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D:\DELL(CLARE)_OLD LP DATA\SWAYAM-NPTEL\JUL-DEC.2025\"/>
    </mc:Choice>
  </mc:AlternateContent>
  <xr:revisionPtr revIDLastSave="0" documentId="13_ncr:1_{C989433B-2B56-4EF7-B884-ACF551B3266D}" xr6:coauthVersionLast="47" xr6:coauthVersionMax="47" xr10:uidLastSave="{00000000-0000-0000-0000-000000000000}"/>
  <bookViews>
    <workbookView xWindow="-108" yWindow="-108" windowWidth="23256" windowHeight="12456" xr2:uid="{00000000-000D-0000-FFFF-FFFF00000000}"/>
  </bookViews>
  <sheets>
    <sheet name="Overall" sheetId="1" r:id="rId1"/>
    <sheet name="New" sheetId="2" r:id="rId2"/>
    <sheet name="Rerun" sheetId="3" r:id="rId3"/>
    <sheet name="Exam Date Sep 20, 2025" sheetId="4" r:id="rId4"/>
    <sheet name="Exam Date Sep 21, 2025" sheetId="5" r:id="rId5"/>
    <sheet name="Exam Date Oct 25, 2025" sheetId="6" r:id="rId6"/>
    <sheet name="Exam Date Oct 26, 2025" sheetId="7" r:id="rId7"/>
    <sheet name="Exam Date Nov 1, 2025" sheetId="8" r:id="rId8"/>
    <sheet name="Exam Date Nov 2, 2025" sheetId="9" r:id="rId9"/>
  </sheets>
  <definedNames>
    <definedName name="_xlnm._FilterDatabase" localSheetId="8" hidden="1">'Exam Date Nov 2, 2025'!$A$1:$X$186</definedName>
    <definedName name="_xlnm._FilterDatabase" localSheetId="5" hidden="1">'Exam Date Oct 25, 2025'!$A$1:$X$165</definedName>
    <definedName name="_xlnm._FilterDatabase" localSheetId="6" hidden="1">'Exam Date Oct 26, 2025'!$A$1:$X$167</definedName>
    <definedName name="_xlnm._FilterDatabase" localSheetId="4" hidden="1">'Exam Date Sep 21, 2025'!$A$1:$X$112</definedName>
  </definedNames>
  <calcPr calcId="191029"/>
</workbook>
</file>

<file path=xl/calcChain.xml><?xml version="1.0" encoding="utf-8"?>
<calcChain xmlns="http://schemas.openxmlformats.org/spreadsheetml/2006/main">
  <c r="Z186" i="9" l="1"/>
  <c r="W186" i="9"/>
  <c r="V186" i="9"/>
  <c r="U186" i="9"/>
  <c r="T186" i="9"/>
  <c r="R186" i="9"/>
  <c r="Q186" i="9"/>
  <c r="P186" i="9"/>
  <c r="O186" i="9"/>
  <c r="N186" i="9"/>
  <c r="M186" i="9"/>
  <c r="L186" i="9"/>
  <c r="K186" i="9"/>
  <c r="J186" i="9"/>
  <c r="I186" i="9"/>
  <c r="H186" i="9"/>
  <c r="G186" i="9"/>
  <c r="F186" i="9"/>
  <c r="E186" i="9"/>
  <c r="D186" i="9"/>
  <c r="C186" i="9"/>
  <c r="Z185" i="9"/>
  <c r="W185" i="9"/>
  <c r="T185" i="9"/>
  <c r="R185" i="9"/>
  <c r="Q185" i="9"/>
  <c r="P185" i="9"/>
  <c r="O185" i="9"/>
  <c r="N185" i="9"/>
  <c r="M185" i="9"/>
  <c r="L185" i="9"/>
  <c r="K185" i="9"/>
  <c r="J185" i="9"/>
  <c r="I185" i="9"/>
  <c r="H185" i="9"/>
  <c r="G185" i="9"/>
  <c r="F185" i="9"/>
  <c r="E185" i="9"/>
  <c r="D185" i="9"/>
  <c r="C185" i="9"/>
  <c r="Z184" i="9"/>
  <c r="W184" i="9"/>
  <c r="T184" i="9"/>
  <c r="R184" i="9"/>
  <c r="Q184" i="9"/>
  <c r="P184" i="9"/>
  <c r="O184" i="9"/>
  <c r="N184" i="9"/>
  <c r="M184" i="9"/>
  <c r="L184" i="9"/>
  <c r="K184" i="9"/>
  <c r="J184" i="9"/>
  <c r="I184" i="9"/>
  <c r="H184" i="9"/>
  <c r="G184" i="9"/>
  <c r="F184" i="9"/>
  <c r="E184" i="9"/>
  <c r="D184" i="9"/>
  <c r="C184" i="9"/>
  <c r="Z183" i="9"/>
  <c r="W183" i="9"/>
  <c r="T183" i="9"/>
  <c r="R183" i="9"/>
  <c r="Q183" i="9"/>
  <c r="P183" i="9"/>
  <c r="O183" i="9"/>
  <c r="N183" i="9"/>
  <c r="M183" i="9"/>
  <c r="L183" i="9"/>
  <c r="K183" i="9"/>
  <c r="J183" i="9"/>
  <c r="I183" i="9"/>
  <c r="H183" i="9"/>
  <c r="G183" i="9"/>
  <c r="F183" i="9"/>
  <c r="E183" i="9"/>
  <c r="D183" i="9"/>
  <c r="C183" i="9"/>
  <c r="Z182" i="9"/>
  <c r="W182" i="9"/>
  <c r="V182" i="9"/>
  <c r="U182" i="9"/>
  <c r="T182" i="9"/>
  <c r="R182" i="9"/>
  <c r="Q182" i="9"/>
  <c r="P182" i="9"/>
  <c r="O182" i="9"/>
  <c r="N182" i="9"/>
  <c r="M182" i="9"/>
  <c r="L182" i="9"/>
  <c r="K182" i="9"/>
  <c r="J182" i="9"/>
  <c r="I182" i="9"/>
  <c r="H182" i="9"/>
  <c r="G182" i="9"/>
  <c r="F182" i="9"/>
  <c r="E182" i="9"/>
  <c r="D182" i="9"/>
  <c r="C182" i="9"/>
  <c r="Z181" i="9"/>
  <c r="W181" i="9"/>
  <c r="T181" i="9"/>
  <c r="R181" i="9"/>
  <c r="Q181" i="9"/>
  <c r="P181" i="9"/>
  <c r="O181" i="9"/>
  <c r="N181" i="9"/>
  <c r="M181" i="9"/>
  <c r="L181" i="9"/>
  <c r="K181" i="9"/>
  <c r="J181" i="9"/>
  <c r="I181" i="9"/>
  <c r="H181" i="9"/>
  <c r="G181" i="9"/>
  <c r="F181" i="9"/>
  <c r="E181" i="9"/>
  <c r="D181" i="9"/>
  <c r="C181" i="9"/>
  <c r="Z180" i="9"/>
  <c r="W180" i="9"/>
  <c r="T180" i="9"/>
  <c r="R180" i="9"/>
  <c r="Q180" i="9"/>
  <c r="P180" i="9"/>
  <c r="O180" i="9"/>
  <c r="N180" i="9"/>
  <c r="M180" i="9"/>
  <c r="L180" i="9"/>
  <c r="K180" i="9"/>
  <c r="J180" i="9"/>
  <c r="I180" i="9"/>
  <c r="H180" i="9"/>
  <c r="G180" i="9"/>
  <c r="F180" i="9"/>
  <c r="E180" i="9"/>
  <c r="D180" i="9"/>
  <c r="C180" i="9"/>
  <c r="Z179" i="9"/>
  <c r="W179" i="9"/>
  <c r="T179" i="9"/>
  <c r="R179" i="9"/>
  <c r="Q179" i="9"/>
  <c r="P179" i="9"/>
  <c r="O179" i="9"/>
  <c r="N179" i="9"/>
  <c r="M179" i="9"/>
  <c r="L179" i="9"/>
  <c r="K179" i="9"/>
  <c r="J179" i="9"/>
  <c r="I179" i="9"/>
  <c r="H179" i="9"/>
  <c r="G179" i="9"/>
  <c r="F179" i="9"/>
  <c r="E179" i="9"/>
  <c r="D179" i="9"/>
  <c r="C179" i="9"/>
  <c r="Z178" i="9"/>
  <c r="W178" i="9"/>
  <c r="T178" i="9"/>
  <c r="R178" i="9"/>
  <c r="Q178" i="9"/>
  <c r="P178" i="9"/>
  <c r="O178" i="9"/>
  <c r="N178" i="9"/>
  <c r="M178" i="9"/>
  <c r="L178" i="9"/>
  <c r="K178" i="9"/>
  <c r="J178" i="9"/>
  <c r="I178" i="9"/>
  <c r="H178" i="9"/>
  <c r="G178" i="9"/>
  <c r="F178" i="9"/>
  <c r="E178" i="9"/>
  <c r="D178" i="9"/>
  <c r="C178" i="9"/>
  <c r="Z177" i="9"/>
  <c r="W177" i="9"/>
  <c r="T177" i="9"/>
  <c r="R177" i="9"/>
  <c r="Q177" i="9"/>
  <c r="P177" i="9"/>
  <c r="O177" i="9"/>
  <c r="N177" i="9"/>
  <c r="M177" i="9"/>
  <c r="L177" i="9"/>
  <c r="K177" i="9"/>
  <c r="J177" i="9"/>
  <c r="I177" i="9"/>
  <c r="H177" i="9"/>
  <c r="G177" i="9"/>
  <c r="F177" i="9"/>
  <c r="E177" i="9"/>
  <c r="D177" i="9"/>
  <c r="C177" i="9"/>
  <c r="Z176" i="9"/>
  <c r="W176" i="9"/>
  <c r="T176" i="9"/>
  <c r="R176" i="9"/>
  <c r="Q176" i="9"/>
  <c r="P176" i="9"/>
  <c r="O176" i="9"/>
  <c r="N176" i="9"/>
  <c r="M176" i="9"/>
  <c r="L176" i="9"/>
  <c r="K176" i="9"/>
  <c r="J176" i="9"/>
  <c r="I176" i="9"/>
  <c r="H176" i="9"/>
  <c r="G176" i="9"/>
  <c r="F176" i="9"/>
  <c r="E176" i="9"/>
  <c r="D176" i="9"/>
  <c r="C176" i="9"/>
  <c r="Z175" i="9"/>
  <c r="W175" i="9"/>
  <c r="V175" i="9"/>
  <c r="U175" i="9"/>
  <c r="T175" i="9"/>
  <c r="R175" i="9"/>
  <c r="Q175" i="9"/>
  <c r="P175" i="9"/>
  <c r="O175" i="9"/>
  <c r="N175" i="9"/>
  <c r="M175" i="9"/>
  <c r="L175" i="9"/>
  <c r="K175" i="9"/>
  <c r="J175" i="9"/>
  <c r="I175" i="9"/>
  <c r="H175" i="9"/>
  <c r="G175" i="9"/>
  <c r="F175" i="9"/>
  <c r="E175" i="9"/>
  <c r="D175" i="9"/>
  <c r="C175" i="9"/>
  <c r="Z174" i="9"/>
  <c r="W174" i="9"/>
  <c r="T174" i="9"/>
  <c r="R174" i="9"/>
  <c r="Q174" i="9"/>
  <c r="P174" i="9"/>
  <c r="O174" i="9"/>
  <c r="N174" i="9"/>
  <c r="M174" i="9"/>
  <c r="L174" i="9"/>
  <c r="K174" i="9"/>
  <c r="J174" i="9"/>
  <c r="I174" i="9"/>
  <c r="H174" i="9"/>
  <c r="G174" i="9"/>
  <c r="F174" i="9"/>
  <c r="E174" i="9"/>
  <c r="D174" i="9"/>
  <c r="C174" i="9"/>
  <c r="Z173" i="9"/>
  <c r="W173" i="9"/>
  <c r="V173" i="9"/>
  <c r="U173" i="9"/>
  <c r="T173" i="9"/>
  <c r="R173" i="9"/>
  <c r="Q173" i="9"/>
  <c r="P173" i="9"/>
  <c r="O173" i="9"/>
  <c r="N173" i="9"/>
  <c r="M173" i="9"/>
  <c r="L173" i="9"/>
  <c r="K173" i="9"/>
  <c r="J173" i="9"/>
  <c r="I173" i="9"/>
  <c r="H173" i="9"/>
  <c r="G173" i="9"/>
  <c r="F173" i="9"/>
  <c r="E173" i="9"/>
  <c r="D173" i="9"/>
  <c r="C173" i="9"/>
  <c r="Z172" i="9"/>
  <c r="W172" i="9"/>
  <c r="V172" i="9"/>
  <c r="U172" i="9"/>
  <c r="T172" i="9"/>
  <c r="R172" i="9"/>
  <c r="Q172" i="9"/>
  <c r="P172" i="9"/>
  <c r="O172" i="9"/>
  <c r="N172" i="9"/>
  <c r="M172" i="9"/>
  <c r="L172" i="9"/>
  <c r="K172" i="9"/>
  <c r="J172" i="9"/>
  <c r="I172" i="9"/>
  <c r="H172" i="9"/>
  <c r="G172" i="9"/>
  <c r="F172" i="9"/>
  <c r="E172" i="9"/>
  <c r="D172" i="9"/>
  <c r="C172" i="9"/>
  <c r="Z171" i="9"/>
  <c r="W171" i="9"/>
  <c r="V171" i="9"/>
  <c r="U171" i="9"/>
  <c r="T171" i="9"/>
  <c r="R171" i="9"/>
  <c r="Q171" i="9"/>
  <c r="P171" i="9"/>
  <c r="O171" i="9"/>
  <c r="N171" i="9"/>
  <c r="M171" i="9"/>
  <c r="L171" i="9"/>
  <c r="K171" i="9"/>
  <c r="J171" i="9"/>
  <c r="I171" i="9"/>
  <c r="H171" i="9"/>
  <c r="G171" i="9"/>
  <c r="F171" i="9"/>
  <c r="E171" i="9"/>
  <c r="D171" i="9"/>
  <c r="C171" i="9"/>
  <c r="Z170" i="9"/>
  <c r="W170" i="9"/>
  <c r="V170" i="9"/>
  <c r="U170" i="9"/>
  <c r="T170" i="9"/>
  <c r="R170" i="9"/>
  <c r="Q170" i="9"/>
  <c r="P170" i="9"/>
  <c r="O170" i="9"/>
  <c r="N170" i="9"/>
  <c r="M170" i="9"/>
  <c r="L170" i="9"/>
  <c r="K170" i="9"/>
  <c r="J170" i="9"/>
  <c r="I170" i="9"/>
  <c r="H170" i="9"/>
  <c r="G170" i="9"/>
  <c r="F170" i="9"/>
  <c r="E170" i="9"/>
  <c r="D170" i="9"/>
  <c r="C170" i="9"/>
  <c r="Z169" i="9"/>
  <c r="W169" i="9"/>
  <c r="V169" i="9"/>
  <c r="U169" i="9"/>
  <c r="T169" i="9"/>
  <c r="R169" i="9"/>
  <c r="Q169" i="9"/>
  <c r="P169" i="9"/>
  <c r="O169" i="9"/>
  <c r="N169" i="9"/>
  <c r="M169" i="9"/>
  <c r="L169" i="9"/>
  <c r="K169" i="9"/>
  <c r="J169" i="9"/>
  <c r="I169" i="9"/>
  <c r="H169" i="9"/>
  <c r="G169" i="9"/>
  <c r="F169" i="9"/>
  <c r="E169" i="9"/>
  <c r="D169" i="9"/>
  <c r="C169" i="9"/>
  <c r="Z168" i="9"/>
  <c r="W168" i="9"/>
  <c r="T168" i="9"/>
  <c r="R168" i="9"/>
  <c r="Q168" i="9"/>
  <c r="P168" i="9"/>
  <c r="O168" i="9"/>
  <c r="N168" i="9"/>
  <c r="M168" i="9"/>
  <c r="L168" i="9"/>
  <c r="K168" i="9"/>
  <c r="J168" i="9"/>
  <c r="I168" i="9"/>
  <c r="H168" i="9"/>
  <c r="G168" i="9"/>
  <c r="F168" i="9"/>
  <c r="E168" i="9"/>
  <c r="D168" i="9"/>
  <c r="C168" i="9"/>
  <c r="Z167" i="9"/>
  <c r="W167" i="9"/>
  <c r="T167" i="9"/>
  <c r="R167" i="9"/>
  <c r="Q167" i="9"/>
  <c r="P167" i="9"/>
  <c r="O167" i="9"/>
  <c r="N167" i="9"/>
  <c r="M167" i="9"/>
  <c r="L167" i="9"/>
  <c r="K167" i="9"/>
  <c r="J167" i="9"/>
  <c r="I167" i="9"/>
  <c r="H167" i="9"/>
  <c r="G167" i="9"/>
  <c r="F167" i="9"/>
  <c r="E167" i="9"/>
  <c r="D167" i="9"/>
  <c r="C167" i="9"/>
  <c r="Z166" i="9"/>
  <c r="W166" i="9"/>
  <c r="T166" i="9"/>
  <c r="R166" i="9"/>
  <c r="Q166" i="9"/>
  <c r="P166" i="9"/>
  <c r="O166" i="9"/>
  <c r="N166" i="9"/>
  <c r="M166" i="9"/>
  <c r="L166" i="9"/>
  <c r="K166" i="9"/>
  <c r="J166" i="9"/>
  <c r="I166" i="9"/>
  <c r="H166" i="9"/>
  <c r="G166" i="9"/>
  <c r="F166" i="9"/>
  <c r="E166" i="9"/>
  <c r="D166" i="9"/>
  <c r="C166" i="9"/>
  <c r="Z165" i="9"/>
  <c r="W165" i="9"/>
  <c r="T165" i="9"/>
  <c r="R165" i="9"/>
  <c r="Q165" i="9"/>
  <c r="P165" i="9"/>
  <c r="O165" i="9"/>
  <c r="N165" i="9"/>
  <c r="M165" i="9"/>
  <c r="L165" i="9"/>
  <c r="K165" i="9"/>
  <c r="J165" i="9"/>
  <c r="I165" i="9"/>
  <c r="H165" i="9"/>
  <c r="G165" i="9"/>
  <c r="F165" i="9"/>
  <c r="E165" i="9"/>
  <c r="D165" i="9"/>
  <c r="C165" i="9"/>
  <c r="Z164" i="9"/>
  <c r="W164" i="9"/>
  <c r="T164" i="9"/>
  <c r="R164" i="9"/>
  <c r="Q164" i="9"/>
  <c r="P164" i="9"/>
  <c r="O164" i="9"/>
  <c r="N164" i="9"/>
  <c r="M164" i="9"/>
  <c r="L164" i="9"/>
  <c r="K164" i="9"/>
  <c r="J164" i="9"/>
  <c r="I164" i="9"/>
  <c r="H164" i="9"/>
  <c r="G164" i="9"/>
  <c r="F164" i="9"/>
  <c r="E164" i="9"/>
  <c r="D164" i="9"/>
  <c r="C164" i="9"/>
  <c r="Z163" i="9"/>
  <c r="W163" i="9"/>
  <c r="T163" i="9"/>
  <c r="R163" i="9"/>
  <c r="Q163" i="9"/>
  <c r="P163" i="9"/>
  <c r="O163" i="9"/>
  <c r="N163" i="9"/>
  <c r="M163" i="9"/>
  <c r="L163" i="9"/>
  <c r="K163" i="9"/>
  <c r="J163" i="9"/>
  <c r="I163" i="9"/>
  <c r="H163" i="9"/>
  <c r="G163" i="9"/>
  <c r="F163" i="9"/>
  <c r="E163" i="9"/>
  <c r="D163" i="9"/>
  <c r="C163" i="9"/>
  <c r="Z162" i="9"/>
  <c r="W162" i="9"/>
  <c r="T162" i="9"/>
  <c r="R162" i="9"/>
  <c r="Q162" i="9"/>
  <c r="P162" i="9"/>
  <c r="O162" i="9"/>
  <c r="N162" i="9"/>
  <c r="M162" i="9"/>
  <c r="L162" i="9"/>
  <c r="K162" i="9"/>
  <c r="J162" i="9"/>
  <c r="I162" i="9"/>
  <c r="H162" i="9"/>
  <c r="G162" i="9"/>
  <c r="F162" i="9"/>
  <c r="E162" i="9"/>
  <c r="D162" i="9"/>
  <c r="C162" i="9"/>
  <c r="Z161" i="9"/>
  <c r="W161" i="9"/>
  <c r="T161" i="9"/>
  <c r="R161" i="9"/>
  <c r="Q161" i="9"/>
  <c r="P161" i="9"/>
  <c r="O161" i="9"/>
  <c r="N161" i="9"/>
  <c r="M161" i="9"/>
  <c r="L161" i="9"/>
  <c r="K161" i="9"/>
  <c r="J161" i="9"/>
  <c r="I161" i="9"/>
  <c r="H161" i="9"/>
  <c r="G161" i="9"/>
  <c r="F161" i="9"/>
  <c r="E161" i="9"/>
  <c r="D161" i="9"/>
  <c r="C161" i="9"/>
  <c r="Z160" i="9"/>
  <c r="W160" i="9"/>
  <c r="T160" i="9"/>
  <c r="R160" i="9"/>
  <c r="Q160" i="9"/>
  <c r="P160" i="9"/>
  <c r="O160" i="9"/>
  <c r="N160" i="9"/>
  <c r="M160" i="9"/>
  <c r="L160" i="9"/>
  <c r="K160" i="9"/>
  <c r="J160" i="9"/>
  <c r="I160" i="9"/>
  <c r="H160" i="9"/>
  <c r="G160" i="9"/>
  <c r="F160" i="9"/>
  <c r="E160" i="9"/>
  <c r="D160" i="9"/>
  <c r="C160" i="9"/>
  <c r="Z159" i="9"/>
  <c r="W159" i="9"/>
  <c r="V159" i="9"/>
  <c r="U159" i="9"/>
  <c r="T159" i="9"/>
  <c r="R159" i="9"/>
  <c r="Q159" i="9"/>
  <c r="P159" i="9"/>
  <c r="O159" i="9"/>
  <c r="N159" i="9"/>
  <c r="M159" i="9"/>
  <c r="L159" i="9"/>
  <c r="K159" i="9"/>
  <c r="J159" i="9"/>
  <c r="I159" i="9"/>
  <c r="H159" i="9"/>
  <c r="G159" i="9"/>
  <c r="F159" i="9"/>
  <c r="E159" i="9"/>
  <c r="D159" i="9"/>
  <c r="C159" i="9"/>
  <c r="Z158" i="9"/>
  <c r="W158" i="9"/>
  <c r="T158" i="9"/>
  <c r="R158" i="9"/>
  <c r="Q158" i="9"/>
  <c r="P158" i="9"/>
  <c r="O158" i="9"/>
  <c r="N158" i="9"/>
  <c r="M158" i="9"/>
  <c r="L158" i="9"/>
  <c r="K158" i="9"/>
  <c r="J158" i="9"/>
  <c r="I158" i="9"/>
  <c r="H158" i="9"/>
  <c r="G158" i="9"/>
  <c r="F158" i="9"/>
  <c r="E158" i="9"/>
  <c r="D158" i="9"/>
  <c r="C158" i="9"/>
  <c r="Z157" i="9"/>
  <c r="W157" i="9"/>
  <c r="T157" i="9"/>
  <c r="R157" i="9"/>
  <c r="Q157" i="9"/>
  <c r="P157" i="9"/>
  <c r="O157" i="9"/>
  <c r="N157" i="9"/>
  <c r="M157" i="9"/>
  <c r="L157" i="9"/>
  <c r="K157" i="9"/>
  <c r="J157" i="9"/>
  <c r="I157" i="9"/>
  <c r="H157" i="9"/>
  <c r="G157" i="9"/>
  <c r="F157" i="9"/>
  <c r="E157" i="9"/>
  <c r="D157" i="9"/>
  <c r="C157" i="9"/>
  <c r="Z156" i="9"/>
  <c r="W156" i="9"/>
  <c r="T156" i="9"/>
  <c r="R156" i="9"/>
  <c r="Q156" i="9"/>
  <c r="P156" i="9"/>
  <c r="O156" i="9"/>
  <c r="N156" i="9"/>
  <c r="M156" i="9"/>
  <c r="L156" i="9"/>
  <c r="K156" i="9"/>
  <c r="J156" i="9"/>
  <c r="I156" i="9"/>
  <c r="H156" i="9"/>
  <c r="G156" i="9"/>
  <c r="F156" i="9"/>
  <c r="E156" i="9"/>
  <c r="D156" i="9"/>
  <c r="C156" i="9"/>
  <c r="Z155" i="9"/>
  <c r="W155" i="9"/>
  <c r="T155" i="9"/>
  <c r="R155" i="9"/>
  <c r="Q155" i="9"/>
  <c r="P155" i="9"/>
  <c r="O155" i="9"/>
  <c r="N155" i="9"/>
  <c r="M155" i="9"/>
  <c r="L155" i="9"/>
  <c r="K155" i="9"/>
  <c r="J155" i="9"/>
  <c r="I155" i="9"/>
  <c r="H155" i="9"/>
  <c r="G155" i="9"/>
  <c r="F155" i="9"/>
  <c r="E155" i="9"/>
  <c r="D155" i="9"/>
  <c r="C155" i="9"/>
  <c r="Z154" i="9"/>
  <c r="W154" i="9"/>
  <c r="V154" i="9"/>
  <c r="U154" i="9"/>
  <c r="T154" i="9"/>
  <c r="R154" i="9"/>
  <c r="Q154" i="9"/>
  <c r="P154" i="9"/>
  <c r="O154" i="9"/>
  <c r="N154" i="9"/>
  <c r="M154" i="9"/>
  <c r="L154" i="9"/>
  <c r="K154" i="9"/>
  <c r="J154" i="9"/>
  <c r="I154" i="9"/>
  <c r="H154" i="9"/>
  <c r="G154" i="9"/>
  <c r="F154" i="9"/>
  <c r="E154" i="9"/>
  <c r="D154" i="9"/>
  <c r="C154" i="9"/>
  <c r="Z153" i="9"/>
  <c r="W153" i="9"/>
  <c r="V153" i="9"/>
  <c r="U153" i="9"/>
  <c r="T153" i="9"/>
  <c r="R153" i="9"/>
  <c r="Q153" i="9"/>
  <c r="P153" i="9"/>
  <c r="O153" i="9"/>
  <c r="N153" i="9"/>
  <c r="M153" i="9"/>
  <c r="L153" i="9"/>
  <c r="K153" i="9"/>
  <c r="J153" i="9"/>
  <c r="I153" i="9"/>
  <c r="H153" i="9"/>
  <c r="G153" i="9"/>
  <c r="F153" i="9"/>
  <c r="E153" i="9"/>
  <c r="D153" i="9"/>
  <c r="C153" i="9"/>
  <c r="Z152" i="9"/>
  <c r="W152" i="9"/>
  <c r="T152" i="9"/>
  <c r="R152" i="9"/>
  <c r="Q152" i="9"/>
  <c r="P152" i="9"/>
  <c r="O152" i="9"/>
  <c r="N152" i="9"/>
  <c r="M152" i="9"/>
  <c r="L152" i="9"/>
  <c r="K152" i="9"/>
  <c r="J152" i="9"/>
  <c r="I152" i="9"/>
  <c r="H152" i="9"/>
  <c r="G152" i="9"/>
  <c r="F152" i="9"/>
  <c r="E152" i="9"/>
  <c r="D152" i="9"/>
  <c r="C152" i="9"/>
  <c r="Z151" i="9"/>
  <c r="W151" i="9"/>
  <c r="T151" i="9"/>
  <c r="R151" i="9"/>
  <c r="Q151" i="9"/>
  <c r="P151" i="9"/>
  <c r="O151" i="9"/>
  <c r="N151" i="9"/>
  <c r="M151" i="9"/>
  <c r="L151" i="9"/>
  <c r="K151" i="9"/>
  <c r="J151" i="9"/>
  <c r="I151" i="9"/>
  <c r="H151" i="9"/>
  <c r="G151" i="9"/>
  <c r="F151" i="9"/>
  <c r="E151" i="9"/>
  <c r="D151" i="9"/>
  <c r="C151" i="9"/>
  <c r="Z150" i="9"/>
  <c r="W150" i="9"/>
  <c r="T150" i="9"/>
  <c r="R150" i="9"/>
  <c r="Q150" i="9"/>
  <c r="P150" i="9"/>
  <c r="O150" i="9"/>
  <c r="N150" i="9"/>
  <c r="M150" i="9"/>
  <c r="L150" i="9"/>
  <c r="K150" i="9"/>
  <c r="J150" i="9"/>
  <c r="I150" i="9"/>
  <c r="H150" i="9"/>
  <c r="G150" i="9"/>
  <c r="F150" i="9"/>
  <c r="E150" i="9"/>
  <c r="D150" i="9"/>
  <c r="C150" i="9"/>
  <c r="Z149" i="9"/>
  <c r="W149" i="9"/>
  <c r="T149" i="9"/>
  <c r="R149" i="9"/>
  <c r="Q149" i="9"/>
  <c r="P149" i="9"/>
  <c r="O149" i="9"/>
  <c r="N149" i="9"/>
  <c r="M149" i="9"/>
  <c r="L149" i="9"/>
  <c r="K149" i="9"/>
  <c r="J149" i="9"/>
  <c r="I149" i="9"/>
  <c r="H149" i="9"/>
  <c r="G149" i="9"/>
  <c r="F149" i="9"/>
  <c r="E149" i="9"/>
  <c r="D149" i="9"/>
  <c r="C149" i="9"/>
  <c r="Z148" i="9"/>
  <c r="W148" i="9"/>
  <c r="T148" i="9"/>
  <c r="R148" i="9"/>
  <c r="Q148" i="9"/>
  <c r="P148" i="9"/>
  <c r="O148" i="9"/>
  <c r="N148" i="9"/>
  <c r="M148" i="9"/>
  <c r="L148" i="9"/>
  <c r="K148" i="9"/>
  <c r="J148" i="9"/>
  <c r="I148" i="9"/>
  <c r="H148" i="9"/>
  <c r="G148" i="9"/>
  <c r="F148" i="9"/>
  <c r="E148" i="9"/>
  <c r="D148" i="9"/>
  <c r="C148" i="9"/>
  <c r="Z147" i="9"/>
  <c r="W147" i="9"/>
  <c r="V147" i="9"/>
  <c r="U147" i="9"/>
  <c r="T147" i="9"/>
  <c r="R147" i="9"/>
  <c r="Q147" i="9"/>
  <c r="P147" i="9"/>
  <c r="O147" i="9"/>
  <c r="N147" i="9"/>
  <c r="M147" i="9"/>
  <c r="L147" i="9"/>
  <c r="K147" i="9"/>
  <c r="J147" i="9"/>
  <c r="I147" i="9"/>
  <c r="H147" i="9"/>
  <c r="G147" i="9"/>
  <c r="F147" i="9"/>
  <c r="E147" i="9"/>
  <c r="D147" i="9"/>
  <c r="C147" i="9"/>
  <c r="Z146" i="9"/>
  <c r="W146" i="9"/>
  <c r="T146" i="9"/>
  <c r="R146" i="9"/>
  <c r="Q146" i="9"/>
  <c r="P146" i="9"/>
  <c r="O146" i="9"/>
  <c r="N146" i="9"/>
  <c r="M146" i="9"/>
  <c r="L146" i="9"/>
  <c r="K146" i="9"/>
  <c r="J146" i="9"/>
  <c r="I146" i="9"/>
  <c r="H146" i="9"/>
  <c r="G146" i="9"/>
  <c r="F146" i="9"/>
  <c r="E146" i="9"/>
  <c r="D146" i="9"/>
  <c r="C146" i="9"/>
  <c r="Z145" i="9"/>
  <c r="W145" i="9"/>
  <c r="T145" i="9"/>
  <c r="R145" i="9"/>
  <c r="Q145" i="9"/>
  <c r="P145" i="9"/>
  <c r="O145" i="9"/>
  <c r="N145" i="9"/>
  <c r="M145" i="9"/>
  <c r="L145" i="9"/>
  <c r="K145" i="9"/>
  <c r="J145" i="9"/>
  <c r="I145" i="9"/>
  <c r="H145" i="9"/>
  <c r="G145" i="9"/>
  <c r="F145" i="9"/>
  <c r="E145" i="9"/>
  <c r="D145" i="9"/>
  <c r="C145" i="9"/>
  <c r="Z144" i="9"/>
  <c r="W144" i="9"/>
  <c r="T144" i="9"/>
  <c r="R144" i="9"/>
  <c r="Q144" i="9"/>
  <c r="P144" i="9"/>
  <c r="O144" i="9"/>
  <c r="N144" i="9"/>
  <c r="M144" i="9"/>
  <c r="L144" i="9"/>
  <c r="K144" i="9"/>
  <c r="J144" i="9"/>
  <c r="I144" i="9"/>
  <c r="H144" i="9"/>
  <c r="G144" i="9"/>
  <c r="F144" i="9"/>
  <c r="E144" i="9"/>
  <c r="D144" i="9"/>
  <c r="C144" i="9"/>
  <c r="Z143" i="9"/>
  <c r="W143" i="9"/>
  <c r="T143" i="9"/>
  <c r="R143" i="9"/>
  <c r="Q143" i="9"/>
  <c r="P143" i="9"/>
  <c r="O143" i="9"/>
  <c r="N143" i="9"/>
  <c r="M143" i="9"/>
  <c r="L143" i="9"/>
  <c r="K143" i="9"/>
  <c r="J143" i="9"/>
  <c r="I143" i="9"/>
  <c r="H143" i="9"/>
  <c r="G143" i="9"/>
  <c r="F143" i="9"/>
  <c r="E143" i="9"/>
  <c r="D143" i="9"/>
  <c r="C143" i="9"/>
  <c r="Z142" i="9"/>
  <c r="W142" i="9"/>
  <c r="T142" i="9"/>
  <c r="R142" i="9"/>
  <c r="Q142" i="9"/>
  <c r="P142" i="9"/>
  <c r="O142" i="9"/>
  <c r="N142" i="9"/>
  <c r="M142" i="9"/>
  <c r="L142" i="9"/>
  <c r="K142" i="9"/>
  <c r="J142" i="9"/>
  <c r="I142" i="9"/>
  <c r="H142" i="9"/>
  <c r="G142" i="9"/>
  <c r="F142" i="9"/>
  <c r="E142" i="9"/>
  <c r="D142" i="9"/>
  <c r="C142" i="9"/>
  <c r="Z141" i="9"/>
  <c r="W141" i="9"/>
  <c r="T141" i="9"/>
  <c r="R141" i="9"/>
  <c r="Q141" i="9"/>
  <c r="P141" i="9"/>
  <c r="O141" i="9"/>
  <c r="N141" i="9"/>
  <c r="M141" i="9"/>
  <c r="L141" i="9"/>
  <c r="K141" i="9"/>
  <c r="J141" i="9"/>
  <c r="I141" i="9"/>
  <c r="H141" i="9"/>
  <c r="G141" i="9"/>
  <c r="F141" i="9"/>
  <c r="E141" i="9"/>
  <c r="D141" i="9"/>
  <c r="C141" i="9"/>
  <c r="Z140" i="9"/>
  <c r="W140" i="9"/>
  <c r="T140" i="9"/>
  <c r="R140" i="9"/>
  <c r="Q140" i="9"/>
  <c r="P140" i="9"/>
  <c r="O140" i="9"/>
  <c r="N140" i="9"/>
  <c r="M140" i="9"/>
  <c r="L140" i="9"/>
  <c r="K140" i="9"/>
  <c r="J140" i="9"/>
  <c r="I140" i="9"/>
  <c r="H140" i="9"/>
  <c r="G140" i="9"/>
  <c r="F140" i="9"/>
  <c r="E140" i="9"/>
  <c r="D140" i="9"/>
  <c r="C140" i="9"/>
  <c r="Z139" i="9"/>
  <c r="W139" i="9"/>
  <c r="T139" i="9"/>
  <c r="R139" i="9"/>
  <c r="Q139" i="9"/>
  <c r="P139" i="9"/>
  <c r="O139" i="9"/>
  <c r="N139" i="9"/>
  <c r="M139" i="9"/>
  <c r="L139" i="9"/>
  <c r="K139" i="9"/>
  <c r="J139" i="9"/>
  <c r="I139" i="9"/>
  <c r="H139" i="9"/>
  <c r="G139" i="9"/>
  <c r="F139" i="9"/>
  <c r="E139" i="9"/>
  <c r="D139" i="9"/>
  <c r="C139" i="9"/>
  <c r="Z138" i="9"/>
  <c r="W138" i="9"/>
  <c r="T138" i="9"/>
  <c r="R138" i="9"/>
  <c r="Q138" i="9"/>
  <c r="P138" i="9"/>
  <c r="O138" i="9"/>
  <c r="N138" i="9"/>
  <c r="M138" i="9"/>
  <c r="L138" i="9"/>
  <c r="K138" i="9"/>
  <c r="J138" i="9"/>
  <c r="I138" i="9"/>
  <c r="H138" i="9"/>
  <c r="G138" i="9"/>
  <c r="F138" i="9"/>
  <c r="E138" i="9"/>
  <c r="D138" i="9"/>
  <c r="C138" i="9"/>
  <c r="Z137" i="9"/>
  <c r="W137" i="9"/>
  <c r="T137" i="9"/>
  <c r="R137" i="9"/>
  <c r="Q137" i="9"/>
  <c r="P137" i="9"/>
  <c r="O137" i="9"/>
  <c r="N137" i="9"/>
  <c r="M137" i="9"/>
  <c r="L137" i="9"/>
  <c r="K137" i="9"/>
  <c r="J137" i="9"/>
  <c r="I137" i="9"/>
  <c r="H137" i="9"/>
  <c r="G137" i="9"/>
  <c r="F137" i="9"/>
  <c r="E137" i="9"/>
  <c r="D137" i="9"/>
  <c r="C137" i="9"/>
  <c r="Z136" i="9"/>
  <c r="W136" i="9"/>
  <c r="T136" i="9"/>
  <c r="R136" i="9"/>
  <c r="Q136" i="9"/>
  <c r="P136" i="9"/>
  <c r="O136" i="9"/>
  <c r="N136" i="9"/>
  <c r="M136" i="9"/>
  <c r="L136" i="9"/>
  <c r="K136" i="9"/>
  <c r="J136" i="9"/>
  <c r="I136" i="9"/>
  <c r="H136" i="9"/>
  <c r="G136" i="9"/>
  <c r="F136" i="9"/>
  <c r="E136" i="9"/>
  <c r="D136" i="9"/>
  <c r="C136" i="9"/>
  <c r="Z135" i="9"/>
  <c r="W135" i="9"/>
  <c r="T135" i="9"/>
  <c r="R135" i="9"/>
  <c r="Q135" i="9"/>
  <c r="P135" i="9"/>
  <c r="O135" i="9"/>
  <c r="N135" i="9"/>
  <c r="M135" i="9"/>
  <c r="L135" i="9"/>
  <c r="K135" i="9"/>
  <c r="J135" i="9"/>
  <c r="I135" i="9"/>
  <c r="H135" i="9"/>
  <c r="G135" i="9"/>
  <c r="F135" i="9"/>
  <c r="E135" i="9"/>
  <c r="D135" i="9"/>
  <c r="C135" i="9"/>
  <c r="Z134" i="9"/>
  <c r="W134" i="9"/>
  <c r="T134" i="9"/>
  <c r="R134" i="9"/>
  <c r="Q134" i="9"/>
  <c r="P134" i="9"/>
  <c r="O134" i="9"/>
  <c r="N134" i="9"/>
  <c r="M134" i="9"/>
  <c r="L134" i="9"/>
  <c r="K134" i="9"/>
  <c r="J134" i="9"/>
  <c r="I134" i="9"/>
  <c r="H134" i="9"/>
  <c r="G134" i="9"/>
  <c r="F134" i="9"/>
  <c r="E134" i="9"/>
  <c r="D134" i="9"/>
  <c r="C134" i="9"/>
  <c r="Z133" i="9"/>
  <c r="W133" i="9"/>
  <c r="T133" i="9"/>
  <c r="R133" i="9"/>
  <c r="Q133" i="9"/>
  <c r="P133" i="9"/>
  <c r="O133" i="9"/>
  <c r="N133" i="9"/>
  <c r="M133" i="9"/>
  <c r="L133" i="9"/>
  <c r="K133" i="9"/>
  <c r="J133" i="9"/>
  <c r="I133" i="9"/>
  <c r="H133" i="9"/>
  <c r="G133" i="9"/>
  <c r="F133" i="9"/>
  <c r="E133" i="9"/>
  <c r="D133" i="9"/>
  <c r="C133" i="9"/>
  <c r="Z132" i="9"/>
  <c r="W132" i="9"/>
  <c r="T132" i="9"/>
  <c r="R132" i="9"/>
  <c r="Q132" i="9"/>
  <c r="P132" i="9"/>
  <c r="O132" i="9"/>
  <c r="N132" i="9"/>
  <c r="M132" i="9"/>
  <c r="L132" i="9"/>
  <c r="K132" i="9"/>
  <c r="J132" i="9"/>
  <c r="I132" i="9"/>
  <c r="H132" i="9"/>
  <c r="G132" i="9"/>
  <c r="F132" i="9"/>
  <c r="E132" i="9"/>
  <c r="D132" i="9"/>
  <c r="C132" i="9"/>
  <c r="Z131" i="9"/>
  <c r="W131" i="9"/>
  <c r="T131" i="9"/>
  <c r="R131" i="9"/>
  <c r="Q131" i="9"/>
  <c r="P131" i="9"/>
  <c r="O131" i="9"/>
  <c r="N131" i="9"/>
  <c r="M131" i="9"/>
  <c r="L131" i="9"/>
  <c r="K131" i="9"/>
  <c r="J131" i="9"/>
  <c r="I131" i="9"/>
  <c r="H131" i="9"/>
  <c r="G131" i="9"/>
  <c r="F131" i="9"/>
  <c r="E131" i="9"/>
  <c r="D131" i="9"/>
  <c r="C131" i="9"/>
  <c r="Z130" i="9"/>
  <c r="W130" i="9"/>
  <c r="T130" i="9"/>
  <c r="R130" i="9"/>
  <c r="Q130" i="9"/>
  <c r="P130" i="9"/>
  <c r="O130" i="9"/>
  <c r="N130" i="9"/>
  <c r="M130" i="9"/>
  <c r="L130" i="9"/>
  <c r="K130" i="9"/>
  <c r="J130" i="9"/>
  <c r="I130" i="9"/>
  <c r="H130" i="9"/>
  <c r="G130" i="9"/>
  <c r="F130" i="9"/>
  <c r="E130" i="9"/>
  <c r="D130" i="9"/>
  <c r="C130" i="9"/>
  <c r="Z129" i="9"/>
  <c r="W129" i="9"/>
  <c r="T129" i="9"/>
  <c r="R129" i="9"/>
  <c r="Q129" i="9"/>
  <c r="P129" i="9"/>
  <c r="O129" i="9"/>
  <c r="N129" i="9"/>
  <c r="M129" i="9"/>
  <c r="L129" i="9"/>
  <c r="K129" i="9"/>
  <c r="J129" i="9"/>
  <c r="I129" i="9"/>
  <c r="H129" i="9"/>
  <c r="G129" i="9"/>
  <c r="F129" i="9"/>
  <c r="E129" i="9"/>
  <c r="D129" i="9"/>
  <c r="C129" i="9"/>
  <c r="Z128" i="9"/>
  <c r="W128" i="9"/>
  <c r="T128" i="9"/>
  <c r="R128" i="9"/>
  <c r="Q128" i="9"/>
  <c r="P128" i="9"/>
  <c r="O128" i="9"/>
  <c r="N128" i="9"/>
  <c r="M128" i="9"/>
  <c r="L128" i="9"/>
  <c r="K128" i="9"/>
  <c r="J128" i="9"/>
  <c r="I128" i="9"/>
  <c r="H128" i="9"/>
  <c r="G128" i="9"/>
  <c r="F128" i="9"/>
  <c r="E128" i="9"/>
  <c r="D128" i="9"/>
  <c r="C128" i="9"/>
  <c r="Z127" i="9"/>
  <c r="W127" i="9"/>
  <c r="V127" i="9"/>
  <c r="U127" i="9"/>
  <c r="T127" i="9"/>
  <c r="R127" i="9"/>
  <c r="Q127" i="9"/>
  <c r="P127" i="9"/>
  <c r="O127" i="9"/>
  <c r="N127" i="9"/>
  <c r="M127" i="9"/>
  <c r="L127" i="9"/>
  <c r="K127" i="9"/>
  <c r="J127" i="9"/>
  <c r="I127" i="9"/>
  <c r="H127" i="9"/>
  <c r="G127" i="9"/>
  <c r="F127" i="9"/>
  <c r="E127" i="9"/>
  <c r="D127" i="9"/>
  <c r="C127" i="9"/>
  <c r="Z126" i="9"/>
  <c r="W126" i="9"/>
  <c r="V126" i="9"/>
  <c r="U126" i="9"/>
  <c r="T126" i="9"/>
  <c r="R126" i="9"/>
  <c r="Q126" i="9"/>
  <c r="P126" i="9"/>
  <c r="O126" i="9"/>
  <c r="N126" i="9"/>
  <c r="M126" i="9"/>
  <c r="L126" i="9"/>
  <c r="K126" i="9"/>
  <c r="J126" i="9"/>
  <c r="I126" i="9"/>
  <c r="H126" i="9"/>
  <c r="G126" i="9"/>
  <c r="F126" i="9"/>
  <c r="E126" i="9"/>
  <c r="D126" i="9"/>
  <c r="C126" i="9"/>
  <c r="Z125" i="9"/>
  <c r="W125" i="9"/>
  <c r="T125" i="9"/>
  <c r="R125" i="9"/>
  <c r="Q125" i="9"/>
  <c r="P125" i="9"/>
  <c r="O125" i="9"/>
  <c r="N125" i="9"/>
  <c r="M125" i="9"/>
  <c r="L125" i="9"/>
  <c r="K125" i="9"/>
  <c r="J125" i="9"/>
  <c r="I125" i="9"/>
  <c r="H125" i="9"/>
  <c r="G125" i="9"/>
  <c r="F125" i="9"/>
  <c r="E125" i="9"/>
  <c r="D125" i="9"/>
  <c r="C125" i="9"/>
  <c r="Z124" i="9"/>
  <c r="W124" i="9"/>
  <c r="T124" i="9"/>
  <c r="R124" i="9"/>
  <c r="Q124" i="9"/>
  <c r="P124" i="9"/>
  <c r="O124" i="9"/>
  <c r="N124" i="9"/>
  <c r="M124" i="9"/>
  <c r="L124" i="9"/>
  <c r="K124" i="9"/>
  <c r="J124" i="9"/>
  <c r="I124" i="9"/>
  <c r="H124" i="9"/>
  <c r="G124" i="9"/>
  <c r="F124" i="9"/>
  <c r="E124" i="9"/>
  <c r="D124" i="9"/>
  <c r="C124" i="9"/>
  <c r="Z123" i="9"/>
  <c r="W123" i="9"/>
  <c r="T123" i="9"/>
  <c r="R123" i="9"/>
  <c r="Q123" i="9"/>
  <c r="P123" i="9"/>
  <c r="O123" i="9"/>
  <c r="N123" i="9"/>
  <c r="M123" i="9"/>
  <c r="L123" i="9"/>
  <c r="K123" i="9"/>
  <c r="J123" i="9"/>
  <c r="I123" i="9"/>
  <c r="H123" i="9"/>
  <c r="G123" i="9"/>
  <c r="F123" i="9"/>
  <c r="E123" i="9"/>
  <c r="D123" i="9"/>
  <c r="C123" i="9"/>
  <c r="Z122" i="9"/>
  <c r="W122" i="9"/>
  <c r="T122" i="9"/>
  <c r="R122" i="9"/>
  <c r="Q122" i="9"/>
  <c r="P122" i="9"/>
  <c r="O122" i="9"/>
  <c r="N122" i="9"/>
  <c r="M122" i="9"/>
  <c r="L122" i="9"/>
  <c r="K122" i="9"/>
  <c r="J122" i="9"/>
  <c r="I122" i="9"/>
  <c r="H122" i="9"/>
  <c r="G122" i="9"/>
  <c r="F122" i="9"/>
  <c r="E122" i="9"/>
  <c r="D122" i="9"/>
  <c r="C122" i="9"/>
  <c r="Z121" i="9"/>
  <c r="W121" i="9"/>
  <c r="T121" i="9"/>
  <c r="R121" i="9"/>
  <c r="Q121" i="9"/>
  <c r="P121" i="9"/>
  <c r="O121" i="9"/>
  <c r="N121" i="9"/>
  <c r="M121" i="9"/>
  <c r="L121" i="9"/>
  <c r="K121" i="9"/>
  <c r="J121" i="9"/>
  <c r="I121" i="9"/>
  <c r="H121" i="9"/>
  <c r="G121" i="9"/>
  <c r="F121" i="9"/>
  <c r="E121" i="9"/>
  <c r="D121" i="9"/>
  <c r="C121" i="9"/>
  <c r="Z120" i="9"/>
  <c r="W120" i="9"/>
  <c r="T120" i="9"/>
  <c r="R120" i="9"/>
  <c r="Q120" i="9"/>
  <c r="P120" i="9"/>
  <c r="O120" i="9"/>
  <c r="N120" i="9"/>
  <c r="M120" i="9"/>
  <c r="L120" i="9"/>
  <c r="K120" i="9"/>
  <c r="J120" i="9"/>
  <c r="I120" i="9"/>
  <c r="H120" i="9"/>
  <c r="G120" i="9"/>
  <c r="F120" i="9"/>
  <c r="E120" i="9"/>
  <c r="D120" i="9"/>
  <c r="C120" i="9"/>
  <c r="Z119" i="9"/>
  <c r="W119" i="9"/>
  <c r="T119" i="9"/>
  <c r="R119" i="9"/>
  <c r="Q119" i="9"/>
  <c r="P119" i="9"/>
  <c r="O119" i="9"/>
  <c r="N119" i="9"/>
  <c r="M119" i="9"/>
  <c r="L119" i="9"/>
  <c r="K119" i="9"/>
  <c r="J119" i="9"/>
  <c r="I119" i="9"/>
  <c r="H119" i="9"/>
  <c r="G119" i="9"/>
  <c r="F119" i="9"/>
  <c r="E119" i="9"/>
  <c r="D119" i="9"/>
  <c r="C119" i="9"/>
  <c r="Z118" i="9"/>
  <c r="W118" i="9"/>
  <c r="T118" i="9"/>
  <c r="R118" i="9"/>
  <c r="Q118" i="9"/>
  <c r="P118" i="9"/>
  <c r="O118" i="9"/>
  <c r="N118" i="9"/>
  <c r="M118" i="9"/>
  <c r="L118" i="9"/>
  <c r="K118" i="9"/>
  <c r="J118" i="9"/>
  <c r="I118" i="9"/>
  <c r="H118" i="9"/>
  <c r="G118" i="9"/>
  <c r="F118" i="9"/>
  <c r="E118" i="9"/>
  <c r="D118" i="9"/>
  <c r="C118" i="9"/>
  <c r="Z117" i="9"/>
  <c r="W117" i="9"/>
  <c r="T117" i="9"/>
  <c r="R117" i="9"/>
  <c r="Q117" i="9"/>
  <c r="P117" i="9"/>
  <c r="O117" i="9"/>
  <c r="N117" i="9"/>
  <c r="M117" i="9"/>
  <c r="L117" i="9"/>
  <c r="K117" i="9"/>
  <c r="J117" i="9"/>
  <c r="I117" i="9"/>
  <c r="H117" i="9"/>
  <c r="G117" i="9"/>
  <c r="F117" i="9"/>
  <c r="E117" i="9"/>
  <c r="D117" i="9"/>
  <c r="C117" i="9"/>
  <c r="Z116" i="9"/>
  <c r="W116" i="9"/>
  <c r="T116" i="9"/>
  <c r="R116" i="9"/>
  <c r="Q116" i="9"/>
  <c r="P116" i="9"/>
  <c r="O116" i="9"/>
  <c r="N116" i="9"/>
  <c r="M116" i="9"/>
  <c r="L116" i="9"/>
  <c r="K116" i="9"/>
  <c r="J116" i="9"/>
  <c r="I116" i="9"/>
  <c r="H116" i="9"/>
  <c r="G116" i="9"/>
  <c r="F116" i="9"/>
  <c r="E116" i="9"/>
  <c r="D116" i="9"/>
  <c r="C116" i="9"/>
  <c r="Z115" i="9"/>
  <c r="W115" i="9"/>
  <c r="T115" i="9"/>
  <c r="R115" i="9"/>
  <c r="Q115" i="9"/>
  <c r="P115" i="9"/>
  <c r="O115" i="9"/>
  <c r="N115" i="9"/>
  <c r="M115" i="9"/>
  <c r="L115" i="9"/>
  <c r="K115" i="9"/>
  <c r="J115" i="9"/>
  <c r="I115" i="9"/>
  <c r="H115" i="9"/>
  <c r="G115" i="9"/>
  <c r="F115" i="9"/>
  <c r="E115" i="9"/>
  <c r="D115" i="9"/>
  <c r="C115" i="9"/>
  <c r="Z114" i="9"/>
  <c r="W114" i="9"/>
  <c r="T114" i="9"/>
  <c r="R114" i="9"/>
  <c r="Q114" i="9"/>
  <c r="P114" i="9"/>
  <c r="O114" i="9"/>
  <c r="N114" i="9"/>
  <c r="M114" i="9"/>
  <c r="L114" i="9"/>
  <c r="K114" i="9"/>
  <c r="J114" i="9"/>
  <c r="I114" i="9"/>
  <c r="H114" i="9"/>
  <c r="G114" i="9"/>
  <c r="F114" i="9"/>
  <c r="E114" i="9"/>
  <c r="D114" i="9"/>
  <c r="C114" i="9"/>
  <c r="Z113" i="9"/>
  <c r="W113" i="9"/>
  <c r="T113" i="9"/>
  <c r="R113" i="9"/>
  <c r="Q113" i="9"/>
  <c r="P113" i="9"/>
  <c r="O113" i="9"/>
  <c r="N113" i="9"/>
  <c r="M113" i="9"/>
  <c r="L113" i="9"/>
  <c r="K113" i="9"/>
  <c r="J113" i="9"/>
  <c r="I113" i="9"/>
  <c r="H113" i="9"/>
  <c r="G113" i="9"/>
  <c r="F113" i="9"/>
  <c r="E113" i="9"/>
  <c r="D113" i="9"/>
  <c r="C113" i="9"/>
  <c r="Z112" i="9"/>
  <c r="W112" i="9"/>
  <c r="T112" i="9"/>
  <c r="R112" i="9"/>
  <c r="Q112" i="9"/>
  <c r="P112" i="9"/>
  <c r="O112" i="9"/>
  <c r="N112" i="9"/>
  <c r="M112" i="9"/>
  <c r="L112" i="9"/>
  <c r="K112" i="9"/>
  <c r="J112" i="9"/>
  <c r="I112" i="9"/>
  <c r="H112" i="9"/>
  <c r="G112" i="9"/>
  <c r="F112" i="9"/>
  <c r="E112" i="9"/>
  <c r="D112" i="9"/>
  <c r="C112" i="9"/>
  <c r="Z111" i="9"/>
  <c r="Y111" i="9"/>
  <c r="X111" i="9"/>
  <c r="W111" i="9"/>
  <c r="T111" i="9"/>
  <c r="R111" i="9"/>
  <c r="Q111" i="9"/>
  <c r="P111" i="9"/>
  <c r="O111" i="9"/>
  <c r="N111" i="9"/>
  <c r="M111" i="9"/>
  <c r="L111" i="9"/>
  <c r="K111" i="9"/>
  <c r="J111" i="9"/>
  <c r="I111" i="9"/>
  <c r="H111" i="9"/>
  <c r="G111" i="9"/>
  <c r="F111" i="9"/>
  <c r="E111" i="9"/>
  <c r="D111" i="9"/>
  <c r="C111" i="9"/>
  <c r="Z110" i="9"/>
  <c r="W110" i="9"/>
  <c r="T110" i="9"/>
  <c r="R110" i="9"/>
  <c r="Q110" i="9"/>
  <c r="P110" i="9"/>
  <c r="O110" i="9"/>
  <c r="N110" i="9"/>
  <c r="M110" i="9"/>
  <c r="L110" i="9"/>
  <c r="K110" i="9"/>
  <c r="J110" i="9"/>
  <c r="I110" i="9"/>
  <c r="H110" i="9"/>
  <c r="G110" i="9"/>
  <c r="F110" i="9"/>
  <c r="E110" i="9"/>
  <c r="D110" i="9"/>
  <c r="C110" i="9"/>
  <c r="Z109" i="9"/>
  <c r="W109" i="9"/>
  <c r="T109" i="9"/>
  <c r="R109" i="9"/>
  <c r="Q109" i="9"/>
  <c r="P109" i="9"/>
  <c r="O109" i="9"/>
  <c r="N109" i="9"/>
  <c r="M109" i="9"/>
  <c r="L109" i="9"/>
  <c r="K109" i="9"/>
  <c r="J109" i="9"/>
  <c r="I109" i="9"/>
  <c r="H109" i="9"/>
  <c r="G109" i="9"/>
  <c r="F109" i="9"/>
  <c r="E109" i="9"/>
  <c r="D109" i="9"/>
  <c r="C109" i="9"/>
  <c r="Z108" i="9"/>
  <c r="W108" i="9"/>
  <c r="T108" i="9"/>
  <c r="R108" i="9"/>
  <c r="Q108" i="9"/>
  <c r="P108" i="9"/>
  <c r="O108" i="9"/>
  <c r="N108" i="9"/>
  <c r="M108" i="9"/>
  <c r="L108" i="9"/>
  <c r="K108" i="9"/>
  <c r="J108" i="9"/>
  <c r="I108" i="9"/>
  <c r="H108" i="9"/>
  <c r="G108" i="9"/>
  <c r="F108" i="9"/>
  <c r="E108" i="9"/>
  <c r="D108" i="9"/>
  <c r="C108" i="9"/>
  <c r="Z107" i="9"/>
  <c r="W107" i="9"/>
  <c r="V107" i="9"/>
  <c r="U107" i="9"/>
  <c r="T107" i="9"/>
  <c r="R107" i="9"/>
  <c r="Q107" i="9"/>
  <c r="P107" i="9"/>
  <c r="O107" i="9"/>
  <c r="N107" i="9"/>
  <c r="M107" i="9"/>
  <c r="L107" i="9"/>
  <c r="K107" i="9"/>
  <c r="J107" i="9"/>
  <c r="I107" i="9"/>
  <c r="H107" i="9"/>
  <c r="G107" i="9"/>
  <c r="F107" i="9"/>
  <c r="E107" i="9"/>
  <c r="D107" i="9"/>
  <c r="C107" i="9"/>
  <c r="Z106" i="9"/>
  <c r="W106" i="9"/>
  <c r="T106" i="9"/>
  <c r="R106" i="9"/>
  <c r="Q106" i="9"/>
  <c r="P106" i="9"/>
  <c r="O106" i="9"/>
  <c r="N106" i="9"/>
  <c r="M106" i="9"/>
  <c r="L106" i="9"/>
  <c r="K106" i="9"/>
  <c r="J106" i="9"/>
  <c r="I106" i="9"/>
  <c r="H106" i="9"/>
  <c r="G106" i="9"/>
  <c r="F106" i="9"/>
  <c r="E106" i="9"/>
  <c r="D106" i="9"/>
  <c r="C106" i="9"/>
  <c r="Z105" i="9"/>
  <c r="W105" i="9"/>
  <c r="T105" i="9"/>
  <c r="R105" i="9"/>
  <c r="Q105" i="9"/>
  <c r="P105" i="9"/>
  <c r="O105" i="9"/>
  <c r="N105" i="9"/>
  <c r="M105" i="9"/>
  <c r="L105" i="9"/>
  <c r="K105" i="9"/>
  <c r="J105" i="9"/>
  <c r="I105" i="9"/>
  <c r="H105" i="9"/>
  <c r="G105" i="9"/>
  <c r="F105" i="9"/>
  <c r="E105" i="9"/>
  <c r="D105" i="9"/>
  <c r="C105" i="9"/>
  <c r="Z104" i="9"/>
  <c r="W104" i="9"/>
  <c r="T104" i="9"/>
  <c r="R104" i="9"/>
  <c r="Q104" i="9"/>
  <c r="P104" i="9"/>
  <c r="O104" i="9"/>
  <c r="N104" i="9"/>
  <c r="M104" i="9"/>
  <c r="L104" i="9"/>
  <c r="K104" i="9"/>
  <c r="J104" i="9"/>
  <c r="I104" i="9"/>
  <c r="H104" i="9"/>
  <c r="G104" i="9"/>
  <c r="F104" i="9"/>
  <c r="E104" i="9"/>
  <c r="D104" i="9"/>
  <c r="C104" i="9"/>
  <c r="Z103" i="9"/>
  <c r="W103" i="9"/>
  <c r="T103" i="9"/>
  <c r="R103" i="9"/>
  <c r="Q103" i="9"/>
  <c r="P103" i="9"/>
  <c r="O103" i="9"/>
  <c r="N103" i="9"/>
  <c r="M103" i="9"/>
  <c r="L103" i="9"/>
  <c r="K103" i="9"/>
  <c r="J103" i="9"/>
  <c r="I103" i="9"/>
  <c r="H103" i="9"/>
  <c r="G103" i="9"/>
  <c r="F103" i="9"/>
  <c r="E103" i="9"/>
  <c r="D103" i="9"/>
  <c r="C103" i="9"/>
  <c r="Z102" i="9"/>
  <c r="Y102" i="9"/>
  <c r="X102" i="9"/>
  <c r="W102" i="9"/>
  <c r="T102" i="9"/>
  <c r="R102" i="9"/>
  <c r="Q102" i="9"/>
  <c r="P102" i="9"/>
  <c r="O102" i="9"/>
  <c r="N102" i="9"/>
  <c r="M102" i="9"/>
  <c r="L102" i="9"/>
  <c r="K102" i="9"/>
  <c r="J102" i="9"/>
  <c r="I102" i="9"/>
  <c r="H102" i="9"/>
  <c r="G102" i="9"/>
  <c r="F102" i="9"/>
  <c r="E102" i="9"/>
  <c r="D102" i="9"/>
  <c r="C102" i="9"/>
  <c r="Z101" i="9"/>
  <c r="W101" i="9"/>
  <c r="T101" i="9"/>
  <c r="R101" i="9"/>
  <c r="Q101" i="9"/>
  <c r="P101" i="9"/>
  <c r="O101" i="9"/>
  <c r="N101" i="9"/>
  <c r="M101" i="9"/>
  <c r="L101" i="9"/>
  <c r="K101" i="9"/>
  <c r="J101" i="9"/>
  <c r="I101" i="9"/>
  <c r="H101" i="9"/>
  <c r="G101" i="9"/>
  <c r="F101" i="9"/>
  <c r="E101" i="9"/>
  <c r="D101" i="9"/>
  <c r="C101" i="9"/>
  <c r="Z100" i="9"/>
  <c r="W100" i="9"/>
  <c r="T100" i="9"/>
  <c r="R100" i="9"/>
  <c r="Q100" i="9"/>
  <c r="P100" i="9"/>
  <c r="O100" i="9"/>
  <c r="N100" i="9"/>
  <c r="M100" i="9"/>
  <c r="L100" i="9"/>
  <c r="K100" i="9"/>
  <c r="J100" i="9"/>
  <c r="I100" i="9"/>
  <c r="H100" i="9"/>
  <c r="G100" i="9"/>
  <c r="F100" i="9"/>
  <c r="E100" i="9"/>
  <c r="D100" i="9"/>
  <c r="C100" i="9"/>
  <c r="Z99" i="9"/>
  <c r="W99" i="9"/>
  <c r="T99" i="9"/>
  <c r="R99" i="9"/>
  <c r="Q99" i="9"/>
  <c r="P99" i="9"/>
  <c r="O99" i="9"/>
  <c r="N99" i="9"/>
  <c r="M99" i="9"/>
  <c r="L99" i="9"/>
  <c r="K99" i="9"/>
  <c r="J99" i="9"/>
  <c r="I99" i="9"/>
  <c r="H99" i="9"/>
  <c r="G99" i="9"/>
  <c r="F99" i="9"/>
  <c r="E99" i="9"/>
  <c r="D99" i="9"/>
  <c r="C99" i="9"/>
  <c r="Z98" i="9"/>
  <c r="W98" i="9"/>
  <c r="T98" i="9"/>
  <c r="R98" i="9"/>
  <c r="Q98" i="9"/>
  <c r="P98" i="9"/>
  <c r="O98" i="9"/>
  <c r="N98" i="9"/>
  <c r="M98" i="9"/>
  <c r="L98" i="9"/>
  <c r="K98" i="9"/>
  <c r="J98" i="9"/>
  <c r="I98" i="9"/>
  <c r="H98" i="9"/>
  <c r="G98" i="9"/>
  <c r="F98" i="9"/>
  <c r="E98" i="9"/>
  <c r="D98" i="9"/>
  <c r="C98" i="9"/>
  <c r="Z97" i="9"/>
  <c r="W97" i="9"/>
  <c r="T97" i="9"/>
  <c r="R97" i="9"/>
  <c r="Q97" i="9"/>
  <c r="P97" i="9"/>
  <c r="O97" i="9"/>
  <c r="N97" i="9"/>
  <c r="M97" i="9"/>
  <c r="L97" i="9"/>
  <c r="K97" i="9"/>
  <c r="J97" i="9"/>
  <c r="I97" i="9"/>
  <c r="H97" i="9"/>
  <c r="G97" i="9"/>
  <c r="F97" i="9"/>
  <c r="E97" i="9"/>
  <c r="D97" i="9"/>
  <c r="C97" i="9"/>
  <c r="Z96" i="9"/>
  <c r="W96" i="9"/>
  <c r="T96" i="9"/>
  <c r="R96" i="9"/>
  <c r="Q96" i="9"/>
  <c r="P96" i="9"/>
  <c r="O96" i="9"/>
  <c r="N96" i="9"/>
  <c r="M96" i="9"/>
  <c r="L96" i="9"/>
  <c r="K96" i="9"/>
  <c r="J96" i="9"/>
  <c r="I96" i="9"/>
  <c r="H96" i="9"/>
  <c r="G96" i="9"/>
  <c r="F96" i="9"/>
  <c r="E96" i="9"/>
  <c r="D96" i="9"/>
  <c r="C96" i="9"/>
  <c r="Z95" i="9"/>
  <c r="W95" i="9"/>
  <c r="T95" i="9"/>
  <c r="R95" i="9"/>
  <c r="Q95" i="9"/>
  <c r="P95" i="9"/>
  <c r="O95" i="9"/>
  <c r="N95" i="9"/>
  <c r="M95" i="9"/>
  <c r="L95" i="9"/>
  <c r="K95" i="9"/>
  <c r="J95" i="9"/>
  <c r="I95" i="9"/>
  <c r="H95" i="9"/>
  <c r="G95" i="9"/>
  <c r="F95" i="9"/>
  <c r="E95" i="9"/>
  <c r="D95" i="9"/>
  <c r="C95" i="9"/>
  <c r="Z94" i="9"/>
  <c r="W94" i="9"/>
  <c r="V94" i="9"/>
  <c r="U94" i="9"/>
  <c r="T94" i="9"/>
  <c r="R94" i="9"/>
  <c r="Q94" i="9"/>
  <c r="P94" i="9"/>
  <c r="O94" i="9"/>
  <c r="N94" i="9"/>
  <c r="M94" i="9"/>
  <c r="L94" i="9"/>
  <c r="K94" i="9"/>
  <c r="J94" i="9"/>
  <c r="I94" i="9"/>
  <c r="H94" i="9"/>
  <c r="G94" i="9"/>
  <c r="F94" i="9"/>
  <c r="E94" i="9"/>
  <c r="D94" i="9"/>
  <c r="C94" i="9"/>
  <c r="Z93" i="9"/>
  <c r="W93" i="9"/>
  <c r="T93" i="9"/>
  <c r="R93" i="9"/>
  <c r="Q93" i="9"/>
  <c r="P93" i="9"/>
  <c r="O93" i="9"/>
  <c r="N93" i="9"/>
  <c r="M93" i="9"/>
  <c r="L93" i="9"/>
  <c r="K93" i="9"/>
  <c r="J93" i="9"/>
  <c r="I93" i="9"/>
  <c r="H93" i="9"/>
  <c r="G93" i="9"/>
  <c r="F93" i="9"/>
  <c r="E93" i="9"/>
  <c r="D93" i="9"/>
  <c r="C93" i="9"/>
  <c r="Z92" i="9"/>
  <c r="W92" i="9"/>
  <c r="T92" i="9"/>
  <c r="R92" i="9"/>
  <c r="Q92" i="9"/>
  <c r="P92" i="9"/>
  <c r="O92" i="9"/>
  <c r="N92" i="9"/>
  <c r="M92" i="9"/>
  <c r="L92" i="9"/>
  <c r="K92" i="9"/>
  <c r="J92" i="9"/>
  <c r="I92" i="9"/>
  <c r="H92" i="9"/>
  <c r="G92" i="9"/>
  <c r="F92" i="9"/>
  <c r="E92" i="9"/>
  <c r="D92" i="9"/>
  <c r="C92" i="9"/>
  <c r="Z91" i="9"/>
  <c r="W91" i="9"/>
  <c r="V91" i="9"/>
  <c r="U91" i="9"/>
  <c r="T91" i="9"/>
  <c r="R91" i="9"/>
  <c r="Q91" i="9"/>
  <c r="P91" i="9"/>
  <c r="O91" i="9"/>
  <c r="N91" i="9"/>
  <c r="M91" i="9"/>
  <c r="L91" i="9"/>
  <c r="K91" i="9"/>
  <c r="J91" i="9"/>
  <c r="I91" i="9"/>
  <c r="H91" i="9"/>
  <c r="G91" i="9"/>
  <c r="F91" i="9"/>
  <c r="E91" i="9"/>
  <c r="D91" i="9"/>
  <c r="C91" i="9"/>
  <c r="Z90" i="9"/>
  <c r="W90" i="9"/>
  <c r="V90" i="9"/>
  <c r="U90" i="9"/>
  <c r="T90" i="9"/>
  <c r="R90" i="9"/>
  <c r="Q90" i="9"/>
  <c r="P90" i="9"/>
  <c r="O90" i="9"/>
  <c r="N90" i="9"/>
  <c r="M90" i="9"/>
  <c r="L90" i="9"/>
  <c r="K90" i="9"/>
  <c r="J90" i="9"/>
  <c r="I90" i="9"/>
  <c r="H90" i="9"/>
  <c r="G90" i="9"/>
  <c r="F90" i="9"/>
  <c r="E90" i="9"/>
  <c r="D90" i="9"/>
  <c r="C90" i="9"/>
  <c r="Z89" i="9"/>
  <c r="W89" i="9"/>
  <c r="T89" i="9"/>
  <c r="R89" i="9"/>
  <c r="Q89" i="9"/>
  <c r="P89" i="9"/>
  <c r="O89" i="9"/>
  <c r="N89" i="9"/>
  <c r="M89" i="9"/>
  <c r="L89" i="9"/>
  <c r="K89" i="9"/>
  <c r="J89" i="9"/>
  <c r="I89" i="9"/>
  <c r="H89" i="9"/>
  <c r="G89" i="9"/>
  <c r="F89" i="9"/>
  <c r="E89" i="9"/>
  <c r="D89" i="9"/>
  <c r="C89" i="9"/>
  <c r="Z88" i="9"/>
  <c r="W88" i="9"/>
  <c r="T88" i="9"/>
  <c r="R88" i="9"/>
  <c r="Q88" i="9"/>
  <c r="P88" i="9"/>
  <c r="O88" i="9"/>
  <c r="N88" i="9"/>
  <c r="M88" i="9"/>
  <c r="L88" i="9"/>
  <c r="K88" i="9"/>
  <c r="J88" i="9"/>
  <c r="I88" i="9"/>
  <c r="H88" i="9"/>
  <c r="G88" i="9"/>
  <c r="F88" i="9"/>
  <c r="E88" i="9"/>
  <c r="D88" i="9"/>
  <c r="C88" i="9"/>
  <c r="Z87" i="9"/>
  <c r="W87" i="9"/>
  <c r="V87" i="9"/>
  <c r="U87" i="9"/>
  <c r="T87" i="9"/>
  <c r="R87" i="9"/>
  <c r="Q87" i="9"/>
  <c r="P87" i="9"/>
  <c r="O87" i="9"/>
  <c r="N87" i="9"/>
  <c r="M87" i="9"/>
  <c r="L87" i="9"/>
  <c r="K87" i="9"/>
  <c r="J87" i="9"/>
  <c r="I87" i="9"/>
  <c r="H87" i="9"/>
  <c r="G87" i="9"/>
  <c r="F87" i="9"/>
  <c r="E87" i="9"/>
  <c r="D87" i="9"/>
  <c r="C87" i="9"/>
  <c r="Z86" i="9"/>
  <c r="W86" i="9"/>
  <c r="T86" i="9"/>
  <c r="R86" i="9"/>
  <c r="Q86" i="9"/>
  <c r="P86" i="9"/>
  <c r="O86" i="9"/>
  <c r="N86" i="9"/>
  <c r="M86" i="9"/>
  <c r="L86" i="9"/>
  <c r="K86" i="9"/>
  <c r="J86" i="9"/>
  <c r="I86" i="9"/>
  <c r="H86" i="9"/>
  <c r="G86" i="9"/>
  <c r="F86" i="9"/>
  <c r="E86" i="9"/>
  <c r="D86" i="9"/>
  <c r="C86" i="9"/>
  <c r="Z85" i="9"/>
  <c r="W85" i="9"/>
  <c r="T85" i="9"/>
  <c r="R85" i="9"/>
  <c r="Q85" i="9"/>
  <c r="P85" i="9"/>
  <c r="O85" i="9"/>
  <c r="N85" i="9"/>
  <c r="M85" i="9"/>
  <c r="L85" i="9"/>
  <c r="K85" i="9"/>
  <c r="J85" i="9"/>
  <c r="I85" i="9"/>
  <c r="H85" i="9"/>
  <c r="G85" i="9"/>
  <c r="F85" i="9"/>
  <c r="E85" i="9"/>
  <c r="D85" i="9"/>
  <c r="C85" i="9"/>
  <c r="Z84" i="9"/>
  <c r="W84" i="9"/>
  <c r="V84" i="9"/>
  <c r="U84" i="9"/>
  <c r="T84" i="9"/>
  <c r="R84" i="9"/>
  <c r="Q84" i="9"/>
  <c r="P84" i="9"/>
  <c r="O84" i="9"/>
  <c r="N84" i="9"/>
  <c r="M84" i="9"/>
  <c r="L84" i="9"/>
  <c r="K84" i="9"/>
  <c r="J84" i="9"/>
  <c r="I84" i="9"/>
  <c r="H84" i="9"/>
  <c r="G84" i="9"/>
  <c r="F84" i="9"/>
  <c r="E84" i="9"/>
  <c r="D84" i="9"/>
  <c r="C84" i="9"/>
  <c r="Z83" i="9"/>
  <c r="W83" i="9"/>
  <c r="T83" i="9"/>
  <c r="R83" i="9"/>
  <c r="Q83" i="9"/>
  <c r="P83" i="9"/>
  <c r="O83" i="9"/>
  <c r="N83" i="9"/>
  <c r="M83" i="9"/>
  <c r="L83" i="9"/>
  <c r="K83" i="9"/>
  <c r="J83" i="9"/>
  <c r="I83" i="9"/>
  <c r="H83" i="9"/>
  <c r="G83" i="9"/>
  <c r="F83" i="9"/>
  <c r="E83" i="9"/>
  <c r="D83" i="9"/>
  <c r="C83" i="9"/>
  <c r="Z82" i="9"/>
  <c r="W82" i="9"/>
  <c r="T82" i="9"/>
  <c r="R82" i="9"/>
  <c r="Q82" i="9"/>
  <c r="P82" i="9"/>
  <c r="O82" i="9"/>
  <c r="N82" i="9"/>
  <c r="M82" i="9"/>
  <c r="L82" i="9"/>
  <c r="K82" i="9"/>
  <c r="J82" i="9"/>
  <c r="I82" i="9"/>
  <c r="H82" i="9"/>
  <c r="G82" i="9"/>
  <c r="F82" i="9"/>
  <c r="E82" i="9"/>
  <c r="D82" i="9"/>
  <c r="C82" i="9"/>
  <c r="Z81" i="9"/>
  <c r="W81" i="9"/>
  <c r="T81" i="9"/>
  <c r="R81" i="9"/>
  <c r="Q81" i="9"/>
  <c r="P81" i="9"/>
  <c r="O81" i="9"/>
  <c r="N81" i="9"/>
  <c r="M81" i="9"/>
  <c r="L81" i="9"/>
  <c r="K81" i="9"/>
  <c r="J81" i="9"/>
  <c r="I81" i="9"/>
  <c r="H81" i="9"/>
  <c r="G81" i="9"/>
  <c r="F81" i="9"/>
  <c r="E81" i="9"/>
  <c r="D81" i="9"/>
  <c r="C81" i="9"/>
  <c r="Z80" i="9"/>
  <c r="W80" i="9"/>
  <c r="T80" i="9"/>
  <c r="R80" i="9"/>
  <c r="Q80" i="9"/>
  <c r="P80" i="9"/>
  <c r="O80" i="9"/>
  <c r="N80" i="9"/>
  <c r="M80" i="9"/>
  <c r="L80" i="9"/>
  <c r="K80" i="9"/>
  <c r="J80" i="9"/>
  <c r="I80" i="9"/>
  <c r="H80" i="9"/>
  <c r="G80" i="9"/>
  <c r="F80" i="9"/>
  <c r="E80" i="9"/>
  <c r="D80" i="9"/>
  <c r="C80" i="9"/>
  <c r="Z79" i="9"/>
  <c r="W79" i="9"/>
  <c r="T79" i="9"/>
  <c r="R79" i="9"/>
  <c r="Q79" i="9"/>
  <c r="P79" i="9"/>
  <c r="O79" i="9"/>
  <c r="N79" i="9"/>
  <c r="M79" i="9"/>
  <c r="L79" i="9"/>
  <c r="K79" i="9"/>
  <c r="J79" i="9"/>
  <c r="I79" i="9"/>
  <c r="H79" i="9"/>
  <c r="G79" i="9"/>
  <c r="F79" i="9"/>
  <c r="E79" i="9"/>
  <c r="D79" i="9"/>
  <c r="C79" i="9"/>
  <c r="Z78" i="9"/>
  <c r="W78" i="9"/>
  <c r="T78" i="9"/>
  <c r="R78" i="9"/>
  <c r="Q78" i="9"/>
  <c r="P78" i="9"/>
  <c r="O78" i="9"/>
  <c r="N78" i="9"/>
  <c r="M78" i="9"/>
  <c r="L78" i="9"/>
  <c r="K78" i="9"/>
  <c r="J78" i="9"/>
  <c r="I78" i="9"/>
  <c r="H78" i="9"/>
  <c r="G78" i="9"/>
  <c r="F78" i="9"/>
  <c r="E78" i="9"/>
  <c r="D78" i="9"/>
  <c r="C78" i="9"/>
  <c r="Z77" i="9"/>
  <c r="W77" i="9"/>
  <c r="T77" i="9"/>
  <c r="R77" i="9"/>
  <c r="Q77" i="9"/>
  <c r="P77" i="9"/>
  <c r="O77" i="9"/>
  <c r="N77" i="9"/>
  <c r="M77" i="9"/>
  <c r="L77" i="9"/>
  <c r="K77" i="9"/>
  <c r="J77" i="9"/>
  <c r="I77" i="9"/>
  <c r="H77" i="9"/>
  <c r="G77" i="9"/>
  <c r="F77" i="9"/>
  <c r="E77" i="9"/>
  <c r="D77" i="9"/>
  <c r="C77" i="9"/>
  <c r="Z76" i="9"/>
  <c r="W76" i="9"/>
  <c r="V76" i="9"/>
  <c r="U76" i="9"/>
  <c r="T76" i="9"/>
  <c r="R76" i="9"/>
  <c r="Q76" i="9"/>
  <c r="P76" i="9"/>
  <c r="O76" i="9"/>
  <c r="N76" i="9"/>
  <c r="M76" i="9"/>
  <c r="L76" i="9"/>
  <c r="K76" i="9"/>
  <c r="J76" i="9"/>
  <c r="I76" i="9"/>
  <c r="H76" i="9"/>
  <c r="G76" i="9"/>
  <c r="F76" i="9"/>
  <c r="E76" i="9"/>
  <c r="D76" i="9"/>
  <c r="C76" i="9"/>
  <c r="Z75" i="9"/>
  <c r="W75" i="9"/>
  <c r="T75" i="9"/>
  <c r="R75" i="9"/>
  <c r="Q75" i="9"/>
  <c r="P75" i="9"/>
  <c r="O75" i="9"/>
  <c r="N75" i="9"/>
  <c r="M75" i="9"/>
  <c r="L75" i="9"/>
  <c r="K75" i="9"/>
  <c r="J75" i="9"/>
  <c r="I75" i="9"/>
  <c r="H75" i="9"/>
  <c r="G75" i="9"/>
  <c r="F75" i="9"/>
  <c r="E75" i="9"/>
  <c r="D75" i="9"/>
  <c r="C75" i="9"/>
  <c r="Z74" i="9"/>
  <c r="W74" i="9"/>
  <c r="T74" i="9"/>
  <c r="R74" i="9"/>
  <c r="Q74" i="9"/>
  <c r="P74" i="9"/>
  <c r="O74" i="9"/>
  <c r="N74" i="9"/>
  <c r="M74" i="9"/>
  <c r="L74" i="9"/>
  <c r="K74" i="9"/>
  <c r="J74" i="9"/>
  <c r="I74" i="9"/>
  <c r="H74" i="9"/>
  <c r="G74" i="9"/>
  <c r="F74" i="9"/>
  <c r="E74" i="9"/>
  <c r="D74" i="9"/>
  <c r="C74" i="9"/>
  <c r="Z73" i="9"/>
  <c r="W73" i="9"/>
  <c r="T73" i="9"/>
  <c r="R73" i="9"/>
  <c r="Q73" i="9"/>
  <c r="P73" i="9"/>
  <c r="O73" i="9"/>
  <c r="N73" i="9"/>
  <c r="M73" i="9"/>
  <c r="L73" i="9"/>
  <c r="K73" i="9"/>
  <c r="J73" i="9"/>
  <c r="I73" i="9"/>
  <c r="H73" i="9"/>
  <c r="G73" i="9"/>
  <c r="F73" i="9"/>
  <c r="E73" i="9"/>
  <c r="D73" i="9"/>
  <c r="C73" i="9"/>
  <c r="Z72" i="9"/>
  <c r="W72" i="9"/>
  <c r="T72" i="9"/>
  <c r="R72" i="9"/>
  <c r="Q72" i="9"/>
  <c r="P72" i="9"/>
  <c r="O72" i="9"/>
  <c r="N72" i="9"/>
  <c r="M72" i="9"/>
  <c r="L72" i="9"/>
  <c r="K72" i="9"/>
  <c r="J72" i="9"/>
  <c r="I72" i="9"/>
  <c r="H72" i="9"/>
  <c r="G72" i="9"/>
  <c r="F72" i="9"/>
  <c r="E72" i="9"/>
  <c r="D72" i="9"/>
  <c r="C72" i="9"/>
  <c r="Z71" i="9"/>
  <c r="W71" i="9"/>
  <c r="T71" i="9"/>
  <c r="R71" i="9"/>
  <c r="Q71" i="9"/>
  <c r="P71" i="9"/>
  <c r="O71" i="9"/>
  <c r="N71" i="9"/>
  <c r="M71" i="9"/>
  <c r="L71" i="9"/>
  <c r="K71" i="9"/>
  <c r="J71" i="9"/>
  <c r="I71" i="9"/>
  <c r="H71" i="9"/>
  <c r="G71" i="9"/>
  <c r="F71" i="9"/>
  <c r="E71" i="9"/>
  <c r="D71" i="9"/>
  <c r="C71" i="9"/>
  <c r="Z70" i="9"/>
  <c r="W70" i="9"/>
  <c r="T70" i="9"/>
  <c r="R70" i="9"/>
  <c r="Q70" i="9"/>
  <c r="P70" i="9"/>
  <c r="O70" i="9"/>
  <c r="N70" i="9"/>
  <c r="M70" i="9"/>
  <c r="L70" i="9"/>
  <c r="K70" i="9"/>
  <c r="J70" i="9"/>
  <c r="I70" i="9"/>
  <c r="H70" i="9"/>
  <c r="G70" i="9"/>
  <c r="F70" i="9"/>
  <c r="E70" i="9"/>
  <c r="D70" i="9"/>
  <c r="C70" i="9"/>
  <c r="Z69" i="9"/>
  <c r="W69" i="9"/>
  <c r="T69" i="9"/>
  <c r="R69" i="9"/>
  <c r="Q69" i="9"/>
  <c r="P69" i="9"/>
  <c r="O69" i="9"/>
  <c r="N69" i="9"/>
  <c r="M69" i="9"/>
  <c r="L69" i="9"/>
  <c r="K69" i="9"/>
  <c r="J69" i="9"/>
  <c r="I69" i="9"/>
  <c r="H69" i="9"/>
  <c r="G69" i="9"/>
  <c r="F69" i="9"/>
  <c r="E69" i="9"/>
  <c r="D69" i="9"/>
  <c r="C69" i="9"/>
  <c r="Z68" i="9"/>
  <c r="W68" i="9"/>
  <c r="T68" i="9"/>
  <c r="R68" i="9"/>
  <c r="Q68" i="9"/>
  <c r="P68" i="9"/>
  <c r="O68" i="9"/>
  <c r="N68" i="9"/>
  <c r="M68" i="9"/>
  <c r="L68" i="9"/>
  <c r="K68" i="9"/>
  <c r="J68" i="9"/>
  <c r="I68" i="9"/>
  <c r="H68" i="9"/>
  <c r="G68" i="9"/>
  <c r="F68" i="9"/>
  <c r="E68" i="9"/>
  <c r="D68" i="9"/>
  <c r="C68" i="9"/>
  <c r="Z67" i="9"/>
  <c r="W67" i="9"/>
  <c r="T67" i="9"/>
  <c r="R67" i="9"/>
  <c r="Q67" i="9"/>
  <c r="P67" i="9"/>
  <c r="O67" i="9"/>
  <c r="N67" i="9"/>
  <c r="M67" i="9"/>
  <c r="L67" i="9"/>
  <c r="K67" i="9"/>
  <c r="J67" i="9"/>
  <c r="I67" i="9"/>
  <c r="H67" i="9"/>
  <c r="G67" i="9"/>
  <c r="F67" i="9"/>
  <c r="E67" i="9"/>
  <c r="D67" i="9"/>
  <c r="C67" i="9"/>
  <c r="Z66" i="9"/>
  <c r="W66" i="9"/>
  <c r="T66" i="9"/>
  <c r="R66" i="9"/>
  <c r="Q66" i="9"/>
  <c r="P66" i="9"/>
  <c r="O66" i="9"/>
  <c r="N66" i="9"/>
  <c r="M66" i="9"/>
  <c r="L66" i="9"/>
  <c r="K66" i="9"/>
  <c r="J66" i="9"/>
  <c r="I66" i="9"/>
  <c r="H66" i="9"/>
  <c r="G66" i="9"/>
  <c r="F66" i="9"/>
  <c r="E66" i="9"/>
  <c r="D66" i="9"/>
  <c r="C66" i="9"/>
  <c r="Z65" i="9"/>
  <c r="W65" i="9"/>
  <c r="V65" i="9"/>
  <c r="U65" i="9"/>
  <c r="T65" i="9"/>
  <c r="R65" i="9"/>
  <c r="Q65" i="9"/>
  <c r="P65" i="9"/>
  <c r="O65" i="9"/>
  <c r="N65" i="9"/>
  <c r="M65" i="9"/>
  <c r="L65" i="9"/>
  <c r="K65" i="9"/>
  <c r="J65" i="9"/>
  <c r="I65" i="9"/>
  <c r="H65" i="9"/>
  <c r="G65" i="9"/>
  <c r="F65" i="9"/>
  <c r="E65" i="9"/>
  <c r="D65" i="9"/>
  <c r="C65" i="9"/>
  <c r="Z64" i="9"/>
  <c r="W64" i="9"/>
  <c r="V64" i="9"/>
  <c r="U64" i="9"/>
  <c r="T64" i="9"/>
  <c r="R64" i="9"/>
  <c r="Q64" i="9"/>
  <c r="P64" i="9"/>
  <c r="O64" i="9"/>
  <c r="N64" i="9"/>
  <c r="M64" i="9"/>
  <c r="L64" i="9"/>
  <c r="K64" i="9"/>
  <c r="J64" i="9"/>
  <c r="I64" i="9"/>
  <c r="H64" i="9"/>
  <c r="G64" i="9"/>
  <c r="F64" i="9"/>
  <c r="E64" i="9"/>
  <c r="D64" i="9"/>
  <c r="C64" i="9"/>
  <c r="Z63" i="9"/>
  <c r="W63" i="9"/>
  <c r="V63" i="9"/>
  <c r="U63" i="9"/>
  <c r="T63" i="9"/>
  <c r="R63" i="9"/>
  <c r="Q63" i="9"/>
  <c r="P63" i="9"/>
  <c r="O63" i="9"/>
  <c r="N63" i="9"/>
  <c r="M63" i="9"/>
  <c r="L63" i="9"/>
  <c r="K63" i="9"/>
  <c r="J63" i="9"/>
  <c r="I63" i="9"/>
  <c r="H63" i="9"/>
  <c r="G63" i="9"/>
  <c r="F63" i="9"/>
  <c r="E63" i="9"/>
  <c r="D63" i="9"/>
  <c r="C63" i="9"/>
  <c r="Z62" i="9"/>
  <c r="W62" i="9"/>
  <c r="T62" i="9"/>
  <c r="R62" i="9"/>
  <c r="Q62" i="9"/>
  <c r="P62" i="9"/>
  <c r="O62" i="9"/>
  <c r="N62" i="9"/>
  <c r="M62" i="9"/>
  <c r="L62" i="9"/>
  <c r="K62" i="9"/>
  <c r="J62" i="9"/>
  <c r="I62" i="9"/>
  <c r="H62" i="9"/>
  <c r="G62" i="9"/>
  <c r="F62" i="9"/>
  <c r="E62" i="9"/>
  <c r="D62" i="9"/>
  <c r="C62" i="9"/>
  <c r="Z61" i="9"/>
  <c r="W61" i="9"/>
  <c r="V61" i="9"/>
  <c r="U61" i="9"/>
  <c r="T61" i="9"/>
  <c r="R61" i="9"/>
  <c r="Q61" i="9"/>
  <c r="P61" i="9"/>
  <c r="O61" i="9"/>
  <c r="N61" i="9"/>
  <c r="M61" i="9"/>
  <c r="L61" i="9"/>
  <c r="K61" i="9"/>
  <c r="J61" i="9"/>
  <c r="I61" i="9"/>
  <c r="H61" i="9"/>
  <c r="G61" i="9"/>
  <c r="F61" i="9"/>
  <c r="E61" i="9"/>
  <c r="D61" i="9"/>
  <c r="C61" i="9"/>
  <c r="Z60" i="9"/>
  <c r="W60" i="9"/>
  <c r="V60" i="9"/>
  <c r="U60" i="9"/>
  <c r="T60" i="9"/>
  <c r="R60" i="9"/>
  <c r="Q60" i="9"/>
  <c r="P60" i="9"/>
  <c r="O60" i="9"/>
  <c r="N60" i="9"/>
  <c r="M60" i="9"/>
  <c r="L60" i="9"/>
  <c r="K60" i="9"/>
  <c r="J60" i="9"/>
  <c r="I60" i="9"/>
  <c r="H60" i="9"/>
  <c r="G60" i="9"/>
  <c r="F60" i="9"/>
  <c r="E60" i="9"/>
  <c r="D60" i="9"/>
  <c r="C60" i="9"/>
  <c r="Z59" i="9"/>
  <c r="W59" i="9"/>
  <c r="T59" i="9"/>
  <c r="R59" i="9"/>
  <c r="Q59" i="9"/>
  <c r="P59" i="9"/>
  <c r="O59" i="9"/>
  <c r="N59" i="9"/>
  <c r="M59" i="9"/>
  <c r="L59" i="9"/>
  <c r="K59" i="9"/>
  <c r="J59" i="9"/>
  <c r="I59" i="9"/>
  <c r="H59" i="9"/>
  <c r="G59" i="9"/>
  <c r="F59" i="9"/>
  <c r="E59" i="9"/>
  <c r="D59" i="9"/>
  <c r="C59" i="9"/>
  <c r="Z58" i="9"/>
  <c r="W58" i="9"/>
  <c r="T58" i="9"/>
  <c r="R58" i="9"/>
  <c r="Q58" i="9"/>
  <c r="P58" i="9"/>
  <c r="O58" i="9"/>
  <c r="N58" i="9"/>
  <c r="M58" i="9"/>
  <c r="L58" i="9"/>
  <c r="K58" i="9"/>
  <c r="J58" i="9"/>
  <c r="I58" i="9"/>
  <c r="H58" i="9"/>
  <c r="G58" i="9"/>
  <c r="F58" i="9"/>
  <c r="E58" i="9"/>
  <c r="D58" i="9"/>
  <c r="C58" i="9"/>
  <c r="Z57" i="9"/>
  <c r="W57" i="9"/>
  <c r="T57" i="9"/>
  <c r="R57" i="9"/>
  <c r="Q57" i="9"/>
  <c r="P57" i="9"/>
  <c r="O57" i="9"/>
  <c r="N57" i="9"/>
  <c r="M57" i="9"/>
  <c r="L57" i="9"/>
  <c r="K57" i="9"/>
  <c r="J57" i="9"/>
  <c r="I57" i="9"/>
  <c r="H57" i="9"/>
  <c r="G57" i="9"/>
  <c r="F57" i="9"/>
  <c r="E57" i="9"/>
  <c r="D57" i="9"/>
  <c r="C57" i="9"/>
  <c r="Z56" i="9"/>
  <c r="W56" i="9"/>
  <c r="T56" i="9"/>
  <c r="R56" i="9"/>
  <c r="Q56" i="9"/>
  <c r="P56" i="9"/>
  <c r="O56" i="9"/>
  <c r="N56" i="9"/>
  <c r="M56" i="9"/>
  <c r="L56" i="9"/>
  <c r="K56" i="9"/>
  <c r="J56" i="9"/>
  <c r="I56" i="9"/>
  <c r="H56" i="9"/>
  <c r="G56" i="9"/>
  <c r="F56" i="9"/>
  <c r="E56" i="9"/>
  <c r="D56" i="9"/>
  <c r="C56" i="9"/>
  <c r="Z55" i="9"/>
  <c r="W55" i="9"/>
  <c r="T55" i="9"/>
  <c r="R55" i="9"/>
  <c r="Q55" i="9"/>
  <c r="P55" i="9"/>
  <c r="O55" i="9"/>
  <c r="N55" i="9"/>
  <c r="M55" i="9"/>
  <c r="L55" i="9"/>
  <c r="K55" i="9"/>
  <c r="J55" i="9"/>
  <c r="I55" i="9"/>
  <c r="H55" i="9"/>
  <c r="G55" i="9"/>
  <c r="F55" i="9"/>
  <c r="E55" i="9"/>
  <c r="D55" i="9"/>
  <c r="C55" i="9"/>
  <c r="Z54" i="9"/>
  <c r="W54" i="9"/>
  <c r="T54" i="9"/>
  <c r="R54" i="9"/>
  <c r="Q54" i="9"/>
  <c r="P54" i="9"/>
  <c r="O54" i="9"/>
  <c r="N54" i="9"/>
  <c r="M54" i="9"/>
  <c r="L54" i="9"/>
  <c r="K54" i="9"/>
  <c r="J54" i="9"/>
  <c r="I54" i="9"/>
  <c r="H54" i="9"/>
  <c r="G54" i="9"/>
  <c r="F54" i="9"/>
  <c r="E54" i="9"/>
  <c r="D54" i="9"/>
  <c r="C54" i="9"/>
  <c r="Z53" i="9"/>
  <c r="W53" i="9"/>
  <c r="T53" i="9"/>
  <c r="R53" i="9"/>
  <c r="Q53" i="9"/>
  <c r="P53" i="9"/>
  <c r="O53" i="9"/>
  <c r="N53" i="9"/>
  <c r="M53" i="9"/>
  <c r="L53" i="9"/>
  <c r="K53" i="9"/>
  <c r="J53" i="9"/>
  <c r="I53" i="9"/>
  <c r="H53" i="9"/>
  <c r="G53" i="9"/>
  <c r="F53" i="9"/>
  <c r="E53" i="9"/>
  <c r="D53" i="9"/>
  <c r="C53" i="9"/>
  <c r="Z52" i="9"/>
  <c r="W52" i="9"/>
  <c r="T52" i="9"/>
  <c r="R52" i="9"/>
  <c r="Q52" i="9"/>
  <c r="P52" i="9"/>
  <c r="O52" i="9"/>
  <c r="N52" i="9"/>
  <c r="M52" i="9"/>
  <c r="L52" i="9"/>
  <c r="K52" i="9"/>
  <c r="J52" i="9"/>
  <c r="I52" i="9"/>
  <c r="H52" i="9"/>
  <c r="G52" i="9"/>
  <c r="F52" i="9"/>
  <c r="E52" i="9"/>
  <c r="D52" i="9"/>
  <c r="C52" i="9"/>
  <c r="Z51" i="9"/>
  <c r="W51" i="9"/>
  <c r="T51" i="9"/>
  <c r="R51" i="9"/>
  <c r="Q51" i="9"/>
  <c r="P51" i="9"/>
  <c r="O51" i="9"/>
  <c r="N51" i="9"/>
  <c r="M51" i="9"/>
  <c r="L51" i="9"/>
  <c r="K51" i="9"/>
  <c r="J51" i="9"/>
  <c r="I51" i="9"/>
  <c r="H51" i="9"/>
  <c r="G51" i="9"/>
  <c r="F51" i="9"/>
  <c r="E51" i="9"/>
  <c r="D51" i="9"/>
  <c r="C51" i="9"/>
  <c r="Z50" i="9"/>
  <c r="W50" i="9"/>
  <c r="T50" i="9"/>
  <c r="R50" i="9"/>
  <c r="Q50" i="9"/>
  <c r="P50" i="9"/>
  <c r="O50" i="9"/>
  <c r="N50" i="9"/>
  <c r="M50" i="9"/>
  <c r="L50" i="9"/>
  <c r="K50" i="9"/>
  <c r="J50" i="9"/>
  <c r="I50" i="9"/>
  <c r="H50" i="9"/>
  <c r="G50" i="9"/>
  <c r="F50" i="9"/>
  <c r="E50" i="9"/>
  <c r="D50" i="9"/>
  <c r="C50" i="9"/>
  <c r="Z49" i="9"/>
  <c r="W49" i="9"/>
  <c r="T49" i="9"/>
  <c r="R49" i="9"/>
  <c r="Q49" i="9"/>
  <c r="P49" i="9"/>
  <c r="O49" i="9"/>
  <c r="N49" i="9"/>
  <c r="M49" i="9"/>
  <c r="L49" i="9"/>
  <c r="K49" i="9"/>
  <c r="J49" i="9"/>
  <c r="I49" i="9"/>
  <c r="H49" i="9"/>
  <c r="G49" i="9"/>
  <c r="F49" i="9"/>
  <c r="E49" i="9"/>
  <c r="D49" i="9"/>
  <c r="C49" i="9"/>
  <c r="Z48" i="9"/>
  <c r="W48" i="9"/>
  <c r="T48" i="9"/>
  <c r="R48" i="9"/>
  <c r="Q48" i="9"/>
  <c r="P48" i="9"/>
  <c r="O48" i="9"/>
  <c r="N48" i="9"/>
  <c r="M48" i="9"/>
  <c r="L48" i="9"/>
  <c r="K48" i="9"/>
  <c r="J48" i="9"/>
  <c r="I48" i="9"/>
  <c r="H48" i="9"/>
  <c r="G48" i="9"/>
  <c r="F48" i="9"/>
  <c r="E48" i="9"/>
  <c r="D48" i="9"/>
  <c r="C48" i="9"/>
  <c r="Z47" i="9"/>
  <c r="W47" i="9"/>
  <c r="V47" i="9"/>
  <c r="U47" i="9"/>
  <c r="T47" i="9"/>
  <c r="R47" i="9"/>
  <c r="Q47" i="9"/>
  <c r="P47" i="9"/>
  <c r="O47" i="9"/>
  <c r="N47" i="9"/>
  <c r="M47" i="9"/>
  <c r="L47" i="9"/>
  <c r="K47" i="9"/>
  <c r="J47" i="9"/>
  <c r="I47" i="9"/>
  <c r="H47" i="9"/>
  <c r="G47" i="9"/>
  <c r="F47" i="9"/>
  <c r="E47" i="9"/>
  <c r="D47" i="9"/>
  <c r="C47" i="9"/>
  <c r="Z46" i="9"/>
  <c r="W46" i="9"/>
  <c r="V46" i="9"/>
  <c r="U46" i="9"/>
  <c r="T46" i="9"/>
  <c r="R46" i="9"/>
  <c r="Q46" i="9"/>
  <c r="P46" i="9"/>
  <c r="O46" i="9"/>
  <c r="N46" i="9"/>
  <c r="M46" i="9"/>
  <c r="L46" i="9"/>
  <c r="K46" i="9"/>
  <c r="J46" i="9"/>
  <c r="I46" i="9"/>
  <c r="H46" i="9"/>
  <c r="G46" i="9"/>
  <c r="F46" i="9"/>
  <c r="E46" i="9"/>
  <c r="D46" i="9"/>
  <c r="C46" i="9"/>
  <c r="Z45" i="9"/>
  <c r="W45" i="9"/>
  <c r="T45" i="9"/>
  <c r="R45" i="9"/>
  <c r="Q45" i="9"/>
  <c r="P45" i="9"/>
  <c r="O45" i="9"/>
  <c r="N45" i="9"/>
  <c r="M45" i="9"/>
  <c r="L45" i="9"/>
  <c r="K45" i="9"/>
  <c r="J45" i="9"/>
  <c r="I45" i="9"/>
  <c r="H45" i="9"/>
  <c r="G45" i="9"/>
  <c r="F45" i="9"/>
  <c r="E45" i="9"/>
  <c r="D45" i="9"/>
  <c r="C45" i="9"/>
  <c r="Z44" i="9"/>
  <c r="W44" i="9"/>
  <c r="T44" i="9"/>
  <c r="R44" i="9"/>
  <c r="Q44" i="9"/>
  <c r="P44" i="9"/>
  <c r="O44" i="9"/>
  <c r="N44" i="9"/>
  <c r="M44" i="9"/>
  <c r="L44" i="9"/>
  <c r="K44" i="9"/>
  <c r="J44" i="9"/>
  <c r="I44" i="9"/>
  <c r="H44" i="9"/>
  <c r="G44" i="9"/>
  <c r="F44" i="9"/>
  <c r="E44" i="9"/>
  <c r="D44" i="9"/>
  <c r="C44" i="9"/>
  <c r="Z43" i="9"/>
  <c r="W43" i="9"/>
  <c r="V43" i="9"/>
  <c r="U43" i="9"/>
  <c r="T43" i="9"/>
  <c r="R43" i="9"/>
  <c r="Q43" i="9"/>
  <c r="P43" i="9"/>
  <c r="O43" i="9"/>
  <c r="N43" i="9"/>
  <c r="M43" i="9"/>
  <c r="L43" i="9"/>
  <c r="K43" i="9"/>
  <c r="J43" i="9"/>
  <c r="I43" i="9"/>
  <c r="H43" i="9"/>
  <c r="G43" i="9"/>
  <c r="F43" i="9"/>
  <c r="E43" i="9"/>
  <c r="D43" i="9"/>
  <c r="C43" i="9"/>
  <c r="Z42" i="9"/>
  <c r="W42" i="9"/>
  <c r="T42" i="9"/>
  <c r="R42" i="9"/>
  <c r="Q42" i="9"/>
  <c r="P42" i="9"/>
  <c r="O42" i="9"/>
  <c r="N42" i="9"/>
  <c r="M42" i="9"/>
  <c r="L42" i="9"/>
  <c r="K42" i="9"/>
  <c r="J42" i="9"/>
  <c r="I42" i="9"/>
  <c r="H42" i="9"/>
  <c r="G42" i="9"/>
  <c r="F42" i="9"/>
  <c r="E42" i="9"/>
  <c r="D42" i="9"/>
  <c r="C42" i="9"/>
  <c r="Z41" i="9"/>
  <c r="W41" i="9"/>
  <c r="T41" i="9"/>
  <c r="R41" i="9"/>
  <c r="Q41" i="9"/>
  <c r="P41" i="9"/>
  <c r="O41" i="9"/>
  <c r="N41" i="9"/>
  <c r="M41" i="9"/>
  <c r="L41" i="9"/>
  <c r="K41" i="9"/>
  <c r="J41" i="9"/>
  <c r="I41" i="9"/>
  <c r="H41" i="9"/>
  <c r="G41" i="9"/>
  <c r="F41" i="9"/>
  <c r="E41" i="9"/>
  <c r="D41" i="9"/>
  <c r="C41" i="9"/>
  <c r="Z40" i="9"/>
  <c r="W40" i="9"/>
  <c r="V40" i="9"/>
  <c r="U40" i="9"/>
  <c r="T40" i="9"/>
  <c r="R40" i="9"/>
  <c r="Q40" i="9"/>
  <c r="P40" i="9"/>
  <c r="O40" i="9"/>
  <c r="N40" i="9"/>
  <c r="M40" i="9"/>
  <c r="L40" i="9"/>
  <c r="K40" i="9"/>
  <c r="J40" i="9"/>
  <c r="I40" i="9"/>
  <c r="H40" i="9"/>
  <c r="G40" i="9"/>
  <c r="F40" i="9"/>
  <c r="E40" i="9"/>
  <c r="D40" i="9"/>
  <c r="C40" i="9"/>
  <c r="Z39" i="9"/>
  <c r="W39" i="9"/>
  <c r="T39" i="9"/>
  <c r="R39" i="9"/>
  <c r="Q39" i="9"/>
  <c r="P39" i="9"/>
  <c r="O39" i="9"/>
  <c r="N39" i="9"/>
  <c r="M39" i="9"/>
  <c r="L39" i="9"/>
  <c r="K39" i="9"/>
  <c r="J39" i="9"/>
  <c r="I39" i="9"/>
  <c r="H39" i="9"/>
  <c r="G39" i="9"/>
  <c r="F39" i="9"/>
  <c r="E39" i="9"/>
  <c r="D39" i="9"/>
  <c r="C39" i="9"/>
  <c r="Z38" i="9"/>
  <c r="W38" i="9"/>
  <c r="T38" i="9"/>
  <c r="R38" i="9"/>
  <c r="Q38" i="9"/>
  <c r="P38" i="9"/>
  <c r="O38" i="9"/>
  <c r="N38" i="9"/>
  <c r="M38" i="9"/>
  <c r="L38" i="9"/>
  <c r="K38" i="9"/>
  <c r="J38" i="9"/>
  <c r="I38" i="9"/>
  <c r="H38" i="9"/>
  <c r="G38" i="9"/>
  <c r="F38" i="9"/>
  <c r="E38" i="9"/>
  <c r="D38" i="9"/>
  <c r="C38" i="9"/>
  <c r="Z37" i="9"/>
  <c r="W37" i="9"/>
  <c r="T37" i="9"/>
  <c r="R37" i="9"/>
  <c r="Q37" i="9"/>
  <c r="P37" i="9"/>
  <c r="O37" i="9"/>
  <c r="N37" i="9"/>
  <c r="M37" i="9"/>
  <c r="L37" i="9"/>
  <c r="K37" i="9"/>
  <c r="J37" i="9"/>
  <c r="I37" i="9"/>
  <c r="H37" i="9"/>
  <c r="G37" i="9"/>
  <c r="F37" i="9"/>
  <c r="E37" i="9"/>
  <c r="D37" i="9"/>
  <c r="C37" i="9"/>
  <c r="Z36" i="9"/>
  <c r="W36" i="9"/>
  <c r="T36" i="9"/>
  <c r="R36" i="9"/>
  <c r="Q36" i="9"/>
  <c r="P36" i="9"/>
  <c r="O36" i="9"/>
  <c r="N36" i="9"/>
  <c r="M36" i="9"/>
  <c r="L36" i="9"/>
  <c r="K36" i="9"/>
  <c r="J36" i="9"/>
  <c r="I36" i="9"/>
  <c r="H36" i="9"/>
  <c r="G36" i="9"/>
  <c r="F36" i="9"/>
  <c r="E36" i="9"/>
  <c r="D36" i="9"/>
  <c r="C36" i="9"/>
  <c r="Z35" i="9"/>
  <c r="W35" i="9"/>
  <c r="T35" i="9"/>
  <c r="R35" i="9"/>
  <c r="Q35" i="9"/>
  <c r="P35" i="9"/>
  <c r="O35" i="9"/>
  <c r="N35" i="9"/>
  <c r="M35" i="9"/>
  <c r="L35" i="9"/>
  <c r="K35" i="9"/>
  <c r="J35" i="9"/>
  <c r="I35" i="9"/>
  <c r="H35" i="9"/>
  <c r="G35" i="9"/>
  <c r="F35" i="9"/>
  <c r="E35" i="9"/>
  <c r="D35" i="9"/>
  <c r="C35" i="9"/>
  <c r="Z34" i="9"/>
  <c r="W34" i="9"/>
  <c r="T34" i="9"/>
  <c r="R34" i="9"/>
  <c r="Q34" i="9"/>
  <c r="P34" i="9"/>
  <c r="O34" i="9"/>
  <c r="N34" i="9"/>
  <c r="M34" i="9"/>
  <c r="L34" i="9"/>
  <c r="K34" i="9"/>
  <c r="J34" i="9"/>
  <c r="I34" i="9"/>
  <c r="H34" i="9"/>
  <c r="G34" i="9"/>
  <c r="F34" i="9"/>
  <c r="E34" i="9"/>
  <c r="D34" i="9"/>
  <c r="C34" i="9"/>
  <c r="Z33" i="9"/>
  <c r="W33" i="9"/>
  <c r="T33" i="9"/>
  <c r="R33" i="9"/>
  <c r="Q33" i="9"/>
  <c r="P33" i="9"/>
  <c r="O33" i="9"/>
  <c r="N33" i="9"/>
  <c r="M33" i="9"/>
  <c r="L33" i="9"/>
  <c r="K33" i="9"/>
  <c r="J33" i="9"/>
  <c r="I33" i="9"/>
  <c r="H33" i="9"/>
  <c r="G33" i="9"/>
  <c r="F33" i="9"/>
  <c r="E33" i="9"/>
  <c r="D33" i="9"/>
  <c r="C33" i="9"/>
  <c r="Z32" i="9"/>
  <c r="W32" i="9"/>
  <c r="T32" i="9"/>
  <c r="R32" i="9"/>
  <c r="Q32" i="9"/>
  <c r="P32" i="9"/>
  <c r="O32" i="9"/>
  <c r="N32" i="9"/>
  <c r="M32" i="9"/>
  <c r="L32" i="9"/>
  <c r="K32" i="9"/>
  <c r="J32" i="9"/>
  <c r="I32" i="9"/>
  <c r="H32" i="9"/>
  <c r="G32" i="9"/>
  <c r="F32" i="9"/>
  <c r="E32" i="9"/>
  <c r="D32" i="9"/>
  <c r="C32" i="9"/>
  <c r="Z31" i="9"/>
  <c r="W31" i="9"/>
  <c r="T31" i="9"/>
  <c r="R31" i="9"/>
  <c r="Q31" i="9"/>
  <c r="P31" i="9"/>
  <c r="O31" i="9"/>
  <c r="N31" i="9"/>
  <c r="M31" i="9"/>
  <c r="L31" i="9"/>
  <c r="K31" i="9"/>
  <c r="J31" i="9"/>
  <c r="I31" i="9"/>
  <c r="H31" i="9"/>
  <c r="G31" i="9"/>
  <c r="F31" i="9"/>
  <c r="E31" i="9"/>
  <c r="D31" i="9"/>
  <c r="C31" i="9"/>
  <c r="Z30" i="9"/>
  <c r="W30" i="9"/>
  <c r="T30" i="9"/>
  <c r="R30" i="9"/>
  <c r="Q30" i="9"/>
  <c r="P30" i="9"/>
  <c r="O30" i="9"/>
  <c r="N30" i="9"/>
  <c r="M30" i="9"/>
  <c r="L30" i="9"/>
  <c r="K30" i="9"/>
  <c r="J30" i="9"/>
  <c r="I30" i="9"/>
  <c r="H30" i="9"/>
  <c r="G30" i="9"/>
  <c r="F30" i="9"/>
  <c r="E30" i="9"/>
  <c r="D30" i="9"/>
  <c r="C30" i="9"/>
  <c r="Z29" i="9"/>
  <c r="W29" i="9"/>
  <c r="T29" i="9"/>
  <c r="R29" i="9"/>
  <c r="Q29" i="9"/>
  <c r="P29" i="9"/>
  <c r="O29" i="9"/>
  <c r="N29" i="9"/>
  <c r="M29" i="9"/>
  <c r="L29" i="9"/>
  <c r="K29" i="9"/>
  <c r="J29" i="9"/>
  <c r="I29" i="9"/>
  <c r="H29" i="9"/>
  <c r="G29" i="9"/>
  <c r="F29" i="9"/>
  <c r="E29" i="9"/>
  <c r="D29" i="9"/>
  <c r="C29" i="9"/>
  <c r="Z28" i="9"/>
  <c r="W28" i="9"/>
  <c r="T28" i="9"/>
  <c r="R28" i="9"/>
  <c r="Q28" i="9"/>
  <c r="P28" i="9"/>
  <c r="O28" i="9"/>
  <c r="N28" i="9"/>
  <c r="M28" i="9"/>
  <c r="L28" i="9"/>
  <c r="K28" i="9"/>
  <c r="J28" i="9"/>
  <c r="I28" i="9"/>
  <c r="H28" i="9"/>
  <c r="G28" i="9"/>
  <c r="F28" i="9"/>
  <c r="E28" i="9"/>
  <c r="D28" i="9"/>
  <c r="C28" i="9"/>
  <c r="Z27" i="9"/>
  <c r="W27" i="9"/>
  <c r="V27" i="9"/>
  <c r="U27" i="9"/>
  <c r="T27" i="9"/>
  <c r="R27" i="9"/>
  <c r="Q27" i="9"/>
  <c r="P27" i="9"/>
  <c r="O27" i="9"/>
  <c r="N27" i="9"/>
  <c r="M27" i="9"/>
  <c r="L27" i="9"/>
  <c r="K27" i="9"/>
  <c r="J27" i="9"/>
  <c r="I27" i="9"/>
  <c r="H27" i="9"/>
  <c r="G27" i="9"/>
  <c r="F27" i="9"/>
  <c r="E27" i="9"/>
  <c r="D27" i="9"/>
  <c r="C27" i="9"/>
  <c r="Z26" i="9"/>
  <c r="W26" i="9"/>
  <c r="V26" i="9"/>
  <c r="U26" i="9"/>
  <c r="T26" i="9"/>
  <c r="R26" i="9"/>
  <c r="Q26" i="9"/>
  <c r="P26" i="9"/>
  <c r="O26" i="9"/>
  <c r="N26" i="9"/>
  <c r="M26" i="9"/>
  <c r="L26" i="9"/>
  <c r="K26" i="9"/>
  <c r="J26" i="9"/>
  <c r="I26" i="9"/>
  <c r="H26" i="9"/>
  <c r="G26" i="9"/>
  <c r="F26" i="9"/>
  <c r="E26" i="9"/>
  <c r="D26" i="9"/>
  <c r="C26" i="9"/>
  <c r="Z25" i="9"/>
  <c r="W25" i="9"/>
  <c r="T25" i="9"/>
  <c r="R25" i="9"/>
  <c r="Q25" i="9"/>
  <c r="P25" i="9"/>
  <c r="O25" i="9"/>
  <c r="N25" i="9"/>
  <c r="M25" i="9"/>
  <c r="L25" i="9"/>
  <c r="K25" i="9"/>
  <c r="J25" i="9"/>
  <c r="I25" i="9"/>
  <c r="H25" i="9"/>
  <c r="G25" i="9"/>
  <c r="F25" i="9"/>
  <c r="E25" i="9"/>
  <c r="D25" i="9"/>
  <c r="C25" i="9"/>
  <c r="Z24" i="9"/>
  <c r="W24" i="9"/>
  <c r="T24" i="9"/>
  <c r="R24" i="9"/>
  <c r="Q24" i="9"/>
  <c r="P24" i="9"/>
  <c r="O24" i="9"/>
  <c r="N24" i="9"/>
  <c r="M24" i="9"/>
  <c r="L24" i="9"/>
  <c r="K24" i="9"/>
  <c r="J24" i="9"/>
  <c r="I24" i="9"/>
  <c r="H24" i="9"/>
  <c r="G24" i="9"/>
  <c r="F24" i="9"/>
  <c r="E24" i="9"/>
  <c r="D24" i="9"/>
  <c r="C24" i="9"/>
  <c r="Z23" i="9"/>
  <c r="W23" i="9"/>
  <c r="T23" i="9"/>
  <c r="R23" i="9"/>
  <c r="Q23" i="9"/>
  <c r="P23" i="9"/>
  <c r="O23" i="9"/>
  <c r="N23" i="9"/>
  <c r="M23" i="9"/>
  <c r="L23" i="9"/>
  <c r="K23" i="9"/>
  <c r="J23" i="9"/>
  <c r="I23" i="9"/>
  <c r="H23" i="9"/>
  <c r="G23" i="9"/>
  <c r="F23" i="9"/>
  <c r="E23" i="9"/>
  <c r="D23" i="9"/>
  <c r="C23" i="9"/>
  <c r="Z22" i="9"/>
  <c r="W22" i="9"/>
  <c r="T22" i="9"/>
  <c r="R22" i="9"/>
  <c r="Q22" i="9"/>
  <c r="P22" i="9"/>
  <c r="O22" i="9"/>
  <c r="N22" i="9"/>
  <c r="M22" i="9"/>
  <c r="L22" i="9"/>
  <c r="K22" i="9"/>
  <c r="J22" i="9"/>
  <c r="I22" i="9"/>
  <c r="H22" i="9"/>
  <c r="G22" i="9"/>
  <c r="F22" i="9"/>
  <c r="E22" i="9"/>
  <c r="D22" i="9"/>
  <c r="C22" i="9"/>
  <c r="Z21" i="9"/>
  <c r="W21" i="9"/>
  <c r="V21" i="9"/>
  <c r="U21" i="9"/>
  <c r="T21" i="9"/>
  <c r="R21" i="9"/>
  <c r="Q21" i="9"/>
  <c r="P21" i="9"/>
  <c r="O21" i="9"/>
  <c r="N21" i="9"/>
  <c r="M21" i="9"/>
  <c r="L21" i="9"/>
  <c r="K21" i="9"/>
  <c r="J21" i="9"/>
  <c r="I21" i="9"/>
  <c r="H21" i="9"/>
  <c r="G21" i="9"/>
  <c r="F21" i="9"/>
  <c r="E21" i="9"/>
  <c r="D21" i="9"/>
  <c r="C21" i="9"/>
  <c r="Z20" i="9"/>
  <c r="W20" i="9"/>
  <c r="V20" i="9"/>
  <c r="U20" i="9"/>
  <c r="T20" i="9"/>
  <c r="R20" i="9"/>
  <c r="Q20" i="9"/>
  <c r="P20" i="9"/>
  <c r="O20" i="9"/>
  <c r="N20" i="9"/>
  <c r="M20" i="9"/>
  <c r="L20" i="9"/>
  <c r="K20" i="9"/>
  <c r="J20" i="9"/>
  <c r="I20" i="9"/>
  <c r="H20" i="9"/>
  <c r="G20" i="9"/>
  <c r="F20" i="9"/>
  <c r="E20" i="9"/>
  <c r="D20" i="9"/>
  <c r="C20" i="9"/>
  <c r="Z19" i="9"/>
  <c r="W19" i="9"/>
  <c r="T19" i="9"/>
  <c r="R19" i="9"/>
  <c r="Q19" i="9"/>
  <c r="P19" i="9"/>
  <c r="O19" i="9"/>
  <c r="N19" i="9"/>
  <c r="M19" i="9"/>
  <c r="L19" i="9"/>
  <c r="K19" i="9"/>
  <c r="J19" i="9"/>
  <c r="I19" i="9"/>
  <c r="H19" i="9"/>
  <c r="G19" i="9"/>
  <c r="F19" i="9"/>
  <c r="E19" i="9"/>
  <c r="D19" i="9"/>
  <c r="C19" i="9"/>
  <c r="Z18" i="9"/>
  <c r="W18" i="9"/>
  <c r="V18" i="9"/>
  <c r="U18" i="9"/>
  <c r="T18" i="9"/>
  <c r="R18" i="9"/>
  <c r="Q18" i="9"/>
  <c r="P18" i="9"/>
  <c r="O18" i="9"/>
  <c r="N18" i="9"/>
  <c r="M18" i="9"/>
  <c r="L18" i="9"/>
  <c r="K18" i="9"/>
  <c r="J18" i="9"/>
  <c r="I18" i="9"/>
  <c r="H18" i="9"/>
  <c r="G18" i="9"/>
  <c r="F18" i="9"/>
  <c r="E18" i="9"/>
  <c r="D18" i="9"/>
  <c r="C18" i="9"/>
  <c r="Z17" i="9"/>
  <c r="W17" i="9"/>
  <c r="V17" i="9"/>
  <c r="U17" i="9"/>
  <c r="T17" i="9"/>
  <c r="R17" i="9"/>
  <c r="Q17" i="9"/>
  <c r="P17" i="9"/>
  <c r="O17" i="9"/>
  <c r="N17" i="9"/>
  <c r="M17" i="9"/>
  <c r="L17" i="9"/>
  <c r="K17" i="9"/>
  <c r="J17" i="9"/>
  <c r="I17" i="9"/>
  <c r="H17" i="9"/>
  <c r="G17" i="9"/>
  <c r="F17" i="9"/>
  <c r="E17" i="9"/>
  <c r="D17" i="9"/>
  <c r="C17" i="9"/>
  <c r="Z16" i="9"/>
  <c r="W16" i="9"/>
  <c r="T16" i="9"/>
  <c r="R16" i="9"/>
  <c r="Q16" i="9"/>
  <c r="P16" i="9"/>
  <c r="O16" i="9"/>
  <c r="N16" i="9"/>
  <c r="M16" i="9"/>
  <c r="L16" i="9"/>
  <c r="K16" i="9"/>
  <c r="J16" i="9"/>
  <c r="I16" i="9"/>
  <c r="H16" i="9"/>
  <c r="G16" i="9"/>
  <c r="F16" i="9"/>
  <c r="E16" i="9"/>
  <c r="D16" i="9"/>
  <c r="C16" i="9"/>
  <c r="Z15" i="9"/>
  <c r="W15" i="9"/>
  <c r="T15" i="9"/>
  <c r="R15" i="9"/>
  <c r="Q15" i="9"/>
  <c r="P15" i="9"/>
  <c r="O15" i="9"/>
  <c r="N15" i="9"/>
  <c r="M15" i="9"/>
  <c r="L15" i="9"/>
  <c r="K15" i="9"/>
  <c r="J15" i="9"/>
  <c r="I15" i="9"/>
  <c r="H15" i="9"/>
  <c r="G15" i="9"/>
  <c r="F15" i="9"/>
  <c r="E15" i="9"/>
  <c r="D15" i="9"/>
  <c r="C15" i="9"/>
  <c r="Z14" i="9"/>
  <c r="W14" i="9"/>
  <c r="V14" i="9"/>
  <c r="U14" i="9"/>
  <c r="T14" i="9"/>
  <c r="R14" i="9"/>
  <c r="Q14" i="9"/>
  <c r="P14" i="9"/>
  <c r="O14" i="9"/>
  <c r="N14" i="9"/>
  <c r="M14" i="9"/>
  <c r="L14" i="9"/>
  <c r="K14" i="9"/>
  <c r="J14" i="9"/>
  <c r="I14" i="9"/>
  <c r="H14" i="9"/>
  <c r="G14" i="9"/>
  <c r="F14" i="9"/>
  <c r="E14" i="9"/>
  <c r="D14" i="9"/>
  <c r="C14" i="9"/>
  <c r="Z13" i="9"/>
  <c r="W13" i="9"/>
  <c r="V13" i="9"/>
  <c r="U13" i="9"/>
  <c r="T13" i="9"/>
  <c r="R13" i="9"/>
  <c r="Q13" i="9"/>
  <c r="P13" i="9"/>
  <c r="O13" i="9"/>
  <c r="N13" i="9"/>
  <c r="M13" i="9"/>
  <c r="L13" i="9"/>
  <c r="K13" i="9"/>
  <c r="J13" i="9"/>
  <c r="I13" i="9"/>
  <c r="H13" i="9"/>
  <c r="G13" i="9"/>
  <c r="F13" i="9"/>
  <c r="E13" i="9"/>
  <c r="D13" i="9"/>
  <c r="C13" i="9"/>
  <c r="Z12" i="9"/>
  <c r="W12" i="9"/>
  <c r="T12" i="9"/>
  <c r="R12" i="9"/>
  <c r="Q12" i="9"/>
  <c r="P12" i="9"/>
  <c r="O12" i="9"/>
  <c r="N12" i="9"/>
  <c r="M12" i="9"/>
  <c r="L12" i="9"/>
  <c r="K12" i="9"/>
  <c r="J12" i="9"/>
  <c r="I12" i="9"/>
  <c r="H12" i="9"/>
  <c r="G12" i="9"/>
  <c r="F12" i="9"/>
  <c r="E12" i="9"/>
  <c r="D12" i="9"/>
  <c r="C12" i="9"/>
  <c r="Z11" i="9"/>
  <c r="W11" i="9"/>
  <c r="T11" i="9"/>
  <c r="R11" i="9"/>
  <c r="Q11" i="9"/>
  <c r="P11" i="9"/>
  <c r="O11" i="9"/>
  <c r="N11" i="9"/>
  <c r="M11" i="9"/>
  <c r="L11" i="9"/>
  <c r="K11" i="9"/>
  <c r="J11" i="9"/>
  <c r="I11" i="9"/>
  <c r="H11" i="9"/>
  <c r="G11" i="9"/>
  <c r="F11" i="9"/>
  <c r="E11" i="9"/>
  <c r="D11" i="9"/>
  <c r="C11" i="9"/>
  <c r="Z10" i="9"/>
  <c r="W10" i="9"/>
  <c r="T10" i="9"/>
  <c r="R10" i="9"/>
  <c r="Q10" i="9"/>
  <c r="P10" i="9"/>
  <c r="O10" i="9"/>
  <c r="N10" i="9"/>
  <c r="M10" i="9"/>
  <c r="L10" i="9"/>
  <c r="K10" i="9"/>
  <c r="J10" i="9"/>
  <c r="I10" i="9"/>
  <c r="H10" i="9"/>
  <c r="G10" i="9"/>
  <c r="F10" i="9"/>
  <c r="E10" i="9"/>
  <c r="D10" i="9"/>
  <c r="C10" i="9"/>
  <c r="Z9" i="9"/>
  <c r="W9" i="9"/>
  <c r="T9" i="9"/>
  <c r="R9" i="9"/>
  <c r="Q9" i="9"/>
  <c r="P9" i="9"/>
  <c r="O9" i="9"/>
  <c r="N9" i="9"/>
  <c r="M9" i="9"/>
  <c r="L9" i="9"/>
  <c r="K9" i="9"/>
  <c r="J9" i="9"/>
  <c r="I9" i="9"/>
  <c r="H9" i="9"/>
  <c r="G9" i="9"/>
  <c r="F9" i="9"/>
  <c r="E9" i="9"/>
  <c r="D9" i="9"/>
  <c r="C9" i="9"/>
  <c r="Z8" i="9"/>
  <c r="W8" i="9"/>
  <c r="T8" i="9"/>
  <c r="R8" i="9"/>
  <c r="Q8" i="9"/>
  <c r="P8" i="9"/>
  <c r="O8" i="9"/>
  <c r="N8" i="9"/>
  <c r="M8" i="9"/>
  <c r="L8" i="9"/>
  <c r="K8" i="9"/>
  <c r="J8" i="9"/>
  <c r="I8" i="9"/>
  <c r="H8" i="9"/>
  <c r="G8" i="9"/>
  <c r="F8" i="9"/>
  <c r="E8" i="9"/>
  <c r="D8" i="9"/>
  <c r="C8" i="9"/>
  <c r="Z7" i="9"/>
  <c r="W7" i="9"/>
  <c r="V7" i="9"/>
  <c r="U7" i="9"/>
  <c r="T7" i="9"/>
  <c r="R7" i="9"/>
  <c r="Q7" i="9"/>
  <c r="P7" i="9"/>
  <c r="O7" i="9"/>
  <c r="N7" i="9"/>
  <c r="M7" i="9"/>
  <c r="L7" i="9"/>
  <c r="K7" i="9"/>
  <c r="J7" i="9"/>
  <c r="I7" i="9"/>
  <c r="H7" i="9"/>
  <c r="G7" i="9"/>
  <c r="F7" i="9"/>
  <c r="E7" i="9"/>
  <c r="D7" i="9"/>
  <c r="C7" i="9"/>
  <c r="Z6" i="9"/>
  <c r="W6" i="9"/>
  <c r="T6" i="9"/>
  <c r="R6" i="9"/>
  <c r="Q6" i="9"/>
  <c r="P6" i="9"/>
  <c r="O6" i="9"/>
  <c r="N6" i="9"/>
  <c r="M6" i="9"/>
  <c r="L6" i="9"/>
  <c r="K6" i="9"/>
  <c r="J6" i="9"/>
  <c r="I6" i="9"/>
  <c r="H6" i="9"/>
  <c r="G6" i="9"/>
  <c r="F6" i="9"/>
  <c r="E6" i="9"/>
  <c r="D6" i="9"/>
  <c r="C6" i="9"/>
  <c r="Z5" i="9"/>
  <c r="W5" i="9"/>
  <c r="V5" i="9"/>
  <c r="U5" i="9"/>
  <c r="T5" i="9"/>
  <c r="R5" i="9"/>
  <c r="Q5" i="9"/>
  <c r="P5" i="9"/>
  <c r="O5" i="9"/>
  <c r="N5" i="9"/>
  <c r="M5" i="9"/>
  <c r="L5" i="9"/>
  <c r="K5" i="9"/>
  <c r="J5" i="9"/>
  <c r="I5" i="9"/>
  <c r="H5" i="9"/>
  <c r="G5" i="9"/>
  <c r="F5" i="9"/>
  <c r="E5" i="9"/>
  <c r="D5" i="9"/>
  <c r="C5" i="9"/>
  <c r="Z4" i="9"/>
  <c r="W4" i="9"/>
  <c r="T4" i="9"/>
  <c r="R4" i="9"/>
  <c r="Q4" i="9"/>
  <c r="P4" i="9"/>
  <c r="O4" i="9"/>
  <c r="N4" i="9"/>
  <c r="M4" i="9"/>
  <c r="L4" i="9"/>
  <c r="K4" i="9"/>
  <c r="J4" i="9"/>
  <c r="I4" i="9"/>
  <c r="H4" i="9"/>
  <c r="G4" i="9"/>
  <c r="F4" i="9"/>
  <c r="E4" i="9"/>
  <c r="D4" i="9"/>
  <c r="C4" i="9"/>
  <c r="Z3" i="9"/>
  <c r="W3" i="9"/>
  <c r="V3" i="9"/>
  <c r="U3" i="9"/>
  <c r="T3" i="9"/>
  <c r="R3" i="9"/>
  <c r="Q3" i="9"/>
  <c r="P3" i="9"/>
  <c r="O3" i="9"/>
  <c r="N3" i="9"/>
  <c r="M3" i="9"/>
  <c r="L3" i="9"/>
  <c r="K3" i="9"/>
  <c r="J3" i="9"/>
  <c r="I3" i="9"/>
  <c r="H3" i="9"/>
  <c r="G3" i="9"/>
  <c r="F3" i="9"/>
  <c r="E3" i="9"/>
  <c r="D3" i="9"/>
  <c r="C3" i="9"/>
  <c r="Z2" i="9"/>
  <c r="W2" i="9"/>
  <c r="T2" i="9"/>
  <c r="R2" i="9"/>
  <c r="Q2" i="9"/>
  <c r="P2" i="9"/>
  <c r="O2" i="9"/>
  <c r="N2" i="9"/>
  <c r="M2" i="9"/>
  <c r="L2" i="9"/>
  <c r="K2" i="9"/>
  <c r="J2" i="9"/>
  <c r="I2" i="9"/>
  <c r="H2" i="9"/>
  <c r="G2" i="9"/>
  <c r="F2" i="9"/>
  <c r="E2" i="9"/>
  <c r="D2" i="9"/>
  <c r="C2" i="9"/>
  <c r="Z188" i="8"/>
  <c r="W188" i="8"/>
  <c r="V188" i="8"/>
  <c r="U188" i="8"/>
  <c r="T188" i="8"/>
  <c r="R188" i="8"/>
  <c r="Q188" i="8"/>
  <c r="P188" i="8"/>
  <c r="O188" i="8"/>
  <c r="N188" i="8"/>
  <c r="M188" i="8"/>
  <c r="L188" i="8"/>
  <c r="K188" i="8"/>
  <c r="J188" i="8"/>
  <c r="I188" i="8"/>
  <c r="H188" i="8"/>
  <c r="G188" i="8"/>
  <c r="F188" i="8"/>
  <c r="E188" i="8"/>
  <c r="D188" i="8"/>
  <c r="C188" i="8"/>
  <c r="Z187" i="8"/>
  <c r="W187" i="8"/>
  <c r="T187" i="8"/>
  <c r="R187" i="8"/>
  <c r="Q187" i="8"/>
  <c r="P187" i="8"/>
  <c r="O187" i="8"/>
  <c r="N187" i="8"/>
  <c r="M187" i="8"/>
  <c r="L187" i="8"/>
  <c r="K187" i="8"/>
  <c r="J187" i="8"/>
  <c r="I187" i="8"/>
  <c r="H187" i="8"/>
  <c r="G187" i="8"/>
  <c r="F187" i="8"/>
  <c r="E187" i="8"/>
  <c r="D187" i="8"/>
  <c r="C187" i="8"/>
  <c r="Z186" i="8"/>
  <c r="W186" i="8"/>
  <c r="T186" i="8"/>
  <c r="R186" i="8"/>
  <c r="Q186" i="8"/>
  <c r="P186" i="8"/>
  <c r="O186" i="8"/>
  <c r="N186" i="8"/>
  <c r="M186" i="8"/>
  <c r="L186" i="8"/>
  <c r="K186" i="8"/>
  <c r="J186" i="8"/>
  <c r="I186" i="8"/>
  <c r="H186" i="8"/>
  <c r="G186" i="8"/>
  <c r="F186" i="8"/>
  <c r="E186" i="8"/>
  <c r="D186" i="8"/>
  <c r="C186" i="8"/>
  <c r="Z185" i="8"/>
  <c r="W185" i="8"/>
  <c r="T185" i="8"/>
  <c r="R185" i="8"/>
  <c r="Q185" i="8"/>
  <c r="P185" i="8"/>
  <c r="O185" i="8"/>
  <c r="N185" i="8"/>
  <c r="M185" i="8"/>
  <c r="L185" i="8"/>
  <c r="K185" i="8"/>
  <c r="J185" i="8"/>
  <c r="I185" i="8"/>
  <c r="H185" i="8"/>
  <c r="G185" i="8"/>
  <c r="F185" i="8"/>
  <c r="E185" i="8"/>
  <c r="D185" i="8"/>
  <c r="C185" i="8"/>
  <c r="Z184" i="8"/>
  <c r="W184" i="8"/>
  <c r="V184" i="8"/>
  <c r="U184" i="8"/>
  <c r="T184" i="8"/>
  <c r="R184" i="8"/>
  <c r="Q184" i="8"/>
  <c r="P184" i="8"/>
  <c r="O184" i="8"/>
  <c r="N184" i="8"/>
  <c r="M184" i="8"/>
  <c r="L184" i="8"/>
  <c r="K184" i="8"/>
  <c r="J184" i="8"/>
  <c r="I184" i="8"/>
  <c r="H184" i="8"/>
  <c r="G184" i="8"/>
  <c r="F184" i="8"/>
  <c r="E184" i="8"/>
  <c r="D184" i="8"/>
  <c r="C184" i="8"/>
  <c r="Z183" i="8"/>
  <c r="W183" i="8"/>
  <c r="V183" i="8"/>
  <c r="U183" i="8"/>
  <c r="T183" i="8"/>
  <c r="R183" i="8"/>
  <c r="Q183" i="8"/>
  <c r="P183" i="8"/>
  <c r="O183" i="8"/>
  <c r="N183" i="8"/>
  <c r="M183" i="8"/>
  <c r="L183" i="8"/>
  <c r="K183" i="8"/>
  <c r="J183" i="8"/>
  <c r="I183" i="8"/>
  <c r="H183" i="8"/>
  <c r="G183" i="8"/>
  <c r="F183" i="8"/>
  <c r="E183" i="8"/>
  <c r="D183" i="8"/>
  <c r="C183" i="8"/>
  <c r="Z182" i="8"/>
  <c r="W182" i="8"/>
  <c r="T182" i="8"/>
  <c r="R182" i="8"/>
  <c r="Q182" i="8"/>
  <c r="P182" i="8"/>
  <c r="O182" i="8"/>
  <c r="N182" i="8"/>
  <c r="M182" i="8"/>
  <c r="L182" i="8"/>
  <c r="K182" i="8"/>
  <c r="J182" i="8"/>
  <c r="I182" i="8"/>
  <c r="H182" i="8"/>
  <c r="G182" i="8"/>
  <c r="F182" i="8"/>
  <c r="E182" i="8"/>
  <c r="D182" i="8"/>
  <c r="C182" i="8"/>
  <c r="Z181" i="8"/>
  <c r="W181" i="8"/>
  <c r="V181" i="8"/>
  <c r="U181" i="8"/>
  <c r="T181" i="8"/>
  <c r="R181" i="8"/>
  <c r="Q181" i="8"/>
  <c r="P181" i="8"/>
  <c r="O181" i="8"/>
  <c r="N181" i="8"/>
  <c r="M181" i="8"/>
  <c r="L181" i="8"/>
  <c r="K181" i="8"/>
  <c r="J181" i="8"/>
  <c r="I181" i="8"/>
  <c r="H181" i="8"/>
  <c r="G181" i="8"/>
  <c r="F181" i="8"/>
  <c r="E181" i="8"/>
  <c r="D181" i="8"/>
  <c r="C181" i="8"/>
  <c r="Z180" i="8"/>
  <c r="W180" i="8"/>
  <c r="T180" i="8"/>
  <c r="R180" i="8"/>
  <c r="Q180" i="8"/>
  <c r="P180" i="8"/>
  <c r="O180" i="8"/>
  <c r="N180" i="8"/>
  <c r="M180" i="8"/>
  <c r="L180" i="8"/>
  <c r="K180" i="8"/>
  <c r="J180" i="8"/>
  <c r="I180" i="8"/>
  <c r="H180" i="8"/>
  <c r="G180" i="8"/>
  <c r="F180" i="8"/>
  <c r="E180" i="8"/>
  <c r="D180" i="8"/>
  <c r="C180" i="8"/>
  <c r="Z179" i="8"/>
  <c r="W179" i="8"/>
  <c r="T179" i="8"/>
  <c r="R179" i="8"/>
  <c r="Q179" i="8"/>
  <c r="P179" i="8"/>
  <c r="O179" i="8"/>
  <c r="N179" i="8"/>
  <c r="M179" i="8"/>
  <c r="L179" i="8"/>
  <c r="K179" i="8"/>
  <c r="J179" i="8"/>
  <c r="I179" i="8"/>
  <c r="H179" i="8"/>
  <c r="G179" i="8"/>
  <c r="F179" i="8"/>
  <c r="E179" i="8"/>
  <c r="D179" i="8"/>
  <c r="C179" i="8"/>
  <c r="Z178" i="8"/>
  <c r="W178" i="8"/>
  <c r="T178" i="8"/>
  <c r="R178" i="8"/>
  <c r="Q178" i="8"/>
  <c r="P178" i="8"/>
  <c r="O178" i="8"/>
  <c r="N178" i="8"/>
  <c r="M178" i="8"/>
  <c r="L178" i="8"/>
  <c r="K178" i="8"/>
  <c r="J178" i="8"/>
  <c r="I178" i="8"/>
  <c r="H178" i="8"/>
  <c r="G178" i="8"/>
  <c r="F178" i="8"/>
  <c r="E178" i="8"/>
  <c r="D178" i="8"/>
  <c r="C178" i="8"/>
  <c r="Z177" i="8"/>
  <c r="W177" i="8"/>
  <c r="V177" i="8"/>
  <c r="U177" i="8"/>
  <c r="T177" i="8"/>
  <c r="R177" i="8"/>
  <c r="Q177" i="8"/>
  <c r="P177" i="8"/>
  <c r="O177" i="8"/>
  <c r="N177" i="8"/>
  <c r="M177" i="8"/>
  <c r="L177" i="8"/>
  <c r="K177" i="8"/>
  <c r="J177" i="8"/>
  <c r="I177" i="8"/>
  <c r="H177" i="8"/>
  <c r="G177" i="8"/>
  <c r="F177" i="8"/>
  <c r="E177" i="8"/>
  <c r="D177" i="8"/>
  <c r="C177" i="8"/>
  <c r="Z176" i="8"/>
  <c r="W176" i="8"/>
  <c r="V176" i="8"/>
  <c r="U176" i="8"/>
  <c r="T176" i="8"/>
  <c r="R176" i="8"/>
  <c r="Q176" i="8"/>
  <c r="P176" i="8"/>
  <c r="O176" i="8"/>
  <c r="N176" i="8"/>
  <c r="M176" i="8"/>
  <c r="L176" i="8"/>
  <c r="K176" i="8"/>
  <c r="J176" i="8"/>
  <c r="I176" i="8"/>
  <c r="H176" i="8"/>
  <c r="G176" i="8"/>
  <c r="F176" i="8"/>
  <c r="E176" i="8"/>
  <c r="D176" i="8"/>
  <c r="C176" i="8"/>
  <c r="Z175" i="8"/>
  <c r="W175" i="8"/>
  <c r="V175" i="8"/>
  <c r="U175" i="8"/>
  <c r="T175" i="8"/>
  <c r="R175" i="8"/>
  <c r="Q175" i="8"/>
  <c r="P175" i="8"/>
  <c r="O175" i="8"/>
  <c r="N175" i="8"/>
  <c r="M175" i="8"/>
  <c r="L175" i="8"/>
  <c r="K175" i="8"/>
  <c r="J175" i="8"/>
  <c r="I175" i="8"/>
  <c r="H175" i="8"/>
  <c r="G175" i="8"/>
  <c r="F175" i="8"/>
  <c r="E175" i="8"/>
  <c r="D175" i="8"/>
  <c r="C175" i="8"/>
  <c r="Z174" i="8"/>
  <c r="W174" i="8"/>
  <c r="V174" i="8"/>
  <c r="U174" i="8"/>
  <c r="T174" i="8"/>
  <c r="R174" i="8"/>
  <c r="Q174" i="8"/>
  <c r="P174" i="8"/>
  <c r="O174" i="8"/>
  <c r="N174" i="8"/>
  <c r="M174" i="8"/>
  <c r="L174" i="8"/>
  <c r="K174" i="8"/>
  <c r="J174" i="8"/>
  <c r="I174" i="8"/>
  <c r="H174" i="8"/>
  <c r="G174" i="8"/>
  <c r="F174" i="8"/>
  <c r="E174" i="8"/>
  <c r="D174" i="8"/>
  <c r="C174" i="8"/>
  <c r="Z173" i="8"/>
  <c r="W173" i="8"/>
  <c r="T173" i="8"/>
  <c r="R173" i="8"/>
  <c r="Q173" i="8"/>
  <c r="P173" i="8"/>
  <c r="O173" i="8"/>
  <c r="N173" i="8"/>
  <c r="M173" i="8"/>
  <c r="L173" i="8"/>
  <c r="K173" i="8"/>
  <c r="J173" i="8"/>
  <c r="I173" i="8"/>
  <c r="H173" i="8"/>
  <c r="G173" i="8"/>
  <c r="F173" i="8"/>
  <c r="E173" i="8"/>
  <c r="D173" i="8"/>
  <c r="C173" i="8"/>
  <c r="Z172" i="8"/>
  <c r="W172" i="8"/>
  <c r="T172" i="8"/>
  <c r="R172" i="8"/>
  <c r="Q172" i="8"/>
  <c r="P172" i="8"/>
  <c r="O172" i="8"/>
  <c r="N172" i="8"/>
  <c r="M172" i="8"/>
  <c r="L172" i="8"/>
  <c r="K172" i="8"/>
  <c r="J172" i="8"/>
  <c r="I172" i="8"/>
  <c r="H172" i="8"/>
  <c r="G172" i="8"/>
  <c r="F172" i="8"/>
  <c r="E172" i="8"/>
  <c r="D172" i="8"/>
  <c r="C172" i="8"/>
  <c r="Z171" i="8"/>
  <c r="W171" i="8"/>
  <c r="T171" i="8"/>
  <c r="R171" i="8"/>
  <c r="Q171" i="8"/>
  <c r="P171" i="8"/>
  <c r="O171" i="8"/>
  <c r="N171" i="8"/>
  <c r="M171" i="8"/>
  <c r="L171" i="8"/>
  <c r="K171" i="8"/>
  <c r="J171" i="8"/>
  <c r="I171" i="8"/>
  <c r="H171" i="8"/>
  <c r="G171" i="8"/>
  <c r="F171" i="8"/>
  <c r="E171" i="8"/>
  <c r="D171" i="8"/>
  <c r="C171" i="8"/>
  <c r="Z170" i="8"/>
  <c r="W170" i="8"/>
  <c r="T170" i="8"/>
  <c r="R170" i="8"/>
  <c r="Q170" i="8"/>
  <c r="P170" i="8"/>
  <c r="O170" i="8"/>
  <c r="N170" i="8"/>
  <c r="M170" i="8"/>
  <c r="L170" i="8"/>
  <c r="K170" i="8"/>
  <c r="J170" i="8"/>
  <c r="I170" i="8"/>
  <c r="H170" i="8"/>
  <c r="G170" i="8"/>
  <c r="F170" i="8"/>
  <c r="E170" i="8"/>
  <c r="D170" i="8"/>
  <c r="C170" i="8"/>
  <c r="Z169" i="8"/>
  <c r="W169" i="8"/>
  <c r="T169" i="8"/>
  <c r="R169" i="8"/>
  <c r="Q169" i="8"/>
  <c r="P169" i="8"/>
  <c r="O169" i="8"/>
  <c r="N169" i="8"/>
  <c r="M169" i="8"/>
  <c r="L169" i="8"/>
  <c r="K169" i="8"/>
  <c r="J169" i="8"/>
  <c r="I169" i="8"/>
  <c r="H169" i="8"/>
  <c r="G169" i="8"/>
  <c r="F169" i="8"/>
  <c r="E169" i="8"/>
  <c r="D169" i="8"/>
  <c r="C169" i="8"/>
  <c r="Z168" i="8"/>
  <c r="W168" i="8"/>
  <c r="V168" i="8"/>
  <c r="U168" i="8"/>
  <c r="T168" i="8"/>
  <c r="R168" i="8"/>
  <c r="Q168" i="8"/>
  <c r="P168" i="8"/>
  <c r="O168" i="8"/>
  <c r="N168" i="8"/>
  <c r="M168" i="8"/>
  <c r="L168" i="8"/>
  <c r="K168" i="8"/>
  <c r="J168" i="8"/>
  <c r="I168" i="8"/>
  <c r="H168" i="8"/>
  <c r="G168" i="8"/>
  <c r="F168" i="8"/>
  <c r="E168" i="8"/>
  <c r="D168" i="8"/>
  <c r="C168" i="8"/>
  <c r="Z167" i="8"/>
  <c r="W167" i="8"/>
  <c r="V167" i="8"/>
  <c r="U167" i="8"/>
  <c r="T167" i="8"/>
  <c r="R167" i="8"/>
  <c r="Q167" i="8"/>
  <c r="P167" i="8"/>
  <c r="O167" i="8"/>
  <c r="N167" i="8"/>
  <c r="M167" i="8"/>
  <c r="L167" i="8"/>
  <c r="K167" i="8"/>
  <c r="J167" i="8"/>
  <c r="I167" i="8"/>
  <c r="H167" i="8"/>
  <c r="G167" i="8"/>
  <c r="F167" i="8"/>
  <c r="E167" i="8"/>
  <c r="D167" i="8"/>
  <c r="C167" i="8"/>
  <c r="Z166" i="8"/>
  <c r="W166" i="8"/>
  <c r="T166" i="8"/>
  <c r="R166" i="8"/>
  <c r="Q166" i="8"/>
  <c r="P166" i="8"/>
  <c r="O166" i="8"/>
  <c r="N166" i="8"/>
  <c r="M166" i="8"/>
  <c r="L166" i="8"/>
  <c r="K166" i="8"/>
  <c r="J166" i="8"/>
  <c r="I166" i="8"/>
  <c r="H166" i="8"/>
  <c r="G166" i="8"/>
  <c r="F166" i="8"/>
  <c r="E166" i="8"/>
  <c r="D166" i="8"/>
  <c r="C166" i="8"/>
  <c r="Z165" i="8"/>
  <c r="W165" i="8"/>
  <c r="T165" i="8"/>
  <c r="R165" i="8"/>
  <c r="Q165" i="8"/>
  <c r="P165" i="8"/>
  <c r="O165" i="8"/>
  <c r="N165" i="8"/>
  <c r="M165" i="8"/>
  <c r="L165" i="8"/>
  <c r="K165" i="8"/>
  <c r="J165" i="8"/>
  <c r="I165" i="8"/>
  <c r="H165" i="8"/>
  <c r="G165" i="8"/>
  <c r="F165" i="8"/>
  <c r="E165" i="8"/>
  <c r="D165" i="8"/>
  <c r="C165" i="8"/>
  <c r="Z164" i="8"/>
  <c r="W164" i="8"/>
  <c r="T164" i="8"/>
  <c r="R164" i="8"/>
  <c r="Q164" i="8"/>
  <c r="P164" i="8"/>
  <c r="O164" i="8"/>
  <c r="N164" i="8"/>
  <c r="M164" i="8"/>
  <c r="L164" i="8"/>
  <c r="K164" i="8"/>
  <c r="J164" i="8"/>
  <c r="I164" i="8"/>
  <c r="H164" i="8"/>
  <c r="G164" i="8"/>
  <c r="F164" i="8"/>
  <c r="E164" i="8"/>
  <c r="D164" i="8"/>
  <c r="C164" i="8"/>
  <c r="Z163" i="8"/>
  <c r="Y163" i="8"/>
  <c r="X163" i="8"/>
  <c r="W163" i="8"/>
  <c r="T163" i="8"/>
  <c r="R163" i="8"/>
  <c r="Q163" i="8"/>
  <c r="P163" i="8"/>
  <c r="O163" i="8"/>
  <c r="N163" i="8"/>
  <c r="M163" i="8"/>
  <c r="L163" i="8"/>
  <c r="K163" i="8"/>
  <c r="J163" i="8"/>
  <c r="I163" i="8"/>
  <c r="H163" i="8"/>
  <c r="G163" i="8"/>
  <c r="F163" i="8"/>
  <c r="E163" i="8"/>
  <c r="D163" i="8"/>
  <c r="C163" i="8"/>
  <c r="Z162" i="8"/>
  <c r="W162" i="8"/>
  <c r="T162" i="8"/>
  <c r="R162" i="8"/>
  <c r="Q162" i="8"/>
  <c r="P162" i="8"/>
  <c r="O162" i="8"/>
  <c r="N162" i="8"/>
  <c r="M162" i="8"/>
  <c r="L162" i="8"/>
  <c r="K162" i="8"/>
  <c r="J162" i="8"/>
  <c r="I162" i="8"/>
  <c r="H162" i="8"/>
  <c r="G162" i="8"/>
  <c r="F162" i="8"/>
  <c r="E162" i="8"/>
  <c r="D162" i="8"/>
  <c r="C162" i="8"/>
  <c r="Z161" i="8"/>
  <c r="W161" i="8"/>
  <c r="T161" i="8"/>
  <c r="R161" i="8"/>
  <c r="Q161" i="8"/>
  <c r="P161" i="8"/>
  <c r="O161" i="8"/>
  <c r="N161" i="8"/>
  <c r="M161" i="8"/>
  <c r="L161" i="8"/>
  <c r="K161" i="8"/>
  <c r="J161" i="8"/>
  <c r="I161" i="8"/>
  <c r="H161" i="8"/>
  <c r="G161" i="8"/>
  <c r="F161" i="8"/>
  <c r="E161" i="8"/>
  <c r="D161" i="8"/>
  <c r="C161" i="8"/>
  <c r="Z160" i="8"/>
  <c r="W160" i="8"/>
  <c r="T160" i="8"/>
  <c r="R160" i="8"/>
  <c r="Q160" i="8"/>
  <c r="P160" i="8"/>
  <c r="O160" i="8"/>
  <c r="N160" i="8"/>
  <c r="M160" i="8"/>
  <c r="L160" i="8"/>
  <c r="K160" i="8"/>
  <c r="J160" i="8"/>
  <c r="I160" i="8"/>
  <c r="H160" i="8"/>
  <c r="G160" i="8"/>
  <c r="F160" i="8"/>
  <c r="E160" i="8"/>
  <c r="D160" i="8"/>
  <c r="C160" i="8"/>
  <c r="Z159" i="8"/>
  <c r="W159" i="8"/>
  <c r="T159" i="8"/>
  <c r="R159" i="8"/>
  <c r="Q159" i="8"/>
  <c r="P159" i="8"/>
  <c r="O159" i="8"/>
  <c r="N159" i="8"/>
  <c r="M159" i="8"/>
  <c r="L159" i="8"/>
  <c r="K159" i="8"/>
  <c r="J159" i="8"/>
  <c r="I159" i="8"/>
  <c r="H159" i="8"/>
  <c r="G159" i="8"/>
  <c r="F159" i="8"/>
  <c r="E159" i="8"/>
  <c r="D159" i="8"/>
  <c r="C159" i="8"/>
  <c r="Z158" i="8"/>
  <c r="W158" i="8"/>
  <c r="T158" i="8"/>
  <c r="R158" i="8"/>
  <c r="Q158" i="8"/>
  <c r="P158" i="8"/>
  <c r="O158" i="8"/>
  <c r="N158" i="8"/>
  <c r="M158" i="8"/>
  <c r="L158" i="8"/>
  <c r="K158" i="8"/>
  <c r="J158" i="8"/>
  <c r="I158" i="8"/>
  <c r="H158" i="8"/>
  <c r="G158" i="8"/>
  <c r="F158" i="8"/>
  <c r="E158" i="8"/>
  <c r="D158" i="8"/>
  <c r="C158" i="8"/>
  <c r="Z157" i="8"/>
  <c r="W157" i="8"/>
  <c r="T157" i="8"/>
  <c r="R157" i="8"/>
  <c r="Q157" i="8"/>
  <c r="P157" i="8"/>
  <c r="O157" i="8"/>
  <c r="N157" i="8"/>
  <c r="M157" i="8"/>
  <c r="L157" i="8"/>
  <c r="K157" i="8"/>
  <c r="J157" i="8"/>
  <c r="I157" i="8"/>
  <c r="H157" i="8"/>
  <c r="G157" i="8"/>
  <c r="F157" i="8"/>
  <c r="E157" i="8"/>
  <c r="D157" i="8"/>
  <c r="C157" i="8"/>
  <c r="Z156" i="8"/>
  <c r="W156" i="8"/>
  <c r="T156" i="8"/>
  <c r="R156" i="8"/>
  <c r="Q156" i="8"/>
  <c r="P156" i="8"/>
  <c r="O156" i="8"/>
  <c r="N156" i="8"/>
  <c r="M156" i="8"/>
  <c r="L156" i="8"/>
  <c r="K156" i="8"/>
  <c r="J156" i="8"/>
  <c r="I156" i="8"/>
  <c r="H156" i="8"/>
  <c r="G156" i="8"/>
  <c r="F156" i="8"/>
  <c r="E156" i="8"/>
  <c r="D156" i="8"/>
  <c r="C156" i="8"/>
  <c r="Z155" i="8"/>
  <c r="W155" i="8"/>
  <c r="T155" i="8"/>
  <c r="R155" i="8"/>
  <c r="Q155" i="8"/>
  <c r="P155" i="8"/>
  <c r="O155" i="8"/>
  <c r="N155" i="8"/>
  <c r="M155" i="8"/>
  <c r="L155" i="8"/>
  <c r="K155" i="8"/>
  <c r="J155" i="8"/>
  <c r="I155" i="8"/>
  <c r="H155" i="8"/>
  <c r="G155" i="8"/>
  <c r="F155" i="8"/>
  <c r="E155" i="8"/>
  <c r="D155" i="8"/>
  <c r="C155" i="8"/>
  <c r="Z154" i="8"/>
  <c r="W154" i="8"/>
  <c r="T154" i="8"/>
  <c r="R154" i="8"/>
  <c r="Q154" i="8"/>
  <c r="P154" i="8"/>
  <c r="O154" i="8"/>
  <c r="N154" i="8"/>
  <c r="M154" i="8"/>
  <c r="L154" i="8"/>
  <c r="K154" i="8"/>
  <c r="J154" i="8"/>
  <c r="I154" i="8"/>
  <c r="H154" i="8"/>
  <c r="G154" i="8"/>
  <c r="F154" i="8"/>
  <c r="E154" i="8"/>
  <c r="D154" i="8"/>
  <c r="C154" i="8"/>
  <c r="Z153" i="8"/>
  <c r="W153" i="8"/>
  <c r="T153" i="8"/>
  <c r="R153" i="8"/>
  <c r="Q153" i="8"/>
  <c r="P153" i="8"/>
  <c r="O153" i="8"/>
  <c r="N153" i="8"/>
  <c r="M153" i="8"/>
  <c r="L153" i="8"/>
  <c r="K153" i="8"/>
  <c r="J153" i="8"/>
  <c r="I153" i="8"/>
  <c r="H153" i="8"/>
  <c r="G153" i="8"/>
  <c r="F153" i="8"/>
  <c r="E153" i="8"/>
  <c r="D153" i="8"/>
  <c r="C153" i="8"/>
  <c r="Z152" i="8"/>
  <c r="W152" i="8"/>
  <c r="T152" i="8"/>
  <c r="R152" i="8"/>
  <c r="Q152" i="8"/>
  <c r="P152" i="8"/>
  <c r="O152" i="8"/>
  <c r="N152" i="8"/>
  <c r="M152" i="8"/>
  <c r="L152" i="8"/>
  <c r="K152" i="8"/>
  <c r="J152" i="8"/>
  <c r="I152" i="8"/>
  <c r="H152" i="8"/>
  <c r="G152" i="8"/>
  <c r="F152" i="8"/>
  <c r="E152" i="8"/>
  <c r="D152" i="8"/>
  <c r="C152" i="8"/>
  <c r="Z151" i="8"/>
  <c r="W151" i="8"/>
  <c r="T151" i="8"/>
  <c r="R151" i="8"/>
  <c r="Q151" i="8"/>
  <c r="P151" i="8"/>
  <c r="O151" i="8"/>
  <c r="N151" i="8"/>
  <c r="M151" i="8"/>
  <c r="L151" i="8"/>
  <c r="K151" i="8"/>
  <c r="J151" i="8"/>
  <c r="I151" i="8"/>
  <c r="H151" i="8"/>
  <c r="G151" i="8"/>
  <c r="F151" i="8"/>
  <c r="E151" i="8"/>
  <c r="D151" i="8"/>
  <c r="C151" i="8"/>
  <c r="Z150" i="8"/>
  <c r="W150" i="8"/>
  <c r="T150" i="8"/>
  <c r="R150" i="8"/>
  <c r="Q150" i="8"/>
  <c r="P150" i="8"/>
  <c r="O150" i="8"/>
  <c r="N150" i="8"/>
  <c r="M150" i="8"/>
  <c r="L150" i="8"/>
  <c r="K150" i="8"/>
  <c r="J150" i="8"/>
  <c r="I150" i="8"/>
  <c r="H150" i="8"/>
  <c r="G150" i="8"/>
  <c r="F150" i="8"/>
  <c r="E150" i="8"/>
  <c r="D150" i="8"/>
  <c r="C150" i="8"/>
  <c r="Z149" i="8"/>
  <c r="W149" i="8"/>
  <c r="T149" i="8"/>
  <c r="R149" i="8"/>
  <c r="Q149" i="8"/>
  <c r="P149" i="8"/>
  <c r="O149" i="8"/>
  <c r="N149" i="8"/>
  <c r="M149" i="8"/>
  <c r="L149" i="8"/>
  <c r="K149" i="8"/>
  <c r="J149" i="8"/>
  <c r="I149" i="8"/>
  <c r="H149" i="8"/>
  <c r="G149" i="8"/>
  <c r="F149" i="8"/>
  <c r="E149" i="8"/>
  <c r="D149" i="8"/>
  <c r="C149" i="8"/>
  <c r="Z148" i="8"/>
  <c r="W148" i="8"/>
  <c r="T148" i="8"/>
  <c r="R148" i="8"/>
  <c r="Q148" i="8"/>
  <c r="P148" i="8"/>
  <c r="O148" i="8"/>
  <c r="N148" i="8"/>
  <c r="M148" i="8"/>
  <c r="L148" i="8"/>
  <c r="K148" i="8"/>
  <c r="J148" i="8"/>
  <c r="I148" i="8"/>
  <c r="H148" i="8"/>
  <c r="G148" i="8"/>
  <c r="F148" i="8"/>
  <c r="E148" i="8"/>
  <c r="D148" i="8"/>
  <c r="C148" i="8"/>
  <c r="Z147" i="8"/>
  <c r="W147" i="8"/>
  <c r="T147" i="8"/>
  <c r="R147" i="8"/>
  <c r="Q147" i="8"/>
  <c r="P147" i="8"/>
  <c r="O147" i="8"/>
  <c r="N147" i="8"/>
  <c r="M147" i="8"/>
  <c r="L147" i="8"/>
  <c r="K147" i="8"/>
  <c r="J147" i="8"/>
  <c r="I147" i="8"/>
  <c r="H147" i="8"/>
  <c r="G147" i="8"/>
  <c r="F147" i="8"/>
  <c r="E147" i="8"/>
  <c r="D147" i="8"/>
  <c r="C147" i="8"/>
  <c r="Z146" i="8"/>
  <c r="W146" i="8"/>
  <c r="T146" i="8"/>
  <c r="R146" i="8"/>
  <c r="Q146" i="8"/>
  <c r="P146" i="8"/>
  <c r="O146" i="8"/>
  <c r="N146" i="8"/>
  <c r="M146" i="8"/>
  <c r="L146" i="8"/>
  <c r="K146" i="8"/>
  <c r="J146" i="8"/>
  <c r="I146" i="8"/>
  <c r="H146" i="8"/>
  <c r="G146" i="8"/>
  <c r="F146" i="8"/>
  <c r="E146" i="8"/>
  <c r="D146" i="8"/>
  <c r="C146" i="8"/>
  <c r="Z145" i="8"/>
  <c r="W145" i="8"/>
  <c r="V145" i="8"/>
  <c r="U145" i="8"/>
  <c r="T145" i="8"/>
  <c r="R145" i="8"/>
  <c r="Q145" i="8"/>
  <c r="P145" i="8"/>
  <c r="O145" i="8"/>
  <c r="N145" i="8"/>
  <c r="M145" i="8"/>
  <c r="L145" i="8"/>
  <c r="K145" i="8"/>
  <c r="J145" i="8"/>
  <c r="I145" i="8"/>
  <c r="H145" i="8"/>
  <c r="G145" i="8"/>
  <c r="F145" i="8"/>
  <c r="E145" i="8"/>
  <c r="D145" i="8"/>
  <c r="C145" i="8"/>
  <c r="Z144" i="8"/>
  <c r="W144" i="8"/>
  <c r="V144" i="8"/>
  <c r="U144" i="8"/>
  <c r="T144" i="8"/>
  <c r="R144" i="8"/>
  <c r="Q144" i="8"/>
  <c r="P144" i="8"/>
  <c r="O144" i="8"/>
  <c r="N144" i="8"/>
  <c r="M144" i="8"/>
  <c r="L144" i="8"/>
  <c r="K144" i="8"/>
  <c r="J144" i="8"/>
  <c r="I144" i="8"/>
  <c r="H144" i="8"/>
  <c r="G144" i="8"/>
  <c r="F144" i="8"/>
  <c r="E144" i="8"/>
  <c r="D144" i="8"/>
  <c r="C144" i="8"/>
  <c r="Z143" i="8"/>
  <c r="W143" i="8"/>
  <c r="T143" i="8"/>
  <c r="R143" i="8"/>
  <c r="Q143" i="8"/>
  <c r="P143" i="8"/>
  <c r="O143" i="8"/>
  <c r="N143" i="8"/>
  <c r="M143" i="8"/>
  <c r="L143" i="8"/>
  <c r="K143" i="8"/>
  <c r="J143" i="8"/>
  <c r="I143" i="8"/>
  <c r="H143" i="8"/>
  <c r="G143" i="8"/>
  <c r="F143" i="8"/>
  <c r="E143" i="8"/>
  <c r="D143" i="8"/>
  <c r="C143" i="8"/>
  <c r="Z142" i="8"/>
  <c r="W142" i="8"/>
  <c r="T142" i="8"/>
  <c r="R142" i="8"/>
  <c r="Q142" i="8"/>
  <c r="P142" i="8"/>
  <c r="O142" i="8"/>
  <c r="N142" i="8"/>
  <c r="M142" i="8"/>
  <c r="L142" i="8"/>
  <c r="K142" i="8"/>
  <c r="J142" i="8"/>
  <c r="I142" i="8"/>
  <c r="H142" i="8"/>
  <c r="G142" i="8"/>
  <c r="F142" i="8"/>
  <c r="E142" i="8"/>
  <c r="D142" i="8"/>
  <c r="C142" i="8"/>
  <c r="Z141" i="8"/>
  <c r="W141" i="8"/>
  <c r="T141" i="8"/>
  <c r="R141" i="8"/>
  <c r="Q141" i="8"/>
  <c r="P141" i="8"/>
  <c r="O141" i="8"/>
  <c r="N141" i="8"/>
  <c r="M141" i="8"/>
  <c r="L141" i="8"/>
  <c r="K141" i="8"/>
  <c r="J141" i="8"/>
  <c r="I141" i="8"/>
  <c r="H141" i="8"/>
  <c r="G141" i="8"/>
  <c r="F141" i="8"/>
  <c r="E141" i="8"/>
  <c r="D141" i="8"/>
  <c r="C141" i="8"/>
  <c r="Z140" i="8"/>
  <c r="W140" i="8"/>
  <c r="T140" i="8"/>
  <c r="R140" i="8"/>
  <c r="Q140" i="8"/>
  <c r="P140" i="8"/>
  <c r="O140" i="8"/>
  <c r="N140" i="8"/>
  <c r="M140" i="8"/>
  <c r="L140" i="8"/>
  <c r="K140" i="8"/>
  <c r="J140" i="8"/>
  <c r="I140" i="8"/>
  <c r="H140" i="8"/>
  <c r="G140" i="8"/>
  <c r="F140" i="8"/>
  <c r="E140" i="8"/>
  <c r="D140" i="8"/>
  <c r="C140" i="8"/>
  <c r="Z139" i="8"/>
  <c r="W139" i="8"/>
  <c r="T139" i="8"/>
  <c r="R139" i="8"/>
  <c r="Q139" i="8"/>
  <c r="P139" i="8"/>
  <c r="O139" i="8"/>
  <c r="N139" i="8"/>
  <c r="M139" i="8"/>
  <c r="L139" i="8"/>
  <c r="K139" i="8"/>
  <c r="J139" i="8"/>
  <c r="I139" i="8"/>
  <c r="H139" i="8"/>
  <c r="G139" i="8"/>
  <c r="F139" i="8"/>
  <c r="E139" i="8"/>
  <c r="D139" i="8"/>
  <c r="C139" i="8"/>
  <c r="Z138" i="8"/>
  <c r="W138" i="8"/>
  <c r="T138" i="8"/>
  <c r="R138" i="8"/>
  <c r="Q138" i="8"/>
  <c r="P138" i="8"/>
  <c r="O138" i="8"/>
  <c r="N138" i="8"/>
  <c r="M138" i="8"/>
  <c r="L138" i="8"/>
  <c r="K138" i="8"/>
  <c r="J138" i="8"/>
  <c r="I138" i="8"/>
  <c r="H138" i="8"/>
  <c r="G138" i="8"/>
  <c r="F138" i="8"/>
  <c r="E138" i="8"/>
  <c r="D138" i="8"/>
  <c r="C138" i="8"/>
  <c r="Z137" i="8"/>
  <c r="W137" i="8"/>
  <c r="T137" i="8"/>
  <c r="R137" i="8"/>
  <c r="Q137" i="8"/>
  <c r="P137" i="8"/>
  <c r="O137" i="8"/>
  <c r="N137" i="8"/>
  <c r="M137" i="8"/>
  <c r="L137" i="8"/>
  <c r="K137" i="8"/>
  <c r="J137" i="8"/>
  <c r="I137" i="8"/>
  <c r="H137" i="8"/>
  <c r="G137" i="8"/>
  <c r="F137" i="8"/>
  <c r="E137" i="8"/>
  <c r="D137" i="8"/>
  <c r="C137" i="8"/>
  <c r="Z136" i="8"/>
  <c r="W136" i="8"/>
  <c r="V136" i="8"/>
  <c r="U136" i="8"/>
  <c r="T136" i="8"/>
  <c r="R136" i="8"/>
  <c r="Q136" i="8"/>
  <c r="P136" i="8"/>
  <c r="O136" i="8"/>
  <c r="N136" i="8"/>
  <c r="M136" i="8"/>
  <c r="L136" i="8"/>
  <c r="K136" i="8"/>
  <c r="J136" i="8"/>
  <c r="I136" i="8"/>
  <c r="H136" i="8"/>
  <c r="G136" i="8"/>
  <c r="F136" i="8"/>
  <c r="E136" i="8"/>
  <c r="D136" i="8"/>
  <c r="C136" i="8"/>
  <c r="Z135" i="8"/>
  <c r="W135" i="8"/>
  <c r="V135" i="8"/>
  <c r="U135" i="8"/>
  <c r="T135" i="8"/>
  <c r="R135" i="8"/>
  <c r="Q135" i="8"/>
  <c r="P135" i="8"/>
  <c r="O135" i="8"/>
  <c r="N135" i="8"/>
  <c r="M135" i="8"/>
  <c r="L135" i="8"/>
  <c r="K135" i="8"/>
  <c r="J135" i="8"/>
  <c r="I135" i="8"/>
  <c r="H135" i="8"/>
  <c r="G135" i="8"/>
  <c r="F135" i="8"/>
  <c r="E135" i="8"/>
  <c r="D135" i="8"/>
  <c r="C135" i="8"/>
  <c r="Z134" i="8"/>
  <c r="W134" i="8"/>
  <c r="T134" i="8"/>
  <c r="R134" i="8"/>
  <c r="Q134" i="8"/>
  <c r="P134" i="8"/>
  <c r="O134" i="8"/>
  <c r="N134" i="8"/>
  <c r="M134" i="8"/>
  <c r="L134" i="8"/>
  <c r="K134" i="8"/>
  <c r="J134" i="8"/>
  <c r="I134" i="8"/>
  <c r="H134" i="8"/>
  <c r="G134" i="8"/>
  <c r="F134" i="8"/>
  <c r="E134" i="8"/>
  <c r="D134" i="8"/>
  <c r="C134" i="8"/>
  <c r="Z133" i="8"/>
  <c r="W133" i="8"/>
  <c r="T133" i="8"/>
  <c r="R133" i="8"/>
  <c r="Q133" i="8"/>
  <c r="P133" i="8"/>
  <c r="O133" i="8"/>
  <c r="N133" i="8"/>
  <c r="M133" i="8"/>
  <c r="L133" i="8"/>
  <c r="K133" i="8"/>
  <c r="J133" i="8"/>
  <c r="I133" i="8"/>
  <c r="H133" i="8"/>
  <c r="G133" i="8"/>
  <c r="F133" i="8"/>
  <c r="E133" i="8"/>
  <c r="D133" i="8"/>
  <c r="C133" i="8"/>
  <c r="Z132" i="8"/>
  <c r="W132" i="8"/>
  <c r="V132" i="8"/>
  <c r="U132" i="8"/>
  <c r="T132" i="8"/>
  <c r="R132" i="8"/>
  <c r="Q132" i="8"/>
  <c r="P132" i="8"/>
  <c r="O132" i="8"/>
  <c r="N132" i="8"/>
  <c r="M132" i="8"/>
  <c r="L132" i="8"/>
  <c r="K132" i="8"/>
  <c r="J132" i="8"/>
  <c r="I132" i="8"/>
  <c r="H132" i="8"/>
  <c r="G132" i="8"/>
  <c r="F132" i="8"/>
  <c r="E132" i="8"/>
  <c r="D132" i="8"/>
  <c r="C132" i="8"/>
  <c r="Z131" i="8"/>
  <c r="W131" i="8"/>
  <c r="T131" i="8"/>
  <c r="R131" i="8"/>
  <c r="Q131" i="8"/>
  <c r="P131" i="8"/>
  <c r="O131" i="8"/>
  <c r="N131" i="8"/>
  <c r="M131" i="8"/>
  <c r="L131" i="8"/>
  <c r="K131" i="8"/>
  <c r="J131" i="8"/>
  <c r="I131" i="8"/>
  <c r="H131" i="8"/>
  <c r="G131" i="8"/>
  <c r="F131" i="8"/>
  <c r="E131" i="8"/>
  <c r="D131" i="8"/>
  <c r="C131" i="8"/>
  <c r="Z130" i="8"/>
  <c r="W130" i="8"/>
  <c r="T130" i="8"/>
  <c r="R130" i="8"/>
  <c r="Q130" i="8"/>
  <c r="P130" i="8"/>
  <c r="O130" i="8"/>
  <c r="N130" i="8"/>
  <c r="M130" i="8"/>
  <c r="L130" i="8"/>
  <c r="K130" i="8"/>
  <c r="J130" i="8"/>
  <c r="I130" i="8"/>
  <c r="H130" i="8"/>
  <c r="G130" i="8"/>
  <c r="F130" i="8"/>
  <c r="E130" i="8"/>
  <c r="D130" i="8"/>
  <c r="C130" i="8"/>
  <c r="Z129" i="8"/>
  <c r="W129" i="8"/>
  <c r="T129" i="8"/>
  <c r="R129" i="8"/>
  <c r="Q129" i="8"/>
  <c r="P129" i="8"/>
  <c r="O129" i="8"/>
  <c r="N129" i="8"/>
  <c r="M129" i="8"/>
  <c r="L129" i="8"/>
  <c r="K129" i="8"/>
  <c r="J129" i="8"/>
  <c r="I129" i="8"/>
  <c r="H129" i="8"/>
  <c r="G129" i="8"/>
  <c r="F129" i="8"/>
  <c r="E129" i="8"/>
  <c r="D129" i="8"/>
  <c r="C129" i="8"/>
  <c r="Z128" i="8"/>
  <c r="W128" i="8"/>
  <c r="V128" i="8"/>
  <c r="U128" i="8"/>
  <c r="T128" i="8"/>
  <c r="R128" i="8"/>
  <c r="Q128" i="8"/>
  <c r="P128" i="8"/>
  <c r="O128" i="8"/>
  <c r="N128" i="8"/>
  <c r="M128" i="8"/>
  <c r="L128" i="8"/>
  <c r="K128" i="8"/>
  <c r="J128" i="8"/>
  <c r="I128" i="8"/>
  <c r="H128" i="8"/>
  <c r="G128" i="8"/>
  <c r="F128" i="8"/>
  <c r="E128" i="8"/>
  <c r="D128" i="8"/>
  <c r="C128" i="8"/>
  <c r="Z127" i="8"/>
  <c r="W127" i="8"/>
  <c r="V127" i="8"/>
  <c r="U127" i="8"/>
  <c r="T127" i="8"/>
  <c r="R127" i="8"/>
  <c r="Q127" i="8"/>
  <c r="P127" i="8"/>
  <c r="O127" i="8"/>
  <c r="N127" i="8"/>
  <c r="M127" i="8"/>
  <c r="L127" i="8"/>
  <c r="K127" i="8"/>
  <c r="J127" i="8"/>
  <c r="I127" i="8"/>
  <c r="H127" i="8"/>
  <c r="G127" i="8"/>
  <c r="F127" i="8"/>
  <c r="E127" i="8"/>
  <c r="D127" i="8"/>
  <c r="C127" i="8"/>
  <c r="Z126" i="8"/>
  <c r="W126" i="8"/>
  <c r="V126" i="8"/>
  <c r="U126" i="8"/>
  <c r="T126" i="8"/>
  <c r="R126" i="8"/>
  <c r="Q126" i="8"/>
  <c r="P126" i="8"/>
  <c r="O126" i="8"/>
  <c r="N126" i="8"/>
  <c r="M126" i="8"/>
  <c r="L126" i="8"/>
  <c r="K126" i="8"/>
  <c r="J126" i="8"/>
  <c r="I126" i="8"/>
  <c r="H126" i="8"/>
  <c r="G126" i="8"/>
  <c r="F126" i="8"/>
  <c r="E126" i="8"/>
  <c r="D126" i="8"/>
  <c r="C126" i="8"/>
  <c r="Z125" i="8"/>
  <c r="W125" i="8"/>
  <c r="V125" i="8"/>
  <c r="U125" i="8"/>
  <c r="T125" i="8"/>
  <c r="R125" i="8"/>
  <c r="Q125" i="8"/>
  <c r="P125" i="8"/>
  <c r="O125" i="8"/>
  <c r="N125" i="8"/>
  <c r="M125" i="8"/>
  <c r="L125" i="8"/>
  <c r="K125" i="8"/>
  <c r="J125" i="8"/>
  <c r="I125" i="8"/>
  <c r="H125" i="8"/>
  <c r="G125" i="8"/>
  <c r="F125" i="8"/>
  <c r="E125" i="8"/>
  <c r="D125" i="8"/>
  <c r="C125" i="8"/>
  <c r="Z124" i="8"/>
  <c r="W124" i="8"/>
  <c r="V124" i="8"/>
  <c r="U124" i="8"/>
  <c r="T124" i="8"/>
  <c r="R124" i="8"/>
  <c r="Q124" i="8"/>
  <c r="P124" i="8"/>
  <c r="O124" i="8"/>
  <c r="N124" i="8"/>
  <c r="M124" i="8"/>
  <c r="L124" i="8"/>
  <c r="K124" i="8"/>
  <c r="J124" i="8"/>
  <c r="I124" i="8"/>
  <c r="H124" i="8"/>
  <c r="G124" i="8"/>
  <c r="F124" i="8"/>
  <c r="E124" i="8"/>
  <c r="D124" i="8"/>
  <c r="C124" i="8"/>
  <c r="Z123" i="8"/>
  <c r="W123" i="8"/>
  <c r="V123" i="8"/>
  <c r="U123" i="8"/>
  <c r="T123" i="8"/>
  <c r="R123" i="8"/>
  <c r="Q123" i="8"/>
  <c r="P123" i="8"/>
  <c r="O123" i="8"/>
  <c r="N123" i="8"/>
  <c r="M123" i="8"/>
  <c r="L123" i="8"/>
  <c r="K123" i="8"/>
  <c r="J123" i="8"/>
  <c r="I123" i="8"/>
  <c r="H123" i="8"/>
  <c r="G123" i="8"/>
  <c r="F123" i="8"/>
  <c r="E123" i="8"/>
  <c r="D123" i="8"/>
  <c r="C123" i="8"/>
  <c r="Z122" i="8"/>
  <c r="W122" i="8"/>
  <c r="T122" i="8"/>
  <c r="R122" i="8"/>
  <c r="Q122" i="8"/>
  <c r="P122" i="8"/>
  <c r="O122" i="8"/>
  <c r="N122" i="8"/>
  <c r="M122" i="8"/>
  <c r="L122" i="8"/>
  <c r="K122" i="8"/>
  <c r="J122" i="8"/>
  <c r="I122" i="8"/>
  <c r="H122" i="8"/>
  <c r="G122" i="8"/>
  <c r="F122" i="8"/>
  <c r="E122" i="8"/>
  <c r="D122" i="8"/>
  <c r="C122" i="8"/>
  <c r="Z121" i="8"/>
  <c r="W121" i="8"/>
  <c r="T121" i="8"/>
  <c r="R121" i="8"/>
  <c r="Q121" i="8"/>
  <c r="P121" i="8"/>
  <c r="O121" i="8"/>
  <c r="N121" i="8"/>
  <c r="M121" i="8"/>
  <c r="L121" i="8"/>
  <c r="K121" i="8"/>
  <c r="J121" i="8"/>
  <c r="I121" i="8"/>
  <c r="H121" i="8"/>
  <c r="G121" i="8"/>
  <c r="F121" i="8"/>
  <c r="E121" i="8"/>
  <c r="D121" i="8"/>
  <c r="C121" i="8"/>
  <c r="Z120" i="8"/>
  <c r="W120" i="8"/>
  <c r="T120" i="8"/>
  <c r="R120" i="8"/>
  <c r="Q120" i="8"/>
  <c r="P120" i="8"/>
  <c r="O120" i="8"/>
  <c r="N120" i="8"/>
  <c r="M120" i="8"/>
  <c r="L120" i="8"/>
  <c r="K120" i="8"/>
  <c r="J120" i="8"/>
  <c r="I120" i="8"/>
  <c r="H120" i="8"/>
  <c r="G120" i="8"/>
  <c r="F120" i="8"/>
  <c r="E120" i="8"/>
  <c r="D120" i="8"/>
  <c r="C120" i="8"/>
  <c r="Z119" i="8"/>
  <c r="W119" i="8"/>
  <c r="T119" i="8"/>
  <c r="R119" i="8"/>
  <c r="Q119" i="8"/>
  <c r="P119" i="8"/>
  <c r="O119" i="8"/>
  <c r="N119" i="8"/>
  <c r="M119" i="8"/>
  <c r="L119" i="8"/>
  <c r="K119" i="8"/>
  <c r="J119" i="8"/>
  <c r="I119" i="8"/>
  <c r="H119" i="8"/>
  <c r="G119" i="8"/>
  <c r="F119" i="8"/>
  <c r="E119" i="8"/>
  <c r="D119" i="8"/>
  <c r="C119" i="8"/>
  <c r="Z118" i="8"/>
  <c r="W118" i="8"/>
  <c r="T118" i="8"/>
  <c r="R118" i="8"/>
  <c r="Q118" i="8"/>
  <c r="P118" i="8"/>
  <c r="O118" i="8"/>
  <c r="N118" i="8"/>
  <c r="M118" i="8"/>
  <c r="L118" i="8"/>
  <c r="K118" i="8"/>
  <c r="J118" i="8"/>
  <c r="I118" i="8"/>
  <c r="H118" i="8"/>
  <c r="G118" i="8"/>
  <c r="F118" i="8"/>
  <c r="E118" i="8"/>
  <c r="D118" i="8"/>
  <c r="C118" i="8"/>
  <c r="Z117" i="8"/>
  <c r="W117" i="8"/>
  <c r="T117" i="8"/>
  <c r="R117" i="8"/>
  <c r="Q117" i="8"/>
  <c r="P117" i="8"/>
  <c r="O117" i="8"/>
  <c r="N117" i="8"/>
  <c r="M117" i="8"/>
  <c r="L117" i="8"/>
  <c r="K117" i="8"/>
  <c r="J117" i="8"/>
  <c r="I117" i="8"/>
  <c r="H117" i="8"/>
  <c r="G117" i="8"/>
  <c r="F117" i="8"/>
  <c r="E117" i="8"/>
  <c r="D117" i="8"/>
  <c r="C117" i="8"/>
  <c r="Z116" i="8"/>
  <c r="W116" i="8"/>
  <c r="T116" i="8"/>
  <c r="R116" i="8"/>
  <c r="Q116" i="8"/>
  <c r="P116" i="8"/>
  <c r="O116" i="8"/>
  <c r="N116" i="8"/>
  <c r="M116" i="8"/>
  <c r="L116" i="8"/>
  <c r="K116" i="8"/>
  <c r="J116" i="8"/>
  <c r="I116" i="8"/>
  <c r="H116" i="8"/>
  <c r="G116" i="8"/>
  <c r="F116" i="8"/>
  <c r="E116" i="8"/>
  <c r="D116" i="8"/>
  <c r="C116" i="8"/>
  <c r="Z115" i="8"/>
  <c r="W115" i="8"/>
  <c r="T115" i="8"/>
  <c r="R115" i="8"/>
  <c r="Q115" i="8"/>
  <c r="P115" i="8"/>
  <c r="O115" i="8"/>
  <c r="N115" i="8"/>
  <c r="M115" i="8"/>
  <c r="L115" i="8"/>
  <c r="K115" i="8"/>
  <c r="J115" i="8"/>
  <c r="I115" i="8"/>
  <c r="H115" i="8"/>
  <c r="G115" i="8"/>
  <c r="F115" i="8"/>
  <c r="E115" i="8"/>
  <c r="D115" i="8"/>
  <c r="C115" i="8"/>
  <c r="Z114" i="8"/>
  <c r="W114" i="8"/>
  <c r="T114" i="8"/>
  <c r="R114" i="8"/>
  <c r="Q114" i="8"/>
  <c r="P114" i="8"/>
  <c r="O114" i="8"/>
  <c r="N114" i="8"/>
  <c r="M114" i="8"/>
  <c r="L114" i="8"/>
  <c r="K114" i="8"/>
  <c r="J114" i="8"/>
  <c r="I114" i="8"/>
  <c r="H114" i="8"/>
  <c r="G114" i="8"/>
  <c r="F114" i="8"/>
  <c r="E114" i="8"/>
  <c r="D114" i="8"/>
  <c r="C114" i="8"/>
  <c r="Z113" i="8"/>
  <c r="W113" i="8"/>
  <c r="V113" i="8"/>
  <c r="U113" i="8"/>
  <c r="T113" i="8"/>
  <c r="R113" i="8"/>
  <c r="Q113" i="8"/>
  <c r="P113" i="8"/>
  <c r="O113" i="8"/>
  <c r="N113" i="8"/>
  <c r="M113" i="8"/>
  <c r="L113" i="8"/>
  <c r="K113" i="8"/>
  <c r="J113" i="8"/>
  <c r="I113" i="8"/>
  <c r="H113" i="8"/>
  <c r="G113" i="8"/>
  <c r="F113" i="8"/>
  <c r="E113" i="8"/>
  <c r="D113" i="8"/>
  <c r="C113" i="8"/>
  <c r="Z112" i="8"/>
  <c r="W112" i="8"/>
  <c r="T112" i="8"/>
  <c r="R112" i="8"/>
  <c r="Q112" i="8"/>
  <c r="P112" i="8"/>
  <c r="O112" i="8"/>
  <c r="N112" i="8"/>
  <c r="M112" i="8"/>
  <c r="L112" i="8"/>
  <c r="K112" i="8"/>
  <c r="J112" i="8"/>
  <c r="I112" i="8"/>
  <c r="H112" i="8"/>
  <c r="G112" i="8"/>
  <c r="F112" i="8"/>
  <c r="E112" i="8"/>
  <c r="D112" i="8"/>
  <c r="C112" i="8"/>
  <c r="Z111" i="8"/>
  <c r="W111" i="8"/>
  <c r="T111" i="8"/>
  <c r="R111" i="8"/>
  <c r="Q111" i="8"/>
  <c r="P111" i="8"/>
  <c r="O111" i="8"/>
  <c r="N111" i="8"/>
  <c r="M111" i="8"/>
  <c r="L111" i="8"/>
  <c r="K111" i="8"/>
  <c r="J111" i="8"/>
  <c r="I111" i="8"/>
  <c r="H111" i="8"/>
  <c r="G111" i="8"/>
  <c r="F111" i="8"/>
  <c r="E111" i="8"/>
  <c r="D111" i="8"/>
  <c r="C111" i="8"/>
  <c r="Z110" i="8"/>
  <c r="W110" i="8"/>
  <c r="T110" i="8"/>
  <c r="R110" i="8"/>
  <c r="Q110" i="8"/>
  <c r="P110" i="8"/>
  <c r="O110" i="8"/>
  <c r="N110" i="8"/>
  <c r="M110" i="8"/>
  <c r="L110" i="8"/>
  <c r="K110" i="8"/>
  <c r="J110" i="8"/>
  <c r="I110" i="8"/>
  <c r="H110" i="8"/>
  <c r="G110" i="8"/>
  <c r="F110" i="8"/>
  <c r="E110" i="8"/>
  <c r="D110" i="8"/>
  <c r="C110" i="8"/>
  <c r="Z109" i="8"/>
  <c r="W109" i="8"/>
  <c r="T109" i="8"/>
  <c r="R109" i="8"/>
  <c r="Q109" i="8"/>
  <c r="P109" i="8"/>
  <c r="O109" i="8"/>
  <c r="N109" i="8"/>
  <c r="M109" i="8"/>
  <c r="L109" i="8"/>
  <c r="K109" i="8"/>
  <c r="J109" i="8"/>
  <c r="I109" i="8"/>
  <c r="H109" i="8"/>
  <c r="G109" i="8"/>
  <c r="F109" i="8"/>
  <c r="E109" i="8"/>
  <c r="D109" i="8"/>
  <c r="C109" i="8"/>
  <c r="Z108" i="8"/>
  <c r="W108" i="8"/>
  <c r="T108" i="8"/>
  <c r="R108" i="8"/>
  <c r="Q108" i="8"/>
  <c r="P108" i="8"/>
  <c r="O108" i="8"/>
  <c r="N108" i="8"/>
  <c r="M108" i="8"/>
  <c r="L108" i="8"/>
  <c r="K108" i="8"/>
  <c r="J108" i="8"/>
  <c r="I108" i="8"/>
  <c r="H108" i="8"/>
  <c r="G108" i="8"/>
  <c r="F108" i="8"/>
  <c r="E108" i="8"/>
  <c r="D108" i="8"/>
  <c r="C108" i="8"/>
  <c r="Z107" i="8"/>
  <c r="W107" i="8"/>
  <c r="T107" i="8"/>
  <c r="R107" i="8"/>
  <c r="Q107" i="8"/>
  <c r="P107" i="8"/>
  <c r="O107" i="8"/>
  <c r="N107" i="8"/>
  <c r="M107" i="8"/>
  <c r="L107" i="8"/>
  <c r="K107" i="8"/>
  <c r="J107" i="8"/>
  <c r="I107" i="8"/>
  <c r="H107" i="8"/>
  <c r="G107" i="8"/>
  <c r="F107" i="8"/>
  <c r="E107" i="8"/>
  <c r="D107" i="8"/>
  <c r="C107" i="8"/>
  <c r="Z106" i="8"/>
  <c r="W106" i="8"/>
  <c r="T106" i="8"/>
  <c r="R106" i="8"/>
  <c r="Q106" i="8"/>
  <c r="P106" i="8"/>
  <c r="O106" i="8"/>
  <c r="N106" i="8"/>
  <c r="M106" i="8"/>
  <c r="L106" i="8"/>
  <c r="K106" i="8"/>
  <c r="J106" i="8"/>
  <c r="I106" i="8"/>
  <c r="H106" i="8"/>
  <c r="G106" i="8"/>
  <c r="F106" i="8"/>
  <c r="E106" i="8"/>
  <c r="D106" i="8"/>
  <c r="C106" i="8"/>
  <c r="Z105" i="8"/>
  <c r="W105" i="8"/>
  <c r="T105" i="8"/>
  <c r="R105" i="8"/>
  <c r="Q105" i="8"/>
  <c r="P105" i="8"/>
  <c r="O105" i="8"/>
  <c r="N105" i="8"/>
  <c r="M105" i="8"/>
  <c r="L105" i="8"/>
  <c r="K105" i="8"/>
  <c r="J105" i="8"/>
  <c r="I105" i="8"/>
  <c r="H105" i="8"/>
  <c r="G105" i="8"/>
  <c r="F105" i="8"/>
  <c r="E105" i="8"/>
  <c r="D105" i="8"/>
  <c r="C105" i="8"/>
  <c r="Z104" i="8"/>
  <c r="W104" i="8"/>
  <c r="V104" i="8"/>
  <c r="U104" i="8"/>
  <c r="T104" i="8"/>
  <c r="R104" i="8"/>
  <c r="Q104" i="8"/>
  <c r="P104" i="8"/>
  <c r="O104" i="8"/>
  <c r="N104" i="8"/>
  <c r="M104" i="8"/>
  <c r="L104" i="8"/>
  <c r="K104" i="8"/>
  <c r="J104" i="8"/>
  <c r="I104" i="8"/>
  <c r="H104" i="8"/>
  <c r="G104" i="8"/>
  <c r="F104" i="8"/>
  <c r="E104" i="8"/>
  <c r="D104" i="8"/>
  <c r="C104" i="8"/>
  <c r="Z103" i="8"/>
  <c r="W103" i="8"/>
  <c r="V103" i="8"/>
  <c r="U103" i="8"/>
  <c r="T103" i="8"/>
  <c r="R103" i="8"/>
  <c r="Q103" i="8"/>
  <c r="P103" i="8"/>
  <c r="O103" i="8"/>
  <c r="N103" i="8"/>
  <c r="M103" i="8"/>
  <c r="L103" i="8"/>
  <c r="K103" i="8"/>
  <c r="J103" i="8"/>
  <c r="I103" i="8"/>
  <c r="H103" i="8"/>
  <c r="G103" i="8"/>
  <c r="F103" i="8"/>
  <c r="E103" i="8"/>
  <c r="D103" i="8"/>
  <c r="C103" i="8"/>
  <c r="Z102" i="8"/>
  <c r="W102" i="8"/>
  <c r="V102" i="8"/>
  <c r="U102" i="8"/>
  <c r="T102" i="8"/>
  <c r="R102" i="8"/>
  <c r="Q102" i="8"/>
  <c r="P102" i="8"/>
  <c r="O102" i="8"/>
  <c r="N102" i="8"/>
  <c r="M102" i="8"/>
  <c r="L102" i="8"/>
  <c r="K102" i="8"/>
  <c r="J102" i="8"/>
  <c r="I102" i="8"/>
  <c r="H102" i="8"/>
  <c r="G102" i="8"/>
  <c r="F102" i="8"/>
  <c r="E102" i="8"/>
  <c r="D102" i="8"/>
  <c r="C102" i="8"/>
  <c r="Z101" i="8"/>
  <c r="W101" i="8"/>
  <c r="V101" i="8"/>
  <c r="U101" i="8"/>
  <c r="T101" i="8"/>
  <c r="R101" i="8"/>
  <c r="Q101" i="8"/>
  <c r="P101" i="8"/>
  <c r="O101" i="8"/>
  <c r="N101" i="8"/>
  <c r="M101" i="8"/>
  <c r="L101" i="8"/>
  <c r="K101" i="8"/>
  <c r="J101" i="8"/>
  <c r="I101" i="8"/>
  <c r="H101" i="8"/>
  <c r="G101" i="8"/>
  <c r="F101" i="8"/>
  <c r="E101" i="8"/>
  <c r="D101" i="8"/>
  <c r="C101" i="8"/>
  <c r="Z100" i="8"/>
  <c r="W100" i="8"/>
  <c r="T100" i="8"/>
  <c r="R100" i="8"/>
  <c r="Q100" i="8"/>
  <c r="P100" i="8"/>
  <c r="O100" i="8"/>
  <c r="N100" i="8"/>
  <c r="M100" i="8"/>
  <c r="L100" i="8"/>
  <c r="K100" i="8"/>
  <c r="J100" i="8"/>
  <c r="I100" i="8"/>
  <c r="H100" i="8"/>
  <c r="G100" i="8"/>
  <c r="F100" i="8"/>
  <c r="E100" i="8"/>
  <c r="D100" i="8"/>
  <c r="C100" i="8"/>
  <c r="Z99" i="8"/>
  <c r="W99" i="8"/>
  <c r="T99" i="8"/>
  <c r="R99" i="8"/>
  <c r="Q99" i="8"/>
  <c r="P99" i="8"/>
  <c r="O99" i="8"/>
  <c r="N99" i="8"/>
  <c r="M99" i="8"/>
  <c r="L99" i="8"/>
  <c r="K99" i="8"/>
  <c r="J99" i="8"/>
  <c r="I99" i="8"/>
  <c r="H99" i="8"/>
  <c r="G99" i="8"/>
  <c r="F99" i="8"/>
  <c r="E99" i="8"/>
  <c r="D99" i="8"/>
  <c r="C99" i="8"/>
  <c r="Z98" i="8"/>
  <c r="W98" i="8"/>
  <c r="T98" i="8"/>
  <c r="R98" i="8"/>
  <c r="Q98" i="8"/>
  <c r="P98" i="8"/>
  <c r="O98" i="8"/>
  <c r="N98" i="8"/>
  <c r="M98" i="8"/>
  <c r="L98" i="8"/>
  <c r="K98" i="8"/>
  <c r="J98" i="8"/>
  <c r="I98" i="8"/>
  <c r="H98" i="8"/>
  <c r="G98" i="8"/>
  <c r="F98" i="8"/>
  <c r="E98" i="8"/>
  <c r="D98" i="8"/>
  <c r="C98" i="8"/>
  <c r="Z97" i="8"/>
  <c r="W97" i="8"/>
  <c r="V97" i="8"/>
  <c r="U97" i="8"/>
  <c r="T97" i="8"/>
  <c r="R97" i="8"/>
  <c r="Q97" i="8"/>
  <c r="P97" i="8"/>
  <c r="O97" i="8"/>
  <c r="N97" i="8"/>
  <c r="M97" i="8"/>
  <c r="L97" i="8"/>
  <c r="K97" i="8"/>
  <c r="J97" i="8"/>
  <c r="I97" i="8"/>
  <c r="H97" i="8"/>
  <c r="G97" i="8"/>
  <c r="F97" i="8"/>
  <c r="E97" i="8"/>
  <c r="D97" i="8"/>
  <c r="C97" i="8"/>
  <c r="Z96" i="8"/>
  <c r="W96" i="8"/>
  <c r="V96" i="8"/>
  <c r="U96" i="8"/>
  <c r="T96" i="8"/>
  <c r="R96" i="8"/>
  <c r="Q96" i="8"/>
  <c r="P96" i="8"/>
  <c r="O96" i="8"/>
  <c r="N96" i="8"/>
  <c r="M96" i="8"/>
  <c r="L96" i="8"/>
  <c r="K96" i="8"/>
  <c r="J96" i="8"/>
  <c r="I96" i="8"/>
  <c r="H96" i="8"/>
  <c r="G96" i="8"/>
  <c r="F96" i="8"/>
  <c r="E96" i="8"/>
  <c r="D96" i="8"/>
  <c r="C96" i="8"/>
  <c r="Z95" i="8"/>
  <c r="W95" i="8"/>
  <c r="T95" i="8"/>
  <c r="R95" i="8"/>
  <c r="Q95" i="8"/>
  <c r="P95" i="8"/>
  <c r="O95" i="8"/>
  <c r="N95" i="8"/>
  <c r="M95" i="8"/>
  <c r="L95" i="8"/>
  <c r="K95" i="8"/>
  <c r="J95" i="8"/>
  <c r="I95" i="8"/>
  <c r="H95" i="8"/>
  <c r="G95" i="8"/>
  <c r="F95" i="8"/>
  <c r="E95" i="8"/>
  <c r="D95" i="8"/>
  <c r="C95" i="8"/>
  <c r="Z94" i="8"/>
  <c r="W94" i="8"/>
  <c r="T94" i="8"/>
  <c r="R94" i="8"/>
  <c r="Q94" i="8"/>
  <c r="P94" i="8"/>
  <c r="O94" i="8"/>
  <c r="N94" i="8"/>
  <c r="M94" i="8"/>
  <c r="L94" i="8"/>
  <c r="K94" i="8"/>
  <c r="J94" i="8"/>
  <c r="I94" i="8"/>
  <c r="H94" i="8"/>
  <c r="G94" i="8"/>
  <c r="F94" i="8"/>
  <c r="E94" i="8"/>
  <c r="D94" i="8"/>
  <c r="C94" i="8"/>
  <c r="Z93" i="8"/>
  <c r="W93" i="8"/>
  <c r="T93" i="8"/>
  <c r="R93" i="8"/>
  <c r="Q93" i="8"/>
  <c r="P93" i="8"/>
  <c r="O93" i="8"/>
  <c r="N93" i="8"/>
  <c r="M93" i="8"/>
  <c r="L93" i="8"/>
  <c r="K93" i="8"/>
  <c r="J93" i="8"/>
  <c r="I93" i="8"/>
  <c r="H93" i="8"/>
  <c r="G93" i="8"/>
  <c r="F93" i="8"/>
  <c r="E93" i="8"/>
  <c r="D93" i="8"/>
  <c r="C93" i="8"/>
  <c r="Z92" i="8"/>
  <c r="W92" i="8"/>
  <c r="T92" i="8"/>
  <c r="R92" i="8"/>
  <c r="Q92" i="8"/>
  <c r="P92" i="8"/>
  <c r="O92" i="8"/>
  <c r="N92" i="8"/>
  <c r="M92" i="8"/>
  <c r="L92" i="8"/>
  <c r="K92" i="8"/>
  <c r="J92" i="8"/>
  <c r="I92" i="8"/>
  <c r="H92" i="8"/>
  <c r="G92" i="8"/>
  <c r="F92" i="8"/>
  <c r="E92" i="8"/>
  <c r="D92" i="8"/>
  <c r="C92" i="8"/>
  <c r="Z91" i="8"/>
  <c r="W91" i="8"/>
  <c r="T91" i="8"/>
  <c r="R91" i="8"/>
  <c r="Q91" i="8"/>
  <c r="P91" i="8"/>
  <c r="O91" i="8"/>
  <c r="N91" i="8"/>
  <c r="M91" i="8"/>
  <c r="L91" i="8"/>
  <c r="K91" i="8"/>
  <c r="J91" i="8"/>
  <c r="I91" i="8"/>
  <c r="H91" i="8"/>
  <c r="G91" i="8"/>
  <c r="F91" i="8"/>
  <c r="E91" i="8"/>
  <c r="D91" i="8"/>
  <c r="C91" i="8"/>
  <c r="Z90" i="8"/>
  <c r="W90" i="8"/>
  <c r="T90" i="8"/>
  <c r="R90" i="8"/>
  <c r="Q90" i="8"/>
  <c r="P90" i="8"/>
  <c r="O90" i="8"/>
  <c r="N90" i="8"/>
  <c r="M90" i="8"/>
  <c r="L90" i="8"/>
  <c r="K90" i="8"/>
  <c r="J90" i="8"/>
  <c r="I90" i="8"/>
  <c r="H90" i="8"/>
  <c r="G90" i="8"/>
  <c r="F90" i="8"/>
  <c r="E90" i="8"/>
  <c r="D90" i="8"/>
  <c r="C90" i="8"/>
  <c r="Z89" i="8"/>
  <c r="W89" i="8"/>
  <c r="T89" i="8"/>
  <c r="R89" i="8"/>
  <c r="Q89" i="8"/>
  <c r="P89" i="8"/>
  <c r="O89" i="8"/>
  <c r="N89" i="8"/>
  <c r="M89" i="8"/>
  <c r="L89" i="8"/>
  <c r="K89" i="8"/>
  <c r="J89" i="8"/>
  <c r="I89" i="8"/>
  <c r="H89" i="8"/>
  <c r="G89" i="8"/>
  <c r="F89" i="8"/>
  <c r="E89" i="8"/>
  <c r="D89" i="8"/>
  <c r="C89" i="8"/>
  <c r="Z88" i="8"/>
  <c r="W88" i="8"/>
  <c r="T88" i="8"/>
  <c r="R88" i="8"/>
  <c r="Q88" i="8"/>
  <c r="P88" i="8"/>
  <c r="O88" i="8"/>
  <c r="N88" i="8"/>
  <c r="M88" i="8"/>
  <c r="L88" i="8"/>
  <c r="K88" i="8"/>
  <c r="J88" i="8"/>
  <c r="I88" i="8"/>
  <c r="H88" i="8"/>
  <c r="G88" i="8"/>
  <c r="F88" i="8"/>
  <c r="E88" i="8"/>
  <c r="D88" i="8"/>
  <c r="C88" i="8"/>
  <c r="Z87" i="8"/>
  <c r="W87" i="8"/>
  <c r="V87" i="8"/>
  <c r="U87" i="8"/>
  <c r="T87" i="8"/>
  <c r="R87" i="8"/>
  <c r="Q87" i="8"/>
  <c r="P87" i="8"/>
  <c r="O87" i="8"/>
  <c r="N87" i="8"/>
  <c r="M87" i="8"/>
  <c r="L87" i="8"/>
  <c r="K87" i="8"/>
  <c r="J87" i="8"/>
  <c r="I87" i="8"/>
  <c r="H87" i="8"/>
  <c r="G87" i="8"/>
  <c r="F87" i="8"/>
  <c r="E87" i="8"/>
  <c r="D87" i="8"/>
  <c r="C87" i="8"/>
  <c r="Z86" i="8"/>
  <c r="W86" i="8"/>
  <c r="V86" i="8"/>
  <c r="U86" i="8"/>
  <c r="T86" i="8"/>
  <c r="R86" i="8"/>
  <c r="Q86" i="8"/>
  <c r="P86" i="8"/>
  <c r="O86" i="8"/>
  <c r="N86" i="8"/>
  <c r="M86" i="8"/>
  <c r="L86" i="8"/>
  <c r="K86" i="8"/>
  <c r="J86" i="8"/>
  <c r="I86" i="8"/>
  <c r="H86" i="8"/>
  <c r="G86" i="8"/>
  <c r="F86" i="8"/>
  <c r="E86" i="8"/>
  <c r="D86" i="8"/>
  <c r="C86" i="8"/>
  <c r="Z85" i="8"/>
  <c r="W85" i="8"/>
  <c r="T85" i="8"/>
  <c r="R85" i="8"/>
  <c r="Q85" i="8"/>
  <c r="P85" i="8"/>
  <c r="O85" i="8"/>
  <c r="N85" i="8"/>
  <c r="M85" i="8"/>
  <c r="L85" i="8"/>
  <c r="K85" i="8"/>
  <c r="J85" i="8"/>
  <c r="I85" i="8"/>
  <c r="H85" i="8"/>
  <c r="G85" i="8"/>
  <c r="F85" i="8"/>
  <c r="E85" i="8"/>
  <c r="D85" i="8"/>
  <c r="C85" i="8"/>
  <c r="Z84" i="8"/>
  <c r="W84" i="8"/>
  <c r="V84" i="8"/>
  <c r="U84" i="8"/>
  <c r="T84" i="8"/>
  <c r="R84" i="8"/>
  <c r="Q84" i="8"/>
  <c r="P84" i="8"/>
  <c r="O84" i="8"/>
  <c r="N84" i="8"/>
  <c r="M84" i="8"/>
  <c r="L84" i="8"/>
  <c r="K84" i="8"/>
  <c r="J84" i="8"/>
  <c r="I84" i="8"/>
  <c r="H84" i="8"/>
  <c r="G84" i="8"/>
  <c r="F84" i="8"/>
  <c r="E84" i="8"/>
  <c r="D84" i="8"/>
  <c r="C84" i="8"/>
  <c r="Z83" i="8"/>
  <c r="W83" i="8"/>
  <c r="T83" i="8"/>
  <c r="R83" i="8"/>
  <c r="Q83" i="8"/>
  <c r="P83" i="8"/>
  <c r="O83" i="8"/>
  <c r="N83" i="8"/>
  <c r="M83" i="8"/>
  <c r="L83" i="8"/>
  <c r="K83" i="8"/>
  <c r="J83" i="8"/>
  <c r="I83" i="8"/>
  <c r="H83" i="8"/>
  <c r="G83" i="8"/>
  <c r="F83" i="8"/>
  <c r="E83" i="8"/>
  <c r="D83" i="8"/>
  <c r="C83" i="8"/>
  <c r="Z82" i="8"/>
  <c r="W82" i="8"/>
  <c r="T82" i="8"/>
  <c r="R82" i="8"/>
  <c r="Q82" i="8"/>
  <c r="P82" i="8"/>
  <c r="O82" i="8"/>
  <c r="N82" i="8"/>
  <c r="M82" i="8"/>
  <c r="L82" i="8"/>
  <c r="K82" i="8"/>
  <c r="J82" i="8"/>
  <c r="I82" i="8"/>
  <c r="H82" i="8"/>
  <c r="G82" i="8"/>
  <c r="F82" i="8"/>
  <c r="E82" i="8"/>
  <c r="D82" i="8"/>
  <c r="C82" i="8"/>
  <c r="Z81" i="8"/>
  <c r="W81" i="8"/>
  <c r="T81" i="8"/>
  <c r="R81" i="8"/>
  <c r="Q81" i="8"/>
  <c r="P81" i="8"/>
  <c r="O81" i="8"/>
  <c r="N81" i="8"/>
  <c r="M81" i="8"/>
  <c r="L81" i="8"/>
  <c r="K81" i="8"/>
  <c r="J81" i="8"/>
  <c r="I81" i="8"/>
  <c r="H81" i="8"/>
  <c r="G81" i="8"/>
  <c r="F81" i="8"/>
  <c r="E81" i="8"/>
  <c r="D81" i="8"/>
  <c r="C81" i="8"/>
  <c r="Z80" i="8"/>
  <c r="W80" i="8"/>
  <c r="T80" i="8"/>
  <c r="R80" i="8"/>
  <c r="Q80" i="8"/>
  <c r="P80" i="8"/>
  <c r="O80" i="8"/>
  <c r="N80" i="8"/>
  <c r="M80" i="8"/>
  <c r="L80" i="8"/>
  <c r="K80" i="8"/>
  <c r="J80" i="8"/>
  <c r="I80" i="8"/>
  <c r="H80" i="8"/>
  <c r="G80" i="8"/>
  <c r="F80" i="8"/>
  <c r="E80" i="8"/>
  <c r="D80" i="8"/>
  <c r="C80" i="8"/>
  <c r="Z79" i="8"/>
  <c r="W79" i="8"/>
  <c r="T79" i="8"/>
  <c r="R79" i="8"/>
  <c r="Q79" i="8"/>
  <c r="P79" i="8"/>
  <c r="O79" i="8"/>
  <c r="N79" i="8"/>
  <c r="M79" i="8"/>
  <c r="L79" i="8"/>
  <c r="K79" i="8"/>
  <c r="J79" i="8"/>
  <c r="I79" i="8"/>
  <c r="H79" i="8"/>
  <c r="G79" i="8"/>
  <c r="F79" i="8"/>
  <c r="E79" i="8"/>
  <c r="D79" i="8"/>
  <c r="C79" i="8"/>
  <c r="Z78" i="8"/>
  <c r="W78" i="8"/>
  <c r="T78" i="8"/>
  <c r="R78" i="8"/>
  <c r="Q78" i="8"/>
  <c r="P78" i="8"/>
  <c r="O78" i="8"/>
  <c r="N78" i="8"/>
  <c r="M78" i="8"/>
  <c r="L78" i="8"/>
  <c r="K78" i="8"/>
  <c r="J78" i="8"/>
  <c r="I78" i="8"/>
  <c r="H78" i="8"/>
  <c r="G78" i="8"/>
  <c r="F78" i="8"/>
  <c r="E78" i="8"/>
  <c r="D78" i="8"/>
  <c r="C78" i="8"/>
  <c r="Z77" i="8"/>
  <c r="W77" i="8"/>
  <c r="T77" i="8"/>
  <c r="R77" i="8"/>
  <c r="Q77" i="8"/>
  <c r="P77" i="8"/>
  <c r="O77" i="8"/>
  <c r="N77" i="8"/>
  <c r="M77" i="8"/>
  <c r="L77" i="8"/>
  <c r="K77" i="8"/>
  <c r="J77" i="8"/>
  <c r="I77" i="8"/>
  <c r="H77" i="8"/>
  <c r="G77" i="8"/>
  <c r="F77" i="8"/>
  <c r="E77" i="8"/>
  <c r="D77" i="8"/>
  <c r="C77" i="8"/>
  <c r="Z76" i="8"/>
  <c r="W76" i="8"/>
  <c r="T76" i="8"/>
  <c r="R76" i="8"/>
  <c r="Q76" i="8"/>
  <c r="P76" i="8"/>
  <c r="O76" i="8"/>
  <c r="N76" i="8"/>
  <c r="M76" i="8"/>
  <c r="L76" i="8"/>
  <c r="K76" i="8"/>
  <c r="J76" i="8"/>
  <c r="I76" i="8"/>
  <c r="H76" i="8"/>
  <c r="G76" i="8"/>
  <c r="F76" i="8"/>
  <c r="E76" i="8"/>
  <c r="D76" i="8"/>
  <c r="C76" i="8"/>
  <c r="Z75" i="8"/>
  <c r="W75" i="8"/>
  <c r="V75" i="8"/>
  <c r="U75" i="8"/>
  <c r="T75" i="8"/>
  <c r="R75" i="8"/>
  <c r="Q75" i="8"/>
  <c r="P75" i="8"/>
  <c r="O75" i="8"/>
  <c r="N75" i="8"/>
  <c r="M75" i="8"/>
  <c r="L75" i="8"/>
  <c r="K75" i="8"/>
  <c r="J75" i="8"/>
  <c r="I75" i="8"/>
  <c r="H75" i="8"/>
  <c r="G75" i="8"/>
  <c r="F75" i="8"/>
  <c r="E75" i="8"/>
  <c r="D75" i="8"/>
  <c r="C75" i="8"/>
  <c r="Z74" i="8"/>
  <c r="W74" i="8"/>
  <c r="V74" i="8"/>
  <c r="U74" i="8"/>
  <c r="T74" i="8"/>
  <c r="R74" i="8"/>
  <c r="Q74" i="8"/>
  <c r="P74" i="8"/>
  <c r="O74" i="8"/>
  <c r="N74" i="8"/>
  <c r="M74" i="8"/>
  <c r="L74" i="8"/>
  <c r="K74" i="8"/>
  <c r="J74" i="8"/>
  <c r="I74" i="8"/>
  <c r="H74" i="8"/>
  <c r="G74" i="8"/>
  <c r="F74" i="8"/>
  <c r="E74" i="8"/>
  <c r="D74" i="8"/>
  <c r="C74" i="8"/>
  <c r="Z73" i="8"/>
  <c r="W73" i="8"/>
  <c r="T73" i="8"/>
  <c r="R73" i="8"/>
  <c r="Q73" i="8"/>
  <c r="P73" i="8"/>
  <c r="O73" i="8"/>
  <c r="N73" i="8"/>
  <c r="M73" i="8"/>
  <c r="L73" i="8"/>
  <c r="K73" i="8"/>
  <c r="J73" i="8"/>
  <c r="I73" i="8"/>
  <c r="H73" i="8"/>
  <c r="G73" i="8"/>
  <c r="F73" i="8"/>
  <c r="E73" i="8"/>
  <c r="D73" i="8"/>
  <c r="C73" i="8"/>
  <c r="Z72" i="8"/>
  <c r="W72" i="8"/>
  <c r="T72" i="8"/>
  <c r="R72" i="8"/>
  <c r="Q72" i="8"/>
  <c r="P72" i="8"/>
  <c r="O72" i="8"/>
  <c r="N72" i="8"/>
  <c r="M72" i="8"/>
  <c r="L72" i="8"/>
  <c r="K72" i="8"/>
  <c r="J72" i="8"/>
  <c r="I72" i="8"/>
  <c r="H72" i="8"/>
  <c r="G72" i="8"/>
  <c r="F72" i="8"/>
  <c r="E72" i="8"/>
  <c r="D72" i="8"/>
  <c r="C72" i="8"/>
  <c r="Z71" i="8"/>
  <c r="W71" i="8"/>
  <c r="T71" i="8"/>
  <c r="R71" i="8"/>
  <c r="Q71" i="8"/>
  <c r="P71" i="8"/>
  <c r="O71" i="8"/>
  <c r="N71" i="8"/>
  <c r="M71" i="8"/>
  <c r="L71" i="8"/>
  <c r="K71" i="8"/>
  <c r="J71" i="8"/>
  <c r="I71" i="8"/>
  <c r="H71" i="8"/>
  <c r="G71" i="8"/>
  <c r="F71" i="8"/>
  <c r="E71" i="8"/>
  <c r="D71" i="8"/>
  <c r="C71" i="8"/>
  <c r="Z70" i="8"/>
  <c r="W70" i="8"/>
  <c r="T70" i="8"/>
  <c r="R70" i="8"/>
  <c r="Q70" i="8"/>
  <c r="P70" i="8"/>
  <c r="O70" i="8"/>
  <c r="N70" i="8"/>
  <c r="M70" i="8"/>
  <c r="L70" i="8"/>
  <c r="K70" i="8"/>
  <c r="J70" i="8"/>
  <c r="I70" i="8"/>
  <c r="H70" i="8"/>
  <c r="G70" i="8"/>
  <c r="F70" i="8"/>
  <c r="E70" i="8"/>
  <c r="D70" i="8"/>
  <c r="C70" i="8"/>
  <c r="Z69" i="8"/>
  <c r="W69" i="8"/>
  <c r="T69" i="8"/>
  <c r="R69" i="8"/>
  <c r="Q69" i="8"/>
  <c r="P69" i="8"/>
  <c r="O69" i="8"/>
  <c r="N69" i="8"/>
  <c r="M69" i="8"/>
  <c r="L69" i="8"/>
  <c r="K69" i="8"/>
  <c r="J69" i="8"/>
  <c r="I69" i="8"/>
  <c r="H69" i="8"/>
  <c r="G69" i="8"/>
  <c r="F69" i="8"/>
  <c r="E69" i="8"/>
  <c r="D69" i="8"/>
  <c r="C69" i="8"/>
  <c r="Z68" i="8"/>
  <c r="W68" i="8"/>
  <c r="T68" i="8"/>
  <c r="R68" i="8"/>
  <c r="Q68" i="8"/>
  <c r="P68" i="8"/>
  <c r="O68" i="8"/>
  <c r="N68" i="8"/>
  <c r="M68" i="8"/>
  <c r="L68" i="8"/>
  <c r="K68" i="8"/>
  <c r="J68" i="8"/>
  <c r="I68" i="8"/>
  <c r="H68" i="8"/>
  <c r="G68" i="8"/>
  <c r="F68" i="8"/>
  <c r="E68" i="8"/>
  <c r="D68" i="8"/>
  <c r="C68" i="8"/>
  <c r="Z67" i="8"/>
  <c r="W67" i="8"/>
  <c r="T67" i="8"/>
  <c r="R67" i="8"/>
  <c r="Q67" i="8"/>
  <c r="P67" i="8"/>
  <c r="O67" i="8"/>
  <c r="N67" i="8"/>
  <c r="M67" i="8"/>
  <c r="L67" i="8"/>
  <c r="K67" i="8"/>
  <c r="J67" i="8"/>
  <c r="I67" i="8"/>
  <c r="H67" i="8"/>
  <c r="G67" i="8"/>
  <c r="F67" i="8"/>
  <c r="E67" i="8"/>
  <c r="D67" i="8"/>
  <c r="C67" i="8"/>
  <c r="Z66" i="8"/>
  <c r="W66" i="8"/>
  <c r="V66" i="8"/>
  <c r="U66" i="8"/>
  <c r="T66" i="8"/>
  <c r="R66" i="8"/>
  <c r="Q66" i="8"/>
  <c r="P66" i="8"/>
  <c r="O66" i="8"/>
  <c r="N66" i="8"/>
  <c r="M66" i="8"/>
  <c r="L66" i="8"/>
  <c r="K66" i="8"/>
  <c r="J66" i="8"/>
  <c r="I66" i="8"/>
  <c r="H66" i="8"/>
  <c r="G66" i="8"/>
  <c r="F66" i="8"/>
  <c r="E66" i="8"/>
  <c r="D66" i="8"/>
  <c r="C66" i="8"/>
  <c r="Z65" i="8"/>
  <c r="W65" i="8"/>
  <c r="T65" i="8"/>
  <c r="R65" i="8"/>
  <c r="Q65" i="8"/>
  <c r="P65" i="8"/>
  <c r="O65" i="8"/>
  <c r="N65" i="8"/>
  <c r="M65" i="8"/>
  <c r="L65" i="8"/>
  <c r="K65" i="8"/>
  <c r="J65" i="8"/>
  <c r="I65" i="8"/>
  <c r="H65" i="8"/>
  <c r="G65" i="8"/>
  <c r="F65" i="8"/>
  <c r="E65" i="8"/>
  <c r="D65" i="8"/>
  <c r="C65" i="8"/>
  <c r="Z64" i="8"/>
  <c r="W64" i="8"/>
  <c r="T64" i="8"/>
  <c r="R64" i="8"/>
  <c r="Q64" i="8"/>
  <c r="P64" i="8"/>
  <c r="O64" i="8"/>
  <c r="N64" i="8"/>
  <c r="M64" i="8"/>
  <c r="L64" i="8"/>
  <c r="K64" i="8"/>
  <c r="J64" i="8"/>
  <c r="I64" i="8"/>
  <c r="H64" i="8"/>
  <c r="G64" i="8"/>
  <c r="F64" i="8"/>
  <c r="E64" i="8"/>
  <c r="D64" i="8"/>
  <c r="C64" i="8"/>
  <c r="Z63" i="8"/>
  <c r="W63" i="8"/>
  <c r="T63" i="8"/>
  <c r="R63" i="8"/>
  <c r="Q63" i="8"/>
  <c r="P63" i="8"/>
  <c r="O63" i="8"/>
  <c r="N63" i="8"/>
  <c r="M63" i="8"/>
  <c r="L63" i="8"/>
  <c r="K63" i="8"/>
  <c r="J63" i="8"/>
  <c r="I63" i="8"/>
  <c r="H63" i="8"/>
  <c r="G63" i="8"/>
  <c r="F63" i="8"/>
  <c r="E63" i="8"/>
  <c r="D63" i="8"/>
  <c r="C63" i="8"/>
  <c r="Z62" i="8"/>
  <c r="W62" i="8"/>
  <c r="T62" i="8"/>
  <c r="R62" i="8"/>
  <c r="Q62" i="8"/>
  <c r="P62" i="8"/>
  <c r="O62" i="8"/>
  <c r="N62" i="8"/>
  <c r="M62" i="8"/>
  <c r="L62" i="8"/>
  <c r="K62" i="8"/>
  <c r="J62" i="8"/>
  <c r="I62" i="8"/>
  <c r="H62" i="8"/>
  <c r="G62" i="8"/>
  <c r="F62" i="8"/>
  <c r="E62" i="8"/>
  <c r="D62" i="8"/>
  <c r="C62" i="8"/>
  <c r="Z61" i="8"/>
  <c r="W61" i="8"/>
  <c r="T61" i="8"/>
  <c r="R61" i="8"/>
  <c r="Q61" i="8"/>
  <c r="P61" i="8"/>
  <c r="O61" i="8"/>
  <c r="N61" i="8"/>
  <c r="M61" i="8"/>
  <c r="L61" i="8"/>
  <c r="K61" i="8"/>
  <c r="J61" i="8"/>
  <c r="I61" i="8"/>
  <c r="H61" i="8"/>
  <c r="G61" i="8"/>
  <c r="F61" i="8"/>
  <c r="E61" i="8"/>
  <c r="D61" i="8"/>
  <c r="C61" i="8"/>
  <c r="Z60" i="8"/>
  <c r="W60" i="8"/>
  <c r="V60" i="8"/>
  <c r="U60" i="8"/>
  <c r="T60" i="8"/>
  <c r="R60" i="8"/>
  <c r="Q60" i="8"/>
  <c r="P60" i="8"/>
  <c r="O60" i="8"/>
  <c r="N60" i="8"/>
  <c r="M60" i="8"/>
  <c r="L60" i="8"/>
  <c r="K60" i="8"/>
  <c r="J60" i="8"/>
  <c r="I60" i="8"/>
  <c r="H60" i="8"/>
  <c r="G60" i="8"/>
  <c r="F60" i="8"/>
  <c r="E60" i="8"/>
  <c r="D60" i="8"/>
  <c r="C60" i="8"/>
  <c r="Z59" i="8"/>
  <c r="W59" i="8"/>
  <c r="T59" i="8"/>
  <c r="R59" i="8"/>
  <c r="Q59" i="8"/>
  <c r="P59" i="8"/>
  <c r="O59" i="8"/>
  <c r="N59" i="8"/>
  <c r="M59" i="8"/>
  <c r="L59" i="8"/>
  <c r="K59" i="8"/>
  <c r="J59" i="8"/>
  <c r="I59" i="8"/>
  <c r="H59" i="8"/>
  <c r="G59" i="8"/>
  <c r="F59" i="8"/>
  <c r="E59" i="8"/>
  <c r="D59" i="8"/>
  <c r="C59" i="8"/>
  <c r="Z58" i="8"/>
  <c r="W58" i="8"/>
  <c r="T58" i="8"/>
  <c r="R58" i="8"/>
  <c r="Q58" i="8"/>
  <c r="P58" i="8"/>
  <c r="O58" i="8"/>
  <c r="N58" i="8"/>
  <c r="M58" i="8"/>
  <c r="L58" i="8"/>
  <c r="K58" i="8"/>
  <c r="J58" i="8"/>
  <c r="I58" i="8"/>
  <c r="H58" i="8"/>
  <c r="G58" i="8"/>
  <c r="F58" i="8"/>
  <c r="E58" i="8"/>
  <c r="D58" i="8"/>
  <c r="C58" i="8"/>
  <c r="Z57" i="8"/>
  <c r="W57" i="8"/>
  <c r="T57" i="8"/>
  <c r="R57" i="8"/>
  <c r="Q57" i="8"/>
  <c r="P57" i="8"/>
  <c r="O57" i="8"/>
  <c r="N57" i="8"/>
  <c r="M57" i="8"/>
  <c r="L57" i="8"/>
  <c r="K57" i="8"/>
  <c r="J57" i="8"/>
  <c r="I57" i="8"/>
  <c r="H57" i="8"/>
  <c r="G57" i="8"/>
  <c r="F57" i="8"/>
  <c r="E57" i="8"/>
  <c r="D57" i="8"/>
  <c r="C57" i="8"/>
  <c r="Z56" i="8"/>
  <c r="W56" i="8"/>
  <c r="V56" i="8"/>
  <c r="U56" i="8"/>
  <c r="T56" i="8"/>
  <c r="R56" i="8"/>
  <c r="Q56" i="8"/>
  <c r="P56" i="8"/>
  <c r="O56" i="8"/>
  <c r="N56" i="8"/>
  <c r="M56" i="8"/>
  <c r="L56" i="8"/>
  <c r="K56" i="8"/>
  <c r="J56" i="8"/>
  <c r="I56" i="8"/>
  <c r="H56" i="8"/>
  <c r="G56" i="8"/>
  <c r="F56" i="8"/>
  <c r="E56" i="8"/>
  <c r="D56" i="8"/>
  <c r="C56" i="8"/>
  <c r="Z55" i="8"/>
  <c r="W55" i="8"/>
  <c r="T55" i="8"/>
  <c r="R55" i="8"/>
  <c r="Q55" i="8"/>
  <c r="P55" i="8"/>
  <c r="O55" i="8"/>
  <c r="N55" i="8"/>
  <c r="M55" i="8"/>
  <c r="L55" i="8"/>
  <c r="K55" i="8"/>
  <c r="J55" i="8"/>
  <c r="I55" i="8"/>
  <c r="H55" i="8"/>
  <c r="G55" i="8"/>
  <c r="F55" i="8"/>
  <c r="E55" i="8"/>
  <c r="D55" i="8"/>
  <c r="C55" i="8"/>
  <c r="Z54" i="8"/>
  <c r="W54" i="8"/>
  <c r="T54" i="8"/>
  <c r="R54" i="8"/>
  <c r="Q54" i="8"/>
  <c r="P54" i="8"/>
  <c r="O54" i="8"/>
  <c r="N54" i="8"/>
  <c r="M54" i="8"/>
  <c r="L54" i="8"/>
  <c r="K54" i="8"/>
  <c r="J54" i="8"/>
  <c r="I54" i="8"/>
  <c r="H54" i="8"/>
  <c r="G54" i="8"/>
  <c r="F54" i="8"/>
  <c r="E54" i="8"/>
  <c r="D54" i="8"/>
  <c r="C54" i="8"/>
  <c r="Z53" i="8"/>
  <c r="W53" i="8"/>
  <c r="T53" i="8"/>
  <c r="R53" i="8"/>
  <c r="Q53" i="8"/>
  <c r="P53" i="8"/>
  <c r="O53" i="8"/>
  <c r="N53" i="8"/>
  <c r="M53" i="8"/>
  <c r="L53" i="8"/>
  <c r="K53" i="8"/>
  <c r="J53" i="8"/>
  <c r="I53" i="8"/>
  <c r="H53" i="8"/>
  <c r="G53" i="8"/>
  <c r="F53" i="8"/>
  <c r="E53" i="8"/>
  <c r="D53" i="8"/>
  <c r="C53" i="8"/>
  <c r="Z52" i="8"/>
  <c r="W52" i="8"/>
  <c r="T52" i="8"/>
  <c r="R52" i="8"/>
  <c r="Q52" i="8"/>
  <c r="P52" i="8"/>
  <c r="O52" i="8"/>
  <c r="N52" i="8"/>
  <c r="M52" i="8"/>
  <c r="L52" i="8"/>
  <c r="K52" i="8"/>
  <c r="J52" i="8"/>
  <c r="I52" i="8"/>
  <c r="H52" i="8"/>
  <c r="G52" i="8"/>
  <c r="F52" i="8"/>
  <c r="E52" i="8"/>
  <c r="D52" i="8"/>
  <c r="C52" i="8"/>
  <c r="Z51" i="8"/>
  <c r="W51" i="8"/>
  <c r="T51" i="8"/>
  <c r="R51" i="8"/>
  <c r="Q51" i="8"/>
  <c r="P51" i="8"/>
  <c r="O51" i="8"/>
  <c r="N51" i="8"/>
  <c r="M51" i="8"/>
  <c r="L51" i="8"/>
  <c r="K51" i="8"/>
  <c r="J51" i="8"/>
  <c r="I51" i="8"/>
  <c r="H51" i="8"/>
  <c r="G51" i="8"/>
  <c r="F51" i="8"/>
  <c r="E51" i="8"/>
  <c r="D51" i="8"/>
  <c r="C51" i="8"/>
  <c r="Z50" i="8"/>
  <c r="W50" i="8"/>
  <c r="T50" i="8"/>
  <c r="R50" i="8"/>
  <c r="Q50" i="8"/>
  <c r="P50" i="8"/>
  <c r="O50" i="8"/>
  <c r="N50" i="8"/>
  <c r="M50" i="8"/>
  <c r="L50" i="8"/>
  <c r="K50" i="8"/>
  <c r="J50" i="8"/>
  <c r="I50" i="8"/>
  <c r="H50" i="8"/>
  <c r="G50" i="8"/>
  <c r="F50" i="8"/>
  <c r="E50" i="8"/>
  <c r="D50" i="8"/>
  <c r="C50" i="8"/>
  <c r="Z49" i="8"/>
  <c r="W49" i="8"/>
  <c r="T49" i="8"/>
  <c r="R49" i="8"/>
  <c r="Q49" i="8"/>
  <c r="P49" i="8"/>
  <c r="O49" i="8"/>
  <c r="N49" i="8"/>
  <c r="M49" i="8"/>
  <c r="L49" i="8"/>
  <c r="K49" i="8"/>
  <c r="J49" i="8"/>
  <c r="I49" i="8"/>
  <c r="H49" i="8"/>
  <c r="G49" i="8"/>
  <c r="F49" i="8"/>
  <c r="E49" i="8"/>
  <c r="D49" i="8"/>
  <c r="C49" i="8"/>
  <c r="Z48" i="8"/>
  <c r="W48" i="8"/>
  <c r="T48" i="8"/>
  <c r="R48" i="8"/>
  <c r="Q48" i="8"/>
  <c r="P48" i="8"/>
  <c r="O48" i="8"/>
  <c r="N48" i="8"/>
  <c r="M48" i="8"/>
  <c r="L48" i="8"/>
  <c r="K48" i="8"/>
  <c r="J48" i="8"/>
  <c r="I48" i="8"/>
  <c r="H48" i="8"/>
  <c r="G48" i="8"/>
  <c r="F48" i="8"/>
  <c r="E48" i="8"/>
  <c r="D48" i="8"/>
  <c r="C48" i="8"/>
  <c r="Z47" i="8"/>
  <c r="W47" i="8"/>
  <c r="T47" i="8"/>
  <c r="R47" i="8"/>
  <c r="Q47" i="8"/>
  <c r="P47" i="8"/>
  <c r="O47" i="8"/>
  <c r="N47" i="8"/>
  <c r="M47" i="8"/>
  <c r="L47" i="8"/>
  <c r="K47" i="8"/>
  <c r="J47" i="8"/>
  <c r="I47" i="8"/>
  <c r="H47" i="8"/>
  <c r="G47" i="8"/>
  <c r="F47" i="8"/>
  <c r="E47" i="8"/>
  <c r="D47" i="8"/>
  <c r="C47" i="8"/>
  <c r="Z46" i="8"/>
  <c r="W46" i="8"/>
  <c r="T46" i="8"/>
  <c r="R46" i="8"/>
  <c r="Q46" i="8"/>
  <c r="P46" i="8"/>
  <c r="O46" i="8"/>
  <c r="N46" i="8"/>
  <c r="M46" i="8"/>
  <c r="L46" i="8"/>
  <c r="K46" i="8"/>
  <c r="J46" i="8"/>
  <c r="I46" i="8"/>
  <c r="H46" i="8"/>
  <c r="G46" i="8"/>
  <c r="F46" i="8"/>
  <c r="E46" i="8"/>
  <c r="D46" i="8"/>
  <c r="C46" i="8"/>
  <c r="Z45" i="8"/>
  <c r="W45" i="8"/>
  <c r="T45" i="8"/>
  <c r="R45" i="8"/>
  <c r="Q45" i="8"/>
  <c r="P45" i="8"/>
  <c r="O45" i="8"/>
  <c r="N45" i="8"/>
  <c r="M45" i="8"/>
  <c r="L45" i="8"/>
  <c r="K45" i="8"/>
  <c r="J45" i="8"/>
  <c r="I45" i="8"/>
  <c r="H45" i="8"/>
  <c r="G45" i="8"/>
  <c r="F45" i="8"/>
  <c r="E45" i="8"/>
  <c r="D45" i="8"/>
  <c r="C45" i="8"/>
  <c r="Z44" i="8"/>
  <c r="W44" i="8"/>
  <c r="T44" i="8"/>
  <c r="R44" i="8"/>
  <c r="Q44" i="8"/>
  <c r="P44" i="8"/>
  <c r="O44" i="8"/>
  <c r="N44" i="8"/>
  <c r="M44" i="8"/>
  <c r="L44" i="8"/>
  <c r="K44" i="8"/>
  <c r="J44" i="8"/>
  <c r="I44" i="8"/>
  <c r="H44" i="8"/>
  <c r="G44" i="8"/>
  <c r="F44" i="8"/>
  <c r="E44" i="8"/>
  <c r="D44" i="8"/>
  <c r="C44" i="8"/>
  <c r="Z43" i="8"/>
  <c r="W43" i="8"/>
  <c r="V43" i="8"/>
  <c r="U43" i="8"/>
  <c r="T43" i="8"/>
  <c r="R43" i="8"/>
  <c r="Q43" i="8"/>
  <c r="P43" i="8"/>
  <c r="O43" i="8"/>
  <c r="N43" i="8"/>
  <c r="M43" i="8"/>
  <c r="L43" i="8"/>
  <c r="K43" i="8"/>
  <c r="J43" i="8"/>
  <c r="I43" i="8"/>
  <c r="H43" i="8"/>
  <c r="G43" i="8"/>
  <c r="F43" i="8"/>
  <c r="E43" i="8"/>
  <c r="D43" i="8"/>
  <c r="C43" i="8"/>
  <c r="Z42" i="8"/>
  <c r="W42" i="8"/>
  <c r="T42" i="8"/>
  <c r="R42" i="8"/>
  <c r="Q42" i="8"/>
  <c r="P42" i="8"/>
  <c r="O42" i="8"/>
  <c r="N42" i="8"/>
  <c r="M42" i="8"/>
  <c r="L42" i="8"/>
  <c r="K42" i="8"/>
  <c r="J42" i="8"/>
  <c r="I42" i="8"/>
  <c r="H42" i="8"/>
  <c r="G42" i="8"/>
  <c r="F42" i="8"/>
  <c r="E42" i="8"/>
  <c r="D42" i="8"/>
  <c r="C42" i="8"/>
  <c r="Z41" i="8"/>
  <c r="W41" i="8"/>
  <c r="V41" i="8"/>
  <c r="U41" i="8"/>
  <c r="T41" i="8"/>
  <c r="R41" i="8"/>
  <c r="Q41" i="8"/>
  <c r="P41" i="8"/>
  <c r="O41" i="8"/>
  <c r="N41" i="8"/>
  <c r="M41" i="8"/>
  <c r="L41" i="8"/>
  <c r="K41" i="8"/>
  <c r="J41" i="8"/>
  <c r="I41" i="8"/>
  <c r="H41" i="8"/>
  <c r="G41" i="8"/>
  <c r="F41" i="8"/>
  <c r="E41" i="8"/>
  <c r="D41" i="8"/>
  <c r="C41" i="8"/>
  <c r="Z40" i="8"/>
  <c r="W40" i="8"/>
  <c r="T40" i="8"/>
  <c r="R40" i="8"/>
  <c r="Q40" i="8"/>
  <c r="P40" i="8"/>
  <c r="O40" i="8"/>
  <c r="N40" i="8"/>
  <c r="M40" i="8"/>
  <c r="L40" i="8"/>
  <c r="K40" i="8"/>
  <c r="J40" i="8"/>
  <c r="I40" i="8"/>
  <c r="H40" i="8"/>
  <c r="G40" i="8"/>
  <c r="F40" i="8"/>
  <c r="E40" i="8"/>
  <c r="D40" i="8"/>
  <c r="C40" i="8"/>
  <c r="Z39" i="8"/>
  <c r="W39" i="8"/>
  <c r="T39" i="8"/>
  <c r="R39" i="8"/>
  <c r="Q39" i="8"/>
  <c r="P39" i="8"/>
  <c r="O39" i="8"/>
  <c r="N39" i="8"/>
  <c r="M39" i="8"/>
  <c r="L39" i="8"/>
  <c r="K39" i="8"/>
  <c r="J39" i="8"/>
  <c r="I39" i="8"/>
  <c r="H39" i="8"/>
  <c r="G39" i="8"/>
  <c r="F39" i="8"/>
  <c r="E39" i="8"/>
  <c r="D39" i="8"/>
  <c r="C39" i="8"/>
  <c r="Z38" i="8"/>
  <c r="W38" i="8"/>
  <c r="T38" i="8"/>
  <c r="R38" i="8"/>
  <c r="Q38" i="8"/>
  <c r="P38" i="8"/>
  <c r="O38" i="8"/>
  <c r="N38" i="8"/>
  <c r="M38" i="8"/>
  <c r="L38" i="8"/>
  <c r="K38" i="8"/>
  <c r="J38" i="8"/>
  <c r="I38" i="8"/>
  <c r="H38" i="8"/>
  <c r="G38" i="8"/>
  <c r="F38" i="8"/>
  <c r="E38" i="8"/>
  <c r="D38" i="8"/>
  <c r="C38" i="8"/>
  <c r="Z37" i="8"/>
  <c r="W37" i="8"/>
  <c r="T37" i="8"/>
  <c r="R37" i="8"/>
  <c r="Q37" i="8"/>
  <c r="P37" i="8"/>
  <c r="O37" i="8"/>
  <c r="N37" i="8"/>
  <c r="M37" i="8"/>
  <c r="L37" i="8"/>
  <c r="K37" i="8"/>
  <c r="J37" i="8"/>
  <c r="I37" i="8"/>
  <c r="H37" i="8"/>
  <c r="G37" i="8"/>
  <c r="F37" i="8"/>
  <c r="E37" i="8"/>
  <c r="D37" i="8"/>
  <c r="C37" i="8"/>
  <c r="Z36" i="8"/>
  <c r="W36" i="8"/>
  <c r="T36" i="8"/>
  <c r="R36" i="8"/>
  <c r="Q36" i="8"/>
  <c r="P36" i="8"/>
  <c r="O36" i="8"/>
  <c r="N36" i="8"/>
  <c r="M36" i="8"/>
  <c r="L36" i="8"/>
  <c r="K36" i="8"/>
  <c r="J36" i="8"/>
  <c r="I36" i="8"/>
  <c r="H36" i="8"/>
  <c r="G36" i="8"/>
  <c r="F36" i="8"/>
  <c r="E36" i="8"/>
  <c r="D36" i="8"/>
  <c r="C36" i="8"/>
  <c r="Z35" i="8"/>
  <c r="W35" i="8"/>
  <c r="T35" i="8"/>
  <c r="R35" i="8"/>
  <c r="Q35" i="8"/>
  <c r="P35" i="8"/>
  <c r="O35" i="8"/>
  <c r="N35" i="8"/>
  <c r="M35" i="8"/>
  <c r="L35" i="8"/>
  <c r="K35" i="8"/>
  <c r="J35" i="8"/>
  <c r="I35" i="8"/>
  <c r="H35" i="8"/>
  <c r="G35" i="8"/>
  <c r="F35" i="8"/>
  <c r="E35" i="8"/>
  <c r="D35" i="8"/>
  <c r="C35" i="8"/>
  <c r="Z34" i="8"/>
  <c r="W34" i="8"/>
  <c r="T34" i="8"/>
  <c r="R34" i="8"/>
  <c r="Q34" i="8"/>
  <c r="P34" i="8"/>
  <c r="O34" i="8"/>
  <c r="N34" i="8"/>
  <c r="M34" i="8"/>
  <c r="L34" i="8"/>
  <c r="K34" i="8"/>
  <c r="J34" i="8"/>
  <c r="I34" i="8"/>
  <c r="H34" i="8"/>
  <c r="G34" i="8"/>
  <c r="F34" i="8"/>
  <c r="E34" i="8"/>
  <c r="D34" i="8"/>
  <c r="C34" i="8"/>
  <c r="Z33" i="8"/>
  <c r="W33" i="8"/>
  <c r="T33" i="8"/>
  <c r="R33" i="8"/>
  <c r="Q33" i="8"/>
  <c r="P33" i="8"/>
  <c r="O33" i="8"/>
  <c r="N33" i="8"/>
  <c r="M33" i="8"/>
  <c r="L33" i="8"/>
  <c r="K33" i="8"/>
  <c r="J33" i="8"/>
  <c r="I33" i="8"/>
  <c r="H33" i="8"/>
  <c r="G33" i="8"/>
  <c r="F33" i="8"/>
  <c r="E33" i="8"/>
  <c r="D33" i="8"/>
  <c r="C33" i="8"/>
  <c r="Z32" i="8"/>
  <c r="W32" i="8"/>
  <c r="T32" i="8"/>
  <c r="R32" i="8"/>
  <c r="Q32" i="8"/>
  <c r="P32" i="8"/>
  <c r="O32" i="8"/>
  <c r="N32" i="8"/>
  <c r="M32" i="8"/>
  <c r="L32" i="8"/>
  <c r="K32" i="8"/>
  <c r="J32" i="8"/>
  <c r="I32" i="8"/>
  <c r="H32" i="8"/>
  <c r="G32" i="8"/>
  <c r="F32" i="8"/>
  <c r="E32" i="8"/>
  <c r="D32" i="8"/>
  <c r="C32" i="8"/>
  <c r="Z31" i="8"/>
  <c r="W31" i="8"/>
  <c r="T31" i="8"/>
  <c r="R31" i="8"/>
  <c r="Q31" i="8"/>
  <c r="P31" i="8"/>
  <c r="O31" i="8"/>
  <c r="N31" i="8"/>
  <c r="M31" i="8"/>
  <c r="L31" i="8"/>
  <c r="K31" i="8"/>
  <c r="J31" i="8"/>
  <c r="I31" i="8"/>
  <c r="H31" i="8"/>
  <c r="G31" i="8"/>
  <c r="F31" i="8"/>
  <c r="E31" i="8"/>
  <c r="D31" i="8"/>
  <c r="C31" i="8"/>
  <c r="Z30" i="8"/>
  <c r="W30" i="8"/>
  <c r="T30" i="8"/>
  <c r="R30" i="8"/>
  <c r="Q30" i="8"/>
  <c r="P30" i="8"/>
  <c r="O30" i="8"/>
  <c r="N30" i="8"/>
  <c r="M30" i="8"/>
  <c r="L30" i="8"/>
  <c r="K30" i="8"/>
  <c r="J30" i="8"/>
  <c r="I30" i="8"/>
  <c r="H30" i="8"/>
  <c r="G30" i="8"/>
  <c r="F30" i="8"/>
  <c r="E30" i="8"/>
  <c r="D30" i="8"/>
  <c r="C30" i="8"/>
  <c r="Z29" i="8"/>
  <c r="W29" i="8"/>
  <c r="T29" i="8"/>
  <c r="R29" i="8"/>
  <c r="Q29" i="8"/>
  <c r="P29" i="8"/>
  <c r="O29" i="8"/>
  <c r="N29" i="8"/>
  <c r="M29" i="8"/>
  <c r="L29" i="8"/>
  <c r="K29" i="8"/>
  <c r="J29" i="8"/>
  <c r="I29" i="8"/>
  <c r="H29" i="8"/>
  <c r="G29" i="8"/>
  <c r="F29" i="8"/>
  <c r="E29" i="8"/>
  <c r="D29" i="8"/>
  <c r="C29" i="8"/>
  <c r="Z28" i="8"/>
  <c r="W28" i="8"/>
  <c r="T28" i="8"/>
  <c r="R28" i="8"/>
  <c r="Q28" i="8"/>
  <c r="P28" i="8"/>
  <c r="O28" i="8"/>
  <c r="N28" i="8"/>
  <c r="M28" i="8"/>
  <c r="L28" i="8"/>
  <c r="K28" i="8"/>
  <c r="J28" i="8"/>
  <c r="I28" i="8"/>
  <c r="H28" i="8"/>
  <c r="G28" i="8"/>
  <c r="F28" i="8"/>
  <c r="E28" i="8"/>
  <c r="D28" i="8"/>
  <c r="C28" i="8"/>
  <c r="Z27" i="8"/>
  <c r="W27" i="8"/>
  <c r="T27" i="8"/>
  <c r="R27" i="8"/>
  <c r="Q27" i="8"/>
  <c r="P27" i="8"/>
  <c r="O27" i="8"/>
  <c r="N27" i="8"/>
  <c r="M27" i="8"/>
  <c r="L27" i="8"/>
  <c r="K27" i="8"/>
  <c r="J27" i="8"/>
  <c r="I27" i="8"/>
  <c r="H27" i="8"/>
  <c r="G27" i="8"/>
  <c r="F27" i="8"/>
  <c r="E27" i="8"/>
  <c r="D27" i="8"/>
  <c r="C27" i="8"/>
  <c r="Z26" i="8"/>
  <c r="W26" i="8"/>
  <c r="V26" i="8"/>
  <c r="U26" i="8"/>
  <c r="T26" i="8"/>
  <c r="R26" i="8"/>
  <c r="Q26" i="8"/>
  <c r="P26" i="8"/>
  <c r="O26" i="8"/>
  <c r="N26" i="8"/>
  <c r="M26" i="8"/>
  <c r="L26" i="8"/>
  <c r="K26" i="8"/>
  <c r="J26" i="8"/>
  <c r="I26" i="8"/>
  <c r="H26" i="8"/>
  <c r="G26" i="8"/>
  <c r="F26" i="8"/>
  <c r="E26" i="8"/>
  <c r="D26" i="8"/>
  <c r="C26" i="8"/>
  <c r="Z25" i="8"/>
  <c r="W25" i="8"/>
  <c r="V25" i="8"/>
  <c r="U25" i="8"/>
  <c r="T25" i="8"/>
  <c r="R25" i="8"/>
  <c r="Q25" i="8"/>
  <c r="P25" i="8"/>
  <c r="O25" i="8"/>
  <c r="N25" i="8"/>
  <c r="M25" i="8"/>
  <c r="L25" i="8"/>
  <c r="K25" i="8"/>
  <c r="J25" i="8"/>
  <c r="I25" i="8"/>
  <c r="H25" i="8"/>
  <c r="G25" i="8"/>
  <c r="F25" i="8"/>
  <c r="E25" i="8"/>
  <c r="D25" i="8"/>
  <c r="C25" i="8"/>
  <c r="Z24" i="8"/>
  <c r="W24" i="8"/>
  <c r="V24" i="8"/>
  <c r="U24" i="8"/>
  <c r="T24" i="8"/>
  <c r="R24" i="8"/>
  <c r="Q24" i="8"/>
  <c r="P24" i="8"/>
  <c r="O24" i="8"/>
  <c r="N24" i="8"/>
  <c r="M24" i="8"/>
  <c r="L24" i="8"/>
  <c r="K24" i="8"/>
  <c r="J24" i="8"/>
  <c r="I24" i="8"/>
  <c r="H24" i="8"/>
  <c r="G24" i="8"/>
  <c r="F24" i="8"/>
  <c r="E24" i="8"/>
  <c r="D24" i="8"/>
  <c r="C24" i="8"/>
  <c r="Z23" i="8"/>
  <c r="W23" i="8"/>
  <c r="T23" i="8"/>
  <c r="R23" i="8"/>
  <c r="Q23" i="8"/>
  <c r="P23" i="8"/>
  <c r="O23" i="8"/>
  <c r="N23" i="8"/>
  <c r="M23" i="8"/>
  <c r="L23" i="8"/>
  <c r="K23" i="8"/>
  <c r="J23" i="8"/>
  <c r="I23" i="8"/>
  <c r="H23" i="8"/>
  <c r="G23" i="8"/>
  <c r="F23" i="8"/>
  <c r="E23" i="8"/>
  <c r="D23" i="8"/>
  <c r="C23" i="8"/>
  <c r="Z22" i="8"/>
  <c r="W22" i="8"/>
  <c r="T22" i="8"/>
  <c r="R22" i="8"/>
  <c r="Q22" i="8"/>
  <c r="P22" i="8"/>
  <c r="O22" i="8"/>
  <c r="N22" i="8"/>
  <c r="M22" i="8"/>
  <c r="L22" i="8"/>
  <c r="K22" i="8"/>
  <c r="J22" i="8"/>
  <c r="I22" i="8"/>
  <c r="H22" i="8"/>
  <c r="G22" i="8"/>
  <c r="F22" i="8"/>
  <c r="E22" i="8"/>
  <c r="D22" i="8"/>
  <c r="C22" i="8"/>
  <c r="Z21" i="8"/>
  <c r="W21" i="8"/>
  <c r="T21" i="8"/>
  <c r="R21" i="8"/>
  <c r="Q21" i="8"/>
  <c r="P21" i="8"/>
  <c r="O21" i="8"/>
  <c r="N21" i="8"/>
  <c r="M21" i="8"/>
  <c r="L21" i="8"/>
  <c r="K21" i="8"/>
  <c r="J21" i="8"/>
  <c r="I21" i="8"/>
  <c r="H21" i="8"/>
  <c r="G21" i="8"/>
  <c r="F21" i="8"/>
  <c r="E21" i="8"/>
  <c r="D21" i="8"/>
  <c r="C21" i="8"/>
  <c r="Z20" i="8"/>
  <c r="W20" i="8"/>
  <c r="T20" i="8"/>
  <c r="R20" i="8"/>
  <c r="Q20" i="8"/>
  <c r="P20" i="8"/>
  <c r="O20" i="8"/>
  <c r="N20" i="8"/>
  <c r="M20" i="8"/>
  <c r="L20" i="8"/>
  <c r="K20" i="8"/>
  <c r="J20" i="8"/>
  <c r="I20" i="8"/>
  <c r="H20" i="8"/>
  <c r="G20" i="8"/>
  <c r="F20" i="8"/>
  <c r="E20" i="8"/>
  <c r="D20" i="8"/>
  <c r="C20" i="8"/>
  <c r="Z19" i="8"/>
  <c r="W19" i="8"/>
  <c r="T19" i="8"/>
  <c r="R19" i="8"/>
  <c r="Q19" i="8"/>
  <c r="P19" i="8"/>
  <c r="O19" i="8"/>
  <c r="N19" i="8"/>
  <c r="M19" i="8"/>
  <c r="L19" i="8"/>
  <c r="K19" i="8"/>
  <c r="J19" i="8"/>
  <c r="I19" i="8"/>
  <c r="H19" i="8"/>
  <c r="G19" i="8"/>
  <c r="F19" i="8"/>
  <c r="E19" i="8"/>
  <c r="D19" i="8"/>
  <c r="C19" i="8"/>
  <c r="Z18" i="8"/>
  <c r="W18" i="8"/>
  <c r="T18" i="8"/>
  <c r="R18" i="8"/>
  <c r="Q18" i="8"/>
  <c r="P18" i="8"/>
  <c r="O18" i="8"/>
  <c r="N18" i="8"/>
  <c r="M18" i="8"/>
  <c r="L18" i="8"/>
  <c r="K18" i="8"/>
  <c r="J18" i="8"/>
  <c r="I18" i="8"/>
  <c r="H18" i="8"/>
  <c r="G18" i="8"/>
  <c r="F18" i="8"/>
  <c r="E18" i="8"/>
  <c r="D18" i="8"/>
  <c r="C18" i="8"/>
  <c r="Z17" i="8"/>
  <c r="W17" i="8"/>
  <c r="T17" i="8"/>
  <c r="R17" i="8"/>
  <c r="Q17" i="8"/>
  <c r="P17" i="8"/>
  <c r="O17" i="8"/>
  <c r="N17" i="8"/>
  <c r="M17" i="8"/>
  <c r="L17" i="8"/>
  <c r="K17" i="8"/>
  <c r="J17" i="8"/>
  <c r="I17" i="8"/>
  <c r="H17" i="8"/>
  <c r="G17" i="8"/>
  <c r="F17" i="8"/>
  <c r="E17" i="8"/>
  <c r="D17" i="8"/>
  <c r="C17" i="8"/>
  <c r="Z16" i="8"/>
  <c r="W16" i="8"/>
  <c r="T16" i="8"/>
  <c r="R16" i="8"/>
  <c r="Q16" i="8"/>
  <c r="P16" i="8"/>
  <c r="O16" i="8"/>
  <c r="N16" i="8"/>
  <c r="M16" i="8"/>
  <c r="L16" i="8"/>
  <c r="K16" i="8"/>
  <c r="J16" i="8"/>
  <c r="I16" i="8"/>
  <c r="H16" i="8"/>
  <c r="G16" i="8"/>
  <c r="F16" i="8"/>
  <c r="E16" i="8"/>
  <c r="D16" i="8"/>
  <c r="C16" i="8"/>
  <c r="Z15" i="8"/>
  <c r="W15" i="8"/>
  <c r="T15" i="8"/>
  <c r="R15" i="8"/>
  <c r="Q15" i="8"/>
  <c r="P15" i="8"/>
  <c r="O15" i="8"/>
  <c r="N15" i="8"/>
  <c r="M15" i="8"/>
  <c r="L15" i="8"/>
  <c r="K15" i="8"/>
  <c r="J15" i="8"/>
  <c r="I15" i="8"/>
  <c r="H15" i="8"/>
  <c r="G15" i="8"/>
  <c r="F15" i="8"/>
  <c r="E15" i="8"/>
  <c r="D15" i="8"/>
  <c r="C15" i="8"/>
  <c r="Z14" i="8"/>
  <c r="W14" i="8"/>
  <c r="T14" i="8"/>
  <c r="R14" i="8"/>
  <c r="Q14" i="8"/>
  <c r="P14" i="8"/>
  <c r="O14" i="8"/>
  <c r="N14" i="8"/>
  <c r="M14" i="8"/>
  <c r="L14" i="8"/>
  <c r="K14" i="8"/>
  <c r="J14" i="8"/>
  <c r="I14" i="8"/>
  <c r="H14" i="8"/>
  <c r="G14" i="8"/>
  <c r="F14" i="8"/>
  <c r="E14" i="8"/>
  <c r="D14" i="8"/>
  <c r="C14" i="8"/>
  <c r="Z13" i="8"/>
  <c r="W13" i="8"/>
  <c r="V13" i="8"/>
  <c r="U13" i="8"/>
  <c r="T13" i="8"/>
  <c r="R13" i="8"/>
  <c r="Q13" i="8"/>
  <c r="P13" i="8"/>
  <c r="O13" i="8"/>
  <c r="N13" i="8"/>
  <c r="M13" i="8"/>
  <c r="L13" i="8"/>
  <c r="K13" i="8"/>
  <c r="J13" i="8"/>
  <c r="I13" i="8"/>
  <c r="H13" i="8"/>
  <c r="G13" i="8"/>
  <c r="F13" i="8"/>
  <c r="E13" i="8"/>
  <c r="D13" i="8"/>
  <c r="C13" i="8"/>
  <c r="Z12" i="8"/>
  <c r="W12" i="8"/>
  <c r="T12" i="8"/>
  <c r="R12" i="8"/>
  <c r="Q12" i="8"/>
  <c r="P12" i="8"/>
  <c r="O12" i="8"/>
  <c r="N12" i="8"/>
  <c r="M12" i="8"/>
  <c r="L12" i="8"/>
  <c r="K12" i="8"/>
  <c r="J12" i="8"/>
  <c r="I12" i="8"/>
  <c r="H12" i="8"/>
  <c r="G12" i="8"/>
  <c r="F12" i="8"/>
  <c r="E12" i="8"/>
  <c r="D12" i="8"/>
  <c r="C12" i="8"/>
  <c r="Z11" i="8"/>
  <c r="W11" i="8"/>
  <c r="T11" i="8"/>
  <c r="R11" i="8"/>
  <c r="Q11" i="8"/>
  <c r="P11" i="8"/>
  <c r="O11" i="8"/>
  <c r="N11" i="8"/>
  <c r="M11" i="8"/>
  <c r="L11" i="8"/>
  <c r="K11" i="8"/>
  <c r="J11" i="8"/>
  <c r="I11" i="8"/>
  <c r="H11" i="8"/>
  <c r="G11" i="8"/>
  <c r="F11" i="8"/>
  <c r="E11" i="8"/>
  <c r="D11" i="8"/>
  <c r="C11" i="8"/>
  <c r="Z10" i="8"/>
  <c r="W10" i="8"/>
  <c r="T10" i="8"/>
  <c r="R10" i="8"/>
  <c r="Q10" i="8"/>
  <c r="P10" i="8"/>
  <c r="O10" i="8"/>
  <c r="N10" i="8"/>
  <c r="M10" i="8"/>
  <c r="L10" i="8"/>
  <c r="K10" i="8"/>
  <c r="J10" i="8"/>
  <c r="I10" i="8"/>
  <c r="H10" i="8"/>
  <c r="G10" i="8"/>
  <c r="F10" i="8"/>
  <c r="E10" i="8"/>
  <c r="D10" i="8"/>
  <c r="C10" i="8"/>
  <c r="Z9" i="8"/>
  <c r="W9" i="8"/>
  <c r="T9" i="8"/>
  <c r="R9" i="8"/>
  <c r="Q9" i="8"/>
  <c r="P9" i="8"/>
  <c r="O9" i="8"/>
  <c r="N9" i="8"/>
  <c r="M9" i="8"/>
  <c r="L9" i="8"/>
  <c r="K9" i="8"/>
  <c r="J9" i="8"/>
  <c r="I9" i="8"/>
  <c r="H9" i="8"/>
  <c r="G9" i="8"/>
  <c r="F9" i="8"/>
  <c r="E9" i="8"/>
  <c r="D9" i="8"/>
  <c r="C9" i="8"/>
  <c r="Z8" i="8"/>
  <c r="W8" i="8"/>
  <c r="T8" i="8"/>
  <c r="R8" i="8"/>
  <c r="Q8" i="8"/>
  <c r="P8" i="8"/>
  <c r="O8" i="8"/>
  <c r="N8" i="8"/>
  <c r="M8" i="8"/>
  <c r="L8" i="8"/>
  <c r="K8" i="8"/>
  <c r="J8" i="8"/>
  <c r="I8" i="8"/>
  <c r="H8" i="8"/>
  <c r="G8" i="8"/>
  <c r="F8" i="8"/>
  <c r="E8" i="8"/>
  <c r="D8" i="8"/>
  <c r="C8" i="8"/>
  <c r="Z7" i="8"/>
  <c r="W7" i="8"/>
  <c r="T7" i="8"/>
  <c r="R7" i="8"/>
  <c r="Q7" i="8"/>
  <c r="P7" i="8"/>
  <c r="O7" i="8"/>
  <c r="N7" i="8"/>
  <c r="M7" i="8"/>
  <c r="L7" i="8"/>
  <c r="K7" i="8"/>
  <c r="J7" i="8"/>
  <c r="I7" i="8"/>
  <c r="H7" i="8"/>
  <c r="G7" i="8"/>
  <c r="F7" i="8"/>
  <c r="E7" i="8"/>
  <c r="D7" i="8"/>
  <c r="C7" i="8"/>
  <c r="Z6" i="8"/>
  <c r="W6" i="8"/>
  <c r="T6" i="8"/>
  <c r="R6" i="8"/>
  <c r="Q6" i="8"/>
  <c r="P6" i="8"/>
  <c r="O6" i="8"/>
  <c r="N6" i="8"/>
  <c r="M6" i="8"/>
  <c r="L6" i="8"/>
  <c r="K6" i="8"/>
  <c r="J6" i="8"/>
  <c r="I6" i="8"/>
  <c r="H6" i="8"/>
  <c r="G6" i="8"/>
  <c r="F6" i="8"/>
  <c r="E6" i="8"/>
  <c r="D6" i="8"/>
  <c r="C6" i="8"/>
  <c r="Z5" i="8"/>
  <c r="W5" i="8"/>
  <c r="T5" i="8"/>
  <c r="R5" i="8"/>
  <c r="Q5" i="8"/>
  <c r="P5" i="8"/>
  <c r="O5" i="8"/>
  <c r="N5" i="8"/>
  <c r="M5" i="8"/>
  <c r="L5" i="8"/>
  <c r="K5" i="8"/>
  <c r="J5" i="8"/>
  <c r="I5" i="8"/>
  <c r="H5" i="8"/>
  <c r="G5" i="8"/>
  <c r="F5" i="8"/>
  <c r="E5" i="8"/>
  <c r="D5" i="8"/>
  <c r="C5" i="8"/>
  <c r="Z4" i="8"/>
  <c r="W4" i="8"/>
  <c r="T4" i="8"/>
  <c r="R4" i="8"/>
  <c r="Q4" i="8"/>
  <c r="P4" i="8"/>
  <c r="O4" i="8"/>
  <c r="N4" i="8"/>
  <c r="M4" i="8"/>
  <c r="L4" i="8"/>
  <c r="K4" i="8"/>
  <c r="J4" i="8"/>
  <c r="I4" i="8"/>
  <c r="H4" i="8"/>
  <c r="G4" i="8"/>
  <c r="F4" i="8"/>
  <c r="E4" i="8"/>
  <c r="D4" i="8"/>
  <c r="C4" i="8"/>
  <c r="Z3" i="8"/>
  <c r="W3" i="8"/>
  <c r="V3" i="8"/>
  <c r="U3" i="8"/>
  <c r="T3" i="8"/>
  <c r="R3" i="8"/>
  <c r="Q3" i="8"/>
  <c r="P3" i="8"/>
  <c r="O3" i="8"/>
  <c r="N3" i="8"/>
  <c r="M3" i="8"/>
  <c r="L3" i="8"/>
  <c r="K3" i="8"/>
  <c r="J3" i="8"/>
  <c r="I3" i="8"/>
  <c r="H3" i="8"/>
  <c r="G3" i="8"/>
  <c r="F3" i="8"/>
  <c r="E3" i="8"/>
  <c r="D3" i="8"/>
  <c r="C3" i="8"/>
  <c r="Z2" i="8"/>
  <c r="W2" i="8"/>
  <c r="T2" i="8"/>
  <c r="R2" i="8"/>
  <c r="Q2" i="8"/>
  <c r="P2" i="8"/>
  <c r="O2" i="8"/>
  <c r="N2" i="8"/>
  <c r="M2" i="8"/>
  <c r="L2" i="8"/>
  <c r="K2" i="8"/>
  <c r="J2" i="8"/>
  <c r="I2" i="8"/>
  <c r="H2" i="8"/>
  <c r="G2" i="8"/>
  <c r="F2" i="8"/>
  <c r="E2" i="8"/>
  <c r="D2" i="8"/>
  <c r="C2" i="8"/>
  <c r="Z167" i="7"/>
  <c r="W167" i="7"/>
  <c r="T167" i="7"/>
  <c r="R167" i="7"/>
  <c r="Q167" i="7"/>
  <c r="P167" i="7"/>
  <c r="O167" i="7"/>
  <c r="N167" i="7"/>
  <c r="M167" i="7"/>
  <c r="L167" i="7"/>
  <c r="K167" i="7"/>
  <c r="J167" i="7"/>
  <c r="I167" i="7"/>
  <c r="H167" i="7"/>
  <c r="G167" i="7"/>
  <c r="F167" i="7"/>
  <c r="E167" i="7"/>
  <c r="D167" i="7"/>
  <c r="C167" i="7"/>
  <c r="Z166" i="7"/>
  <c r="W166" i="7"/>
  <c r="T166" i="7"/>
  <c r="R166" i="7"/>
  <c r="Q166" i="7"/>
  <c r="P166" i="7"/>
  <c r="O166" i="7"/>
  <c r="N166" i="7"/>
  <c r="M166" i="7"/>
  <c r="L166" i="7"/>
  <c r="K166" i="7"/>
  <c r="J166" i="7"/>
  <c r="I166" i="7"/>
  <c r="H166" i="7"/>
  <c r="G166" i="7"/>
  <c r="F166" i="7"/>
  <c r="E166" i="7"/>
  <c r="D166" i="7"/>
  <c r="C166" i="7"/>
  <c r="Z165" i="7"/>
  <c r="W165" i="7"/>
  <c r="T165" i="7"/>
  <c r="R165" i="7"/>
  <c r="Q165" i="7"/>
  <c r="P165" i="7"/>
  <c r="O165" i="7"/>
  <c r="N165" i="7"/>
  <c r="M165" i="7"/>
  <c r="L165" i="7"/>
  <c r="K165" i="7"/>
  <c r="J165" i="7"/>
  <c r="I165" i="7"/>
  <c r="H165" i="7"/>
  <c r="G165" i="7"/>
  <c r="F165" i="7"/>
  <c r="E165" i="7"/>
  <c r="D165" i="7"/>
  <c r="C165" i="7"/>
  <c r="Z164" i="7"/>
  <c r="W164" i="7"/>
  <c r="T164" i="7"/>
  <c r="R164" i="7"/>
  <c r="Q164" i="7"/>
  <c r="P164" i="7"/>
  <c r="O164" i="7"/>
  <c r="N164" i="7"/>
  <c r="M164" i="7"/>
  <c r="L164" i="7"/>
  <c r="K164" i="7"/>
  <c r="J164" i="7"/>
  <c r="I164" i="7"/>
  <c r="H164" i="7"/>
  <c r="G164" i="7"/>
  <c r="F164" i="7"/>
  <c r="E164" i="7"/>
  <c r="D164" i="7"/>
  <c r="C164" i="7"/>
  <c r="Z163" i="7"/>
  <c r="W163" i="7"/>
  <c r="T163" i="7"/>
  <c r="R163" i="7"/>
  <c r="Q163" i="7"/>
  <c r="P163" i="7"/>
  <c r="O163" i="7"/>
  <c r="N163" i="7"/>
  <c r="M163" i="7"/>
  <c r="L163" i="7"/>
  <c r="K163" i="7"/>
  <c r="J163" i="7"/>
  <c r="I163" i="7"/>
  <c r="H163" i="7"/>
  <c r="G163" i="7"/>
  <c r="F163" i="7"/>
  <c r="E163" i="7"/>
  <c r="D163" i="7"/>
  <c r="C163" i="7"/>
  <c r="Z162" i="7"/>
  <c r="W162" i="7"/>
  <c r="V162" i="7"/>
  <c r="U162" i="7"/>
  <c r="T162" i="7"/>
  <c r="R162" i="7"/>
  <c r="Q162" i="7"/>
  <c r="P162" i="7"/>
  <c r="O162" i="7"/>
  <c r="N162" i="7"/>
  <c r="M162" i="7"/>
  <c r="L162" i="7"/>
  <c r="K162" i="7"/>
  <c r="J162" i="7"/>
  <c r="I162" i="7"/>
  <c r="H162" i="7"/>
  <c r="G162" i="7"/>
  <c r="F162" i="7"/>
  <c r="E162" i="7"/>
  <c r="D162" i="7"/>
  <c r="C162" i="7"/>
  <c r="Z161" i="7"/>
  <c r="W161" i="7"/>
  <c r="T161" i="7"/>
  <c r="R161" i="7"/>
  <c r="Q161" i="7"/>
  <c r="P161" i="7"/>
  <c r="O161" i="7"/>
  <c r="N161" i="7"/>
  <c r="M161" i="7"/>
  <c r="L161" i="7"/>
  <c r="K161" i="7"/>
  <c r="J161" i="7"/>
  <c r="I161" i="7"/>
  <c r="H161" i="7"/>
  <c r="G161" i="7"/>
  <c r="F161" i="7"/>
  <c r="E161" i="7"/>
  <c r="D161" i="7"/>
  <c r="C161" i="7"/>
  <c r="Z160" i="7"/>
  <c r="W160" i="7"/>
  <c r="T160" i="7"/>
  <c r="R160" i="7"/>
  <c r="Q160" i="7"/>
  <c r="P160" i="7"/>
  <c r="O160" i="7"/>
  <c r="N160" i="7"/>
  <c r="M160" i="7"/>
  <c r="L160" i="7"/>
  <c r="K160" i="7"/>
  <c r="J160" i="7"/>
  <c r="I160" i="7"/>
  <c r="H160" i="7"/>
  <c r="G160" i="7"/>
  <c r="F160" i="7"/>
  <c r="E160" i="7"/>
  <c r="D160" i="7"/>
  <c r="C160" i="7"/>
  <c r="Z159" i="7"/>
  <c r="W159" i="7"/>
  <c r="T159" i="7"/>
  <c r="R159" i="7"/>
  <c r="Q159" i="7"/>
  <c r="P159" i="7"/>
  <c r="O159" i="7"/>
  <c r="N159" i="7"/>
  <c r="M159" i="7"/>
  <c r="L159" i="7"/>
  <c r="K159" i="7"/>
  <c r="J159" i="7"/>
  <c r="I159" i="7"/>
  <c r="H159" i="7"/>
  <c r="G159" i="7"/>
  <c r="F159" i="7"/>
  <c r="E159" i="7"/>
  <c r="D159" i="7"/>
  <c r="C159" i="7"/>
  <c r="Z158" i="7"/>
  <c r="W158" i="7"/>
  <c r="T158" i="7"/>
  <c r="R158" i="7"/>
  <c r="Q158" i="7"/>
  <c r="P158" i="7"/>
  <c r="O158" i="7"/>
  <c r="N158" i="7"/>
  <c r="M158" i="7"/>
  <c r="L158" i="7"/>
  <c r="K158" i="7"/>
  <c r="J158" i="7"/>
  <c r="I158" i="7"/>
  <c r="H158" i="7"/>
  <c r="G158" i="7"/>
  <c r="F158" i="7"/>
  <c r="E158" i="7"/>
  <c r="D158" i="7"/>
  <c r="C158" i="7"/>
  <c r="Z157" i="7"/>
  <c r="W157" i="7"/>
  <c r="T157" i="7"/>
  <c r="R157" i="7"/>
  <c r="Q157" i="7"/>
  <c r="P157" i="7"/>
  <c r="O157" i="7"/>
  <c r="N157" i="7"/>
  <c r="M157" i="7"/>
  <c r="L157" i="7"/>
  <c r="K157" i="7"/>
  <c r="J157" i="7"/>
  <c r="I157" i="7"/>
  <c r="H157" i="7"/>
  <c r="G157" i="7"/>
  <c r="F157" i="7"/>
  <c r="E157" i="7"/>
  <c r="D157" i="7"/>
  <c r="C157" i="7"/>
  <c r="Z156" i="7"/>
  <c r="W156" i="7"/>
  <c r="T156" i="7"/>
  <c r="R156" i="7"/>
  <c r="Q156" i="7"/>
  <c r="P156" i="7"/>
  <c r="O156" i="7"/>
  <c r="N156" i="7"/>
  <c r="M156" i="7"/>
  <c r="L156" i="7"/>
  <c r="K156" i="7"/>
  <c r="J156" i="7"/>
  <c r="I156" i="7"/>
  <c r="H156" i="7"/>
  <c r="G156" i="7"/>
  <c r="F156" i="7"/>
  <c r="E156" i="7"/>
  <c r="D156" i="7"/>
  <c r="C156" i="7"/>
  <c r="Z155" i="7"/>
  <c r="W155" i="7"/>
  <c r="V155" i="7"/>
  <c r="U155" i="7"/>
  <c r="T155" i="7"/>
  <c r="R155" i="7"/>
  <c r="Q155" i="7"/>
  <c r="P155" i="7"/>
  <c r="O155" i="7"/>
  <c r="N155" i="7"/>
  <c r="M155" i="7"/>
  <c r="L155" i="7"/>
  <c r="K155" i="7"/>
  <c r="J155" i="7"/>
  <c r="I155" i="7"/>
  <c r="H155" i="7"/>
  <c r="G155" i="7"/>
  <c r="F155" i="7"/>
  <c r="E155" i="7"/>
  <c r="D155" i="7"/>
  <c r="C155" i="7"/>
  <c r="Z154" i="7"/>
  <c r="W154" i="7"/>
  <c r="T154" i="7"/>
  <c r="R154" i="7"/>
  <c r="Q154" i="7"/>
  <c r="P154" i="7"/>
  <c r="O154" i="7"/>
  <c r="N154" i="7"/>
  <c r="M154" i="7"/>
  <c r="L154" i="7"/>
  <c r="K154" i="7"/>
  <c r="J154" i="7"/>
  <c r="I154" i="7"/>
  <c r="H154" i="7"/>
  <c r="G154" i="7"/>
  <c r="F154" i="7"/>
  <c r="E154" i="7"/>
  <c r="D154" i="7"/>
  <c r="C154" i="7"/>
  <c r="Z153" i="7"/>
  <c r="W153" i="7"/>
  <c r="T153" i="7"/>
  <c r="R153" i="7"/>
  <c r="Q153" i="7"/>
  <c r="P153" i="7"/>
  <c r="O153" i="7"/>
  <c r="N153" i="7"/>
  <c r="M153" i="7"/>
  <c r="L153" i="7"/>
  <c r="K153" i="7"/>
  <c r="J153" i="7"/>
  <c r="I153" i="7"/>
  <c r="H153" i="7"/>
  <c r="G153" i="7"/>
  <c r="F153" i="7"/>
  <c r="E153" i="7"/>
  <c r="D153" i="7"/>
  <c r="C153" i="7"/>
  <c r="Z152" i="7"/>
  <c r="W152" i="7"/>
  <c r="T152" i="7"/>
  <c r="R152" i="7"/>
  <c r="Q152" i="7"/>
  <c r="P152" i="7"/>
  <c r="O152" i="7"/>
  <c r="N152" i="7"/>
  <c r="M152" i="7"/>
  <c r="L152" i="7"/>
  <c r="K152" i="7"/>
  <c r="J152" i="7"/>
  <c r="I152" i="7"/>
  <c r="H152" i="7"/>
  <c r="G152" i="7"/>
  <c r="F152" i="7"/>
  <c r="E152" i="7"/>
  <c r="D152" i="7"/>
  <c r="C152" i="7"/>
  <c r="Z151" i="7"/>
  <c r="W151" i="7"/>
  <c r="V151" i="7"/>
  <c r="U151" i="7"/>
  <c r="T151" i="7"/>
  <c r="R151" i="7"/>
  <c r="Q151" i="7"/>
  <c r="P151" i="7"/>
  <c r="O151" i="7"/>
  <c r="N151" i="7"/>
  <c r="M151" i="7"/>
  <c r="L151" i="7"/>
  <c r="K151" i="7"/>
  <c r="J151" i="7"/>
  <c r="I151" i="7"/>
  <c r="H151" i="7"/>
  <c r="G151" i="7"/>
  <c r="F151" i="7"/>
  <c r="E151" i="7"/>
  <c r="D151" i="7"/>
  <c r="C151" i="7"/>
  <c r="Z150" i="7"/>
  <c r="W150" i="7"/>
  <c r="T150" i="7"/>
  <c r="R150" i="7"/>
  <c r="Q150" i="7"/>
  <c r="P150" i="7"/>
  <c r="O150" i="7"/>
  <c r="N150" i="7"/>
  <c r="M150" i="7"/>
  <c r="L150" i="7"/>
  <c r="K150" i="7"/>
  <c r="J150" i="7"/>
  <c r="I150" i="7"/>
  <c r="H150" i="7"/>
  <c r="G150" i="7"/>
  <c r="F150" i="7"/>
  <c r="E150" i="7"/>
  <c r="D150" i="7"/>
  <c r="C150" i="7"/>
  <c r="Z149" i="7"/>
  <c r="W149" i="7"/>
  <c r="T149" i="7"/>
  <c r="R149" i="7"/>
  <c r="Q149" i="7"/>
  <c r="P149" i="7"/>
  <c r="O149" i="7"/>
  <c r="N149" i="7"/>
  <c r="M149" i="7"/>
  <c r="L149" i="7"/>
  <c r="K149" i="7"/>
  <c r="J149" i="7"/>
  <c r="I149" i="7"/>
  <c r="H149" i="7"/>
  <c r="G149" i="7"/>
  <c r="F149" i="7"/>
  <c r="E149" i="7"/>
  <c r="D149" i="7"/>
  <c r="C149" i="7"/>
  <c r="Z148" i="7"/>
  <c r="W148" i="7"/>
  <c r="T148" i="7"/>
  <c r="R148" i="7"/>
  <c r="Q148" i="7"/>
  <c r="P148" i="7"/>
  <c r="O148" i="7"/>
  <c r="N148" i="7"/>
  <c r="M148" i="7"/>
  <c r="L148" i="7"/>
  <c r="K148" i="7"/>
  <c r="J148" i="7"/>
  <c r="I148" i="7"/>
  <c r="H148" i="7"/>
  <c r="G148" i="7"/>
  <c r="F148" i="7"/>
  <c r="E148" i="7"/>
  <c r="D148" i="7"/>
  <c r="C148" i="7"/>
  <c r="Z147" i="7"/>
  <c r="W147" i="7"/>
  <c r="T147" i="7"/>
  <c r="R147" i="7"/>
  <c r="Q147" i="7"/>
  <c r="P147" i="7"/>
  <c r="O147" i="7"/>
  <c r="N147" i="7"/>
  <c r="M147" i="7"/>
  <c r="L147" i="7"/>
  <c r="K147" i="7"/>
  <c r="J147" i="7"/>
  <c r="I147" i="7"/>
  <c r="H147" i="7"/>
  <c r="G147" i="7"/>
  <c r="F147" i="7"/>
  <c r="E147" i="7"/>
  <c r="D147" i="7"/>
  <c r="C147" i="7"/>
  <c r="Z146" i="7"/>
  <c r="W146" i="7"/>
  <c r="T146" i="7"/>
  <c r="R146" i="7"/>
  <c r="Q146" i="7"/>
  <c r="P146" i="7"/>
  <c r="O146" i="7"/>
  <c r="N146" i="7"/>
  <c r="M146" i="7"/>
  <c r="L146" i="7"/>
  <c r="K146" i="7"/>
  <c r="J146" i="7"/>
  <c r="I146" i="7"/>
  <c r="H146" i="7"/>
  <c r="G146" i="7"/>
  <c r="F146" i="7"/>
  <c r="E146" i="7"/>
  <c r="D146" i="7"/>
  <c r="C146" i="7"/>
  <c r="Z145" i="7"/>
  <c r="W145" i="7"/>
  <c r="V145" i="7"/>
  <c r="U145" i="7"/>
  <c r="T145" i="7"/>
  <c r="R145" i="7"/>
  <c r="Q145" i="7"/>
  <c r="P145" i="7"/>
  <c r="O145" i="7"/>
  <c r="N145" i="7"/>
  <c r="M145" i="7"/>
  <c r="L145" i="7"/>
  <c r="K145" i="7"/>
  <c r="J145" i="7"/>
  <c r="I145" i="7"/>
  <c r="H145" i="7"/>
  <c r="G145" i="7"/>
  <c r="F145" i="7"/>
  <c r="E145" i="7"/>
  <c r="D145" i="7"/>
  <c r="C145" i="7"/>
  <c r="Z144" i="7"/>
  <c r="W144" i="7"/>
  <c r="T144" i="7"/>
  <c r="R144" i="7"/>
  <c r="Q144" i="7"/>
  <c r="P144" i="7"/>
  <c r="O144" i="7"/>
  <c r="N144" i="7"/>
  <c r="M144" i="7"/>
  <c r="L144" i="7"/>
  <c r="K144" i="7"/>
  <c r="J144" i="7"/>
  <c r="I144" i="7"/>
  <c r="H144" i="7"/>
  <c r="G144" i="7"/>
  <c r="F144" i="7"/>
  <c r="E144" i="7"/>
  <c r="D144" i="7"/>
  <c r="C144" i="7"/>
  <c r="Z143" i="7"/>
  <c r="W143" i="7"/>
  <c r="T143" i="7"/>
  <c r="R143" i="7"/>
  <c r="Q143" i="7"/>
  <c r="P143" i="7"/>
  <c r="O143" i="7"/>
  <c r="N143" i="7"/>
  <c r="M143" i="7"/>
  <c r="L143" i="7"/>
  <c r="K143" i="7"/>
  <c r="J143" i="7"/>
  <c r="I143" i="7"/>
  <c r="H143" i="7"/>
  <c r="G143" i="7"/>
  <c r="F143" i="7"/>
  <c r="E143" i="7"/>
  <c r="D143" i="7"/>
  <c r="C143" i="7"/>
  <c r="Z142" i="7"/>
  <c r="W142" i="7"/>
  <c r="T142" i="7"/>
  <c r="R142" i="7"/>
  <c r="Q142" i="7"/>
  <c r="P142" i="7"/>
  <c r="O142" i="7"/>
  <c r="N142" i="7"/>
  <c r="M142" i="7"/>
  <c r="L142" i="7"/>
  <c r="K142" i="7"/>
  <c r="J142" i="7"/>
  <c r="I142" i="7"/>
  <c r="H142" i="7"/>
  <c r="G142" i="7"/>
  <c r="F142" i="7"/>
  <c r="E142" i="7"/>
  <c r="D142" i="7"/>
  <c r="C142" i="7"/>
  <c r="Z141" i="7"/>
  <c r="W141" i="7"/>
  <c r="T141" i="7"/>
  <c r="R141" i="7"/>
  <c r="Q141" i="7"/>
  <c r="P141" i="7"/>
  <c r="O141" i="7"/>
  <c r="N141" i="7"/>
  <c r="M141" i="7"/>
  <c r="L141" i="7"/>
  <c r="K141" i="7"/>
  <c r="J141" i="7"/>
  <c r="I141" i="7"/>
  <c r="H141" i="7"/>
  <c r="G141" i="7"/>
  <c r="F141" i="7"/>
  <c r="E141" i="7"/>
  <c r="D141" i="7"/>
  <c r="C141" i="7"/>
  <c r="Z140" i="7"/>
  <c r="W140" i="7"/>
  <c r="T140" i="7"/>
  <c r="R140" i="7"/>
  <c r="Q140" i="7"/>
  <c r="P140" i="7"/>
  <c r="O140" i="7"/>
  <c r="N140" i="7"/>
  <c r="M140" i="7"/>
  <c r="L140" i="7"/>
  <c r="K140" i="7"/>
  <c r="J140" i="7"/>
  <c r="I140" i="7"/>
  <c r="H140" i="7"/>
  <c r="G140" i="7"/>
  <c r="F140" i="7"/>
  <c r="E140" i="7"/>
  <c r="D140" i="7"/>
  <c r="C140" i="7"/>
  <c r="Z139" i="7"/>
  <c r="W139" i="7"/>
  <c r="T139" i="7"/>
  <c r="R139" i="7"/>
  <c r="Q139" i="7"/>
  <c r="P139" i="7"/>
  <c r="O139" i="7"/>
  <c r="N139" i="7"/>
  <c r="M139" i="7"/>
  <c r="L139" i="7"/>
  <c r="K139" i="7"/>
  <c r="J139" i="7"/>
  <c r="I139" i="7"/>
  <c r="H139" i="7"/>
  <c r="G139" i="7"/>
  <c r="F139" i="7"/>
  <c r="E139" i="7"/>
  <c r="D139" i="7"/>
  <c r="C139" i="7"/>
  <c r="Z138" i="7"/>
  <c r="W138" i="7"/>
  <c r="T138" i="7"/>
  <c r="R138" i="7"/>
  <c r="Q138" i="7"/>
  <c r="P138" i="7"/>
  <c r="O138" i="7"/>
  <c r="N138" i="7"/>
  <c r="M138" i="7"/>
  <c r="L138" i="7"/>
  <c r="K138" i="7"/>
  <c r="J138" i="7"/>
  <c r="I138" i="7"/>
  <c r="H138" i="7"/>
  <c r="G138" i="7"/>
  <c r="F138" i="7"/>
  <c r="E138" i="7"/>
  <c r="D138" i="7"/>
  <c r="C138" i="7"/>
  <c r="Z137" i="7"/>
  <c r="W137" i="7"/>
  <c r="T137" i="7"/>
  <c r="R137" i="7"/>
  <c r="Q137" i="7"/>
  <c r="P137" i="7"/>
  <c r="O137" i="7"/>
  <c r="N137" i="7"/>
  <c r="M137" i="7"/>
  <c r="L137" i="7"/>
  <c r="K137" i="7"/>
  <c r="J137" i="7"/>
  <c r="I137" i="7"/>
  <c r="H137" i="7"/>
  <c r="G137" i="7"/>
  <c r="F137" i="7"/>
  <c r="E137" i="7"/>
  <c r="D137" i="7"/>
  <c r="C137" i="7"/>
  <c r="Z136" i="7"/>
  <c r="W136" i="7"/>
  <c r="T136" i="7"/>
  <c r="R136" i="7"/>
  <c r="Q136" i="7"/>
  <c r="P136" i="7"/>
  <c r="O136" i="7"/>
  <c r="N136" i="7"/>
  <c r="M136" i="7"/>
  <c r="L136" i="7"/>
  <c r="K136" i="7"/>
  <c r="J136" i="7"/>
  <c r="I136" i="7"/>
  <c r="H136" i="7"/>
  <c r="G136" i="7"/>
  <c r="F136" i="7"/>
  <c r="E136" i="7"/>
  <c r="D136" i="7"/>
  <c r="C136" i="7"/>
  <c r="Z135" i="7"/>
  <c r="W135" i="7"/>
  <c r="T135" i="7"/>
  <c r="R135" i="7"/>
  <c r="Q135" i="7"/>
  <c r="P135" i="7"/>
  <c r="O135" i="7"/>
  <c r="N135" i="7"/>
  <c r="M135" i="7"/>
  <c r="L135" i="7"/>
  <c r="K135" i="7"/>
  <c r="J135" i="7"/>
  <c r="I135" i="7"/>
  <c r="H135" i="7"/>
  <c r="G135" i="7"/>
  <c r="F135" i="7"/>
  <c r="E135" i="7"/>
  <c r="D135" i="7"/>
  <c r="C135" i="7"/>
  <c r="Z134" i="7"/>
  <c r="W134" i="7"/>
  <c r="T134" i="7"/>
  <c r="R134" i="7"/>
  <c r="Q134" i="7"/>
  <c r="P134" i="7"/>
  <c r="O134" i="7"/>
  <c r="N134" i="7"/>
  <c r="M134" i="7"/>
  <c r="L134" i="7"/>
  <c r="K134" i="7"/>
  <c r="J134" i="7"/>
  <c r="I134" i="7"/>
  <c r="H134" i="7"/>
  <c r="G134" i="7"/>
  <c r="F134" i="7"/>
  <c r="E134" i="7"/>
  <c r="D134" i="7"/>
  <c r="C134" i="7"/>
  <c r="Z133" i="7"/>
  <c r="W133" i="7"/>
  <c r="V133" i="7"/>
  <c r="U133" i="7"/>
  <c r="T133" i="7"/>
  <c r="R133" i="7"/>
  <c r="Q133" i="7"/>
  <c r="P133" i="7"/>
  <c r="O133" i="7"/>
  <c r="N133" i="7"/>
  <c r="M133" i="7"/>
  <c r="L133" i="7"/>
  <c r="K133" i="7"/>
  <c r="J133" i="7"/>
  <c r="I133" i="7"/>
  <c r="H133" i="7"/>
  <c r="G133" i="7"/>
  <c r="F133" i="7"/>
  <c r="E133" i="7"/>
  <c r="D133" i="7"/>
  <c r="C133" i="7"/>
  <c r="Z132" i="7"/>
  <c r="W132" i="7"/>
  <c r="T132" i="7"/>
  <c r="R132" i="7"/>
  <c r="Q132" i="7"/>
  <c r="P132" i="7"/>
  <c r="O132" i="7"/>
  <c r="N132" i="7"/>
  <c r="M132" i="7"/>
  <c r="L132" i="7"/>
  <c r="K132" i="7"/>
  <c r="J132" i="7"/>
  <c r="I132" i="7"/>
  <c r="H132" i="7"/>
  <c r="G132" i="7"/>
  <c r="F132" i="7"/>
  <c r="E132" i="7"/>
  <c r="D132" i="7"/>
  <c r="C132" i="7"/>
  <c r="Z131" i="7"/>
  <c r="W131" i="7"/>
  <c r="T131" i="7"/>
  <c r="R131" i="7"/>
  <c r="Q131" i="7"/>
  <c r="P131" i="7"/>
  <c r="O131" i="7"/>
  <c r="N131" i="7"/>
  <c r="M131" i="7"/>
  <c r="L131" i="7"/>
  <c r="K131" i="7"/>
  <c r="J131" i="7"/>
  <c r="I131" i="7"/>
  <c r="H131" i="7"/>
  <c r="G131" i="7"/>
  <c r="F131" i="7"/>
  <c r="E131" i="7"/>
  <c r="D131" i="7"/>
  <c r="C131" i="7"/>
  <c r="Z130" i="7"/>
  <c r="W130" i="7"/>
  <c r="T130" i="7"/>
  <c r="R130" i="7"/>
  <c r="Q130" i="7"/>
  <c r="P130" i="7"/>
  <c r="O130" i="7"/>
  <c r="N130" i="7"/>
  <c r="M130" i="7"/>
  <c r="L130" i="7"/>
  <c r="K130" i="7"/>
  <c r="J130" i="7"/>
  <c r="I130" i="7"/>
  <c r="H130" i="7"/>
  <c r="G130" i="7"/>
  <c r="F130" i="7"/>
  <c r="E130" i="7"/>
  <c r="D130" i="7"/>
  <c r="C130" i="7"/>
  <c r="Z129" i="7"/>
  <c r="W129" i="7"/>
  <c r="T129" i="7"/>
  <c r="R129" i="7"/>
  <c r="Q129" i="7"/>
  <c r="P129" i="7"/>
  <c r="O129" i="7"/>
  <c r="N129" i="7"/>
  <c r="M129" i="7"/>
  <c r="L129" i="7"/>
  <c r="K129" i="7"/>
  <c r="J129" i="7"/>
  <c r="I129" i="7"/>
  <c r="H129" i="7"/>
  <c r="G129" i="7"/>
  <c r="F129" i="7"/>
  <c r="E129" i="7"/>
  <c r="D129" i="7"/>
  <c r="C129" i="7"/>
  <c r="Z128" i="7"/>
  <c r="W128" i="7"/>
  <c r="T128" i="7"/>
  <c r="R128" i="7"/>
  <c r="Q128" i="7"/>
  <c r="P128" i="7"/>
  <c r="O128" i="7"/>
  <c r="N128" i="7"/>
  <c r="M128" i="7"/>
  <c r="L128" i="7"/>
  <c r="K128" i="7"/>
  <c r="J128" i="7"/>
  <c r="I128" i="7"/>
  <c r="H128" i="7"/>
  <c r="G128" i="7"/>
  <c r="F128" i="7"/>
  <c r="E128" i="7"/>
  <c r="D128" i="7"/>
  <c r="C128" i="7"/>
  <c r="Z127" i="7"/>
  <c r="W127" i="7"/>
  <c r="V127" i="7"/>
  <c r="U127" i="7"/>
  <c r="T127" i="7"/>
  <c r="R127" i="7"/>
  <c r="Q127" i="7"/>
  <c r="P127" i="7"/>
  <c r="O127" i="7"/>
  <c r="N127" i="7"/>
  <c r="M127" i="7"/>
  <c r="L127" i="7"/>
  <c r="K127" i="7"/>
  <c r="J127" i="7"/>
  <c r="I127" i="7"/>
  <c r="H127" i="7"/>
  <c r="G127" i="7"/>
  <c r="F127" i="7"/>
  <c r="E127" i="7"/>
  <c r="D127" i="7"/>
  <c r="C127" i="7"/>
  <c r="Z126" i="7"/>
  <c r="W126" i="7"/>
  <c r="T126" i="7"/>
  <c r="R126" i="7"/>
  <c r="Q126" i="7"/>
  <c r="P126" i="7"/>
  <c r="O126" i="7"/>
  <c r="N126" i="7"/>
  <c r="M126" i="7"/>
  <c r="L126" i="7"/>
  <c r="K126" i="7"/>
  <c r="J126" i="7"/>
  <c r="I126" i="7"/>
  <c r="H126" i="7"/>
  <c r="G126" i="7"/>
  <c r="F126" i="7"/>
  <c r="E126" i="7"/>
  <c r="D126" i="7"/>
  <c r="C126" i="7"/>
  <c r="Z125" i="7"/>
  <c r="W125" i="7"/>
  <c r="T125" i="7"/>
  <c r="R125" i="7"/>
  <c r="Q125" i="7"/>
  <c r="P125" i="7"/>
  <c r="O125" i="7"/>
  <c r="N125" i="7"/>
  <c r="M125" i="7"/>
  <c r="L125" i="7"/>
  <c r="K125" i="7"/>
  <c r="J125" i="7"/>
  <c r="I125" i="7"/>
  <c r="H125" i="7"/>
  <c r="G125" i="7"/>
  <c r="F125" i="7"/>
  <c r="E125" i="7"/>
  <c r="D125" i="7"/>
  <c r="C125" i="7"/>
  <c r="Z124" i="7"/>
  <c r="W124" i="7"/>
  <c r="T124" i="7"/>
  <c r="R124" i="7"/>
  <c r="Q124" i="7"/>
  <c r="P124" i="7"/>
  <c r="O124" i="7"/>
  <c r="N124" i="7"/>
  <c r="M124" i="7"/>
  <c r="L124" i="7"/>
  <c r="K124" i="7"/>
  <c r="J124" i="7"/>
  <c r="I124" i="7"/>
  <c r="H124" i="7"/>
  <c r="G124" i="7"/>
  <c r="F124" i="7"/>
  <c r="E124" i="7"/>
  <c r="D124" i="7"/>
  <c r="C124" i="7"/>
  <c r="Z123" i="7"/>
  <c r="W123" i="7"/>
  <c r="T123" i="7"/>
  <c r="R123" i="7"/>
  <c r="Q123" i="7"/>
  <c r="P123" i="7"/>
  <c r="O123" i="7"/>
  <c r="N123" i="7"/>
  <c r="M123" i="7"/>
  <c r="L123" i="7"/>
  <c r="K123" i="7"/>
  <c r="J123" i="7"/>
  <c r="I123" i="7"/>
  <c r="H123" i="7"/>
  <c r="G123" i="7"/>
  <c r="F123" i="7"/>
  <c r="E123" i="7"/>
  <c r="D123" i="7"/>
  <c r="C123" i="7"/>
  <c r="Z122" i="7"/>
  <c r="W122" i="7"/>
  <c r="T122" i="7"/>
  <c r="R122" i="7"/>
  <c r="Q122" i="7"/>
  <c r="P122" i="7"/>
  <c r="O122" i="7"/>
  <c r="N122" i="7"/>
  <c r="M122" i="7"/>
  <c r="L122" i="7"/>
  <c r="K122" i="7"/>
  <c r="J122" i="7"/>
  <c r="I122" i="7"/>
  <c r="H122" i="7"/>
  <c r="G122" i="7"/>
  <c r="F122" i="7"/>
  <c r="E122" i="7"/>
  <c r="D122" i="7"/>
  <c r="C122" i="7"/>
  <c r="Z121" i="7"/>
  <c r="W121" i="7"/>
  <c r="T121" i="7"/>
  <c r="R121" i="7"/>
  <c r="Q121" i="7"/>
  <c r="P121" i="7"/>
  <c r="O121" i="7"/>
  <c r="N121" i="7"/>
  <c r="M121" i="7"/>
  <c r="L121" i="7"/>
  <c r="K121" i="7"/>
  <c r="J121" i="7"/>
  <c r="I121" i="7"/>
  <c r="H121" i="7"/>
  <c r="G121" i="7"/>
  <c r="F121" i="7"/>
  <c r="E121" i="7"/>
  <c r="D121" i="7"/>
  <c r="C121" i="7"/>
  <c r="Z120" i="7"/>
  <c r="W120" i="7"/>
  <c r="T120" i="7"/>
  <c r="R120" i="7"/>
  <c r="Q120" i="7"/>
  <c r="P120" i="7"/>
  <c r="O120" i="7"/>
  <c r="N120" i="7"/>
  <c r="M120" i="7"/>
  <c r="L120" i="7"/>
  <c r="K120" i="7"/>
  <c r="J120" i="7"/>
  <c r="I120" i="7"/>
  <c r="H120" i="7"/>
  <c r="G120" i="7"/>
  <c r="F120" i="7"/>
  <c r="E120" i="7"/>
  <c r="D120" i="7"/>
  <c r="C120" i="7"/>
  <c r="Z119" i="7"/>
  <c r="W119" i="7"/>
  <c r="T119" i="7"/>
  <c r="R119" i="7"/>
  <c r="Q119" i="7"/>
  <c r="P119" i="7"/>
  <c r="O119" i="7"/>
  <c r="N119" i="7"/>
  <c r="M119" i="7"/>
  <c r="L119" i="7"/>
  <c r="K119" i="7"/>
  <c r="J119" i="7"/>
  <c r="I119" i="7"/>
  <c r="H119" i="7"/>
  <c r="G119" i="7"/>
  <c r="F119" i="7"/>
  <c r="E119" i="7"/>
  <c r="D119" i="7"/>
  <c r="C119" i="7"/>
  <c r="Z118" i="7"/>
  <c r="W118" i="7"/>
  <c r="T118" i="7"/>
  <c r="R118" i="7"/>
  <c r="Q118" i="7"/>
  <c r="P118" i="7"/>
  <c r="O118" i="7"/>
  <c r="N118" i="7"/>
  <c r="M118" i="7"/>
  <c r="L118" i="7"/>
  <c r="K118" i="7"/>
  <c r="J118" i="7"/>
  <c r="I118" i="7"/>
  <c r="H118" i="7"/>
  <c r="G118" i="7"/>
  <c r="F118" i="7"/>
  <c r="E118" i="7"/>
  <c r="D118" i="7"/>
  <c r="C118" i="7"/>
  <c r="Z117" i="7"/>
  <c r="W117" i="7"/>
  <c r="T117" i="7"/>
  <c r="R117" i="7"/>
  <c r="Q117" i="7"/>
  <c r="P117" i="7"/>
  <c r="O117" i="7"/>
  <c r="N117" i="7"/>
  <c r="M117" i="7"/>
  <c r="L117" i="7"/>
  <c r="K117" i="7"/>
  <c r="J117" i="7"/>
  <c r="I117" i="7"/>
  <c r="H117" i="7"/>
  <c r="G117" i="7"/>
  <c r="F117" i="7"/>
  <c r="E117" i="7"/>
  <c r="D117" i="7"/>
  <c r="C117" i="7"/>
  <c r="Z116" i="7"/>
  <c r="W116" i="7"/>
  <c r="T116" i="7"/>
  <c r="R116" i="7"/>
  <c r="Q116" i="7"/>
  <c r="P116" i="7"/>
  <c r="O116" i="7"/>
  <c r="N116" i="7"/>
  <c r="M116" i="7"/>
  <c r="L116" i="7"/>
  <c r="K116" i="7"/>
  <c r="J116" i="7"/>
  <c r="I116" i="7"/>
  <c r="H116" i="7"/>
  <c r="G116" i="7"/>
  <c r="F116" i="7"/>
  <c r="E116" i="7"/>
  <c r="D116" i="7"/>
  <c r="C116" i="7"/>
  <c r="Z115" i="7"/>
  <c r="W115" i="7"/>
  <c r="T115" i="7"/>
  <c r="R115" i="7"/>
  <c r="Q115" i="7"/>
  <c r="P115" i="7"/>
  <c r="O115" i="7"/>
  <c r="N115" i="7"/>
  <c r="M115" i="7"/>
  <c r="L115" i="7"/>
  <c r="K115" i="7"/>
  <c r="J115" i="7"/>
  <c r="I115" i="7"/>
  <c r="H115" i="7"/>
  <c r="G115" i="7"/>
  <c r="F115" i="7"/>
  <c r="E115" i="7"/>
  <c r="D115" i="7"/>
  <c r="C115" i="7"/>
  <c r="Z114" i="7"/>
  <c r="W114" i="7"/>
  <c r="T114" i="7"/>
  <c r="R114" i="7"/>
  <c r="Q114" i="7"/>
  <c r="P114" i="7"/>
  <c r="O114" i="7"/>
  <c r="N114" i="7"/>
  <c r="M114" i="7"/>
  <c r="L114" i="7"/>
  <c r="K114" i="7"/>
  <c r="J114" i="7"/>
  <c r="I114" i="7"/>
  <c r="H114" i="7"/>
  <c r="G114" i="7"/>
  <c r="F114" i="7"/>
  <c r="E114" i="7"/>
  <c r="D114" i="7"/>
  <c r="C114" i="7"/>
  <c r="Z113" i="7"/>
  <c r="W113" i="7"/>
  <c r="T113" i="7"/>
  <c r="R113" i="7"/>
  <c r="Q113" i="7"/>
  <c r="P113" i="7"/>
  <c r="O113" i="7"/>
  <c r="N113" i="7"/>
  <c r="M113" i="7"/>
  <c r="L113" i="7"/>
  <c r="K113" i="7"/>
  <c r="J113" i="7"/>
  <c r="I113" i="7"/>
  <c r="H113" i="7"/>
  <c r="G113" i="7"/>
  <c r="F113" i="7"/>
  <c r="E113" i="7"/>
  <c r="D113" i="7"/>
  <c r="C113" i="7"/>
  <c r="Z112" i="7"/>
  <c r="W112" i="7"/>
  <c r="T112" i="7"/>
  <c r="R112" i="7"/>
  <c r="Q112" i="7"/>
  <c r="P112" i="7"/>
  <c r="O112" i="7"/>
  <c r="N112" i="7"/>
  <c r="M112" i="7"/>
  <c r="L112" i="7"/>
  <c r="K112" i="7"/>
  <c r="J112" i="7"/>
  <c r="I112" i="7"/>
  <c r="H112" i="7"/>
  <c r="G112" i="7"/>
  <c r="F112" i="7"/>
  <c r="E112" i="7"/>
  <c r="D112" i="7"/>
  <c r="C112" i="7"/>
  <c r="Z111" i="7"/>
  <c r="W111" i="7"/>
  <c r="T111" i="7"/>
  <c r="R111" i="7"/>
  <c r="Q111" i="7"/>
  <c r="P111" i="7"/>
  <c r="O111" i="7"/>
  <c r="N111" i="7"/>
  <c r="M111" i="7"/>
  <c r="L111" i="7"/>
  <c r="K111" i="7"/>
  <c r="J111" i="7"/>
  <c r="I111" i="7"/>
  <c r="H111" i="7"/>
  <c r="G111" i="7"/>
  <c r="F111" i="7"/>
  <c r="E111" i="7"/>
  <c r="D111" i="7"/>
  <c r="C111" i="7"/>
  <c r="Z110" i="7"/>
  <c r="W110" i="7"/>
  <c r="T110" i="7"/>
  <c r="R110" i="7"/>
  <c r="Q110" i="7"/>
  <c r="P110" i="7"/>
  <c r="O110" i="7"/>
  <c r="N110" i="7"/>
  <c r="M110" i="7"/>
  <c r="L110" i="7"/>
  <c r="K110" i="7"/>
  <c r="J110" i="7"/>
  <c r="I110" i="7"/>
  <c r="H110" i="7"/>
  <c r="G110" i="7"/>
  <c r="F110" i="7"/>
  <c r="E110" i="7"/>
  <c r="D110" i="7"/>
  <c r="C110" i="7"/>
  <c r="Z109" i="7"/>
  <c r="W109" i="7"/>
  <c r="T109" i="7"/>
  <c r="R109" i="7"/>
  <c r="Q109" i="7"/>
  <c r="P109" i="7"/>
  <c r="O109" i="7"/>
  <c r="N109" i="7"/>
  <c r="M109" i="7"/>
  <c r="L109" i="7"/>
  <c r="K109" i="7"/>
  <c r="J109" i="7"/>
  <c r="I109" i="7"/>
  <c r="H109" i="7"/>
  <c r="G109" i="7"/>
  <c r="F109" i="7"/>
  <c r="E109" i="7"/>
  <c r="D109" i="7"/>
  <c r="C109" i="7"/>
  <c r="Z108" i="7"/>
  <c r="W108" i="7"/>
  <c r="T108" i="7"/>
  <c r="R108" i="7"/>
  <c r="Q108" i="7"/>
  <c r="P108" i="7"/>
  <c r="O108" i="7"/>
  <c r="N108" i="7"/>
  <c r="M108" i="7"/>
  <c r="L108" i="7"/>
  <c r="K108" i="7"/>
  <c r="J108" i="7"/>
  <c r="I108" i="7"/>
  <c r="H108" i="7"/>
  <c r="G108" i="7"/>
  <c r="F108" i="7"/>
  <c r="E108" i="7"/>
  <c r="D108" i="7"/>
  <c r="C108" i="7"/>
  <c r="Z107" i="7"/>
  <c r="W107" i="7"/>
  <c r="T107" i="7"/>
  <c r="R107" i="7"/>
  <c r="Q107" i="7"/>
  <c r="P107" i="7"/>
  <c r="O107" i="7"/>
  <c r="N107" i="7"/>
  <c r="M107" i="7"/>
  <c r="L107" i="7"/>
  <c r="K107" i="7"/>
  <c r="J107" i="7"/>
  <c r="I107" i="7"/>
  <c r="H107" i="7"/>
  <c r="G107" i="7"/>
  <c r="F107" i="7"/>
  <c r="E107" i="7"/>
  <c r="D107" i="7"/>
  <c r="C107" i="7"/>
  <c r="Z106" i="7"/>
  <c r="W106" i="7"/>
  <c r="T106" i="7"/>
  <c r="R106" i="7"/>
  <c r="Q106" i="7"/>
  <c r="P106" i="7"/>
  <c r="O106" i="7"/>
  <c r="N106" i="7"/>
  <c r="M106" i="7"/>
  <c r="L106" i="7"/>
  <c r="K106" i="7"/>
  <c r="J106" i="7"/>
  <c r="I106" i="7"/>
  <c r="H106" i="7"/>
  <c r="G106" i="7"/>
  <c r="F106" i="7"/>
  <c r="E106" i="7"/>
  <c r="D106" i="7"/>
  <c r="C106" i="7"/>
  <c r="Z105" i="7"/>
  <c r="W105" i="7"/>
  <c r="T105" i="7"/>
  <c r="R105" i="7"/>
  <c r="Q105" i="7"/>
  <c r="P105" i="7"/>
  <c r="O105" i="7"/>
  <c r="N105" i="7"/>
  <c r="M105" i="7"/>
  <c r="L105" i="7"/>
  <c r="K105" i="7"/>
  <c r="J105" i="7"/>
  <c r="I105" i="7"/>
  <c r="H105" i="7"/>
  <c r="G105" i="7"/>
  <c r="F105" i="7"/>
  <c r="E105" i="7"/>
  <c r="D105" i="7"/>
  <c r="C105" i="7"/>
  <c r="Z104" i="7"/>
  <c r="W104" i="7"/>
  <c r="T104" i="7"/>
  <c r="R104" i="7"/>
  <c r="Q104" i="7"/>
  <c r="P104" i="7"/>
  <c r="O104" i="7"/>
  <c r="N104" i="7"/>
  <c r="M104" i="7"/>
  <c r="L104" i="7"/>
  <c r="K104" i="7"/>
  <c r="J104" i="7"/>
  <c r="I104" i="7"/>
  <c r="H104" i="7"/>
  <c r="G104" i="7"/>
  <c r="F104" i="7"/>
  <c r="E104" i="7"/>
  <c r="D104" i="7"/>
  <c r="C104" i="7"/>
  <c r="Z103" i="7"/>
  <c r="Y103" i="7"/>
  <c r="X103" i="7"/>
  <c r="W103" i="7"/>
  <c r="V103" i="7"/>
  <c r="U103" i="7"/>
  <c r="T103" i="7"/>
  <c r="R103" i="7"/>
  <c r="Q103" i="7"/>
  <c r="P103" i="7"/>
  <c r="O103" i="7"/>
  <c r="N103" i="7"/>
  <c r="M103" i="7"/>
  <c r="L103" i="7"/>
  <c r="K103" i="7"/>
  <c r="J103" i="7"/>
  <c r="I103" i="7"/>
  <c r="H103" i="7"/>
  <c r="G103" i="7"/>
  <c r="F103" i="7"/>
  <c r="E103" i="7"/>
  <c r="D103" i="7"/>
  <c r="C103" i="7"/>
  <c r="Z102" i="7"/>
  <c r="W102" i="7"/>
  <c r="T102" i="7"/>
  <c r="R102" i="7"/>
  <c r="Q102" i="7"/>
  <c r="P102" i="7"/>
  <c r="O102" i="7"/>
  <c r="N102" i="7"/>
  <c r="M102" i="7"/>
  <c r="L102" i="7"/>
  <c r="K102" i="7"/>
  <c r="J102" i="7"/>
  <c r="I102" i="7"/>
  <c r="H102" i="7"/>
  <c r="G102" i="7"/>
  <c r="F102" i="7"/>
  <c r="E102" i="7"/>
  <c r="D102" i="7"/>
  <c r="C102" i="7"/>
  <c r="Z101" i="7"/>
  <c r="W101" i="7"/>
  <c r="T101" i="7"/>
  <c r="R101" i="7"/>
  <c r="Q101" i="7"/>
  <c r="P101" i="7"/>
  <c r="O101" i="7"/>
  <c r="N101" i="7"/>
  <c r="M101" i="7"/>
  <c r="L101" i="7"/>
  <c r="K101" i="7"/>
  <c r="J101" i="7"/>
  <c r="I101" i="7"/>
  <c r="H101" i="7"/>
  <c r="G101" i="7"/>
  <c r="F101" i="7"/>
  <c r="E101" i="7"/>
  <c r="D101" i="7"/>
  <c r="C101" i="7"/>
  <c r="Z100" i="7"/>
  <c r="W100" i="7"/>
  <c r="T100" i="7"/>
  <c r="R100" i="7"/>
  <c r="Q100" i="7"/>
  <c r="P100" i="7"/>
  <c r="O100" i="7"/>
  <c r="N100" i="7"/>
  <c r="M100" i="7"/>
  <c r="L100" i="7"/>
  <c r="K100" i="7"/>
  <c r="J100" i="7"/>
  <c r="I100" i="7"/>
  <c r="H100" i="7"/>
  <c r="G100" i="7"/>
  <c r="F100" i="7"/>
  <c r="E100" i="7"/>
  <c r="D100" i="7"/>
  <c r="C100" i="7"/>
  <c r="Z99" i="7"/>
  <c r="W99" i="7"/>
  <c r="T99" i="7"/>
  <c r="R99" i="7"/>
  <c r="Q99" i="7"/>
  <c r="P99" i="7"/>
  <c r="O99" i="7"/>
  <c r="N99" i="7"/>
  <c r="M99" i="7"/>
  <c r="L99" i="7"/>
  <c r="K99" i="7"/>
  <c r="J99" i="7"/>
  <c r="I99" i="7"/>
  <c r="H99" i="7"/>
  <c r="G99" i="7"/>
  <c r="F99" i="7"/>
  <c r="E99" i="7"/>
  <c r="D99" i="7"/>
  <c r="C99" i="7"/>
  <c r="Z98" i="7"/>
  <c r="W98" i="7"/>
  <c r="T98" i="7"/>
  <c r="R98" i="7"/>
  <c r="Q98" i="7"/>
  <c r="P98" i="7"/>
  <c r="O98" i="7"/>
  <c r="N98" i="7"/>
  <c r="M98" i="7"/>
  <c r="L98" i="7"/>
  <c r="K98" i="7"/>
  <c r="J98" i="7"/>
  <c r="I98" i="7"/>
  <c r="H98" i="7"/>
  <c r="G98" i="7"/>
  <c r="F98" i="7"/>
  <c r="E98" i="7"/>
  <c r="D98" i="7"/>
  <c r="C98" i="7"/>
  <c r="Z97" i="7"/>
  <c r="W97" i="7"/>
  <c r="T97" i="7"/>
  <c r="R97" i="7"/>
  <c r="Q97" i="7"/>
  <c r="P97" i="7"/>
  <c r="O97" i="7"/>
  <c r="N97" i="7"/>
  <c r="M97" i="7"/>
  <c r="L97" i="7"/>
  <c r="K97" i="7"/>
  <c r="J97" i="7"/>
  <c r="I97" i="7"/>
  <c r="H97" i="7"/>
  <c r="G97" i="7"/>
  <c r="F97" i="7"/>
  <c r="E97" i="7"/>
  <c r="D97" i="7"/>
  <c r="C97" i="7"/>
  <c r="Z96" i="7"/>
  <c r="W96" i="7"/>
  <c r="T96" i="7"/>
  <c r="R96" i="7"/>
  <c r="Q96" i="7"/>
  <c r="P96" i="7"/>
  <c r="O96" i="7"/>
  <c r="N96" i="7"/>
  <c r="M96" i="7"/>
  <c r="L96" i="7"/>
  <c r="K96" i="7"/>
  <c r="J96" i="7"/>
  <c r="I96" i="7"/>
  <c r="H96" i="7"/>
  <c r="G96" i="7"/>
  <c r="F96" i="7"/>
  <c r="E96" i="7"/>
  <c r="D96" i="7"/>
  <c r="C96" i="7"/>
  <c r="Z95" i="7"/>
  <c r="W95" i="7"/>
  <c r="T95" i="7"/>
  <c r="R95" i="7"/>
  <c r="Q95" i="7"/>
  <c r="P95" i="7"/>
  <c r="O95" i="7"/>
  <c r="N95" i="7"/>
  <c r="M95" i="7"/>
  <c r="L95" i="7"/>
  <c r="K95" i="7"/>
  <c r="J95" i="7"/>
  <c r="I95" i="7"/>
  <c r="H95" i="7"/>
  <c r="G95" i="7"/>
  <c r="F95" i="7"/>
  <c r="E95" i="7"/>
  <c r="D95" i="7"/>
  <c r="C95" i="7"/>
  <c r="Z94" i="7"/>
  <c r="W94" i="7"/>
  <c r="T94" i="7"/>
  <c r="R94" i="7"/>
  <c r="Q94" i="7"/>
  <c r="P94" i="7"/>
  <c r="O94" i="7"/>
  <c r="N94" i="7"/>
  <c r="M94" i="7"/>
  <c r="L94" i="7"/>
  <c r="K94" i="7"/>
  <c r="J94" i="7"/>
  <c r="I94" i="7"/>
  <c r="H94" i="7"/>
  <c r="G94" i="7"/>
  <c r="F94" i="7"/>
  <c r="E94" i="7"/>
  <c r="D94" i="7"/>
  <c r="C94" i="7"/>
  <c r="Z93" i="7"/>
  <c r="W93" i="7"/>
  <c r="T93" i="7"/>
  <c r="R93" i="7"/>
  <c r="Q93" i="7"/>
  <c r="P93" i="7"/>
  <c r="O93" i="7"/>
  <c r="N93" i="7"/>
  <c r="M93" i="7"/>
  <c r="L93" i="7"/>
  <c r="K93" i="7"/>
  <c r="J93" i="7"/>
  <c r="I93" i="7"/>
  <c r="H93" i="7"/>
  <c r="G93" i="7"/>
  <c r="F93" i="7"/>
  <c r="E93" i="7"/>
  <c r="D93" i="7"/>
  <c r="C93" i="7"/>
  <c r="Z92" i="7"/>
  <c r="W92" i="7"/>
  <c r="T92" i="7"/>
  <c r="R92" i="7"/>
  <c r="Q92" i="7"/>
  <c r="P92" i="7"/>
  <c r="O92" i="7"/>
  <c r="N92" i="7"/>
  <c r="M92" i="7"/>
  <c r="L92" i="7"/>
  <c r="K92" i="7"/>
  <c r="J92" i="7"/>
  <c r="I92" i="7"/>
  <c r="H92" i="7"/>
  <c r="G92" i="7"/>
  <c r="F92" i="7"/>
  <c r="E92" i="7"/>
  <c r="D92" i="7"/>
  <c r="C92" i="7"/>
  <c r="Z91" i="7"/>
  <c r="W91" i="7"/>
  <c r="T91" i="7"/>
  <c r="R91" i="7"/>
  <c r="Q91" i="7"/>
  <c r="P91" i="7"/>
  <c r="O91" i="7"/>
  <c r="N91" i="7"/>
  <c r="M91" i="7"/>
  <c r="L91" i="7"/>
  <c r="K91" i="7"/>
  <c r="J91" i="7"/>
  <c r="I91" i="7"/>
  <c r="H91" i="7"/>
  <c r="G91" i="7"/>
  <c r="F91" i="7"/>
  <c r="E91" i="7"/>
  <c r="D91" i="7"/>
  <c r="C91" i="7"/>
  <c r="Z90" i="7"/>
  <c r="W90" i="7"/>
  <c r="T90" i="7"/>
  <c r="R90" i="7"/>
  <c r="Q90" i="7"/>
  <c r="P90" i="7"/>
  <c r="O90" i="7"/>
  <c r="N90" i="7"/>
  <c r="M90" i="7"/>
  <c r="L90" i="7"/>
  <c r="K90" i="7"/>
  <c r="J90" i="7"/>
  <c r="I90" i="7"/>
  <c r="H90" i="7"/>
  <c r="G90" i="7"/>
  <c r="F90" i="7"/>
  <c r="E90" i="7"/>
  <c r="D90" i="7"/>
  <c r="C90" i="7"/>
  <c r="Z89" i="7"/>
  <c r="W89" i="7"/>
  <c r="V89" i="7"/>
  <c r="U89" i="7"/>
  <c r="T89" i="7"/>
  <c r="R89" i="7"/>
  <c r="Q89" i="7"/>
  <c r="P89" i="7"/>
  <c r="O89" i="7"/>
  <c r="N89" i="7"/>
  <c r="M89" i="7"/>
  <c r="L89" i="7"/>
  <c r="K89" i="7"/>
  <c r="J89" i="7"/>
  <c r="I89" i="7"/>
  <c r="H89" i="7"/>
  <c r="G89" i="7"/>
  <c r="F89" i="7"/>
  <c r="E89" i="7"/>
  <c r="D89" i="7"/>
  <c r="C89" i="7"/>
  <c r="Z88" i="7"/>
  <c r="W88" i="7"/>
  <c r="V88" i="7"/>
  <c r="U88" i="7"/>
  <c r="T88" i="7"/>
  <c r="R88" i="7"/>
  <c r="Q88" i="7"/>
  <c r="P88" i="7"/>
  <c r="O88" i="7"/>
  <c r="N88" i="7"/>
  <c r="M88" i="7"/>
  <c r="L88" i="7"/>
  <c r="K88" i="7"/>
  <c r="J88" i="7"/>
  <c r="I88" i="7"/>
  <c r="H88" i="7"/>
  <c r="G88" i="7"/>
  <c r="F88" i="7"/>
  <c r="E88" i="7"/>
  <c r="D88" i="7"/>
  <c r="C88" i="7"/>
  <c r="Z87" i="7"/>
  <c r="Y87" i="7"/>
  <c r="X87" i="7"/>
  <c r="W87" i="7"/>
  <c r="T87" i="7"/>
  <c r="R87" i="7"/>
  <c r="Q87" i="7"/>
  <c r="P87" i="7"/>
  <c r="O87" i="7"/>
  <c r="N87" i="7"/>
  <c r="M87" i="7"/>
  <c r="L87" i="7"/>
  <c r="K87" i="7"/>
  <c r="J87" i="7"/>
  <c r="I87" i="7"/>
  <c r="H87" i="7"/>
  <c r="G87" i="7"/>
  <c r="F87" i="7"/>
  <c r="E87" i="7"/>
  <c r="D87" i="7"/>
  <c r="C87" i="7"/>
  <c r="Z86" i="7"/>
  <c r="W86" i="7"/>
  <c r="T86" i="7"/>
  <c r="R86" i="7"/>
  <c r="Q86" i="7"/>
  <c r="P86" i="7"/>
  <c r="O86" i="7"/>
  <c r="N86" i="7"/>
  <c r="M86" i="7"/>
  <c r="L86" i="7"/>
  <c r="K86" i="7"/>
  <c r="J86" i="7"/>
  <c r="I86" i="7"/>
  <c r="H86" i="7"/>
  <c r="G86" i="7"/>
  <c r="F86" i="7"/>
  <c r="E86" i="7"/>
  <c r="D86" i="7"/>
  <c r="C86" i="7"/>
  <c r="Z85" i="7"/>
  <c r="W85" i="7"/>
  <c r="T85" i="7"/>
  <c r="R85" i="7"/>
  <c r="Q85" i="7"/>
  <c r="P85" i="7"/>
  <c r="O85" i="7"/>
  <c r="N85" i="7"/>
  <c r="M85" i="7"/>
  <c r="L85" i="7"/>
  <c r="K85" i="7"/>
  <c r="J85" i="7"/>
  <c r="I85" i="7"/>
  <c r="H85" i="7"/>
  <c r="G85" i="7"/>
  <c r="F85" i="7"/>
  <c r="E85" i="7"/>
  <c r="D85" i="7"/>
  <c r="C85" i="7"/>
  <c r="Z84" i="7"/>
  <c r="W84" i="7"/>
  <c r="T84" i="7"/>
  <c r="R84" i="7"/>
  <c r="Q84" i="7"/>
  <c r="P84" i="7"/>
  <c r="O84" i="7"/>
  <c r="N84" i="7"/>
  <c r="M84" i="7"/>
  <c r="L84" i="7"/>
  <c r="K84" i="7"/>
  <c r="J84" i="7"/>
  <c r="I84" i="7"/>
  <c r="H84" i="7"/>
  <c r="G84" i="7"/>
  <c r="F84" i="7"/>
  <c r="E84" i="7"/>
  <c r="D84" i="7"/>
  <c r="C84" i="7"/>
  <c r="Z83" i="7"/>
  <c r="W83" i="7"/>
  <c r="T83" i="7"/>
  <c r="R83" i="7"/>
  <c r="Q83" i="7"/>
  <c r="P83" i="7"/>
  <c r="O83" i="7"/>
  <c r="N83" i="7"/>
  <c r="M83" i="7"/>
  <c r="L83" i="7"/>
  <c r="K83" i="7"/>
  <c r="J83" i="7"/>
  <c r="I83" i="7"/>
  <c r="H83" i="7"/>
  <c r="G83" i="7"/>
  <c r="F83" i="7"/>
  <c r="E83" i="7"/>
  <c r="D83" i="7"/>
  <c r="C83" i="7"/>
  <c r="Z82" i="7"/>
  <c r="W82" i="7"/>
  <c r="T82" i="7"/>
  <c r="R82" i="7"/>
  <c r="Q82" i="7"/>
  <c r="P82" i="7"/>
  <c r="O82" i="7"/>
  <c r="N82" i="7"/>
  <c r="M82" i="7"/>
  <c r="L82" i="7"/>
  <c r="K82" i="7"/>
  <c r="J82" i="7"/>
  <c r="I82" i="7"/>
  <c r="H82" i="7"/>
  <c r="G82" i="7"/>
  <c r="F82" i="7"/>
  <c r="E82" i="7"/>
  <c r="D82" i="7"/>
  <c r="C82" i="7"/>
  <c r="Z81" i="7"/>
  <c r="W81" i="7"/>
  <c r="V81" i="7"/>
  <c r="U81" i="7"/>
  <c r="T81" i="7"/>
  <c r="R81" i="7"/>
  <c r="Q81" i="7"/>
  <c r="P81" i="7"/>
  <c r="O81" i="7"/>
  <c r="N81" i="7"/>
  <c r="M81" i="7"/>
  <c r="L81" i="7"/>
  <c r="K81" i="7"/>
  <c r="J81" i="7"/>
  <c r="I81" i="7"/>
  <c r="H81" i="7"/>
  <c r="G81" i="7"/>
  <c r="F81" i="7"/>
  <c r="E81" i="7"/>
  <c r="D81" i="7"/>
  <c r="C81" i="7"/>
  <c r="Z80" i="7"/>
  <c r="W80" i="7"/>
  <c r="T80" i="7"/>
  <c r="R80" i="7"/>
  <c r="Q80" i="7"/>
  <c r="P80" i="7"/>
  <c r="O80" i="7"/>
  <c r="N80" i="7"/>
  <c r="M80" i="7"/>
  <c r="L80" i="7"/>
  <c r="K80" i="7"/>
  <c r="J80" i="7"/>
  <c r="I80" i="7"/>
  <c r="H80" i="7"/>
  <c r="G80" i="7"/>
  <c r="F80" i="7"/>
  <c r="E80" i="7"/>
  <c r="D80" i="7"/>
  <c r="C80" i="7"/>
  <c r="Z79" i="7"/>
  <c r="W79" i="7"/>
  <c r="V79" i="7"/>
  <c r="U79" i="7"/>
  <c r="T79" i="7"/>
  <c r="R79" i="7"/>
  <c r="Q79" i="7"/>
  <c r="P79" i="7"/>
  <c r="O79" i="7"/>
  <c r="N79" i="7"/>
  <c r="M79" i="7"/>
  <c r="L79" i="7"/>
  <c r="K79" i="7"/>
  <c r="J79" i="7"/>
  <c r="I79" i="7"/>
  <c r="H79" i="7"/>
  <c r="G79" i="7"/>
  <c r="F79" i="7"/>
  <c r="E79" i="7"/>
  <c r="D79" i="7"/>
  <c r="C79" i="7"/>
  <c r="Z78" i="7"/>
  <c r="W78" i="7"/>
  <c r="V78" i="7"/>
  <c r="U78" i="7"/>
  <c r="T78" i="7"/>
  <c r="R78" i="7"/>
  <c r="Q78" i="7"/>
  <c r="P78" i="7"/>
  <c r="O78" i="7"/>
  <c r="N78" i="7"/>
  <c r="M78" i="7"/>
  <c r="L78" i="7"/>
  <c r="K78" i="7"/>
  <c r="J78" i="7"/>
  <c r="I78" i="7"/>
  <c r="H78" i="7"/>
  <c r="G78" i="7"/>
  <c r="F78" i="7"/>
  <c r="E78" i="7"/>
  <c r="D78" i="7"/>
  <c r="C78" i="7"/>
  <c r="Z77" i="7"/>
  <c r="W77" i="7"/>
  <c r="V77" i="7"/>
  <c r="U77" i="7"/>
  <c r="T77" i="7"/>
  <c r="R77" i="7"/>
  <c r="Q77" i="7"/>
  <c r="P77" i="7"/>
  <c r="O77" i="7"/>
  <c r="N77" i="7"/>
  <c r="M77" i="7"/>
  <c r="L77" i="7"/>
  <c r="K77" i="7"/>
  <c r="J77" i="7"/>
  <c r="I77" i="7"/>
  <c r="H77" i="7"/>
  <c r="G77" i="7"/>
  <c r="F77" i="7"/>
  <c r="E77" i="7"/>
  <c r="D77" i="7"/>
  <c r="C77" i="7"/>
  <c r="Z76" i="7"/>
  <c r="W76" i="7"/>
  <c r="V76" i="7"/>
  <c r="U76" i="7"/>
  <c r="T76" i="7"/>
  <c r="R76" i="7"/>
  <c r="Q76" i="7"/>
  <c r="P76" i="7"/>
  <c r="O76" i="7"/>
  <c r="N76" i="7"/>
  <c r="M76" i="7"/>
  <c r="L76" i="7"/>
  <c r="K76" i="7"/>
  <c r="J76" i="7"/>
  <c r="I76" i="7"/>
  <c r="H76" i="7"/>
  <c r="G76" i="7"/>
  <c r="F76" i="7"/>
  <c r="E76" i="7"/>
  <c r="D76" i="7"/>
  <c r="C76" i="7"/>
  <c r="Z75" i="7"/>
  <c r="W75" i="7"/>
  <c r="T75" i="7"/>
  <c r="R75" i="7"/>
  <c r="Q75" i="7"/>
  <c r="P75" i="7"/>
  <c r="O75" i="7"/>
  <c r="N75" i="7"/>
  <c r="M75" i="7"/>
  <c r="L75" i="7"/>
  <c r="K75" i="7"/>
  <c r="J75" i="7"/>
  <c r="I75" i="7"/>
  <c r="H75" i="7"/>
  <c r="G75" i="7"/>
  <c r="F75" i="7"/>
  <c r="E75" i="7"/>
  <c r="D75" i="7"/>
  <c r="C75" i="7"/>
  <c r="Z74" i="7"/>
  <c r="W74" i="7"/>
  <c r="T74" i="7"/>
  <c r="R74" i="7"/>
  <c r="Q74" i="7"/>
  <c r="P74" i="7"/>
  <c r="O74" i="7"/>
  <c r="N74" i="7"/>
  <c r="M74" i="7"/>
  <c r="L74" i="7"/>
  <c r="K74" i="7"/>
  <c r="J74" i="7"/>
  <c r="I74" i="7"/>
  <c r="H74" i="7"/>
  <c r="G74" i="7"/>
  <c r="F74" i="7"/>
  <c r="E74" i="7"/>
  <c r="D74" i="7"/>
  <c r="C74" i="7"/>
  <c r="Z73" i="7"/>
  <c r="W73" i="7"/>
  <c r="T73" i="7"/>
  <c r="R73" i="7"/>
  <c r="Q73" i="7"/>
  <c r="P73" i="7"/>
  <c r="O73" i="7"/>
  <c r="N73" i="7"/>
  <c r="M73" i="7"/>
  <c r="L73" i="7"/>
  <c r="K73" i="7"/>
  <c r="J73" i="7"/>
  <c r="I73" i="7"/>
  <c r="H73" i="7"/>
  <c r="G73" i="7"/>
  <c r="F73" i="7"/>
  <c r="E73" i="7"/>
  <c r="D73" i="7"/>
  <c r="C73" i="7"/>
  <c r="Z72" i="7"/>
  <c r="W72" i="7"/>
  <c r="T72" i="7"/>
  <c r="R72" i="7"/>
  <c r="Q72" i="7"/>
  <c r="P72" i="7"/>
  <c r="O72" i="7"/>
  <c r="N72" i="7"/>
  <c r="M72" i="7"/>
  <c r="L72" i="7"/>
  <c r="K72" i="7"/>
  <c r="J72" i="7"/>
  <c r="I72" i="7"/>
  <c r="H72" i="7"/>
  <c r="G72" i="7"/>
  <c r="F72" i="7"/>
  <c r="E72" i="7"/>
  <c r="D72" i="7"/>
  <c r="C72" i="7"/>
  <c r="Z71" i="7"/>
  <c r="W71" i="7"/>
  <c r="T71" i="7"/>
  <c r="R71" i="7"/>
  <c r="Q71" i="7"/>
  <c r="P71" i="7"/>
  <c r="O71" i="7"/>
  <c r="N71" i="7"/>
  <c r="M71" i="7"/>
  <c r="L71" i="7"/>
  <c r="K71" i="7"/>
  <c r="J71" i="7"/>
  <c r="I71" i="7"/>
  <c r="H71" i="7"/>
  <c r="G71" i="7"/>
  <c r="F71" i="7"/>
  <c r="E71" i="7"/>
  <c r="D71" i="7"/>
  <c r="C71" i="7"/>
  <c r="Z70" i="7"/>
  <c r="W70" i="7"/>
  <c r="T70" i="7"/>
  <c r="R70" i="7"/>
  <c r="Q70" i="7"/>
  <c r="P70" i="7"/>
  <c r="O70" i="7"/>
  <c r="N70" i="7"/>
  <c r="M70" i="7"/>
  <c r="L70" i="7"/>
  <c r="K70" i="7"/>
  <c r="J70" i="7"/>
  <c r="I70" i="7"/>
  <c r="H70" i="7"/>
  <c r="G70" i="7"/>
  <c r="F70" i="7"/>
  <c r="E70" i="7"/>
  <c r="D70" i="7"/>
  <c r="C70" i="7"/>
  <c r="Z69" i="7"/>
  <c r="W69" i="7"/>
  <c r="T69" i="7"/>
  <c r="R69" i="7"/>
  <c r="Q69" i="7"/>
  <c r="P69" i="7"/>
  <c r="O69" i="7"/>
  <c r="N69" i="7"/>
  <c r="M69" i="7"/>
  <c r="L69" i="7"/>
  <c r="K69" i="7"/>
  <c r="J69" i="7"/>
  <c r="I69" i="7"/>
  <c r="H69" i="7"/>
  <c r="G69" i="7"/>
  <c r="F69" i="7"/>
  <c r="E69" i="7"/>
  <c r="D69" i="7"/>
  <c r="C69" i="7"/>
  <c r="Z68" i="7"/>
  <c r="W68" i="7"/>
  <c r="V68" i="7"/>
  <c r="U68" i="7"/>
  <c r="T68" i="7"/>
  <c r="R68" i="7"/>
  <c r="Q68" i="7"/>
  <c r="P68" i="7"/>
  <c r="O68" i="7"/>
  <c r="N68" i="7"/>
  <c r="M68" i="7"/>
  <c r="L68" i="7"/>
  <c r="K68" i="7"/>
  <c r="J68" i="7"/>
  <c r="I68" i="7"/>
  <c r="H68" i="7"/>
  <c r="G68" i="7"/>
  <c r="F68" i="7"/>
  <c r="E68" i="7"/>
  <c r="D68" i="7"/>
  <c r="C68" i="7"/>
  <c r="Z67" i="7"/>
  <c r="W67" i="7"/>
  <c r="T67" i="7"/>
  <c r="R67" i="7"/>
  <c r="Q67" i="7"/>
  <c r="P67" i="7"/>
  <c r="O67" i="7"/>
  <c r="N67" i="7"/>
  <c r="M67" i="7"/>
  <c r="L67" i="7"/>
  <c r="K67" i="7"/>
  <c r="J67" i="7"/>
  <c r="I67" i="7"/>
  <c r="H67" i="7"/>
  <c r="G67" i="7"/>
  <c r="F67" i="7"/>
  <c r="E67" i="7"/>
  <c r="D67" i="7"/>
  <c r="C67" i="7"/>
  <c r="Z66" i="7"/>
  <c r="W66" i="7"/>
  <c r="T66" i="7"/>
  <c r="R66" i="7"/>
  <c r="Q66" i="7"/>
  <c r="P66" i="7"/>
  <c r="O66" i="7"/>
  <c r="N66" i="7"/>
  <c r="M66" i="7"/>
  <c r="L66" i="7"/>
  <c r="K66" i="7"/>
  <c r="J66" i="7"/>
  <c r="I66" i="7"/>
  <c r="H66" i="7"/>
  <c r="G66" i="7"/>
  <c r="F66" i="7"/>
  <c r="E66" i="7"/>
  <c r="D66" i="7"/>
  <c r="C66" i="7"/>
  <c r="Z65" i="7"/>
  <c r="W65" i="7"/>
  <c r="T65" i="7"/>
  <c r="R65" i="7"/>
  <c r="Q65" i="7"/>
  <c r="P65" i="7"/>
  <c r="O65" i="7"/>
  <c r="N65" i="7"/>
  <c r="M65" i="7"/>
  <c r="L65" i="7"/>
  <c r="K65" i="7"/>
  <c r="J65" i="7"/>
  <c r="I65" i="7"/>
  <c r="H65" i="7"/>
  <c r="G65" i="7"/>
  <c r="F65" i="7"/>
  <c r="E65" i="7"/>
  <c r="D65" i="7"/>
  <c r="C65" i="7"/>
  <c r="Z64" i="7"/>
  <c r="W64" i="7"/>
  <c r="T64" i="7"/>
  <c r="R64" i="7"/>
  <c r="Q64" i="7"/>
  <c r="P64" i="7"/>
  <c r="O64" i="7"/>
  <c r="N64" i="7"/>
  <c r="M64" i="7"/>
  <c r="L64" i="7"/>
  <c r="K64" i="7"/>
  <c r="J64" i="7"/>
  <c r="I64" i="7"/>
  <c r="H64" i="7"/>
  <c r="G64" i="7"/>
  <c r="F64" i="7"/>
  <c r="E64" i="7"/>
  <c r="D64" i="7"/>
  <c r="C64" i="7"/>
  <c r="Z63" i="7"/>
  <c r="W63" i="7"/>
  <c r="T63" i="7"/>
  <c r="R63" i="7"/>
  <c r="Q63" i="7"/>
  <c r="P63" i="7"/>
  <c r="O63" i="7"/>
  <c r="N63" i="7"/>
  <c r="M63" i="7"/>
  <c r="L63" i="7"/>
  <c r="K63" i="7"/>
  <c r="J63" i="7"/>
  <c r="I63" i="7"/>
  <c r="H63" i="7"/>
  <c r="G63" i="7"/>
  <c r="F63" i="7"/>
  <c r="E63" i="7"/>
  <c r="D63" i="7"/>
  <c r="C63" i="7"/>
  <c r="Z62" i="7"/>
  <c r="W62" i="7"/>
  <c r="T62" i="7"/>
  <c r="R62" i="7"/>
  <c r="Q62" i="7"/>
  <c r="P62" i="7"/>
  <c r="O62" i="7"/>
  <c r="N62" i="7"/>
  <c r="M62" i="7"/>
  <c r="L62" i="7"/>
  <c r="K62" i="7"/>
  <c r="J62" i="7"/>
  <c r="I62" i="7"/>
  <c r="H62" i="7"/>
  <c r="G62" i="7"/>
  <c r="F62" i="7"/>
  <c r="E62" i="7"/>
  <c r="D62" i="7"/>
  <c r="C62" i="7"/>
  <c r="Z61" i="7"/>
  <c r="W61" i="7"/>
  <c r="T61" i="7"/>
  <c r="R61" i="7"/>
  <c r="Q61" i="7"/>
  <c r="P61" i="7"/>
  <c r="O61" i="7"/>
  <c r="N61" i="7"/>
  <c r="M61" i="7"/>
  <c r="L61" i="7"/>
  <c r="K61" i="7"/>
  <c r="J61" i="7"/>
  <c r="I61" i="7"/>
  <c r="H61" i="7"/>
  <c r="G61" i="7"/>
  <c r="F61" i="7"/>
  <c r="E61" i="7"/>
  <c r="D61" i="7"/>
  <c r="C61" i="7"/>
  <c r="Z60" i="7"/>
  <c r="W60" i="7"/>
  <c r="T60" i="7"/>
  <c r="R60" i="7"/>
  <c r="Q60" i="7"/>
  <c r="P60" i="7"/>
  <c r="O60" i="7"/>
  <c r="N60" i="7"/>
  <c r="M60" i="7"/>
  <c r="L60" i="7"/>
  <c r="K60" i="7"/>
  <c r="J60" i="7"/>
  <c r="I60" i="7"/>
  <c r="H60" i="7"/>
  <c r="G60" i="7"/>
  <c r="F60" i="7"/>
  <c r="E60" i="7"/>
  <c r="D60" i="7"/>
  <c r="C60" i="7"/>
  <c r="Z59" i="7"/>
  <c r="W59" i="7"/>
  <c r="T59" i="7"/>
  <c r="R59" i="7"/>
  <c r="Q59" i="7"/>
  <c r="P59" i="7"/>
  <c r="O59" i="7"/>
  <c r="N59" i="7"/>
  <c r="M59" i="7"/>
  <c r="L59" i="7"/>
  <c r="K59" i="7"/>
  <c r="J59" i="7"/>
  <c r="I59" i="7"/>
  <c r="H59" i="7"/>
  <c r="G59" i="7"/>
  <c r="F59" i="7"/>
  <c r="E59" i="7"/>
  <c r="D59" i="7"/>
  <c r="C59" i="7"/>
  <c r="Z58" i="7"/>
  <c r="W58" i="7"/>
  <c r="T58" i="7"/>
  <c r="R58" i="7"/>
  <c r="Q58" i="7"/>
  <c r="P58" i="7"/>
  <c r="O58" i="7"/>
  <c r="N58" i="7"/>
  <c r="M58" i="7"/>
  <c r="L58" i="7"/>
  <c r="K58" i="7"/>
  <c r="J58" i="7"/>
  <c r="I58" i="7"/>
  <c r="H58" i="7"/>
  <c r="G58" i="7"/>
  <c r="F58" i="7"/>
  <c r="E58" i="7"/>
  <c r="D58" i="7"/>
  <c r="C58" i="7"/>
  <c r="Z57" i="7"/>
  <c r="W57" i="7"/>
  <c r="T57" i="7"/>
  <c r="R57" i="7"/>
  <c r="Q57" i="7"/>
  <c r="P57" i="7"/>
  <c r="O57" i="7"/>
  <c r="N57" i="7"/>
  <c r="M57" i="7"/>
  <c r="L57" i="7"/>
  <c r="K57" i="7"/>
  <c r="J57" i="7"/>
  <c r="I57" i="7"/>
  <c r="H57" i="7"/>
  <c r="G57" i="7"/>
  <c r="F57" i="7"/>
  <c r="E57" i="7"/>
  <c r="D57" i="7"/>
  <c r="C57" i="7"/>
  <c r="Z56" i="7"/>
  <c r="W56" i="7"/>
  <c r="T56" i="7"/>
  <c r="R56" i="7"/>
  <c r="Q56" i="7"/>
  <c r="P56" i="7"/>
  <c r="O56" i="7"/>
  <c r="N56" i="7"/>
  <c r="M56" i="7"/>
  <c r="L56" i="7"/>
  <c r="K56" i="7"/>
  <c r="J56" i="7"/>
  <c r="I56" i="7"/>
  <c r="H56" i="7"/>
  <c r="G56" i="7"/>
  <c r="F56" i="7"/>
  <c r="E56" i="7"/>
  <c r="D56" i="7"/>
  <c r="C56" i="7"/>
  <c r="Z55" i="7"/>
  <c r="W55" i="7"/>
  <c r="T55" i="7"/>
  <c r="R55" i="7"/>
  <c r="Q55" i="7"/>
  <c r="P55" i="7"/>
  <c r="O55" i="7"/>
  <c r="N55" i="7"/>
  <c r="M55" i="7"/>
  <c r="L55" i="7"/>
  <c r="K55" i="7"/>
  <c r="J55" i="7"/>
  <c r="I55" i="7"/>
  <c r="H55" i="7"/>
  <c r="G55" i="7"/>
  <c r="F55" i="7"/>
  <c r="E55" i="7"/>
  <c r="D55" i="7"/>
  <c r="C55" i="7"/>
  <c r="Z54" i="7"/>
  <c r="W54" i="7"/>
  <c r="T54" i="7"/>
  <c r="R54" i="7"/>
  <c r="Q54" i="7"/>
  <c r="P54" i="7"/>
  <c r="O54" i="7"/>
  <c r="N54" i="7"/>
  <c r="M54" i="7"/>
  <c r="L54" i="7"/>
  <c r="K54" i="7"/>
  <c r="J54" i="7"/>
  <c r="I54" i="7"/>
  <c r="H54" i="7"/>
  <c r="G54" i="7"/>
  <c r="F54" i="7"/>
  <c r="E54" i="7"/>
  <c r="D54" i="7"/>
  <c r="C54" i="7"/>
  <c r="Z53" i="7"/>
  <c r="W53" i="7"/>
  <c r="T53" i="7"/>
  <c r="R53" i="7"/>
  <c r="Q53" i="7"/>
  <c r="P53" i="7"/>
  <c r="O53" i="7"/>
  <c r="N53" i="7"/>
  <c r="M53" i="7"/>
  <c r="L53" i="7"/>
  <c r="K53" i="7"/>
  <c r="J53" i="7"/>
  <c r="I53" i="7"/>
  <c r="H53" i="7"/>
  <c r="G53" i="7"/>
  <c r="F53" i="7"/>
  <c r="E53" i="7"/>
  <c r="D53" i="7"/>
  <c r="C53" i="7"/>
  <c r="Z52" i="7"/>
  <c r="W52" i="7"/>
  <c r="V52" i="7"/>
  <c r="U52" i="7"/>
  <c r="T52" i="7"/>
  <c r="R52" i="7"/>
  <c r="Q52" i="7"/>
  <c r="P52" i="7"/>
  <c r="O52" i="7"/>
  <c r="N52" i="7"/>
  <c r="M52" i="7"/>
  <c r="L52" i="7"/>
  <c r="K52" i="7"/>
  <c r="J52" i="7"/>
  <c r="I52" i="7"/>
  <c r="H52" i="7"/>
  <c r="G52" i="7"/>
  <c r="F52" i="7"/>
  <c r="E52" i="7"/>
  <c r="D52" i="7"/>
  <c r="C52" i="7"/>
  <c r="Z51" i="7"/>
  <c r="W51" i="7"/>
  <c r="T51" i="7"/>
  <c r="R51" i="7"/>
  <c r="Q51" i="7"/>
  <c r="P51" i="7"/>
  <c r="O51" i="7"/>
  <c r="N51" i="7"/>
  <c r="M51" i="7"/>
  <c r="L51" i="7"/>
  <c r="K51" i="7"/>
  <c r="J51" i="7"/>
  <c r="I51" i="7"/>
  <c r="H51" i="7"/>
  <c r="G51" i="7"/>
  <c r="F51" i="7"/>
  <c r="E51" i="7"/>
  <c r="D51" i="7"/>
  <c r="C51" i="7"/>
  <c r="Z50" i="7"/>
  <c r="W50" i="7"/>
  <c r="T50" i="7"/>
  <c r="R50" i="7"/>
  <c r="Q50" i="7"/>
  <c r="P50" i="7"/>
  <c r="O50" i="7"/>
  <c r="N50" i="7"/>
  <c r="M50" i="7"/>
  <c r="L50" i="7"/>
  <c r="K50" i="7"/>
  <c r="J50" i="7"/>
  <c r="I50" i="7"/>
  <c r="H50" i="7"/>
  <c r="G50" i="7"/>
  <c r="F50" i="7"/>
  <c r="E50" i="7"/>
  <c r="D50" i="7"/>
  <c r="C50" i="7"/>
  <c r="Z49" i="7"/>
  <c r="W49" i="7"/>
  <c r="T49" i="7"/>
  <c r="R49" i="7"/>
  <c r="Q49" i="7"/>
  <c r="P49" i="7"/>
  <c r="O49" i="7"/>
  <c r="N49" i="7"/>
  <c r="M49" i="7"/>
  <c r="L49" i="7"/>
  <c r="K49" i="7"/>
  <c r="J49" i="7"/>
  <c r="I49" i="7"/>
  <c r="H49" i="7"/>
  <c r="G49" i="7"/>
  <c r="F49" i="7"/>
  <c r="E49" i="7"/>
  <c r="D49" i="7"/>
  <c r="C49" i="7"/>
  <c r="Z48" i="7"/>
  <c r="W48" i="7"/>
  <c r="T48" i="7"/>
  <c r="R48" i="7"/>
  <c r="Q48" i="7"/>
  <c r="P48" i="7"/>
  <c r="O48" i="7"/>
  <c r="N48" i="7"/>
  <c r="M48" i="7"/>
  <c r="L48" i="7"/>
  <c r="K48" i="7"/>
  <c r="J48" i="7"/>
  <c r="I48" i="7"/>
  <c r="H48" i="7"/>
  <c r="G48" i="7"/>
  <c r="F48" i="7"/>
  <c r="E48" i="7"/>
  <c r="D48" i="7"/>
  <c r="C48" i="7"/>
  <c r="Z47" i="7"/>
  <c r="W47" i="7"/>
  <c r="T47" i="7"/>
  <c r="R47" i="7"/>
  <c r="Q47" i="7"/>
  <c r="P47" i="7"/>
  <c r="O47" i="7"/>
  <c r="N47" i="7"/>
  <c r="M47" i="7"/>
  <c r="L47" i="7"/>
  <c r="K47" i="7"/>
  <c r="J47" i="7"/>
  <c r="I47" i="7"/>
  <c r="H47" i="7"/>
  <c r="G47" i="7"/>
  <c r="F47" i="7"/>
  <c r="E47" i="7"/>
  <c r="D47" i="7"/>
  <c r="C47" i="7"/>
  <c r="Z46" i="7"/>
  <c r="W46" i="7"/>
  <c r="T46" i="7"/>
  <c r="R46" i="7"/>
  <c r="Q46" i="7"/>
  <c r="P46" i="7"/>
  <c r="O46" i="7"/>
  <c r="N46" i="7"/>
  <c r="M46" i="7"/>
  <c r="L46" i="7"/>
  <c r="K46" i="7"/>
  <c r="J46" i="7"/>
  <c r="I46" i="7"/>
  <c r="H46" i="7"/>
  <c r="G46" i="7"/>
  <c r="F46" i="7"/>
  <c r="E46" i="7"/>
  <c r="D46" i="7"/>
  <c r="C46" i="7"/>
  <c r="Z45" i="7"/>
  <c r="W45" i="7"/>
  <c r="T45" i="7"/>
  <c r="R45" i="7"/>
  <c r="Q45" i="7"/>
  <c r="P45" i="7"/>
  <c r="O45" i="7"/>
  <c r="N45" i="7"/>
  <c r="M45" i="7"/>
  <c r="L45" i="7"/>
  <c r="K45" i="7"/>
  <c r="J45" i="7"/>
  <c r="I45" i="7"/>
  <c r="H45" i="7"/>
  <c r="G45" i="7"/>
  <c r="F45" i="7"/>
  <c r="E45" i="7"/>
  <c r="D45" i="7"/>
  <c r="C45" i="7"/>
  <c r="Z44" i="7"/>
  <c r="W44" i="7"/>
  <c r="T44" i="7"/>
  <c r="R44" i="7"/>
  <c r="Q44" i="7"/>
  <c r="P44" i="7"/>
  <c r="O44" i="7"/>
  <c r="N44" i="7"/>
  <c r="M44" i="7"/>
  <c r="L44" i="7"/>
  <c r="K44" i="7"/>
  <c r="J44" i="7"/>
  <c r="I44" i="7"/>
  <c r="H44" i="7"/>
  <c r="G44" i="7"/>
  <c r="F44" i="7"/>
  <c r="E44" i="7"/>
  <c r="D44" i="7"/>
  <c r="C44" i="7"/>
  <c r="Z43" i="7"/>
  <c r="W43" i="7"/>
  <c r="T43" i="7"/>
  <c r="R43" i="7"/>
  <c r="Q43" i="7"/>
  <c r="P43" i="7"/>
  <c r="O43" i="7"/>
  <c r="N43" i="7"/>
  <c r="M43" i="7"/>
  <c r="L43" i="7"/>
  <c r="K43" i="7"/>
  <c r="J43" i="7"/>
  <c r="I43" i="7"/>
  <c r="H43" i="7"/>
  <c r="G43" i="7"/>
  <c r="F43" i="7"/>
  <c r="E43" i="7"/>
  <c r="D43" i="7"/>
  <c r="C43" i="7"/>
  <c r="Z42" i="7"/>
  <c r="W42" i="7"/>
  <c r="T42" i="7"/>
  <c r="R42" i="7"/>
  <c r="Q42" i="7"/>
  <c r="P42" i="7"/>
  <c r="O42" i="7"/>
  <c r="N42" i="7"/>
  <c r="M42" i="7"/>
  <c r="L42" i="7"/>
  <c r="K42" i="7"/>
  <c r="J42" i="7"/>
  <c r="I42" i="7"/>
  <c r="H42" i="7"/>
  <c r="G42" i="7"/>
  <c r="F42" i="7"/>
  <c r="E42" i="7"/>
  <c r="D42" i="7"/>
  <c r="C42" i="7"/>
  <c r="Z41" i="7"/>
  <c r="W41" i="7"/>
  <c r="V41" i="7"/>
  <c r="U41" i="7"/>
  <c r="T41" i="7"/>
  <c r="R41" i="7"/>
  <c r="Q41" i="7"/>
  <c r="P41" i="7"/>
  <c r="O41" i="7"/>
  <c r="N41" i="7"/>
  <c r="M41" i="7"/>
  <c r="L41" i="7"/>
  <c r="K41" i="7"/>
  <c r="J41" i="7"/>
  <c r="I41" i="7"/>
  <c r="H41" i="7"/>
  <c r="G41" i="7"/>
  <c r="F41" i="7"/>
  <c r="E41" i="7"/>
  <c r="D41" i="7"/>
  <c r="C41" i="7"/>
  <c r="Z40" i="7"/>
  <c r="W40" i="7"/>
  <c r="T40" i="7"/>
  <c r="R40" i="7"/>
  <c r="Q40" i="7"/>
  <c r="P40" i="7"/>
  <c r="O40" i="7"/>
  <c r="N40" i="7"/>
  <c r="M40" i="7"/>
  <c r="L40" i="7"/>
  <c r="K40" i="7"/>
  <c r="J40" i="7"/>
  <c r="I40" i="7"/>
  <c r="H40" i="7"/>
  <c r="G40" i="7"/>
  <c r="F40" i="7"/>
  <c r="E40" i="7"/>
  <c r="D40" i="7"/>
  <c r="C40" i="7"/>
  <c r="Z39" i="7"/>
  <c r="W39" i="7"/>
  <c r="T39" i="7"/>
  <c r="R39" i="7"/>
  <c r="Q39" i="7"/>
  <c r="P39" i="7"/>
  <c r="O39" i="7"/>
  <c r="N39" i="7"/>
  <c r="M39" i="7"/>
  <c r="L39" i="7"/>
  <c r="K39" i="7"/>
  <c r="J39" i="7"/>
  <c r="I39" i="7"/>
  <c r="H39" i="7"/>
  <c r="G39" i="7"/>
  <c r="F39" i="7"/>
  <c r="E39" i="7"/>
  <c r="D39" i="7"/>
  <c r="C39" i="7"/>
  <c r="Z38" i="7"/>
  <c r="W38" i="7"/>
  <c r="T38" i="7"/>
  <c r="R38" i="7"/>
  <c r="Q38" i="7"/>
  <c r="P38" i="7"/>
  <c r="O38" i="7"/>
  <c r="N38" i="7"/>
  <c r="M38" i="7"/>
  <c r="L38" i="7"/>
  <c r="K38" i="7"/>
  <c r="J38" i="7"/>
  <c r="I38" i="7"/>
  <c r="H38" i="7"/>
  <c r="G38" i="7"/>
  <c r="F38" i="7"/>
  <c r="E38" i="7"/>
  <c r="D38" i="7"/>
  <c r="C38" i="7"/>
  <c r="Z37" i="7"/>
  <c r="W37" i="7"/>
  <c r="T37" i="7"/>
  <c r="R37" i="7"/>
  <c r="Q37" i="7"/>
  <c r="P37" i="7"/>
  <c r="O37" i="7"/>
  <c r="N37" i="7"/>
  <c r="M37" i="7"/>
  <c r="L37" i="7"/>
  <c r="K37" i="7"/>
  <c r="J37" i="7"/>
  <c r="I37" i="7"/>
  <c r="H37" i="7"/>
  <c r="G37" i="7"/>
  <c r="F37" i="7"/>
  <c r="E37" i="7"/>
  <c r="D37" i="7"/>
  <c r="C37" i="7"/>
  <c r="Z36" i="7"/>
  <c r="W36" i="7"/>
  <c r="T36" i="7"/>
  <c r="R36" i="7"/>
  <c r="Q36" i="7"/>
  <c r="P36" i="7"/>
  <c r="O36" i="7"/>
  <c r="N36" i="7"/>
  <c r="M36" i="7"/>
  <c r="L36" i="7"/>
  <c r="K36" i="7"/>
  <c r="J36" i="7"/>
  <c r="I36" i="7"/>
  <c r="H36" i="7"/>
  <c r="G36" i="7"/>
  <c r="F36" i="7"/>
  <c r="E36" i="7"/>
  <c r="D36" i="7"/>
  <c r="C36" i="7"/>
  <c r="Z35" i="7"/>
  <c r="W35" i="7"/>
  <c r="T35" i="7"/>
  <c r="R35" i="7"/>
  <c r="Q35" i="7"/>
  <c r="P35" i="7"/>
  <c r="O35" i="7"/>
  <c r="N35" i="7"/>
  <c r="M35" i="7"/>
  <c r="L35" i="7"/>
  <c r="K35" i="7"/>
  <c r="J35" i="7"/>
  <c r="I35" i="7"/>
  <c r="H35" i="7"/>
  <c r="G35" i="7"/>
  <c r="F35" i="7"/>
  <c r="E35" i="7"/>
  <c r="D35" i="7"/>
  <c r="C35" i="7"/>
  <c r="Z34" i="7"/>
  <c r="W34" i="7"/>
  <c r="V34" i="7"/>
  <c r="U34" i="7"/>
  <c r="T34" i="7"/>
  <c r="R34" i="7"/>
  <c r="Q34" i="7"/>
  <c r="P34" i="7"/>
  <c r="O34" i="7"/>
  <c r="N34" i="7"/>
  <c r="M34" i="7"/>
  <c r="L34" i="7"/>
  <c r="K34" i="7"/>
  <c r="J34" i="7"/>
  <c r="I34" i="7"/>
  <c r="H34" i="7"/>
  <c r="G34" i="7"/>
  <c r="F34" i="7"/>
  <c r="E34" i="7"/>
  <c r="D34" i="7"/>
  <c r="C34" i="7"/>
  <c r="Z33" i="7"/>
  <c r="W33" i="7"/>
  <c r="T33" i="7"/>
  <c r="R33" i="7"/>
  <c r="Q33" i="7"/>
  <c r="P33" i="7"/>
  <c r="O33" i="7"/>
  <c r="N33" i="7"/>
  <c r="M33" i="7"/>
  <c r="L33" i="7"/>
  <c r="K33" i="7"/>
  <c r="J33" i="7"/>
  <c r="I33" i="7"/>
  <c r="H33" i="7"/>
  <c r="G33" i="7"/>
  <c r="F33" i="7"/>
  <c r="E33" i="7"/>
  <c r="D33" i="7"/>
  <c r="C33" i="7"/>
  <c r="Z32" i="7"/>
  <c r="W32" i="7"/>
  <c r="T32" i="7"/>
  <c r="R32" i="7"/>
  <c r="Q32" i="7"/>
  <c r="P32" i="7"/>
  <c r="O32" i="7"/>
  <c r="N32" i="7"/>
  <c r="M32" i="7"/>
  <c r="L32" i="7"/>
  <c r="K32" i="7"/>
  <c r="J32" i="7"/>
  <c r="I32" i="7"/>
  <c r="H32" i="7"/>
  <c r="G32" i="7"/>
  <c r="F32" i="7"/>
  <c r="E32" i="7"/>
  <c r="D32" i="7"/>
  <c r="C32" i="7"/>
  <c r="Z31" i="7"/>
  <c r="W31" i="7"/>
  <c r="T31" i="7"/>
  <c r="R31" i="7"/>
  <c r="Q31" i="7"/>
  <c r="P31" i="7"/>
  <c r="O31" i="7"/>
  <c r="N31" i="7"/>
  <c r="M31" i="7"/>
  <c r="L31" i="7"/>
  <c r="K31" i="7"/>
  <c r="J31" i="7"/>
  <c r="I31" i="7"/>
  <c r="H31" i="7"/>
  <c r="G31" i="7"/>
  <c r="F31" i="7"/>
  <c r="E31" i="7"/>
  <c r="D31" i="7"/>
  <c r="C31" i="7"/>
  <c r="Z30" i="7"/>
  <c r="W30" i="7"/>
  <c r="T30" i="7"/>
  <c r="R30" i="7"/>
  <c r="Q30" i="7"/>
  <c r="P30" i="7"/>
  <c r="O30" i="7"/>
  <c r="N30" i="7"/>
  <c r="M30" i="7"/>
  <c r="L30" i="7"/>
  <c r="K30" i="7"/>
  <c r="J30" i="7"/>
  <c r="I30" i="7"/>
  <c r="H30" i="7"/>
  <c r="G30" i="7"/>
  <c r="F30" i="7"/>
  <c r="E30" i="7"/>
  <c r="D30" i="7"/>
  <c r="C30" i="7"/>
  <c r="Z29" i="7"/>
  <c r="W29" i="7"/>
  <c r="T29" i="7"/>
  <c r="R29" i="7"/>
  <c r="Q29" i="7"/>
  <c r="P29" i="7"/>
  <c r="O29" i="7"/>
  <c r="N29" i="7"/>
  <c r="M29" i="7"/>
  <c r="L29" i="7"/>
  <c r="K29" i="7"/>
  <c r="J29" i="7"/>
  <c r="I29" i="7"/>
  <c r="H29" i="7"/>
  <c r="G29" i="7"/>
  <c r="F29" i="7"/>
  <c r="E29" i="7"/>
  <c r="D29" i="7"/>
  <c r="C29" i="7"/>
  <c r="Z28" i="7"/>
  <c r="W28" i="7"/>
  <c r="T28" i="7"/>
  <c r="R28" i="7"/>
  <c r="Q28" i="7"/>
  <c r="P28" i="7"/>
  <c r="O28" i="7"/>
  <c r="N28" i="7"/>
  <c r="M28" i="7"/>
  <c r="L28" i="7"/>
  <c r="K28" i="7"/>
  <c r="J28" i="7"/>
  <c r="I28" i="7"/>
  <c r="H28" i="7"/>
  <c r="G28" i="7"/>
  <c r="F28" i="7"/>
  <c r="E28" i="7"/>
  <c r="D28" i="7"/>
  <c r="C28" i="7"/>
  <c r="Z27" i="7"/>
  <c r="W27" i="7"/>
  <c r="V27" i="7"/>
  <c r="U27" i="7"/>
  <c r="T27" i="7"/>
  <c r="R27" i="7"/>
  <c r="Q27" i="7"/>
  <c r="P27" i="7"/>
  <c r="O27" i="7"/>
  <c r="N27" i="7"/>
  <c r="M27" i="7"/>
  <c r="L27" i="7"/>
  <c r="K27" i="7"/>
  <c r="J27" i="7"/>
  <c r="I27" i="7"/>
  <c r="H27" i="7"/>
  <c r="G27" i="7"/>
  <c r="F27" i="7"/>
  <c r="E27" i="7"/>
  <c r="D27" i="7"/>
  <c r="C27" i="7"/>
  <c r="Z26" i="7"/>
  <c r="W26" i="7"/>
  <c r="V26" i="7"/>
  <c r="U26" i="7"/>
  <c r="T26" i="7"/>
  <c r="R26" i="7"/>
  <c r="Q26" i="7"/>
  <c r="P26" i="7"/>
  <c r="O26" i="7"/>
  <c r="N26" i="7"/>
  <c r="M26" i="7"/>
  <c r="L26" i="7"/>
  <c r="K26" i="7"/>
  <c r="J26" i="7"/>
  <c r="I26" i="7"/>
  <c r="H26" i="7"/>
  <c r="G26" i="7"/>
  <c r="F26" i="7"/>
  <c r="E26" i="7"/>
  <c r="D26" i="7"/>
  <c r="C26" i="7"/>
  <c r="Z25" i="7"/>
  <c r="W25" i="7"/>
  <c r="V25" i="7"/>
  <c r="U25" i="7"/>
  <c r="T25" i="7"/>
  <c r="R25" i="7"/>
  <c r="Q25" i="7"/>
  <c r="P25" i="7"/>
  <c r="O25" i="7"/>
  <c r="N25" i="7"/>
  <c r="M25" i="7"/>
  <c r="L25" i="7"/>
  <c r="K25" i="7"/>
  <c r="J25" i="7"/>
  <c r="I25" i="7"/>
  <c r="H25" i="7"/>
  <c r="G25" i="7"/>
  <c r="F25" i="7"/>
  <c r="E25" i="7"/>
  <c r="D25" i="7"/>
  <c r="C25" i="7"/>
  <c r="Z24" i="7"/>
  <c r="W24" i="7"/>
  <c r="T24" i="7"/>
  <c r="R24" i="7"/>
  <c r="Q24" i="7"/>
  <c r="P24" i="7"/>
  <c r="O24" i="7"/>
  <c r="N24" i="7"/>
  <c r="M24" i="7"/>
  <c r="L24" i="7"/>
  <c r="K24" i="7"/>
  <c r="J24" i="7"/>
  <c r="I24" i="7"/>
  <c r="H24" i="7"/>
  <c r="G24" i="7"/>
  <c r="F24" i="7"/>
  <c r="E24" i="7"/>
  <c r="D24" i="7"/>
  <c r="C24" i="7"/>
  <c r="Z23" i="7"/>
  <c r="W23" i="7"/>
  <c r="T23" i="7"/>
  <c r="R23" i="7"/>
  <c r="Q23" i="7"/>
  <c r="P23" i="7"/>
  <c r="O23" i="7"/>
  <c r="N23" i="7"/>
  <c r="M23" i="7"/>
  <c r="L23" i="7"/>
  <c r="K23" i="7"/>
  <c r="J23" i="7"/>
  <c r="I23" i="7"/>
  <c r="H23" i="7"/>
  <c r="G23" i="7"/>
  <c r="F23" i="7"/>
  <c r="E23" i="7"/>
  <c r="D23" i="7"/>
  <c r="C23" i="7"/>
  <c r="Z22" i="7"/>
  <c r="W22" i="7"/>
  <c r="T22" i="7"/>
  <c r="R22" i="7"/>
  <c r="Q22" i="7"/>
  <c r="P22" i="7"/>
  <c r="O22" i="7"/>
  <c r="N22" i="7"/>
  <c r="M22" i="7"/>
  <c r="L22" i="7"/>
  <c r="K22" i="7"/>
  <c r="J22" i="7"/>
  <c r="I22" i="7"/>
  <c r="H22" i="7"/>
  <c r="G22" i="7"/>
  <c r="F22" i="7"/>
  <c r="E22" i="7"/>
  <c r="D22" i="7"/>
  <c r="C22" i="7"/>
  <c r="Z21" i="7"/>
  <c r="W21" i="7"/>
  <c r="T21" i="7"/>
  <c r="R21" i="7"/>
  <c r="Q21" i="7"/>
  <c r="P21" i="7"/>
  <c r="O21" i="7"/>
  <c r="N21" i="7"/>
  <c r="M21" i="7"/>
  <c r="L21" i="7"/>
  <c r="K21" i="7"/>
  <c r="J21" i="7"/>
  <c r="I21" i="7"/>
  <c r="H21" i="7"/>
  <c r="G21" i="7"/>
  <c r="F21" i="7"/>
  <c r="E21" i="7"/>
  <c r="D21" i="7"/>
  <c r="C21" i="7"/>
  <c r="Z20" i="7"/>
  <c r="W20" i="7"/>
  <c r="T20" i="7"/>
  <c r="R20" i="7"/>
  <c r="Q20" i="7"/>
  <c r="P20" i="7"/>
  <c r="O20" i="7"/>
  <c r="N20" i="7"/>
  <c r="M20" i="7"/>
  <c r="L20" i="7"/>
  <c r="K20" i="7"/>
  <c r="J20" i="7"/>
  <c r="I20" i="7"/>
  <c r="H20" i="7"/>
  <c r="G20" i="7"/>
  <c r="F20" i="7"/>
  <c r="E20" i="7"/>
  <c r="D20" i="7"/>
  <c r="C20" i="7"/>
  <c r="Z19" i="7"/>
  <c r="W19" i="7"/>
  <c r="V19" i="7"/>
  <c r="U19" i="7"/>
  <c r="T19" i="7"/>
  <c r="R19" i="7"/>
  <c r="Q19" i="7"/>
  <c r="P19" i="7"/>
  <c r="O19" i="7"/>
  <c r="N19" i="7"/>
  <c r="M19" i="7"/>
  <c r="L19" i="7"/>
  <c r="K19" i="7"/>
  <c r="J19" i="7"/>
  <c r="I19" i="7"/>
  <c r="H19" i="7"/>
  <c r="G19" i="7"/>
  <c r="F19" i="7"/>
  <c r="E19" i="7"/>
  <c r="D19" i="7"/>
  <c r="C19" i="7"/>
  <c r="Z18" i="7"/>
  <c r="W18" i="7"/>
  <c r="T18" i="7"/>
  <c r="R18" i="7"/>
  <c r="Q18" i="7"/>
  <c r="P18" i="7"/>
  <c r="O18" i="7"/>
  <c r="N18" i="7"/>
  <c r="M18" i="7"/>
  <c r="L18" i="7"/>
  <c r="K18" i="7"/>
  <c r="J18" i="7"/>
  <c r="I18" i="7"/>
  <c r="H18" i="7"/>
  <c r="G18" i="7"/>
  <c r="F18" i="7"/>
  <c r="E18" i="7"/>
  <c r="D18" i="7"/>
  <c r="C18" i="7"/>
  <c r="Z17" i="7"/>
  <c r="W17" i="7"/>
  <c r="T17" i="7"/>
  <c r="R17" i="7"/>
  <c r="Q17" i="7"/>
  <c r="P17" i="7"/>
  <c r="O17" i="7"/>
  <c r="N17" i="7"/>
  <c r="M17" i="7"/>
  <c r="L17" i="7"/>
  <c r="K17" i="7"/>
  <c r="J17" i="7"/>
  <c r="I17" i="7"/>
  <c r="H17" i="7"/>
  <c r="G17" i="7"/>
  <c r="F17" i="7"/>
  <c r="E17" i="7"/>
  <c r="D17" i="7"/>
  <c r="C17" i="7"/>
  <c r="Z16" i="7"/>
  <c r="W16" i="7"/>
  <c r="T16" i="7"/>
  <c r="R16" i="7"/>
  <c r="Q16" i="7"/>
  <c r="P16" i="7"/>
  <c r="O16" i="7"/>
  <c r="N16" i="7"/>
  <c r="M16" i="7"/>
  <c r="L16" i="7"/>
  <c r="K16" i="7"/>
  <c r="J16" i="7"/>
  <c r="I16" i="7"/>
  <c r="H16" i="7"/>
  <c r="G16" i="7"/>
  <c r="F16" i="7"/>
  <c r="E16" i="7"/>
  <c r="D16" i="7"/>
  <c r="C16" i="7"/>
  <c r="Z15" i="7"/>
  <c r="W15" i="7"/>
  <c r="T15" i="7"/>
  <c r="R15" i="7"/>
  <c r="Q15" i="7"/>
  <c r="P15" i="7"/>
  <c r="O15" i="7"/>
  <c r="N15" i="7"/>
  <c r="M15" i="7"/>
  <c r="L15" i="7"/>
  <c r="K15" i="7"/>
  <c r="J15" i="7"/>
  <c r="I15" i="7"/>
  <c r="H15" i="7"/>
  <c r="G15" i="7"/>
  <c r="F15" i="7"/>
  <c r="E15" i="7"/>
  <c r="D15" i="7"/>
  <c r="C15" i="7"/>
  <c r="Z14" i="7"/>
  <c r="W14" i="7"/>
  <c r="T14" i="7"/>
  <c r="R14" i="7"/>
  <c r="Q14" i="7"/>
  <c r="P14" i="7"/>
  <c r="O14" i="7"/>
  <c r="N14" i="7"/>
  <c r="M14" i="7"/>
  <c r="L14" i="7"/>
  <c r="K14" i="7"/>
  <c r="J14" i="7"/>
  <c r="I14" i="7"/>
  <c r="H14" i="7"/>
  <c r="G14" i="7"/>
  <c r="F14" i="7"/>
  <c r="E14" i="7"/>
  <c r="D14" i="7"/>
  <c r="C14" i="7"/>
  <c r="Z13" i="7"/>
  <c r="W13" i="7"/>
  <c r="T13" i="7"/>
  <c r="R13" i="7"/>
  <c r="Q13" i="7"/>
  <c r="P13" i="7"/>
  <c r="O13" i="7"/>
  <c r="N13" i="7"/>
  <c r="M13" i="7"/>
  <c r="L13" i="7"/>
  <c r="K13" i="7"/>
  <c r="J13" i="7"/>
  <c r="I13" i="7"/>
  <c r="H13" i="7"/>
  <c r="G13" i="7"/>
  <c r="F13" i="7"/>
  <c r="E13" i="7"/>
  <c r="D13" i="7"/>
  <c r="C13" i="7"/>
  <c r="Z12" i="7"/>
  <c r="W12" i="7"/>
  <c r="T12" i="7"/>
  <c r="R12" i="7"/>
  <c r="Q12" i="7"/>
  <c r="P12" i="7"/>
  <c r="O12" i="7"/>
  <c r="N12" i="7"/>
  <c r="M12" i="7"/>
  <c r="L12" i="7"/>
  <c r="K12" i="7"/>
  <c r="J12" i="7"/>
  <c r="I12" i="7"/>
  <c r="H12" i="7"/>
  <c r="G12" i="7"/>
  <c r="F12" i="7"/>
  <c r="E12" i="7"/>
  <c r="D12" i="7"/>
  <c r="C12" i="7"/>
  <c r="Z11" i="7"/>
  <c r="W11" i="7"/>
  <c r="T11" i="7"/>
  <c r="R11" i="7"/>
  <c r="Q11" i="7"/>
  <c r="P11" i="7"/>
  <c r="O11" i="7"/>
  <c r="N11" i="7"/>
  <c r="M11" i="7"/>
  <c r="L11" i="7"/>
  <c r="K11" i="7"/>
  <c r="J11" i="7"/>
  <c r="I11" i="7"/>
  <c r="H11" i="7"/>
  <c r="G11" i="7"/>
  <c r="F11" i="7"/>
  <c r="E11" i="7"/>
  <c r="D11" i="7"/>
  <c r="C11" i="7"/>
  <c r="Z10" i="7"/>
  <c r="W10" i="7"/>
  <c r="T10" i="7"/>
  <c r="R10" i="7"/>
  <c r="Q10" i="7"/>
  <c r="P10" i="7"/>
  <c r="O10" i="7"/>
  <c r="N10" i="7"/>
  <c r="M10" i="7"/>
  <c r="L10" i="7"/>
  <c r="K10" i="7"/>
  <c r="J10" i="7"/>
  <c r="I10" i="7"/>
  <c r="H10" i="7"/>
  <c r="G10" i="7"/>
  <c r="F10" i="7"/>
  <c r="E10" i="7"/>
  <c r="D10" i="7"/>
  <c r="C10" i="7"/>
  <c r="Z9" i="7"/>
  <c r="W9" i="7"/>
  <c r="V9" i="7"/>
  <c r="U9" i="7"/>
  <c r="T9" i="7"/>
  <c r="R9" i="7"/>
  <c r="Q9" i="7"/>
  <c r="P9" i="7"/>
  <c r="O9" i="7"/>
  <c r="N9" i="7"/>
  <c r="M9" i="7"/>
  <c r="L9" i="7"/>
  <c r="K9" i="7"/>
  <c r="J9" i="7"/>
  <c r="I9" i="7"/>
  <c r="H9" i="7"/>
  <c r="G9" i="7"/>
  <c r="F9" i="7"/>
  <c r="E9" i="7"/>
  <c r="D9" i="7"/>
  <c r="C9" i="7"/>
  <c r="Z8" i="7"/>
  <c r="W8" i="7"/>
  <c r="V8" i="7"/>
  <c r="U8" i="7"/>
  <c r="T8" i="7"/>
  <c r="R8" i="7"/>
  <c r="Q8" i="7"/>
  <c r="P8" i="7"/>
  <c r="O8" i="7"/>
  <c r="N8" i="7"/>
  <c r="M8" i="7"/>
  <c r="L8" i="7"/>
  <c r="K8" i="7"/>
  <c r="J8" i="7"/>
  <c r="I8" i="7"/>
  <c r="H8" i="7"/>
  <c r="G8" i="7"/>
  <c r="F8" i="7"/>
  <c r="E8" i="7"/>
  <c r="D8" i="7"/>
  <c r="C8" i="7"/>
  <c r="Z7" i="7"/>
  <c r="W7" i="7"/>
  <c r="T7" i="7"/>
  <c r="R7" i="7"/>
  <c r="Q7" i="7"/>
  <c r="P7" i="7"/>
  <c r="O7" i="7"/>
  <c r="N7" i="7"/>
  <c r="M7" i="7"/>
  <c r="L7" i="7"/>
  <c r="K7" i="7"/>
  <c r="J7" i="7"/>
  <c r="I7" i="7"/>
  <c r="H7" i="7"/>
  <c r="G7" i="7"/>
  <c r="F7" i="7"/>
  <c r="E7" i="7"/>
  <c r="D7" i="7"/>
  <c r="C7" i="7"/>
  <c r="Z6" i="7"/>
  <c r="W6" i="7"/>
  <c r="T6" i="7"/>
  <c r="R6" i="7"/>
  <c r="Q6" i="7"/>
  <c r="P6" i="7"/>
  <c r="O6" i="7"/>
  <c r="N6" i="7"/>
  <c r="M6" i="7"/>
  <c r="L6" i="7"/>
  <c r="K6" i="7"/>
  <c r="J6" i="7"/>
  <c r="I6" i="7"/>
  <c r="H6" i="7"/>
  <c r="G6" i="7"/>
  <c r="F6" i="7"/>
  <c r="E6" i="7"/>
  <c r="D6" i="7"/>
  <c r="C6" i="7"/>
  <c r="Z5" i="7"/>
  <c r="W5" i="7"/>
  <c r="T5" i="7"/>
  <c r="R5" i="7"/>
  <c r="Q5" i="7"/>
  <c r="P5" i="7"/>
  <c r="O5" i="7"/>
  <c r="N5" i="7"/>
  <c r="M5" i="7"/>
  <c r="L5" i="7"/>
  <c r="K5" i="7"/>
  <c r="J5" i="7"/>
  <c r="I5" i="7"/>
  <c r="H5" i="7"/>
  <c r="G5" i="7"/>
  <c r="F5" i="7"/>
  <c r="E5" i="7"/>
  <c r="D5" i="7"/>
  <c r="C5" i="7"/>
  <c r="Z4" i="7"/>
  <c r="W4" i="7"/>
  <c r="T4" i="7"/>
  <c r="R4" i="7"/>
  <c r="Q4" i="7"/>
  <c r="P4" i="7"/>
  <c r="O4" i="7"/>
  <c r="N4" i="7"/>
  <c r="M4" i="7"/>
  <c r="L4" i="7"/>
  <c r="K4" i="7"/>
  <c r="J4" i="7"/>
  <c r="I4" i="7"/>
  <c r="H4" i="7"/>
  <c r="G4" i="7"/>
  <c r="F4" i="7"/>
  <c r="E4" i="7"/>
  <c r="D4" i="7"/>
  <c r="C4" i="7"/>
  <c r="Z3" i="7"/>
  <c r="W3" i="7"/>
  <c r="T3" i="7"/>
  <c r="R3" i="7"/>
  <c r="Q3" i="7"/>
  <c r="P3" i="7"/>
  <c r="O3" i="7"/>
  <c r="N3" i="7"/>
  <c r="M3" i="7"/>
  <c r="L3" i="7"/>
  <c r="K3" i="7"/>
  <c r="J3" i="7"/>
  <c r="I3" i="7"/>
  <c r="H3" i="7"/>
  <c r="G3" i="7"/>
  <c r="F3" i="7"/>
  <c r="E3" i="7"/>
  <c r="D3" i="7"/>
  <c r="C3" i="7"/>
  <c r="Z2" i="7"/>
  <c r="W2" i="7"/>
  <c r="T2" i="7"/>
  <c r="R2" i="7"/>
  <c r="Q2" i="7"/>
  <c r="P2" i="7"/>
  <c r="O2" i="7"/>
  <c r="N2" i="7"/>
  <c r="M2" i="7"/>
  <c r="L2" i="7"/>
  <c r="K2" i="7"/>
  <c r="J2" i="7"/>
  <c r="I2" i="7"/>
  <c r="H2" i="7"/>
  <c r="G2" i="7"/>
  <c r="F2" i="7"/>
  <c r="E2" i="7"/>
  <c r="D2" i="7"/>
  <c r="C2" i="7"/>
  <c r="Z165" i="6"/>
  <c r="W165" i="6"/>
  <c r="T165" i="6"/>
  <c r="R165" i="6"/>
  <c r="Q165" i="6"/>
  <c r="P165" i="6"/>
  <c r="O165" i="6"/>
  <c r="N165" i="6"/>
  <c r="M165" i="6"/>
  <c r="L165" i="6"/>
  <c r="K165" i="6"/>
  <c r="J165" i="6"/>
  <c r="I165" i="6"/>
  <c r="H165" i="6"/>
  <c r="G165" i="6"/>
  <c r="F165" i="6"/>
  <c r="E165" i="6"/>
  <c r="D165" i="6"/>
  <c r="C165" i="6"/>
  <c r="Z164" i="6"/>
  <c r="W164" i="6"/>
  <c r="T164" i="6"/>
  <c r="R164" i="6"/>
  <c r="Q164" i="6"/>
  <c r="P164" i="6"/>
  <c r="O164" i="6"/>
  <c r="N164" i="6"/>
  <c r="M164" i="6"/>
  <c r="L164" i="6"/>
  <c r="K164" i="6"/>
  <c r="J164" i="6"/>
  <c r="I164" i="6"/>
  <c r="H164" i="6"/>
  <c r="G164" i="6"/>
  <c r="F164" i="6"/>
  <c r="E164" i="6"/>
  <c r="D164" i="6"/>
  <c r="C164" i="6"/>
  <c r="Z163" i="6"/>
  <c r="W163" i="6"/>
  <c r="T163" i="6"/>
  <c r="R163" i="6"/>
  <c r="Q163" i="6"/>
  <c r="P163" i="6"/>
  <c r="O163" i="6"/>
  <c r="N163" i="6"/>
  <c r="M163" i="6"/>
  <c r="L163" i="6"/>
  <c r="K163" i="6"/>
  <c r="J163" i="6"/>
  <c r="I163" i="6"/>
  <c r="H163" i="6"/>
  <c r="G163" i="6"/>
  <c r="F163" i="6"/>
  <c r="E163" i="6"/>
  <c r="D163" i="6"/>
  <c r="C163" i="6"/>
  <c r="Z162" i="6"/>
  <c r="W162" i="6"/>
  <c r="V162" i="6"/>
  <c r="U162" i="6"/>
  <c r="T162" i="6"/>
  <c r="R162" i="6"/>
  <c r="Q162" i="6"/>
  <c r="P162" i="6"/>
  <c r="O162" i="6"/>
  <c r="N162" i="6"/>
  <c r="M162" i="6"/>
  <c r="L162" i="6"/>
  <c r="K162" i="6"/>
  <c r="J162" i="6"/>
  <c r="I162" i="6"/>
  <c r="H162" i="6"/>
  <c r="G162" i="6"/>
  <c r="F162" i="6"/>
  <c r="E162" i="6"/>
  <c r="D162" i="6"/>
  <c r="C162" i="6"/>
  <c r="Z161" i="6"/>
  <c r="W161" i="6"/>
  <c r="V161" i="6"/>
  <c r="U161" i="6"/>
  <c r="T161" i="6"/>
  <c r="R161" i="6"/>
  <c r="Q161" i="6"/>
  <c r="P161" i="6"/>
  <c r="O161" i="6"/>
  <c r="N161" i="6"/>
  <c r="M161" i="6"/>
  <c r="L161" i="6"/>
  <c r="K161" i="6"/>
  <c r="J161" i="6"/>
  <c r="I161" i="6"/>
  <c r="H161" i="6"/>
  <c r="G161" i="6"/>
  <c r="F161" i="6"/>
  <c r="E161" i="6"/>
  <c r="D161" i="6"/>
  <c r="C161" i="6"/>
  <c r="Z160" i="6"/>
  <c r="W160" i="6"/>
  <c r="T160" i="6"/>
  <c r="R160" i="6"/>
  <c r="Q160" i="6"/>
  <c r="P160" i="6"/>
  <c r="O160" i="6"/>
  <c r="N160" i="6"/>
  <c r="M160" i="6"/>
  <c r="L160" i="6"/>
  <c r="K160" i="6"/>
  <c r="J160" i="6"/>
  <c r="I160" i="6"/>
  <c r="H160" i="6"/>
  <c r="G160" i="6"/>
  <c r="F160" i="6"/>
  <c r="E160" i="6"/>
  <c r="D160" i="6"/>
  <c r="C160" i="6"/>
  <c r="Z159" i="6"/>
  <c r="W159" i="6"/>
  <c r="T159" i="6"/>
  <c r="R159" i="6"/>
  <c r="Q159" i="6"/>
  <c r="P159" i="6"/>
  <c r="O159" i="6"/>
  <c r="N159" i="6"/>
  <c r="M159" i="6"/>
  <c r="L159" i="6"/>
  <c r="K159" i="6"/>
  <c r="J159" i="6"/>
  <c r="I159" i="6"/>
  <c r="H159" i="6"/>
  <c r="G159" i="6"/>
  <c r="F159" i="6"/>
  <c r="E159" i="6"/>
  <c r="D159" i="6"/>
  <c r="C159" i="6"/>
  <c r="Z158" i="6"/>
  <c r="W158" i="6"/>
  <c r="T158" i="6"/>
  <c r="R158" i="6"/>
  <c r="Q158" i="6"/>
  <c r="P158" i="6"/>
  <c r="O158" i="6"/>
  <c r="N158" i="6"/>
  <c r="M158" i="6"/>
  <c r="L158" i="6"/>
  <c r="K158" i="6"/>
  <c r="J158" i="6"/>
  <c r="I158" i="6"/>
  <c r="H158" i="6"/>
  <c r="G158" i="6"/>
  <c r="F158" i="6"/>
  <c r="E158" i="6"/>
  <c r="D158" i="6"/>
  <c r="C158" i="6"/>
  <c r="Z157" i="6"/>
  <c r="W157" i="6"/>
  <c r="T157" i="6"/>
  <c r="R157" i="6"/>
  <c r="Q157" i="6"/>
  <c r="P157" i="6"/>
  <c r="O157" i="6"/>
  <c r="N157" i="6"/>
  <c r="M157" i="6"/>
  <c r="L157" i="6"/>
  <c r="K157" i="6"/>
  <c r="J157" i="6"/>
  <c r="I157" i="6"/>
  <c r="H157" i="6"/>
  <c r="G157" i="6"/>
  <c r="F157" i="6"/>
  <c r="E157" i="6"/>
  <c r="D157" i="6"/>
  <c r="C157" i="6"/>
  <c r="Z156" i="6"/>
  <c r="W156" i="6"/>
  <c r="T156" i="6"/>
  <c r="R156" i="6"/>
  <c r="Q156" i="6"/>
  <c r="P156" i="6"/>
  <c r="O156" i="6"/>
  <c r="N156" i="6"/>
  <c r="M156" i="6"/>
  <c r="L156" i="6"/>
  <c r="K156" i="6"/>
  <c r="J156" i="6"/>
  <c r="I156" i="6"/>
  <c r="H156" i="6"/>
  <c r="G156" i="6"/>
  <c r="F156" i="6"/>
  <c r="E156" i="6"/>
  <c r="D156" i="6"/>
  <c r="C156" i="6"/>
  <c r="Z155" i="6"/>
  <c r="W155" i="6"/>
  <c r="V155" i="6"/>
  <c r="U155" i="6"/>
  <c r="T155" i="6"/>
  <c r="R155" i="6"/>
  <c r="Q155" i="6"/>
  <c r="P155" i="6"/>
  <c r="O155" i="6"/>
  <c r="N155" i="6"/>
  <c r="M155" i="6"/>
  <c r="L155" i="6"/>
  <c r="K155" i="6"/>
  <c r="J155" i="6"/>
  <c r="I155" i="6"/>
  <c r="H155" i="6"/>
  <c r="G155" i="6"/>
  <c r="F155" i="6"/>
  <c r="E155" i="6"/>
  <c r="D155" i="6"/>
  <c r="C155" i="6"/>
  <c r="Z154" i="6"/>
  <c r="W154" i="6"/>
  <c r="T154" i="6"/>
  <c r="R154" i="6"/>
  <c r="Q154" i="6"/>
  <c r="P154" i="6"/>
  <c r="O154" i="6"/>
  <c r="N154" i="6"/>
  <c r="M154" i="6"/>
  <c r="L154" i="6"/>
  <c r="K154" i="6"/>
  <c r="J154" i="6"/>
  <c r="I154" i="6"/>
  <c r="H154" i="6"/>
  <c r="G154" i="6"/>
  <c r="F154" i="6"/>
  <c r="E154" i="6"/>
  <c r="D154" i="6"/>
  <c r="C154" i="6"/>
  <c r="Z153" i="6"/>
  <c r="W153" i="6"/>
  <c r="T153" i="6"/>
  <c r="R153" i="6"/>
  <c r="Q153" i="6"/>
  <c r="P153" i="6"/>
  <c r="O153" i="6"/>
  <c r="N153" i="6"/>
  <c r="M153" i="6"/>
  <c r="L153" i="6"/>
  <c r="K153" i="6"/>
  <c r="J153" i="6"/>
  <c r="I153" i="6"/>
  <c r="H153" i="6"/>
  <c r="G153" i="6"/>
  <c r="F153" i="6"/>
  <c r="E153" i="6"/>
  <c r="D153" i="6"/>
  <c r="C153" i="6"/>
  <c r="Z152" i="6"/>
  <c r="W152" i="6"/>
  <c r="T152" i="6"/>
  <c r="R152" i="6"/>
  <c r="Q152" i="6"/>
  <c r="P152" i="6"/>
  <c r="O152" i="6"/>
  <c r="N152" i="6"/>
  <c r="M152" i="6"/>
  <c r="L152" i="6"/>
  <c r="K152" i="6"/>
  <c r="J152" i="6"/>
  <c r="I152" i="6"/>
  <c r="H152" i="6"/>
  <c r="G152" i="6"/>
  <c r="F152" i="6"/>
  <c r="E152" i="6"/>
  <c r="D152" i="6"/>
  <c r="C152" i="6"/>
  <c r="Z151" i="6"/>
  <c r="W151" i="6"/>
  <c r="T151" i="6"/>
  <c r="R151" i="6"/>
  <c r="Q151" i="6"/>
  <c r="P151" i="6"/>
  <c r="O151" i="6"/>
  <c r="N151" i="6"/>
  <c r="M151" i="6"/>
  <c r="L151" i="6"/>
  <c r="K151" i="6"/>
  <c r="J151" i="6"/>
  <c r="I151" i="6"/>
  <c r="H151" i="6"/>
  <c r="G151" i="6"/>
  <c r="F151" i="6"/>
  <c r="E151" i="6"/>
  <c r="D151" i="6"/>
  <c r="C151" i="6"/>
  <c r="Z150" i="6"/>
  <c r="W150" i="6"/>
  <c r="T150" i="6"/>
  <c r="R150" i="6"/>
  <c r="Q150" i="6"/>
  <c r="P150" i="6"/>
  <c r="O150" i="6"/>
  <c r="N150" i="6"/>
  <c r="M150" i="6"/>
  <c r="L150" i="6"/>
  <c r="K150" i="6"/>
  <c r="J150" i="6"/>
  <c r="I150" i="6"/>
  <c r="H150" i="6"/>
  <c r="G150" i="6"/>
  <c r="F150" i="6"/>
  <c r="E150" i="6"/>
  <c r="D150" i="6"/>
  <c r="C150" i="6"/>
  <c r="Z149" i="6"/>
  <c r="W149" i="6"/>
  <c r="T149" i="6"/>
  <c r="R149" i="6"/>
  <c r="Q149" i="6"/>
  <c r="P149" i="6"/>
  <c r="O149" i="6"/>
  <c r="N149" i="6"/>
  <c r="M149" i="6"/>
  <c r="L149" i="6"/>
  <c r="K149" i="6"/>
  <c r="J149" i="6"/>
  <c r="I149" i="6"/>
  <c r="H149" i="6"/>
  <c r="G149" i="6"/>
  <c r="F149" i="6"/>
  <c r="E149" i="6"/>
  <c r="D149" i="6"/>
  <c r="C149" i="6"/>
  <c r="Z148" i="6"/>
  <c r="W148" i="6"/>
  <c r="T148" i="6"/>
  <c r="R148" i="6"/>
  <c r="Q148" i="6"/>
  <c r="P148" i="6"/>
  <c r="O148" i="6"/>
  <c r="N148" i="6"/>
  <c r="M148" i="6"/>
  <c r="L148" i="6"/>
  <c r="K148" i="6"/>
  <c r="J148" i="6"/>
  <c r="I148" i="6"/>
  <c r="H148" i="6"/>
  <c r="G148" i="6"/>
  <c r="F148" i="6"/>
  <c r="E148" i="6"/>
  <c r="D148" i="6"/>
  <c r="C148" i="6"/>
  <c r="Z147" i="6"/>
  <c r="W147" i="6"/>
  <c r="T147" i="6"/>
  <c r="R147" i="6"/>
  <c r="Q147" i="6"/>
  <c r="P147" i="6"/>
  <c r="O147" i="6"/>
  <c r="N147" i="6"/>
  <c r="M147" i="6"/>
  <c r="L147" i="6"/>
  <c r="K147" i="6"/>
  <c r="J147" i="6"/>
  <c r="I147" i="6"/>
  <c r="H147" i="6"/>
  <c r="G147" i="6"/>
  <c r="F147" i="6"/>
  <c r="E147" i="6"/>
  <c r="D147" i="6"/>
  <c r="C147" i="6"/>
  <c r="Z146" i="6"/>
  <c r="W146" i="6"/>
  <c r="T146" i="6"/>
  <c r="R146" i="6"/>
  <c r="Q146" i="6"/>
  <c r="P146" i="6"/>
  <c r="O146" i="6"/>
  <c r="N146" i="6"/>
  <c r="M146" i="6"/>
  <c r="L146" i="6"/>
  <c r="K146" i="6"/>
  <c r="J146" i="6"/>
  <c r="I146" i="6"/>
  <c r="H146" i="6"/>
  <c r="G146" i="6"/>
  <c r="F146" i="6"/>
  <c r="E146" i="6"/>
  <c r="D146" i="6"/>
  <c r="C146" i="6"/>
  <c r="Z145" i="6"/>
  <c r="W145" i="6"/>
  <c r="T145" i="6"/>
  <c r="R145" i="6"/>
  <c r="Q145" i="6"/>
  <c r="P145" i="6"/>
  <c r="O145" i="6"/>
  <c r="N145" i="6"/>
  <c r="M145" i="6"/>
  <c r="L145" i="6"/>
  <c r="K145" i="6"/>
  <c r="J145" i="6"/>
  <c r="I145" i="6"/>
  <c r="H145" i="6"/>
  <c r="G145" i="6"/>
  <c r="F145" i="6"/>
  <c r="E145" i="6"/>
  <c r="D145" i="6"/>
  <c r="C145" i="6"/>
  <c r="Z144" i="6"/>
  <c r="W144" i="6"/>
  <c r="V144" i="6"/>
  <c r="U144" i="6"/>
  <c r="T144" i="6"/>
  <c r="R144" i="6"/>
  <c r="Q144" i="6"/>
  <c r="P144" i="6"/>
  <c r="O144" i="6"/>
  <c r="N144" i="6"/>
  <c r="M144" i="6"/>
  <c r="L144" i="6"/>
  <c r="K144" i="6"/>
  <c r="J144" i="6"/>
  <c r="I144" i="6"/>
  <c r="H144" i="6"/>
  <c r="G144" i="6"/>
  <c r="F144" i="6"/>
  <c r="E144" i="6"/>
  <c r="D144" i="6"/>
  <c r="C144" i="6"/>
  <c r="Z143" i="6"/>
  <c r="W143" i="6"/>
  <c r="T143" i="6"/>
  <c r="R143" i="6"/>
  <c r="Q143" i="6"/>
  <c r="P143" i="6"/>
  <c r="O143" i="6"/>
  <c r="N143" i="6"/>
  <c r="M143" i="6"/>
  <c r="L143" i="6"/>
  <c r="K143" i="6"/>
  <c r="J143" i="6"/>
  <c r="I143" i="6"/>
  <c r="H143" i="6"/>
  <c r="G143" i="6"/>
  <c r="F143" i="6"/>
  <c r="E143" i="6"/>
  <c r="D143" i="6"/>
  <c r="C143" i="6"/>
  <c r="Z142" i="6"/>
  <c r="W142" i="6"/>
  <c r="T142" i="6"/>
  <c r="R142" i="6"/>
  <c r="Q142" i="6"/>
  <c r="P142" i="6"/>
  <c r="O142" i="6"/>
  <c r="N142" i="6"/>
  <c r="M142" i="6"/>
  <c r="L142" i="6"/>
  <c r="K142" i="6"/>
  <c r="J142" i="6"/>
  <c r="I142" i="6"/>
  <c r="H142" i="6"/>
  <c r="G142" i="6"/>
  <c r="F142" i="6"/>
  <c r="E142" i="6"/>
  <c r="D142" i="6"/>
  <c r="C142" i="6"/>
  <c r="Z141" i="6"/>
  <c r="W141" i="6"/>
  <c r="T141" i="6"/>
  <c r="R141" i="6"/>
  <c r="Q141" i="6"/>
  <c r="P141" i="6"/>
  <c r="O141" i="6"/>
  <c r="N141" i="6"/>
  <c r="M141" i="6"/>
  <c r="L141" i="6"/>
  <c r="K141" i="6"/>
  <c r="J141" i="6"/>
  <c r="I141" i="6"/>
  <c r="H141" i="6"/>
  <c r="G141" i="6"/>
  <c r="F141" i="6"/>
  <c r="E141" i="6"/>
  <c r="D141" i="6"/>
  <c r="C141" i="6"/>
  <c r="Z140" i="6"/>
  <c r="W140" i="6"/>
  <c r="T140" i="6"/>
  <c r="R140" i="6"/>
  <c r="Q140" i="6"/>
  <c r="P140" i="6"/>
  <c r="O140" i="6"/>
  <c r="N140" i="6"/>
  <c r="M140" i="6"/>
  <c r="L140" i="6"/>
  <c r="K140" i="6"/>
  <c r="J140" i="6"/>
  <c r="I140" i="6"/>
  <c r="H140" i="6"/>
  <c r="G140" i="6"/>
  <c r="F140" i="6"/>
  <c r="E140" i="6"/>
  <c r="D140" i="6"/>
  <c r="C140" i="6"/>
  <c r="Z139" i="6"/>
  <c r="W139" i="6"/>
  <c r="T139" i="6"/>
  <c r="R139" i="6"/>
  <c r="Q139" i="6"/>
  <c r="P139" i="6"/>
  <c r="O139" i="6"/>
  <c r="N139" i="6"/>
  <c r="M139" i="6"/>
  <c r="L139" i="6"/>
  <c r="K139" i="6"/>
  <c r="J139" i="6"/>
  <c r="I139" i="6"/>
  <c r="H139" i="6"/>
  <c r="G139" i="6"/>
  <c r="F139" i="6"/>
  <c r="E139" i="6"/>
  <c r="D139" i="6"/>
  <c r="C139" i="6"/>
  <c r="Z138" i="6"/>
  <c r="W138" i="6"/>
  <c r="T138" i="6"/>
  <c r="R138" i="6"/>
  <c r="Q138" i="6"/>
  <c r="P138" i="6"/>
  <c r="O138" i="6"/>
  <c r="N138" i="6"/>
  <c r="M138" i="6"/>
  <c r="L138" i="6"/>
  <c r="K138" i="6"/>
  <c r="J138" i="6"/>
  <c r="I138" i="6"/>
  <c r="H138" i="6"/>
  <c r="G138" i="6"/>
  <c r="F138" i="6"/>
  <c r="E138" i="6"/>
  <c r="D138" i="6"/>
  <c r="C138" i="6"/>
  <c r="Z137" i="6"/>
  <c r="W137" i="6"/>
  <c r="T137" i="6"/>
  <c r="R137" i="6"/>
  <c r="Q137" i="6"/>
  <c r="P137" i="6"/>
  <c r="O137" i="6"/>
  <c r="N137" i="6"/>
  <c r="M137" i="6"/>
  <c r="L137" i="6"/>
  <c r="K137" i="6"/>
  <c r="J137" i="6"/>
  <c r="I137" i="6"/>
  <c r="H137" i="6"/>
  <c r="G137" i="6"/>
  <c r="F137" i="6"/>
  <c r="E137" i="6"/>
  <c r="D137" i="6"/>
  <c r="C137" i="6"/>
  <c r="Z136" i="6"/>
  <c r="W136" i="6"/>
  <c r="T136" i="6"/>
  <c r="R136" i="6"/>
  <c r="Q136" i="6"/>
  <c r="P136" i="6"/>
  <c r="O136" i="6"/>
  <c r="N136" i="6"/>
  <c r="M136" i="6"/>
  <c r="L136" i="6"/>
  <c r="K136" i="6"/>
  <c r="J136" i="6"/>
  <c r="I136" i="6"/>
  <c r="H136" i="6"/>
  <c r="G136" i="6"/>
  <c r="F136" i="6"/>
  <c r="E136" i="6"/>
  <c r="D136" i="6"/>
  <c r="C136" i="6"/>
  <c r="Z135" i="6"/>
  <c r="W135" i="6"/>
  <c r="T135" i="6"/>
  <c r="R135" i="6"/>
  <c r="Q135" i="6"/>
  <c r="P135" i="6"/>
  <c r="O135" i="6"/>
  <c r="N135" i="6"/>
  <c r="M135" i="6"/>
  <c r="L135" i="6"/>
  <c r="K135" i="6"/>
  <c r="J135" i="6"/>
  <c r="I135" i="6"/>
  <c r="H135" i="6"/>
  <c r="G135" i="6"/>
  <c r="F135" i="6"/>
  <c r="E135" i="6"/>
  <c r="D135" i="6"/>
  <c r="C135" i="6"/>
  <c r="Z134" i="6"/>
  <c r="W134" i="6"/>
  <c r="T134" i="6"/>
  <c r="R134" i="6"/>
  <c r="Q134" i="6"/>
  <c r="P134" i="6"/>
  <c r="O134" i="6"/>
  <c r="N134" i="6"/>
  <c r="M134" i="6"/>
  <c r="L134" i="6"/>
  <c r="K134" i="6"/>
  <c r="J134" i="6"/>
  <c r="I134" i="6"/>
  <c r="H134" i="6"/>
  <c r="G134" i="6"/>
  <c r="F134" i="6"/>
  <c r="E134" i="6"/>
  <c r="D134" i="6"/>
  <c r="C134" i="6"/>
  <c r="Z133" i="6"/>
  <c r="W133" i="6"/>
  <c r="T133" i="6"/>
  <c r="R133" i="6"/>
  <c r="Q133" i="6"/>
  <c r="P133" i="6"/>
  <c r="O133" i="6"/>
  <c r="N133" i="6"/>
  <c r="M133" i="6"/>
  <c r="L133" i="6"/>
  <c r="K133" i="6"/>
  <c r="J133" i="6"/>
  <c r="I133" i="6"/>
  <c r="H133" i="6"/>
  <c r="G133" i="6"/>
  <c r="F133" i="6"/>
  <c r="E133" i="6"/>
  <c r="D133" i="6"/>
  <c r="C133" i="6"/>
  <c r="Z132" i="6"/>
  <c r="W132" i="6"/>
  <c r="T132" i="6"/>
  <c r="R132" i="6"/>
  <c r="Q132" i="6"/>
  <c r="P132" i="6"/>
  <c r="O132" i="6"/>
  <c r="N132" i="6"/>
  <c r="M132" i="6"/>
  <c r="L132" i="6"/>
  <c r="K132" i="6"/>
  <c r="J132" i="6"/>
  <c r="I132" i="6"/>
  <c r="H132" i="6"/>
  <c r="G132" i="6"/>
  <c r="F132" i="6"/>
  <c r="E132" i="6"/>
  <c r="D132" i="6"/>
  <c r="C132" i="6"/>
  <c r="Z131" i="6"/>
  <c r="W131" i="6"/>
  <c r="T131" i="6"/>
  <c r="R131" i="6"/>
  <c r="Q131" i="6"/>
  <c r="P131" i="6"/>
  <c r="O131" i="6"/>
  <c r="N131" i="6"/>
  <c r="M131" i="6"/>
  <c r="L131" i="6"/>
  <c r="K131" i="6"/>
  <c r="J131" i="6"/>
  <c r="I131" i="6"/>
  <c r="H131" i="6"/>
  <c r="G131" i="6"/>
  <c r="F131" i="6"/>
  <c r="E131" i="6"/>
  <c r="D131" i="6"/>
  <c r="C131" i="6"/>
  <c r="Z130" i="6"/>
  <c r="W130" i="6"/>
  <c r="T130" i="6"/>
  <c r="R130" i="6"/>
  <c r="Q130" i="6"/>
  <c r="P130" i="6"/>
  <c r="O130" i="6"/>
  <c r="N130" i="6"/>
  <c r="M130" i="6"/>
  <c r="L130" i="6"/>
  <c r="K130" i="6"/>
  <c r="J130" i="6"/>
  <c r="I130" i="6"/>
  <c r="H130" i="6"/>
  <c r="G130" i="6"/>
  <c r="F130" i="6"/>
  <c r="E130" i="6"/>
  <c r="D130" i="6"/>
  <c r="C130" i="6"/>
  <c r="Z129" i="6"/>
  <c r="W129" i="6"/>
  <c r="T129" i="6"/>
  <c r="R129" i="6"/>
  <c r="Q129" i="6"/>
  <c r="P129" i="6"/>
  <c r="O129" i="6"/>
  <c r="N129" i="6"/>
  <c r="M129" i="6"/>
  <c r="L129" i="6"/>
  <c r="K129" i="6"/>
  <c r="J129" i="6"/>
  <c r="I129" i="6"/>
  <c r="H129" i="6"/>
  <c r="G129" i="6"/>
  <c r="F129" i="6"/>
  <c r="E129" i="6"/>
  <c r="D129" i="6"/>
  <c r="C129" i="6"/>
  <c r="Z128" i="6"/>
  <c r="W128" i="6"/>
  <c r="T128" i="6"/>
  <c r="R128" i="6"/>
  <c r="Q128" i="6"/>
  <c r="P128" i="6"/>
  <c r="O128" i="6"/>
  <c r="N128" i="6"/>
  <c r="M128" i="6"/>
  <c r="L128" i="6"/>
  <c r="K128" i="6"/>
  <c r="J128" i="6"/>
  <c r="I128" i="6"/>
  <c r="H128" i="6"/>
  <c r="G128" i="6"/>
  <c r="F128" i="6"/>
  <c r="E128" i="6"/>
  <c r="D128" i="6"/>
  <c r="C128" i="6"/>
  <c r="Z127" i="6"/>
  <c r="W127" i="6"/>
  <c r="T127" i="6"/>
  <c r="R127" i="6"/>
  <c r="Q127" i="6"/>
  <c r="P127" i="6"/>
  <c r="O127" i="6"/>
  <c r="N127" i="6"/>
  <c r="M127" i="6"/>
  <c r="L127" i="6"/>
  <c r="K127" i="6"/>
  <c r="J127" i="6"/>
  <c r="I127" i="6"/>
  <c r="H127" i="6"/>
  <c r="G127" i="6"/>
  <c r="F127" i="6"/>
  <c r="E127" i="6"/>
  <c r="D127" i="6"/>
  <c r="C127" i="6"/>
  <c r="Z126" i="6"/>
  <c r="W126" i="6"/>
  <c r="V126" i="6"/>
  <c r="U126" i="6"/>
  <c r="T126" i="6"/>
  <c r="R126" i="6"/>
  <c r="Q126" i="6"/>
  <c r="P126" i="6"/>
  <c r="O126" i="6"/>
  <c r="N126" i="6"/>
  <c r="M126" i="6"/>
  <c r="L126" i="6"/>
  <c r="K126" i="6"/>
  <c r="J126" i="6"/>
  <c r="I126" i="6"/>
  <c r="H126" i="6"/>
  <c r="G126" i="6"/>
  <c r="F126" i="6"/>
  <c r="E126" i="6"/>
  <c r="D126" i="6"/>
  <c r="C126" i="6"/>
  <c r="Z125" i="6"/>
  <c r="W125" i="6"/>
  <c r="T125" i="6"/>
  <c r="R125" i="6"/>
  <c r="Q125" i="6"/>
  <c r="P125" i="6"/>
  <c r="O125" i="6"/>
  <c r="N125" i="6"/>
  <c r="M125" i="6"/>
  <c r="L125" i="6"/>
  <c r="K125" i="6"/>
  <c r="J125" i="6"/>
  <c r="I125" i="6"/>
  <c r="H125" i="6"/>
  <c r="G125" i="6"/>
  <c r="F125" i="6"/>
  <c r="E125" i="6"/>
  <c r="D125" i="6"/>
  <c r="C125" i="6"/>
  <c r="Z124" i="6"/>
  <c r="W124" i="6"/>
  <c r="T124" i="6"/>
  <c r="R124" i="6"/>
  <c r="Q124" i="6"/>
  <c r="P124" i="6"/>
  <c r="O124" i="6"/>
  <c r="N124" i="6"/>
  <c r="M124" i="6"/>
  <c r="L124" i="6"/>
  <c r="K124" i="6"/>
  <c r="J124" i="6"/>
  <c r="I124" i="6"/>
  <c r="H124" i="6"/>
  <c r="G124" i="6"/>
  <c r="F124" i="6"/>
  <c r="E124" i="6"/>
  <c r="D124" i="6"/>
  <c r="C124" i="6"/>
  <c r="Z123" i="6"/>
  <c r="W123" i="6"/>
  <c r="T123" i="6"/>
  <c r="R123" i="6"/>
  <c r="Q123" i="6"/>
  <c r="P123" i="6"/>
  <c r="O123" i="6"/>
  <c r="N123" i="6"/>
  <c r="M123" i="6"/>
  <c r="L123" i="6"/>
  <c r="K123" i="6"/>
  <c r="J123" i="6"/>
  <c r="I123" i="6"/>
  <c r="H123" i="6"/>
  <c r="G123" i="6"/>
  <c r="F123" i="6"/>
  <c r="E123" i="6"/>
  <c r="D123" i="6"/>
  <c r="C123" i="6"/>
  <c r="Z122" i="6"/>
  <c r="W122" i="6"/>
  <c r="T122" i="6"/>
  <c r="R122" i="6"/>
  <c r="Q122" i="6"/>
  <c r="P122" i="6"/>
  <c r="O122" i="6"/>
  <c r="N122" i="6"/>
  <c r="M122" i="6"/>
  <c r="L122" i="6"/>
  <c r="K122" i="6"/>
  <c r="J122" i="6"/>
  <c r="I122" i="6"/>
  <c r="H122" i="6"/>
  <c r="G122" i="6"/>
  <c r="F122" i="6"/>
  <c r="E122" i="6"/>
  <c r="D122" i="6"/>
  <c r="C122" i="6"/>
  <c r="Z121" i="6"/>
  <c r="W121" i="6"/>
  <c r="T121" i="6"/>
  <c r="R121" i="6"/>
  <c r="Q121" i="6"/>
  <c r="P121" i="6"/>
  <c r="O121" i="6"/>
  <c r="N121" i="6"/>
  <c r="M121" i="6"/>
  <c r="L121" i="6"/>
  <c r="K121" i="6"/>
  <c r="J121" i="6"/>
  <c r="I121" i="6"/>
  <c r="H121" i="6"/>
  <c r="G121" i="6"/>
  <c r="F121" i="6"/>
  <c r="E121" i="6"/>
  <c r="D121" i="6"/>
  <c r="C121" i="6"/>
  <c r="Z120" i="6"/>
  <c r="W120" i="6"/>
  <c r="T120" i="6"/>
  <c r="R120" i="6"/>
  <c r="Q120" i="6"/>
  <c r="P120" i="6"/>
  <c r="O120" i="6"/>
  <c r="N120" i="6"/>
  <c r="M120" i="6"/>
  <c r="L120" i="6"/>
  <c r="K120" i="6"/>
  <c r="J120" i="6"/>
  <c r="I120" i="6"/>
  <c r="H120" i="6"/>
  <c r="G120" i="6"/>
  <c r="F120" i="6"/>
  <c r="E120" i="6"/>
  <c r="D120" i="6"/>
  <c r="C120" i="6"/>
  <c r="Z119" i="6"/>
  <c r="W119" i="6"/>
  <c r="T119" i="6"/>
  <c r="R119" i="6"/>
  <c r="Q119" i="6"/>
  <c r="P119" i="6"/>
  <c r="O119" i="6"/>
  <c r="N119" i="6"/>
  <c r="M119" i="6"/>
  <c r="L119" i="6"/>
  <c r="K119" i="6"/>
  <c r="J119" i="6"/>
  <c r="I119" i="6"/>
  <c r="H119" i="6"/>
  <c r="G119" i="6"/>
  <c r="F119" i="6"/>
  <c r="E119" i="6"/>
  <c r="D119" i="6"/>
  <c r="C119" i="6"/>
  <c r="Z118" i="6"/>
  <c r="W118" i="6"/>
  <c r="T118" i="6"/>
  <c r="R118" i="6"/>
  <c r="Q118" i="6"/>
  <c r="P118" i="6"/>
  <c r="O118" i="6"/>
  <c r="N118" i="6"/>
  <c r="M118" i="6"/>
  <c r="L118" i="6"/>
  <c r="K118" i="6"/>
  <c r="J118" i="6"/>
  <c r="I118" i="6"/>
  <c r="H118" i="6"/>
  <c r="G118" i="6"/>
  <c r="F118" i="6"/>
  <c r="E118" i="6"/>
  <c r="D118" i="6"/>
  <c r="C118" i="6"/>
  <c r="Z117" i="6"/>
  <c r="W117" i="6"/>
  <c r="T117" i="6"/>
  <c r="R117" i="6"/>
  <c r="Q117" i="6"/>
  <c r="P117" i="6"/>
  <c r="O117" i="6"/>
  <c r="N117" i="6"/>
  <c r="M117" i="6"/>
  <c r="L117" i="6"/>
  <c r="K117" i="6"/>
  <c r="J117" i="6"/>
  <c r="I117" i="6"/>
  <c r="H117" i="6"/>
  <c r="G117" i="6"/>
  <c r="F117" i="6"/>
  <c r="E117" i="6"/>
  <c r="D117" i="6"/>
  <c r="C117" i="6"/>
  <c r="Z116" i="6"/>
  <c r="W116" i="6"/>
  <c r="V116" i="6"/>
  <c r="U116" i="6"/>
  <c r="T116" i="6"/>
  <c r="R116" i="6"/>
  <c r="Q116" i="6"/>
  <c r="P116" i="6"/>
  <c r="O116" i="6"/>
  <c r="N116" i="6"/>
  <c r="M116" i="6"/>
  <c r="L116" i="6"/>
  <c r="K116" i="6"/>
  <c r="J116" i="6"/>
  <c r="I116" i="6"/>
  <c r="H116" i="6"/>
  <c r="G116" i="6"/>
  <c r="F116" i="6"/>
  <c r="E116" i="6"/>
  <c r="D116" i="6"/>
  <c r="C116" i="6"/>
  <c r="Z115" i="6"/>
  <c r="W115" i="6"/>
  <c r="V115" i="6"/>
  <c r="U115" i="6"/>
  <c r="T115" i="6"/>
  <c r="R115" i="6"/>
  <c r="Q115" i="6"/>
  <c r="P115" i="6"/>
  <c r="O115" i="6"/>
  <c r="N115" i="6"/>
  <c r="M115" i="6"/>
  <c r="L115" i="6"/>
  <c r="K115" i="6"/>
  <c r="J115" i="6"/>
  <c r="I115" i="6"/>
  <c r="H115" i="6"/>
  <c r="G115" i="6"/>
  <c r="F115" i="6"/>
  <c r="E115" i="6"/>
  <c r="D115" i="6"/>
  <c r="C115" i="6"/>
  <c r="Z114" i="6"/>
  <c r="W114" i="6"/>
  <c r="T114" i="6"/>
  <c r="R114" i="6"/>
  <c r="Q114" i="6"/>
  <c r="P114" i="6"/>
  <c r="O114" i="6"/>
  <c r="N114" i="6"/>
  <c r="M114" i="6"/>
  <c r="L114" i="6"/>
  <c r="K114" i="6"/>
  <c r="J114" i="6"/>
  <c r="I114" i="6"/>
  <c r="H114" i="6"/>
  <c r="G114" i="6"/>
  <c r="F114" i="6"/>
  <c r="E114" i="6"/>
  <c r="D114" i="6"/>
  <c r="C114" i="6"/>
  <c r="Z113" i="6"/>
  <c r="W113" i="6"/>
  <c r="T113" i="6"/>
  <c r="R113" i="6"/>
  <c r="Q113" i="6"/>
  <c r="P113" i="6"/>
  <c r="O113" i="6"/>
  <c r="N113" i="6"/>
  <c r="M113" i="6"/>
  <c r="L113" i="6"/>
  <c r="K113" i="6"/>
  <c r="J113" i="6"/>
  <c r="I113" i="6"/>
  <c r="H113" i="6"/>
  <c r="G113" i="6"/>
  <c r="F113" i="6"/>
  <c r="E113" i="6"/>
  <c r="D113" i="6"/>
  <c r="C113" i="6"/>
  <c r="Z112" i="6"/>
  <c r="W112" i="6"/>
  <c r="T112" i="6"/>
  <c r="R112" i="6"/>
  <c r="Q112" i="6"/>
  <c r="P112" i="6"/>
  <c r="O112" i="6"/>
  <c r="N112" i="6"/>
  <c r="M112" i="6"/>
  <c r="L112" i="6"/>
  <c r="K112" i="6"/>
  <c r="J112" i="6"/>
  <c r="I112" i="6"/>
  <c r="H112" i="6"/>
  <c r="G112" i="6"/>
  <c r="F112" i="6"/>
  <c r="E112" i="6"/>
  <c r="D112" i="6"/>
  <c r="C112" i="6"/>
  <c r="Z111" i="6"/>
  <c r="W111" i="6"/>
  <c r="T111" i="6"/>
  <c r="R111" i="6"/>
  <c r="Q111" i="6"/>
  <c r="P111" i="6"/>
  <c r="O111" i="6"/>
  <c r="N111" i="6"/>
  <c r="M111" i="6"/>
  <c r="L111" i="6"/>
  <c r="K111" i="6"/>
  <c r="J111" i="6"/>
  <c r="I111" i="6"/>
  <c r="H111" i="6"/>
  <c r="G111" i="6"/>
  <c r="F111" i="6"/>
  <c r="E111" i="6"/>
  <c r="D111" i="6"/>
  <c r="C111" i="6"/>
  <c r="Z110" i="6"/>
  <c r="W110" i="6"/>
  <c r="T110" i="6"/>
  <c r="R110" i="6"/>
  <c r="Q110" i="6"/>
  <c r="P110" i="6"/>
  <c r="O110" i="6"/>
  <c r="N110" i="6"/>
  <c r="M110" i="6"/>
  <c r="L110" i="6"/>
  <c r="K110" i="6"/>
  <c r="J110" i="6"/>
  <c r="I110" i="6"/>
  <c r="H110" i="6"/>
  <c r="G110" i="6"/>
  <c r="F110" i="6"/>
  <c r="E110" i="6"/>
  <c r="D110" i="6"/>
  <c r="C110" i="6"/>
  <c r="Z109" i="6"/>
  <c r="W109" i="6"/>
  <c r="T109" i="6"/>
  <c r="R109" i="6"/>
  <c r="Q109" i="6"/>
  <c r="P109" i="6"/>
  <c r="O109" i="6"/>
  <c r="N109" i="6"/>
  <c r="M109" i="6"/>
  <c r="L109" i="6"/>
  <c r="K109" i="6"/>
  <c r="J109" i="6"/>
  <c r="I109" i="6"/>
  <c r="H109" i="6"/>
  <c r="G109" i="6"/>
  <c r="F109" i="6"/>
  <c r="E109" i="6"/>
  <c r="D109" i="6"/>
  <c r="C109" i="6"/>
  <c r="Z108" i="6"/>
  <c r="W108" i="6"/>
  <c r="T108" i="6"/>
  <c r="R108" i="6"/>
  <c r="Q108" i="6"/>
  <c r="P108" i="6"/>
  <c r="O108" i="6"/>
  <c r="N108" i="6"/>
  <c r="M108" i="6"/>
  <c r="L108" i="6"/>
  <c r="K108" i="6"/>
  <c r="J108" i="6"/>
  <c r="I108" i="6"/>
  <c r="H108" i="6"/>
  <c r="G108" i="6"/>
  <c r="F108" i="6"/>
  <c r="E108" i="6"/>
  <c r="D108" i="6"/>
  <c r="C108" i="6"/>
  <c r="Z107" i="6"/>
  <c r="W107" i="6"/>
  <c r="T107" i="6"/>
  <c r="R107" i="6"/>
  <c r="Q107" i="6"/>
  <c r="P107" i="6"/>
  <c r="O107" i="6"/>
  <c r="N107" i="6"/>
  <c r="M107" i="6"/>
  <c r="L107" i="6"/>
  <c r="K107" i="6"/>
  <c r="J107" i="6"/>
  <c r="I107" i="6"/>
  <c r="H107" i="6"/>
  <c r="G107" i="6"/>
  <c r="F107" i="6"/>
  <c r="E107" i="6"/>
  <c r="D107" i="6"/>
  <c r="C107" i="6"/>
  <c r="Z106" i="6"/>
  <c r="W106" i="6"/>
  <c r="T106" i="6"/>
  <c r="R106" i="6"/>
  <c r="Q106" i="6"/>
  <c r="P106" i="6"/>
  <c r="O106" i="6"/>
  <c r="N106" i="6"/>
  <c r="M106" i="6"/>
  <c r="L106" i="6"/>
  <c r="K106" i="6"/>
  <c r="J106" i="6"/>
  <c r="I106" i="6"/>
  <c r="H106" i="6"/>
  <c r="G106" i="6"/>
  <c r="F106" i="6"/>
  <c r="E106" i="6"/>
  <c r="D106" i="6"/>
  <c r="C106" i="6"/>
  <c r="Z105" i="6"/>
  <c r="W105" i="6"/>
  <c r="T105" i="6"/>
  <c r="R105" i="6"/>
  <c r="Q105" i="6"/>
  <c r="P105" i="6"/>
  <c r="O105" i="6"/>
  <c r="N105" i="6"/>
  <c r="M105" i="6"/>
  <c r="L105" i="6"/>
  <c r="K105" i="6"/>
  <c r="J105" i="6"/>
  <c r="I105" i="6"/>
  <c r="H105" i="6"/>
  <c r="G105" i="6"/>
  <c r="F105" i="6"/>
  <c r="E105" i="6"/>
  <c r="D105" i="6"/>
  <c r="C105" i="6"/>
  <c r="Z104" i="6"/>
  <c r="W104" i="6"/>
  <c r="V104" i="6"/>
  <c r="U104" i="6"/>
  <c r="T104" i="6"/>
  <c r="R104" i="6"/>
  <c r="Q104" i="6"/>
  <c r="P104" i="6"/>
  <c r="O104" i="6"/>
  <c r="N104" i="6"/>
  <c r="M104" i="6"/>
  <c r="L104" i="6"/>
  <c r="K104" i="6"/>
  <c r="J104" i="6"/>
  <c r="I104" i="6"/>
  <c r="H104" i="6"/>
  <c r="G104" i="6"/>
  <c r="F104" i="6"/>
  <c r="E104" i="6"/>
  <c r="D104" i="6"/>
  <c r="C104" i="6"/>
  <c r="Z103" i="6"/>
  <c r="W103" i="6"/>
  <c r="T103" i="6"/>
  <c r="R103" i="6"/>
  <c r="Q103" i="6"/>
  <c r="P103" i="6"/>
  <c r="O103" i="6"/>
  <c r="N103" i="6"/>
  <c r="M103" i="6"/>
  <c r="L103" i="6"/>
  <c r="K103" i="6"/>
  <c r="J103" i="6"/>
  <c r="I103" i="6"/>
  <c r="H103" i="6"/>
  <c r="G103" i="6"/>
  <c r="F103" i="6"/>
  <c r="E103" i="6"/>
  <c r="D103" i="6"/>
  <c r="C103" i="6"/>
  <c r="Z102" i="6"/>
  <c r="W102" i="6"/>
  <c r="T102" i="6"/>
  <c r="R102" i="6"/>
  <c r="Q102" i="6"/>
  <c r="P102" i="6"/>
  <c r="O102" i="6"/>
  <c r="N102" i="6"/>
  <c r="M102" i="6"/>
  <c r="L102" i="6"/>
  <c r="K102" i="6"/>
  <c r="J102" i="6"/>
  <c r="I102" i="6"/>
  <c r="H102" i="6"/>
  <c r="G102" i="6"/>
  <c r="F102" i="6"/>
  <c r="E102" i="6"/>
  <c r="D102" i="6"/>
  <c r="C102" i="6"/>
  <c r="Z101" i="6"/>
  <c r="W101" i="6"/>
  <c r="T101" i="6"/>
  <c r="R101" i="6"/>
  <c r="Q101" i="6"/>
  <c r="P101" i="6"/>
  <c r="O101" i="6"/>
  <c r="N101" i="6"/>
  <c r="M101" i="6"/>
  <c r="L101" i="6"/>
  <c r="K101" i="6"/>
  <c r="J101" i="6"/>
  <c r="I101" i="6"/>
  <c r="H101" i="6"/>
  <c r="G101" i="6"/>
  <c r="F101" i="6"/>
  <c r="E101" i="6"/>
  <c r="D101" i="6"/>
  <c r="C101" i="6"/>
  <c r="Z100" i="6"/>
  <c r="W100" i="6"/>
  <c r="V100" i="6"/>
  <c r="U100" i="6"/>
  <c r="T100" i="6"/>
  <c r="R100" i="6"/>
  <c r="Q100" i="6"/>
  <c r="P100" i="6"/>
  <c r="O100" i="6"/>
  <c r="N100" i="6"/>
  <c r="M100" i="6"/>
  <c r="L100" i="6"/>
  <c r="K100" i="6"/>
  <c r="J100" i="6"/>
  <c r="I100" i="6"/>
  <c r="H100" i="6"/>
  <c r="G100" i="6"/>
  <c r="F100" i="6"/>
  <c r="E100" i="6"/>
  <c r="D100" i="6"/>
  <c r="C100" i="6"/>
  <c r="Z99" i="6"/>
  <c r="W99" i="6"/>
  <c r="V99" i="6"/>
  <c r="U99" i="6"/>
  <c r="T99" i="6"/>
  <c r="R99" i="6"/>
  <c r="Q99" i="6"/>
  <c r="P99" i="6"/>
  <c r="O99" i="6"/>
  <c r="N99" i="6"/>
  <c r="M99" i="6"/>
  <c r="L99" i="6"/>
  <c r="K99" i="6"/>
  <c r="J99" i="6"/>
  <c r="I99" i="6"/>
  <c r="H99" i="6"/>
  <c r="G99" i="6"/>
  <c r="F99" i="6"/>
  <c r="E99" i="6"/>
  <c r="D99" i="6"/>
  <c r="C99" i="6"/>
  <c r="Z98" i="6"/>
  <c r="W98" i="6"/>
  <c r="T98" i="6"/>
  <c r="R98" i="6"/>
  <c r="Q98" i="6"/>
  <c r="P98" i="6"/>
  <c r="O98" i="6"/>
  <c r="N98" i="6"/>
  <c r="M98" i="6"/>
  <c r="L98" i="6"/>
  <c r="K98" i="6"/>
  <c r="J98" i="6"/>
  <c r="I98" i="6"/>
  <c r="H98" i="6"/>
  <c r="G98" i="6"/>
  <c r="F98" i="6"/>
  <c r="E98" i="6"/>
  <c r="D98" i="6"/>
  <c r="C98" i="6"/>
  <c r="Z97" i="6"/>
  <c r="W97" i="6"/>
  <c r="V97" i="6"/>
  <c r="U97" i="6"/>
  <c r="T97" i="6"/>
  <c r="R97" i="6"/>
  <c r="Q97" i="6"/>
  <c r="P97" i="6"/>
  <c r="O97" i="6"/>
  <c r="N97" i="6"/>
  <c r="M97" i="6"/>
  <c r="L97" i="6"/>
  <c r="K97" i="6"/>
  <c r="J97" i="6"/>
  <c r="I97" i="6"/>
  <c r="H97" i="6"/>
  <c r="G97" i="6"/>
  <c r="F97" i="6"/>
  <c r="E97" i="6"/>
  <c r="D97" i="6"/>
  <c r="C97" i="6"/>
  <c r="Z96" i="6"/>
  <c r="W96" i="6"/>
  <c r="T96" i="6"/>
  <c r="R96" i="6"/>
  <c r="Q96" i="6"/>
  <c r="P96" i="6"/>
  <c r="O96" i="6"/>
  <c r="N96" i="6"/>
  <c r="M96" i="6"/>
  <c r="L96" i="6"/>
  <c r="K96" i="6"/>
  <c r="J96" i="6"/>
  <c r="I96" i="6"/>
  <c r="H96" i="6"/>
  <c r="G96" i="6"/>
  <c r="F96" i="6"/>
  <c r="E96" i="6"/>
  <c r="D96" i="6"/>
  <c r="C96" i="6"/>
  <c r="Z95" i="6"/>
  <c r="W95" i="6"/>
  <c r="T95" i="6"/>
  <c r="R95" i="6"/>
  <c r="Q95" i="6"/>
  <c r="P95" i="6"/>
  <c r="O95" i="6"/>
  <c r="N95" i="6"/>
  <c r="M95" i="6"/>
  <c r="L95" i="6"/>
  <c r="K95" i="6"/>
  <c r="J95" i="6"/>
  <c r="I95" i="6"/>
  <c r="H95" i="6"/>
  <c r="G95" i="6"/>
  <c r="F95" i="6"/>
  <c r="E95" i="6"/>
  <c r="D95" i="6"/>
  <c r="C95" i="6"/>
  <c r="Z94" i="6"/>
  <c r="W94" i="6"/>
  <c r="T94" i="6"/>
  <c r="R94" i="6"/>
  <c r="Q94" i="6"/>
  <c r="P94" i="6"/>
  <c r="O94" i="6"/>
  <c r="N94" i="6"/>
  <c r="M94" i="6"/>
  <c r="L94" i="6"/>
  <c r="K94" i="6"/>
  <c r="J94" i="6"/>
  <c r="I94" i="6"/>
  <c r="H94" i="6"/>
  <c r="G94" i="6"/>
  <c r="F94" i="6"/>
  <c r="E94" i="6"/>
  <c r="D94" i="6"/>
  <c r="C94" i="6"/>
  <c r="Z93" i="6"/>
  <c r="W93" i="6"/>
  <c r="V93" i="6"/>
  <c r="U93" i="6"/>
  <c r="T93" i="6"/>
  <c r="R93" i="6"/>
  <c r="Q93" i="6"/>
  <c r="P93" i="6"/>
  <c r="O93" i="6"/>
  <c r="N93" i="6"/>
  <c r="M93" i="6"/>
  <c r="L93" i="6"/>
  <c r="K93" i="6"/>
  <c r="J93" i="6"/>
  <c r="I93" i="6"/>
  <c r="H93" i="6"/>
  <c r="G93" i="6"/>
  <c r="F93" i="6"/>
  <c r="E93" i="6"/>
  <c r="D93" i="6"/>
  <c r="C93" i="6"/>
  <c r="Z92" i="6"/>
  <c r="W92" i="6"/>
  <c r="T92" i="6"/>
  <c r="R92" i="6"/>
  <c r="Q92" i="6"/>
  <c r="P92" i="6"/>
  <c r="O92" i="6"/>
  <c r="N92" i="6"/>
  <c r="M92" i="6"/>
  <c r="L92" i="6"/>
  <c r="K92" i="6"/>
  <c r="J92" i="6"/>
  <c r="I92" i="6"/>
  <c r="H92" i="6"/>
  <c r="G92" i="6"/>
  <c r="F92" i="6"/>
  <c r="E92" i="6"/>
  <c r="D92" i="6"/>
  <c r="C92" i="6"/>
  <c r="Z91" i="6"/>
  <c r="W91" i="6"/>
  <c r="V91" i="6"/>
  <c r="U91" i="6"/>
  <c r="T91" i="6"/>
  <c r="R91" i="6"/>
  <c r="Q91" i="6"/>
  <c r="P91" i="6"/>
  <c r="O91" i="6"/>
  <c r="N91" i="6"/>
  <c r="M91" i="6"/>
  <c r="L91" i="6"/>
  <c r="K91" i="6"/>
  <c r="J91" i="6"/>
  <c r="I91" i="6"/>
  <c r="H91" i="6"/>
  <c r="G91" i="6"/>
  <c r="F91" i="6"/>
  <c r="E91" i="6"/>
  <c r="D91" i="6"/>
  <c r="C91" i="6"/>
  <c r="Z90" i="6"/>
  <c r="W90" i="6"/>
  <c r="T90" i="6"/>
  <c r="R90" i="6"/>
  <c r="Q90" i="6"/>
  <c r="P90" i="6"/>
  <c r="O90" i="6"/>
  <c r="N90" i="6"/>
  <c r="M90" i="6"/>
  <c r="L90" i="6"/>
  <c r="K90" i="6"/>
  <c r="J90" i="6"/>
  <c r="I90" i="6"/>
  <c r="H90" i="6"/>
  <c r="G90" i="6"/>
  <c r="F90" i="6"/>
  <c r="E90" i="6"/>
  <c r="D90" i="6"/>
  <c r="C90" i="6"/>
  <c r="Z89" i="6"/>
  <c r="W89" i="6"/>
  <c r="V89" i="6"/>
  <c r="U89" i="6"/>
  <c r="T89" i="6"/>
  <c r="R89" i="6"/>
  <c r="Q89" i="6"/>
  <c r="P89" i="6"/>
  <c r="O89" i="6"/>
  <c r="N89" i="6"/>
  <c r="M89" i="6"/>
  <c r="L89" i="6"/>
  <c r="K89" i="6"/>
  <c r="J89" i="6"/>
  <c r="I89" i="6"/>
  <c r="H89" i="6"/>
  <c r="G89" i="6"/>
  <c r="F89" i="6"/>
  <c r="E89" i="6"/>
  <c r="D89" i="6"/>
  <c r="C89" i="6"/>
  <c r="Z88" i="6"/>
  <c r="W88" i="6"/>
  <c r="T88" i="6"/>
  <c r="R88" i="6"/>
  <c r="Q88" i="6"/>
  <c r="P88" i="6"/>
  <c r="O88" i="6"/>
  <c r="N88" i="6"/>
  <c r="M88" i="6"/>
  <c r="L88" i="6"/>
  <c r="K88" i="6"/>
  <c r="J88" i="6"/>
  <c r="I88" i="6"/>
  <c r="H88" i="6"/>
  <c r="G88" i="6"/>
  <c r="F88" i="6"/>
  <c r="E88" i="6"/>
  <c r="D88" i="6"/>
  <c r="C88" i="6"/>
  <c r="Z87" i="6"/>
  <c r="W87" i="6"/>
  <c r="T87" i="6"/>
  <c r="R87" i="6"/>
  <c r="Q87" i="6"/>
  <c r="P87" i="6"/>
  <c r="O87" i="6"/>
  <c r="N87" i="6"/>
  <c r="M87" i="6"/>
  <c r="L87" i="6"/>
  <c r="K87" i="6"/>
  <c r="J87" i="6"/>
  <c r="I87" i="6"/>
  <c r="H87" i="6"/>
  <c r="G87" i="6"/>
  <c r="F87" i="6"/>
  <c r="E87" i="6"/>
  <c r="D87" i="6"/>
  <c r="C87" i="6"/>
  <c r="Z86" i="6"/>
  <c r="W86" i="6"/>
  <c r="T86" i="6"/>
  <c r="R86" i="6"/>
  <c r="Q86" i="6"/>
  <c r="P86" i="6"/>
  <c r="O86" i="6"/>
  <c r="N86" i="6"/>
  <c r="M86" i="6"/>
  <c r="L86" i="6"/>
  <c r="K86" i="6"/>
  <c r="J86" i="6"/>
  <c r="I86" i="6"/>
  <c r="H86" i="6"/>
  <c r="G86" i="6"/>
  <c r="F86" i="6"/>
  <c r="E86" i="6"/>
  <c r="D86" i="6"/>
  <c r="C86" i="6"/>
  <c r="Z85" i="6"/>
  <c r="W85" i="6"/>
  <c r="T85" i="6"/>
  <c r="R85" i="6"/>
  <c r="Q85" i="6"/>
  <c r="P85" i="6"/>
  <c r="O85" i="6"/>
  <c r="N85" i="6"/>
  <c r="M85" i="6"/>
  <c r="L85" i="6"/>
  <c r="K85" i="6"/>
  <c r="J85" i="6"/>
  <c r="I85" i="6"/>
  <c r="H85" i="6"/>
  <c r="G85" i="6"/>
  <c r="F85" i="6"/>
  <c r="E85" i="6"/>
  <c r="D85" i="6"/>
  <c r="C85" i="6"/>
  <c r="Z84" i="6"/>
  <c r="W84" i="6"/>
  <c r="T84" i="6"/>
  <c r="R84" i="6"/>
  <c r="Q84" i="6"/>
  <c r="P84" i="6"/>
  <c r="O84" i="6"/>
  <c r="N84" i="6"/>
  <c r="M84" i="6"/>
  <c r="L84" i="6"/>
  <c r="K84" i="6"/>
  <c r="J84" i="6"/>
  <c r="I84" i="6"/>
  <c r="H84" i="6"/>
  <c r="G84" i="6"/>
  <c r="F84" i="6"/>
  <c r="E84" i="6"/>
  <c r="D84" i="6"/>
  <c r="C84" i="6"/>
  <c r="Z83" i="6"/>
  <c r="W83" i="6"/>
  <c r="T83" i="6"/>
  <c r="R83" i="6"/>
  <c r="Q83" i="6"/>
  <c r="P83" i="6"/>
  <c r="O83" i="6"/>
  <c r="N83" i="6"/>
  <c r="M83" i="6"/>
  <c r="L83" i="6"/>
  <c r="K83" i="6"/>
  <c r="J83" i="6"/>
  <c r="I83" i="6"/>
  <c r="H83" i="6"/>
  <c r="G83" i="6"/>
  <c r="F83" i="6"/>
  <c r="E83" i="6"/>
  <c r="D83" i="6"/>
  <c r="C83" i="6"/>
  <c r="Z82" i="6"/>
  <c r="W82" i="6"/>
  <c r="T82" i="6"/>
  <c r="R82" i="6"/>
  <c r="Q82" i="6"/>
  <c r="P82" i="6"/>
  <c r="O82" i="6"/>
  <c r="N82" i="6"/>
  <c r="M82" i="6"/>
  <c r="L82" i="6"/>
  <c r="K82" i="6"/>
  <c r="J82" i="6"/>
  <c r="I82" i="6"/>
  <c r="H82" i="6"/>
  <c r="G82" i="6"/>
  <c r="F82" i="6"/>
  <c r="E82" i="6"/>
  <c r="D82" i="6"/>
  <c r="C82" i="6"/>
  <c r="Z81" i="6"/>
  <c r="W81" i="6"/>
  <c r="T81" i="6"/>
  <c r="R81" i="6"/>
  <c r="Q81" i="6"/>
  <c r="P81" i="6"/>
  <c r="O81" i="6"/>
  <c r="N81" i="6"/>
  <c r="M81" i="6"/>
  <c r="L81" i="6"/>
  <c r="K81" i="6"/>
  <c r="J81" i="6"/>
  <c r="I81" i="6"/>
  <c r="H81" i="6"/>
  <c r="G81" i="6"/>
  <c r="F81" i="6"/>
  <c r="E81" i="6"/>
  <c r="D81" i="6"/>
  <c r="C81" i="6"/>
  <c r="Z80" i="6"/>
  <c r="W80" i="6"/>
  <c r="T80" i="6"/>
  <c r="R80" i="6"/>
  <c r="Q80" i="6"/>
  <c r="P80" i="6"/>
  <c r="O80" i="6"/>
  <c r="N80" i="6"/>
  <c r="M80" i="6"/>
  <c r="L80" i="6"/>
  <c r="K80" i="6"/>
  <c r="J80" i="6"/>
  <c r="I80" i="6"/>
  <c r="H80" i="6"/>
  <c r="G80" i="6"/>
  <c r="F80" i="6"/>
  <c r="E80" i="6"/>
  <c r="D80" i="6"/>
  <c r="C80" i="6"/>
  <c r="Z79" i="6"/>
  <c r="W79" i="6"/>
  <c r="T79" i="6"/>
  <c r="R79" i="6"/>
  <c r="Q79" i="6"/>
  <c r="P79" i="6"/>
  <c r="O79" i="6"/>
  <c r="N79" i="6"/>
  <c r="M79" i="6"/>
  <c r="L79" i="6"/>
  <c r="K79" i="6"/>
  <c r="J79" i="6"/>
  <c r="I79" i="6"/>
  <c r="H79" i="6"/>
  <c r="G79" i="6"/>
  <c r="F79" i="6"/>
  <c r="E79" i="6"/>
  <c r="D79" i="6"/>
  <c r="C79" i="6"/>
  <c r="Z78" i="6"/>
  <c r="W78" i="6"/>
  <c r="T78" i="6"/>
  <c r="R78" i="6"/>
  <c r="Q78" i="6"/>
  <c r="P78" i="6"/>
  <c r="O78" i="6"/>
  <c r="N78" i="6"/>
  <c r="M78" i="6"/>
  <c r="L78" i="6"/>
  <c r="K78" i="6"/>
  <c r="J78" i="6"/>
  <c r="I78" i="6"/>
  <c r="H78" i="6"/>
  <c r="G78" i="6"/>
  <c r="F78" i="6"/>
  <c r="E78" i="6"/>
  <c r="D78" i="6"/>
  <c r="C78" i="6"/>
  <c r="Z77" i="6"/>
  <c r="W77" i="6"/>
  <c r="T77" i="6"/>
  <c r="R77" i="6"/>
  <c r="Q77" i="6"/>
  <c r="P77" i="6"/>
  <c r="O77" i="6"/>
  <c r="N77" i="6"/>
  <c r="M77" i="6"/>
  <c r="L77" i="6"/>
  <c r="K77" i="6"/>
  <c r="J77" i="6"/>
  <c r="I77" i="6"/>
  <c r="H77" i="6"/>
  <c r="G77" i="6"/>
  <c r="F77" i="6"/>
  <c r="E77" i="6"/>
  <c r="D77" i="6"/>
  <c r="C77" i="6"/>
  <c r="Z76" i="6"/>
  <c r="W76" i="6"/>
  <c r="V76" i="6"/>
  <c r="U76" i="6"/>
  <c r="T76" i="6"/>
  <c r="R76" i="6"/>
  <c r="Q76" i="6"/>
  <c r="P76" i="6"/>
  <c r="O76" i="6"/>
  <c r="N76" i="6"/>
  <c r="M76" i="6"/>
  <c r="L76" i="6"/>
  <c r="K76" i="6"/>
  <c r="J76" i="6"/>
  <c r="I76" i="6"/>
  <c r="H76" i="6"/>
  <c r="G76" i="6"/>
  <c r="F76" i="6"/>
  <c r="E76" i="6"/>
  <c r="D76" i="6"/>
  <c r="C76" i="6"/>
  <c r="Z75" i="6"/>
  <c r="W75" i="6"/>
  <c r="V75" i="6"/>
  <c r="U75" i="6"/>
  <c r="T75" i="6"/>
  <c r="R75" i="6"/>
  <c r="Q75" i="6"/>
  <c r="P75" i="6"/>
  <c r="O75" i="6"/>
  <c r="N75" i="6"/>
  <c r="M75" i="6"/>
  <c r="L75" i="6"/>
  <c r="K75" i="6"/>
  <c r="J75" i="6"/>
  <c r="I75" i="6"/>
  <c r="H75" i="6"/>
  <c r="G75" i="6"/>
  <c r="F75" i="6"/>
  <c r="E75" i="6"/>
  <c r="D75" i="6"/>
  <c r="C75" i="6"/>
  <c r="Z74" i="6"/>
  <c r="W74" i="6"/>
  <c r="T74" i="6"/>
  <c r="R74" i="6"/>
  <c r="Q74" i="6"/>
  <c r="P74" i="6"/>
  <c r="O74" i="6"/>
  <c r="N74" i="6"/>
  <c r="M74" i="6"/>
  <c r="L74" i="6"/>
  <c r="K74" i="6"/>
  <c r="J74" i="6"/>
  <c r="I74" i="6"/>
  <c r="H74" i="6"/>
  <c r="G74" i="6"/>
  <c r="F74" i="6"/>
  <c r="E74" i="6"/>
  <c r="D74" i="6"/>
  <c r="C74" i="6"/>
  <c r="Z73" i="6"/>
  <c r="W73" i="6"/>
  <c r="T73" i="6"/>
  <c r="R73" i="6"/>
  <c r="Q73" i="6"/>
  <c r="P73" i="6"/>
  <c r="O73" i="6"/>
  <c r="N73" i="6"/>
  <c r="M73" i="6"/>
  <c r="L73" i="6"/>
  <c r="K73" i="6"/>
  <c r="J73" i="6"/>
  <c r="I73" i="6"/>
  <c r="H73" i="6"/>
  <c r="G73" i="6"/>
  <c r="F73" i="6"/>
  <c r="E73" i="6"/>
  <c r="D73" i="6"/>
  <c r="C73" i="6"/>
  <c r="Z72" i="6"/>
  <c r="W72" i="6"/>
  <c r="T72" i="6"/>
  <c r="R72" i="6"/>
  <c r="Q72" i="6"/>
  <c r="P72" i="6"/>
  <c r="O72" i="6"/>
  <c r="N72" i="6"/>
  <c r="M72" i="6"/>
  <c r="L72" i="6"/>
  <c r="K72" i="6"/>
  <c r="J72" i="6"/>
  <c r="I72" i="6"/>
  <c r="H72" i="6"/>
  <c r="G72" i="6"/>
  <c r="F72" i="6"/>
  <c r="E72" i="6"/>
  <c r="D72" i="6"/>
  <c r="C72" i="6"/>
  <c r="Z71" i="6"/>
  <c r="W71" i="6"/>
  <c r="T71" i="6"/>
  <c r="R71" i="6"/>
  <c r="Q71" i="6"/>
  <c r="P71" i="6"/>
  <c r="O71" i="6"/>
  <c r="N71" i="6"/>
  <c r="M71" i="6"/>
  <c r="L71" i="6"/>
  <c r="K71" i="6"/>
  <c r="J71" i="6"/>
  <c r="I71" i="6"/>
  <c r="H71" i="6"/>
  <c r="G71" i="6"/>
  <c r="F71" i="6"/>
  <c r="E71" i="6"/>
  <c r="D71" i="6"/>
  <c r="C71" i="6"/>
  <c r="Z70" i="6"/>
  <c r="W70" i="6"/>
  <c r="T70" i="6"/>
  <c r="R70" i="6"/>
  <c r="Q70" i="6"/>
  <c r="P70" i="6"/>
  <c r="O70" i="6"/>
  <c r="N70" i="6"/>
  <c r="M70" i="6"/>
  <c r="L70" i="6"/>
  <c r="K70" i="6"/>
  <c r="J70" i="6"/>
  <c r="I70" i="6"/>
  <c r="H70" i="6"/>
  <c r="G70" i="6"/>
  <c r="F70" i="6"/>
  <c r="E70" i="6"/>
  <c r="D70" i="6"/>
  <c r="C70" i="6"/>
  <c r="Z69" i="6"/>
  <c r="W69" i="6"/>
  <c r="T69" i="6"/>
  <c r="R69" i="6"/>
  <c r="Q69" i="6"/>
  <c r="P69" i="6"/>
  <c r="O69" i="6"/>
  <c r="N69" i="6"/>
  <c r="M69" i="6"/>
  <c r="L69" i="6"/>
  <c r="K69" i="6"/>
  <c r="J69" i="6"/>
  <c r="I69" i="6"/>
  <c r="H69" i="6"/>
  <c r="G69" i="6"/>
  <c r="F69" i="6"/>
  <c r="E69" i="6"/>
  <c r="D69" i="6"/>
  <c r="C69" i="6"/>
  <c r="Z68" i="6"/>
  <c r="W68" i="6"/>
  <c r="T68" i="6"/>
  <c r="R68" i="6"/>
  <c r="Q68" i="6"/>
  <c r="P68" i="6"/>
  <c r="O68" i="6"/>
  <c r="N68" i="6"/>
  <c r="M68" i="6"/>
  <c r="L68" i="6"/>
  <c r="K68" i="6"/>
  <c r="J68" i="6"/>
  <c r="I68" i="6"/>
  <c r="H68" i="6"/>
  <c r="G68" i="6"/>
  <c r="F68" i="6"/>
  <c r="E68" i="6"/>
  <c r="D68" i="6"/>
  <c r="C68" i="6"/>
  <c r="Z67" i="6"/>
  <c r="W67" i="6"/>
  <c r="T67" i="6"/>
  <c r="R67" i="6"/>
  <c r="Q67" i="6"/>
  <c r="P67" i="6"/>
  <c r="O67" i="6"/>
  <c r="N67" i="6"/>
  <c r="M67" i="6"/>
  <c r="L67" i="6"/>
  <c r="K67" i="6"/>
  <c r="J67" i="6"/>
  <c r="I67" i="6"/>
  <c r="H67" i="6"/>
  <c r="G67" i="6"/>
  <c r="F67" i="6"/>
  <c r="E67" i="6"/>
  <c r="D67" i="6"/>
  <c r="C67" i="6"/>
  <c r="Z66" i="6"/>
  <c r="W66" i="6"/>
  <c r="T66" i="6"/>
  <c r="R66" i="6"/>
  <c r="Q66" i="6"/>
  <c r="P66" i="6"/>
  <c r="O66" i="6"/>
  <c r="N66" i="6"/>
  <c r="M66" i="6"/>
  <c r="L66" i="6"/>
  <c r="K66" i="6"/>
  <c r="J66" i="6"/>
  <c r="I66" i="6"/>
  <c r="H66" i="6"/>
  <c r="G66" i="6"/>
  <c r="F66" i="6"/>
  <c r="E66" i="6"/>
  <c r="D66" i="6"/>
  <c r="C66" i="6"/>
  <c r="Z65" i="6"/>
  <c r="W65" i="6"/>
  <c r="T65" i="6"/>
  <c r="R65" i="6"/>
  <c r="Q65" i="6"/>
  <c r="P65" i="6"/>
  <c r="O65" i="6"/>
  <c r="N65" i="6"/>
  <c r="M65" i="6"/>
  <c r="L65" i="6"/>
  <c r="K65" i="6"/>
  <c r="J65" i="6"/>
  <c r="I65" i="6"/>
  <c r="H65" i="6"/>
  <c r="G65" i="6"/>
  <c r="F65" i="6"/>
  <c r="E65" i="6"/>
  <c r="D65" i="6"/>
  <c r="C65" i="6"/>
  <c r="Z64" i="6"/>
  <c r="W64" i="6"/>
  <c r="T64" i="6"/>
  <c r="R64" i="6"/>
  <c r="Q64" i="6"/>
  <c r="P64" i="6"/>
  <c r="O64" i="6"/>
  <c r="N64" i="6"/>
  <c r="M64" i="6"/>
  <c r="L64" i="6"/>
  <c r="K64" i="6"/>
  <c r="J64" i="6"/>
  <c r="I64" i="6"/>
  <c r="H64" i="6"/>
  <c r="G64" i="6"/>
  <c r="F64" i="6"/>
  <c r="E64" i="6"/>
  <c r="D64" i="6"/>
  <c r="C64" i="6"/>
  <c r="Z63" i="6"/>
  <c r="W63" i="6"/>
  <c r="T63" i="6"/>
  <c r="R63" i="6"/>
  <c r="Q63" i="6"/>
  <c r="P63" i="6"/>
  <c r="O63" i="6"/>
  <c r="N63" i="6"/>
  <c r="M63" i="6"/>
  <c r="L63" i="6"/>
  <c r="K63" i="6"/>
  <c r="J63" i="6"/>
  <c r="I63" i="6"/>
  <c r="H63" i="6"/>
  <c r="G63" i="6"/>
  <c r="F63" i="6"/>
  <c r="E63" i="6"/>
  <c r="D63" i="6"/>
  <c r="C63" i="6"/>
  <c r="Z62" i="6"/>
  <c r="W62" i="6"/>
  <c r="T62" i="6"/>
  <c r="R62" i="6"/>
  <c r="Q62" i="6"/>
  <c r="P62" i="6"/>
  <c r="O62" i="6"/>
  <c r="N62" i="6"/>
  <c r="M62" i="6"/>
  <c r="L62" i="6"/>
  <c r="K62" i="6"/>
  <c r="J62" i="6"/>
  <c r="I62" i="6"/>
  <c r="H62" i="6"/>
  <c r="G62" i="6"/>
  <c r="F62" i="6"/>
  <c r="E62" i="6"/>
  <c r="D62" i="6"/>
  <c r="C62" i="6"/>
  <c r="Z61" i="6"/>
  <c r="W61" i="6"/>
  <c r="T61" i="6"/>
  <c r="R61" i="6"/>
  <c r="Q61" i="6"/>
  <c r="P61" i="6"/>
  <c r="O61" i="6"/>
  <c r="N61" i="6"/>
  <c r="M61" i="6"/>
  <c r="L61" i="6"/>
  <c r="K61" i="6"/>
  <c r="J61" i="6"/>
  <c r="I61" i="6"/>
  <c r="H61" i="6"/>
  <c r="G61" i="6"/>
  <c r="F61" i="6"/>
  <c r="E61" i="6"/>
  <c r="D61" i="6"/>
  <c r="C61" i="6"/>
  <c r="Z60" i="6"/>
  <c r="W60" i="6"/>
  <c r="T60" i="6"/>
  <c r="R60" i="6"/>
  <c r="Q60" i="6"/>
  <c r="P60" i="6"/>
  <c r="O60" i="6"/>
  <c r="N60" i="6"/>
  <c r="M60" i="6"/>
  <c r="L60" i="6"/>
  <c r="K60" i="6"/>
  <c r="J60" i="6"/>
  <c r="I60" i="6"/>
  <c r="H60" i="6"/>
  <c r="G60" i="6"/>
  <c r="F60" i="6"/>
  <c r="E60" i="6"/>
  <c r="D60" i="6"/>
  <c r="C60" i="6"/>
  <c r="Z59" i="6"/>
  <c r="W59" i="6"/>
  <c r="T59" i="6"/>
  <c r="R59" i="6"/>
  <c r="Q59" i="6"/>
  <c r="P59" i="6"/>
  <c r="O59" i="6"/>
  <c r="N59" i="6"/>
  <c r="M59" i="6"/>
  <c r="L59" i="6"/>
  <c r="K59" i="6"/>
  <c r="J59" i="6"/>
  <c r="I59" i="6"/>
  <c r="H59" i="6"/>
  <c r="G59" i="6"/>
  <c r="F59" i="6"/>
  <c r="E59" i="6"/>
  <c r="D59" i="6"/>
  <c r="C59" i="6"/>
  <c r="Z58" i="6"/>
  <c r="W58" i="6"/>
  <c r="T58" i="6"/>
  <c r="R58" i="6"/>
  <c r="Q58" i="6"/>
  <c r="P58" i="6"/>
  <c r="O58" i="6"/>
  <c r="N58" i="6"/>
  <c r="M58" i="6"/>
  <c r="L58" i="6"/>
  <c r="K58" i="6"/>
  <c r="J58" i="6"/>
  <c r="I58" i="6"/>
  <c r="H58" i="6"/>
  <c r="G58" i="6"/>
  <c r="F58" i="6"/>
  <c r="E58" i="6"/>
  <c r="D58" i="6"/>
  <c r="C58" i="6"/>
  <c r="Z57" i="6"/>
  <c r="W57" i="6"/>
  <c r="T57" i="6"/>
  <c r="R57" i="6"/>
  <c r="Q57" i="6"/>
  <c r="P57" i="6"/>
  <c r="O57" i="6"/>
  <c r="N57" i="6"/>
  <c r="M57" i="6"/>
  <c r="L57" i="6"/>
  <c r="K57" i="6"/>
  <c r="J57" i="6"/>
  <c r="I57" i="6"/>
  <c r="H57" i="6"/>
  <c r="G57" i="6"/>
  <c r="F57" i="6"/>
  <c r="E57" i="6"/>
  <c r="D57" i="6"/>
  <c r="C57" i="6"/>
  <c r="Z56" i="6"/>
  <c r="W56" i="6"/>
  <c r="T56" i="6"/>
  <c r="R56" i="6"/>
  <c r="Q56" i="6"/>
  <c r="P56" i="6"/>
  <c r="O56" i="6"/>
  <c r="N56" i="6"/>
  <c r="M56" i="6"/>
  <c r="L56" i="6"/>
  <c r="K56" i="6"/>
  <c r="J56" i="6"/>
  <c r="I56" i="6"/>
  <c r="H56" i="6"/>
  <c r="G56" i="6"/>
  <c r="F56" i="6"/>
  <c r="E56" i="6"/>
  <c r="D56" i="6"/>
  <c r="C56" i="6"/>
  <c r="Z55" i="6"/>
  <c r="W55" i="6"/>
  <c r="V55" i="6"/>
  <c r="U55" i="6"/>
  <c r="T55" i="6"/>
  <c r="R55" i="6"/>
  <c r="Q55" i="6"/>
  <c r="P55" i="6"/>
  <c r="O55" i="6"/>
  <c r="N55" i="6"/>
  <c r="M55" i="6"/>
  <c r="L55" i="6"/>
  <c r="K55" i="6"/>
  <c r="J55" i="6"/>
  <c r="I55" i="6"/>
  <c r="H55" i="6"/>
  <c r="G55" i="6"/>
  <c r="F55" i="6"/>
  <c r="E55" i="6"/>
  <c r="D55" i="6"/>
  <c r="C55" i="6"/>
  <c r="Z54" i="6"/>
  <c r="W54" i="6"/>
  <c r="T54" i="6"/>
  <c r="R54" i="6"/>
  <c r="Q54" i="6"/>
  <c r="P54" i="6"/>
  <c r="O54" i="6"/>
  <c r="N54" i="6"/>
  <c r="M54" i="6"/>
  <c r="L54" i="6"/>
  <c r="K54" i="6"/>
  <c r="J54" i="6"/>
  <c r="I54" i="6"/>
  <c r="H54" i="6"/>
  <c r="G54" i="6"/>
  <c r="F54" i="6"/>
  <c r="E54" i="6"/>
  <c r="D54" i="6"/>
  <c r="C54" i="6"/>
  <c r="Z53" i="6"/>
  <c r="W53" i="6"/>
  <c r="T53" i="6"/>
  <c r="R53" i="6"/>
  <c r="Q53" i="6"/>
  <c r="P53" i="6"/>
  <c r="O53" i="6"/>
  <c r="N53" i="6"/>
  <c r="M53" i="6"/>
  <c r="L53" i="6"/>
  <c r="K53" i="6"/>
  <c r="J53" i="6"/>
  <c r="I53" i="6"/>
  <c r="H53" i="6"/>
  <c r="G53" i="6"/>
  <c r="F53" i="6"/>
  <c r="E53" i="6"/>
  <c r="D53" i="6"/>
  <c r="C53" i="6"/>
  <c r="Z52" i="6"/>
  <c r="W52" i="6"/>
  <c r="T52" i="6"/>
  <c r="R52" i="6"/>
  <c r="Q52" i="6"/>
  <c r="P52" i="6"/>
  <c r="O52" i="6"/>
  <c r="N52" i="6"/>
  <c r="M52" i="6"/>
  <c r="L52" i="6"/>
  <c r="K52" i="6"/>
  <c r="J52" i="6"/>
  <c r="I52" i="6"/>
  <c r="H52" i="6"/>
  <c r="G52" i="6"/>
  <c r="F52" i="6"/>
  <c r="E52" i="6"/>
  <c r="D52" i="6"/>
  <c r="C52" i="6"/>
  <c r="Z51" i="6"/>
  <c r="W51" i="6"/>
  <c r="T51" i="6"/>
  <c r="R51" i="6"/>
  <c r="Q51" i="6"/>
  <c r="P51" i="6"/>
  <c r="O51" i="6"/>
  <c r="N51" i="6"/>
  <c r="M51" i="6"/>
  <c r="L51" i="6"/>
  <c r="K51" i="6"/>
  <c r="J51" i="6"/>
  <c r="I51" i="6"/>
  <c r="H51" i="6"/>
  <c r="G51" i="6"/>
  <c r="F51" i="6"/>
  <c r="E51" i="6"/>
  <c r="D51" i="6"/>
  <c r="C51" i="6"/>
  <c r="Z50" i="6"/>
  <c r="W50" i="6"/>
  <c r="T50" i="6"/>
  <c r="R50" i="6"/>
  <c r="Q50" i="6"/>
  <c r="P50" i="6"/>
  <c r="O50" i="6"/>
  <c r="N50" i="6"/>
  <c r="M50" i="6"/>
  <c r="L50" i="6"/>
  <c r="K50" i="6"/>
  <c r="J50" i="6"/>
  <c r="I50" i="6"/>
  <c r="H50" i="6"/>
  <c r="G50" i="6"/>
  <c r="F50" i="6"/>
  <c r="E50" i="6"/>
  <c r="D50" i="6"/>
  <c r="C50" i="6"/>
  <c r="Z49" i="6"/>
  <c r="W49" i="6"/>
  <c r="T49" i="6"/>
  <c r="R49" i="6"/>
  <c r="Q49" i="6"/>
  <c r="P49" i="6"/>
  <c r="O49" i="6"/>
  <c r="N49" i="6"/>
  <c r="M49" i="6"/>
  <c r="L49" i="6"/>
  <c r="K49" i="6"/>
  <c r="J49" i="6"/>
  <c r="I49" i="6"/>
  <c r="H49" i="6"/>
  <c r="G49" i="6"/>
  <c r="F49" i="6"/>
  <c r="E49" i="6"/>
  <c r="D49" i="6"/>
  <c r="C49" i="6"/>
  <c r="Z48" i="6"/>
  <c r="W48" i="6"/>
  <c r="T48" i="6"/>
  <c r="R48" i="6"/>
  <c r="Q48" i="6"/>
  <c r="P48" i="6"/>
  <c r="O48" i="6"/>
  <c r="N48" i="6"/>
  <c r="M48" i="6"/>
  <c r="L48" i="6"/>
  <c r="K48" i="6"/>
  <c r="J48" i="6"/>
  <c r="I48" i="6"/>
  <c r="H48" i="6"/>
  <c r="G48" i="6"/>
  <c r="F48" i="6"/>
  <c r="E48" i="6"/>
  <c r="D48" i="6"/>
  <c r="C48" i="6"/>
  <c r="Z47" i="6"/>
  <c r="W47" i="6"/>
  <c r="T47" i="6"/>
  <c r="R47" i="6"/>
  <c r="Q47" i="6"/>
  <c r="P47" i="6"/>
  <c r="O47" i="6"/>
  <c r="N47" i="6"/>
  <c r="M47" i="6"/>
  <c r="L47" i="6"/>
  <c r="K47" i="6"/>
  <c r="J47" i="6"/>
  <c r="I47" i="6"/>
  <c r="H47" i="6"/>
  <c r="G47" i="6"/>
  <c r="F47" i="6"/>
  <c r="E47" i="6"/>
  <c r="D47" i="6"/>
  <c r="C47" i="6"/>
  <c r="Z46" i="6"/>
  <c r="W46" i="6"/>
  <c r="T46" i="6"/>
  <c r="R46" i="6"/>
  <c r="Q46" i="6"/>
  <c r="P46" i="6"/>
  <c r="O46" i="6"/>
  <c r="N46" i="6"/>
  <c r="M46" i="6"/>
  <c r="L46" i="6"/>
  <c r="K46" i="6"/>
  <c r="J46" i="6"/>
  <c r="I46" i="6"/>
  <c r="H46" i="6"/>
  <c r="G46" i="6"/>
  <c r="F46" i="6"/>
  <c r="E46" i="6"/>
  <c r="D46" i="6"/>
  <c r="C46" i="6"/>
  <c r="Z45" i="6"/>
  <c r="W45" i="6"/>
  <c r="V45" i="6"/>
  <c r="U45" i="6"/>
  <c r="T45" i="6"/>
  <c r="R45" i="6"/>
  <c r="Q45" i="6"/>
  <c r="P45" i="6"/>
  <c r="O45" i="6"/>
  <c r="N45" i="6"/>
  <c r="M45" i="6"/>
  <c r="L45" i="6"/>
  <c r="K45" i="6"/>
  <c r="J45" i="6"/>
  <c r="I45" i="6"/>
  <c r="H45" i="6"/>
  <c r="G45" i="6"/>
  <c r="F45" i="6"/>
  <c r="E45" i="6"/>
  <c r="D45" i="6"/>
  <c r="C45" i="6"/>
  <c r="Z44" i="6"/>
  <c r="W44" i="6"/>
  <c r="V44" i="6"/>
  <c r="U44" i="6"/>
  <c r="T44" i="6"/>
  <c r="R44" i="6"/>
  <c r="Q44" i="6"/>
  <c r="P44" i="6"/>
  <c r="O44" i="6"/>
  <c r="N44" i="6"/>
  <c r="M44" i="6"/>
  <c r="L44" i="6"/>
  <c r="K44" i="6"/>
  <c r="J44" i="6"/>
  <c r="I44" i="6"/>
  <c r="H44" i="6"/>
  <c r="G44" i="6"/>
  <c r="F44" i="6"/>
  <c r="E44" i="6"/>
  <c r="D44" i="6"/>
  <c r="C44" i="6"/>
  <c r="Z43" i="6"/>
  <c r="W43" i="6"/>
  <c r="T43" i="6"/>
  <c r="R43" i="6"/>
  <c r="Q43" i="6"/>
  <c r="P43" i="6"/>
  <c r="O43" i="6"/>
  <c r="N43" i="6"/>
  <c r="M43" i="6"/>
  <c r="L43" i="6"/>
  <c r="K43" i="6"/>
  <c r="J43" i="6"/>
  <c r="I43" i="6"/>
  <c r="H43" i="6"/>
  <c r="G43" i="6"/>
  <c r="F43" i="6"/>
  <c r="E43" i="6"/>
  <c r="D43" i="6"/>
  <c r="C43" i="6"/>
  <c r="Z42" i="6"/>
  <c r="W42" i="6"/>
  <c r="V42" i="6"/>
  <c r="U42" i="6"/>
  <c r="T42" i="6"/>
  <c r="R42" i="6"/>
  <c r="Q42" i="6"/>
  <c r="P42" i="6"/>
  <c r="O42" i="6"/>
  <c r="N42" i="6"/>
  <c r="M42" i="6"/>
  <c r="L42" i="6"/>
  <c r="K42" i="6"/>
  <c r="J42" i="6"/>
  <c r="I42" i="6"/>
  <c r="H42" i="6"/>
  <c r="G42" i="6"/>
  <c r="F42" i="6"/>
  <c r="E42" i="6"/>
  <c r="D42" i="6"/>
  <c r="C42" i="6"/>
  <c r="Z41" i="6"/>
  <c r="W41" i="6"/>
  <c r="T41" i="6"/>
  <c r="R41" i="6"/>
  <c r="Q41" i="6"/>
  <c r="P41" i="6"/>
  <c r="O41" i="6"/>
  <c r="N41" i="6"/>
  <c r="M41" i="6"/>
  <c r="L41" i="6"/>
  <c r="K41" i="6"/>
  <c r="J41" i="6"/>
  <c r="I41" i="6"/>
  <c r="H41" i="6"/>
  <c r="G41" i="6"/>
  <c r="F41" i="6"/>
  <c r="E41" i="6"/>
  <c r="D41" i="6"/>
  <c r="C41" i="6"/>
  <c r="Z40" i="6"/>
  <c r="W40" i="6"/>
  <c r="T40" i="6"/>
  <c r="R40" i="6"/>
  <c r="Q40" i="6"/>
  <c r="P40" i="6"/>
  <c r="O40" i="6"/>
  <c r="N40" i="6"/>
  <c r="M40" i="6"/>
  <c r="L40" i="6"/>
  <c r="K40" i="6"/>
  <c r="J40" i="6"/>
  <c r="I40" i="6"/>
  <c r="H40" i="6"/>
  <c r="G40" i="6"/>
  <c r="F40" i="6"/>
  <c r="E40" i="6"/>
  <c r="D40" i="6"/>
  <c r="C40" i="6"/>
  <c r="Z39" i="6"/>
  <c r="W39" i="6"/>
  <c r="T39" i="6"/>
  <c r="R39" i="6"/>
  <c r="Q39" i="6"/>
  <c r="P39" i="6"/>
  <c r="O39" i="6"/>
  <c r="N39" i="6"/>
  <c r="M39" i="6"/>
  <c r="L39" i="6"/>
  <c r="K39" i="6"/>
  <c r="J39" i="6"/>
  <c r="I39" i="6"/>
  <c r="H39" i="6"/>
  <c r="G39" i="6"/>
  <c r="F39" i="6"/>
  <c r="E39" i="6"/>
  <c r="D39" i="6"/>
  <c r="C39" i="6"/>
  <c r="Z38" i="6"/>
  <c r="W38" i="6"/>
  <c r="T38" i="6"/>
  <c r="R38" i="6"/>
  <c r="Q38" i="6"/>
  <c r="P38" i="6"/>
  <c r="O38" i="6"/>
  <c r="N38" i="6"/>
  <c r="M38" i="6"/>
  <c r="L38" i="6"/>
  <c r="K38" i="6"/>
  <c r="J38" i="6"/>
  <c r="I38" i="6"/>
  <c r="H38" i="6"/>
  <c r="G38" i="6"/>
  <c r="F38" i="6"/>
  <c r="E38" i="6"/>
  <c r="D38" i="6"/>
  <c r="C38" i="6"/>
  <c r="Z37" i="6"/>
  <c r="W37" i="6"/>
  <c r="T37" i="6"/>
  <c r="R37" i="6"/>
  <c r="Q37" i="6"/>
  <c r="P37" i="6"/>
  <c r="O37" i="6"/>
  <c r="N37" i="6"/>
  <c r="M37" i="6"/>
  <c r="L37" i="6"/>
  <c r="K37" i="6"/>
  <c r="J37" i="6"/>
  <c r="I37" i="6"/>
  <c r="H37" i="6"/>
  <c r="G37" i="6"/>
  <c r="F37" i="6"/>
  <c r="E37" i="6"/>
  <c r="D37" i="6"/>
  <c r="C37" i="6"/>
  <c r="Z36" i="6"/>
  <c r="W36" i="6"/>
  <c r="T36" i="6"/>
  <c r="R36" i="6"/>
  <c r="Q36" i="6"/>
  <c r="P36" i="6"/>
  <c r="O36" i="6"/>
  <c r="N36" i="6"/>
  <c r="M36" i="6"/>
  <c r="L36" i="6"/>
  <c r="K36" i="6"/>
  <c r="J36" i="6"/>
  <c r="I36" i="6"/>
  <c r="H36" i="6"/>
  <c r="G36" i="6"/>
  <c r="F36" i="6"/>
  <c r="E36" i="6"/>
  <c r="D36" i="6"/>
  <c r="C36" i="6"/>
  <c r="Z35" i="6"/>
  <c r="W35" i="6"/>
  <c r="T35" i="6"/>
  <c r="R35" i="6"/>
  <c r="Q35" i="6"/>
  <c r="P35" i="6"/>
  <c r="O35" i="6"/>
  <c r="N35" i="6"/>
  <c r="M35" i="6"/>
  <c r="L35" i="6"/>
  <c r="K35" i="6"/>
  <c r="J35" i="6"/>
  <c r="I35" i="6"/>
  <c r="H35" i="6"/>
  <c r="G35" i="6"/>
  <c r="F35" i="6"/>
  <c r="E35" i="6"/>
  <c r="D35" i="6"/>
  <c r="C35" i="6"/>
  <c r="Z34" i="6"/>
  <c r="W34" i="6"/>
  <c r="T34" i="6"/>
  <c r="R34" i="6"/>
  <c r="Q34" i="6"/>
  <c r="P34" i="6"/>
  <c r="O34" i="6"/>
  <c r="N34" i="6"/>
  <c r="M34" i="6"/>
  <c r="L34" i="6"/>
  <c r="K34" i="6"/>
  <c r="J34" i="6"/>
  <c r="I34" i="6"/>
  <c r="H34" i="6"/>
  <c r="G34" i="6"/>
  <c r="F34" i="6"/>
  <c r="E34" i="6"/>
  <c r="D34" i="6"/>
  <c r="C34" i="6"/>
  <c r="Z33" i="6"/>
  <c r="W33" i="6"/>
  <c r="T33" i="6"/>
  <c r="R33" i="6"/>
  <c r="Q33" i="6"/>
  <c r="P33" i="6"/>
  <c r="O33" i="6"/>
  <c r="N33" i="6"/>
  <c r="M33" i="6"/>
  <c r="L33" i="6"/>
  <c r="K33" i="6"/>
  <c r="J33" i="6"/>
  <c r="I33" i="6"/>
  <c r="H33" i="6"/>
  <c r="G33" i="6"/>
  <c r="F33" i="6"/>
  <c r="E33" i="6"/>
  <c r="D33" i="6"/>
  <c r="C33" i="6"/>
  <c r="Z32" i="6"/>
  <c r="W32" i="6"/>
  <c r="T32" i="6"/>
  <c r="R32" i="6"/>
  <c r="Q32" i="6"/>
  <c r="P32" i="6"/>
  <c r="O32" i="6"/>
  <c r="N32" i="6"/>
  <c r="M32" i="6"/>
  <c r="L32" i="6"/>
  <c r="K32" i="6"/>
  <c r="J32" i="6"/>
  <c r="I32" i="6"/>
  <c r="H32" i="6"/>
  <c r="G32" i="6"/>
  <c r="F32" i="6"/>
  <c r="E32" i="6"/>
  <c r="D32" i="6"/>
  <c r="C32" i="6"/>
  <c r="Z31" i="6"/>
  <c r="W31" i="6"/>
  <c r="T31" i="6"/>
  <c r="R31" i="6"/>
  <c r="Q31" i="6"/>
  <c r="P31" i="6"/>
  <c r="O31" i="6"/>
  <c r="N31" i="6"/>
  <c r="M31" i="6"/>
  <c r="L31" i="6"/>
  <c r="K31" i="6"/>
  <c r="J31" i="6"/>
  <c r="I31" i="6"/>
  <c r="H31" i="6"/>
  <c r="G31" i="6"/>
  <c r="F31" i="6"/>
  <c r="E31" i="6"/>
  <c r="D31" i="6"/>
  <c r="C31" i="6"/>
  <c r="Z30" i="6"/>
  <c r="W30" i="6"/>
  <c r="T30" i="6"/>
  <c r="R30" i="6"/>
  <c r="Q30" i="6"/>
  <c r="P30" i="6"/>
  <c r="O30" i="6"/>
  <c r="N30" i="6"/>
  <c r="M30" i="6"/>
  <c r="L30" i="6"/>
  <c r="K30" i="6"/>
  <c r="J30" i="6"/>
  <c r="I30" i="6"/>
  <c r="H30" i="6"/>
  <c r="G30" i="6"/>
  <c r="F30" i="6"/>
  <c r="E30" i="6"/>
  <c r="D30" i="6"/>
  <c r="C30" i="6"/>
  <c r="Z29" i="6"/>
  <c r="W29" i="6"/>
  <c r="V29" i="6"/>
  <c r="U29" i="6"/>
  <c r="T29" i="6"/>
  <c r="R29" i="6"/>
  <c r="Q29" i="6"/>
  <c r="P29" i="6"/>
  <c r="O29" i="6"/>
  <c r="N29" i="6"/>
  <c r="M29" i="6"/>
  <c r="L29" i="6"/>
  <c r="K29" i="6"/>
  <c r="J29" i="6"/>
  <c r="I29" i="6"/>
  <c r="H29" i="6"/>
  <c r="G29" i="6"/>
  <c r="F29" i="6"/>
  <c r="E29" i="6"/>
  <c r="D29" i="6"/>
  <c r="C29" i="6"/>
  <c r="Z28" i="6"/>
  <c r="W28" i="6"/>
  <c r="T28" i="6"/>
  <c r="R28" i="6"/>
  <c r="Q28" i="6"/>
  <c r="P28" i="6"/>
  <c r="O28" i="6"/>
  <c r="N28" i="6"/>
  <c r="M28" i="6"/>
  <c r="L28" i="6"/>
  <c r="K28" i="6"/>
  <c r="J28" i="6"/>
  <c r="I28" i="6"/>
  <c r="H28" i="6"/>
  <c r="G28" i="6"/>
  <c r="F28" i="6"/>
  <c r="E28" i="6"/>
  <c r="D28" i="6"/>
  <c r="C28" i="6"/>
  <c r="Z27" i="6"/>
  <c r="W27" i="6"/>
  <c r="T27" i="6"/>
  <c r="R27" i="6"/>
  <c r="Q27" i="6"/>
  <c r="P27" i="6"/>
  <c r="O27" i="6"/>
  <c r="N27" i="6"/>
  <c r="M27" i="6"/>
  <c r="L27" i="6"/>
  <c r="K27" i="6"/>
  <c r="J27" i="6"/>
  <c r="I27" i="6"/>
  <c r="H27" i="6"/>
  <c r="G27" i="6"/>
  <c r="F27" i="6"/>
  <c r="E27" i="6"/>
  <c r="D27" i="6"/>
  <c r="C27" i="6"/>
  <c r="Z26" i="6"/>
  <c r="W26" i="6"/>
  <c r="T26" i="6"/>
  <c r="R26" i="6"/>
  <c r="Q26" i="6"/>
  <c r="P26" i="6"/>
  <c r="O26" i="6"/>
  <c r="N26" i="6"/>
  <c r="M26" i="6"/>
  <c r="L26" i="6"/>
  <c r="K26" i="6"/>
  <c r="J26" i="6"/>
  <c r="I26" i="6"/>
  <c r="H26" i="6"/>
  <c r="G26" i="6"/>
  <c r="F26" i="6"/>
  <c r="E26" i="6"/>
  <c r="D26" i="6"/>
  <c r="C26" i="6"/>
  <c r="Z25" i="6"/>
  <c r="W25" i="6"/>
  <c r="T25" i="6"/>
  <c r="R25" i="6"/>
  <c r="Q25" i="6"/>
  <c r="P25" i="6"/>
  <c r="O25" i="6"/>
  <c r="N25" i="6"/>
  <c r="M25" i="6"/>
  <c r="L25" i="6"/>
  <c r="K25" i="6"/>
  <c r="J25" i="6"/>
  <c r="I25" i="6"/>
  <c r="H25" i="6"/>
  <c r="G25" i="6"/>
  <c r="F25" i="6"/>
  <c r="E25" i="6"/>
  <c r="D25" i="6"/>
  <c r="C25" i="6"/>
  <c r="Z24" i="6"/>
  <c r="W24" i="6"/>
  <c r="T24" i="6"/>
  <c r="R24" i="6"/>
  <c r="Q24" i="6"/>
  <c r="P24" i="6"/>
  <c r="O24" i="6"/>
  <c r="N24" i="6"/>
  <c r="M24" i="6"/>
  <c r="L24" i="6"/>
  <c r="K24" i="6"/>
  <c r="J24" i="6"/>
  <c r="I24" i="6"/>
  <c r="H24" i="6"/>
  <c r="G24" i="6"/>
  <c r="F24" i="6"/>
  <c r="E24" i="6"/>
  <c r="D24" i="6"/>
  <c r="C24" i="6"/>
  <c r="Z23" i="6"/>
  <c r="W23" i="6"/>
  <c r="V23" i="6"/>
  <c r="U23" i="6"/>
  <c r="T23" i="6"/>
  <c r="R23" i="6"/>
  <c r="Q23" i="6"/>
  <c r="P23" i="6"/>
  <c r="O23" i="6"/>
  <c r="N23" i="6"/>
  <c r="M23" i="6"/>
  <c r="L23" i="6"/>
  <c r="K23" i="6"/>
  <c r="J23" i="6"/>
  <c r="I23" i="6"/>
  <c r="H23" i="6"/>
  <c r="G23" i="6"/>
  <c r="F23" i="6"/>
  <c r="E23" i="6"/>
  <c r="D23" i="6"/>
  <c r="C23" i="6"/>
  <c r="Z22" i="6"/>
  <c r="W22" i="6"/>
  <c r="T22" i="6"/>
  <c r="R22" i="6"/>
  <c r="Q22" i="6"/>
  <c r="P22" i="6"/>
  <c r="O22" i="6"/>
  <c r="N22" i="6"/>
  <c r="M22" i="6"/>
  <c r="L22" i="6"/>
  <c r="K22" i="6"/>
  <c r="J22" i="6"/>
  <c r="I22" i="6"/>
  <c r="H22" i="6"/>
  <c r="G22" i="6"/>
  <c r="F22" i="6"/>
  <c r="E22" i="6"/>
  <c r="D22" i="6"/>
  <c r="C22" i="6"/>
  <c r="Z21" i="6"/>
  <c r="W21" i="6"/>
  <c r="T21" i="6"/>
  <c r="R21" i="6"/>
  <c r="Q21" i="6"/>
  <c r="P21" i="6"/>
  <c r="O21" i="6"/>
  <c r="N21" i="6"/>
  <c r="M21" i="6"/>
  <c r="L21" i="6"/>
  <c r="K21" i="6"/>
  <c r="J21" i="6"/>
  <c r="I21" i="6"/>
  <c r="H21" i="6"/>
  <c r="G21" i="6"/>
  <c r="F21" i="6"/>
  <c r="E21" i="6"/>
  <c r="D21" i="6"/>
  <c r="C21" i="6"/>
  <c r="Z20" i="6"/>
  <c r="W20" i="6"/>
  <c r="T20" i="6"/>
  <c r="R20" i="6"/>
  <c r="Q20" i="6"/>
  <c r="P20" i="6"/>
  <c r="O20" i="6"/>
  <c r="N20" i="6"/>
  <c r="M20" i="6"/>
  <c r="L20" i="6"/>
  <c r="K20" i="6"/>
  <c r="J20" i="6"/>
  <c r="I20" i="6"/>
  <c r="H20" i="6"/>
  <c r="G20" i="6"/>
  <c r="F20" i="6"/>
  <c r="E20" i="6"/>
  <c r="D20" i="6"/>
  <c r="C20" i="6"/>
  <c r="Z19" i="6"/>
  <c r="W19" i="6"/>
  <c r="T19" i="6"/>
  <c r="R19" i="6"/>
  <c r="Q19" i="6"/>
  <c r="P19" i="6"/>
  <c r="O19" i="6"/>
  <c r="N19" i="6"/>
  <c r="M19" i="6"/>
  <c r="L19" i="6"/>
  <c r="K19" i="6"/>
  <c r="J19" i="6"/>
  <c r="I19" i="6"/>
  <c r="H19" i="6"/>
  <c r="G19" i="6"/>
  <c r="F19" i="6"/>
  <c r="E19" i="6"/>
  <c r="D19" i="6"/>
  <c r="C19" i="6"/>
  <c r="Z18" i="6"/>
  <c r="W18" i="6"/>
  <c r="T18" i="6"/>
  <c r="R18" i="6"/>
  <c r="Q18" i="6"/>
  <c r="P18" i="6"/>
  <c r="O18" i="6"/>
  <c r="N18" i="6"/>
  <c r="M18" i="6"/>
  <c r="L18" i="6"/>
  <c r="K18" i="6"/>
  <c r="J18" i="6"/>
  <c r="I18" i="6"/>
  <c r="H18" i="6"/>
  <c r="G18" i="6"/>
  <c r="F18" i="6"/>
  <c r="E18" i="6"/>
  <c r="D18" i="6"/>
  <c r="C18" i="6"/>
  <c r="Z17" i="6"/>
  <c r="W17" i="6"/>
  <c r="T17" i="6"/>
  <c r="R17" i="6"/>
  <c r="Q17" i="6"/>
  <c r="P17" i="6"/>
  <c r="O17" i="6"/>
  <c r="N17" i="6"/>
  <c r="M17" i="6"/>
  <c r="L17" i="6"/>
  <c r="K17" i="6"/>
  <c r="J17" i="6"/>
  <c r="I17" i="6"/>
  <c r="H17" i="6"/>
  <c r="G17" i="6"/>
  <c r="F17" i="6"/>
  <c r="E17" i="6"/>
  <c r="D17" i="6"/>
  <c r="C17" i="6"/>
  <c r="Z16" i="6"/>
  <c r="W16" i="6"/>
  <c r="V16" i="6"/>
  <c r="U16" i="6"/>
  <c r="T16" i="6"/>
  <c r="R16" i="6"/>
  <c r="Q16" i="6"/>
  <c r="P16" i="6"/>
  <c r="O16" i="6"/>
  <c r="N16" i="6"/>
  <c r="M16" i="6"/>
  <c r="L16" i="6"/>
  <c r="K16" i="6"/>
  <c r="J16" i="6"/>
  <c r="I16" i="6"/>
  <c r="H16" i="6"/>
  <c r="G16" i="6"/>
  <c r="F16" i="6"/>
  <c r="E16" i="6"/>
  <c r="D16" i="6"/>
  <c r="C16" i="6"/>
  <c r="Z15" i="6"/>
  <c r="W15" i="6"/>
  <c r="T15" i="6"/>
  <c r="R15" i="6"/>
  <c r="Q15" i="6"/>
  <c r="P15" i="6"/>
  <c r="O15" i="6"/>
  <c r="N15" i="6"/>
  <c r="M15" i="6"/>
  <c r="L15" i="6"/>
  <c r="K15" i="6"/>
  <c r="J15" i="6"/>
  <c r="I15" i="6"/>
  <c r="H15" i="6"/>
  <c r="G15" i="6"/>
  <c r="F15" i="6"/>
  <c r="E15" i="6"/>
  <c r="D15" i="6"/>
  <c r="C15" i="6"/>
  <c r="Z14" i="6"/>
  <c r="W14" i="6"/>
  <c r="T14" i="6"/>
  <c r="R14" i="6"/>
  <c r="Q14" i="6"/>
  <c r="P14" i="6"/>
  <c r="O14" i="6"/>
  <c r="N14" i="6"/>
  <c r="M14" i="6"/>
  <c r="L14" i="6"/>
  <c r="K14" i="6"/>
  <c r="J14" i="6"/>
  <c r="I14" i="6"/>
  <c r="H14" i="6"/>
  <c r="G14" i="6"/>
  <c r="F14" i="6"/>
  <c r="E14" i="6"/>
  <c r="D14" i="6"/>
  <c r="C14" i="6"/>
  <c r="Z13" i="6"/>
  <c r="W13" i="6"/>
  <c r="T13" i="6"/>
  <c r="R13" i="6"/>
  <c r="Q13" i="6"/>
  <c r="P13" i="6"/>
  <c r="O13" i="6"/>
  <c r="N13" i="6"/>
  <c r="M13" i="6"/>
  <c r="L13" i="6"/>
  <c r="K13" i="6"/>
  <c r="J13" i="6"/>
  <c r="I13" i="6"/>
  <c r="H13" i="6"/>
  <c r="G13" i="6"/>
  <c r="F13" i="6"/>
  <c r="E13" i="6"/>
  <c r="D13" i="6"/>
  <c r="C13" i="6"/>
  <c r="Z12" i="6"/>
  <c r="W12" i="6"/>
  <c r="T12" i="6"/>
  <c r="R12" i="6"/>
  <c r="Q12" i="6"/>
  <c r="P12" i="6"/>
  <c r="O12" i="6"/>
  <c r="N12" i="6"/>
  <c r="M12" i="6"/>
  <c r="L12" i="6"/>
  <c r="K12" i="6"/>
  <c r="J12" i="6"/>
  <c r="I12" i="6"/>
  <c r="H12" i="6"/>
  <c r="G12" i="6"/>
  <c r="F12" i="6"/>
  <c r="E12" i="6"/>
  <c r="D12" i="6"/>
  <c r="C12" i="6"/>
  <c r="Z11" i="6"/>
  <c r="W11" i="6"/>
  <c r="T11" i="6"/>
  <c r="R11" i="6"/>
  <c r="Q11" i="6"/>
  <c r="P11" i="6"/>
  <c r="O11" i="6"/>
  <c r="N11" i="6"/>
  <c r="M11" i="6"/>
  <c r="L11" i="6"/>
  <c r="K11" i="6"/>
  <c r="J11" i="6"/>
  <c r="I11" i="6"/>
  <c r="H11" i="6"/>
  <c r="G11" i="6"/>
  <c r="F11" i="6"/>
  <c r="E11" i="6"/>
  <c r="D11" i="6"/>
  <c r="C11" i="6"/>
  <c r="Z10" i="6"/>
  <c r="W10" i="6"/>
  <c r="T10" i="6"/>
  <c r="R10" i="6"/>
  <c r="Q10" i="6"/>
  <c r="P10" i="6"/>
  <c r="O10" i="6"/>
  <c r="N10" i="6"/>
  <c r="M10" i="6"/>
  <c r="L10" i="6"/>
  <c r="K10" i="6"/>
  <c r="J10" i="6"/>
  <c r="I10" i="6"/>
  <c r="H10" i="6"/>
  <c r="G10" i="6"/>
  <c r="F10" i="6"/>
  <c r="E10" i="6"/>
  <c r="D10" i="6"/>
  <c r="C10" i="6"/>
  <c r="Z9" i="6"/>
  <c r="W9" i="6"/>
  <c r="T9" i="6"/>
  <c r="R9" i="6"/>
  <c r="Q9" i="6"/>
  <c r="P9" i="6"/>
  <c r="O9" i="6"/>
  <c r="N9" i="6"/>
  <c r="M9" i="6"/>
  <c r="L9" i="6"/>
  <c r="K9" i="6"/>
  <c r="J9" i="6"/>
  <c r="I9" i="6"/>
  <c r="H9" i="6"/>
  <c r="G9" i="6"/>
  <c r="F9" i="6"/>
  <c r="E9" i="6"/>
  <c r="D9" i="6"/>
  <c r="C9" i="6"/>
  <c r="Z8" i="6"/>
  <c r="W8" i="6"/>
  <c r="T8" i="6"/>
  <c r="R8" i="6"/>
  <c r="Q8" i="6"/>
  <c r="P8" i="6"/>
  <c r="O8" i="6"/>
  <c r="N8" i="6"/>
  <c r="M8" i="6"/>
  <c r="L8" i="6"/>
  <c r="K8" i="6"/>
  <c r="J8" i="6"/>
  <c r="I8" i="6"/>
  <c r="H8" i="6"/>
  <c r="G8" i="6"/>
  <c r="F8" i="6"/>
  <c r="E8" i="6"/>
  <c r="D8" i="6"/>
  <c r="C8" i="6"/>
  <c r="Z7" i="6"/>
  <c r="W7" i="6"/>
  <c r="T7" i="6"/>
  <c r="R7" i="6"/>
  <c r="Q7" i="6"/>
  <c r="P7" i="6"/>
  <c r="O7" i="6"/>
  <c r="N7" i="6"/>
  <c r="M7" i="6"/>
  <c r="L7" i="6"/>
  <c r="K7" i="6"/>
  <c r="J7" i="6"/>
  <c r="I7" i="6"/>
  <c r="H7" i="6"/>
  <c r="G7" i="6"/>
  <c r="F7" i="6"/>
  <c r="E7" i="6"/>
  <c r="D7" i="6"/>
  <c r="C7" i="6"/>
  <c r="Z6" i="6"/>
  <c r="W6" i="6"/>
  <c r="T6" i="6"/>
  <c r="R6" i="6"/>
  <c r="Q6" i="6"/>
  <c r="P6" i="6"/>
  <c r="O6" i="6"/>
  <c r="N6" i="6"/>
  <c r="M6" i="6"/>
  <c r="L6" i="6"/>
  <c r="K6" i="6"/>
  <c r="J6" i="6"/>
  <c r="I6" i="6"/>
  <c r="H6" i="6"/>
  <c r="G6" i="6"/>
  <c r="F6" i="6"/>
  <c r="E6" i="6"/>
  <c r="D6" i="6"/>
  <c r="C6" i="6"/>
  <c r="Z5" i="6"/>
  <c r="W5" i="6"/>
  <c r="T5" i="6"/>
  <c r="R5" i="6"/>
  <c r="Q5" i="6"/>
  <c r="P5" i="6"/>
  <c r="O5" i="6"/>
  <c r="N5" i="6"/>
  <c r="M5" i="6"/>
  <c r="L5" i="6"/>
  <c r="K5" i="6"/>
  <c r="J5" i="6"/>
  <c r="I5" i="6"/>
  <c r="H5" i="6"/>
  <c r="G5" i="6"/>
  <c r="F5" i="6"/>
  <c r="E5" i="6"/>
  <c r="D5" i="6"/>
  <c r="C5" i="6"/>
  <c r="Z4" i="6"/>
  <c r="W4" i="6"/>
  <c r="T4" i="6"/>
  <c r="R4" i="6"/>
  <c r="Q4" i="6"/>
  <c r="P4" i="6"/>
  <c r="O4" i="6"/>
  <c r="N4" i="6"/>
  <c r="M4" i="6"/>
  <c r="L4" i="6"/>
  <c r="K4" i="6"/>
  <c r="J4" i="6"/>
  <c r="I4" i="6"/>
  <c r="H4" i="6"/>
  <c r="G4" i="6"/>
  <c r="F4" i="6"/>
  <c r="E4" i="6"/>
  <c r="D4" i="6"/>
  <c r="C4" i="6"/>
  <c r="Z3" i="6"/>
  <c r="W3" i="6"/>
  <c r="T3" i="6"/>
  <c r="R3" i="6"/>
  <c r="Q3" i="6"/>
  <c r="P3" i="6"/>
  <c r="O3" i="6"/>
  <c r="N3" i="6"/>
  <c r="M3" i="6"/>
  <c r="L3" i="6"/>
  <c r="K3" i="6"/>
  <c r="J3" i="6"/>
  <c r="I3" i="6"/>
  <c r="H3" i="6"/>
  <c r="G3" i="6"/>
  <c r="F3" i="6"/>
  <c r="E3" i="6"/>
  <c r="D3" i="6"/>
  <c r="C3" i="6"/>
  <c r="Z2" i="6"/>
  <c r="W2" i="6"/>
  <c r="T2" i="6"/>
  <c r="R2" i="6"/>
  <c r="Q2" i="6"/>
  <c r="P2" i="6"/>
  <c r="O2" i="6"/>
  <c r="N2" i="6"/>
  <c r="M2" i="6"/>
  <c r="L2" i="6"/>
  <c r="K2" i="6"/>
  <c r="J2" i="6"/>
  <c r="I2" i="6"/>
  <c r="H2" i="6"/>
  <c r="G2" i="6"/>
  <c r="F2" i="6"/>
  <c r="E2" i="6"/>
  <c r="D2" i="6"/>
  <c r="C2" i="6"/>
  <c r="Z112" i="5"/>
  <c r="W112" i="5"/>
  <c r="T112" i="5"/>
  <c r="R112" i="5"/>
  <c r="Q112" i="5"/>
  <c r="P112" i="5"/>
  <c r="O112" i="5"/>
  <c r="N112" i="5"/>
  <c r="M112" i="5"/>
  <c r="L112" i="5"/>
  <c r="K112" i="5"/>
  <c r="J112" i="5"/>
  <c r="I112" i="5"/>
  <c r="H112" i="5"/>
  <c r="G112" i="5"/>
  <c r="F112" i="5"/>
  <c r="E112" i="5"/>
  <c r="D112" i="5"/>
  <c r="C112" i="5"/>
  <c r="Z111" i="5"/>
  <c r="W111" i="5"/>
  <c r="T111" i="5"/>
  <c r="R111" i="5"/>
  <c r="Q111" i="5"/>
  <c r="P111" i="5"/>
  <c r="O111" i="5"/>
  <c r="N111" i="5"/>
  <c r="M111" i="5"/>
  <c r="L111" i="5"/>
  <c r="K111" i="5"/>
  <c r="J111" i="5"/>
  <c r="I111" i="5"/>
  <c r="H111" i="5"/>
  <c r="G111" i="5"/>
  <c r="F111" i="5"/>
  <c r="E111" i="5"/>
  <c r="D111" i="5"/>
  <c r="C111" i="5"/>
  <c r="Z110" i="5"/>
  <c r="W110" i="5"/>
  <c r="T110" i="5"/>
  <c r="R110" i="5"/>
  <c r="Q110" i="5"/>
  <c r="P110" i="5"/>
  <c r="O110" i="5"/>
  <c r="N110" i="5"/>
  <c r="M110" i="5"/>
  <c r="L110" i="5"/>
  <c r="K110" i="5"/>
  <c r="J110" i="5"/>
  <c r="I110" i="5"/>
  <c r="H110" i="5"/>
  <c r="G110" i="5"/>
  <c r="F110" i="5"/>
  <c r="E110" i="5"/>
  <c r="D110" i="5"/>
  <c r="C110" i="5"/>
  <c r="Z109" i="5"/>
  <c r="W109" i="5"/>
  <c r="T109" i="5"/>
  <c r="R109" i="5"/>
  <c r="Q109" i="5"/>
  <c r="P109" i="5"/>
  <c r="O109" i="5"/>
  <c r="N109" i="5"/>
  <c r="M109" i="5"/>
  <c r="L109" i="5"/>
  <c r="K109" i="5"/>
  <c r="J109" i="5"/>
  <c r="I109" i="5"/>
  <c r="H109" i="5"/>
  <c r="G109" i="5"/>
  <c r="F109" i="5"/>
  <c r="E109" i="5"/>
  <c r="D109" i="5"/>
  <c r="C109" i="5"/>
  <c r="Z108" i="5"/>
  <c r="W108" i="5"/>
  <c r="T108" i="5"/>
  <c r="R108" i="5"/>
  <c r="Q108" i="5"/>
  <c r="P108" i="5"/>
  <c r="O108" i="5"/>
  <c r="N108" i="5"/>
  <c r="M108" i="5"/>
  <c r="L108" i="5"/>
  <c r="K108" i="5"/>
  <c r="J108" i="5"/>
  <c r="I108" i="5"/>
  <c r="H108" i="5"/>
  <c r="G108" i="5"/>
  <c r="F108" i="5"/>
  <c r="E108" i="5"/>
  <c r="D108" i="5"/>
  <c r="C108" i="5"/>
  <c r="Z107" i="5"/>
  <c r="W107" i="5"/>
  <c r="T107" i="5"/>
  <c r="R107" i="5"/>
  <c r="Q107" i="5"/>
  <c r="P107" i="5"/>
  <c r="O107" i="5"/>
  <c r="N107" i="5"/>
  <c r="M107" i="5"/>
  <c r="L107" i="5"/>
  <c r="K107" i="5"/>
  <c r="J107" i="5"/>
  <c r="I107" i="5"/>
  <c r="H107" i="5"/>
  <c r="G107" i="5"/>
  <c r="F107" i="5"/>
  <c r="E107" i="5"/>
  <c r="D107" i="5"/>
  <c r="C107" i="5"/>
  <c r="Z106" i="5"/>
  <c r="W106" i="5"/>
  <c r="T106" i="5"/>
  <c r="R106" i="5"/>
  <c r="Q106" i="5"/>
  <c r="P106" i="5"/>
  <c r="O106" i="5"/>
  <c r="N106" i="5"/>
  <c r="M106" i="5"/>
  <c r="L106" i="5"/>
  <c r="K106" i="5"/>
  <c r="J106" i="5"/>
  <c r="I106" i="5"/>
  <c r="H106" i="5"/>
  <c r="G106" i="5"/>
  <c r="F106" i="5"/>
  <c r="E106" i="5"/>
  <c r="D106" i="5"/>
  <c r="C106" i="5"/>
  <c r="Z105" i="5"/>
  <c r="W105" i="5"/>
  <c r="T105" i="5"/>
  <c r="R105" i="5"/>
  <c r="Q105" i="5"/>
  <c r="P105" i="5"/>
  <c r="O105" i="5"/>
  <c r="N105" i="5"/>
  <c r="M105" i="5"/>
  <c r="L105" i="5"/>
  <c r="K105" i="5"/>
  <c r="J105" i="5"/>
  <c r="I105" i="5"/>
  <c r="H105" i="5"/>
  <c r="G105" i="5"/>
  <c r="F105" i="5"/>
  <c r="E105" i="5"/>
  <c r="D105" i="5"/>
  <c r="C105" i="5"/>
  <c r="Z104" i="5"/>
  <c r="W104" i="5"/>
  <c r="T104" i="5"/>
  <c r="R104" i="5"/>
  <c r="Q104" i="5"/>
  <c r="P104" i="5"/>
  <c r="O104" i="5"/>
  <c r="N104" i="5"/>
  <c r="M104" i="5"/>
  <c r="L104" i="5"/>
  <c r="K104" i="5"/>
  <c r="J104" i="5"/>
  <c r="I104" i="5"/>
  <c r="H104" i="5"/>
  <c r="G104" i="5"/>
  <c r="F104" i="5"/>
  <c r="E104" i="5"/>
  <c r="D104" i="5"/>
  <c r="C104" i="5"/>
  <c r="Z103" i="5"/>
  <c r="W103" i="5"/>
  <c r="T103" i="5"/>
  <c r="R103" i="5"/>
  <c r="Q103" i="5"/>
  <c r="P103" i="5"/>
  <c r="O103" i="5"/>
  <c r="N103" i="5"/>
  <c r="M103" i="5"/>
  <c r="L103" i="5"/>
  <c r="K103" i="5"/>
  <c r="J103" i="5"/>
  <c r="I103" i="5"/>
  <c r="H103" i="5"/>
  <c r="G103" i="5"/>
  <c r="F103" i="5"/>
  <c r="E103" i="5"/>
  <c r="D103" i="5"/>
  <c r="C103" i="5"/>
  <c r="Z102" i="5"/>
  <c r="W102" i="5"/>
  <c r="T102" i="5"/>
  <c r="R102" i="5"/>
  <c r="Q102" i="5"/>
  <c r="P102" i="5"/>
  <c r="O102" i="5"/>
  <c r="N102" i="5"/>
  <c r="M102" i="5"/>
  <c r="L102" i="5"/>
  <c r="K102" i="5"/>
  <c r="J102" i="5"/>
  <c r="I102" i="5"/>
  <c r="H102" i="5"/>
  <c r="G102" i="5"/>
  <c r="F102" i="5"/>
  <c r="E102" i="5"/>
  <c r="D102" i="5"/>
  <c r="C102" i="5"/>
  <c r="Z101" i="5"/>
  <c r="W101" i="5"/>
  <c r="T101" i="5"/>
  <c r="R101" i="5"/>
  <c r="Q101" i="5"/>
  <c r="P101" i="5"/>
  <c r="O101" i="5"/>
  <c r="N101" i="5"/>
  <c r="M101" i="5"/>
  <c r="L101" i="5"/>
  <c r="K101" i="5"/>
  <c r="J101" i="5"/>
  <c r="I101" i="5"/>
  <c r="H101" i="5"/>
  <c r="G101" i="5"/>
  <c r="F101" i="5"/>
  <c r="E101" i="5"/>
  <c r="D101" i="5"/>
  <c r="C101" i="5"/>
  <c r="Z100" i="5"/>
  <c r="W100" i="5"/>
  <c r="T100" i="5"/>
  <c r="R100" i="5"/>
  <c r="Q100" i="5"/>
  <c r="P100" i="5"/>
  <c r="O100" i="5"/>
  <c r="N100" i="5"/>
  <c r="M100" i="5"/>
  <c r="L100" i="5"/>
  <c r="K100" i="5"/>
  <c r="J100" i="5"/>
  <c r="I100" i="5"/>
  <c r="H100" i="5"/>
  <c r="G100" i="5"/>
  <c r="F100" i="5"/>
  <c r="E100" i="5"/>
  <c r="D100" i="5"/>
  <c r="C100" i="5"/>
  <c r="Z99" i="5"/>
  <c r="W99" i="5"/>
  <c r="T99" i="5"/>
  <c r="R99" i="5"/>
  <c r="Q99" i="5"/>
  <c r="P99" i="5"/>
  <c r="O99" i="5"/>
  <c r="N99" i="5"/>
  <c r="M99" i="5"/>
  <c r="L99" i="5"/>
  <c r="K99" i="5"/>
  <c r="J99" i="5"/>
  <c r="I99" i="5"/>
  <c r="H99" i="5"/>
  <c r="G99" i="5"/>
  <c r="F99" i="5"/>
  <c r="E99" i="5"/>
  <c r="D99" i="5"/>
  <c r="C99" i="5"/>
  <c r="Z98" i="5"/>
  <c r="W98" i="5"/>
  <c r="T98" i="5"/>
  <c r="R98" i="5"/>
  <c r="Q98" i="5"/>
  <c r="P98" i="5"/>
  <c r="O98" i="5"/>
  <c r="N98" i="5"/>
  <c r="M98" i="5"/>
  <c r="L98" i="5"/>
  <c r="K98" i="5"/>
  <c r="J98" i="5"/>
  <c r="I98" i="5"/>
  <c r="H98" i="5"/>
  <c r="G98" i="5"/>
  <c r="F98" i="5"/>
  <c r="E98" i="5"/>
  <c r="D98" i="5"/>
  <c r="C98" i="5"/>
  <c r="Z97" i="5"/>
  <c r="W97" i="5"/>
  <c r="T97" i="5"/>
  <c r="R97" i="5"/>
  <c r="Q97" i="5"/>
  <c r="P97" i="5"/>
  <c r="O97" i="5"/>
  <c r="N97" i="5"/>
  <c r="M97" i="5"/>
  <c r="L97" i="5"/>
  <c r="K97" i="5"/>
  <c r="J97" i="5"/>
  <c r="I97" i="5"/>
  <c r="H97" i="5"/>
  <c r="G97" i="5"/>
  <c r="F97" i="5"/>
  <c r="E97" i="5"/>
  <c r="D97" i="5"/>
  <c r="C97" i="5"/>
  <c r="Z96" i="5"/>
  <c r="W96" i="5"/>
  <c r="T96" i="5"/>
  <c r="R96" i="5"/>
  <c r="Q96" i="5"/>
  <c r="P96" i="5"/>
  <c r="O96" i="5"/>
  <c r="N96" i="5"/>
  <c r="M96" i="5"/>
  <c r="L96" i="5"/>
  <c r="K96" i="5"/>
  <c r="J96" i="5"/>
  <c r="I96" i="5"/>
  <c r="H96" i="5"/>
  <c r="G96" i="5"/>
  <c r="F96" i="5"/>
  <c r="E96" i="5"/>
  <c r="D96" i="5"/>
  <c r="C96" i="5"/>
  <c r="Z95" i="5"/>
  <c r="W95" i="5"/>
  <c r="T95" i="5"/>
  <c r="R95" i="5"/>
  <c r="Q95" i="5"/>
  <c r="P95" i="5"/>
  <c r="O95" i="5"/>
  <c r="N95" i="5"/>
  <c r="M95" i="5"/>
  <c r="L95" i="5"/>
  <c r="K95" i="5"/>
  <c r="J95" i="5"/>
  <c r="I95" i="5"/>
  <c r="H95" i="5"/>
  <c r="G95" i="5"/>
  <c r="F95" i="5"/>
  <c r="E95" i="5"/>
  <c r="D95" i="5"/>
  <c r="C95" i="5"/>
  <c r="Z94" i="5"/>
  <c r="W94" i="5"/>
  <c r="T94" i="5"/>
  <c r="R94" i="5"/>
  <c r="Q94" i="5"/>
  <c r="P94" i="5"/>
  <c r="O94" i="5"/>
  <c r="N94" i="5"/>
  <c r="M94" i="5"/>
  <c r="L94" i="5"/>
  <c r="K94" i="5"/>
  <c r="J94" i="5"/>
  <c r="I94" i="5"/>
  <c r="H94" i="5"/>
  <c r="G94" i="5"/>
  <c r="F94" i="5"/>
  <c r="E94" i="5"/>
  <c r="D94" i="5"/>
  <c r="C94" i="5"/>
  <c r="Z93" i="5"/>
  <c r="W93" i="5"/>
  <c r="T93" i="5"/>
  <c r="R93" i="5"/>
  <c r="Q93" i="5"/>
  <c r="P93" i="5"/>
  <c r="O93" i="5"/>
  <c r="N93" i="5"/>
  <c r="M93" i="5"/>
  <c r="L93" i="5"/>
  <c r="K93" i="5"/>
  <c r="J93" i="5"/>
  <c r="I93" i="5"/>
  <c r="H93" i="5"/>
  <c r="G93" i="5"/>
  <c r="F93" i="5"/>
  <c r="E93" i="5"/>
  <c r="D93" i="5"/>
  <c r="C93" i="5"/>
  <c r="Z92" i="5"/>
  <c r="W92" i="5"/>
  <c r="T92" i="5"/>
  <c r="R92" i="5"/>
  <c r="Q92" i="5"/>
  <c r="P92" i="5"/>
  <c r="O92" i="5"/>
  <c r="N92" i="5"/>
  <c r="M92" i="5"/>
  <c r="L92" i="5"/>
  <c r="K92" i="5"/>
  <c r="J92" i="5"/>
  <c r="I92" i="5"/>
  <c r="H92" i="5"/>
  <c r="G92" i="5"/>
  <c r="F92" i="5"/>
  <c r="E92" i="5"/>
  <c r="D92" i="5"/>
  <c r="C92" i="5"/>
  <c r="Z91" i="5"/>
  <c r="W91" i="5"/>
  <c r="T91" i="5"/>
  <c r="R91" i="5"/>
  <c r="Q91" i="5"/>
  <c r="P91" i="5"/>
  <c r="O91" i="5"/>
  <c r="N91" i="5"/>
  <c r="M91" i="5"/>
  <c r="L91" i="5"/>
  <c r="K91" i="5"/>
  <c r="J91" i="5"/>
  <c r="I91" i="5"/>
  <c r="H91" i="5"/>
  <c r="G91" i="5"/>
  <c r="F91" i="5"/>
  <c r="E91" i="5"/>
  <c r="D91" i="5"/>
  <c r="C91" i="5"/>
  <c r="Z90" i="5"/>
  <c r="W90" i="5"/>
  <c r="T90" i="5"/>
  <c r="R90" i="5"/>
  <c r="Q90" i="5"/>
  <c r="P90" i="5"/>
  <c r="O90" i="5"/>
  <c r="N90" i="5"/>
  <c r="M90" i="5"/>
  <c r="L90" i="5"/>
  <c r="K90" i="5"/>
  <c r="J90" i="5"/>
  <c r="I90" i="5"/>
  <c r="H90" i="5"/>
  <c r="G90" i="5"/>
  <c r="F90" i="5"/>
  <c r="E90" i="5"/>
  <c r="D90" i="5"/>
  <c r="C90" i="5"/>
  <c r="Z89" i="5"/>
  <c r="W89" i="5"/>
  <c r="T89" i="5"/>
  <c r="R89" i="5"/>
  <c r="Q89" i="5"/>
  <c r="P89" i="5"/>
  <c r="O89" i="5"/>
  <c r="N89" i="5"/>
  <c r="M89" i="5"/>
  <c r="L89" i="5"/>
  <c r="K89" i="5"/>
  <c r="J89" i="5"/>
  <c r="I89" i="5"/>
  <c r="H89" i="5"/>
  <c r="G89" i="5"/>
  <c r="F89" i="5"/>
  <c r="E89" i="5"/>
  <c r="D89" i="5"/>
  <c r="C89" i="5"/>
  <c r="Z88" i="5"/>
  <c r="W88" i="5"/>
  <c r="T88" i="5"/>
  <c r="R88" i="5"/>
  <c r="Q88" i="5"/>
  <c r="P88" i="5"/>
  <c r="O88" i="5"/>
  <c r="N88" i="5"/>
  <c r="M88" i="5"/>
  <c r="L88" i="5"/>
  <c r="K88" i="5"/>
  <c r="J88" i="5"/>
  <c r="I88" i="5"/>
  <c r="H88" i="5"/>
  <c r="G88" i="5"/>
  <c r="F88" i="5"/>
  <c r="E88" i="5"/>
  <c r="D88" i="5"/>
  <c r="C88" i="5"/>
  <c r="Z87" i="5"/>
  <c r="W87" i="5"/>
  <c r="T87" i="5"/>
  <c r="R87" i="5"/>
  <c r="Q87" i="5"/>
  <c r="P87" i="5"/>
  <c r="O87" i="5"/>
  <c r="N87" i="5"/>
  <c r="M87" i="5"/>
  <c r="L87" i="5"/>
  <c r="K87" i="5"/>
  <c r="J87" i="5"/>
  <c r="I87" i="5"/>
  <c r="H87" i="5"/>
  <c r="G87" i="5"/>
  <c r="F87" i="5"/>
  <c r="E87" i="5"/>
  <c r="D87" i="5"/>
  <c r="C87" i="5"/>
  <c r="Z86" i="5"/>
  <c r="W86" i="5"/>
  <c r="T86" i="5"/>
  <c r="R86" i="5"/>
  <c r="Q86" i="5"/>
  <c r="P86" i="5"/>
  <c r="O86" i="5"/>
  <c r="N86" i="5"/>
  <c r="M86" i="5"/>
  <c r="L86" i="5"/>
  <c r="K86" i="5"/>
  <c r="J86" i="5"/>
  <c r="I86" i="5"/>
  <c r="H86" i="5"/>
  <c r="G86" i="5"/>
  <c r="F86" i="5"/>
  <c r="E86" i="5"/>
  <c r="D86" i="5"/>
  <c r="C86" i="5"/>
  <c r="Z85" i="5"/>
  <c r="W85" i="5"/>
  <c r="T85" i="5"/>
  <c r="R85" i="5"/>
  <c r="Q85" i="5"/>
  <c r="P85" i="5"/>
  <c r="O85" i="5"/>
  <c r="N85" i="5"/>
  <c r="M85" i="5"/>
  <c r="L85" i="5"/>
  <c r="K85" i="5"/>
  <c r="J85" i="5"/>
  <c r="I85" i="5"/>
  <c r="H85" i="5"/>
  <c r="G85" i="5"/>
  <c r="F85" i="5"/>
  <c r="E85" i="5"/>
  <c r="D85" i="5"/>
  <c r="C85" i="5"/>
  <c r="Z84" i="5"/>
  <c r="W84" i="5"/>
  <c r="T84" i="5"/>
  <c r="R84" i="5"/>
  <c r="Q84" i="5"/>
  <c r="P84" i="5"/>
  <c r="O84" i="5"/>
  <c r="N84" i="5"/>
  <c r="M84" i="5"/>
  <c r="L84" i="5"/>
  <c r="K84" i="5"/>
  <c r="J84" i="5"/>
  <c r="I84" i="5"/>
  <c r="H84" i="5"/>
  <c r="G84" i="5"/>
  <c r="F84" i="5"/>
  <c r="E84" i="5"/>
  <c r="D84" i="5"/>
  <c r="C84" i="5"/>
  <c r="Z83" i="5"/>
  <c r="W83" i="5"/>
  <c r="T83" i="5"/>
  <c r="R83" i="5"/>
  <c r="Q83" i="5"/>
  <c r="P83" i="5"/>
  <c r="O83" i="5"/>
  <c r="N83" i="5"/>
  <c r="M83" i="5"/>
  <c r="L83" i="5"/>
  <c r="K83" i="5"/>
  <c r="J83" i="5"/>
  <c r="I83" i="5"/>
  <c r="H83" i="5"/>
  <c r="G83" i="5"/>
  <c r="F83" i="5"/>
  <c r="E83" i="5"/>
  <c r="D83" i="5"/>
  <c r="C83" i="5"/>
  <c r="Z82" i="5"/>
  <c r="W82" i="5"/>
  <c r="T82" i="5"/>
  <c r="R82" i="5"/>
  <c r="Q82" i="5"/>
  <c r="P82" i="5"/>
  <c r="O82" i="5"/>
  <c r="N82" i="5"/>
  <c r="M82" i="5"/>
  <c r="L82" i="5"/>
  <c r="K82" i="5"/>
  <c r="J82" i="5"/>
  <c r="I82" i="5"/>
  <c r="H82" i="5"/>
  <c r="G82" i="5"/>
  <c r="F82" i="5"/>
  <c r="E82" i="5"/>
  <c r="D82" i="5"/>
  <c r="C82" i="5"/>
  <c r="Z81" i="5"/>
  <c r="W81" i="5"/>
  <c r="T81" i="5"/>
  <c r="R81" i="5"/>
  <c r="Q81" i="5"/>
  <c r="P81" i="5"/>
  <c r="O81" i="5"/>
  <c r="N81" i="5"/>
  <c r="M81" i="5"/>
  <c r="L81" i="5"/>
  <c r="K81" i="5"/>
  <c r="J81" i="5"/>
  <c r="I81" i="5"/>
  <c r="H81" i="5"/>
  <c r="G81" i="5"/>
  <c r="F81" i="5"/>
  <c r="E81" i="5"/>
  <c r="D81" i="5"/>
  <c r="C81" i="5"/>
  <c r="Z80" i="5"/>
  <c r="W80" i="5"/>
  <c r="T80" i="5"/>
  <c r="R80" i="5"/>
  <c r="Q80" i="5"/>
  <c r="P80" i="5"/>
  <c r="O80" i="5"/>
  <c r="N80" i="5"/>
  <c r="M80" i="5"/>
  <c r="L80" i="5"/>
  <c r="K80" i="5"/>
  <c r="J80" i="5"/>
  <c r="I80" i="5"/>
  <c r="H80" i="5"/>
  <c r="G80" i="5"/>
  <c r="F80" i="5"/>
  <c r="E80" i="5"/>
  <c r="D80" i="5"/>
  <c r="C80" i="5"/>
  <c r="Z79" i="5"/>
  <c r="W79" i="5"/>
  <c r="T79" i="5"/>
  <c r="R79" i="5"/>
  <c r="Q79" i="5"/>
  <c r="P79" i="5"/>
  <c r="O79" i="5"/>
  <c r="N79" i="5"/>
  <c r="M79" i="5"/>
  <c r="L79" i="5"/>
  <c r="K79" i="5"/>
  <c r="J79" i="5"/>
  <c r="I79" i="5"/>
  <c r="H79" i="5"/>
  <c r="G79" i="5"/>
  <c r="F79" i="5"/>
  <c r="E79" i="5"/>
  <c r="D79" i="5"/>
  <c r="C79" i="5"/>
  <c r="Z78" i="5"/>
  <c r="W78" i="5"/>
  <c r="T78" i="5"/>
  <c r="R78" i="5"/>
  <c r="Q78" i="5"/>
  <c r="P78" i="5"/>
  <c r="O78" i="5"/>
  <c r="N78" i="5"/>
  <c r="M78" i="5"/>
  <c r="L78" i="5"/>
  <c r="K78" i="5"/>
  <c r="J78" i="5"/>
  <c r="I78" i="5"/>
  <c r="H78" i="5"/>
  <c r="G78" i="5"/>
  <c r="F78" i="5"/>
  <c r="E78" i="5"/>
  <c r="D78" i="5"/>
  <c r="C78" i="5"/>
  <c r="Z77" i="5"/>
  <c r="W77" i="5"/>
  <c r="T77" i="5"/>
  <c r="R77" i="5"/>
  <c r="Q77" i="5"/>
  <c r="P77" i="5"/>
  <c r="O77" i="5"/>
  <c r="N77" i="5"/>
  <c r="M77" i="5"/>
  <c r="L77" i="5"/>
  <c r="K77" i="5"/>
  <c r="J77" i="5"/>
  <c r="I77" i="5"/>
  <c r="H77" i="5"/>
  <c r="G77" i="5"/>
  <c r="F77" i="5"/>
  <c r="E77" i="5"/>
  <c r="D77" i="5"/>
  <c r="C77" i="5"/>
  <c r="Z76" i="5"/>
  <c r="W76" i="5"/>
  <c r="T76" i="5"/>
  <c r="R76" i="5"/>
  <c r="Q76" i="5"/>
  <c r="P76" i="5"/>
  <c r="O76" i="5"/>
  <c r="N76" i="5"/>
  <c r="M76" i="5"/>
  <c r="L76" i="5"/>
  <c r="K76" i="5"/>
  <c r="J76" i="5"/>
  <c r="I76" i="5"/>
  <c r="H76" i="5"/>
  <c r="G76" i="5"/>
  <c r="F76" i="5"/>
  <c r="E76" i="5"/>
  <c r="D76" i="5"/>
  <c r="C76" i="5"/>
  <c r="Z75" i="5"/>
  <c r="W75" i="5"/>
  <c r="T75" i="5"/>
  <c r="R75" i="5"/>
  <c r="Q75" i="5"/>
  <c r="P75" i="5"/>
  <c r="O75" i="5"/>
  <c r="N75" i="5"/>
  <c r="M75" i="5"/>
  <c r="L75" i="5"/>
  <c r="K75" i="5"/>
  <c r="J75" i="5"/>
  <c r="I75" i="5"/>
  <c r="H75" i="5"/>
  <c r="G75" i="5"/>
  <c r="F75" i="5"/>
  <c r="E75" i="5"/>
  <c r="D75" i="5"/>
  <c r="C75" i="5"/>
  <c r="Z74" i="5"/>
  <c r="W74" i="5"/>
  <c r="T74" i="5"/>
  <c r="R74" i="5"/>
  <c r="Q74" i="5"/>
  <c r="P74" i="5"/>
  <c r="O74" i="5"/>
  <c r="N74" i="5"/>
  <c r="M74" i="5"/>
  <c r="L74" i="5"/>
  <c r="K74" i="5"/>
  <c r="J74" i="5"/>
  <c r="I74" i="5"/>
  <c r="H74" i="5"/>
  <c r="G74" i="5"/>
  <c r="F74" i="5"/>
  <c r="E74" i="5"/>
  <c r="D74" i="5"/>
  <c r="C74" i="5"/>
  <c r="Z73" i="5"/>
  <c r="W73" i="5"/>
  <c r="T73" i="5"/>
  <c r="R73" i="5"/>
  <c r="Q73" i="5"/>
  <c r="P73" i="5"/>
  <c r="O73" i="5"/>
  <c r="N73" i="5"/>
  <c r="M73" i="5"/>
  <c r="L73" i="5"/>
  <c r="K73" i="5"/>
  <c r="J73" i="5"/>
  <c r="I73" i="5"/>
  <c r="H73" i="5"/>
  <c r="G73" i="5"/>
  <c r="F73" i="5"/>
  <c r="E73" i="5"/>
  <c r="D73" i="5"/>
  <c r="C73" i="5"/>
  <c r="Z72" i="5"/>
  <c r="W72" i="5"/>
  <c r="T72" i="5"/>
  <c r="R72" i="5"/>
  <c r="Q72" i="5"/>
  <c r="P72" i="5"/>
  <c r="O72" i="5"/>
  <c r="N72" i="5"/>
  <c r="M72" i="5"/>
  <c r="L72" i="5"/>
  <c r="K72" i="5"/>
  <c r="J72" i="5"/>
  <c r="I72" i="5"/>
  <c r="H72" i="5"/>
  <c r="G72" i="5"/>
  <c r="F72" i="5"/>
  <c r="E72" i="5"/>
  <c r="D72" i="5"/>
  <c r="C72" i="5"/>
  <c r="Z71" i="5"/>
  <c r="W71" i="5"/>
  <c r="T71" i="5"/>
  <c r="R71" i="5"/>
  <c r="Q71" i="5"/>
  <c r="P71" i="5"/>
  <c r="O71" i="5"/>
  <c r="N71" i="5"/>
  <c r="M71" i="5"/>
  <c r="L71" i="5"/>
  <c r="K71" i="5"/>
  <c r="J71" i="5"/>
  <c r="I71" i="5"/>
  <c r="H71" i="5"/>
  <c r="G71" i="5"/>
  <c r="F71" i="5"/>
  <c r="E71" i="5"/>
  <c r="D71" i="5"/>
  <c r="C71" i="5"/>
  <c r="Z70" i="5"/>
  <c r="W70" i="5"/>
  <c r="T70" i="5"/>
  <c r="R70" i="5"/>
  <c r="Q70" i="5"/>
  <c r="P70" i="5"/>
  <c r="O70" i="5"/>
  <c r="N70" i="5"/>
  <c r="M70" i="5"/>
  <c r="L70" i="5"/>
  <c r="K70" i="5"/>
  <c r="J70" i="5"/>
  <c r="I70" i="5"/>
  <c r="H70" i="5"/>
  <c r="G70" i="5"/>
  <c r="F70" i="5"/>
  <c r="E70" i="5"/>
  <c r="D70" i="5"/>
  <c r="C70" i="5"/>
  <c r="Z69" i="5"/>
  <c r="W69" i="5"/>
  <c r="T69" i="5"/>
  <c r="R69" i="5"/>
  <c r="Q69" i="5"/>
  <c r="P69" i="5"/>
  <c r="O69" i="5"/>
  <c r="N69" i="5"/>
  <c r="M69" i="5"/>
  <c r="L69" i="5"/>
  <c r="K69" i="5"/>
  <c r="J69" i="5"/>
  <c r="I69" i="5"/>
  <c r="H69" i="5"/>
  <c r="G69" i="5"/>
  <c r="F69" i="5"/>
  <c r="E69" i="5"/>
  <c r="D69" i="5"/>
  <c r="C69" i="5"/>
  <c r="Z68" i="5"/>
  <c r="W68" i="5"/>
  <c r="T68" i="5"/>
  <c r="R68" i="5"/>
  <c r="Q68" i="5"/>
  <c r="P68" i="5"/>
  <c r="O68" i="5"/>
  <c r="N68" i="5"/>
  <c r="M68" i="5"/>
  <c r="L68" i="5"/>
  <c r="K68" i="5"/>
  <c r="J68" i="5"/>
  <c r="I68" i="5"/>
  <c r="H68" i="5"/>
  <c r="G68" i="5"/>
  <c r="F68" i="5"/>
  <c r="E68" i="5"/>
  <c r="D68" i="5"/>
  <c r="C68" i="5"/>
  <c r="Z67" i="5"/>
  <c r="W67" i="5"/>
  <c r="T67" i="5"/>
  <c r="R67" i="5"/>
  <c r="Q67" i="5"/>
  <c r="P67" i="5"/>
  <c r="O67" i="5"/>
  <c r="N67" i="5"/>
  <c r="M67" i="5"/>
  <c r="L67" i="5"/>
  <c r="K67" i="5"/>
  <c r="J67" i="5"/>
  <c r="I67" i="5"/>
  <c r="H67" i="5"/>
  <c r="G67" i="5"/>
  <c r="F67" i="5"/>
  <c r="E67" i="5"/>
  <c r="D67" i="5"/>
  <c r="C67" i="5"/>
  <c r="Z66" i="5"/>
  <c r="W66" i="5"/>
  <c r="T66" i="5"/>
  <c r="R66" i="5"/>
  <c r="Q66" i="5"/>
  <c r="P66" i="5"/>
  <c r="O66" i="5"/>
  <c r="N66" i="5"/>
  <c r="M66" i="5"/>
  <c r="L66" i="5"/>
  <c r="K66" i="5"/>
  <c r="J66" i="5"/>
  <c r="I66" i="5"/>
  <c r="H66" i="5"/>
  <c r="G66" i="5"/>
  <c r="F66" i="5"/>
  <c r="E66" i="5"/>
  <c r="D66" i="5"/>
  <c r="C66" i="5"/>
  <c r="Z65" i="5"/>
  <c r="W65" i="5"/>
  <c r="T65" i="5"/>
  <c r="R65" i="5"/>
  <c r="Q65" i="5"/>
  <c r="P65" i="5"/>
  <c r="O65" i="5"/>
  <c r="N65" i="5"/>
  <c r="M65" i="5"/>
  <c r="L65" i="5"/>
  <c r="K65" i="5"/>
  <c r="J65" i="5"/>
  <c r="I65" i="5"/>
  <c r="H65" i="5"/>
  <c r="G65" i="5"/>
  <c r="F65" i="5"/>
  <c r="E65" i="5"/>
  <c r="D65" i="5"/>
  <c r="C65" i="5"/>
  <c r="Z64" i="5"/>
  <c r="W64" i="5"/>
  <c r="T64" i="5"/>
  <c r="R64" i="5"/>
  <c r="Q64" i="5"/>
  <c r="P64" i="5"/>
  <c r="O64" i="5"/>
  <c r="N64" i="5"/>
  <c r="M64" i="5"/>
  <c r="L64" i="5"/>
  <c r="K64" i="5"/>
  <c r="J64" i="5"/>
  <c r="I64" i="5"/>
  <c r="H64" i="5"/>
  <c r="G64" i="5"/>
  <c r="F64" i="5"/>
  <c r="E64" i="5"/>
  <c r="D64" i="5"/>
  <c r="C64" i="5"/>
  <c r="Z63" i="5"/>
  <c r="W63" i="5"/>
  <c r="T63" i="5"/>
  <c r="R63" i="5"/>
  <c r="Q63" i="5"/>
  <c r="P63" i="5"/>
  <c r="O63" i="5"/>
  <c r="N63" i="5"/>
  <c r="M63" i="5"/>
  <c r="L63" i="5"/>
  <c r="K63" i="5"/>
  <c r="J63" i="5"/>
  <c r="I63" i="5"/>
  <c r="H63" i="5"/>
  <c r="G63" i="5"/>
  <c r="F63" i="5"/>
  <c r="E63" i="5"/>
  <c r="D63" i="5"/>
  <c r="C63" i="5"/>
  <c r="Z62" i="5"/>
  <c r="W62" i="5"/>
  <c r="T62" i="5"/>
  <c r="R62" i="5"/>
  <c r="Q62" i="5"/>
  <c r="P62" i="5"/>
  <c r="O62" i="5"/>
  <c r="N62" i="5"/>
  <c r="M62" i="5"/>
  <c r="L62" i="5"/>
  <c r="K62" i="5"/>
  <c r="J62" i="5"/>
  <c r="I62" i="5"/>
  <c r="H62" i="5"/>
  <c r="G62" i="5"/>
  <c r="F62" i="5"/>
  <c r="E62" i="5"/>
  <c r="D62" i="5"/>
  <c r="C62" i="5"/>
  <c r="Z61" i="5"/>
  <c r="W61" i="5"/>
  <c r="T61" i="5"/>
  <c r="R61" i="5"/>
  <c r="Q61" i="5"/>
  <c r="P61" i="5"/>
  <c r="O61" i="5"/>
  <c r="N61" i="5"/>
  <c r="M61" i="5"/>
  <c r="L61" i="5"/>
  <c r="K61" i="5"/>
  <c r="J61" i="5"/>
  <c r="I61" i="5"/>
  <c r="H61" i="5"/>
  <c r="G61" i="5"/>
  <c r="F61" i="5"/>
  <c r="E61" i="5"/>
  <c r="D61" i="5"/>
  <c r="C61" i="5"/>
  <c r="Z60" i="5"/>
  <c r="W60" i="5"/>
  <c r="T60" i="5"/>
  <c r="R60" i="5"/>
  <c r="Q60" i="5"/>
  <c r="P60" i="5"/>
  <c r="O60" i="5"/>
  <c r="N60" i="5"/>
  <c r="M60" i="5"/>
  <c r="L60" i="5"/>
  <c r="K60" i="5"/>
  <c r="J60" i="5"/>
  <c r="I60" i="5"/>
  <c r="H60" i="5"/>
  <c r="G60" i="5"/>
  <c r="F60" i="5"/>
  <c r="E60" i="5"/>
  <c r="D60" i="5"/>
  <c r="C60" i="5"/>
  <c r="Z59" i="5"/>
  <c r="W59" i="5"/>
  <c r="T59" i="5"/>
  <c r="R59" i="5"/>
  <c r="Q59" i="5"/>
  <c r="P59" i="5"/>
  <c r="O59" i="5"/>
  <c r="N59" i="5"/>
  <c r="M59" i="5"/>
  <c r="L59" i="5"/>
  <c r="K59" i="5"/>
  <c r="J59" i="5"/>
  <c r="I59" i="5"/>
  <c r="H59" i="5"/>
  <c r="G59" i="5"/>
  <c r="F59" i="5"/>
  <c r="E59" i="5"/>
  <c r="D59" i="5"/>
  <c r="C59" i="5"/>
  <c r="Z58" i="5"/>
  <c r="W58" i="5"/>
  <c r="T58" i="5"/>
  <c r="R58" i="5"/>
  <c r="Q58" i="5"/>
  <c r="P58" i="5"/>
  <c r="O58" i="5"/>
  <c r="N58" i="5"/>
  <c r="M58" i="5"/>
  <c r="L58" i="5"/>
  <c r="K58" i="5"/>
  <c r="J58" i="5"/>
  <c r="I58" i="5"/>
  <c r="H58" i="5"/>
  <c r="G58" i="5"/>
  <c r="F58" i="5"/>
  <c r="E58" i="5"/>
  <c r="D58" i="5"/>
  <c r="C58" i="5"/>
  <c r="Z57" i="5"/>
  <c r="W57" i="5"/>
  <c r="T57" i="5"/>
  <c r="R57" i="5"/>
  <c r="Q57" i="5"/>
  <c r="P57" i="5"/>
  <c r="O57" i="5"/>
  <c r="N57" i="5"/>
  <c r="M57" i="5"/>
  <c r="L57" i="5"/>
  <c r="K57" i="5"/>
  <c r="J57" i="5"/>
  <c r="I57" i="5"/>
  <c r="H57" i="5"/>
  <c r="G57" i="5"/>
  <c r="F57" i="5"/>
  <c r="E57" i="5"/>
  <c r="D57" i="5"/>
  <c r="C57" i="5"/>
  <c r="Z56" i="5"/>
  <c r="W56" i="5"/>
  <c r="T56" i="5"/>
  <c r="R56" i="5"/>
  <c r="Q56" i="5"/>
  <c r="P56" i="5"/>
  <c r="O56" i="5"/>
  <c r="N56" i="5"/>
  <c r="M56" i="5"/>
  <c r="L56" i="5"/>
  <c r="K56" i="5"/>
  <c r="J56" i="5"/>
  <c r="I56" i="5"/>
  <c r="H56" i="5"/>
  <c r="G56" i="5"/>
  <c r="F56" i="5"/>
  <c r="E56" i="5"/>
  <c r="D56" i="5"/>
  <c r="C56" i="5"/>
  <c r="Z55" i="5"/>
  <c r="W55" i="5"/>
  <c r="T55" i="5"/>
  <c r="R55" i="5"/>
  <c r="Q55" i="5"/>
  <c r="P55" i="5"/>
  <c r="O55" i="5"/>
  <c r="N55" i="5"/>
  <c r="M55" i="5"/>
  <c r="L55" i="5"/>
  <c r="K55" i="5"/>
  <c r="J55" i="5"/>
  <c r="I55" i="5"/>
  <c r="H55" i="5"/>
  <c r="G55" i="5"/>
  <c r="F55" i="5"/>
  <c r="E55" i="5"/>
  <c r="D55" i="5"/>
  <c r="C55" i="5"/>
  <c r="Z54" i="5"/>
  <c r="W54" i="5"/>
  <c r="T54" i="5"/>
  <c r="R54" i="5"/>
  <c r="Q54" i="5"/>
  <c r="P54" i="5"/>
  <c r="O54" i="5"/>
  <c r="N54" i="5"/>
  <c r="M54" i="5"/>
  <c r="L54" i="5"/>
  <c r="K54" i="5"/>
  <c r="J54" i="5"/>
  <c r="I54" i="5"/>
  <c r="H54" i="5"/>
  <c r="G54" i="5"/>
  <c r="F54" i="5"/>
  <c r="E54" i="5"/>
  <c r="D54" i="5"/>
  <c r="C54" i="5"/>
  <c r="Z53" i="5"/>
  <c r="W53" i="5"/>
  <c r="T53" i="5"/>
  <c r="R53" i="5"/>
  <c r="Q53" i="5"/>
  <c r="P53" i="5"/>
  <c r="O53" i="5"/>
  <c r="N53" i="5"/>
  <c r="M53" i="5"/>
  <c r="L53" i="5"/>
  <c r="K53" i="5"/>
  <c r="J53" i="5"/>
  <c r="I53" i="5"/>
  <c r="H53" i="5"/>
  <c r="G53" i="5"/>
  <c r="F53" i="5"/>
  <c r="E53" i="5"/>
  <c r="D53" i="5"/>
  <c r="C53" i="5"/>
  <c r="Z52" i="5"/>
  <c r="W52" i="5"/>
  <c r="T52" i="5"/>
  <c r="R52" i="5"/>
  <c r="Q52" i="5"/>
  <c r="P52" i="5"/>
  <c r="O52" i="5"/>
  <c r="N52" i="5"/>
  <c r="M52" i="5"/>
  <c r="L52" i="5"/>
  <c r="K52" i="5"/>
  <c r="J52" i="5"/>
  <c r="I52" i="5"/>
  <c r="H52" i="5"/>
  <c r="G52" i="5"/>
  <c r="F52" i="5"/>
  <c r="E52" i="5"/>
  <c r="D52" i="5"/>
  <c r="C52" i="5"/>
  <c r="Z51" i="5"/>
  <c r="W51" i="5"/>
  <c r="T51" i="5"/>
  <c r="R51" i="5"/>
  <c r="Q51" i="5"/>
  <c r="P51" i="5"/>
  <c r="O51" i="5"/>
  <c r="N51" i="5"/>
  <c r="M51" i="5"/>
  <c r="L51" i="5"/>
  <c r="K51" i="5"/>
  <c r="J51" i="5"/>
  <c r="I51" i="5"/>
  <c r="H51" i="5"/>
  <c r="G51" i="5"/>
  <c r="F51" i="5"/>
  <c r="E51" i="5"/>
  <c r="D51" i="5"/>
  <c r="C51" i="5"/>
  <c r="Z50" i="5"/>
  <c r="W50" i="5"/>
  <c r="T50" i="5"/>
  <c r="R50" i="5"/>
  <c r="Q50" i="5"/>
  <c r="P50" i="5"/>
  <c r="O50" i="5"/>
  <c r="N50" i="5"/>
  <c r="M50" i="5"/>
  <c r="L50" i="5"/>
  <c r="K50" i="5"/>
  <c r="J50" i="5"/>
  <c r="I50" i="5"/>
  <c r="H50" i="5"/>
  <c r="G50" i="5"/>
  <c r="F50" i="5"/>
  <c r="E50" i="5"/>
  <c r="D50" i="5"/>
  <c r="C50" i="5"/>
  <c r="Z49" i="5"/>
  <c r="W49" i="5"/>
  <c r="T49" i="5"/>
  <c r="R49" i="5"/>
  <c r="Q49" i="5"/>
  <c r="P49" i="5"/>
  <c r="O49" i="5"/>
  <c r="N49" i="5"/>
  <c r="M49" i="5"/>
  <c r="L49" i="5"/>
  <c r="K49" i="5"/>
  <c r="J49" i="5"/>
  <c r="I49" i="5"/>
  <c r="H49" i="5"/>
  <c r="G49" i="5"/>
  <c r="F49" i="5"/>
  <c r="E49" i="5"/>
  <c r="D49" i="5"/>
  <c r="C49" i="5"/>
  <c r="Z48" i="5"/>
  <c r="W48" i="5"/>
  <c r="T48" i="5"/>
  <c r="R48" i="5"/>
  <c r="Q48" i="5"/>
  <c r="P48" i="5"/>
  <c r="O48" i="5"/>
  <c r="N48" i="5"/>
  <c r="M48" i="5"/>
  <c r="L48" i="5"/>
  <c r="K48" i="5"/>
  <c r="J48" i="5"/>
  <c r="I48" i="5"/>
  <c r="H48" i="5"/>
  <c r="G48" i="5"/>
  <c r="F48" i="5"/>
  <c r="E48" i="5"/>
  <c r="D48" i="5"/>
  <c r="C48" i="5"/>
  <c r="Z47" i="5"/>
  <c r="W47" i="5"/>
  <c r="T47" i="5"/>
  <c r="R47" i="5"/>
  <c r="Q47" i="5"/>
  <c r="P47" i="5"/>
  <c r="O47" i="5"/>
  <c r="N47" i="5"/>
  <c r="M47" i="5"/>
  <c r="L47" i="5"/>
  <c r="K47" i="5"/>
  <c r="J47" i="5"/>
  <c r="I47" i="5"/>
  <c r="H47" i="5"/>
  <c r="G47" i="5"/>
  <c r="F47" i="5"/>
  <c r="E47" i="5"/>
  <c r="D47" i="5"/>
  <c r="C47" i="5"/>
  <c r="Z46" i="5"/>
  <c r="W46" i="5"/>
  <c r="T46" i="5"/>
  <c r="R46" i="5"/>
  <c r="Q46" i="5"/>
  <c r="P46" i="5"/>
  <c r="O46" i="5"/>
  <c r="N46" i="5"/>
  <c r="M46" i="5"/>
  <c r="L46" i="5"/>
  <c r="K46" i="5"/>
  <c r="J46" i="5"/>
  <c r="I46" i="5"/>
  <c r="H46" i="5"/>
  <c r="G46" i="5"/>
  <c r="F46" i="5"/>
  <c r="E46" i="5"/>
  <c r="D46" i="5"/>
  <c r="C46" i="5"/>
  <c r="Z45" i="5"/>
  <c r="W45" i="5"/>
  <c r="T45" i="5"/>
  <c r="R45" i="5"/>
  <c r="Q45" i="5"/>
  <c r="P45" i="5"/>
  <c r="O45" i="5"/>
  <c r="N45" i="5"/>
  <c r="M45" i="5"/>
  <c r="L45" i="5"/>
  <c r="K45" i="5"/>
  <c r="J45" i="5"/>
  <c r="I45" i="5"/>
  <c r="H45" i="5"/>
  <c r="G45" i="5"/>
  <c r="F45" i="5"/>
  <c r="E45" i="5"/>
  <c r="D45" i="5"/>
  <c r="C45" i="5"/>
  <c r="Z44" i="5"/>
  <c r="W44" i="5"/>
  <c r="T44" i="5"/>
  <c r="R44" i="5"/>
  <c r="Q44" i="5"/>
  <c r="P44" i="5"/>
  <c r="O44" i="5"/>
  <c r="N44" i="5"/>
  <c r="M44" i="5"/>
  <c r="L44" i="5"/>
  <c r="K44" i="5"/>
  <c r="J44" i="5"/>
  <c r="I44" i="5"/>
  <c r="H44" i="5"/>
  <c r="G44" i="5"/>
  <c r="F44" i="5"/>
  <c r="E44" i="5"/>
  <c r="D44" i="5"/>
  <c r="C44" i="5"/>
  <c r="Z43" i="5"/>
  <c r="W43" i="5"/>
  <c r="T43" i="5"/>
  <c r="R43" i="5"/>
  <c r="Q43" i="5"/>
  <c r="P43" i="5"/>
  <c r="O43" i="5"/>
  <c r="N43" i="5"/>
  <c r="M43" i="5"/>
  <c r="L43" i="5"/>
  <c r="K43" i="5"/>
  <c r="J43" i="5"/>
  <c r="I43" i="5"/>
  <c r="H43" i="5"/>
  <c r="G43" i="5"/>
  <c r="F43" i="5"/>
  <c r="E43" i="5"/>
  <c r="D43" i="5"/>
  <c r="C43" i="5"/>
  <c r="Z42" i="5"/>
  <c r="W42" i="5"/>
  <c r="T42" i="5"/>
  <c r="R42" i="5"/>
  <c r="Q42" i="5"/>
  <c r="P42" i="5"/>
  <c r="O42" i="5"/>
  <c r="N42" i="5"/>
  <c r="M42" i="5"/>
  <c r="L42" i="5"/>
  <c r="K42" i="5"/>
  <c r="J42" i="5"/>
  <c r="I42" i="5"/>
  <c r="H42" i="5"/>
  <c r="G42" i="5"/>
  <c r="F42" i="5"/>
  <c r="E42" i="5"/>
  <c r="D42" i="5"/>
  <c r="C42" i="5"/>
  <c r="Z41" i="5"/>
  <c r="W41" i="5"/>
  <c r="T41" i="5"/>
  <c r="R41" i="5"/>
  <c r="Q41" i="5"/>
  <c r="P41" i="5"/>
  <c r="O41" i="5"/>
  <c r="N41" i="5"/>
  <c r="M41" i="5"/>
  <c r="L41" i="5"/>
  <c r="K41" i="5"/>
  <c r="J41" i="5"/>
  <c r="I41" i="5"/>
  <c r="H41" i="5"/>
  <c r="G41" i="5"/>
  <c r="F41" i="5"/>
  <c r="E41" i="5"/>
  <c r="D41" i="5"/>
  <c r="C41" i="5"/>
  <c r="Z40" i="5"/>
  <c r="W40" i="5"/>
  <c r="T40" i="5"/>
  <c r="R40" i="5"/>
  <c r="Q40" i="5"/>
  <c r="P40" i="5"/>
  <c r="O40" i="5"/>
  <c r="N40" i="5"/>
  <c r="M40" i="5"/>
  <c r="L40" i="5"/>
  <c r="K40" i="5"/>
  <c r="J40" i="5"/>
  <c r="I40" i="5"/>
  <c r="H40" i="5"/>
  <c r="G40" i="5"/>
  <c r="F40" i="5"/>
  <c r="E40" i="5"/>
  <c r="D40" i="5"/>
  <c r="C40" i="5"/>
  <c r="Z39" i="5"/>
  <c r="W39" i="5"/>
  <c r="T39" i="5"/>
  <c r="R39" i="5"/>
  <c r="Q39" i="5"/>
  <c r="P39" i="5"/>
  <c r="O39" i="5"/>
  <c r="N39" i="5"/>
  <c r="M39" i="5"/>
  <c r="L39" i="5"/>
  <c r="K39" i="5"/>
  <c r="J39" i="5"/>
  <c r="I39" i="5"/>
  <c r="H39" i="5"/>
  <c r="G39" i="5"/>
  <c r="F39" i="5"/>
  <c r="E39" i="5"/>
  <c r="D39" i="5"/>
  <c r="C39" i="5"/>
  <c r="Z38" i="5"/>
  <c r="W38" i="5"/>
  <c r="T38" i="5"/>
  <c r="R38" i="5"/>
  <c r="Q38" i="5"/>
  <c r="P38" i="5"/>
  <c r="O38" i="5"/>
  <c r="N38" i="5"/>
  <c r="M38" i="5"/>
  <c r="L38" i="5"/>
  <c r="K38" i="5"/>
  <c r="J38" i="5"/>
  <c r="I38" i="5"/>
  <c r="H38" i="5"/>
  <c r="G38" i="5"/>
  <c r="F38" i="5"/>
  <c r="E38" i="5"/>
  <c r="D38" i="5"/>
  <c r="C38" i="5"/>
  <c r="Z37" i="5"/>
  <c r="W37" i="5"/>
  <c r="T37" i="5"/>
  <c r="R37" i="5"/>
  <c r="Q37" i="5"/>
  <c r="P37" i="5"/>
  <c r="O37" i="5"/>
  <c r="N37" i="5"/>
  <c r="M37" i="5"/>
  <c r="L37" i="5"/>
  <c r="K37" i="5"/>
  <c r="J37" i="5"/>
  <c r="I37" i="5"/>
  <c r="H37" i="5"/>
  <c r="G37" i="5"/>
  <c r="F37" i="5"/>
  <c r="E37" i="5"/>
  <c r="D37" i="5"/>
  <c r="C37" i="5"/>
  <c r="Z36" i="5"/>
  <c r="W36" i="5"/>
  <c r="T36" i="5"/>
  <c r="R36" i="5"/>
  <c r="Q36" i="5"/>
  <c r="P36" i="5"/>
  <c r="O36" i="5"/>
  <c r="N36" i="5"/>
  <c r="M36" i="5"/>
  <c r="L36" i="5"/>
  <c r="K36" i="5"/>
  <c r="J36" i="5"/>
  <c r="I36" i="5"/>
  <c r="H36" i="5"/>
  <c r="G36" i="5"/>
  <c r="F36" i="5"/>
  <c r="E36" i="5"/>
  <c r="D36" i="5"/>
  <c r="C36" i="5"/>
  <c r="Z35" i="5"/>
  <c r="W35" i="5"/>
  <c r="T35" i="5"/>
  <c r="R35" i="5"/>
  <c r="Q35" i="5"/>
  <c r="P35" i="5"/>
  <c r="O35" i="5"/>
  <c r="N35" i="5"/>
  <c r="M35" i="5"/>
  <c r="L35" i="5"/>
  <c r="K35" i="5"/>
  <c r="J35" i="5"/>
  <c r="I35" i="5"/>
  <c r="H35" i="5"/>
  <c r="G35" i="5"/>
  <c r="F35" i="5"/>
  <c r="E35" i="5"/>
  <c r="D35" i="5"/>
  <c r="C35" i="5"/>
  <c r="Z34" i="5"/>
  <c r="W34" i="5"/>
  <c r="T34" i="5"/>
  <c r="R34" i="5"/>
  <c r="Q34" i="5"/>
  <c r="P34" i="5"/>
  <c r="O34" i="5"/>
  <c r="N34" i="5"/>
  <c r="M34" i="5"/>
  <c r="L34" i="5"/>
  <c r="K34" i="5"/>
  <c r="J34" i="5"/>
  <c r="I34" i="5"/>
  <c r="H34" i="5"/>
  <c r="G34" i="5"/>
  <c r="F34" i="5"/>
  <c r="E34" i="5"/>
  <c r="D34" i="5"/>
  <c r="C34" i="5"/>
  <c r="Z33" i="5"/>
  <c r="W33" i="5"/>
  <c r="T33" i="5"/>
  <c r="R33" i="5"/>
  <c r="Q33" i="5"/>
  <c r="P33" i="5"/>
  <c r="O33" i="5"/>
  <c r="N33" i="5"/>
  <c r="M33" i="5"/>
  <c r="L33" i="5"/>
  <c r="K33" i="5"/>
  <c r="J33" i="5"/>
  <c r="I33" i="5"/>
  <c r="H33" i="5"/>
  <c r="G33" i="5"/>
  <c r="F33" i="5"/>
  <c r="E33" i="5"/>
  <c r="D33" i="5"/>
  <c r="C33" i="5"/>
  <c r="Z32" i="5"/>
  <c r="W32" i="5"/>
  <c r="T32" i="5"/>
  <c r="R32" i="5"/>
  <c r="Q32" i="5"/>
  <c r="P32" i="5"/>
  <c r="O32" i="5"/>
  <c r="N32" i="5"/>
  <c r="M32" i="5"/>
  <c r="L32" i="5"/>
  <c r="K32" i="5"/>
  <c r="J32" i="5"/>
  <c r="I32" i="5"/>
  <c r="H32" i="5"/>
  <c r="G32" i="5"/>
  <c r="F32" i="5"/>
  <c r="E32" i="5"/>
  <c r="D32" i="5"/>
  <c r="C32" i="5"/>
  <c r="Z31" i="5"/>
  <c r="W31" i="5"/>
  <c r="T31" i="5"/>
  <c r="R31" i="5"/>
  <c r="Q31" i="5"/>
  <c r="P31" i="5"/>
  <c r="O31" i="5"/>
  <c r="N31" i="5"/>
  <c r="M31" i="5"/>
  <c r="L31" i="5"/>
  <c r="K31" i="5"/>
  <c r="J31" i="5"/>
  <c r="I31" i="5"/>
  <c r="H31" i="5"/>
  <c r="G31" i="5"/>
  <c r="F31" i="5"/>
  <c r="E31" i="5"/>
  <c r="D31" i="5"/>
  <c r="C31" i="5"/>
  <c r="Z30" i="5"/>
  <c r="W30" i="5"/>
  <c r="T30" i="5"/>
  <c r="R30" i="5"/>
  <c r="Q30" i="5"/>
  <c r="P30" i="5"/>
  <c r="O30" i="5"/>
  <c r="N30" i="5"/>
  <c r="M30" i="5"/>
  <c r="L30" i="5"/>
  <c r="K30" i="5"/>
  <c r="J30" i="5"/>
  <c r="I30" i="5"/>
  <c r="H30" i="5"/>
  <c r="G30" i="5"/>
  <c r="F30" i="5"/>
  <c r="E30" i="5"/>
  <c r="D30" i="5"/>
  <c r="C30" i="5"/>
  <c r="Z29" i="5"/>
  <c r="W29" i="5"/>
  <c r="T29" i="5"/>
  <c r="R29" i="5"/>
  <c r="Q29" i="5"/>
  <c r="P29" i="5"/>
  <c r="O29" i="5"/>
  <c r="N29" i="5"/>
  <c r="M29" i="5"/>
  <c r="L29" i="5"/>
  <c r="K29" i="5"/>
  <c r="J29" i="5"/>
  <c r="I29" i="5"/>
  <c r="H29" i="5"/>
  <c r="G29" i="5"/>
  <c r="F29" i="5"/>
  <c r="E29" i="5"/>
  <c r="D29" i="5"/>
  <c r="C29" i="5"/>
  <c r="Z28" i="5"/>
  <c r="W28" i="5"/>
  <c r="T28" i="5"/>
  <c r="R28" i="5"/>
  <c r="Q28" i="5"/>
  <c r="P28" i="5"/>
  <c r="O28" i="5"/>
  <c r="N28" i="5"/>
  <c r="M28" i="5"/>
  <c r="L28" i="5"/>
  <c r="K28" i="5"/>
  <c r="J28" i="5"/>
  <c r="I28" i="5"/>
  <c r="H28" i="5"/>
  <c r="G28" i="5"/>
  <c r="F28" i="5"/>
  <c r="E28" i="5"/>
  <c r="D28" i="5"/>
  <c r="C28" i="5"/>
  <c r="Z27" i="5"/>
  <c r="W27" i="5"/>
  <c r="T27" i="5"/>
  <c r="R27" i="5"/>
  <c r="Q27" i="5"/>
  <c r="P27" i="5"/>
  <c r="O27" i="5"/>
  <c r="N27" i="5"/>
  <c r="M27" i="5"/>
  <c r="L27" i="5"/>
  <c r="K27" i="5"/>
  <c r="J27" i="5"/>
  <c r="I27" i="5"/>
  <c r="H27" i="5"/>
  <c r="G27" i="5"/>
  <c r="F27" i="5"/>
  <c r="E27" i="5"/>
  <c r="D27" i="5"/>
  <c r="C27" i="5"/>
  <c r="Z26" i="5"/>
  <c r="W26" i="5"/>
  <c r="T26" i="5"/>
  <c r="R26" i="5"/>
  <c r="Q26" i="5"/>
  <c r="P26" i="5"/>
  <c r="O26" i="5"/>
  <c r="N26" i="5"/>
  <c r="M26" i="5"/>
  <c r="L26" i="5"/>
  <c r="K26" i="5"/>
  <c r="J26" i="5"/>
  <c r="I26" i="5"/>
  <c r="H26" i="5"/>
  <c r="G26" i="5"/>
  <c r="F26" i="5"/>
  <c r="E26" i="5"/>
  <c r="D26" i="5"/>
  <c r="C26" i="5"/>
  <c r="Z25" i="5"/>
  <c r="W25" i="5"/>
  <c r="T25" i="5"/>
  <c r="R25" i="5"/>
  <c r="Q25" i="5"/>
  <c r="P25" i="5"/>
  <c r="O25" i="5"/>
  <c r="N25" i="5"/>
  <c r="M25" i="5"/>
  <c r="L25" i="5"/>
  <c r="K25" i="5"/>
  <c r="J25" i="5"/>
  <c r="I25" i="5"/>
  <c r="H25" i="5"/>
  <c r="G25" i="5"/>
  <c r="F25" i="5"/>
  <c r="E25" i="5"/>
  <c r="D25" i="5"/>
  <c r="C25" i="5"/>
  <c r="Z24" i="5"/>
  <c r="W24" i="5"/>
  <c r="T24" i="5"/>
  <c r="R24" i="5"/>
  <c r="Q24" i="5"/>
  <c r="P24" i="5"/>
  <c r="O24" i="5"/>
  <c r="N24" i="5"/>
  <c r="M24" i="5"/>
  <c r="L24" i="5"/>
  <c r="K24" i="5"/>
  <c r="J24" i="5"/>
  <c r="I24" i="5"/>
  <c r="H24" i="5"/>
  <c r="G24" i="5"/>
  <c r="F24" i="5"/>
  <c r="E24" i="5"/>
  <c r="D24" i="5"/>
  <c r="C24" i="5"/>
  <c r="Z23" i="5"/>
  <c r="W23" i="5"/>
  <c r="T23" i="5"/>
  <c r="R23" i="5"/>
  <c r="Q23" i="5"/>
  <c r="P23" i="5"/>
  <c r="O23" i="5"/>
  <c r="N23" i="5"/>
  <c r="M23" i="5"/>
  <c r="L23" i="5"/>
  <c r="K23" i="5"/>
  <c r="J23" i="5"/>
  <c r="I23" i="5"/>
  <c r="H23" i="5"/>
  <c r="G23" i="5"/>
  <c r="F23" i="5"/>
  <c r="E23" i="5"/>
  <c r="D23" i="5"/>
  <c r="C23" i="5"/>
  <c r="Z22" i="5"/>
  <c r="W22" i="5"/>
  <c r="T22" i="5"/>
  <c r="R22" i="5"/>
  <c r="Q22" i="5"/>
  <c r="P22" i="5"/>
  <c r="O22" i="5"/>
  <c r="N22" i="5"/>
  <c r="M22" i="5"/>
  <c r="L22" i="5"/>
  <c r="K22" i="5"/>
  <c r="J22" i="5"/>
  <c r="I22" i="5"/>
  <c r="H22" i="5"/>
  <c r="G22" i="5"/>
  <c r="F22" i="5"/>
  <c r="E22" i="5"/>
  <c r="D22" i="5"/>
  <c r="C22" i="5"/>
  <c r="Z21" i="5"/>
  <c r="W21" i="5"/>
  <c r="T21" i="5"/>
  <c r="R21" i="5"/>
  <c r="Q21" i="5"/>
  <c r="P21" i="5"/>
  <c r="O21" i="5"/>
  <c r="N21" i="5"/>
  <c r="M21" i="5"/>
  <c r="L21" i="5"/>
  <c r="K21" i="5"/>
  <c r="J21" i="5"/>
  <c r="I21" i="5"/>
  <c r="H21" i="5"/>
  <c r="G21" i="5"/>
  <c r="F21" i="5"/>
  <c r="E21" i="5"/>
  <c r="D21" i="5"/>
  <c r="C21" i="5"/>
  <c r="Z20" i="5"/>
  <c r="W20" i="5"/>
  <c r="T20" i="5"/>
  <c r="R20" i="5"/>
  <c r="Q20" i="5"/>
  <c r="P20" i="5"/>
  <c r="O20" i="5"/>
  <c r="N20" i="5"/>
  <c r="M20" i="5"/>
  <c r="L20" i="5"/>
  <c r="K20" i="5"/>
  <c r="J20" i="5"/>
  <c r="I20" i="5"/>
  <c r="H20" i="5"/>
  <c r="G20" i="5"/>
  <c r="F20" i="5"/>
  <c r="E20" i="5"/>
  <c r="D20" i="5"/>
  <c r="C20" i="5"/>
  <c r="Z19" i="5"/>
  <c r="W19" i="5"/>
  <c r="T19" i="5"/>
  <c r="R19" i="5"/>
  <c r="Q19" i="5"/>
  <c r="P19" i="5"/>
  <c r="O19" i="5"/>
  <c r="N19" i="5"/>
  <c r="M19" i="5"/>
  <c r="L19" i="5"/>
  <c r="K19" i="5"/>
  <c r="J19" i="5"/>
  <c r="I19" i="5"/>
  <c r="H19" i="5"/>
  <c r="G19" i="5"/>
  <c r="F19" i="5"/>
  <c r="E19" i="5"/>
  <c r="D19" i="5"/>
  <c r="C19" i="5"/>
  <c r="Z18" i="5"/>
  <c r="W18" i="5"/>
  <c r="T18" i="5"/>
  <c r="R18" i="5"/>
  <c r="Q18" i="5"/>
  <c r="P18" i="5"/>
  <c r="O18" i="5"/>
  <c r="N18" i="5"/>
  <c r="M18" i="5"/>
  <c r="L18" i="5"/>
  <c r="K18" i="5"/>
  <c r="J18" i="5"/>
  <c r="I18" i="5"/>
  <c r="H18" i="5"/>
  <c r="G18" i="5"/>
  <c r="F18" i="5"/>
  <c r="E18" i="5"/>
  <c r="D18" i="5"/>
  <c r="C18" i="5"/>
  <c r="Z17" i="5"/>
  <c r="W17" i="5"/>
  <c r="T17" i="5"/>
  <c r="R17" i="5"/>
  <c r="Q17" i="5"/>
  <c r="P17" i="5"/>
  <c r="O17" i="5"/>
  <c r="N17" i="5"/>
  <c r="M17" i="5"/>
  <c r="L17" i="5"/>
  <c r="K17" i="5"/>
  <c r="J17" i="5"/>
  <c r="I17" i="5"/>
  <c r="H17" i="5"/>
  <c r="G17" i="5"/>
  <c r="F17" i="5"/>
  <c r="E17" i="5"/>
  <c r="D17" i="5"/>
  <c r="C17" i="5"/>
  <c r="Z16" i="5"/>
  <c r="W16" i="5"/>
  <c r="T16" i="5"/>
  <c r="R16" i="5"/>
  <c r="Q16" i="5"/>
  <c r="P16" i="5"/>
  <c r="O16" i="5"/>
  <c r="N16" i="5"/>
  <c r="M16" i="5"/>
  <c r="L16" i="5"/>
  <c r="K16" i="5"/>
  <c r="J16" i="5"/>
  <c r="I16" i="5"/>
  <c r="H16" i="5"/>
  <c r="G16" i="5"/>
  <c r="F16" i="5"/>
  <c r="E16" i="5"/>
  <c r="D16" i="5"/>
  <c r="C16" i="5"/>
  <c r="Z15" i="5"/>
  <c r="W15" i="5"/>
  <c r="T15" i="5"/>
  <c r="R15" i="5"/>
  <c r="Q15" i="5"/>
  <c r="P15" i="5"/>
  <c r="O15" i="5"/>
  <c r="N15" i="5"/>
  <c r="M15" i="5"/>
  <c r="L15" i="5"/>
  <c r="K15" i="5"/>
  <c r="J15" i="5"/>
  <c r="I15" i="5"/>
  <c r="H15" i="5"/>
  <c r="G15" i="5"/>
  <c r="F15" i="5"/>
  <c r="E15" i="5"/>
  <c r="D15" i="5"/>
  <c r="C15" i="5"/>
  <c r="Z14" i="5"/>
  <c r="W14" i="5"/>
  <c r="T14" i="5"/>
  <c r="R14" i="5"/>
  <c r="Q14" i="5"/>
  <c r="P14" i="5"/>
  <c r="O14" i="5"/>
  <c r="N14" i="5"/>
  <c r="M14" i="5"/>
  <c r="L14" i="5"/>
  <c r="K14" i="5"/>
  <c r="J14" i="5"/>
  <c r="I14" i="5"/>
  <c r="H14" i="5"/>
  <c r="G14" i="5"/>
  <c r="F14" i="5"/>
  <c r="E14" i="5"/>
  <c r="D14" i="5"/>
  <c r="C14" i="5"/>
  <c r="Z13" i="5"/>
  <c r="W13" i="5"/>
  <c r="T13" i="5"/>
  <c r="R13" i="5"/>
  <c r="Q13" i="5"/>
  <c r="P13" i="5"/>
  <c r="O13" i="5"/>
  <c r="N13" i="5"/>
  <c r="M13" i="5"/>
  <c r="L13" i="5"/>
  <c r="K13" i="5"/>
  <c r="J13" i="5"/>
  <c r="I13" i="5"/>
  <c r="H13" i="5"/>
  <c r="G13" i="5"/>
  <c r="F13" i="5"/>
  <c r="E13" i="5"/>
  <c r="D13" i="5"/>
  <c r="C13" i="5"/>
  <c r="Z12" i="5"/>
  <c r="W12" i="5"/>
  <c r="T12" i="5"/>
  <c r="R12" i="5"/>
  <c r="Q12" i="5"/>
  <c r="P12" i="5"/>
  <c r="O12" i="5"/>
  <c r="N12" i="5"/>
  <c r="M12" i="5"/>
  <c r="L12" i="5"/>
  <c r="K12" i="5"/>
  <c r="J12" i="5"/>
  <c r="I12" i="5"/>
  <c r="H12" i="5"/>
  <c r="G12" i="5"/>
  <c r="F12" i="5"/>
  <c r="E12" i="5"/>
  <c r="D12" i="5"/>
  <c r="C12" i="5"/>
  <c r="Z11" i="5"/>
  <c r="W11" i="5"/>
  <c r="T11" i="5"/>
  <c r="R11" i="5"/>
  <c r="Q11" i="5"/>
  <c r="P11" i="5"/>
  <c r="O11" i="5"/>
  <c r="N11" i="5"/>
  <c r="M11" i="5"/>
  <c r="L11" i="5"/>
  <c r="K11" i="5"/>
  <c r="J11" i="5"/>
  <c r="I11" i="5"/>
  <c r="H11" i="5"/>
  <c r="G11" i="5"/>
  <c r="F11" i="5"/>
  <c r="E11" i="5"/>
  <c r="D11" i="5"/>
  <c r="C11" i="5"/>
  <c r="Z10" i="5"/>
  <c r="W10" i="5"/>
  <c r="T10" i="5"/>
  <c r="R10" i="5"/>
  <c r="Q10" i="5"/>
  <c r="P10" i="5"/>
  <c r="O10" i="5"/>
  <c r="N10" i="5"/>
  <c r="M10" i="5"/>
  <c r="L10" i="5"/>
  <c r="K10" i="5"/>
  <c r="J10" i="5"/>
  <c r="I10" i="5"/>
  <c r="H10" i="5"/>
  <c r="G10" i="5"/>
  <c r="F10" i="5"/>
  <c r="E10" i="5"/>
  <c r="D10" i="5"/>
  <c r="C10" i="5"/>
  <c r="Z9" i="5"/>
  <c r="W9" i="5"/>
  <c r="T9" i="5"/>
  <c r="R9" i="5"/>
  <c r="Q9" i="5"/>
  <c r="P9" i="5"/>
  <c r="O9" i="5"/>
  <c r="N9" i="5"/>
  <c r="M9" i="5"/>
  <c r="L9" i="5"/>
  <c r="K9" i="5"/>
  <c r="J9" i="5"/>
  <c r="I9" i="5"/>
  <c r="H9" i="5"/>
  <c r="G9" i="5"/>
  <c r="F9" i="5"/>
  <c r="E9" i="5"/>
  <c r="D9" i="5"/>
  <c r="C9" i="5"/>
  <c r="Z8" i="5"/>
  <c r="W8" i="5"/>
  <c r="T8" i="5"/>
  <c r="R8" i="5"/>
  <c r="Q8" i="5"/>
  <c r="P8" i="5"/>
  <c r="O8" i="5"/>
  <c r="N8" i="5"/>
  <c r="M8" i="5"/>
  <c r="L8" i="5"/>
  <c r="K8" i="5"/>
  <c r="J8" i="5"/>
  <c r="I8" i="5"/>
  <c r="H8" i="5"/>
  <c r="G8" i="5"/>
  <c r="F8" i="5"/>
  <c r="E8" i="5"/>
  <c r="D8" i="5"/>
  <c r="C8" i="5"/>
  <c r="Z7" i="5"/>
  <c r="W7" i="5"/>
  <c r="T7" i="5"/>
  <c r="R7" i="5"/>
  <c r="Q7" i="5"/>
  <c r="P7" i="5"/>
  <c r="O7" i="5"/>
  <c r="N7" i="5"/>
  <c r="M7" i="5"/>
  <c r="L7" i="5"/>
  <c r="K7" i="5"/>
  <c r="J7" i="5"/>
  <c r="I7" i="5"/>
  <c r="H7" i="5"/>
  <c r="G7" i="5"/>
  <c r="F7" i="5"/>
  <c r="E7" i="5"/>
  <c r="D7" i="5"/>
  <c r="C7" i="5"/>
  <c r="Z6" i="5"/>
  <c r="W6" i="5"/>
  <c r="T6" i="5"/>
  <c r="R6" i="5"/>
  <c r="Q6" i="5"/>
  <c r="P6" i="5"/>
  <c r="O6" i="5"/>
  <c r="N6" i="5"/>
  <c r="M6" i="5"/>
  <c r="L6" i="5"/>
  <c r="K6" i="5"/>
  <c r="J6" i="5"/>
  <c r="I6" i="5"/>
  <c r="H6" i="5"/>
  <c r="G6" i="5"/>
  <c r="F6" i="5"/>
  <c r="E6" i="5"/>
  <c r="D6" i="5"/>
  <c r="C6" i="5"/>
  <c r="Z5" i="5"/>
  <c r="W5" i="5"/>
  <c r="T5" i="5"/>
  <c r="R5" i="5"/>
  <c r="Q5" i="5"/>
  <c r="P5" i="5"/>
  <c r="O5" i="5"/>
  <c r="N5" i="5"/>
  <c r="M5" i="5"/>
  <c r="L5" i="5"/>
  <c r="K5" i="5"/>
  <c r="J5" i="5"/>
  <c r="I5" i="5"/>
  <c r="H5" i="5"/>
  <c r="G5" i="5"/>
  <c r="F5" i="5"/>
  <c r="E5" i="5"/>
  <c r="D5" i="5"/>
  <c r="C5" i="5"/>
  <c r="Z4" i="5"/>
  <c r="W4" i="5"/>
  <c r="T4" i="5"/>
  <c r="R4" i="5"/>
  <c r="Q4" i="5"/>
  <c r="P4" i="5"/>
  <c r="O4" i="5"/>
  <c r="N4" i="5"/>
  <c r="M4" i="5"/>
  <c r="L4" i="5"/>
  <c r="K4" i="5"/>
  <c r="J4" i="5"/>
  <c r="I4" i="5"/>
  <c r="H4" i="5"/>
  <c r="G4" i="5"/>
  <c r="F4" i="5"/>
  <c r="E4" i="5"/>
  <c r="D4" i="5"/>
  <c r="C4" i="5"/>
  <c r="Z3" i="5"/>
  <c r="W3" i="5"/>
  <c r="T3" i="5"/>
  <c r="R3" i="5"/>
  <c r="Q3" i="5"/>
  <c r="P3" i="5"/>
  <c r="O3" i="5"/>
  <c r="N3" i="5"/>
  <c r="M3" i="5"/>
  <c r="L3" i="5"/>
  <c r="K3" i="5"/>
  <c r="J3" i="5"/>
  <c r="I3" i="5"/>
  <c r="H3" i="5"/>
  <c r="G3" i="5"/>
  <c r="F3" i="5"/>
  <c r="E3" i="5"/>
  <c r="D3" i="5"/>
  <c r="C3" i="5"/>
  <c r="Z2" i="5"/>
  <c r="W2" i="5"/>
  <c r="T2" i="5"/>
  <c r="R2" i="5"/>
  <c r="Q2" i="5"/>
  <c r="P2" i="5"/>
  <c r="O2" i="5"/>
  <c r="N2" i="5"/>
  <c r="M2" i="5"/>
  <c r="L2" i="5"/>
  <c r="K2" i="5"/>
  <c r="J2" i="5"/>
  <c r="I2" i="5"/>
  <c r="H2" i="5"/>
  <c r="G2" i="5"/>
  <c r="F2" i="5"/>
  <c r="E2" i="5"/>
  <c r="D2" i="5"/>
  <c r="C2" i="5"/>
  <c r="Z113" i="4"/>
  <c r="W113" i="4"/>
  <c r="T113" i="4"/>
  <c r="R113" i="4"/>
  <c r="Q113" i="4"/>
  <c r="P113" i="4"/>
  <c r="O113" i="4"/>
  <c r="N113" i="4"/>
  <c r="M113" i="4"/>
  <c r="L113" i="4"/>
  <c r="K113" i="4"/>
  <c r="J113" i="4"/>
  <c r="I113" i="4"/>
  <c r="H113" i="4"/>
  <c r="G113" i="4"/>
  <c r="F113" i="4"/>
  <c r="E113" i="4"/>
  <c r="D113" i="4"/>
  <c r="C113" i="4"/>
  <c r="Z112" i="4"/>
  <c r="W112" i="4"/>
  <c r="T112" i="4"/>
  <c r="R112" i="4"/>
  <c r="Q112" i="4"/>
  <c r="P112" i="4"/>
  <c r="O112" i="4"/>
  <c r="N112" i="4"/>
  <c r="M112" i="4"/>
  <c r="L112" i="4"/>
  <c r="K112" i="4"/>
  <c r="J112" i="4"/>
  <c r="I112" i="4"/>
  <c r="H112" i="4"/>
  <c r="G112" i="4"/>
  <c r="F112" i="4"/>
  <c r="E112" i="4"/>
  <c r="D112" i="4"/>
  <c r="C112" i="4"/>
  <c r="Z111" i="4"/>
  <c r="W111" i="4"/>
  <c r="T111" i="4"/>
  <c r="R111" i="4"/>
  <c r="Q111" i="4"/>
  <c r="P111" i="4"/>
  <c r="O111" i="4"/>
  <c r="N111" i="4"/>
  <c r="M111" i="4"/>
  <c r="L111" i="4"/>
  <c r="K111" i="4"/>
  <c r="J111" i="4"/>
  <c r="I111" i="4"/>
  <c r="H111" i="4"/>
  <c r="G111" i="4"/>
  <c r="F111" i="4"/>
  <c r="E111" i="4"/>
  <c r="D111" i="4"/>
  <c r="C111" i="4"/>
  <c r="Z110" i="4"/>
  <c r="W110" i="4"/>
  <c r="T110" i="4"/>
  <c r="R110" i="4"/>
  <c r="Q110" i="4"/>
  <c r="P110" i="4"/>
  <c r="O110" i="4"/>
  <c r="N110" i="4"/>
  <c r="M110" i="4"/>
  <c r="L110" i="4"/>
  <c r="K110" i="4"/>
  <c r="J110" i="4"/>
  <c r="I110" i="4"/>
  <c r="H110" i="4"/>
  <c r="G110" i="4"/>
  <c r="F110" i="4"/>
  <c r="E110" i="4"/>
  <c r="D110" i="4"/>
  <c r="C110" i="4"/>
  <c r="Z109" i="4"/>
  <c r="W109" i="4"/>
  <c r="T109" i="4"/>
  <c r="R109" i="4"/>
  <c r="Q109" i="4"/>
  <c r="P109" i="4"/>
  <c r="O109" i="4"/>
  <c r="N109" i="4"/>
  <c r="M109" i="4"/>
  <c r="L109" i="4"/>
  <c r="K109" i="4"/>
  <c r="J109" i="4"/>
  <c r="I109" i="4"/>
  <c r="H109" i="4"/>
  <c r="G109" i="4"/>
  <c r="F109" i="4"/>
  <c r="E109" i="4"/>
  <c r="D109" i="4"/>
  <c r="C109" i="4"/>
  <c r="Z108" i="4"/>
  <c r="W108" i="4"/>
  <c r="T108" i="4"/>
  <c r="R108" i="4"/>
  <c r="Q108" i="4"/>
  <c r="P108" i="4"/>
  <c r="O108" i="4"/>
  <c r="N108" i="4"/>
  <c r="M108" i="4"/>
  <c r="L108" i="4"/>
  <c r="K108" i="4"/>
  <c r="J108" i="4"/>
  <c r="I108" i="4"/>
  <c r="H108" i="4"/>
  <c r="G108" i="4"/>
  <c r="F108" i="4"/>
  <c r="E108" i="4"/>
  <c r="D108" i="4"/>
  <c r="C108" i="4"/>
  <c r="Z107" i="4"/>
  <c r="W107" i="4"/>
  <c r="T107" i="4"/>
  <c r="R107" i="4"/>
  <c r="Q107" i="4"/>
  <c r="P107" i="4"/>
  <c r="O107" i="4"/>
  <c r="N107" i="4"/>
  <c r="M107" i="4"/>
  <c r="L107" i="4"/>
  <c r="K107" i="4"/>
  <c r="J107" i="4"/>
  <c r="I107" i="4"/>
  <c r="H107" i="4"/>
  <c r="G107" i="4"/>
  <c r="F107" i="4"/>
  <c r="E107" i="4"/>
  <c r="D107" i="4"/>
  <c r="C107" i="4"/>
  <c r="Z106" i="4"/>
  <c r="W106" i="4"/>
  <c r="T106" i="4"/>
  <c r="R106" i="4"/>
  <c r="Q106" i="4"/>
  <c r="P106" i="4"/>
  <c r="O106" i="4"/>
  <c r="N106" i="4"/>
  <c r="M106" i="4"/>
  <c r="L106" i="4"/>
  <c r="K106" i="4"/>
  <c r="J106" i="4"/>
  <c r="I106" i="4"/>
  <c r="H106" i="4"/>
  <c r="G106" i="4"/>
  <c r="F106" i="4"/>
  <c r="E106" i="4"/>
  <c r="D106" i="4"/>
  <c r="C106" i="4"/>
  <c r="Z105" i="4"/>
  <c r="W105" i="4"/>
  <c r="T105" i="4"/>
  <c r="R105" i="4"/>
  <c r="Q105" i="4"/>
  <c r="P105" i="4"/>
  <c r="O105" i="4"/>
  <c r="N105" i="4"/>
  <c r="M105" i="4"/>
  <c r="L105" i="4"/>
  <c r="K105" i="4"/>
  <c r="J105" i="4"/>
  <c r="I105" i="4"/>
  <c r="H105" i="4"/>
  <c r="G105" i="4"/>
  <c r="F105" i="4"/>
  <c r="E105" i="4"/>
  <c r="D105" i="4"/>
  <c r="C105" i="4"/>
  <c r="Z104" i="4"/>
  <c r="W104" i="4"/>
  <c r="T104" i="4"/>
  <c r="R104" i="4"/>
  <c r="Q104" i="4"/>
  <c r="P104" i="4"/>
  <c r="O104" i="4"/>
  <c r="N104" i="4"/>
  <c r="M104" i="4"/>
  <c r="L104" i="4"/>
  <c r="K104" i="4"/>
  <c r="J104" i="4"/>
  <c r="I104" i="4"/>
  <c r="H104" i="4"/>
  <c r="G104" i="4"/>
  <c r="F104" i="4"/>
  <c r="E104" i="4"/>
  <c r="D104" i="4"/>
  <c r="C104" i="4"/>
  <c r="Z103" i="4"/>
  <c r="W103" i="4"/>
  <c r="T103" i="4"/>
  <c r="R103" i="4"/>
  <c r="Q103" i="4"/>
  <c r="P103" i="4"/>
  <c r="O103" i="4"/>
  <c r="N103" i="4"/>
  <c r="M103" i="4"/>
  <c r="L103" i="4"/>
  <c r="K103" i="4"/>
  <c r="J103" i="4"/>
  <c r="I103" i="4"/>
  <c r="H103" i="4"/>
  <c r="G103" i="4"/>
  <c r="F103" i="4"/>
  <c r="E103" i="4"/>
  <c r="D103" i="4"/>
  <c r="C103" i="4"/>
  <c r="Z102" i="4"/>
  <c r="W102" i="4"/>
  <c r="T102" i="4"/>
  <c r="R102" i="4"/>
  <c r="Q102" i="4"/>
  <c r="P102" i="4"/>
  <c r="O102" i="4"/>
  <c r="N102" i="4"/>
  <c r="M102" i="4"/>
  <c r="L102" i="4"/>
  <c r="K102" i="4"/>
  <c r="J102" i="4"/>
  <c r="I102" i="4"/>
  <c r="H102" i="4"/>
  <c r="G102" i="4"/>
  <c r="F102" i="4"/>
  <c r="E102" i="4"/>
  <c r="D102" i="4"/>
  <c r="C102" i="4"/>
  <c r="Z101" i="4"/>
  <c r="W101" i="4"/>
  <c r="T101" i="4"/>
  <c r="R101" i="4"/>
  <c r="Q101" i="4"/>
  <c r="P101" i="4"/>
  <c r="O101" i="4"/>
  <c r="N101" i="4"/>
  <c r="M101" i="4"/>
  <c r="L101" i="4"/>
  <c r="K101" i="4"/>
  <c r="J101" i="4"/>
  <c r="I101" i="4"/>
  <c r="H101" i="4"/>
  <c r="G101" i="4"/>
  <c r="F101" i="4"/>
  <c r="E101" i="4"/>
  <c r="D101" i="4"/>
  <c r="C101" i="4"/>
  <c r="Z100" i="4"/>
  <c r="W100" i="4"/>
  <c r="T100" i="4"/>
  <c r="R100" i="4"/>
  <c r="Q100" i="4"/>
  <c r="P100" i="4"/>
  <c r="O100" i="4"/>
  <c r="N100" i="4"/>
  <c r="M100" i="4"/>
  <c r="L100" i="4"/>
  <c r="K100" i="4"/>
  <c r="J100" i="4"/>
  <c r="I100" i="4"/>
  <c r="H100" i="4"/>
  <c r="G100" i="4"/>
  <c r="F100" i="4"/>
  <c r="E100" i="4"/>
  <c r="D100" i="4"/>
  <c r="C100" i="4"/>
  <c r="Z99" i="4"/>
  <c r="W99" i="4"/>
  <c r="T99" i="4"/>
  <c r="R99" i="4"/>
  <c r="Q99" i="4"/>
  <c r="P99" i="4"/>
  <c r="O99" i="4"/>
  <c r="N99" i="4"/>
  <c r="M99" i="4"/>
  <c r="L99" i="4"/>
  <c r="K99" i="4"/>
  <c r="J99" i="4"/>
  <c r="I99" i="4"/>
  <c r="H99" i="4"/>
  <c r="G99" i="4"/>
  <c r="F99" i="4"/>
  <c r="E99" i="4"/>
  <c r="D99" i="4"/>
  <c r="C99" i="4"/>
  <c r="Z98" i="4"/>
  <c r="W98" i="4"/>
  <c r="T98" i="4"/>
  <c r="R98" i="4"/>
  <c r="Q98" i="4"/>
  <c r="P98" i="4"/>
  <c r="O98" i="4"/>
  <c r="N98" i="4"/>
  <c r="M98" i="4"/>
  <c r="L98" i="4"/>
  <c r="K98" i="4"/>
  <c r="J98" i="4"/>
  <c r="I98" i="4"/>
  <c r="H98" i="4"/>
  <c r="G98" i="4"/>
  <c r="F98" i="4"/>
  <c r="E98" i="4"/>
  <c r="D98" i="4"/>
  <c r="C98" i="4"/>
  <c r="Z97" i="4"/>
  <c r="W97" i="4"/>
  <c r="T97" i="4"/>
  <c r="R97" i="4"/>
  <c r="Q97" i="4"/>
  <c r="P97" i="4"/>
  <c r="O97" i="4"/>
  <c r="N97" i="4"/>
  <c r="M97" i="4"/>
  <c r="L97" i="4"/>
  <c r="K97" i="4"/>
  <c r="J97" i="4"/>
  <c r="I97" i="4"/>
  <c r="H97" i="4"/>
  <c r="G97" i="4"/>
  <c r="F97" i="4"/>
  <c r="E97" i="4"/>
  <c r="D97" i="4"/>
  <c r="C97" i="4"/>
  <c r="Z96" i="4"/>
  <c r="W96" i="4"/>
  <c r="T96" i="4"/>
  <c r="R96" i="4"/>
  <c r="Q96" i="4"/>
  <c r="P96" i="4"/>
  <c r="O96" i="4"/>
  <c r="N96" i="4"/>
  <c r="M96" i="4"/>
  <c r="L96" i="4"/>
  <c r="K96" i="4"/>
  <c r="J96" i="4"/>
  <c r="I96" i="4"/>
  <c r="H96" i="4"/>
  <c r="G96" i="4"/>
  <c r="F96" i="4"/>
  <c r="E96" i="4"/>
  <c r="D96" i="4"/>
  <c r="C96" i="4"/>
  <c r="Z95" i="4"/>
  <c r="W95" i="4"/>
  <c r="T95" i="4"/>
  <c r="R95" i="4"/>
  <c r="Q95" i="4"/>
  <c r="P95" i="4"/>
  <c r="O95" i="4"/>
  <c r="N95" i="4"/>
  <c r="M95" i="4"/>
  <c r="L95" i="4"/>
  <c r="K95" i="4"/>
  <c r="J95" i="4"/>
  <c r="I95" i="4"/>
  <c r="H95" i="4"/>
  <c r="G95" i="4"/>
  <c r="F95" i="4"/>
  <c r="E95" i="4"/>
  <c r="D95" i="4"/>
  <c r="C95" i="4"/>
  <c r="Z94" i="4"/>
  <c r="W94" i="4"/>
  <c r="T94" i="4"/>
  <c r="R94" i="4"/>
  <c r="Q94" i="4"/>
  <c r="P94" i="4"/>
  <c r="O94" i="4"/>
  <c r="N94" i="4"/>
  <c r="M94" i="4"/>
  <c r="L94" i="4"/>
  <c r="K94" i="4"/>
  <c r="J94" i="4"/>
  <c r="I94" i="4"/>
  <c r="H94" i="4"/>
  <c r="G94" i="4"/>
  <c r="F94" i="4"/>
  <c r="E94" i="4"/>
  <c r="D94" i="4"/>
  <c r="C94" i="4"/>
  <c r="Z93" i="4"/>
  <c r="W93" i="4"/>
  <c r="T93" i="4"/>
  <c r="R93" i="4"/>
  <c r="Q93" i="4"/>
  <c r="P93" i="4"/>
  <c r="O93" i="4"/>
  <c r="N93" i="4"/>
  <c r="M93" i="4"/>
  <c r="L93" i="4"/>
  <c r="K93" i="4"/>
  <c r="J93" i="4"/>
  <c r="I93" i="4"/>
  <c r="H93" i="4"/>
  <c r="G93" i="4"/>
  <c r="F93" i="4"/>
  <c r="E93" i="4"/>
  <c r="D93" i="4"/>
  <c r="C93" i="4"/>
  <c r="Z92" i="4"/>
  <c r="W92" i="4"/>
  <c r="T92" i="4"/>
  <c r="R92" i="4"/>
  <c r="Q92" i="4"/>
  <c r="P92" i="4"/>
  <c r="O92" i="4"/>
  <c r="N92" i="4"/>
  <c r="M92" i="4"/>
  <c r="L92" i="4"/>
  <c r="K92" i="4"/>
  <c r="J92" i="4"/>
  <c r="I92" i="4"/>
  <c r="H92" i="4"/>
  <c r="G92" i="4"/>
  <c r="F92" i="4"/>
  <c r="E92" i="4"/>
  <c r="D92" i="4"/>
  <c r="C92" i="4"/>
  <c r="Z91" i="4"/>
  <c r="W91" i="4"/>
  <c r="T91" i="4"/>
  <c r="R91" i="4"/>
  <c r="Q91" i="4"/>
  <c r="P91" i="4"/>
  <c r="O91" i="4"/>
  <c r="N91" i="4"/>
  <c r="M91" i="4"/>
  <c r="L91" i="4"/>
  <c r="K91" i="4"/>
  <c r="J91" i="4"/>
  <c r="I91" i="4"/>
  <c r="H91" i="4"/>
  <c r="G91" i="4"/>
  <c r="F91" i="4"/>
  <c r="E91" i="4"/>
  <c r="D91" i="4"/>
  <c r="C91" i="4"/>
  <c r="Z90" i="4"/>
  <c r="W90" i="4"/>
  <c r="T90" i="4"/>
  <c r="R90" i="4"/>
  <c r="Q90" i="4"/>
  <c r="P90" i="4"/>
  <c r="O90" i="4"/>
  <c r="N90" i="4"/>
  <c r="M90" i="4"/>
  <c r="L90" i="4"/>
  <c r="K90" i="4"/>
  <c r="J90" i="4"/>
  <c r="I90" i="4"/>
  <c r="H90" i="4"/>
  <c r="G90" i="4"/>
  <c r="F90" i="4"/>
  <c r="E90" i="4"/>
  <c r="D90" i="4"/>
  <c r="C90" i="4"/>
  <c r="Z89" i="4"/>
  <c r="W89" i="4"/>
  <c r="T89" i="4"/>
  <c r="R89" i="4"/>
  <c r="Q89" i="4"/>
  <c r="P89" i="4"/>
  <c r="O89" i="4"/>
  <c r="N89" i="4"/>
  <c r="M89" i="4"/>
  <c r="L89" i="4"/>
  <c r="K89" i="4"/>
  <c r="J89" i="4"/>
  <c r="I89" i="4"/>
  <c r="H89" i="4"/>
  <c r="G89" i="4"/>
  <c r="F89" i="4"/>
  <c r="E89" i="4"/>
  <c r="D89" i="4"/>
  <c r="C89" i="4"/>
  <c r="Z88" i="4"/>
  <c r="W88" i="4"/>
  <c r="T88" i="4"/>
  <c r="R88" i="4"/>
  <c r="Q88" i="4"/>
  <c r="P88" i="4"/>
  <c r="O88" i="4"/>
  <c r="N88" i="4"/>
  <c r="M88" i="4"/>
  <c r="L88" i="4"/>
  <c r="K88" i="4"/>
  <c r="J88" i="4"/>
  <c r="I88" i="4"/>
  <c r="H88" i="4"/>
  <c r="G88" i="4"/>
  <c r="F88" i="4"/>
  <c r="E88" i="4"/>
  <c r="D88" i="4"/>
  <c r="C88" i="4"/>
  <c r="Z87" i="4"/>
  <c r="W87" i="4"/>
  <c r="T87" i="4"/>
  <c r="R87" i="4"/>
  <c r="Q87" i="4"/>
  <c r="P87" i="4"/>
  <c r="O87" i="4"/>
  <c r="N87" i="4"/>
  <c r="M87" i="4"/>
  <c r="L87" i="4"/>
  <c r="K87" i="4"/>
  <c r="J87" i="4"/>
  <c r="I87" i="4"/>
  <c r="H87" i="4"/>
  <c r="G87" i="4"/>
  <c r="F87" i="4"/>
  <c r="E87" i="4"/>
  <c r="D87" i="4"/>
  <c r="C87" i="4"/>
  <c r="Z86" i="4"/>
  <c r="W86" i="4"/>
  <c r="T86" i="4"/>
  <c r="R86" i="4"/>
  <c r="Q86" i="4"/>
  <c r="P86" i="4"/>
  <c r="O86" i="4"/>
  <c r="N86" i="4"/>
  <c r="M86" i="4"/>
  <c r="L86" i="4"/>
  <c r="K86" i="4"/>
  <c r="J86" i="4"/>
  <c r="I86" i="4"/>
  <c r="H86" i="4"/>
  <c r="G86" i="4"/>
  <c r="F86" i="4"/>
  <c r="E86" i="4"/>
  <c r="D86" i="4"/>
  <c r="C86" i="4"/>
  <c r="Z85" i="4"/>
  <c r="W85" i="4"/>
  <c r="T85" i="4"/>
  <c r="R85" i="4"/>
  <c r="Q85" i="4"/>
  <c r="P85" i="4"/>
  <c r="O85" i="4"/>
  <c r="N85" i="4"/>
  <c r="M85" i="4"/>
  <c r="L85" i="4"/>
  <c r="K85" i="4"/>
  <c r="J85" i="4"/>
  <c r="I85" i="4"/>
  <c r="H85" i="4"/>
  <c r="G85" i="4"/>
  <c r="F85" i="4"/>
  <c r="E85" i="4"/>
  <c r="D85" i="4"/>
  <c r="C85" i="4"/>
  <c r="Z84" i="4"/>
  <c r="W84" i="4"/>
  <c r="T84" i="4"/>
  <c r="R84" i="4"/>
  <c r="Q84" i="4"/>
  <c r="P84" i="4"/>
  <c r="O84" i="4"/>
  <c r="N84" i="4"/>
  <c r="M84" i="4"/>
  <c r="L84" i="4"/>
  <c r="K84" i="4"/>
  <c r="J84" i="4"/>
  <c r="I84" i="4"/>
  <c r="H84" i="4"/>
  <c r="G84" i="4"/>
  <c r="F84" i="4"/>
  <c r="E84" i="4"/>
  <c r="D84" i="4"/>
  <c r="C84" i="4"/>
  <c r="Z83" i="4"/>
  <c r="W83" i="4"/>
  <c r="T83" i="4"/>
  <c r="R83" i="4"/>
  <c r="Q83" i="4"/>
  <c r="P83" i="4"/>
  <c r="O83" i="4"/>
  <c r="N83" i="4"/>
  <c r="M83" i="4"/>
  <c r="L83" i="4"/>
  <c r="K83" i="4"/>
  <c r="J83" i="4"/>
  <c r="I83" i="4"/>
  <c r="H83" i="4"/>
  <c r="G83" i="4"/>
  <c r="F83" i="4"/>
  <c r="E83" i="4"/>
  <c r="D83" i="4"/>
  <c r="C83" i="4"/>
  <c r="Z82" i="4"/>
  <c r="W82" i="4"/>
  <c r="T82" i="4"/>
  <c r="R82" i="4"/>
  <c r="Q82" i="4"/>
  <c r="P82" i="4"/>
  <c r="O82" i="4"/>
  <c r="N82" i="4"/>
  <c r="M82" i="4"/>
  <c r="L82" i="4"/>
  <c r="K82" i="4"/>
  <c r="J82" i="4"/>
  <c r="I82" i="4"/>
  <c r="H82" i="4"/>
  <c r="G82" i="4"/>
  <c r="F82" i="4"/>
  <c r="E82" i="4"/>
  <c r="D82" i="4"/>
  <c r="C82" i="4"/>
  <c r="Z81" i="4"/>
  <c r="W81" i="4"/>
  <c r="T81" i="4"/>
  <c r="R81" i="4"/>
  <c r="Q81" i="4"/>
  <c r="P81" i="4"/>
  <c r="O81" i="4"/>
  <c r="N81" i="4"/>
  <c r="M81" i="4"/>
  <c r="L81" i="4"/>
  <c r="K81" i="4"/>
  <c r="J81" i="4"/>
  <c r="I81" i="4"/>
  <c r="H81" i="4"/>
  <c r="G81" i="4"/>
  <c r="F81" i="4"/>
  <c r="E81" i="4"/>
  <c r="D81" i="4"/>
  <c r="C81" i="4"/>
  <c r="Z80" i="4"/>
  <c r="W80" i="4"/>
  <c r="T80" i="4"/>
  <c r="R80" i="4"/>
  <c r="Q80" i="4"/>
  <c r="P80" i="4"/>
  <c r="O80" i="4"/>
  <c r="N80" i="4"/>
  <c r="M80" i="4"/>
  <c r="L80" i="4"/>
  <c r="K80" i="4"/>
  <c r="J80" i="4"/>
  <c r="I80" i="4"/>
  <c r="H80" i="4"/>
  <c r="G80" i="4"/>
  <c r="F80" i="4"/>
  <c r="E80" i="4"/>
  <c r="D80" i="4"/>
  <c r="C80" i="4"/>
  <c r="Z79" i="4"/>
  <c r="W79" i="4"/>
  <c r="T79" i="4"/>
  <c r="R79" i="4"/>
  <c r="Q79" i="4"/>
  <c r="P79" i="4"/>
  <c r="O79" i="4"/>
  <c r="N79" i="4"/>
  <c r="M79" i="4"/>
  <c r="L79" i="4"/>
  <c r="K79" i="4"/>
  <c r="J79" i="4"/>
  <c r="I79" i="4"/>
  <c r="H79" i="4"/>
  <c r="G79" i="4"/>
  <c r="F79" i="4"/>
  <c r="E79" i="4"/>
  <c r="D79" i="4"/>
  <c r="C79" i="4"/>
  <c r="Z78" i="4"/>
  <c r="W78" i="4"/>
  <c r="T78" i="4"/>
  <c r="R78" i="4"/>
  <c r="Q78" i="4"/>
  <c r="P78" i="4"/>
  <c r="O78" i="4"/>
  <c r="N78" i="4"/>
  <c r="M78" i="4"/>
  <c r="L78" i="4"/>
  <c r="K78" i="4"/>
  <c r="J78" i="4"/>
  <c r="I78" i="4"/>
  <c r="H78" i="4"/>
  <c r="G78" i="4"/>
  <c r="F78" i="4"/>
  <c r="E78" i="4"/>
  <c r="D78" i="4"/>
  <c r="C78" i="4"/>
  <c r="Z77" i="4"/>
  <c r="W77" i="4"/>
  <c r="T77" i="4"/>
  <c r="R77" i="4"/>
  <c r="Q77" i="4"/>
  <c r="P77" i="4"/>
  <c r="O77" i="4"/>
  <c r="N77" i="4"/>
  <c r="M77" i="4"/>
  <c r="L77" i="4"/>
  <c r="K77" i="4"/>
  <c r="J77" i="4"/>
  <c r="I77" i="4"/>
  <c r="H77" i="4"/>
  <c r="G77" i="4"/>
  <c r="F77" i="4"/>
  <c r="E77" i="4"/>
  <c r="D77" i="4"/>
  <c r="C77" i="4"/>
  <c r="Z76" i="4"/>
  <c r="W76" i="4"/>
  <c r="T76" i="4"/>
  <c r="R76" i="4"/>
  <c r="Q76" i="4"/>
  <c r="P76" i="4"/>
  <c r="O76" i="4"/>
  <c r="N76" i="4"/>
  <c r="M76" i="4"/>
  <c r="L76" i="4"/>
  <c r="K76" i="4"/>
  <c r="J76" i="4"/>
  <c r="I76" i="4"/>
  <c r="H76" i="4"/>
  <c r="G76" i="4"/>
  <c r="F76" i="4"/>
  <c r="E76" i="4"/>
  <c r="D76" i="4"/>
  <c r="C76" i="4"/>
  <c r="Z75" i="4"/>
  <c r="W75" i="4"/>
  <c r="T75" i="4"/>
  <c r="R75" i="4"/>
  <c r="Q75" i="4"/>
  <c r="P75" i="4"/>
  <c r="O75" i="4"/>
  <c r="N75" i="4"/>
  <c r="M75" i="4"/>
  <c r="L75" i="4"/>
  <c r="K75" i="4"/>
  <c r="J75" i="4"/>
  <c r="I75" i="4"/>
  <c r="H75" i="4"/>
  <c r="G75" i="4"/>
  <c r="F75" i="4"/>
  <c r="E75" i="4"/>
  <c r="D75" i="4"/>
  <c r="C75" i="4"/>
  <c r="Z74" i="4"/>
  <c r="W74" i="4"/>
  <c r="T74" i="4"/>
  <c r="R74" i="4"/>
  <c r="Q74" i="4"/>
  <c r="P74" i="4"/>
  <c r="O74" i="4"/>
  <c r="N74" i="4"/>
  <c r="M74" i="4"/>
  <c r="L74" i="4"/>
  <c r="K74" i="4"/>
  <c r="J74" i="4"/>
  <c r="I74" i="4"/>
  <c r="H74" i="4"/>
  <c r="G74" i="4"/>
  <c r="F74" i="4"/>
  <c r="E74" i="4"/>
  <c r="D74" i="4"/>
  <c r="C74" i="4"/>
  <c r="Z73" i="4"/>
  <c r="W73" i="4"/>
  <c r="T73" i="4"/>
  <c r="R73" i="4"/>
  <c r="Q73" i="4"/>
  <c r="P73" i="4"/>
  <c r="O73" i="4"/>
  <c r="N73" i="4"/>
  <c r="M73" i="4"/>
  <c r="L73" i="4"/>
  <c r="K73" i="4"/>
  <c r="J73" i="4"/>
  <c r="I73" i="4"/>
  <c r="H73" i="4"/>
  <c r="G73" i="4"/>
  <c r="F73" i="4"/>
  <c r="E73" i="4"/>
  <c r="D73" i="4"/>
  <c r="C73" i="4"/>
  <c r="Z72" i="4"/>
  <c r="W72" i="4"/>
  <c r="T72" i="4"/>
  <c r="R72" i="4"/>
  <c r="Q72" i="4"/>
  <c r="P72" i="4"/>
  <c r="O72" i="4"/>
  <c r="N72" i="4"/>
  <c r="M72" i="4"/>
  <c r="L72" i="4"/>
  <c r="K72" i="4"/>
  <c r="J72" i="4"/>
  <c r="I72" i="4"/>
  <c r="H72" i="4"/>
  <c r="G72" i="4"/>
  <c r="F72" i="4"/>
  <c r="E72" i="4"/>
  <c r="D72" i="4"/>
  <c r="C72" i="4"/>
  <c r="Z71" i="4"/>
  <c r="W71" i="4"/>
  <c r="T71" i="4"/>
  <c r="R71" i="4"/>
  <c r="Q71" i="4"/>
  <c r="P71" i="4"/>
  <c r="O71" i="4"/>
  <c r="N71" i="4"/>
  <c r="M71" i="4"/>
  <c r="L71" i="4"/>
  <c r="K71" i="4"/>
  <c r="J71" i="4"/>
  <c r="I71" i="4"/>
  <c r="H71" i="4"/>
  <c r="G71" i="4"/>
  <c r="F71" i="4"/>
  <c r="E71" i="4"/>
  <c r="D71" i="4"/>
  <c r="C71" i="4"/>
  <c r="Z70" i="4"/>
  <c r="W70" i="4"/>
  <c r="T70" i="4"/>
  <c r="R70" i="4"/>
  <c r="Q70" i="4"/>
  <c r="P70" i="4"/>
  <c r="O70" i="4"/>
  <c r="N70" i="4"/>
  <c r="M70" i="4"/>
  <c r="L70" i="4"/>
  <c r="K70" i="4"/>
  <c r="J70" i="4"/>
  <c r="I70" i="4"/>
  <c r="H70" i="4"/>
  <c r="G70" i="4"/>
  <c r="F70" i="4"/>
  <c r="E70" i="4"/>
  <c r="D70" i="4"/>
  <c r="C70" i="4"/>
  <c r="Z69" i="4"/>
  <c r="W69" i="4"/>
  <c r="T69" i="4"/>
  <c r="R69" i="4"/>
  <c r="Q69" i="4"/>
  <c r="P69" i="4"/>
  <c r="O69" i="4"/>
  <c r="N69" i="4"/>
  <c r="M69" i="4"/>
  <c r="L69" i="4"/>
  <c r="K69" i="4"/>
  <c r="J69" i="4"/>
  <c r="I69" i="4"/>
  <c r="H69" i="4"/>
  <c r="G69" i="4"/>
  <c r="F69" i="4"/>
  <c r="E69" i="4"/>
  <c r="D69" i="4"/>
  <c r="C69" i="4"/>
  <c r="Z68" i="4"/>
  <c r="W68" i="4"/>
  <c r="T68" i="4"/>
  <c r="R68" i="4"/>
  <c r="Q68" i="4"/>
  <c r="P68" i="4"/>
  <c r="O68" i="4"/>
  <c r="N68" i="4"/>
  <c r="M68" i="4"/>
  <c r="L68" i="4"/>
  <c r="K68" i="4"/>
  <c r="J68" i="4"/>
  <c r="I68" i="4"/>
  <c r="H68" i="4"/>
  <c r="G68" i="4"/>
  <c r="F68" i="4"/>
  <c r="E68" i="4"/>
  <c r="D68" i="4"/>
  <c r="C68" i="4"/>
  <c r="Z67" i="4"/>
  <c r="W67" i="4"/>
  <c r="T67" i="4"/>
  <c r="R67" i="4"/>
  <c r="Q67" i="4"/>
  <c r="P67" i="4"/>
  <c r="O67" i="4"/>
  <c r="N67" i="4"/>
  <c r="M67" i="4"/>
  <c r="L67" i="4"/>
  <c r="K67" i="4"/>
  <c r="J67" i="4"/>
  <c r="I67" i="4"/>
  <c r="H67" i="4"/>
  <c r="G67" i="4"/>
  <c r="F67" i="4"/>
  <c r="E67" i="4"/>
  <c r="D67" i="4"/>
  <c r="C67" i="4"/>
  <c r="Z66" i="4"/>
  <c r="W66" i="4"/>
  <c r="T66" i="4"/>
  <c r="R66" i="4"/>
  <c r="Q66" i="4"/>
  <c r="P66" i="4"/>
  <c r="O66" i="4"/>
  <c r="N66" i="4"/>
  <c r="M66" i="4"/>
  <c r="L66" i="4"/>
  <c r="K66" i="4"/>
  <c r="J66" i="4"/>
  <c r="I66" i="4"/>
  <c r="H66" i="4"/>
  <c r="G66" i="4"/>
  <c r="F66" i="4"/>
  <c r="E66" i="4"/>
  <c r="D66" i="4"/>
  <c r="C66" i="4"/>
  <c r="Z65" i="4"/>
  <c r="W65" i="4"/>
  <c r="T65" i="4"/>
  <c r="R65" i="4"/>
  <c r="Q65" i="4"/>
  <c r="P65" i="4"/>
  <c r="O65" i="4"/>
  <c r="N65" i="4"/>
  <c r="M65" i="4"/>
  <c r="L65" i="4"/>
  <c r="K65" i="4"/>
  <c r="J65" i="4"/>
  <c r="I65" i="4"/>
  <c r="H65" i="4"/>
  <c r="G65" i="4"/>
  <c r="F65" i="4"/>
  <c r="E65" i="4"/>
  <c r="D65" i="4"/>
  <c r="C65" i="4"/>
  <c r="Z64" i="4"/>
  <c r="W64" i="4"/>
  <c r="T64" i="4"/>
  <c r="R64" i="4"/>
  <c r="Q64" i="4"/>
  <c r="P64" i="4"/>
  <c r="O64" i="4"/>
  <c r="N64" i="4"/>
  <c r="M64" i="4"/>
  <c r="L64" i="4"/>
  <c r="K64" i="4"/>
  <c r="J64" i="4"/>
  <c r="I64" i="4"/>
  <c r="H64" i="4"/>
  <c r="G64" i="4"/>
  <c r="F64" i="4"/>
  <c r="E64" i="4"/>
  <c r="D64" i="4"/>
  <c r="C64" i="4"/>
  <c r="Z63" i="4"/>
  <c r="W63" i="4"/>
  <c r="T63" i="4"/>
  <c r="R63" i="4"/>
  <c r="Q63" i="4"/>
  <c r="P63" i="4"/>
  <c r="O63" i="4"/>
  <c r="N63" i="4"/>
  <c r="M63" i="4"/>
  <c r="L63" i="4"/>
  <c r="K63" i="4"/>
  <c r="J63" i="4"/>
  <c r="I63" i="4"/>
  <c r="H63" i="4"/>
  <c r="G63" i="4"/>
  <c r="F63" i="4"/>
  <c r="E63" i="4"/>
  <c r="D63" i="4"/>
  <c r="C63" i="4"/>
  <c r="Z62" i="4"/>
  <c r="W62" i="4"/>
  <c r="T62" i="4"/>
  <c r="R62" i="4"/>
  <c r="Q62" i="4"/>
  <c r="P62" i="4"/>
  <c r="O62" i="4"/>
  <c r="N62" i="4"/>
  <c r="M62" i="4"/>
  <c r="L62" i="4"/>
  <c r="K62" i="4"/>
  <c r="J62" i="4"/>
  <c r="I62" i="4"/>
  <c r="H62" i="4"/>
  <c r="G62" i="4"/>
  <c r="F62" i="4"/>
  <c r="E62" i="4"/>
  <c r="D62" i="4"/>
  <c r="C62" i="4"/>
  <c r="Z61" i="4"/>
  <c r="W61" i="4"/>
  <c r="T61" i="4"/>
  <c r="R61" i="4"/>
  <c r="Q61" i="4"/>
  <c r="P61" i="4"/>
  <c r="O61" i="4"/>
  <c r="N61" i="4"/>
  <c r="M61" i="4"/>
  <c r="L61" i="4"/>
  <c r="K61" i="4"/>
  <c r="J61" i="4"/>
  <c r="I61" i="4"/>
  <c r="H61" i="4"/>
  <c r="G61" i="4"/>
  <c r="F61" i="4"/>
  <c r="E61" i="4"/>
  <c r="D61" i="4"/>
  <c r="C61" i="4"/>
  <c r="Z60" i="4"/>
  <c r="W60" i="4"/>
  <c r="T60" i="4"/>
  <c r="R60" i="4"/>
  <c r="Q60" i="4"/>
  <c r="P60" i="4"/>
  <c r="O60" i="4"/>
  <c r="N60" i="4"/>
  <c r="M60" i="4"/>
  <c r="L60" i="4"/>
  <c r="K60" i="4"/>
  <c r="J60" i="4"/>
  <c r="I60" i="4"/>
  <c r="H60" i="4"/>
  <c r="G60" i="4"/>
  <c r="F60" i="4"/>
  <c r="E60" i="4"/>
  <c r="D60" i="4"/>
  <c r="C60" i="4"/>
  <c r="Z59" i="4"/>
  <c r="W59" i="4"/>
  <c r="T59" i="4"/>
  <c r="R59" i="4"/>
  <c r="Q59" i="4"/>
  <c r="P59" i="4"/>
  <c r="O59" i="4"/>
  <c r="N59" i="4"/>
  <c r="M59" i="4"/>
  <c r="L59" i="4"/>
  <c r="K59" i="4"/>
  <c r="J59" i="4"/>
  <c r="I59" i="4"/>
  <c r="H59" i="4"/>
  <c r="G59" i="4"/>
  <c r="F59" i="4"/>
  <c r="E59" i="4"/>
  <c r="D59" i="4"/>
  <c r="C59" i="4"/>
  <c r="Z58" i="4"/>
  <c r="W58" i="4"/>
  <c r="T58" i="4"/>
  <c r="R58" i="4"/>
  <c r="Q58" i="4"/>
  <c r="P58" i="4"/>
  <c r="O58" i="4"/>
  <c r="N58" i="4"/>
  <c r="M58" i="4"/>
  <c r="L58" i="4"/>
  <c r="K58" i="4"/>
  <c r="J58" i="4"/>
  <c r="I58" i="4"/>
  <c r="H58" i="4"/>
  <c r="G58" i="4"/>
  <c r="F58" i="4"/>
  <c r="E58" i="4"/>
  <c r="D58" i="4"/>
  <c r="C58" i="4"/>
  <c r="Z57" i="4"/>
  <c r="W57" i="4"/>
  <c r="T57" i="4"/>
  <c r="R57" i="4"/>
  <c r="Q57" i="4"/>
  <c r="P57" i="4"/>
  <c r="O57" i="4"/>
  <c r="N57" i="4"/>
  <c r="M57" i="4"/>
  <c r="L57" i="4"/>
  <c r="K57" i="4"/>
  <c r="J57" i="4"/>
  <c r="I57" i="4"/>
  <c r="H57" i="4"/>
  <c r="G57" i="4"/>
  <c r="F57" i="4"/>
  <c r="E57" i="4"/>
  <c r="D57" i="4"/>
  <c r="C57" i="4"/>
  <c r="Z56" i="4"/>
  <c r="W56" i="4"/>
  <c r="T56" i="4"/>
  <c r="R56" i="4"/>
  <c r="Q56" i="4"/>
  <c r="P56" i="4"/>
  <c r="O56" i="4"/>
  <c r="N56" i="4"/>
  <c r="M56" i="4"/>
  <c r="L56" i="4"/>
  <c r="K56" i="4"/>
  <c r="J56" i="4"/>
  <c r="I56" i="4"/>
  <c r="H56" i="4"/>
  <c r="G56" i="4"/>
  <c r="F56" i="4"/>
  <c r="E56" i="4"/>
  <c r="D56" i="4"/>
  <c r="C56" i="4"/>
  <c r="Z55" i="4"/>
  <c r="W55" i="4"/>
  <c r="T55" i="4"/>
  <c r="R55" i="4"/>
  <c r="Q55" i="4"/>
  <c r="P55" i="4"/>
  <c r="O55" i="4"/>
  <c r="N55" i="4"/>
  <c r="M55" i="4"/>
  <c r="L55" i="4"/>
  <c r="K55" i="4"/>
  <c r="J55" i="4"/>
  <c r="I55" i="4"/>
  <c r="H55" i="4"/>
  <c r="G55" i="4"/>
  <c r="F55" i="4"/>
  <c r="E55" i="4"/>
  <c r="D55" i="4"/>
  <c r="C55" i="4"/>
  <c r="Z54" i="4"/>
  <c r="W54" i="4"/>
  <c r="T54" i="4"/>
  <c r="R54" i="4"/>
  <c r="Q54" i="4"/>
  <c r="P54" i="4"/>
  <c r="O54" i="4"/>
  <c r="N54" i="4"/>
  <c r="M54" i="4"/>
  <c r="L54" i="4"/>
  <c r="K54" i="4"/>
  <c r="J54" i="4"/>
  <c r="I54" i="4"/>
  <c r="H54" i="4"/>
  <c r="G54" i="4"/>
  <c r="F54" i="4"/>
  <c r="E54" i="4"/>
  <c r="D54" i="4"/>
  <c r="C54" i="4"/>
  <c r="Z53" i="4"/>
  <c r="W53" i="4"/>
  <c r="T53" i="4"/>
  <c r="R53" i="4"/>
  <c r="Q53" i="4"/>
  <c r="P53" i="4"/>
  <c r="O53" i="4"/>
  <c r="N53" i="4"/>
  <c r="M53" i="4"/>
  <c r="L53" i="4"/>
  <c r="K53" i="4"/>
  <c r="J53" i="4"/>
  <c r="I53" i="4"/>
  <c r="H53" i="4"/>
  <c r="G53" i="4"/>
  <c r="F53" i="4"/>
  <c r="E53" i="4"/>
  <c r="D53" i="4"/>
  <c r="C53" i="4"/>
  <c r="Z52" i="4"/>
  <c r="W52" i="4"/>
  <c r="T52" i="4"/>
  <c r="R52" i="4"/>
  <c r="Q52" i="4"/>
  <c r="P52" i="4"/>
  <c r="O52" i="4"/>
  <c r="N52" i="4"/>
  <c r="M52" i="4"/>
  <c r="L52" i="4"/>
  <c r="K52" i="4"/>
  <c r="J52" i="4"/>
  <c r="I52" i="4"/>
  <c r="H52" i="4"/>
  <c r="G52" i="4"/>
  <c r="F52" i="4"/>
  <c r="E52" i="4"/>
  <c r="D52" i="4"/>
  <c r="C52" i="4"/>
  <c r="Z51" i="4"/>
  <c r="W51" i="4"/>
  <c r="T51" i="4"/>
  <c r="R51" i="4"/>
  <c r="Q51" i="4"/>
  <c r="P51" i="4"/>
  <c r="O51" i="4"/>
  <c r="N51" i="4"/>
  <c r="M51" i="4"/>
  <c r="L51" i="4"/>
  <c r="K51" i="4"/>
  <c r="J51" i="4"/>
  <c r="I51" i="4"/>
  <c r="H51" i="4"/>
  <c r="G51" i="4"/>
  <c r="F51" i="4"/>
  <c r="E51" i="4"/>
  <c r="D51" i="4"/>
  <c r="C51" i="4"/>
  <c r="Z50" i="4"/>
  <c r="W50" i="4"/>
  <c r="T50" i="4"/>
  <c r="R50" i="4"/>
  <c r="Q50" i="4"/>
  <c r="P50" i="4"/>
  <c r="O50" i="4"/>
  <c r="N50" i="4"/>
  <c r="M50" i="4"/>
  <c r="L50" i="4"/>
  <c r="K50" i="4"/>
  <c r="J50" i="4"/>
  <c r="I50" i="4"/>
  <c r="H50" i="4"/>
  <c r="G50" i="4"/>
  <c r="F50" i="4"/>
  <c r="E50" i="4"/>
  <c r="D50" i="4"/>
  <c r="C50" i="4"/>
  <c r="Z49" i="4"/>
  <c r="W49" i="4"/>
  <c r="T49" i="4"/>
  <c r="R49" i="4"/>
  <c r="Q49" i="4"/>
  <c r="P49" i="4"/>
  <c r="O49" i="4"/>
  <c r="N49" i="4"/>
  <c r="M49" i="4"/>
  <c r="L49" i="4"/>
  <c r="K49" i="4"/>
  <c r="J49" i="4"/>
  <c r="I49" i="4"/>
  <c r="H49" i="4"/>
  <c r="G49" i="4"/>
  <c r="F49" i="4"/>
  <c r="E49" i="4"/>
  <c r="D49" i="4"/>
  <c r="C49" i="4"/>
  <c r="Z48" i="4"/>
  <c r="W48" i="4"/>
  <c r="T48" i="4"/>
  <c r="R48" i="4"/>
  <c r="Q48" i="4"/>
  <c r="P48" i="4"/>
  <c r="O48" i="4"/>
  <c r="N48" i="4"/>
  <c r="M48" i="4"/>
  <c r="L48" i="4"/>
  <c r="K48" i="4"/>
  <c r="J48" i="4"/>
  <c r="I48" i="4"/>
  <c r="H48" i="4"/>
  <c r="G48" i="4"/>
  <c r="F48" i="4"/>
  <c r="E48" i="4"/>
  <c r="D48" i="4"/>
  <c r="C48" i="4"/>
  <c r="Z47" i="4"/>
  <c r="W47" i="4"/>
  <c r="T47" i="4"/>
  <c r="R47" i="4"/>
  <c r="Q47" i="4"/>
  <c r="P47" i="4"/>
  <c r="O47" i="4"/>
  <c r="N47" i="4"/>
  <c r="M47" i="4"/>
  <c r="L47" i="4"/>
  <c r="K47" i="4"/>
  <c r="J47" i="4"/>
  <c r="I47" i="4"/>
  <c r="H47" i="4"/>
  <c r="G47" i="4"/>
  <c r="F47" i="4"/>
  <c r="E47" i="4"/>
  <c r="D47" i="4"/>
  <c r="C47" i="4"/>
  <c r="Z46" i="4"/>
  <c r="W46" i="4"/>
  <c r="T46" i="4"/>
  <c r="R46" i="4"/>
  <c r="Q46" i="4"/>
  <c r="P46" i="4"/>
  <c r="O46" i="4"/>
  <c r="N46" i="4"/>
  <c r="M46" i="4"/>
  <c r="L46" i="4"/>
  <c r="K46" i="4"/>
  <c r="J46" i="4"/>
  <c r="I46" i="4"/>
  <c r="H46" i="4"/>
  <c r="G46" i="4"/>
  <c r="F46" i="4"/>
  <c r="E46" i="4"/>
  <c r="D46" i="4"/>
  <c r="C46" i="4"/>
  <c r="Z45" i="4"/>
  <c r="W45" i="4"/>
  <c r="T45" i="4"/>
  <c r="R45" i="4"/>
  <c r="Q45" i="4"/>
  <c r="P45" i="4"/>
  <c r="O45" i="4"/>
  <c r="N45" i="4"/>
  <c r="M45" i="4"/>
  <c r="L45" i="4"/>
  <c r="K45" i="4"/>
  <c r="J45" i="4"/>
  <c r="I45" i="4"/>
  <c r="H45" i="4"/>
  <c r="G45" i="4"/>
  <c r="F45" i="4"/>
  <c r="E45" i="4"/>
  <c r="D45" i="4"/>
  <c r="C45" i="4"/>
  <c r="Z44" i="4"/>
  <c r="W44" i="4"/>
  <c r="T44" i="4"/>
  <c r="R44" i="4"/>
  <c r="Q44" i="4"/>
  <c r="P44" i="4"/>
  <c r="O44" i="4"/>
  <c r="N44" i="4"/>
  <c r="M44" i="4"/>
  <c r="L44" i="4"/>
  <c r="K44" i="4"/>
  <c r="J44" i="4"/>
  <c r="I44" i="4"/>
  <c r="H44" i="4"/>
  <c r="G44" i="4"/>
  <c r="F44" i="4"/>
  <c r="E44" i="4"/>
  <c r="D44" i="4"/>
  <c r="C44" i="4"/>
  <c r="Z43" i="4"/>
  <c r="W43" i="4"/>
  <c r="T43" i="4"/>
  <c r="R43" i="4"/>
  <c r="Q43" i="4"/>
  <c r="P43" i="4"/>
  <c r="O43" i="4"/>
  <c r="N43" i="4"/>
  <c r="M43" i="4"/>
  <c r="L43" i="4"/>
  <c r="K43" i="4"/>
  <c r="J43" i="4"/>
  <c r="I43" i="4"/>
  <c r="H43" i="4"/>
  <c r="G43" i="4"/>
  <c r="F43" i="4"/>
  <c r="E43" i="4"/>
  <c r="D43" i="4"/>
  <c r="C43" i="4"/>
  <c r="Z42" i="4"/>
  <c r="W42" i="4"/>
  <c r="T42" i="4"/>
  <c r="R42" i="4"/>
  <c r="Q42" i="4"/>
  <c r="P42" i="4"/>
  <c r="O42" i="4"/>
  <c r="N42" i="4"/>
  <c r="M42" i="4"/>
  <c r="L42" i="4"/>
  <c r="K42" i="4"/>
  <c r="J42" i="4"/>
  <c r="I42" i="4"/>
  <c r="H42" i="4"/>
  <c r="G42" i="4"/>
  <c r="F42" i="4"/>
  <c r="E42" i="4"/>
  <c r="D42" i="4"/>
  <c r="C42" i="4"/>
  <c r="Z41" i="4"/>
  <c r="W41" i="4"/>
  <c r="T41" i="4"/>
  <c r="R41" i="4"/>
  <c r="Q41" i="4"/>
  <c r="P41" i="4"/>
  <c r="O41" i="4"/>
  <c r="N41" i="4"/>
  <c r="M41" i="4"/>
  <c r="L41" i="4"/>
  <c r="K41" i="4"/>
  <c r="J41" i="4"/>
  <c r="I41" i="4"/>
  <c r="H41" i="4"/>
  <c r="G41" i="4"/>
  <c r="F41" i="4"/>
  <c r="E41" i="4"/>
  <c r="D41" i="4"/>
  <c r="C41" i="4"/>
  <c r="Z40" i="4"/>
  <c r="W40" i="4"/>
  <c r="T40" i="4"/>
  <c r="R40" i="4"/>
  <c r="Q40" i="4"/>
  <c r="P40" i="4"/>
  <c r="O40" i="4"/>
  <c r="N40" i="4"/>
  <c r="M40" i="4"/>
  <c r="L40" i="4"/>
  <c r="K40" i="4"/>
  <c r="J40" i="4"/>
  <c r="I40" i="4"/>
  <c r="H40" i="4"/>
  <c r="G40" i="4"/>
  <c r="F40" i="4"/>
  <c r="E40" i="4"/>
  <c r="D40" i="4"/>
  <c r="C40" i="4"/>
  <c r="Z39" i="4"/>
  <c r="W39" i="4"/>
  <c r="T39" i="4"/>
  <c r="R39" i="4"/>
  <c r="Q39" i="4"/>
  <c r="P39" i="4"/>
  <c r="O39" i="4"/>
  <c r="N39" i="4"/>
  <c r="M39" i="4"/>
  <c r="L39" i="4"/>
  <c r="K39" i="4"/>
  <c r="J39" i="4"/>
  <c r="I39" i="4"/>
  <c r="H39" i="4"/>
  <c r="G39" i="4"/>
  <c r="F39" i="4"/>
  <c r="E39" i="4"/>
  <c r="D39" i="4"/>
  <c r="C39" i="4"/>
  <c r="Z38" i="4"/>
  <c r="W38" i="4"/>
  <c r="T38" i="4"/>
  <c r="R38" i="4"/>
  <c r="Q38" i="4"/>
  <c r="P38" i="4"/>
  <c r="O38" i="4"/>
  <c r="N38" i="4"/>
  <c r="M38" i="4"/>
  <c r="L38" i="4"/>
  <c r="K38" i="4"/>
  <c r="J38" i="4"/>
  <c r="I38" i="4"/>
  <c r="H38" i="4"/>
  <c r="G38" i="4"/>
  <c r="F38" i="4"/>
  <c r="E38" i="4"/>
  <c r="D38" i="4"/>
  <c r="C38" i="4"/>
  <c r="Z37" i="4"/>
  <c r="W37" i="4"/>
  <c r="T37" i="4"/>
  <c r="R37" i="4"/>
  <c r="Q37" i="4"/>
  <c r="P37" i="4"/>
  <c r="O37" i="4"/>
  <c r="N37" i="4"/>
  <c r="M37" i="4"/>
  <c r="L37" i="4"/>
  <c r="K37" i="4"/>
  <c r="J37" i="4"/>
  <c r="I37" i="4"/>
  <c r="H37" i="4"/>
  <c r="G37" i="4"/>
  <c r="F37" i="4"/>
  <c r="E37" i="4"/>
  <c r="D37" i="4"/>
  <c r="C37" i="4"/>
  <c r="Z36" i="4"/>
  <c r="W36" i="4"/>
  <c r="T36" i="4"/>
  <c r="R36" i="4"/>
  <c r="Q36" i="4"/>
  <c r="P36" i="4"/>
  <c r="O36" i="4"/>
  <c r="N36" i="4"/>
  <c r="M36" i="4"/>
  <c r="L36" i="4"/>
  <c r="K36" i="4"/>
  <c r="J36" i="4"/>
  <c r="I36" i="4"/>
  <c r="H36" i="4"/>
  <c r="G36" i="4"/>
  <c r="F36" i="4"/>
  <c r="E36" i="4"/>
  <c r="D36" i="4"/>
  <c r="C36" i="4"/>
  <c r="Z35" i="4"/>
  <c r="W35" i="4"/>
  <c r="T35" i="4"/>
  <c r="R35" i="4"/>
  <c r="Q35" i="4"/>
  <c r="P35" i="4"/>
  <c r="O35" i="4"/>
  <c r="N35" i="4"/>
  <c r="M35" i="4"/>
  <c r="L35" i="4"/>
  <c r="K35" i="4"/>
  <c r="J35" i="4"/>
  <c r="I35" i="4"/>
  <c r="H35" i="4"/>
  <c r="G35" i="4"/>
  <c r="F35" i="4"/>
  <c r="E35" i="4"/>
  <c r="D35" i="4"/>
  <c r="C35" i="4"/>
  <c r="Z34" i="4"/>
  <c r="W34" i="4"/>
  <c r="T34" i="4"/>
  <c r="R34" i="4"/>
  <c r="Q34" i="4"/>
  <c r="P34" i="4"/>
  <c r="O34" i="4"/>
  <c r="N34" i="4"/>
  <c r="M34" i="4"/>
  <c r="L34" i="4"/>
  <c r="K34" i="4"/>
  <c r="J34" i="4"/>
  <c r="I34" i="4"/>
  <c r="H34" i="4"/>
  <c r="G34" i="4"/>
  <c r="F34" i="4"/>
  <c r="E34" i="4"/>
  <c r="D34" i="4"/>
  <c r="C34" i="4"/>
  <c r="Z33" i="4"/>
  <c r="W33" i="4"/>
  <c r="T33" i="4"/>
  <c r="R33" i="4"/>
  <c r="Q33" i="4"/>
  <c r="P33" i="4"/>
  <c r="O33" i="4"/>
  <c r="N33" i="4"/>
  <c r="M33" i="4"/>
  <c r="L33" i="4"/>
  <c r="K33" i="4"/>
  <c r="J33" i="4"/>
  <c r="I33" i="4"/>
  <c r="H33" i="4"/>
  <c r="G33" i="4"/>
  <c r="F33" i="4"/>
  <c r="E33" i="4"/>
  <c r="D33" i="4"/>
  <c r="C33" i="4"/>
  <c r="Z32" i="4"/>
  <c r="W32" i="4"/>
  <c r="T32" i="4"/>
  <c r="R32" i="4"/>
  <c r="Q32" i="4"/>
  <c r="P32" i="4"/>
  <c r="O32" i="4"/>
  <c r="N32" i="4"/>
  <c r="M32" i="4"/>
  <c r="L32" i="4"/>
  <c r="K32" i="4"/>
  <c r="J32" i="4"/>
  <c r="I32" i="4"/>
  <c r="H32" i="4"/>
  <c r="G32" i="4"/>
  <c r="F32" i="4"/>
  <c r="E32" i="4"/>
  <c r="D32" i="4"/>
  <c r="C32" i="4"/>
  <c r="Z31" i="4"/>
  <c r="W31" i="4"/>
  <c r="T31" i="4"/>
  <c r="R31" i="4"/>
  <c r="Q31" i="4"/>
  <c r="P31" i="4"/>
  <c r="O31" i="4"/>
  <c r="N31" i="4"/>
  <c r="M31" i="4"/>
  <c r="L31" i="4"/>
  <c r="K31" i="4"/>
  <c r="J31" i="4"/>
  <c r="I31" i="4"/>
  <c r="H31" i="4"/>
  <c r="G31" i="4"/>
  <c r="F31" i="4"/>
  <c r="E31" i="4"/>
  <c r="D31" i="4"/>
  <c r="C31" i="4"/>
  <c r="Z30" i="4"/>
  <c r="W30" i="4"/>
  <c r="T30" i="4"/>
  <c r="R30" i="4"/>
  <c r="Q30" i="4"/>
  <c r="P30" i="4"/>
  <c r="O30" i="4"/>
  <c r="N30" i="4"/>
  <c r="M30" i="4"/>
  <c r="L30" i="4"/>
  <c r="K30" i="4"/>
  <c r="J30" i="4"/>
  <c r="I30" i="4"/>
  <c r="H30" i="4"/>
  <c r="G30" i="4"/>
  <c r="F30" i="4"/>
  <c r="E30" i="4"/>
  <c r="D30" i="4"/>
  <c r="C30" i="4"/>
  <c r="Z29" i="4"/>
  <c r="W29" i="4"/>
  <c r="T29" i="4"/>
  <c r="R29" i="4"/>
  <c r="Q29" i="4"/>
  <c r="P29" i="4"/>
  <c r="O29" i="4"/>
  <c r="N29" i="4"/>
  <c r="M29" i="4"/>
  <c r="L29" i="4"/>
  <c r="K29" i="4"/>
  <c r="J29" i="4"/>
  <c r="I29" i="4"/>
  <c r="H29" i="4"/>
  <c r="G29" i="4"/>
  <c r="F29" i="4"/>
  <c r="E29" i="4"/>
  <c r="D29" i="4"/>
  <c r="C29" i="4"/>
  <c r="Z28" i="4"/>
  <c r="W28" i="4"/>
  <c r="T28" i="4"/>
  <c r="R28" i="4"/>
  <c r="Q28" i="4"/>
  <c r="P28" i="4"/>
  <c r="O28" i="4"/>
  <c r="N28" i="4"/>
  <c r="M28" i="4"/>
  <c r="L28" i="4"/>
  <c r="K28" i="4"/>
  <c r="J28" i="4"/>
  <c r="I28" i="4"/>
  <c r="H28" i="4"/>
  <c r="G28" i="4"/>
  <c r="F28" i="4"/>
  <c r="E28" i="4"/>
  <c r="D28" i="4"/>
  <c r="C28" i="4"/>
  <c r="Z27" i="4"/>
  <c r="W27" i="4"/>
  <c r="T27" i="4"/>
  <c r="R27" i="4"/>
  <c r="Q27" i="4"/>
  <c r="P27" i="4"/>
  <c r="O27" i="4"/>
  <c r="N27" i="4"/>
  <c r="M27" i="4"/>
  <c r="L27" i="4"/>
  <c r="K27" i="4"/>
  <c r="J27" i="4"/>
  <c r="I27" i="4"/>
  <c r="H27" i="4"/>
  <c r="G27" i="4"/>
  <c r="F27" i="4"/>
  <c r="E27" i="4"/>
  <c r="D27" i="4"/>
  <c r="C27" i="4"/>
  <c r="Z26" i="4"/>
  <c r="W26" i="4"/>
  <c r="T26" i="4"/>
  <c r="R26" i="4"/>
  <c r="Q26" i="4"/>
  <c r="P26" i="4"/>
  <c r="O26" i="4"/>
  <c r="N26" i="4"/>
  <c r="M26" i="4"/>
  <c r="L26" i="4"/>
  <c r="K26" i="4"/>
  <c r="J26" i="4"/>
  <c r="I26" i="4"/>
  <c r="H26" i="4"/>
  <c r="G26" i="4"/>
  <c r="F26" i="4"/>
  <c r="E26" i="4"/>
  <c r="D26" i="4"/>
  <c r="C26" i="4"/>
  <c r="Z25" i="4"/>
  <c r="W25" i="4"/>
  <c r="T25" i="4"/>
  <c r="R25" i="4"/>
  <c r="Q25" i="4"/>
  <c r="P25" i="4"/>
  <c r="O25" i="4"/>
  <c r="N25" i="4"/>
  <c r="M25" i="4"/>
  <c r="L25" i="4"/>
  <c r="K25" i="4"/>
  <c r="J25" i="4"/>
  <c r="I25" i="4"/>
  <c r="H25" i="4"/>
  <c r="G25" i="4"/>
  <c r="F25" i="4"/>
  <c r="E25" i="4"/>
  <c r="D25" i="4"/>
  <c r="C25" i="4"/>
  <c r="Z24" i="4"/>
  <c r="W24" i="4"/>
  <c r="T24" i="4"/>
  <c r="R24" i="4"/>
  <c r="Q24" i="4"/>
  <c r="P24" i="4"/>
  <c r="O24" i="4"/>
  <c r="N24" i="4"/>
  <c r="M24" i="4"/>
  <c r="L24" i="4"/>
  <c r="K24" i="4"/>
  <c r="J24" i="4"/>
  <c r="I24" i="4"/>
  <c r="H24" i="4"/>
  <c r="G24" i="4"/>
  <c r="F24" i="4"/>
  <c r="E24" i="4"/>
  <c r="D24" i="4"/>
  <c r="C24" i="4"/>
  <c r="Z23" i="4"/>
  <c r="W23" i="4"/>
  <c r="T23" i="4"/>
  <c r="R23" i="4"/>
  <c r="Q23" i="4"/>
  <c r="P23" i="4"/>
  <c r="O23" i="4"/>
  <c r="N23" i="4"/>
  <c r="M23" i="4"/>
  <c r="L23" i="4"/>
  <c r="K23" i="4"/>
  <c r="J23" i="4"/>
  <c r="I23" i="4"/>
  <c r="H23" i="4"/>
  <c r="G23" i="4"/>
  <c r="F23" i="4"/>
  <c r="E23" i="4"/>
  <c r="D23" i="4"/>
  <c r="C23" i="4"/>
  <c r="Z22" i="4"/>
  <c r="W22" i="4"/>
  <c r="T22" i="4"/>
  <c r="R22" i="4"/>
  <c r="Q22" i="4"/>
  <c r="P22" i="4"/>
  <c r="O22" i="4"/>
  <c r="N22" i="4"/>
  <c r="M22" i="4"/>
  <c r="L22" i="4"/>
  <c r="K22" i="4"/>
  <c r="J22" i="4"/>
  <c r="I22" i="4"/>
  <c r="H22" i="4"/>
  <c r="G22" i="4"/>
  <c r="F22" i="4"/>
  <c r="E22" i="4"/>
  <c r="D22" i="4"/>
  <c r="C22" i="4"/>
  <c r="Z21" i="4"/>
  <c r="W21" i="4"/>
  <c r="T21" i="4"/>
  <c r="R21" i="4"/>
  <c r="Q21" i="4"/>
  <c r="P21" i="4"/>
  <c r="O21" i="4"/>
  <c r="N21" i="4"/>
  <c r="M21" i="4"/>
  <c r="L21" i="4"/>
  <c r="K21" i="4"/>
  <c r="J21" i="4"/>
  <c r="I21" i="4"/>
  <c r="H21" i="4"/>
  <c r="G21" i="4"/>
  <c r="F21" i="4"/>
  <c r="E21" i="4"/>
  <c r="D21" i="4"/>
  <c r="C21" i="4"/>
  <c r="Z20" i="4"/>
  <c r="W20" i="4"/>
  <c r="T20" i="4"/>
  <c r="R20" i="4"/>
  <c r="Q20" i="4"/>
  <c r="P20" i="4"/>
  <c r="O20" i="4"/>
  <c r="N20" i="4"/>
  <c r="M20" i="4"/>
  <c r="L20" i="4"/>
  <c r="K20" i="4"/>
  <c r="J20" i="4"/>
  <c r="I20" i="4"/>
  <c r="H20" i="4"/>
  <c r="G20" i="4"/>
  <c r="F20" i="4"/>
  <c r="E20" i="4"/>
  <c r="D20" i="4"/>
  <c r="C20" i="4"/>
  <c r="Z19" i="4"/>
  <c r="W19" i="4"/>
  <c r="T19" i="4"/>
  <c r="R19" i="4"/>
  <c r="Q19" i="4"/>
  <c r="P19" i="4"/>
  <c r="O19" i="4"/>
  <c r="N19" i="4"/>
  <c r="M19" i="4"/>
  <c r="L19" i="4"/>
  <c r="K19" i="4"/>
  <c r="J19" i="4"/>
  <c r="I19" i="4"/>
  <c r="H19" i="4"/>
  <c r="G19" i="4"/>
  <c r="F19" i="4"/>
  <c r="E19" i="4"/>
  <c r="D19" i="4"/>
  <c r="C19" i="4"/>
  <c r="Z18" i="4"/>
  <c r="W18" i="4"/>
  <c r="T18" i="4"/>
  <c r="R18" i="4"/>
  <c r="Q18" i="4"/>
  <c r="P18" i="4"/>
  <c r="O18" i="4"/>
  <c r="N18" i="4"/>
  <c r="M18" i="4"/>
  <c r="L18" i="4"/>
  <c r="K18" i="4"/>
  <c r="J18" i="4"/>
  <c r="I18" i="4"/>
  <c r="H18" i="4"/>
  <c r="G18" i="4"/>
  <c r="F18" i="4"/>
  <c r="E18" i="4"/>
  <c r="D18" i="4"/>
  <c r="C18" i="4"/>
  <c r="Z17" i="4"/>
  <c r="W17" i="4"/>
  <c r="T17" i="4"/>
  <c r="R17" i="4"/>
  <c r="Q17" i="4"/>
  <c r="P17" i="4"/>
  <c r="O17" i="4"/>
  <c r="N17" i="4"/>
  <c r="M17" i="4"/>
  <c r="L17" i="4"/>
  <c r="K17" i="4"/>
  <c r="J17" i="4"/>
  <c r="I17" i="4"/>
  <c r="H17" i="4"/>
  <c r="G17" i="4"/>
  <c r="F17" i="4"/>
  <c r="E17" i="4"/>
  <c r="D17" i="4"/>
  <c r="C17" i="4"/>
  <c r="Z16" i="4"/>
  <c r="W16" i="4"/>
  <c r="T16" i="4"/>
  <c r="R16" i="4"/>
  <c r="Q16" i="4"/>
  <c r="P16" i="4"/>
  <c r="O16" i="4"/>
  <c r="N16" i="4"/>
  <c r="M16" i="4"/>
  <c r="L16" i="4"/>
  <c r="K16" i="4"/>
  <c r="J16" i="4"/>
  <c r="I16" i="4"/>
  <c r="H16" i="4"/>
  <c r="G16" i="4"/>
  <c r="F16" i="4"/>
  <c r="E16" i="4"/>
  <c r="D16" i="4"/>
  <c r="C16" i="4"/>
  <c r="Z15" i="4"/>
  <c r="W15" i="4"/>
  <c r="T15" i="4"/>
  <c r="R15" i="4"/>
  <c r="Q15" i="4"/>
  <c r="P15" i="4"/>
  <c r="O15" i="4"/>
  <c r="N15" i="4"/>
  <c r="M15" i="4"/>
  <c r="L15" i="4"/>
  <c r="K15" i="4"/>
  <c r="J15" i="4"/>
  <c r="I15" i="4"/>
  <c r="H15" i="4"/>
  <c r="G15" i="4"/>
  <c r="F15" i="4"/>
  <c r="E15" i="4"/>
  <c r="D15" i="4"/>
  <c r="C15" i="4"/>
  <c r="Z14" i="4"/>
  <c r="W14" i="4"/>
  <c r="T14" i="4"/>
  <c r="R14" i="4"/>
  <c r="Q14" i="4"/>
  <c r="P14" i="4"/>
  <c r="O14" i="4"/>
  <c r="N14" i="4"/>
  <c r="M14" i="4"/>
  <c r="L14" i="4"/>
  <c r="K14" i="4"/>
  <c r="J14" i="4"/>
  <c r="I14" i="4"/>
  <c r="H14" i="4"/>
  <c r="G14" i="4"/>
  <c r="F14" i="4"/>
  <c r="E14" i="4"/>
  <c r="D14" i="4"/>
  <c r="C14" i="4"/>
  <c r="Z13" i="4"/>
  <c r="W13" i="4"/>
  <c r="T13" i="4"/>
  <c r="R13" i="4"/>
  <c r="Q13" i="4"/>
  <c r="P13" i="4"/>
  <c r="O13" i="4"/>
  <c r="N13" i="4"/>
  <c r="M13" i="4"/>
  <c r="L13" i="4"/>
  <c r="K13" i="4"/>
  <c r="J13" i="4"/>
  <c r="I13" i="4"/>
  <c r="H13" i="4"/>
  <c r="G13" i="4"/>
  <c r="F13" i="4"/>
  <c r="E13" i="4"/>
  <c r="D13" i="4"/>
  <c r="C13" i="4"/>
  <c r="Z12" i="4"/>
  <c r="W12" i="4"/>
  <c r="T12" i="4"/>
  <c r="R12" i="4"/>
  <c r="Q12" i="4"/>
  <c r="P12" i="4"/>
  <c r="O12" i="4"/>
  <c r="N12" i="4"/>
  <c r="M12" i="4"/>
  <c r="L12" i="4"/>
  <c r="K12" i="4"/>
  <c r="J12" i="4"/>
  <c r="I12" i="4"/>
  <c r="H12" i="4"/>
  <c r="G12" i="4"/>
  <c r="F12" i="4"/>
  <c r="E12" i="4"/>
  <c r="D12" i="4"/>
  <c r="C12" i="4"/>
  <c r="Z11" i="4"/>
  <c r="W11" i="4"/>
  <c r="T11" i="4"/>
  <c r="R11" i="4"/>
  <c r="Q11" i="4"/>
  <c r="P11" i="4"/>
  <c r="O11" i="4"/>
  <c r="N11" i="4"/>
  <c r="M11" i="4"/>
  <c r="L11" i="4"/>
  <c r="K11" i="4"/>
  <c r="J11" i="4"/>
  <c r="I11" i="4"/>
  <c r="H11" i="4"/>
  <c r="G11" i="4"/>
  <c r="F11" i="4"/>
  <c r="E11" i="4"/>
  <c r="D11" i="4"/>
  <c r="C11" i="4"/>
  <c r="Z10" i="4"/>
  <c r="W10" i="4"/>
  <c r="T10" i="4"/>
  <c r="R10" i="4"/>
  <c r="Q10" i="4"/>
  <c r="P10" i="4"/>
  <c r="O10" i="4"/>
  <c r="N10" i="4"/>
  <c r="M10" i="4"/>
  <c r="L10" i="4"/>
  <c r="K10" i="4"/>
  <c r="J10" i="4"/>
  <c r="I10" i="4"/>
  <c r="H10" i="4"/>
  <c r="G10" i="4"/>
  <c r="F10" i="4"/>
  <c r="E10" i="4"/>
  <c r="D10" i="4"/>
  <c r="C10" i="4"/>
  <c r="Z9" i="4"/>
  <c r="W9" i="4"/>
  <c r="T9" i="4"/>
  <c r="R9" i="4"/>
  <c r="Q9" i="4"/>
  <c r="P9" i="4"/>
  <c r="O9" i="4"/>
  <c r="N9" i="4"/>
  <c r="M9" i="4"/>
  <c r="L9" i="4"/>
  <c r="K9" i="4"/>
  <c r="J9" i="4"/>
  <c r="I9" i="4"/>
  <c r="H9" i="4"/>
  <c r="G9" i="4"/>
  <c r="F9" i="4"/>
  <c r="E9" i="4"/>
  <c r="D9" i="4"/>
  <c r="C9" i="4"/>
  <c r="Z8" i="4"/>
  <c r="W8" i="4"/>
  <c r="T8" i="4"/>
  <c r="R8" i="4"/>
  <c r="Q8" i="4"/>
  <c r="P8" i="4"/>
  <c r="O8" i="4"/>
  <c r="N8" i="4"/>
  <c r="M8" i="4"/>
  <c r="L8" i="4"/>
  <c r="K8" i="4"/>
  <c r="J8" i="4"/>
  <c r="I8" i="4"/>
  <c r="H8" i="4"/>
  <c r="G8" i="4"/>
  <c r="F8" i="4"/>
  <c r="E8" i="4"/>
  <c r="D8" i="4"/>
  <c r="C8" i="4"/>
  <c r="Z7" i="4"/>
  <c r="W7" i="4"/>
  <c r="T7" i="4"/>
  <c r="R7" i="4"/>
  <c r="Q7" i="4"/>
  <c r="P7" i="4"/>
  <c r="O7" i="4"/>
  <c r="N7" i="4"/>
  <c r="M7" i="4"/>
  <c r="L7" i="4"/>
  <c r="K7" i="4"/>
  <c r="J7" i="4"/>
  <c r="I7" i="4"/>
  <c r="H7" i="4"/>
  <c r="G7" i="4"/>
  <c r="F7" i="4"/>
  <c r="E7" i="4"/>
  <c r="D7" i="4"/>
  <c r="C7" i="4"/>
  <c r="Z6" i="4"/>
  <c r="W6" i="4"/>
  <c r="T6" i="4"/>
  <c r="R6" i="4"/>
  <c r="Q6" i="4"/>
  <c r="P6" i="4"/>
  <c r="O6" i="4"/>
  <c r="N6" i="4"/>
  <c r="M6" i="4"/>
  <c r="L6" i="4"/>
  <c r="K6" i="4"/>
  <c r="J6" i="4"/>
  <c r="I6" i="4"/>
  <c r="H6" i="4"/>
  <c r="G6" i="4"/>
  <c r="F6" i="4"/>
  <c r="E6" i="4"/>
  <c r="D6" i="4"/>
  <c r="C6" i="4"/>
  <c r="Z5" i="4"/>
  <c r="W5" i="4"/>
  <c r="T5" i="4"/>
  <c r="R5" i="4"/>
  <c r="Q5" i="4"/>
  <c r="P5" i="4"/>
  <c r="O5" i="4"/>
  <c r="N5" i="4"/>
  <c r="M5" i="4"/>
  <c r="L5" i="4"/>
  <c r="K5" i="4"/>
  <c r="J5" i="4"/>
  <c r="I5" i="4"/>
  <c r="H5" i="4"/>
  <c r="G5" i="4"/>
  <c r="F5" i="4"/>
  <c r="E5" i="4"/>
  <c r="D5" i="4"/>
  <c r="C5" i="4"/>
  <c r="Z4" i="4"/>
  <c r="W4" i="4"/>
  <c r="T4" i="4"/>
  <c r="R4" i="4"/>
  <c r="Q4" i="4"/>
  <c r="P4" i="4"/>
  <c r="O4" i="4"/>
  <c r="N4" i="4"/>
  <c r="M4" i="4"/>
  <c r="L4" i="4"/>
  <c r="K4" i="4"/>
  <c r="J4" i="4"/>
  <c r="I4" i="4"/>
  <c r="H4" i="4"/>
  <c r="G4" i="4"/>
  <c r="F4" i="4"/>
  <c r="E4" i="4"/>
  <c r="D4" i="4"/>
  <c r="C4" i="4"/>
  <c r="Z3" i="4"/>
  <c r="W3" i="4"/>
  <c r="T3" i="4"/>
  <c r="R3" i="4"/>
  <c r="Q3" i="4"/>
  <c r="P3" i="4"/>
  <c r="O3" i="4"/>
  <c r="N3" i="4"/>
  <c r="M3" i="4"/>
  <c r="L3" i="4"/>
  <c r="K3" i="4"/>
  <c r="J3" i="4"/>
  <c r="I3" i="4"/>
  <c r="H3" i="4"/>
  <c r="G3" i="4"/>
  <c r="F3" i="4"/>
  <c r="E3" i="4"/>
  <c r="D3" i="4"/>
  <c r="C3" i="4"/>
  <c r="Z2" i="4"/>
  <c r="W2" i="4"/>
  <c r="T2" i="4"/>
  <c r="R2" i="4"/>
  <c r="Q2" i="4"/>
  <c r="P2" i="4"/>
  <c r="O2" i="4"/>
  <c r="N2" i="4"/>
  <c r="M2" i="4"/>
  <c r="L2" i="4"/>
  <c r="K2" i="4"/>
  <c r="J2" i="4"/>
  <c r="I2" i="4"/>
  <c r="H2" i="4"/>
  <c r="G2" i="4"/>
  <c r="F2" i="4"/>
  <c r="E2" i="4"/>
  <c r="D2" i="4"/>
  <c r="C2" i="4"/>
  <c r="Z795" i="3"/>
  <c r="W795" i="3"/>
  <c r="T795" i="3"/>
  <c r="R795" i="3"/>
  <c r="Q795" i="3"/>
  <c r="P795" i="3"/>
  <c r="O795" i="3"/>
  <c r="N795" i="3"/>
  <c r="M795" i="3"/>
  <c r="L795" i="3"/>
  <c r="K795" i="3"/>
  <c r="J795" i="3"/>
  <c r="I795" i="3"/>
  <c r="H795" i="3"/>
  <c r="G795" i="3"/>
  <c r="F795" i="3"/>
  <c r="E795" i="3"/>
  <c r="D795" i="3"/>
  <c r="C795" i="3"/>
  <c r="Z794" i="3"/>
  <c r="W794" i="3"/>
  <c r="T794" i="3"/>
  <c r="R794" i="3"/>
  <c r="Q794" i="3"/>
  <c r="P794" i="3"/>
  <c r="O794" i="3"/>
  <c r="N794" i="3"/>
  <c r="M794" i="3"/>
  <c r="L794" i="3"/>
  <c r="K794" i="3"/>
  <c r="J794" i="3"/>
  <c r="I794" i="3"/>
  <c r="H794" i="3"/>
  <c r="G794" i="3"/>
  <c r="F794" i="3"/>
  <c r="E794" i="3"/>
  <c r="D794" i="3"/>
  <c r="C794" i="3"/>
  <c r="Z793" i="3"/>
  <c r="W793" i="3"/>
  <c r="T793" i="3"/>
  <c r="R793" i="3"/>
  <c r="Q793" i="3"/>
  <c r="P793" i="3"/>
  <c r="O793" i="3"/>
  <c r="N793" i="3"/>
  <c r="M793" i="3"/>
  <c r="L793" i="3"/>
  <c r="K793" i="3"/>
  <c r="J793" i="3"/>
  <c r="I793" i="3"/>
  <c r="H793" i="3"/>
  <c r="G793" i="3"/>
  <c r="F793" i="3"/>
  <c r="E793" i="3"/>
  <c r="D793" i="3"/>
  <c r="C793" i="3"/>
  <c r="Z792" i="3"/>
  <c r="W792" i="3"/>
  <c r="T792" i="3"/>
  <c r="R792" i="3"/>
  <c r="Q792" i="3"/>
  <c r="P792" i="3"/>
  <c r="O792" i="3"/>
  <c r="N792" i="3"/>
  <c r="M792" i="3"/>
  <c r="L792" i="3"/>
  <c r="K792" i="3"/>
  <c r="J792" i="3"/>
  <c r="I792" i="3"/>
  <c r="H792" i="3"/>
  <c r="G792" i="3"/>
  <c r="F792" i="3"/>
  <c r="E792" i="3"/>
  <c r="D792" i="3"/>
  <c r="C792" i="3"/>
  <c r="Z791" i="3"/>
  <c r="W791" i="3"/>
  <c r="T791" i="3"/>
  <c r="R791" i="3"/>
  <c r="Q791" i="3"/>
  <c r="P791" i="3"/>
  <c r="O791" i="3"/>
  <c r="N791" i="3"/>
  <c r="M791" i="3"/>
  <c r="L791" i="3"/>
  <c r="K791" i="3"/>
  <c r="J791" i="3"/>
  <c r="I791" i="3"/>
  <c r="H791" i="3"/>
  <c r="G791" i="3"/>
  <c r="F791" i="3"/>
  <c r="E791" i="3"/>
  <c r="D791" i="3"/>
  <c r="C791" i="3"/>
  <c r="Z790" i="3"/>
  <c r="W790" i="3"/>
  <c r="T790" i="3"/>
  <c r="R790" i="3"/>
  <c r="Q790" i="3"/>
  <c r="P790" i="3"/>
  <c r="O790" i="3"/>
  <c r="N790" i="3"/>
  <c r="M790" i="3"/>
  <c r="L790" i="3"/>
  <c r="K790" i="3"/>
  <c r="J790" i="3"/>
  <c r="I790" i="3"/>
  <c r="H790" i="3"/>
  <c r="G790" i="3"/>
  <c r="F790" i="3"/>
  <c r="E790" i="3"/>
  <c r="D790" i="3"/>
  <c r="C790" i="3"/>
  <c r="Z789" i="3"/>
  <c r="W789" i="3"/>
  <c r="T789" i="3"/>
  <c r="R789" i="3"/>
  <c r="Q789" i="3"/>
  <c r="P789" i="3"/>
  <c r="O789" i="3"/>
  <c r="N789" i="3"/>
  <c r="M789" i="3"/>
  <c r="L789" i="3"/>
  <c r="K789" i="3"/>
  <c r="J789" i="3"/>
  <c r="I789" i="3"/>
  <c r="H789" i="3"/>
  <c r="G789" i="3"/>
  <c r="F789" i="3"/>
  <c r="E789" i="3"/>
  <c r="D789" i="3"/>
  <c r="C789" i="3"/>
  <c r="Z788" i="3"/>
  <c r="W788" i="3"/>
  <c r="T788" i="3"/>
  <c r="R788" i="3"/>
  <c r="Q788" i="3"/>
  <c r="P788" i="3"/>
  <c r="O788" i="3"/>
  <c r="N788" i="3"/>
  <c r="M788" i="3"/>
  <c r="L788" i="3"/>
  <c r="K788" i="3"/>
  <c r="J788" i="3"/>
  <c r="I788" i="3"/>
  <c r="H788" i="3"/>
  <c r="G788" i="3"/>
  <c r="F788" i="3"/>
  <c r="E788" i="3"/>
  <c r="D788" i="3"/>
  <c r="C788" i="3"/>
  <c r="Z787" i="3"/>
  <c r="W787" i="3"/>
  <c r="T787" i="3"/>
  <c r="R787" i="3"/>
  <c r="Q787" i="3"/>
  <c r="P787" i="3"/>
  <c r="O787" i="3"/>
  <c r="N787" i="3"/>
  <c r="M787" i="3"/>
  <c r="L787" i="3"/>
  <c r="K787" i="3"/>
  <c r="J787" i="3"/>
  <c r="I787" i="3"/>
  <c r="H787" i="3"/>
  <c r="G787" i="3"/>
  <c r="F787" i="3"/>
  <c r="E787" i="3"/>
  <c r="D787" i="3"/>
  <c r="C787" i="3"/>
  <c r="Z786" i="3"/>
  <c r="W786" i="3"/>
  <c r="T786" i="3"/>
  <c r="R786" i="3"/>
  <c r="Q786" i="3"/>
  <c r="P786" i="3"/>
  <c r="O786" i="3"/>
  <c r="N786" i="3"/>
  <c r="M786" i="3"/>
  <c r="L786" i="3"/>
  <c r="K786" i="3"/>
  <c r="J786" i="3"/>
  <c r="I786" i="3"/>
  <c r="H786" i="3"/>
  <c r="G786" i="3"/>
  <c r="F786" i="3"/>
  <c r="E786" i="3"/>
  <c r="D786" i="3"/>
  <c r="C786" i="3"/>
  <c r="Z785" i="3"/>
  <c r="W785" i="3"/>
  <c r="T785" i="3"/>
  <c r="R785" i="3"/>
  <c r="Q785" i="3"/>
  <c r="P785" i="3"/>
  <c r="O785" i="3"/>
  <c r="N785" i="3"/>
  <c r="M785" i="3"/>
  <c r="L785" i="3"/>
  <c r="K785" i="3"/>
  <c r="J785" i="3"/>
  <c r="I785" i="3"/>
  <c r="H785" i="3"/>
  <c r="G785" i="3"/>
  <c r="F785" i="3"/>
  <c r="E785" i="3"/>
  <c r="D785" i="3"/>
  <c r="C785" i="3"/>
  <c r="Z784" i="3"/>
  <c r="W784" i="3"/>
  <c r="T784" i="3"/>
  <c r="R784" i="3"/>
  <c r="Q784" i="3"/>
  <c r="P784" i="3"/>
  <c r="O784" i="3"/>
  <c r="N784" i="3"/>
  <c r="M784" i="3"/>
  <c r="L784" i="3"/>
  <c r="K784" i="3"/>
  <c r="J784" i="3"/>
  <c r="I784" i="3"/>
  <c r="H784" i="3"/>
  <c r="G784" i="3"/>
  <c r="F784" i="3"/>
  <c r="E784" i="3"/>
  <c r="D784" i="3"/>
  <c r="C784" i="3"/>
  <c r="Z783" i="3"/>
  <c r="W783" i="3"/>
  <c r="T783" i="3"/>
  <c r="R783" i="3"/>
  <c r="Q783" i="3"/>
  <c r="P783" i="3"/>
  <c r="O783" i="3"/>
  <c r="N783" i="3"/>
  <c r="M783" i="3"/>
  <c r="L783" i="3"/>
  <c r="K783" i="3"/>
  <c r="J783" i="3"/>
  <c r="I783" i="3"/>
  <c r="H783" i="3"/>
  <c r="G783" i="3"/>
  <c r="F783" i="3"/>
  <c r="E783" i="3"/>
  <c r="D783" i="3"/>
  <c r="C783" i="3"/>
  <c r="Z782" i="3"/>
  <c r="W782" i="3"/>
  <c r="T782" i="3"/>
  <c r="R782" i="3"/>
  <c r="Q782" i="3"/>
  <c r="P782" i="3"/>
  <c r="O782" i="3"/>
  <c r="N782" i="3"/>
  <c r="M782" i="3"/>
  <c r="L782" i="3"/>
  <c r="K782" i="3"/>
  <c r="J782" i="3"/>
  <c r="I782" i="3"/>
  <c r="H782" i="3"/>
  <c r="G782" i="3"/>
  <c r="F782" i="3"/>
  <c r="E782" i="3"/>
  <c r="D782" i="3"/>
  <c r="C782" i="3"/>
  <c r="Z781" i="3"/>
  <c r="W781" i="3"/>
  <c r="T781" i="3"/>
  <c r="R781" i="3"/>
  <c r="Q781" i="3"/>
  <c r="P781" i="3"/>
  <c r="O781" i="3"/>
  <c r="N781" i="3"/>
  <c r="M781" i="3"/>
  <c r="L781" i="3"/>
  <c r="K781" i="3"/>
  <c r="J781" i="3"/>
  <c r="I781" i="3"/>
  <c r="H781" i="3"/>
  <c r="G781" i="3"/>
  <c r="F781" i="3"/>
  <c r="E781" i="3"/>
  <c r="D781" i="3"/>
  <c r="C781" i="3"/>
  <c r="Z780" i="3"/>
  <c r="W780" i="3"/>
  <c r="T780" i="3"/>
  <c r="R780" i="3"/>
  <c r="Q780" i="3"/>
  <c r="P780" i="3"/>
  <c r="O780" i="3"/>
  <c r="N780" i="3"/>
  <c r="M780" i="3"/>
  <c r="L780" i="3"/>
  <c r="K780" i="3"/>
  <c r="J780" i="3"/>
  <c r="I780" i="3"/>
  <c r="H780" i="3"/>
  <c r="G780" i="3"/>
  <c r="F780" i="3"/>
  <c r="E780" i="3"/>
  <c r="D780" i="3"/>
  <c r="C780" i="3"/>
  <c r="Z779" i="3"/>
  <c r="W779" i="3"/>
  <c r="T779" i="3"/>
  <c r="R779" i="3"/>
  <c r="Q779" i="3"/>
  <c r="P779" i="3"/>
  <c r="O779" i="3"/>
  <c r="N779" i="3"/>
  <c r="M779" i="3"/>
  <c r="L779" i="3"/>
  <c r="K779" i="3"/>
  <c r="J779" i="3"/>
  <c r="I779" i="3"/>
  <c r="H779" i="3"/>
  <c r="G779" i="3"/>
  <c r="F779" i="3"/>
  <c r="E779" i="3"/>
  <c r="D779" i="3"/>
  <c r="C779" i="3"/>
  <c r="Z778" i="3"/>
  <c r="W778" i="3"/>
  <c r="T778" i="3"/>
  <c r="R778" i="3"/>
  <c r="Q778" i="3"/>
  <c r="P778" i="3"/>
  <c r="O778" i="3"/>
  <c r="N778" i="3"/>
  <c r="M778" i="3"/>
  <c r="L778" i="3"/>
  <c r="K778" i="3"/>
  <c r="J778" i="3"/>
  <c r="I778" i="3"/>
  <c r="H778" i="3"/>
  <c r="G778" i="3"/>
  <c r="F778" i="3"/>
  <c r="E778" i="3"/>
  <c r="D778" i="3"/>
  <c r="C778" i="3"/>
  <c r="Z777" i="3"/>
  <c r="W777" i="3"/>
  <c r="T777" i="3"/>
  <c r="R777" i="3"/>
  <c r="Q777" i="3"/>
  <c r="P777" i="3"/>
  <c r="O777" i="3"/>
  <c r="N777" i="3"/>
  <c r="M777" i="3"/>
  <c r="L777" i="3"/>
  <c r="K777" i="3"/>
  <c r="J777" i="3"/>
  <c r="I777" i="3"/>
  <c r="H777" i="3"/>
  <c r="G777" i="3"/>
  <c r="F777" i="3"/>
  <c r="E777" i="3"/>
  <c r="D777" i="3"/>
  <c r="C777" i="3"/>
  <c r="Z776" i="3"/>
  <c r="W776" i="3"/>
  <c r="T776" i="3"/>
  <c r="R776" i="3"/>
  <c r="Q776" i="3"/>
  <c r="P776" i="3"/>
  <c r="O776" i="3"/>
  <c r="N776" i="3"/>
  <c r="M776" i="3"/>
  <c r="L776" i="3"/>
  <c r="K776" i="3"/>
  <c r="J776" i="3"/>
  <c r="I776" i="3"/>
  <c r="H776" i="3"/>
  <c r="G776" i="3"/>
  <c r="F776" i="3"/>
  <c r="E776" i="3"/>
  <c r="D776" i="3"/>
  <c r="C776" i="3"/>
  <c r="Z775" i="3"/>
  <c r="W775" i="3"/>
  <c r="T775" i="3"/>
  <c r="R775" i="3"/>
  <c r="Q775" i="3"/>
  <c r="P775" i="3"/>
  <c r="O775" i="3"/>
  <c r="N775" i="3"/>
  <c r="M775" i="3"/>
  <c r="L775" i="3"/>
  <c r="K775" i="3"/>
  <c r="J775" i="3"/>
  <c r="I775" i="3"/>
  <c r="H775" i="3"/>
  <c r="G775" i="3"/>
  <c r="F775" i="3"/>
  <c r="E775" i="3"/>
  <c r="D775" i="3"/>
  <c r="C775" i="3"/>
  <c r="Z774" i="3"/>
  <c r="W774" i="3"/>
  <c r="T774" i="3"/>
  <c r="R774" i="3"/>
  <c r="Q774" i="3"/>
  <c r="P774" i="3"/>
  <c r="O774" i="3"/>
  <c r="N774" i="3"/>
  <c r="M774" i="3"/>
  <c r="L774" i="3"/>
  <c r="K774" i="3"/>
  <c r="J774" i="3"/>
  <c r="I774" i="3"/>
  <c r="H774" i="3"/>
  <c r="G774" i="3"/>
  <c r="F774" i="3"/>
  <c r="E774" i="3"/>
  <c r="D774" i="3"/>
  <c r="C774" i="3"/>
  <c r="Z773" i="3"/>
  <c r="W773" i="3"/>
  <c r="T773" i="3"/>
  <c r="R773" i="3"/>
  <c r="Q773" i="3"/>
  <c r="P773" i="3"/>
  <c r="O773" i="3"/>
  <c r="N773" i="3"/>
  <c r="M773" i="3"/>
  <c r="L773" i="3"/>
  <c r="K773" i="3"/>
  <c r="J773" i="3"/>
  <c r="I773" i="3"/>
  <c r="H773" i="3"/>
  <c r="G773" i="3"/>
  <c r="F773" i="3"/>
  <c r="E773" i="3"/>
  <c r="D773" i="3"/>
  <c r="C773" i="3"/>
  <c r="Z772" i="3"/>
  <c r="W772" i="3"/>
  <c r="T772" i="3"/>
  <c r="R772" i="3"/>
  <c r="Q772" i="3"/>
  <c r="P772" i="3"/>
  <c r="O772" i="3"/>
  <c r="N772" i="3"/>
  <c r="M772" i="3"/>
  <c r="L772" i="3"/>
  <c r="K772" i="3"/>
  <c r="J772" i="3"/>
  <c r="I772" i="3"/>
  <c r="H772" i="3"/>
  <c r="G772" i="3"/>
  <c r="F772" i="3"/>
  <c r="E772" i="3"/>
  <c r="D772" i="3"/>
  <c r="C772" i="3"/>
  <c r="Z771" i="3"/>
  <c r="W771" i="3"/>
  <c r="T771" i="3"/>
  <c r="R771" i="3"/>
  <c r="Q771" i="3"/>
  <c r="P771" i="3"/>
  <c r="O771" i="3"/>
  <c r="N771" i="3"/>
  <c r="M771" i="3"/>
  <c r="L771" i="3"/>
  <c r="K771" i="3"/>
  <c r="J771" i="3"/>
  <c r="I771" i="3"/>
  <c r="H771" i="3"/>
  <c r="G771" i="3"/>
  <c r="F771" i="3"/>
  <c r="E771" i="3"/>
  <c r="D771" i="3"/>
  <c r="C771" i="3"/>
  <c r="Z770" i="3"/>
  <c r="W770" i="3"/>
  <c r="T770" i="3"/>
  <c r="R770" i="3"/>
  <c r="Q770" i="3"/>
  <c r="P770" i="3"/>
  <c r="O770" i="3"/>
  <c r="N770" i="3"/>
  <c r="M770" i="3"/>
  <c r="L770" i="3"/>
  <c r="K770" i="3"/>
  <c r="J770" i="3"/>
  <c r="I770" i="3"/>
  <c r="H770" i="3"/>
  <c r="G770" i="3"/>
  <c r="F770" i="3"/>
  <c r="E770" i="3"/>
  <c r="D770" i="3"/>
  <c r="C770" i="3"/>
  <c r="Z769" i="3"/>
  <c r="W769" i="3"/>
  <c r="T769" i="3"/>
  <c r="R769" i="3"/>
  <c r="Q769" i="3"/>
  <c r="P769" i="3"/>
  <c r="O769" i="3"/>
  <c r="N769" i="3"/>
  <c r="M769" i="3"/>
  <c r="L769" i="3"/>
  <c r="K769" i="3"/>
  <c r="J769" i="3"/>
  <c r="I769" i="3"/>
  <c r="H769" i="3"/>
  <c r="G769" i="3"/>
  <c r="F769" i="3"/>
  <c r="E769" i="3"/>
  <c r="D769" i="3"/>
  <c r="C769" i="3"/>
  <c r="Z768" i="3"/>
  <c r="W768" i="3"/>
  <c r="T768" i="3"/>
  <c r="R768" i="3"/>
  <c r="Q768" i="3"/>
  <c r="P768" i="3"/>
  <c r="O768" i="3"/>
  <c r="N768" i="3"/>
  <c r="M768" i="3"/>
  <c r="L768" i="3"/>
  <c r="K768" i="3"/>
  <c r="J768" i="3"/>
  <c r="I768" i="3"/>
  <c r="H768" i="3"/>
  <c r="G768" i="3"/>
  <c r="F768" i="3"/>
  <c r="E768" i="3"/>
  <c r="D768" i="3"/>
  <c r="C768" i="3"/>
  <c r="Z767" i="3"/>
  <c r="W767" i="3"/>
  <c r="T767" i="3"/>
  <c r="R767" i="3"/>
  <c r="Q767" i="3"/>
  <c r="P767" i="3"/>
  <c r="O767" i="3"/>
  <c r="N767" i="3"/>
  <c r="M767" i="3"/>
  <c r="L767" i="3"/>
  <c r="K767" i="3"/>
  <c r="J767" i="3"/>
  <c r="I767" i="3"/>
  <c r="H767" i="3"/>
  <c r="G767" i="3"/>
  <c r="F767" i="3"/>
  <c r="E767" i="3"/>
  <c r="D767" i="3"/>
  <c r="C767" i="3"/>
  <c r="Z766" i="3"/>
  <c r="W766" i="3"/>
  <c r="T766" i="3"/>
  <c r="R766" i="3"/>
  <c r="Q766" i="3"/>
  <c r="P766" i="3"/>
  <c r="O766" i="3"/>
  <c r="N766" i="3"/>
  <c r="M766" i="3"/>
  <c r="L766" i="3"/>
  <c r="K766" i="3"/>
  <c r="J766" i="3"/>
  <c r="I766" i="3"/>
  <c r="H766" i="3"/>
  <c r="G766" i="3"/>
  <c r="F766" i="3"/>
  <c r="E766" i="3"/>
  <c r="D766" i="3"/>
  <c r="C766" i="3"/>
  <c r="Z765" i="3"/>
  <c r="W765" i="3"/>
  <c r="T765" i="3"/>
  <c r="R765" i="3"/>
  <c r="Q765" i="3"/>
  <c r="P765" i="3"/>
  <c r="O765" i="3"/>
  <c r="N765" i="3"/>
  <c r="M765" i="3"/>
  <c r="L765" i="3"/>
  <c r="K765" i="3"/>
  <c r="J765" i="3"/>
  <c r="I765" i="3"/>
  <c r="H765" i="3"/>
  <c r="G765" i="3"/>
  <c r="F765" i="3"/>
  <c r="E765" i="3"/>
  <c r="D765" i="3"/>
  <c r="C765" i="3"/>
  <c r="Z764" i="3"/>
  <c r="W764" i="3"/>
  <c r="T764" i="3"/>
  <c r="R764" i="3"/>
  <c r="Q764" i="3"/>
  <c r="P764" i="3"/>
  <c r="O764" i="3"/>
  <c r="N764" i="3"/>
  <c r="M764" i="3"/>
  <c r="L764" i="3"/>
  <c r="K764" i="3"/>
  <c r="J764" i="3"/>
  <c r="I764" i="3"/>
  <c r="H764" i="3"/>
  <c r="G764" i="3"/>
  <c r="F764" i="3"/>
  <c r="E764" i="3"/>
  <c r="D764" i="3"/>
  <c r="C764" i="3"/>
  <c r="Z763" i="3"/>
  <c r="W763" i="3"/>
  <c r="T763" i="3"/>
  <c r="R763" i="3"/>
  <c r="Q763" i="3"/>
  <c r="P763" i="3"/>
  <c r="O763" i="3"/>
  <c r="N763" i="3"/>
  <c r="M763" i="3"/>
  <c r="L763" i="3"/>
  <c r="K763" i="3"/>
  <c r="J763" i="3"/>
  <c r="I763" i="3"/>
  <c r="H763" i="3"/>
  <c r="G763" i="3"/>
  <c r="F763" i="3"/>
  <c r="E763" i="3"/>
  <c r="D763" i="3"/>
  <c r="C763" i="3"/>
  <c r="Z762" i="3"/>
  <c r="W762" i="3"/>
  <c r="T762" i="3"/>
  <c r="R762" i="3"/>
  <c r="Q762" i="3"/>
  <c r="P762" i="3"/>
  <c r="O762" i="3"/>
  <c r="N762" i="3"/>
  <c r="M762" i="3"/>
  <c r="L762" i="3"/>
  <c r="K762" i="3"/>
  <c r="J762" i="3"/>
  <c r="I762" i="3"/>
  <c r="H762" i="3"/>
  <c r="G762" i="3"/>
  <c r="F762" i="3"/>
  <c r="E762" i="3"/>
  <c r="D762" i="3"/>
  <c r="C762" i="3"/>
  <c r="Z761" i="3"/>
  <c r="W761" i="3"/>
  <c r="T761" i="3"/>
  <c r="R761" i="3"/>
  <c r="Q761" i="3"/>
  <c r="P761" i="3"/>
  <c r="O761" i="3"/>
  <c r="N761" i="3"/>
  <c r="M761" i="3"/>
  <c r="L761" i="3"/>
  <c r="K761" i="3"/>
  <c r="J761" i="3"/>
  <c r="I761" i="3"/>
  <c r="H761" i="3"/>
  <c r="G761" i="3"/>
  <c r="F761" i="3"/>
  <c r="E761" i="3"/>
  <c r="D761" i="3"/>
  <c r="C761" i="3"/>
  <c r="Z760" i="3"/>
  <c r="W760" i="3"/>
  <c r="T760" i="3"/>
  <c r="R760" i="3"/>
  <c r="Q760" i="3"/>
  <c r="P760" i="3"/>
  <c r="O760" i="3"/>
  <c r="N760" i="3"/>
  <c r="M760" i="3"/>
  <c r="L760" i="3"/>
  <c r="K760" i="3"/>
  <c r="J760" i="3"/>
  <c r="I760" i="3"/>
  <c r="H760" i="3"/>
  <c r="G760" i="3"/>
  <c r="F760" i="3"/>
  <c r="E760" i="3"/>
  <c r="D760" i="3"/>
  <c r="C760" i="3"/>
  <c r="Z759" i="3"/>
  <c r="W759" i="3"/>
  <c r="T759" i="3"/>
  <c r="R759" i="3"/>
  <c r="Q759" i="3"/>
  <c r="P759" i="3"/>
  <c r="O759" i="3"/>
  <c r="N759" i="3"/>
  <c r="M759" i="3"/>
  <c r="L759" i="3"/>
  <c r="K759" i="3"/>
  <c r="J759" i="3"/>
  <c r="I759" i="3"/>
  <c r="H759" i="3"/>
  <c r="G759" i="3"/>
  <c r="F759" i="3"/>
  <c r="E759" i="3"/>
  <c r="D759" i="3"/>
  <c r="C759" i="3"/>
  <c r="Z758" i="3"/>
  <c r="W758" i="3"/>
  <c r="T758" i="3"/>
  <c r="R758" i="3"/>
  <c r="Q758" i="3"/>
  <c r="P758" i="3"/>
  <c r="O758" i="3"/>
  <c r="N758" i="3"/>
  <c r="M758" i="3"/>
  <c r="L758" i="3"/>
  <c r="K758" i="3"/>
  <c r="J758" i="3"/>
  <c r="I758" i="3"/>
  <c r="H758" i="3"/>
  <c r="G758" i="3"/>
  <c r="F758" i="3"/>
  <c r="E758" i="3"/>
  <c r="D758" i="3"/>
  <c r="C758" i="3"/>
  <c r="Z757" i="3"/>
  <c r="W757" i="3"/>
  <c r="T757" i="3"/>
  <c r="R757" i="3"/>
  <c r="Q757" i="3"/>
  <c r="P757" i="3"/>
  <c r="O757" i="3"/>
  <c r="N757" i="3"/>
  <c r="M757" i="3"/>
  <c r="L757" i="3"/>
  <c r="K757" i="3"/>
  <c r="J757" i="3"/>
  <c r="I757" i="3"/>
  <c r="H757" i="3"/>
  <c r="G757" i="3"/>
  <c r="F757" i="3"/>
  <c r="E757" i="3"/>
  <c r="D757" i="3"/>
  <c r="C757" i="3"/>
  <c r="Z756" i="3"/>
  <c r="W756" i="3"/>
  <c r="T756" i="3"/>
  <c r="R756" i="3"/>
  <c r="Q756" i="3"/>
  <c r="P756" i="3"/>
  <c r="O756" i="3"/>
  <c r="N756" i="3"/>
  <c r="M756" i="3"/>
  <c r="L756" i="3"/>
  <c r="K756" i="3"/>
  <c r="J756" i="3"/>
  <c r="I756" i="3"/>
  <c r="H756" i="3"/>
  <c r="G756" i="3"/>
  <c r="F756" i="3"/>
  <c r="E756" i="3"/>
  <c r="D756" i="3"/>
  <c r="C756" i="3"/>
  <c r="Z755" i="3"/>
  <c r="W755" i="3"/>
  <c r="T755" i="3"/>
  <c r="R755" i="3"/>
  <c r="Q755" i="3"/>
  <c r="P755" i="3"/>
  <c r="O755" i="3"/>
  <c r="N755" i="3"/>
  <c r="M755" i="3"/>
  <c r="L755" i="3"/>
  <c r="K755" i="3"/>
  <c r="J755" i="3"/>
  <c r="I755" i="3"/>
  <c r="H755" i="3"/>
  <c r="G755" i="3"/>
  <c r="F755" i="3"/>
  <c r="E755" i="3"/>
  <c r="D755" i="3"/>
  <c r="C755" i="3"/>
  <c r="Z754" i="3"/>
  <c r="W754" i="3"/>
  <c r="T754" i="3"/>
  <c r="R754" i="3"/>
  <c r="Q754" i="3"/>
  <c r="P754" i="3"/>
  <c r="O754" i="3"/>
  <c r="N754" i="3"/>
  <c r="M754" i="3"/>
  <c r="L754" i="3"/>
  <c r="K754" i="3"/>
  <c r="J754" i="3"/>
  <c r="I754" i="3"/>
  <c r="H754" i="3"/>
  <c r="G754" i="3"/>
  <c r="F754" i="3"/>
  <c r="E754" i="3"/>
  <c r="D754" i="3"/>
  <c r="C754" i="3"/>
  <c r="Z753" i="3"/>
  <c r="W753" i="3"/>
  <c r="T753" i="3"/>
  <c r="R753" i="3"/>
  <c r="Q753" i="3"/>
  <c r="P753" i="3"/>
  <c r="O753" i="3"/>
  <c r="N753" i="3"/>
  <c r="M753" i="3"/>
  <c r="L753" i="3"/>
  <c r="K753" i="3"/>
  <c r="J753" i="3"/>
  <c r="I753" i="3"/>
  <c r="H753" i="3"/>
  <c r="G753" i="3"/>
  <c r="F753" i="3"/>
  <c r="E753" i="3"/>
  <c r="D753" i="3"/>
  <c r="C753" i="3"/>
  <c r="Z752" i="3"/>
  <c r="W752" i="3"/>
  <c r="T752" i="3"/>
  <c r="R752" i="3"/>
  <c r="Q752" i="3"/>
  <c r="P752" i="3"/>
  <c r="O752" i="3"/>
  <c r="N752" i="3"/>
  <c r="M752" i="3"/>
  <c r="L752" i="3"/>
  <c r="K752" i="3"/>
  <c r="J752" i="3"/>
  <c r="I752" i="3"/>
  <c r="H752" i="3"/>
  <c r="G752" i="3"/>
  <c r="F752" i="3"/>
  <c r="E752" i="3"/>
  <c r="D752" i="3"/>
  <c r="C752" i="3"/>
  <c r="Z751" i="3"/>
  <c r="W751" i="3"/>
  <c r="T751" i="3"/>
  <c r="R751" i="3"/>
  <c r="Q751" i="3"/>
  <c r="P751" i="3"/>
  <c r="O751" i="3"/>
  <c r="N751" i="3"/>
  <c r="M751" i="3"/>
  <c r="L751" i="3"/>
  <c r="K751" i="3"/>
  <c r="J751" i="3"/>
  <c r="I751" i="3"/>
  <c r="H751" i="3"/>
  <c r="G751" i="3"/>
  <c r="F751" i="3"/>
  <c r="E751" i="3"/>
  <c r="D751" i="3"/>
  <c r="C751" i="3"/>
  <c r="Z750" i="3"/>
  <c r="W750" i="3"/>
  <c r="T750" i="3"/>
  <c r="R750" i="3"/>
  <c r="Q750" i="3"/>
  <c r="P750" i="3"/>
  <c r="O750" i="3"/>
  <c r="N750" i="3"/>
  <c r="M750" i="3"/>
  <c r="L750" i="3"/>
  <c r="K750" i="3"/>
  <c r="J750" i="3"/>
  <c r="I750" i="3"/>
  <c r="H750" i="3"/>
  <c r="G750" i="3"/>
  <c r="F750" i="3"/>
  <c r="E750" i="3"/>
  <c r="D750" i="3"/>
  <c r="C750" i="3"/>
  <c r="Z749" i="3"/>
  <c r="W749" i="3"/>
  <c r="T749" i="3"/>
  <c r="R749" i="3"/>
  <c r="Q749" i="3"/>
  <c r="P749" i="3"/>
  <c r="O749" i="3"/>
  <c r="N749" i="3"/>
  <c r="M749" i="3"/>
  <c r="L749" i="3"/>
  <c r="K749" i="3"/>
  <c r="J749" i="3"/>
  <c r="I749" i="3"/>
  <c r="H749" i="3"/>
  <c r="G749" i="3"/>
  <c r="F749" i="3"/>
  <c r="E749" i="3"/>
  <c r="D749" i="3"/>
  <c r="C749" i="3"/>
  <c r="Z748" i="3"/>
  <c r="W748" i="3"/>
  <c r="T748" i="3"/>
  <c r="R748" i="3"/>
  <c r="Q748" i="3"/>
  <c r="P748" i="3"/>
  <c r="O748" i="3"/>
  <c r="N748" i="3"/>
  <c r="M748" i="3"/>
  <c r="L748" i="3"/>
  <c r="K748" i="3"/>
  <c r="J748" i="3"/>
  <c r="I748" i="3"/>
  <c r="H748" i="3"/>
  <c r="G748" i="3"/>
  <c r="F748" i="3"/>
  <c r="E748" i="3"/>
  <c r="D748" i="3"/>
  <c r="C748" i="3"/>
  <c r="Z747" i="3"/>
  <c r="W747" i="3"/>
  <c r="T747" i="3"/>
  <c r="R747" i="3"/>
  <c r="Q747" i="3"/>
  <c r="P747" i="3"/>
  <c r="O747" i="3"/>
  <c r="N747" i="3"/>
  <c r="M747" i="3"/>
  <c r="L747" i="3"/>
  <c r="K747" i="3"/>
  <c r="J747" i="3"/>
  <c r="I747" i="3"/>
  <c r="H747" i="3"/>
  <c r="G747" i="3"/>
  <c r="F747" i="3"/>
  <c r="E747" i="3"/>
  <c r="D747" i="3"/>
  <c r="C747" i="3"/>
  <c r="Z746" i="3"/>
  <c r="W746" i="3"/>
  <c r="T746" i="3"/>
  <c r="R746" i="3"/>
  <c r="Q746" i="3"/>
  <c r="P746" i="3"/>
  <c r="O746" i="3"/>
  <c r="N746" i="3"/>
  <c r="M746" i="3"/>
  <c r="L746" i="3"/>
  <c r="K746" i="3"/>
  <c r="J746" i="3"/>
  <c r="I746" i="3"/>
  <c r="H746" i="3"/>
  <c r="G746" i="3"/>
  <c r="F746" i="3"/>
  <c r="E746" i="3"/>
  <c r="D746" i="3"/>
  <c r="C746" i="3"/>
  <c r="Z745" i="3"/>
  <c r="W745" i="3"/>
  <c r="T745" i="3"/>
  <c r="R745" i="3"/>
  <c r="Q745" i="3"/>
  <c r="P745" i="3"/>
  <c r="O745" i="3"/>
  <c r="N745" i="3"/>
  <c r="M745" i="3"/>
  <c r="L745" i="3"/>
  <c r="K745" i="3"/>
  <c r="J745" i="3"/>
  <c r="I745" i="3"/>
  <c r="H745" i="3"/>
  <c r="G745" i="3"/>
  <c r="F745" i="3"/>
  <c r="E745" i="3"/>
  <c r="D745" i="3"/>
  <c r="C745" i="3"/>
  <c r="Z744" i="3"/>
  <c r="W744" i="3"/>
  <c r="T744" i="3"/>
  <c r="R744" i="3"/>
  <c r="Q744" i="3"/>
  <c r="P744" i="3"/>
  <c r="O744" i="3"/>
  <c r="N744" i="3"/>
  <c r="M744" i="3"/>
  <c r="L744" i="3"/>
  <c r="K744" i="3"/>
  <c r="J744" i="3"/>
  <c r="I744" i="3"/>
  <c r="H744" i="3"/>
  <c r="G744" i="3"/>
  <c r="F744" i="3"/>
  <c r="E744" i="3"/>
  <c r="D744" i="3"/>
  <c r="C744" i="3"/>
  <c r="Z743" i="3"/>
  <c r="W743" i="3"/>
  <c r="T743" i="3"/>
  <c r="R743" i="3"/>
  <c r="Q743" i="3"/>
  <c r="P743" i="3"/>
  <c r="O743" i="3"/>
  <c r="N743" i="3"/>
  <c r="M743" i="3"/>
  <c r="L743" i="3"/>
  <c r="K743" i="3"/>
  <c r="J743" i="3"/>
  <c r="I743" i="3"/>
  <c r="H743" i="3"/>
  <c r="G743" i="3"/>
  <c r="F743" i="3"/>
  <c r="E743" i="3"/>
  <c r="D743" i="3"/>
  <c r="C743" i="3"/>
  <c r="Z742" i="3"/>
  <c r="W742" i="3"/>
  <c r="T742" i="3"/>
  <c r="R742" i="3"/>
  <c r="Q742" i="3"/>
  <c r="P742" i="3"/>
  <c r="O742" i="3"/>
  <c r="N742" i="3"/>
  <c r="M742" i="3"/>
  <c r="L742" i="3"/>
  <c r="K742" i="3"/>
  <c r="J742" i="3"/>
  <c r="I742" i="3"/>
  <c r="H742" i="3"/>
  <c r="G742" i="3"/>
  <c r="F742" i="3"/>
  <c r="E742" i="3"/>
  <c r="D742" i="3"/>
  <c r="C742" i="3"/>
  <c r="Z741" i="3"/>
  <c r="W741" i="3"/>
  <c r="T741" i="3"/>
  <c r="R741" i="3"/>
  <c r="Q741" i="3"/>
  <c r="P741" i="3"/>
  <c r="O741" i="3"/>
  <c r="N741" i="3"/>
  <c r="M741" i="3"/>
  <c r="L741" i="3"/>
  <c r="K741" i="3"/>
  <c r="J741" i="3"/>
  <c r="I741" i="3"/>
  <c r="H741" i="3"/>
  <c r="G741" i="3"/>
  <c r="F741" i="3"/>
  <c r="E741" i="3"/>
  <c r="D741" i="3"/>
  <c r="C741" i="3"/>
  <c r="Z740" i="3"/>
  <c r="W740" i="3"/>
  <c r="T740" i="3"/>
  <c r="R740" i="3"/>
  <c r="Q740" i="3"/>
  <c r="P740" i="3"/>
  <c r="O740" i="3"/>
  <c r="N740" i="3"/>
  <c r="M740" i="3"/>
  <c r="L740" i="3"/>
  <c r="K740" i="3"/>
  <c r="J740" i="3"/>
  <c r="I740" i="3"/>
  <c r="H740" i="3"/>
  <c r="G740" i="3"/>
  <c r="F740" i="3"/>
  <c r="E740" i="3"/>
  <c r="D740" i="3"/>
  <c r="C740" i="3"/>
  <c r="Z739" i="3"/>
  <c r="W739" i="3"/>
  <c r="T739" i="3"/>
  <c r="R739" i="3"/>
  <c r="Q739" i="3"/>
  <c r="P739" i="3"/>
  <c r="O739" i="3"/>
  <c r="N739" i="3"/>
  <c r="M739" i="3"/>
  <c r="L739" i="3"/>
  <c r="K739" i="3"/>
  <c r="J739" i="3"/>
  <c r="I739" i="3"/>
  <c r="H739" i="3"/>
  <c r="G739" i="3"/>
  <c r="F739" i="3"/>
  <c r="E739" i="3"/>
  <c r="D739" i="3"/>
  <c r="C739" i="3"/>
  <c r="Z738" i="3"/>
  <c r="W738" i="3"/>
  <c r="T738" i="3"/>
  <c r="R738" i="3"/>
  <c r="Q738" i="3"/>
  <c r="P738" i="3"/>
  <c r="O738" i="3"/>
  <c r="N738" i="3"/>
  <c r="M738" i="3"/>
  <c r="L738" i="3"/>
  <c r="K738" i="3"/>
  <c r="J738" i="3"/>
  <c r="I738" i="3"/>
  <c r="H738" i="3"/>
  <c r="G738" i="3"/>
  <c r="F738" i="3"/>
  <c r="E738" i="3"/>
  <c r="D738" i="3"/>
  <c r="C738" i="3"/>
  <c r="Z737" i="3"/>
  <c r="W737" i="3"/>
  <c r="T737" i="3"/>
  <c r="R737" i="3"/>
  <c r="Q737" i="3"/>
  <c r="P737" i="3"/>
  <c r="O737" i="3"/>
  <c r="N737" i="3"/>
  <c r="M737" i="3"/>
  <c r="L737" i="3"/>
  <c r="K737" i="3"/>
  <c r="J737" i="3"/>
  <c r="I737" i="3"/>
  <c r="H737" i="3"/>
  <c r="G737" i="3"/>
  <c r="F737" i="3"/>
  <c r="E737" i="3"/>
  <c r="D737" i="3"/>
  <c r="C737" i="3"/>
  <c r="Z736" i="3"/>
  <c r="W736" i="3"/>
  <c r="T736" i="3"/>
  <c r="R736" i="3"/>
  <c r="Q736" i="3"/>
  <c r="P736" i="3"/>
  <c r="O736" i="3"/>
  <c r="N736" i="3"/>
  <c r="M736" i="3"/>
  <c r="L736" i="3"/>
  <c r="K736" i="3"/>
  <c r="J736" i="3"/>
  <c r="I736" i="3"/>
  <c r="H736" i="3"/>
  <c r="G736" i="3"/>
  <c r="F736" i="3"/>
  <c r="E736" i="3"/>
  <c r="D736" i="3"/>
  <c r="C736" i="3"/>
  <c r="Z735" i="3"/>
  <c r="W735" i="3"/>
  <c r="T735" i="3"/>
  <c r="R735" i="3"/>
  <c r="Q735" i="3"/>
  <c r="P735" i="3"/>
  <c r="O735" i="3"/>
  <c r="N735" i="3"/>
  <c r="M735" i="3"/>
  <c r="L735" i="3"/>
  <c r="K735" i="3"/>
  <c r="J735" i="3"/>
  <c r="I735" i="3"/>
  <c r="H735" i="3"/>
  <c r="G735" i="3"/>
  <c r="F735" i="3"/>
  <c r="E735" i="3"/>
  <c r="D735" i="3"/>
  <c r="C735" i="3"/>
  <c r="Z734" i="3"/>
  <c r="W734" i="3"/>
  <c r="T734" i="3"/>
  <c r="R734" i="3"/>
  <c r="Q734" i="3"/>
  <c r="P734" i="3"/>
  <c r="O734" i="3"/>
  <c r="N734" i="3"/>
  <c r="M734" i="3"/>
  <c r="L734" i="3"/>
  <c r="K734" i="3"/>
  <c r="J734" i="3"/>
  <c r="I734" i="3"/>
  <c r="H734" i="3"/>
  <c r="G734" i="3"/>
  <c r="F734" i="3"/>
  <c r="E734" i="3"/>
  <c r="D734" i="3"/>
  <c r="C734" i="3"/>
  <c r="Z733" i="3"/>
  <c r="W733" i="3"/>
  <c r="T733" i="3"/>
  <c r="R733" i="3"/>
  <c r="Q733" i="3"/>
  <c r="P733" i="3"/>
  <c r="O733" i="3"/>
  <c r="N733" i="3"/>
  <c r="M733" i="3"/>
  <c r="L733" i="3"/>
  <c r="K733" i="3"/>
  <c r="J733" i="3"/>
  <c r="I733" i="3"/>
  <c r="H733" i="3"/>
  <c r="G733" i="3"/>
  <c r="F733" i="3"/>
  <c r="E733" i="3"/>
  <c r="D733" i="3"/>
  <c r="C733" i="3"/>
  <c r="Z732" i="3"/>
  <c r="W732" i="3"/>
  <c r="T732" i="3"/>
  <c r="R732" i="3"/>
  <c r="Q732" i="3"/>
  <c r="P732" i="3"/>
  <c r="O732" i="3"/>
  <c r="N732" i="3"/>
  <c r="M732" i="3"/>
  <c r="L732" i="3"/>
  <c r="K732" i="3"/>
  <c r="J732" i="3"/>
  <c r="I732" i="3"/>
  <c r="H732" i="3"/>
  <c r="G732" i="3"/>
  <c r="F732" i="3"/>
  <c r="E732" i="3"/>
  <c r="D732" i="3"/>
  <c r="C732" i="3"/>
  <c r="Z731" i="3"/>
  <c r="W731" i="3"/>
  <c r="T731" i="3"/>
  <c r="R731" i="3"/>
  <c r="Q731" i="3"/>
  <c r="P731" i="3"/>
  <c r="O731" i="3"/>
  <c r="N731" i="3"/>
  <c r="M731" i="3"/>
  <c r="L731" i="3"/>
  <c r="K731" i="3"/>
  <c r="J731" i="3"/>
  <c r="I731" i="3"/>
  <c r="H731" i="3"/>
  <c r="G731" i="3"/>
  <c r="F731" i="3"/>
  <c r="E731" i="3"/>
  <c r="D731" i="3"/>
  <c r="C731" i="3"/>
  <c r="Z730" i="3"/>
  <c r="W730" i="3"/>
  <c r="T730" i="3"/>
  <c r="R730" i="3"/>
  <c r="Q730" i="3"/>
  <c r="P730" i="3"/>
  <c r="O730" i="3"/>
  <c r="N730" i="3"/>
  <c r="M730" i="3"/>
  <c r="L730" i="3"/>
  <c r="K730" i="3"/>
  <c r="J730" i="3"/>
  <c r="I730" i="3"/>
  <c r="H730" i="3"/>
  <c r="G730" i="3"/>
  <c r="F730" i="3"/>
  <c r="E730" i="3"/>
  <c r="D730" i="3"/>
  <c r="C730" i="3"/>
  <c r="Z729" i="3"/>
  <c r="W729" i="3"/>
  <c r="T729" i="3"/>
  <c r="R729" i="3"/>
  <c r="Q729" i="3"/>
  <c r="P729" i="3"/>
  <c r="O729" i="3"/>
  <c r="N729" i="3"/>
  <c r="M729" i="3"/>
  <c r="L729" i="3"/>
  <c r="K729" i="3"/>
  <c r="J729" i="3"/>
  <c r="I729" i="3"/>
  <c r="H729" i="3"/>
  <c r="G729" i="3"/>
  <c r="F729" i="3"/>
  <c r="E729" i="3"/>
  <c r="D729" i="3"/>
  <c r="C729" i="3"/>
  <c r="Z728" i="3"/>
  <c r="W728" i="3"/>
  <c r="T728" i="3"/>
  <c r="R728" i="3"/>
  <c r="Q728" i="3"/>
  <c r="P728" i="3"/>
  <c r="O728" i="3"/>
  <c r="N728" i="3"/>
  <c r="M728" i="3"/>
  <c r="L728" i="3"/>
  <c r="K728" i="3"/>
  <c r="J728" i="3"/>
  <c r="I728" i="3"/>
  <c r="H728" i="3"/>
  <c r="G728" i="3"/>
  <c r="F728" i="3"/>
  <c r="E728" i="3"/>
  <c r="D728" i="3"/>
  <c r="C728" i="3"/>
  <c r="Z727" i="3"/>
  <c r="W727" i="3"/>
  <c r="T727" i="3"/>
  <c r="R727" i="3"/>
  <c r="Q727" i="3"/>
  <c r="P727" i="3"/>
  <c r="O727" i="3"/>
  <c r="N727" i="3"/>
  <c r="M727" i="3"/>
  <c r="L727" i="3"/>
  <c r="K727" i="3"/>
  <c r="J727" i="3"/>
  <c r="I727" i="3"/>
  <c r="H727" i="3"/>
  <c r="G727" i="3"/>
  <c r="F727" i="3"/>
  <c r="E727" i="3"/>
  <c r="D727" i="3"/>
  <c r="C727" i="3"/>
  <c r="Z726" i="3"/>
  <c r="W726" i="3"/>
  <c r="T726" i="3"/>
  <c r="R726" i="3"/>
  <c r="Q726" i="3"/>
  <c r="P726" i="3"/>
  <c r="O726" i="3"/>
  <c r="N726" i="3"/>
  <c r="M726" i="3"/>
  <c r="L726" i="3"/>
  <c r="K726" i="3"/>
  <c r="J726" i="3"/>
  <c r="I726" i="3"/>
  <c r="H726" i="3"/>
  <c r="G726" i="3"/>
  <c r="F726" i="3"/>
  <c r="E726" i="3"/>
  <c r="D726" i="3"/>
  <c r="C726" i="3"/>
  <c r="Z725" i="3"/>
  <c r="W725" i="3"/>
  <c r="T725" i="3"/>
  <c r="R725" i="3"/>
  <c r="Q725" i="3"/>
  <c r="P725" i="3"/>
  <c r="O725" i="3"/>
  <c r="N725" i="3"/>
  <c r="M725" i="3"/>
  <c r="L725" i="3"/>
  <c r="K725" i="3"/>
  <c r="J725" i="3"/>
  <c r="I725" i="3"/>
  <c r="H725" i="3"/>
  <c r="G725" i="3"/>
  <c r="F725" i="3"/>
  <c r="E725" i="3"/>
  <c r="D725" i="3"/>
  <c r="C725" i="3"/>
  <c r="Z724" i="3"/>
  <c r="W724" i="3"/>
  <c r="T724" i="3"/>
  <c r="R724" i="3"/>
  <c r="Q724" i="3"/>
  <c r="P724" i="3"/>
  <c r="O724" i="3"/>
  <c r="N724" i="3"/>
  <c r="M724" i="3"/>
  <c r="L724" i="3"/>
  <c r="K724" i="3"/>
  <c r="J724" i="3"/>
  <c r="I724" i="3"/>
  <c r="H724" i="3"/>
  <c r="G724" i="3"/>
  <c r="F724" i="3"/>
  <c r="E724" i="3"/>
  <c r="D724" i="3"/>
  <c r="C724" i="3"/>
  <c r="Z723" i="3"/>
  <c r="W723" i="3"/>
  <c r="T723" i="3"/>
  <c r="R723" i="3"/>
  <c r="Q723" i="3"/>
  <c r="P723" i="3"/>
  <c r="O723" i="3"/>
  <c r="N723" i="3"/>
  <c r="M723" i="3"/>
  <c r="L723" i="3"/>
  <c r="K723" i="3"/>
  <c r="J723" i="3"/>
  <c r="I723" i="3"/>
  <c r="H723" i="3"/>
  <c r="G723" i="3"/>
  <c r="F723" i="3"/>
  <c r="E723" i="3"/>
  <c r="D723" i="3"/>
  <c r="C723" i="3"/>
  <c r="Z722" i="3"/>
  <c r="W722" i="3"/>
  <c r="T722" i="3"/>
  <c r="R722" i="3"/>
  <c r="Q722" i="3"/>
  <c r="P722" i="3"/>
  <c r="O722" i="3"/>
  <c r="N722" i="3"/>
  <c r="M722" i="3"/>
  <c r="L722" i="3"/>
  <c r="K722" i="3"/>
  <c r="J722" i="3"/>
  <c r="I722" i="3"/>
  <c r="H722" i="3"/>
  <c r="G722" i="3"/>
  <c r="F722" i="3"/>
  <c r="E722" i="3"/>
  <c r="D722" i="3"/>
  <c r="C722" i="3"/>
  <c r="Z721" i="3"/>
  <c r="W721" i="3"/>
  <c r="T721" i="3"/>
  <c r="R721" i="3"/>
  <c r="Q721" i="3"/>
  <c r="P721" i="3"/>
  <c r="O721" i="3"/>
  <c r="N721" i="3"/>
  <c r="M721" i="3"/>
  <c r="L721" i="3"/>
  <c r="K721" i="3"/>
  <c r="J721" i="3"/>
  <c r="I721" i="3"/>
  <c r="H721" i="3"/>
  <c r="G721" i="3"/>
  <c r="F721" i="3"/>
  <c r="E721" i="3"/>
  <c r="D721" i="3"/>
  <c r="C721" i="3"/>
  <c r="Z720" i="3"/>
  <c r="W720" i="3"/>
  <c r="T720" i="3"/>
  <c r="R720" i="3"/>
  <c r="Q720" i="3"/>
  <c r="P720" i="3"/>
  <c r="O720" i="3"/>
  <c r="N720" i="3"/>
  <c r="M720" i="3"/>
  <c r="L720" i="3"/>
  <c r="K720" i="3"/>
  <c r="J720" i="3"/>
  <c r="I720" i="3"/>
  <c r="H720" i="3"/>
  <c r="G720" i="3"/>
  <c r="F720" i="3"/>
  <c r="E720" i="3"/>
  <c r="D720" i="3"/>
  <c r="C720" i="3"/>
  <c r="Z719" i="3"/>
  <c r="W719" i="3"/>
  <c r="T719" i="3"/>
  <c r="R719" i="3"/>
  <c r="Q719" i="3"/>
  <c r="P719" i="3"/>
  <c r="O719" i="3"/>
  <c r="N719" i="3"/>
  <c r="M719" i="3"/>
  <c r="L719" i="3"/>
  <c r="K719" i="3"/>
  <c r="J719" i="3"/>
  <c r="I719" i="3"/>
  <c r="H719" i="3"/>
  <c r="G719" i="3"/>
  <c r="F719" i="3"/>
  <c r="E719" i="3"/>
  <c r="D719" i="3"/>
  <c r="C719" i="3"/>
  <c r="Z718" i="3"/>
  <c r="W718" i="3"/>
  <c r="T718" i="3"/>
  <c r="R718" i="3"/>
  <c r="Q718" i="3"/>
  <c r="P718" i="3"/>
  <c r="O718" i="3"/>
  <c r="N718" i="3"/>
  <c r="M718" i="3"/>
  <c r="L718" i="3"/>
  <c r="K718" i="3"/>
  <c r="J718" i="3"/>
  <c r="I718" i="3"/>
  <c r="H718" i="3"/>
  <c r="G718" i="3"/>
  <c r="F718" i="3"/>
  <c r="E718" i="3"/>
  <c r="D718" i="3"/>
  <c r="C718" i="3"/>
  <c r="Z717" i="3"/>
  <c r="W717" i="3"/>
  <c r="T717" i="3"/>
  <c r="R717" i="3"/>
  <c r="Q717" i="3"/>
  <c r="P717" i="3"/>
  <c r="O717" i="3"/>
  <c r="N717" i="3"/>
  <c r="M717" i="3"/>
  <c r="L717" i="3"/>
  <c r="K717" i="3"/>
  <c r="J717" i="3"/>
  <c r="I717" i="3"/>
  <c r="H717" i="3"/>
  <c r="G717" i="3"/>
  <c r="F717" i="3"/>
  <c r="E717" i="3"/>
  <c r="D717" i="3"/>
  <c r="C717" i="3"/>
  <c r="Z716" i="3"/>
  <c r="W716" i="3"/>
  <c r="T716" i="3"/>
  <c r="R716" i="3"/>
  <c r="Q716" i="3"/>
  <c r="P716" i="3"/>
  <c r="O716" i="3"/>
  <c r="N716" i="3"/>
  <c r="M716" i="3"/>
  <c r="L716" i="3"/>
  <c r="K716" i="3"/>
  <c r="J716" i="3"/>
  <c r="I716" i="3"/>
  <c r="H716" i="3"/>
  <c r="G716" i="3"/>
  <c r="F716" i="3"/>
  <c r="E716" i="3"/>
  <c r="D716" i="3"/>
  <c r="C716" i="3"/>
  <c r="Z715" i="3"/>
  <c r="W715" i="3"/>
  <c r="T715" i="3"/>
  <c r="R715" i="3"/>
  <c r="Q715" i="3"/>
  <c r="P715" i="3"/>
  <c r="O715" i="3"/>
  <c r="N715" i="3"/>
  <c r="M715" i="3"/>
  <c r="L715" i="3"/>
  <c r="K715" i="3"/>
  <c r="J715" i="3"/>
  <c r="I715" i="3"/>
  <c r="H715" i="3"/>
  <c r="G715" i="3"/>
  <c r="F715" i="3"/>
  <c r="E715" i="3"/>
  <c r="D715" i="3"/>
  <c r="C715" i="3"/>
  <c r="Z714" i="3"/>
  <c r="W714" i="3"/>
  <c r="T714" i="3"/>
  <c r="R714" i="3"/>
  <c r="Q714" i="3"/>
  <c r="P714" i="3"/>
  <c r="O714" i="3"/>
  <c r="N714" i="3"/>
  <c r="M714" i="3"/>
  <c r="L714" i="3"/>
  <c r="K714" i="3"/>
  <c r="J714" i="3"/>
  <c r="I714" i="3"/>
  <c r="H714" i="3"/>
  <c r="G714" i="3"/>
  <c r="F714" i="3"/>
  <c r="E714" i="3"/>
  <c r="D714" i="3"/>
  <c r="C714" i="3"/>
  <c r="Z713" i="3"/>
  <c r="W713" i="3"/>
  <c r="T713" i="3"/>
  <c r="R713" i="3"/>
  <c r="Q713" i="3"/>
  <c r="P713" i="3"/>
  <c r="O713" i="3"/>
  <c r="N713" i="3"/>
  <c r="M713" i="3"/>
  <c r="L713" i="3"/>
  <c r="K713" i="3"/>
  <c r="J713" i="3"/>
  <c r="I713" i="3"/>
  <c r="H713" i="3"/>
  <c r="G713" i="3"/>
  <c r="F713" i="3"/>
  <c r="E713" i="3"/>
  <c r="D713" i="3"/>
  <c r="C713" i="3"/>
  <c r="Z712" i="3"/>
  <c r="W712" i="3"/>
  <c r="T712" i="3"/>
  <c r="R712" i="3"/>
  <c r="Q712" i="3"/>
  <c r="P712" i="3"/>
  <c r="O712" i="3"/>
  <c r="N712" i="3"/>
  <c r="M712" i="3"/>
  <c r="L712" i="3"/>
  <c r="K712" i="3"/>
  <c r="J712" i="3"/>
  <c r="I712" i="3"/>
  <c r="H712" i="3"/>
  <c r="G712" i="3"/>
  <c r="F712" i="3"/>
  <c r="E712" i="3"/>
  <c r="D712" i="3"/>
  <c r="C712" i="3"/>
  <c r="Z711" i="3"/>
  <c r="W711" i="3"/>
  <c r="T711" i="3"/>
  <c r="R711" i="3"/>
  <c r="Q711" i="3"/>
  <c r="P711" i="3"/>
  <c r="O711" i="3"/>
  <c r="N711" i="3"/>
  <c r="M711" i="3"/>
  <c r="L711" i="3"/>
  <c r="K711" i="3"/>
  <c r="J711" i="3"/>
  <c r="I711" i="3"/>
  <c r="H711" i="3"/>
  <c r="G711" i="3"/>
  <c r="F711" i="3"/>
  <c r="E711" i="3"/>
  <c r="D711" i="3"/>
  <c r="C711" i="3"/>
  <c r="Z710" i="3"/>
  <c r="W710" i="3"/>
  <c r="T710" i="3"/>
  <c r="R710" i="3"/>
  <c r="Q710" i="3"/>
  <c r="P710" i="3"/>
  <c r="O710" i="3"/>
  <c r="N710" i="3"/>
  <c r="M710" i="3"/>
  <c r="L710" i="3"/>
  <c r="K710" i="3"/>
  <c r="J710" i="3"/>
  <c r="I710" i="3"/>
  <c r="H710" i="3"/>
  <c r="G710" i="3"/>
  <c r="F710" i="3"/>
  <c r="E710" i="3"/>
  <c r="D710" i="3"/>
  <c r="C710" i="3"/>
  <c r="Z709" i="3"/>
  <c r="W709" i="3"/>
  <c r="T709" i="3"/>
  <c r="R709" i="3"/>
  <c r="Q709" i="3"/>
  <c r="P709" i="3"/>
  <c r="O709" i="3"/>
  <c r="N709" i="3"/>
  <c r="M709" i="3"/>
  <c r="L709" i="3"/>
  <c r="K709" i="3"/>
  <c r="J709" i="3"/>
  <c r="I709" i="3"/>
  <c r="H709" i="3"/>
  <c r="G709" i="3"/>
  <c r="F709" i="3"/>
  <c r="E709" i="3"/>
  <c r="D709" i="3"/>
  <c r="C709" i="3"/>
  <c r="Z708" i="3"/>
  <c r="W708" i="3"/>
  <c r="T708" i="3"/>
  <c r="R708" i="3"/>
  <c r="Q708" i="3"/>
  <c r="P708" i="3"/>
  <c r="O708" i="3"/>
  <c r="N708" i="3"/>
  <c r="M708" i="3"/>
  <c r="L708" i="3"/>
  <c r="K708" i="3"/>
  <c r="J708" i="3"/>
  <c r="I708" i="3"/>
  <c r="H708" i="3"/>
  <c r="G708" i="3"/>
  <c r="F708" i="3"/>
  <c r="E708" i="3"/>
  <c r="D708" i="3"/>
  <c r="C708" i="3"/>
  <c r="Z707" i="3"/>
  <c r="W707" i="3"/>
  <c r="T707" i="3"/>
  <c r="R707" i="3"/>
  <c r="Q707" i="3"/>
  <c r="P707" i="3"/>
  <c r="O707" i="3"/>
  <c r="N707" i="3"/>
  <c r="M707" i="3"/>
  <c r="L707" i="3"/>
  <c r="K707" i="3"/>
  <c r="J707" i="3"/>
  <c r="I707" i="3"/>
  <c r="H707" i="3"/>
  <c r="G707" i="3"/>
  <c r="F707" i="3"/>
  <c r="E707" i="3"/>
  <c r="D707" i="3"/>
  <c r="C707" i="3"/>
  <c r="Z706" i="3"/>
  <c r="W706" i="3"/>
  <c r="T706" i="3"/>
  <c r="R706" i="3"/>
  <c r="Q706" i="3"/>
  <c r="P706" i="3"/>
  <c r="O706" i="3"/>
  <c r="N706" i="3"/>
  <c r="M706" i="3"/>
  <c r="L706" i="3"/>
  <c r="K706" i="3"/>
  <c r="J706" i="3"/>
  <c r="I706" i="3"/>
  <c r="H706" i="3"/>
  <c r="G706" i="3"/>
  <c r="F706" i="3"/>
  <c r="E706" i="3"/>
  <c r="D706" i="3"/>
  <c r="C706" i="3"/>
  <c r="Z705" i="3"/>
  <c r="W705" i="3"/>
  <c r="T705" i="3"/>
  <c r="R705" i="3"/>
  <c r="Q705" i="3"/>
  <c r="P705" i="3"/>
  <c r="O705" i="3"/>
  <c r="N705" i="3"/>
  <c r="M705" i="3"/>
  <c r="L705" i="3"/>
  <c r="K705" i="3"/>
  <c r="J705" i="3"/>
  <c r="I705" i="3"/>
  <c r="H705" i="3"/>
  <c r="G705" i="3"/>
  <c r="F705" i="3"/>
  <c r="E705" i="3"/>
  <c r="D705" i="3"/>
  <c r="C705" i="3"/>
  <c r="Z704" i="3"/>
  <c r="W704" i="3"/>
  <c r="T704" i="3"/>
  <c r="R704" i="3"/>
  <c r="Q704" i="3"/>
  <c r="P704" i="3"/>
  <c r="O704" i="3"/>
  <c r="N704" i="3"/>
  <c r="M704" i="3"/>
  <c r="L704" i="3"/>
  <c r="K704" i="3"/>
  <c r="J704" i="3"/>
  <c r="I704" i="3"/>
  <c r="H704" i="3"/>
  <c r="G704" i="3"/>
  <c r="F704" i="3"/>
  <c r="E704" i="3"/>
  <c r="D704" i="3"/>
  <c r="C704" i="3"/>
  <c r="Z703" i="3"/>
  <c r="W703" i="3"/>
  <c r="T703" i="3"/>
  <c r="R703" i="3"/>
  <c r="Q703" i="3"/>
  <c r="P703" i="3"/>
  <c r="O703" i="3"/>
  <c r="N703" i="3"/>
  <c r="M703" i="3"/>
  <c r="L703" i="3"/>
  <c r="K703" i="3"/>
  <c r="J703" i="3"/>
  <c r="I703" i="3"/>
  <c r="H703" i="3"/>
  <c r="G703" i="3"/>
  <c r="F703" i="3"/>
  <c r="E703" i="3"/>
  <c r="D703" i="3"/>
  <c r="C703" i="3"/>
  <c r="Z702" i="3"/>
  <c r="W702" i="3"/>
  <c r="T702" i="3"/>
  <c r="R702" i="3"/>
  <c r="Q702" i="3"/>
  <c r="P702" i="3"/>
  <c r="O702" i="3"/>
  <c r="N702" i="3"/>
  <c r="M702" i="3"/>
  <c r="L702" i="3"/>
  <c r="K702" i="3"/>
  <c r="J702" i="3"/>
  <c r="I702" i="3"/>
  <c r="H702" i="3"/>
  <c r="G702" i="3"/>
  <c r="F702" i="3"/>
  <c r="E702" i="3"/>
  <c r="D702" i="3"/>
  <c r="C702" i="3"/>
  <c r="Z701" i="3"/>
  <c r="W701" i="3"/>
  <c r="T701" i="3"/>
  <c r="R701" i="3"/>
  <c r="Q701" i="3"/>
  <c r="P701" i="3"/>
  <c r="O701" i="3"/>
  <c r="N701" i="3"/>
  <c r="M701" i="3"/>
  <c r="L701" i="3"/>
  <c r="K701" i="3"/>
  <c r="J701" i="3"/>
  <c r="I701" i="3"/>
  <c r="H701" i="3"/>
  <c r="G701" i="3"/>
  <c r="F701" i="3"/>
  <c r="E701" i="3"/>
  <c r="D701" i="3"/>
  <c r="C701" i="3"/>
  <c r="Z700" i="3"/>
  <c r="W700" i="3"/>
  <c r="T700" i="3"/>
  <c r="R700" i="3"/>
  <c r="Q700" i="3"/>
  <c r="P700" i="3"/>
  <c r="O700" i="3"/>
  <c r="N700" i="3"/>
  <c r="M700" i="3"/>
  <c r="L700" i="3"/>
  <c r="K700" i="3"/>
  <c r="J700" i="3"/>
  <c r="I700" i="3"/>
  <c r="H700" i="3"/>
  <c r="G700" i="3"/>
  <c r="F700" i="3"/>
  <c r="E700" i="3"/>
  <c r="D700" i="3"/>
  <c r="C700" i="3"/>
  <c r="Z699" i="3"/>
  <c r="W699" i="3"/>
  <c r="T699" i="3"/>
  <c r="R699" i="3"/>
  <c r="Q699" i="3"/>
  <c r="P699" i="3"/>
  <c r="O699" i="3"/>
  <c r="N699" i="3"/>
  <c r="M699" i="3"/>
  <c r="L699" i="3"/>
  <c r="K699" i="3"/>
  <c r="J699" i="3"/>
  <c r="I699" i="3"/>
  <c r="H699" i="3"/>
  <c r="G699" i="3"/>
  <c r="F699" i="3"/>
  <c r="E699" i="3"/>
  <c r="D699" i="3"/>
  <c r="C699" i="3"/>
  <c r="Z698" i="3"/>
  <c r="W698" i="3"/>
  <c r="T698" i="3"/>
  <c r="R698" i="3"/>
  <c r="Q698" i="3"/>
  <c r="P698" i="3"/>
  <c r="O698" i="3"/>
  <c r="N698" i="3"/>
  <c r="M698" i="3"/>
  <c r="L698" i="3"/>
  <c r="K698" i="3"/>
  <c r="J698" i="3"/>
  <c r="I698" i="3"/>
  <c r="H698" i="3"/>
  <c r="G698" i="3"/>
  <c r="F698" i="3"/>
  <c r="E698" i="3"/>
  <c r="D698" i="3"/>
  <c r="C698" i="3"/>
  <c r="Z697" i="3"/>
  <c r="W697" i="3"/>
  <c r="T697" i="3"/>
  <c r="R697" i="3"/>
  <c r="Q697" i="3"/>
  <c r="P697" i="3"/>
  <c r="O697" i="3"/>
  <c r="N697" i="3"/>
  <c r="M697" i="3"/>
  <c r="L697" i="3"/>
  <c r="K697" i="3"/>
  <c r="J697" i="3"/>
  <c r="I697" i="3"/>
  <c r="H697" i="3"/>
  <c r="G697" i="3"/>
  <c r="F697" i="3"/>
  <c r="E697" i="3"/>
  <c r="D697" i="3"/>
  <c r="C697" i="3"/>
  <c r="Z696" i="3"/>
  <c r="W696" i="3"/>
  <c r="T696" i="3"/>
  <c r="R696" i="3"/>
  <c r="Q696" i="3"/>
  <c r="P696" i="3"/>
  <c r="O696" i="3"/>
  <c r="N696" i="3"/>
  <c r="M696" i="3"/>
  <c r="L696" i="3"/>
  <c r="K696" i="3"/>
  <c r="J696" i="3"/>
  <c r="I696" i="3"/>
  <c r="H696" i="3"/>
  <c r="G696" i="3"/>
  <c r="F696" i="3"/>
  <c r="E696" i="3"/>
  <c r="D696" i="3"/>
  <c r="C696" i="3"/>
  <c r="Z695" i="3"/>
  <c r="W695" i="3"/>
  <c r="T695" i="3"/>
  <c r="R695" i="3"/>
  <c r="Q695" i="3"/>
  <c r="P695" i="3"/>
  <c r="O695" i="3"/>
  <c r="N695" i="3"/>
  <c r="M695" i="3"/>
  <c r="L695" i="3"/>
  <c r="K695" i="3"/>
  <c r="J695" i="3"/>
  <c r="I695" i="3"/>
  <c r="H695" i="3"/>
  <c r="G695" i="3"/>
  <c r="F695" i="3"/>
  <c r="E695" i="3"/>
  <c r="D695" i="3"/>
  <c r="C695" i="3"/>
  <c r="Z694" i="3"/>
  <c r="W694" i="3"/>
  <c r="T694" i="3"/>
  <c r="R694" i="3"/>
  <c r="Q694" i="3"/>
  <c r="P694" i="3"/>
  <c r="O694" i="3"/>
  <c r="N694" i="3"/>
  <c r="M694" i="3"/>
  <c r="L694" i="3"/>
  <c r="K694" i="3"/>
  <c r="J694" i="3"/>
  <c r="I694" i="3"/>
  <c r="H694" i="3"/>
  <c r="G694" i="3"/>
  <c r="F694" i="3"/>
  <c r="E694" i="3"/>
  <c r="D694" i="3"/>
  <c r="C694" i="3"/>
  <c r="Z693" i="3"/>
  <c r="W693" i="3"/>
  <c r="T693" i="3"/>
  <c r="R693" i="3"/>
  <c r="Q693" i="3"/>
  <c r="P693" i="3"/>
  <c r="O693" i="3"/>
  <c r="N693" i="3"/>
  <c r="M693" i="3"/>
  <c r="L693" i="3"/>
  <c r="K693" i="3"/>
  <c r="J693" i="3"/>
  <c r="I693" i="3"/>
  <c r="H693" i="3"/>
  <c r="G693" i="3"/>
  <c r="F693" i="3"/>
  <c r="E693" i="3"/>
  <c r="D693" i="3"/>
  <c r="C693" i="3"/>
  <c r="Z692" i="3"/>
  <c r="W692" i="3"/>
  <c r="T692" i="3"/>
  <c r="R692" i="3"/>
  <c r="Q692" i="3"/>
  <c r="P692" i="3"/>
  <c r="O692" i="3"/>
  <c r="N692" i="3"/>
  <c r="M692" i="3"/>
  <c r="L692" i="3"/>
  <c r="K692" i="3"/>
  <c r="J692" i="3"/>
  <c r="I692" i="3"/>
  <c r="H692" i="3"/>
  <c r="G692" i="3"/>
  <c r="F692" i="3"/>
  <c r="E692" i="3"/>
  <c r="D692" i="3"/>
  <c r="C692" i="3"/>
  <c r="Z691" i="3"/>
  <c r="W691" i="3"/>
  <c r="T691" i="3"/>
  <c r="R691" i="3"/>
  <c r="Q691" i="3"/>
  <c r="P691" i="3"/>
  <c r="O691" i="3"/>
  <c r="N691" i="3"/>
  <c r="M691" i="3"/>
  <c r="L691" i="3"/>
  <c r="K691" i="3"/>
  <c r="J691" i="3"/>
  <c r="I691" i="3"/>
  <c r="H691" i="3"/>
  <c r="G691" i="3"/>
  <c r="F691" i="3"/>
  <c r="E691" i="3"/>
  <c r="D691" i="3"/>
  <c r="C691" i="3"/>
  <c r="Z690" i="3"/>
  <c r="W690" i="3"/>
  <c r="T690" i="3"/>
  <c r="R690" i="3"/>
  <c r="Q690" i="3"/>
  <c r="P690" i="3"/>
  <c r="O690" i="3"/>
  <c r="N690" i="3"/>
  <c r="M690" i="3"/>
  <c r="L690" i="3"/>
  <c r="K690" i="3"/>
  <c r="J690" i="3"/>
  <c r="I690" i="3"/>
  <c r="H690" i="3"/>
  <c r="G690" i="3"/>
  <c r="F690" i="3"/>
  <c r="E690" i="3"/>
  <c r="D690" i="3"/>
  <c r="C690" i="3"/>
  <c r="Z689" i="3"/>
  <c r="W689" i="3"/>
  <c r="T689" i="3"/>
  <c r="R689" i="3"/>
  <c r="Q689" i="3"/>
  <c r="P689" i="3"/>
  <c r="O689" i="3"/>
  <c r="N689" i="3"/>
  <c r="M689" i="3"/>
  <c r="L689" i="3"/>
  <c r="K689" i="3"/>
  <c r="J689" i="3"/>
  <c r="I689" i="3"/>
  <c r="H689" i="3"/>
  <c r="G689" i="3"/>
  <c r="F689" i="3"/>
  <c r="E689" i="3"/>
  <c r="D689" i="3"/>
  <c r="C689" i="3"/>
  <c r="Z688" i="3"/>
  <c r="W688" i="3"/>
  <c r="T688" i="3"/>
  <c r="R688" i="3"/>
  <c r="Q688" i="3"/>
  <c r="P688" i="3"/>
  <c r="O688" i="3"/>
  <c r="N688" i="3"/>
  <c r="M688" i="3"/>
  <c r="L688" i="3"/>
  <c r="K688" i="3"/>
  <c r="J688" i="3"/>
  <c r="I688" i="3"/>
  <c r="H688" i="3"/>
  <c r="G688" i="3"/>
  <c r="F688" i="3"/>
  <c r="E688" i="3"/>
  <c r="D688" i="3"/>
  <c r="C688" i="3"/>
  <c r="Z687" i="3"/>
  <c r="W687" i="3"/>
  <c r="T687" i="3"/>
  <c r="R687" i="3"/>
  <c r="Q687" i="3"/>
  <c r="P687" i="3"/>
  <c r="O687" i="3"/>
  <c r="N687" i="3"/>
  <c r="M687" i="3"/>
  <c r="L687" i="3"/>
  <c r="K687" i="3"/>
  <c r="J687" i="3"/>
  <c r="I687" i="3"/>
  <c r="H687" i="3"/>
  <c r="G687" i="3"/>
  <c r="F687" i="3"/>
  <c r="E687" i="3"/>
  <c r="D687" i="3"/>
  <c r="C687" i="3"/>
  <c r="Z686" i="3"/>
  <c r="W686" i="3"/>
  <c r="T686" i="3"/>
  <c r="R686" i="3"/>
  <c r="Q686" i="3"/>
  <c r="P686" i="3"/>
  <c r="O686" i="3"/>
  <c r="N686" i="3"/>
  <c r="M686" i="3"/>
  <c r="L686" i="3"/>
  <c r="K686" i="3"/>
  <c r="J686" i="3"/>
  <c r="I686" i="3"/>
  <c r="H686" i="3"/>
  <c r="G686" i="3"/>
  <c r="F686" i="3"/>
  <c r="E686" i="3"/>
  <c r="D686" i="3"/>
  <c r="C686" i="3"/>
  <c r="Z685" i="3"/>
  <c r="W685" i="3"/>
  <c r="T685" i="3"/>
  <c r="R685" i="3"/>
  <c r="Q685" i="3"/>
  <c r="P685" i="3"/>
  <c r="O685" i="3"/>
  <c r="N685" i="3"/>
  <c r="M685" i="3"/>
  <c r="L685" i="3"/>
  <c r="K685" i="3"/>
  <c r="J685" i="3"/>
  <c r="I685" i="3"/>
  <c r="H685" i="3"/>
  <c r="G685" i="3"/>
  <c r="F685" i="3"/>
  <c r="E685" i="3"/>
  <c r="D685" i="3"/>
  <c r="C685" i="3"/>
  <c r="Z684" i="3"/>
  <c r="Y684" i="3"/>
  <c r="X684" i="3"/>
  <c r="W684" i="3"/>
  <c r="T684" i="3"/>
  <c r="R684" i="3"/>
  <c r="Q684" i="3"/>
  <c r="P684" i="3"/>
  <c r="O684" i="3"/>
  <c r="N684" i="3"/>
  <c r="M684" i="3"/>
  <c r="L684" i="3"/>
  <c r="K684" i="3"/>
  <c r="J684" i="3"/>
  <c r="I684" i="3"/>
  <c r="H684" i="3"/>
  <c r="G684" i="3"/>
  <c r="F684" i="3"/>
  <c r="E684" i="3"/>
  <c r="D684" i="3"/>
  <c r="C684" i="3"/>
  <c r="Z683" i="3"/>
  <c r="W683" i="3"/>
  <c r="T683" i="3"/>
  <c r="R683" i="3"/>
  <c r="Q683" i="3"/>
  <c r="P683" i="3"/>
  <c r="O683" i="3"/>
  <c r="N683" i="3"/>
  <c r="M683" i="3"/>
  <c r="L683" i="3"/>
  <c r="K683" i="3"/>
  <c r="J683" i="3"/>
  <c r="I683" i="3"/>
  <c r="H683" i="3"/>
  <c r="G683" i="3"/>
  <c r="F683" i="3"/>
  <c r="E683" i="3"/>
  <c r="D683" i="3"/>
  <c r="C683" i="3"/>
  <c r="Z682" i="3"/>
  <c r="W682" i="3"/>
  <c r="T682" i="3"/>
  <c r="R682" i="3"/>
  <c r="Q682" i="3"/>
  <c r="P682" i="3"/>
  <c r="O682" i="3"/>
  <c r="N682" i="3"/>
  <c r="M682" i="3"/>
  <c r="L682" i="3"/>
  <c r="K682" i="3"/>
  <c r="J682" i="3"/>
  <c r="I682" i="3"/>
  <c r="H682" i="3"/>
  <c r="G682" i="3"/>
  <c r="F682" i="3"/>
  <c r="E682" i="3"/>
  <c r="D682" i="3"/>
  <c r="C682" i="3"/>
  <c r="Z681" i="3"/>
  <c r="W681" i="3"/>
  <c r="T681" i="3"/>
  <c r="R681" i="3"/>
  <c r="Q681" i="3"/>
  <c r="P681" i="3"/>
  <c r="O681" i="3"/>
  <c r="N681" i="3"/>
  <c r="M681" i="3"/>
  <c r="L681" i="3"/>
  <c r="K681" i="3"/>
  <c r="J681" i="3"/>
  <c r="I681" i="3"/>
  <c r="H681" i="3"/>
  <c r="G681" i="3"/>
  <c r="F681" i="3"/>
  <c r="E681" i="3"/>
  <c r="D681" i="3"/>
  <c r="C681" i="3"/>
  <c r="Z680" i="3"/>
  <c r="W680" i="3"/>
  <c r="T680" i="3"/>
  <c r="R680" i="3"/>
  <c r="Q680" i="3"/>
  <c r="P680" i="3"/>
  <c r="O680" i="3"/>
  <c r="N680" i="3"/>
  <c r="M680" i="3"/>
  <c r="L680" i="3"/>
  <c r="K680" i="3"/>
  <c r="J680" i="3"/>
  <c r="I680" i="3"/>
  <c r="H680" i="3"/>
  <c r="G680" i="3"/>
  <c r="F680" i="3"/>
  <c r="E680" i="3"/>
  <c r="D680" i="3"/>
  <c r="C680" i="3"/>
  <c r="Z679" i="3"/>
  <c r="W679" i="3"/>
  <c r="T679" i="3"/>
  <c r="R679" i="3"/>
  <c r="Q679" i="3"/>
  <c r="P679" i="3"/>
  <c r="O679" i="3"/>
  <c r="N679" i="3"/>
  <c r="M679" i="3"/>
  <c r="L679" i="3"/>
  <c r="K679" i="3"/>
  <c r="J679" i="3"/>
  <c r="I679" i="3"/>
  <c r="H679" i="3"/>
  <c r="G679" i="3"/>
  <c r="F679" i="3"/>
  <c r="E679" i="3"/>
  <c r="D679" i="3"/>
  <c r="C679" i="3"/>
  <c r="Z678" i="3"/>
  <c r="W678" i="3"/>
  <c r="T678" i="3"/>
  <c r="R678" i="3"/>
  <c r="Q678" i="3"/>
  <c r="P678" i="3"/>
  <c r="O678" i="3"/>
  <c r="N678" i="3"/>
  <c r="M678" i="3"/>
  <c r="L678" i="3"/>
  <c r="K678" i="3"/>
  <c r="J678" i="3"/>
  <c r="I678" i="3"/>
  <c r="H678" i="3"/>
  <c r="G678" i="3"/>
  <c r="F678" i="3"/>
  <c r="E678" i="3"/>
  <c r="D678" i="3"/>
  <c r="C678" i="3"/>
  <c r="Z677" i="3"/>
  <c r="W677" i="3"/>
  <c r="T677" i="3"/>
  <c r="R677" i="3"/>
  <c r="Q677" i="3"/>
  <c r="P677" i="3"/>
  <c r="O677" i="3"/>
  <c r="N677" i="3"/>
  <c r="M677" i="3"/>
  <c r="L677" i="3"/>
  <c r="K677" i="3"/>
  <c r="J677" i="3"/>
  <c r="I677" i="3"/>
  <c r="H677" i="3"/>
  <c r="G677" i="3"/>
  <c r="F677" i="3"/>
  <c r="E677" i="3"/>
  <c r="D677" i="3"/>
  <c r="C677" i="3"/>
  <c r="Z676" i="3"/>
  <c r="W676" i="3"/>
  <c r="T676" i="3"/>
  <c r="R676" i="3"/>
  <c r="Q676" i="3"/>
  <c r="P676" i="3"/>
  <c r="O676" i="3"/>
  <c r="N676" i="3"/>
  <c r="M676" i="3"/>
  <c r="L676" i="3"/>
  <c r="K676" i="3"/>
  <c r="J676" i="3"/>
  <c r="I676" i="3"/>
  <c r="H676" i="3"/>
  <c r="G676" i="3"/>
  <c r="F676" i="3"/>
  <c r="E676" i="3"/>
  <c r="D676" i="3"/>
  <c r="C676" i="3"/>
  <c r="Z675" i="3"/>
  <c r="W675" i="3"/>
  <c r="T675" i="3"/>
  <c r="R675" i="3"/>
  <c r="Q675" i="3"/>
  <c r="P675" i="3"/>
  <c r="O675" i="3"/>
  <c r="N675" i="3"/>
  <c r="M675" i="3"/>
  <c r="L675" i="3"/>
  <c r="K675" i="3"/>
  <c r="J675" i="3"/>
  <c r="I675" i="3"/>
  <c r="H675" i="3"/>
  <c r="G675" i="3"/>
  <c r="F675" i="3"/>
  <c r="E675" i="3"/>
  <c r="D675" i="3"/>
  <c r="C675" i="3"/>
  <c r="Z674" i="3"/>
  <c r="W674" i="3"/>
  <c r="T674" i="3"/>
  <c r="R674" i="3"/>
  <c r="Q674" i="3"/>
  <c r="P674" i="3"/>
  <c r="O674" i="3"/>
  <c r="N674" i="3"/>
  <c r="M674" i="3"/>
  <c r="L674" i="3"/>
  <c r="K674" i="3"/>
  <c r="J674" i="3"/>
  <c r="I674" i="3"/>
  <c r="H674" i="3"/>
  <c r="G674" i="3"/>
  <c r="F674" i="3"/>
  <c r="E674" i="3"/>
  <c r="D674" i="3"/>
  <c r="C674" i="3"/>
  <c r="Z673" i="3"/>
  <c r="W673" i="3"/>
  <c r="T673" i="3"/>
  <c r="R673" i="3"/>
  <c r="Q673" i="3"/>
  <c r="P673" i="3"/>
  <c r="O673" i="3"/>
  <c r="N673" i="3"/>
  <c r="M673" i="3"/>
  <c r="L673" i="3"/>
  <c r="K673" i="3"/>
  <c r="J673" i="3"/>
  <c r="I673" i="3"/>
  <c r="H673" i="3"/>
  <c r="G673" i="3"/>
  <c r="F673" i="3"/>
  <c r="E673" i="3"/>
  <c r="D673" i="3"/>
  <c r="C673" i="3"/>
  <c r="Z672" i="3"/>
  <c r="W672" i="3"/>
  <c r="T672" i="3"/>
  <c r="R672" i="3"/>
  <c r="Q672" i="3"/>
  <c r="P672" i="3"/>
  <c r="O672" i="3"/>
  <c r="N672" i="3"/>
  <c r="M672" i="3"/>
  <c r="L672" i="3"/>
  <c r="K672" i="3"/>
  <c r="J672" i="3"/>
  <c r="I672" i="3"/>
  <c r="H672" i="3"/>
  <c r="G672" i="3"/>
  <c r="F672" i="3"/>
  <c r="E672" i="3"/>
  <c r="D672" i="3"/>
  <c r="C672" i="3"/>
  <c r="Z671" i="3"/>
  <c r="W671" i="3"/>
  <c r="T671" i="3"/>
  <c r="R671" i="3"/>
  <c r="Q671" i="3"/>
  <c r="P671" i="3"/>
  <c r="O671" i="3"/>
  <c r="N671" i="3"/>
  <c r="M671" i="3"/>
  <c r="L671" i="3"/>
  <c r="K671" i="3"/>
  <c r="J671" i="3"/>
  <c r="I671" i="3"/>
  <c r="H671" i="3"/>
  <c r="G671" i="3"/>
  <c r="F671" i="3"/>
  <c r="E671" i="3"/>
  <c r="D671" i="3"/>
  <c r="C671" i="3"/>
  <c r="Z670" i="3"/>
  <c r="W670" i="3"/>
  <c r="T670" i="3"/>
  <c r="R670" i="3"/>
  <c r="Q670" i="3"/>
  <c r="P670" i="3"/>
  <c r="O670" i="3"/>
  <c r="N670" i="3"/>
  <c r="M670" i="3"/>
  <c r="L670" i="3"/>
  <c r="K670" i="3"/>
  <c r="J670" i="3"/>
  <c r="I670" i="3"/>
  <c r="H670" i="3"/>
  <c r="G670" i="3"/>
  <c r="F670" i="3"/>
  <c r="E670" i="3"/>
  <c r="D670" i="3"/>
  <c r="C670" i="3"/>
  <c r="Z669" i="3"/>
  <c r="W669" i="3"/>
  <c r="T669" i="3"/>
  <c r="R669" i="3"/>
  <c r="Q669" i="3"/>
  <c r="P669" i="3"/>
  <c r="O669" i="3"/>
  <c r="N669" i="3"/>
  <c r="M669" i="3"/>
  <c r="L669" i="3"/>
  <c r="K669" i="3"/>
  <c r="J669" i="3"/>
  <c r="I669" i="3"/>
  <c r="H669" i="3"/>
  <c r="G669" i="3"/>
  <c r="F669" i="3"/>
  <c r="E669" i="3"/>
  <c r="D669" i="3"/>
  <c r="C669" i="3"/>
  <c r="Z668" i="3"/>
  <c r="W668" i="3"/>
  <c r="T668" i="3"/>
  <c r="R668" i="3"/>
  <c r="Q668" i="3"/>
  <c r="P668" i="3"/>
  <c r="O668" i="3"/>
  <c r="N668" i="3"/>
  <c r="M668" i="3"/>
  <c r="L668" i="3"/>
  <c r="K668" i="3"/>
  <c r="J668" i="3"/>
  <c r="I668" i="3"/>
  <c r="H668" i="3"/>
  <c r="G668" i="3"/>
  <c r="F668" i="3"/>
  <c r="E668" i="3"/>
  <c r="D668" i="3"/>
  <c r="C668" i="3"/>
  <c r="Z667" i="3"/>
  <c r="W667" i="3"/>
  <c r="T667" i="3"/>
  <c r="R667" i="3"/>
  <c r="Q667" i="3"/>
  <c r="P667" i="3"/>
  <c r="O667" i="3"/>
  <c r="N667" i="3"/>
  <c r="M667" i="3"/>
  <c r="L667" i="3"/>
  <c r="K667" i="3"/>
  <c r="J667" i="3"/>
  <c r="I667" i="3"/>
  <c r="H667" i="3"/>
  <c r="G667" i="3"/>
  <c r="F667" i="3"/>
  <c r="E667" i="3"/>
  <c r="D667" i="3"/>
  <c r="C667" i="3"/>
  <c r="Z666" i="3"/>
  <c r="W666" i="3"/>
  <c r="T666" i="3"/>
  <c r="R666" i="3"/>
  <c r="Q666" i="3"/>
  <c r="P666" i="3"/>
  <c r="O666" i="3"/>
  <c r="N666" i="3"/>
  <c r="M666" i="3"/>
  <c r="L666" i="3"/>
  <c r="K666" i="3"/>
  <c r="J666" i="3"/>
  <c r="I666" i="3"/>
  <c r="H666" i="3"/>
  <c r="G666" i="3"/>
  <c r="F666" i="3"/>
  <c r="E666" i="3"/>
  <c r="D666" i="3"/>
  <c r="C666" i="3"/>
  <c r="Z665" i="3"/>
  <c r="W665" i="3"/>
  <c r="T665" i="3"/>
  <c r="R665" i="3"/>
  <c r="Q665" i="3"/>
  <c r="P665" i="3"/>
  <c r="O665" i="3"/>
  <c r="N665" i="3"/>
  <c r="M665" i="3"/>
  <c r="L665" i="3"/>
  <c r="K665" i="3"/>
  <c r="J665" i="3"/>
  <c r="I665" i="3"/>
  <c r="H665" i="3"/>
  <c r="G665" i="3"/>
  <c r="F665" i="3"/>
  <c r="E665" i="3"/>
  <c r="D665" i="3"/>
  <c r="C665" i="3"/>
  <c r="Z664" i="3"/>
  <c r="W664" i="3"/>
  <c r="T664" i="3"/>
  <c r="R664" i="3"/>
  <c r="Q664" i="3"/>
  <c r="P664" i="3"/>
  <c r="O664" i="3"/>
  <c r="N664" i="3"/>
  <c r="M664" i="3"/>
  <c r="L664" i="3"/>
  <c r="K664" i="3"/>
  <c r="J664" i="3"/>
  <c r="I664" i="3"/>
  <c r="H664" i="3"/>
  <c r="G664" i="3"/>
  <c r="F664" i="3"/>
  <c r="E664" i="3"/>
  <c r="D664" i="3"/>
  <c r="C664" i="3"/>
  <c r="Z663" i="3"/>
  <c r="W663" i="3"/>
  <c r="T663" i="3"/>
  <c r="R663" i="3"/>
  <c r="Q663" i="3"/>
  <c r="P663" i="3"/>
  <c r="O663" i="3"/>
  <c r="N663" i="3"/>
  <c r="M663" i="3"/>
  <c r="L663" i="3"/>
  <c r="K663" i="3"/>
  <c r="J663" i="3"/>
  <c r="I663" i="3"/>
  <c r="H663" i="3"/>
  <c r="G663" i="3"/>
  <c r="F663" i="3"/>
  <c r="E663" i="3"/>
  <c r="D663" i="3"/>
  <c r="C663" i="3"/>
  <c r="Z662" i="3"/>
  <c r="W662" i="3"/>
  <c r="T662" i="3"/>
  <c r="R662" i="3"/>
  <c r="Q662" i="3"/>
  <c r="P662" i="3"/>
  <c r="O662" i="3"/>
  <c r="N662" i="3"/>
  <c r="M662" i="3"/>
  <c r="L662" i="3"/>
  <c r="K662" i="3"/>
  <c r="J662" i="3"/>
  <c r="I662" i="3"/>
  <c r="H662" i="3"/>
  <c r="G662" i="3"/>
  <c r="F662" i="3"/>
  <c r="E662" i="3"/>
  <c r="D662" i="3"/>
  <c r="C662" i="3"/>
  <c r="Z661" i="3"/>
  <c r="W661" i="3"/>
  <c r="T661" i="3"/>
  <c r="R661" i="3"/>
  <c r="Q661" i="3"/>
  <c r="P661" i="3"/>
  <c r="O661" i="3"/>
  <c r="N661" i="3"/>
  <c r="M661" i="3"/>
  <c r="L661" i="3"/>
  <c r="K661" i="3"/>
  <c r="J661" i="3"/>
  <c r="I661" i="3"/>
  <c r="H661" i="3"/>
  <c r="G661" i="3"/>
  <c r="F661" i="3"/>
  <c r="E661" i="3"/>
  <c r="D661" i="3"/>
  <c r="C661" i="3"/>
  <c r="Z660" i="3"/>
  <c r="W660" i="3"/>
  <c r="T660" i="3"/>
  <c r="R660" i="3"/>
  <c r="Q660" i="3"/>
  <c r="P660" i="3"/>
  <c r="O660" i="3"/>
  <c r="N660" i="3"/>
  <c r="M660" i="3"/>
  <c r="L660" i="3"/>
  <c r="K660" i="3"/>
  <c r="J660" i="3"/>
  <c r="I660" i="3"/>
  <c r="H660" i="3"/>
  <c r="G660" i="3"/>
  <c r="F660" i="3"/>
  <c r="E660" i="3"/>
  <c r="D660" i="3"/>
  <c r="C660" i="3"/>
  <c r="Z659" i="3"/>
  <c r="W659" i="3"/>
  <c r="T659" i="3"/>
  <c r="R659" i="3"/>
  <c r="Q659" i="3"/>
  <c r="P659" i="3"/>
  <c r="O659" i="3"/>
  <c r="N659" i="3"/>
  <c r="M659" i="3"/>
  <c r="L659" i="3"/>
  <c r="K659" i="3"/>
  <c r="J659" i="3"/>
  <c r="I659" i="3"/>
  <c r="H659" i="3"/>
  <c r="G659" i="3"/>
  <c r="F659" i="3"/>
  <c r="E659" i="3"/>
  <c r="D659" i="3"/>
  <c r="C659" i="3"/>
  <c r="Z658" i="3"/>
  <c r="W658" i="3"/>
  <c r="T658" i="3"/>
  <c r="R658" i="3"/>
  <c r="Q658" i="3"/>
  <c r="P658" i="3"/>
  <c r="O658" i="3"/>
  <c r="N658" i="3"/>
  <c r="M658" i="3"/>
  <c r="L658" i="3"/>
  <c r="K658" i="3"/>
  <c r="J658" i="3"/>
  <c r="I658" i="3"/>
  <c r="H658" i="3"/>
  <c r="G658" i="3"/>
  <c r="F658" i="3"/>
  <c r="E658" i="3"/>
  <c r="D658" i="3"/>
  <c r="C658" i="3"/>
  <c r="Z657" i="3"/>
  <c r="W657" i="3"/>
  <c r="T657" i="3"/>
  <c r="R657" i="3"/>
  <c r="Q657" i="3"/>
  <c r="P657" i="3"/>
  <c r="O657" i="3"/>
  <c r="N657" i="3"/>
  <c r="M657" i="3"/>
  <c r="L657" i="3"/>
  <c r="K657" i="3"/>
  <c r="J657" i="3"/>
  <c r="I657" i="3"/>
  <c r="H657" i="3"/>
  <c r="G657" i="3"/>
  <c r="F657" i="3"/>
  <c r="E657" i="3"/>
  <c r="D657" i="3"/>
  <c r="C657" i="3"/>
  <c r="Z656" i="3"/>
  <c r="W656" i="3"/>
  <c r="T656" i="3"/>
  <c r="R656" i="3"/>
  <c r="Q656" i="3"/>
  <c r="P656" i="3"/>
  <c r="O656" i="3"/>
  <c r="N656" i="3"/>
  <c r="M656" i="3"/>
  <c r="L656" i="3"/>
  <c r="K656" i="3"/>
  <c r="J656" i="3"/>
  <c r="I656" i="3"/>
  <c r="H656" i="3"/>
  <c r="G656" i="3"/>
  <c r="F656" i="3"/>
  <c r="E656" i="3"/>
  <c r="D656" i="3"/>
  <c r="C656" i="3"/>
  <c r="Z655" i="3"/>
  <c r="W655" i="3"/>
  <c r="T655" i="3"/>
  <c r="R655" i="3"/>
  <c r="Q655" i="3"/>
  <c r="P655" i="3"/>
  <c r="O655" i="3"/>
  <c r="N655" i="3"/>
  <c r="M655" i="3"/>
  <c r="L655" i="3"/>
  <c r="K655" i="3"/>
  <c r="J655" i="3"/>
  <c r="I655" i="3"/>
  <c r="H655" i="3"/>
  <c r="G655" i="3"/>
  <c r="F655" i="3"/>
  <c r="E655" i="3"/>
  <c r="D655" i="3"/>
  <c r="C655" i="3"/>
  <c r="Z654" i="3"/>
  <c r="W654" i="3"/>
  <c r="T654" i="3"/>
  <c r="R654" i="3"/>
  <c r="Q654" i="3"/>
  <c r="P654" i="3"/>
  <c r="O654" i="3"/>
  <c r="N654" i="3"/>
  <c r="M654" i="3"/>
  <c r="L654" i="3"/>
  <c r="K654" i="3"/>
  <c r="J654" i="3"/>
  <c r="I654" i="3"/>
  <c r="H654" i="3"/>
  <c r="G654" i="3"/>
  <c r="F654" i="3"/>
  <c r="E654" i="3"/>
  <c r="D654" i="3"/>
  <c r="C654" i="3"/>
  <c r="Z653" i="3"/>
  <c r="W653" i="3"/>
  <c r="T653" i="3"/>
  <c r="R653" i="3"/>
  <c r="Q653" i="3"/>
  <c r="P653" i="3"/>
  <c r="O653" i="3"/>
  <c r="N653" i="3"/>
  <c r="M653" i="3"/>
  <c r="L653" i="3"/>
  <c r="K653" i="3"/>
  <c r="J653" i="3"/>
  <c r="I653" i="3"/>
  <c r="H653" i="3"/>
  <c r="G653" i="3"/>
  <c r="F653" i="3"/>
  <c r="E653" i="3"/>
  <c r="D653" i="3"/>
  <c r="C653" i="3"/>
  <c r="Z652" i="3"/>
  <c r="W652" i="3"/>
  <c r="T652" i="3"/>
  <c r="R652" i="3"/>
  <c r="Q652" i="3"/>
  <c r="P652" i="3"/>
  <c r="O652" i="3"/>
  <c r="N652" i="3"/>
  <c r="M652" i="3"/>
  <c r="L652" i="3"/>
  <c r="K652" i="3"/>
  <c r="J652" i="3"/>
  <c r="I652" i="3"/>
  <c r="H652" i="3"/>
  <c r="G652" i="3"/>
  <c r="F652" i="3"/>
  <c r="E652" i="3"/>
  <c r="D652" i="3"/>
  <c r="C652" i="3"/>
  <c r="Z651" i="3"/>
  <c r="W651" i="3"/>
  <c r="T651" i="3"/>
  <c r="R651" i="3"/>
  <c r="Q651" i="3"/>
  <c r="P651" i="3"/>
  <c r="O651" i="3"/>
  <c r="N651" i="3"/>
  <c r="M651" i="3"/>
  <c r="L651" i="3"/>
  <c r="K651" i="3"/>
  <c r="J651" i="3"/>
  <c r="I651" i="3"/>
  <c r="H651" i="3"/>
  <c r="G651" i="3"/>
  <c r="F651" i="3"/>
  <c r="E651" i="3"/>
  <c r="D651" i="3"/>
  <c r="C651" i="3"/>
  <c r="Z650" i="3"/>
  <c r="W650" i="3"/>
  <c r="T650" i="3"/>
  <c r="R650" i="3"/>
  <c r="Q650" i="3"/>
  <c r="P650" i="3"/>
  <c r="O650" i="3"/>
  <c r="N650" i="3"/>
  <c r="M650" i="3"/>
  <c r="L650" i="3"/>
  <c r="K650" i="3"/>
  <c r="J650" i="3"/>
  <c r="I650" i="3"/>
  <c r="H650" i="3"/>
  <c r="G650" i="3"/>
  <c r="F650" i="3"/>
  <c r="E650" i="3"/>
  <c r="D650" i="3"/>
  <c r="C650" i="3"/>
  <c r="Z649" i="3"/>
  <c r="W649" i="3"/>
  <c r="T649" i="3"/>
  <c r="R649" i="3"/>
  <c r="Q649" i="3"/>
  <c r="P649" i="3"/>
  <c r="O649" i="3"/>
  <c r="N649" i="3"/>
  <c r="M649" i="3"/>
  <c r="L649" i="3"/>
  <c r="K649" i="3"/>
  <c r="J649" i="3"/>
  <c r="I649" i="3"/>
  <c r="H649" i="3"/>
  <c r="G649" i="3"/>
  <c r="F649" i="3"/>
  <c r="E649" i="3"/>
  <c r="D649" i="3"/>
  <c r="C649" i="3"/>
  <c r="Z648" i="3"/>
  <c r="W648" i="3"/>
  <c r="T648" i="3"/>
  <c r="R648" i="3"/>
  <c r="Q648" i="3"/>
  <c r="P648" i="3"/>
  <c r="O648" i="3"/>
  <c r="N648" i="3"/>
  <c r="M648" i="3"/>
  <c r="L648" i="3"/>
  <c r="K648" i="3"/>
  <c r="J648" i="3"/>
  <c r="I648" i="3"/>
  <c r="H648" i="3"/>
  <c r="G648" i="3"/>
  <c r="F648" i="3"/>
  <c r="E648" i="3"/>
  <c r="D648" i="3"/>
  <c r="C648" i="3"/>
  <c r="Z647" i="3"/>
  <c r="W647" i="3"/>
  <c r="T647" i="3"/>
  <c r="R647" i="3"/>
  <c r="Q647" i="3"/>
  <c r="P647" i="3"/>
  <c r="O647" i="3"/>
  <c r="N647" i="3"/>
  <c r="M647" i="3"/>
  <c r="L647" i="3"/>
  <c r="K647" i="3"/>
  <c r="J647" i="3"/>
  <c r="I647" i="3"/>
  <c r="H647" i="3"/>
  <c r="G647" i="3"/>
  <c r="F647" i="3"/>
  <c r="E647" i="3"/>
  <c r="D647" i="3"/>
  <c r="C647" i="3"/>
  <c r="Z646" i="3"/>
  <c r="W646" i="3"/>
  <c r="T646" i="3"/>
  <c r="R646" i="3"/>
  <c r="Q646" i="3"/>
  <c r="P646" i="3"/>
  <c r="O646" i="3"/>
  <c r="N646" i="3"/>
  <c r="M646" i="3"/>
  <c r="L646" i="3"/>
  <c r="K646" i="3"/>
  <c r="J646" i="3"/>
  <c r="I646" i="3"/>
  <c r="H646" i="3"/>
  <c r="G646" i="3"/>
  <c r="F646" i="3"/>
  <c r="E646" i="3"/>
  <c r="D646" i="3"/>
  <c r="C646" i="3"/>
  <c r="Z645" i="3"/>
  <c r="W645" i="3"/>
  <c r="T645" i="3"/>
  <c r="R645" i="3"/>
  <c r="Q645" i="3"/>
  <c r="P645" i="3"/>
  <c r="O645" i="3"/>
  <c r="N645" i="3"/>
  <c r="M645" i="3"/>
  <c r="L645" i="3"/>
  <c r="K645" i="3"/>
  <c r="J645" i="3"/>
  <c r="I645" i="3"/>
  <c r="H645" i="3"/>
  <c r="G645" i="3"/>
  <c r="F645" i="3"/>
  <c r="E645" i="3"/>
  <c r="D645" i="3"/>
  <c r="C645" i="3"/>
  <c r="Z644" i="3"/>
  <c r="W644" i="3"/>
  <c r="T644" i="3"/>
  <c r="R644" i="3"/>
  <c r="Q644" i="3"/>
  <c r="P644" i="3"/>
  <c r="O644" i="3"/>
  <c r="N644" i="3"/>
  <c r="M644" i="3"/>
  <c r="L644" i="3"/>
  <c r="K644" i="3"/>
  <c r="J644" i="3"/>
  <c r="I644" i="3"/>
  <c r="H644" i="3"/>
  <c r="G644" i="3"/>
  <c r="F644" i="3"/>
  <c r="E644" i="3"/>
  <c r="D644" i="3"/>
  <c r="C644" i="3"/>
  <c r="Z643" i="3"/>
  <c r="W643" i="3"/>
  <c r="T643" i="3"/>
  <c r="R643" i="3"/>
  <c r="Q643" i="3"/>
  <c r="P643" i="3"/>
  <c r="O643" i="3"/>
  <c r="N643" i="3"/>
  <c r="M643" i="3"/>
  <c r="L643" i="3"/>
  <c r="K643" i="3"/>
  <c r="J643" i="3"/>
  <c r="I643" i="3"/>
  <c r="H643" i="3"/>
  <c r="G643" i="3"/>
  <c r="F643" i="3"/>
  <c r="E643" i="3"/>
  <c r="D643" i="3"/>
  <c r="C643" i="3"/>
  <c r="Z642" i="3"/>
  <c r="W642" i="3"/>
  <c r="T642" i="3"/>
  <c r="R642" i="3"/>
  <c r="Q642" i="3"/>
  <c r="P642" i="3"/>
  <c r="O642" i="3"/>
  <c r="N642" i="3"/>
  <c r="M642" i="3"/>
  <c r="L642" i="3"/>
  <c r="K642" i="3"/>
  <c r="J642" i="3"/>
  <c r="I642" i="3"/>
  <c r="H642" i="3"/>
  <c r="G642" i="3"/>
  <c r="F642" i="3"/>
  <c r="E642" i="3"/>
  <c r="D642" i="3"/>
  <c r="C642" i="3"/>
  <c r="Z641" i="3"/>
  <c r="W641" i="3"/>
  <c r="T641" i="3"/>
  <c r="R641" i="3"/>
  <c r="Q641" i="3"/>
  <c r="P641" i="3"/>
  <c r="O641" i="3"/>
  <c r="N641" i="3"/>
  <c r="M641" i="3"/>
  <c r="L641" i="3"/>
  <c r="K641" i="3"/>
  <c r="J641" i="3"/>
  <c r="I641" i="3"/>
  <c r="H641" i="3"/>
  <c r="G641" i="3"/>
  <c r="F641" i="3"/>
  <c r="E641" i="3"/>
  <c r="D641" i="3"/>
  <c r="C641" i="3"/>
  <c r="Z640" i="3"/>
  <c r="W640" i="3"/>
  <c r="T640" i="3"/>
  <c r="R640" i="3"/>
  <c r="Q640" i="3"/>
  <c r="P640" i="3"/>
  <c r="O640" i="3"/>
  <c r="N640" i="3"/>
  <c r="M640" i="3"/>
  <c r="L640" i="3"/>
  <c r="K640" i="3"/>
  <c r="J640" i="3"/>
  <c r="I640" i="3"/>
  <c r="H640" i="3"/>
  <c r="G640" i="3"/>
  <c r="F640" i="3"/>
  <c r="E640" i="3"/>
  <c r="D640" i="3"/>
  <c r="C640" i="3"/>
  <c r="Z639" i="3"/>
  <c r="W639" i="3"/>
  <c r="T639" i="3"/>
  <c r="R639" i="3"/>
  <c r="Q639" i="3"/>
  <c r="P639" i="3"/>
  <c r="O639" i="3"/>
  <c r="N639" i="3"/>
  <c r="M639" i="3"/>
  <c r="L639" i="3"/>
  <c r="K639" i="3"/>
  <c r="J639" i="3"/>
  <c r="I639" i="3"/>
  <c r="H639" i="3"/>
  <c r="G639" i="3"/>
  <c r="F639" i="3"/>
  <c r="E639" i="3"/>
  <c r="D639" i="3"/>
  <c r="C639" i="3"/>
  <c r="Z638" i="3"/>
  <c r="W638" i="3"/>
  <c r="T638" i="3"/>
  <c r="R638" i="3"/>
  <c r="Q638" i="3"/>
  <c r="P638" i="3"/>
  <c r="O638" i="3"/>
  <c r="N638" i="3"/>
  <c r="M638" i="3"/>
  <c r="L638" i="3"/>
  <c r="K638" i="3"/>
  <c r="J638" i="3"/>
  <c r="I638" i="3"/>
  <c r="H638" i="3"/>
  <c r="G638" i="3"/>
  <c r="F638" i="3"/>
  <c r="E638" i="3"/>
  <c r="D638" i="3"/>
  <c r="C638" i="3"/>
  <c r="Z637" i="3"/>
  <c r="W637" i="3"/>
  <c r="T637" i="3"/>
  <c r="R637" i="3"/>
  <c r="Q637" i="3"/>
  <c r="P637" i="3"/>
  <c r="O637" i="3"/>
  <c r="N637" i="3"/>
  <c r="M637" i="3"/>
  <c r="L637" i="3"/>
  <c r="K637" i="3"/>
  <c r="J637" i="3"/>
  <c r="I637" i="3"/>
  <c r="H637" i="3"/>
  <c r="G637" i="3"/>
  <c r="F637" i="3"/>
  <c r="E637" i="3"/>
  <c r="D637" i="3"/>
  <c r="C637" i="3"/>
  <c r="Z636" i="3"/>
  <c r="W636" i="3"/>
  <c r="T636" i="3"/>
  <c r="R636" i="3"/>
  <c r="Q636" i="3"/>
  <c r="P636" i="3"/>
  <c r="O636" i="3"/>
  <c r="N636" i="3"/>
  <c r="M636" i="3"/>
  <c r="L636" i="3"/>
  <c r="K636" i="3"/>
  <c r="J636" i="3"/>
  <c r="I636" i="3"/>
  <c r="H636" i="3"/>
  <c r="G636" i="3"/>
  <c r="F636" i="3"/>
  <c r="E636" i="3"/>
  <c r="D636" i="3"/>
  <c r="C636" i="3"/>
  <c r="Z635" i="3"/>
  <c r="W635" i="3"/>
  <c r="T635" i="3"/>
  <c r="R635" i="3"/>
  <c r="Q635" i="3"/>
  <c r="P635" i="3"/>
  <c r="O635" i="3"/>
  <c r="N635" i="3"/>
  <c r="M635" i="3"/>
  <c r="L635" i="3"/>
  <c r="K635" i="3"/>
  <c r="J635" i="3"/>
  <c r="I635" i="3"/>
  <c r="H635" i="3"/>
  <c r="G635" i="3"/>
  <c r="F635" i="3"/>
  <c r="E635" i="3"/>
  <c r="D635" i="3"/>
  <c r="C635" i="3"/>
  <c r="Z634" i="3"/>
  <c r="W634" i="3"/>
  <c r="T634" i="3"/>
  <c r="R634" i="3"/>
  <c r="Q634" i="3"/>
  <c r="P634" i="3"/>
  <c r="O634" i="3"/>
  <c r="N634" i="3"/>
  <c r="M634" i="3"/>
  <c r="L634" i="3"/>
  <c r="K634" i="3"/>
  <c r="J634" i="3"/>
  <c r="I634" i="3"/>
  <c r="H634" i="3"/>
  <c r="G634" i="3"/>
  <c r="F634" i="3"/>
  <c r="E634" i="3"/>
  <c r="D634" i="3"/>
  <c r="C634" i="3"/>
  <c r="Z633" i="3"/>
  <c r="W633" i="3"/>
  <c r="T633" i="3"/>
  <c r="R633" i="3"/>
  <c r="Q633" i="3"/>
  <c r="P633" i="3"/>
  <c r="O633" i="3"/>
  <c r="N633" i="3"/>
  <c r="M633" i="3"/>
  <c r="L633" i="3"/>
  <c r="K633" i="3"/>
  <c r="J633" i="3"/>
  <c r="I633" i="3"/>
  <c r="H633" i="3"/>
  <c r="G633" i="3"/>
  <c r="F633" i="3"/>
  <c r="E633" i="3"/>
  <c r="D633" i="3"/>
  <c r="C633" i="3"/>
  <c r="Z632" i="3"/>
  <c r="W632" i="3"/>
  <c r="T632" i="3"/>
  <c r="R632" i="3"/>
  <c r="Q632" i="3"/>
  <c r="P632" i="3"/>
  <c r="O632" i="3"/>
  <c r="N632" i="3"/>
  <c r="M632" i="3"/>
  <c r="L632" i="3"/>
  <c r="K632" i="3"/>
  <c r="J632" i="3"/>
  <c r="I632" i="3"/>
  <c r="H632" i="3"/>
  <c r="G632" i="3"/>
  <c r="F632" i="3"/>
  <c r="E632" i="3"/>
  <c r="D632" i="3"/>
  <c r="C632" i="3"/>
  <c r="Z631" i="3"/>
  <c r="W631" i="3"/>
  <c r="T631" i="3"/>
  <c r="R631" i="3"/>
  <c r="Q631" i="3"/>
  <c r="P631" i="3"/>
  <c r="O631" i="3"/>
  <c r="N631" i="3"/>
  <c r="M631" i="3"/>
  <c r="L631" i="3"/>
  <c r="K631" i="3"/>
  <c r="J631" i="3"/>
  <c r="I631" i="3"/>
  <c r="H631" i="3"/>
  <c r="G631" i="3"/>
  <c r="F631" i="3"/>
  <c r="E631" i="3"/>
  <c r="D631" i="3"/>
  <c r="C631" i="3"/>
  <c r="Z630" i="3"/>
  <c r="W630" i="3"/>
  <c r="T630" i="3"/>
  <c r="R630" i="3"/>
  <c r="Q630" i="3"/>
  <c r="P630" i="3"/>
  <c r="O630" i="3"/>
  <c r="N630" i="3"/>
  <c r="M630" i="3"/>
  <c r="L630" i="3"/>
  <c r="K630" i="3"/>
  <c r="J630" i="3"/>
  <c r="I630" i="3"/>
  <c r="H630" i="3"/>
  <c r="G630" i="3"/>
  <c r="F630" i="3"/>
  <c r="E630" i="3"/>
  <c r="D630" i="3"/>
  <c r="C630" i="3"/>
  <c r="Z629" i="3"/>
  <c r="W629" i="3"/>
  <c r="T629" i="3"/>
  <c r="R629" i="3"/>
  <c r="Q629" i="3"/>
  <c r="P629" i="3"/>
  <c r="O629" i="3"/>
  <c r="N629" i="3"/>
  <c r="M629" i="3"/>
  <c r="L629" i="3"/>
  <c r="K629" i="3"/>
  <c r="J629" i="3"/>
  <c r="I629" i="3"/>
  <c r="H629" i="3"/>
  <c r="G629" i="3"/>
  <c r="F629" i="3"/>
  <c r="E629" i="3"/>
  <c r="D629" i="3"/>
  <c r="C629" i="3"/>
  <c r="Z628" i="3"/>
  <c r="W628" i="3"/>
  <c r="T628" i="3"/>
  <c r="R628" i="3"/>
  <c r="Q628" i="3"/>
  <c r="P628" i="3"/>
  <c r="O628" i="3"/>
  <c r="N628" i="3"/>
  <c r="M628" i="3"/>
  <c r="L628" i="3"/>
  <c r="K628" i="3"/>
  <c r="J628" i="3"/>
  <c r="I628" i="3"/>
  <c r="H628" i="3"/>
  <c r="G628" i="3"/>
  <c r="F628" i="3"/>
  <c r="E628" i="3"/>
  <c r="D628" i="3"/>
  <c r="C628" i="3"/>
  <c r="Z627" i="3"/>
  <c r="W627" i="3"/>
  <c r="T627" i="3"/>
  <c r="R627" i="3"/>
  <c r="Q627" i="3"/>
  <c r="P627" i="3"/>
  <c r="O627" i="3"/>
  <c r="N627" i="3"/>
  <c r="M627" i="3"/>
  <c r="L627" i="3"/>
  <c r="K627" i="3"/>
  <c r="J627" i="3"/>
  <c r="I627" i="3"/>
  <c r="H627" i="3"/>
  <c r="G627" i="3"/>
  <c r="F627" i="3"/>
  <c r="E627" i="3"/>
  <c r="D627" i="3"/>
  <c r="C627" i="3"/>
  <c r="Z626" i="3"/>
  <c r="W626" i="3"/>
  <c r="T626" i="3"/>
  <c r="R626" i="3"/>
  <c r="Q626" i="3"/>
  <c r="P626" i="3"/>
  <c r="O626" i="3"/>
  <c r="N626" i="3"/>
  <c r="M626" i="3"/>
  <c r="L626" i="3"/>
  <c r="K626" i="3"/>
  <c r="J626" i="3"/>
  <c r="I626" i="3"/>
  <c r="H626" i="3"/>
  <c r="G626" i="3"/>
  <c r="F626" i="3"/>
  <c r="E626" i="3"/>
  <c r="D626" i="3"/>
  <c r="C626" i="3"/>
  <c r="Z625" i="3"/>
  <c r="W625" i="3"/>
  <c r="T625" i="3"/>
  <c r="R625" i="3"/>
  <c r="Q625" i="3"/>
  <c r="P625" i="3"/>
  <c r="O625" i="3"/>
  <c r="N625" i="3"/>
  <c r="M625" i="3"/>
  <c r="L625" i="3"/>
  <c r="K625" i="3"/>
  <c r="J625" i="3"/>
  <c r="I625" i="3"/>
  <c r="H625" i="3"/>
  <c r="G625" i="3"/>
  <c r="F625" i="3"/>
  <c r="E625" i="3"/>
  <c r="D625" i="3"/>
  <c r="C625" i="3"/>
  <c r="Z624" i="3"/>
  <c r="W624" i="3"/>
  <c r="T624" i="3"/>
  <c r="R624" i="3"/>
  <c r="Q624" i="3"/>
  <c r="P624" i="3"/>
  <c r="O624" i="3"/>
  <c r="N624" i="3"/>
  <c r="M624" i="3"/>
  <c r="L624" i="3"/>
  <c r="K624" i="3"/>
  <c r="J624" i="3"/>
  <c r="I624" i="3"/>
  <c r="H624" i="3"/>
  <c r="G624" i="3"/>
  <c r="F624" i="3"/>
  <c r="E624" i="3"/>
  <c r="D624" i="3"/>
  <c r="C624" i="3"/>
  <c r="Z623" i="3"/>
  <c r="W623" i="3"/>
  <c r="T623" i="3"/>
  <c r="R623" i="3"/>
  <c r="Q623" i="3"/>
  <c r="P623" i="3"/>
  <c r="O623" i="3"/>
  <c r="N623" i="3"/>
  <c r="M623" i="3"/>
  <c r="L623" i="3"/>
  <c r="K623" i="3"/>
  <c r="J623" i="3"/>
  <c r="I623" i="3"/>
  <c r="H623" i="3"/>
  <c r="G623" i="3"/>
  <c r="F623" i="3"/>
  <c r="E623" i="3"/>
  <c r="D623" i="3"/>
  <c r="C623" i="3"/>
  <c r="Z622" i="3"/>
  <c r="W622" i="3"/>
  <c r="T622" i="3"/>
  <c r="R622" i="3"/>
  <c r="Q622" i="3"/>
  <c r="P622" i="3"/>
  <c r="O622" i="3"/>
  <c r="N622" i="3"/>
  <c r="M622" i="3"/>
  <c r="L622" i="3"/>
  <c r="K622" i="3"/>
  <c r="J622" i="3"/>
  <c r="I622" i="3"/>
  <c r="H622" i="3"/>
  <c r="G622" i="3"/>
  <c r="F622" i="3"/>
  <c r="E622" i="3"/>
  <c r="D622" i="3"/>
  <c r="C622" i="3"/>
  <c r="Z621" i="3"/>
  <c r="W621" i="3"/>
  <c r="T621" i="3"/>
  <c r="R621" i="3"/>
  <c r="Q621" i="3"/>
  <c r="P621" i="3"/>
  <c r="O621" i="3"/>
  <c r="N621" i="3"/>
  <c r="M621" i="3"/>
  <c r="L621" i="3"/>
  <c r="K621" i="3"/>
  <c r="J621" i="3"/>
  <c r="I621" i="3"/>
  <c r="H621" i="3"/>
  <c r="G621" i="3"/>
  <c r="F621" i="3"/>
  <c r="E621" i="3"/>
  <c r="D621" i="3"/>
  <c r="C621" i="3"/>
  <c r="Z620" i="3"/>
  <c r="W620" i="3"/>
  <c r="T620" i="3"/>
  <c r="R620" i="3"/>
  <c r="Q620" i="3"/>
  <c r="P620" i="3"/>
  <c r="O620" i="3"/>
  <c r="N620" i="3"/>
  <c r="M620" i="3"/>
  <c r="L620" i="3"/>
  <c r="K620" i="3"/>
  <c r="J620" i="3"/>
  <c r="I620" i="3"/>
  <c r="H620" i="3"/>
  <c r="G620" i="3"/>
  <c r="F620" i="3"/>
  <c r="E620" i="3"/>
  <c r="D620" i="3"/>
  <c r="C620" i="3"/>
  <c r="Z619" i="3"/>
  <c r="W619" i="3"/>
  <c r="T619" i="3"/>
  <c r="R619" i="3"/>
  <c r="Q619" i="3"/>
  <c r="P619" i="3"/>
  <c r="O619" i="3"/>
  <c r="N619" i="3"/>
  <c r="M619" i="3"/>
  <c r="L619" i="3"/>
  <c r="K619" i="3"/>
  <c r="J619" i="3"/>
  <c r="I619" i="3"/>
  <c r="H619" i="3"/>
  <c r="G619" i="3"/>
  <c r="F619" i="3"/>
  <c r="E619" i="3"/>
  <c r="D619" i="3"/>
  <c r="C619" i="3"/>
  <c r="Z618" i="3"/>
  <c r="W618" i="3"/>
  <c r="T618" i="3"/>
  <c r="R618" i="3"/>
  <c r="Q618" i="3"/>
  <c r="P618" i="3"/>
  <c r="O618" i="3"/>
  <c r="N618" i="3"/>
  <c r="M618" i="3"/>
  <c r="L618" i="3"/>
  <c r="K618" i="3"/>
  <c r="J618" i="3"/>
  <c r="I618" i="3"/>
  <c r="H618" i="3"/>
  <c r="G618" i="3"/>
  <c r="F618" i="3"/>
  <c r="E618" i="3"/>
  <c r="D618" i="3"/>
  <c r="C618" i="3"/>
  <c r="Z617" i="3"/>
  <c r="W617" i="3"/>
  <c r="T617" i="3"/>
  <c r="R617" i="3"/>
  <c r="Q617" i="3"/>
  <c r="P617" i="3"/>
  <c r="O617" i="3"/>
  <c r="N617" i="3"/>
  <c r="M617" i="3"/>
  <c r="L617" i="3"/>
  <c r="K617" i="3"/>
  <c r="J617" i="3"/>
  <c r="I617" i="3"/>
  <c r="H617" i="3"/>
  <c r="G617" i="3"/>
  <c r="F617" i="3"/>
  <c r="E617" i="3"/>
  <c r="D617" i="3"/>
  <c r="C617" i="3"/>
  <c r="Z616" i="3"/>
  <c r="W616" i="3"/>
  <c r="T616" i="3"/>
  <c r="R616" i="3"/>
  <c r="Q616" i="3"/>
  <c r="P616" i="3"/>
  <c r="O616" i="3"/>
  <c r="N616" i="3"/>
  <c r="M616" i="3"/>
  <c r="L616" i="3"/>
  <c r="K616" i="3"/>
  <c r="J616" i="3"/>
  <c r="I616" i="3"/>
  <c r="H616" i="3"/>
  <c r="G616" i="3"/>
  <c r="F616" i="3"/>
  <c r="E616" i="3"/>
  <c r="D616" i="3"/>
  <c r="C616" i="3"/>
  <c r="Z615" i="3"/>
  <c r="W615" i="3"/>
  <c r="T615" i="3"/>
  <c r="R615" i="3"/>
  <c r="Q615" i="3"/>
  <c r="P615" i="3"/>
  <c r="O615" i="3"/>
  <c r="N615" i="3"/>
  <c r="M615" i="3"/>
  <c r="L615" i="3"/>
  <c r="K615" i="3"/>
  <c r="J615" i="3"/>
  <c r="I615" i="3"/>
  <c r="H615" i="3"/>
  <c r="G615" i="3"/>
  <c r="F615" i="3"/>
  <c r="E615" i="3"/>
  <c r="D615" i="3"/>
  <c r="C615" i="3"/>
  <c r="Z614" i="3"/>
  <c r="W614" i="3"/>
  <c r="T614" i="3"/>
  <c r="R614" i="3"/>
  <c r="Q614" i="3"/>
  <c r="P614" i="3"/>
  <c r="O614" i="3"/>
  <c r="N614" i="3"/>
  <c r="M614" i="3"/>
  <c r="L614" i="3"/>
  <c r="K614" i="3"/>
  <c r="J614" i="3"/>
  <c r="I614" i="3"/>
  <c r="H614" i="3"/>
  <c r="G614" i="3"/>
  <c r="F614" i="3"/>
  <c r="E614" i="3"/>
  <c r="D614" i="3"/>
  <c r="C614" i="3"/>
  <c r="Z613" i="3"/>
  <c r="W613" i="3"/>
  <c r="T613" i="3"/>
  <c r="R613" i="3"/>
  <c r="Q613" i="3"/>
  <c r="P613" i="3"/>
  <c r="O613" i="3"/>
  <c r="N613" i="3"/>
  <c r="M613" i="3"/>
  <c r="L613" i="3"/>
  <c r="K613" i="3"/>
  <c r="J613" i="3"/>
  <c r="I613" i="3"/>
  <c r="H613" i="3"/>
  <c r="G613" i="3"/>
  <c r="F613" i="3"/>
  <c r="E613" i="3"/>
  <c r="D613" i="3"/>
  <c r="C613" i="3"/>
  <c r="Z612" i="3"/>
  <c r="W612" i="3"/>
  <c r="T612" i="3"/>
  <c r="R612" i="3"/>
  <c r="Q612" i="3"/>
  <c r="P612" i="3"/>
  <c r="O612" i="3"/>
  <c r="N612" i="3"/>
  <c r="M612" i="3"/>
  <c r="L612" i="3"/>
  <c r="K612" i="3"/>
  <c r="J612" i="3"/>
  <c r="I612" i="3"/>
  <c r="H612" i="3"/>
  <c r="G612" i="3"/>
  <c r="F612" i="3"/>
  <c r="E612" i="3"/>
  <c r="D612" i="3"/>
  <c r="C612" i="3"/>
  <c r="Z611" i="3"/>
  <c r="W611" i="3"/>
  <c r="T611" i="3"/>
  <c r="R611" i="3"/>
  <c r="Q611" i="3"/>
  <c r="P611" i="3"/>
  <c r="O611" i="3"/>
  <c r="N611" i="3"/>
  <c r="M611" i="3"/>
  <c r="L611" i="3"/>
  <c r="K611" i="3"/>
  <c r="J611" i="3"/>
  <c r="I611" i="3"/>
  <c r="H611" i="3"/>
  <c r="G611" i="3"/>
  <c r="F611" i="3"/>
  <c r="E611" i="3"/>
  <c r="D611" i="3"/>
  <c r="C611" i="3"/>
  <c r="Z610" i="3"/>
  <c r="W610" i="3"/>
  <c r="T610" i="3"/>
  <c r="R610" i="3"/>
  <c r="Q610" i="3"/>
  <c r="P610" i="3"/>
  <c r="O610" i="3"/>
  <c r="N610" i="3"/>
  <c r="M610" i="3"/>
  <c r="L610" i="3"/>
  <c r="K610" i="3"/>
  <c r="J610" i="3"/>
  <c r="I610" i="3"/>
  <c r="H610" i="3"/>
  <c r="G610" i="3"/>
  <c r="F610" i="3"/>
  <c r="E610" i="3"/>
  <c r="D610" i="3"/>
  <c r="C610" i="3"/>
  <c r="Z609" i="3"/>
  <c r="W609" i="3"/>
  <c r="T609" i="3"/>
  <c r="R609" i="3"/>
  <c r="Q609" i="3"/>
  <c r="P609" i="3"/>
  <c r="O609" i="3"/>
  <c r="N609" i="3"/>
  <c r="M609" i="3"/>
  <c r="L609" i="3"/>
  <c r="K609" i="3"/>
  <c r="J609" i="3"/>
  <c r="I609" i="3"/>
  <c r="H609" i="3"/>
  <c r="G609" i="3"/>
  <c r="F609" i="3"/>
  <c r="E609" i="3"/>
  <c r="D609" i="3"/>
  <c r="C609" i="3"/>
  <c r="Z608" i="3"/>
  <c r="W608" i="3"/>
  <c r="T608" i="3"/>
  <c r="R608" i="3"/>
  <c r="Q608" i="3"/>
  <c r="P608" i="3"/>
  <c r="O608" i="3"/>
  <c r="N608" i="3"/>
  <c r="M608" i="3"/>
  <c r="L608" i="3"/>
  <c r="K608" i="3"/>
  <c r="J608" i="3"/>
  <c r="I608" i="3"/>
  <c r="H608" i="3"/>
  <c r="G608" i="3"/>
  <c r="F608" i="3"/>
  <c r="E608" i="3"/>
  <c r="D608" i="3"/>
  <c r="C608" i="3"/>
  <c r="Z607" i="3"/>
  <c r="W607" i="3"/>
  <c r="T607" i="3"/>
  <c r="R607" i="3"/>
  <c r="Q607" i="3"/>
  <c r="P607" i="3"/>
  <c r="O607" i="3"/>
  <c r="N607" i="3"/>
  <c r="M607" i="3"/>
  <c r="L607" i="3"/>
  <c r="K607" i="3"/>
  <c r="J607" i="3"/>
  <c r="I607" i="3"/>
  <c r="H607" i="3"/>
  <c r="G607" i="3"/>
  <c r="F607" i="3"/>
  <c r="E607" i="3"/>
  <c r="D607" i="3"/>
  <c r="C607" i="3"/>
  <c r="Z606" i="3"/>
  <c r="W606" i="3"/>
  <c r="T606" i="3"/>
  <c r="R606" i="3"/>
  <c r="Q606" i="3"/>
  <c r="P606" i="3"/>
  <c r="O606" i="3"/>
  <c r="N606" i="3"/>
  <c r="M606" i="3"/>
  <c r="L606" i="3"/>
  <c r="K606" i="3"/>
  <c r="J606" i="3"/>
  <c r="I606" i="3"/>
  <c r="H606" i="3"/>
  <c r="G606" i="3"/>
  <c r="F606" i="3"/>
  <c r="E606" i="3"/>
  <c r="D606" i="3"/>
  <c r="C606" i="3"/>
  <c r="Z605" i="3"/>
  <c r="W605" i="3"/>
  <c r="T605" i="3"/>
  <c r="R605" i="3"/>
  <c r="Q605" i="3"/>
  <c r="P605" i="3"/>
  <c r="O605" i="3"/>
  <c r="N605" i="3"/>
  <c r="M605" i="3"/>
  <c r="L605" i="3"/>
  <c r="K605" i="3"/>
  <c r="J605" i="3"/>
  <c r="I605" i="3"/>
  <c r="H605" i="3"/>
  <c r="G605" i="3"/>
  <c r="F605" i="3"/>
  <c r="E605" i="3"/>
  <c r="D605" i="3"/>
  <c r="C605" i="3"/>
  <c r="Z604" i="3"/>
  <c r="W604" i="3"/>
  <c r="T604" i="3"/>
  <c r="R604" i="3"/>
  <c r="Q604" i="3"/>
  <c r="P604" i="3"/>
  <c r="O604" i="3"/>
  <c r="N604" i="3"/>
  <c r="M604" i="3"/>
  <c r="L604" i="3"/>
  <c r="K604" i="3"/>
  <c r="J604" i="3"/>
  <c r="I604" i="3"/>
  <c r="H604" i="3"/>
  <c r="G604" i="3"/>
  <c r="F604" i="3"/>
  <c r="E604" i="3"/>
  <c r="D604" i="3"/>
  <c r="C604" i="3"/>
  <c r="Z603" i="3"/>
  <c r="W603" i="3"/>
  <c r="T603" i="3"/>
  <c r="R603" i="3"/>
  <c r="Q603" i="3"/>
  <c r="P603" i="3"/>
  <c r="O603" i="3"/>
  <c r="N603" i="3"/>
  <c r="M603" i="3"/>
  <c r="L603" i="3"/>
  <c r="K603" i="3"/>
  <c r="J603" i="3"/>
  <c r="I603" i="3"/>
  <c r="H603" i="3"/>
  <c r="G603" i="3"/>
  <c r="F603" i="3"/>
  <c r="E603" i="3"/>
  <c r="D603" i="3"/>
  <c r="C603" i="3"/>
  <c r="Z602" i="3"/>
  <c r="W602" i="3"/>
  <c r="T602" i="3"/>
  <c r="R602" i="3"/>
  <c r="Q602" i="3"/>
  <c r="P602" i="3"/>
  <c r="O602" i="3"/>
  <c r="N602" i="3"/>
  <c r="M602" i="3"/>
  <c r="L602" i="3"/>
  <c r="K602" i="3"/>
  <c r="J602" i="3"/>
  <c r="I602" i="3"/>
  <c r="H602" i="3"/>
  <c r="G602" i="3"/>
  <c r="F602" i="3"/>
  <c r="E602" i="3"/>
  <c r="D602" i="3"/>
  <c r="C602" i="3"/>
  <c r="Z601" i="3"/>
  <c r="W601" i="3"/>
  <c r="T601" i="3"/>
  <c r="R601" i="3"/>
  <c r="Q601" i="3"/>
  <c r="P601" i="3"/>
  <c r="O601" i="3"/>
  <c r="N601" i="3"/>
  <c r="M601" i="3"/>
  <c r="L601" i="3"/>
  <c r="K601" i="3"/>
  <c r="J601" i="3"/>
  <c r="I601" i="3"/>
  <c r="H601" i="3"/>
  <c r="G601" i="3"/>
  <c r="F601" i="3"/>
  <c r="E601" i="3"/>
  <c r="D601" i="3"/>
  <c r="C601" i="3"/>
  <c r="Z600" i="3"/>
  <c r="W600" i="3"/>
  <c r="T600" i="3"/>
  <c r="R600" i="3"/>
  <c r="Q600" i="3"/>
  <c r="P600" i="3"/>
  <c r="O600" i="3"/>
  <c r="N600" i="3"/>
  <c r="M600" i="3"/>
  <c r="L600" i="3"/>
  <c r="K600" i="3"/>
  <c r="J600" i="3"/>
  <c r="I600" i="3"/>
  <c r="H600" i="3"/>
  <c r="G600" i="3"/>
  <c r="F600" i="3"/>
  <c r="E600" i="3"/>
  <c r="D600" i="3"/>
  <c r="C600" i="3"/>
  <c r="Z599" i="3"/>
  <c r="W599" i="3"/>
  <c r="T599" i="3"/>
  <c r="R599" i="3"/>
  <c r="Q599" i="3"/>
  <c r="P599" i="3"/>
  <c r="O599" i="3"/>
  <c r="N599" i="3"/>
  <c r="M599" i="3"/>
  <c r="L599" i="3"/>
  <c r="K599" i="3"/>
  <c r="J599" i="3"/>
  <c r="I599" i="3"/>
  <c r="H599" i="3"/>
  <c r="G599" i="3"/>
  <c r="F599" i="3"/>
  <c r="E599" i="3"/>
  <c r="D599" i="3"/>
  <c r="C599" i="3"/>
  <c r="Z598" i="3"/>
  <c r="W598" i="3"/>
  <c r="T598" i="3"/>
  <c r="R598" i="3"/>
  <c r="Q598" i="3"/>
  <c r="P598" i="3"/>
  <c r="O598" i="3"/>
  <c r="N598" i="3"/>
  <c r="M598" i="3"/>
  <c r="L598" i="3"/>
  <c r="K598" i="3"/>
  <c r="J598" i="3"/>
  <c r="I598" i="3"/>
  <c r="H598" i="3"/>
  <c r="G598" i="3"/>
  <c r="F598" i="3"/>
  <c r="E598" i="3"/>
  <c r="D598" i="3"/>
  <c r="C598" i="3"/>
  <c r="Z597" i="3"/>
  <c r="W597" i="3"/>
  <c r="T597" i="3"/>
  <c r="R597" i="3"/>
  <c r="Q597" i="3"/>
  <c r="P597" i="3"/>
  <c r="O597" i="3"/>
  <c r="N597" i="3"/>
  <c r="M597" i="3"/>
  <c r="L597" i="3"/>
  <c r="K597" i="3"/>
  <c r="J597" i="3"/>
  <c r="I597" i="3"/>
  <c r="H597" i="3"/>
  <c r="G597" i="3"/>
  <c r="F597" i="3"/>
  <c r="E597" i="3"/>
  <c r="D597" i="3"/>
  <c r="C597" i="3"/>
  <c r="Z596" i="3"/>
  <c r="W596" i="3"/>
  <c r="T596" i="3"/>
  <c r="R596" i="3"/>
  <c r="Q596" i="3"/>
  <c r="P596" i="3"/>
  <c r="O596" i="3"/>
  <c r="N596" i="3"/>
  <c r="M596" i="3"/>
  <c r="L596" i="3"/>
  <c r="K596" i="3"/>
  <c r="J596" i="3"/>
  <c r="I596" i="3"/>
  <c r="H596" i="3"/>
  <c r="G596" i="3"/>
  <c r="F596" i="3"/>
  <c r="E596" i="3"/>
  <c r="D596" i="3"/>
  <c r="C596" i="3"/>
  <c r="Z595" i="3"/>
  <c r="W595" i="3"/>
  <c r="T595" i="3"/>
  <c r="R595" i="3"/>
  <c r="Q595" i="3"/>
  <c r="P595" i="3"/>
  <c r="O595" i="3"/>
  <c r="N595" i="3"/>
  <c r="M595" i="3"/>
  <c r="L595" i="3"/>
  <c r="K595" i="3"/>
  <c r="J595" i="3"/>
  <c r="I595" i="3"/>
  <c r="H595" i="3"/>
  <c r="G595" i="3"/>
  <c r="F595" i="3"/>
  <c r="E595" i="3"/>
  <c r="D595" i="3"/>
  <c r="C595" i="3"/>
  <c r="Z594" i="3"/>
  <c r="W594" i="3"/>
  <c r="T594" i="3"/>
  <c r="R594" i="3"/>
  <c r="Q594" i="3"/>
  <c r="P594" i="3"/>
  <c r="O594" i="3"/>
  <c r="N594" i="3"/>
  <c r="M594" i="3"/>
  <c r="L594" i="3"/>
  <c r="K594" i="3"/>
  <c r="J594" i="3"/>
  <c r="I594" i="3"/>
  <c r="H594" i="3"/>
  <c r="G594" i="3"/>
  <c r="F594" i="3"/>
  <c r="E594" i="3"/>
  <c r="D594" i="3"/>
  <c r="C594" i="3"/>
  <c r="Z593" i="3"/>
  <c r="W593" i="3"/>
  <c r="T593" i="3"/>
  <c r="R593" i="3"/>
  <c r="Q593" i="3"/>
  <c r="P593" i="3"/>
  <c r="O593" i="3"/>
  <c r="N593" i="3"/>
  <c r="M593" i="3"/>
  <c r="L593" i="3"/>
  <c r="K593" i="3"/>
  <c r="J593" i="3"/>
  <c r="I593" i="3"/>
  <c r="H593" i="3"/>
  <c r="G593" i="3"/>
  <c r="F593" i="3"/>
  <c r="E593" i="3"/>
  <c r="D593" i="3"/>
  <c r="C593" i="3"/>
  <c r="Z592" i="3"/>
  <c r="W592" i="3"/>
  <c r="T592" i="3"/>
  <c r="R592" i="3"/>
  <c r="Q592" i="3"/>
  <c r="P592" i="3"/>
  <c r="O592" i="3"/>
  <c r="N592" i="3"/>
  <c r="M592" i="3"/>
  <c r="L592" i="3"/>
  <c r="K592" i="3"/>
  <c r="J592" i="3"/>
  <c r="I592" i="3"/>
  <c r="H592" i="3"/>
  <c r="G592" i="3"/>
  <c r="F592" i="3"/>
  <c r="E592" i="3"/>
  <c r="D592" i="3"/>
  <c r="C592" i="3"/>
  <c r="Z591" i="3"/>
  <c r="W591" i="3"/>
  <c r="T591" i="3"/>
  <c r="R591" i="3"/>
  <c r="Q591" i="3"/>
  <c r="P591" i="3"/>
  <c r="O591" i="3"/>
  <c r="N591" i="3"/>
  <c r="M591" i="3"/>
  <c r="L591" i="3"/>
  <c r="K591" i="3"/>
  <c r="J591" i="3"/>
  <c r="I591" i="3"/>
  <c r="H591" i="3"/>
  <c r="G591" i="3"/>
  <c r="F591" i="3"/>
  <c r="E591" i="3"/>
  <c r="D591" i="3"/>
  <c r="C591" i="3"/>
  <c r="Z590" i="3"/>
  <c r="W590" i="3"/>
  <c r="T590" i="3"/>
  <c r="R590" i="3"/>
  <c r="Q590" i="3"/>
  <c r="P590" i="3"/>
  <c r="O590" i="3"/>
  <c r="N590" i="3"/>
  <c r="M590" i="3"/>
  <c r="L590" i="3"/>
  <c r="K590" i="3"/>
  <c r="J590" i="3"/>
  <c r="I590" i="3"/>
  <c r="H590" i="3"/>
  <c r="G590" i="3"/>
  <c r="F590" i="3"/>
  <c r="E590" i="3"/>
  <c r="D590" i="3"/>
  <c r="C590" i="3"/>
  <c r="Z589" i="3"/>
  <c r="W589" i="3"/>
  <c r="T589" i="3"/>
  <c r="R589" i="3"/>
  <c r="Q589" i="3"/>
  <c r="P589" i="3"/>
  <c r="O589" i="3"/>
  <c r="N589" i="3"/>
  <c r="M589" i="3"/>
  <c r="L589" i="3"/>
  <c r="K589" i="3"/>
  <c r="J589" i="3"/>
  <c r="I589" i="3"/>
  <c r="H589" i="3"/>
  <c r="G589" i="3"/>
  <c r="F589" i="3"/>
  <c r="E589" i="3"/>
  <c r="D589" i="3"/>
  <c r="C589" i="3"/>
  <c r="Z588" i="3"/>
  <c r="W588" i="3"/>
  <c r="T588" i="3"/>
  <c r="R588" i="3"/>
  <c r="Q588" i="3"/>
  <c r="P588" i="3"/>
  <c r="O588" i="3"/>
  <c r="N588" i="3"/>
  <c r="M588" i="3"/>
  <c r="L588" i="3"/>
  <c r="K588" i="3"/>
  <c r="J588" i="3"/>
  <c r="I588" i="3"/>
  <c r="H588" i="3"/>
  <c r="G588" i="3"/>
  <c r="F588" i="3"/>
  <c r="E588" i="3"/>
  <c r="D588" i="3"/>
  <c r="C588" i="3"/>
  <c r="Z587" i="3"/>
  <c r="W587" i="3"/>
  <c r="T587" i="3"/>
  <c r="R587" i="3"/>
  <c r="Q587" i="3"/>
  <c r="P587" i="3"/>
  <c r="O587" i="3"/>
  <c r="N587" i="3"/>
  <c r="M587" i="3"/>
  <c r="L587" i="3"/>
  <c r="K587" i="3"/>
  <c r="J587" i="3"/>
  <c r="I587" i="3"/>
  <c r="H587" i="3"/>
  <c r="G587" i="3"/>
  <c r="F587" i="3"/>
  <c r="E587" i="3"/>
  <c r="D587" i="3"/>
  <c r="C587" i="3"/>
  <c r="Z586" i="3"/>
  <c r="W586" i="3"/>
  <c r="T586" i="3"/>
  <c r="R586" i="3"/>
  <c r="Q586" i="3"/>
  <c r="P586" i="3"/>
  <c r="O586" i="3"/>
  <c r="N586" i="3"/>
  <c r="M586" i="3"/>
  <c r="L586" i="3"/>
  <c r="K586" i="3"/>
  <c r="J586" i="3"/>
  <c r="I586" i="3"/>
  <c r="H586" i="3"/>
  <c r="G586" i="3"/>
  <c r="F586" i="3"/>
  <c r="E586" i="3"/>
  <c r="D586" i="3"/>
  <c r="C586" i="3"/>
  <c r="Z585" i="3"/>
  <c r="W585" i="3"/>
  <c r="T585" i="3"/>
  <c r="R585" i="3"/>
  <c r="Q585" i="3"/>
  <c r="P585" i="3"/>
  <c r="O585" i="3"/>
  <c r="N585" i="3"/>
  <c r="M585" i="3"/>
  <c r="L585" i="3"/>
  <c r="K585" i="3"/>
  <c r="J585" i="3"/>
  <c r="I585" i="3"/>
  <c r="H585" i="3"/>
  <c r="G585" i="3"/>
  <c r="F585" i="3"/>
  <c r="E585" i="3"/>
  <c r="D585" i="3"/>
  <c r="C585" i="3"/>
  <c r="Z584" i="3"/>
  <c r="W584" i="3"/>
  <c r="T584" i="3"/>
  <c r="R584" i="3"/>
  <c r="Q584" i="3"/>
  <c r="P584" i="3"/>
  <c r="O584" i="3"/>
  <c r="N584" i="3"/>
  <c r="M584" i="3"/>
  <c r="L584" i="3"/>
  <c r="K584" i="3"/>
  <c r="J584" i="3"/>
  <c r="I584" i="3"/>
  <c r="H584" i="3"/>
  <c r="G584" i="3"/>
  <c r="F584" i="3"/>
  <c r="E584" i="3"/>
  <c r="D584" i="3"/>
  <c r="C584" i="3"/>
  <c r="Z583" i="3"/>
  <c r="W583" i="3"/>
  <c r="T583" i="3"/>
  <c r="R583" i="3"/>
  <c r="Q583" i="3"/>
  <c r="P583" i="3"/>
  <c r="O583" i="3"/>
  <c r="N583" i="3"/>
  <c r="M583" i="3"/>
  <c r="L583" i="3"/>
  <c r="K583" i="3"/>
  <c r="J583" i="3"/>
  <c r="I583" i="3"/>
  <c r="H583" i="3"/>
  <c r="G583" i="3"/>
  <c r="F583" i="3"/>
  <c r="E583" i="3"/>
  <c r="D583" i="3"/>
  <c r="C583" i="3"/>
  <c r="Z582" i="3"/>
  <c r="W582" i="3"/>
  <c r="T582" i="3"/>
  <c r="R582" i="3"/>
  <c r="Q582" i="3"/>
  <c r="P582" i="3"/>
  <c r="O582" i="3"/>
  <c r="N582" i="3"/>
  <c r="M582" i="3"/>
  <c r="L582" i="3"/>
  <c r="K582" i="3"/>
  <c r="J582" i="3"/>
  <c r="I582" i="3"/>
  <c r="H582" i="3"/>
  <c r="G582" i="3"/>
  <c r="F582" i="3"/>
  <c r="E582" i="3"/>
  <c r="D582" i="3"/>
  <c r="C582" i="3"/>
  <c r="Z581" i="3"/>
  <c r="W581" i="3"/>
  <c r="T581" i="3"/>
  <c r="R581" i="3"/>
  <c r="Q581" i="3"/>
  <c r="P581" i="3"/>
  <c r="O581" i="3"/>
  <c r="N581" i="3"/>
  <c r="M581" i="3"/>
  <c r="L581" i="3"/>
  <c r="K581" i="3"/>
  <c r="J581" i="3"/>
  <c r="I581" i="3"/>
  <c r="H581" i="3"/>
  <c r="G581" i="3"/>
  <c r="F581" i="3"/>
  <c r="E581" i="3"/>
  <c r="D581" i="3"/>
  <c r="C581" i="3"/>
  <c r="Z580" i="3"/>
  <c r="W580" i="3"/>
  <c r="T580" i="3"/>
  <c r="R580" i="3"/>
  <c r="Q580" i="3"/>
  <c r="P580" i="3"/>
  <c r="O580" i="3"/>
  <c r="N580" i="3"/>
  <c r="M580" i="3"/>
  <c r="L580" i="3"/>
  <c r="K580" i="3"/>
  <c r="J580" i="3"/>
  <c r="I580" i="3"/>
  <c r="H580" i="3"/>
  <c r="G580" i="3"/>
  <c r="F580" i="3"/>
  <c r="E580" i="3"/>
  <c r="D580" i="3"/>
  <c r="C580" i="3"/>
  <c r="Z579" i="3"/>
  <c r="W579" i="3"/>
  <c r="T579" i="3"/>
  <c r="R579" i="3"/>
  <c r="Q579" i="3"/>
  <c r="P579" i="3"/>
  <c r="O579" i="3"/>
  <c r="N579" i="3"/>
  <c r="M579" i="3"/>
  <c r="L579" i="3"/>
  <c r="K579" i="3"/>
  <c r="J579" i="3"/>
  <c r="I579" i="3"/>
  <c r="H579" i="3"/>
  <c r="G579" i="3"/>
  <c r="F579" i="3"/>
  <c r="E579" i="3"/>
  <c r="D579" i="3"/>
  <c r="C579" i="3"/>
  <c r="Z578" i="3"/>
  <c r="W578" i="3"/>
  <c r="T578" i="3"/>
  <c r="R578" i="3"/>
  <c r="Q578" i="3"/>
  <c r="P578" i="3"/>
  <c r="O578" i="3"/>
  <c r="N578" i="3"/>
  <c r="M578" i="3"/>
  <c r="L578" i="3"/>
  <c r="K578" i="3"/>
  <c r="J578" i="3"/>
  <c r="I578" i="3"/>
  <c r="H578" i="3"/>
  <c r="G578" i="3"/>
  <c r="F578" i="3"/>
  <c r="E578" i="3"/>
  <c r="D578" i="3"/>
  <c r="C578" i="3"/>
  <c r="Z577" i="3"/>
  <c r="W577" i="3"/>
  <c r="T577" i="3"/>
  <c r="R577" i="3"/>
  <c r="Q577" i="3"/>
  <c r="P577" i="3"/>
  <c r="O577" i="3"/>
  <c r="N577" i="3"/>
  <c r="M577" i="3"/>
  <c r="L577" i="3"/>
  <c r="K577" i="3"/>
  <c r="J577" i="3"/>
  <c r="I577" i="3"/>
  <c r="H577" i="3"/>
  <c r="G577" i="3"/>
  <c r="F577" i="3"/>
  <c r="E577" i="3"/>
  <c r="D577" i="3"/>
  <c r="C577" i="3"/>
  <c r="Z576" i="3"/>
  <c r="W576" i="3"/>
  <c r="T576" i="3"/>
  <c r="R576" i="3"/>
  <c r="Q576" i="3"/>
  <c r="P576" i="3"/>
  <c r="O576" i="3"/>
  <c r="N576" i="3"/>
  <c r="M576" i="3"/>
  <c r="L576" i="3"/>
  <c r="K576" i="3"/>
  <c r="J576" i="3"/>
  <c r="I576" i="3"/>
  <c r="H576" i="3"/>
  <c r="G576" i="3"/>
  <c r="F576" i="3"/>
  <c r="E576" i="3"/>
  <c r="D576" i="3"/>
  <c r="C576" i="3"/>
  <c r="Z575" i="3"/>
  <c r="W575" i="3"/>
  <c r="T575" i="3"/>
  <c r="R575" i="3"/>
  <c r="Q575" i="3"/>
  <c r="P575" i="3"/>
  <c r="O575" i="3"/>
  <c r="N575" i="3"/>
  <c r="M575" i="3"/>
  <c r="L575" i="3"/>
  <c r="K575" i="3"/>
  <c r="J575" i="3"/>
  <c r="I575" i="3"/>
  <c r="H575" i="3"/>
  <c r="G575" i="3"/>
  <c r="F575" i="3"/>
  <c r="E575" i="3"/>
  <c r="D575" i="3"/>
  <c r="C575" i="3"/>
  <c r="Z574" i="3"/>
  <c r="W574" i="3"/>
  <c r="T574" i="3"/>
  <c r="R574" i="3"/>
  <c r="Q574" i="3"/>
  <c r="P574" i="3"/>
  <c r="O574" i="3"/>
  <c r="N574" i="3"/>
  <c r="M574" i="3"/>
  <c r="L574" i="3"/>
  <c r="K574" i="3"/>
  <c r="J574" i="3"/>
  <c r="I574" i="3"/>
  <c r="H574" i="3"/>
  <c r="G574" i="3"/>
  <c r="F574" i="3"/>
  <c r="E574" i="3"/>
  <c r="D574" i="3"/>
  <c r="C574" i="3"/>
  <c r="Z573" i="3"/>
  <c r="W573" i="3"/>
  <c r="T573" i="3"/>
  <c r="R573" i="3"/>
  <c r="Q573" i="3"/>
  <c r="P573" i="3"/>
  <c r="O573" i="3"/>
  <c r="N573" i="3"/>
  <c r="M573" i="3"/>
  <c r="L573" i="3"/>
  <c r="K573" i="3"/>
  <c r="J573" i="3"/>
  <c r="I573" i="3"/>
  <c r="H573" i="3"/>
  <c r="G573" i="3"/>
  <c r="F573" i="3"/>
  <c r="E573" i="3"/>
  <c r="D573" i="3"/>
  <c r="C573" i="3"/>
  <c r="Z572" i="3"/>
  <c r="W572" i="3"/>
  <c r="T572" i="3"/>
  <c r="R572" i="3"/>
  <c r="Q572" i="3"/>
  <c r="P572" i="3"/>
  <c r="O572" i="3"/>
  <c r="N572" i="3"/>
  <c r="M572" i="3"/>
  <c r="L572" i="3"/>
  <c r="K572" i="3"/>
  <c r="J572" i="3"/>
  <c r="I572" i="3"/>
  <c r="H572" i="3"/>
  <c r="G572" i="3"/>
  <c r="F572" i="3"/>
  <c r="E572" i="3"/>
  <c r="D572" i="3"/>
  <c r="C572" i="3"/>
  <c r="Z571" i="3"/>
  <c r="W571" i="3"/>
  <c r="T571" i="3"/>
  <c r="R571" i="3"/>
  <c r="Q571" i="3"/>
  <c r="P571" i="3"/>
  <c r="O571" i="3"/>
  <c r="N571" i="3"/>
  <c r="M571" i="3"/>
  <c r="L571" i="3"/>
  <c r="K571" i="3"/>
  <c r="J571" i="3"/>
  <c r="I571" i="3"/>
  <c r="H571" i="3"/>
  <c r="G571" i="3"/>
  <c r="F571" i="3"/>
  <c r="E571" i="3"/>
  <c r="D571" i="3"/>
  <c r="C571" i="3"/>
  <c r="Z570" i="3"/>
  <c r="W570" i="3"/>
  <c r="T570" i="3"/>
  <c r="R570" i="3"/>
  <c r="Q570" i="3"/>
  <c r="P570" i="3"/>
  <c r="O570" i="3"/>
  <c r="N570" i="3"/>
  <c r="M570" i="3"/>
  <c r="L570" i="3"/>
  <c r="K570" i="3"/>
  <c r="J570" i="3"/>
  <c r="I570" i="3"/>
  <c r="H570" i="3"/>
  <c r="G570" i="3"/>
  <c r="F570" i="3"/>
  <c r="E570" i="3"/>
  <c r="D570" i="3"/>
  <c r="C570" i="3"/>
  <c r="Z569" i="3"/>
  <c r="W569" i="3"/>
  <c r="T569" i="3"/>
  <c r="R569" i="3"/>
  <c r="Q569" i="3"/>
  <c r="P569" i="3"/>
  <c r="O569" i="3"/>
  <c r="N569" i="3"/>
  <c r="M569" i="3"/>
  <c r="L569" i="3"/>
  <c r="K569" i="3"/>
  <c r="J569" i="3"/>
  <c r="I569" i="3"/>
  <c r="H569" i="3"/>
  <c r="G569" i="3"/>
  <c r="F569" i="3"/>
  <c r="E569" i="3"/>
  <c r="D569" i="3"/>
  <c r="C569" i="3"/>
  <c r="Z568" i="3"/>
  <c r="W568" i="3"/>
  <c r="T568" i="3"/>
  <c r="R568" i="3"/>
  <c r="Q568" i="3"/>
  <c r="P568" i="3"/>
  <c r="O568" i="3"/>
  <c r="N568" i="3"/>
  <c r="M568" i="3"/>
  <c r="L568" i="3"/>
  <c r="K568" i="3"/>
  <c r="J568" i="3"/>
  <c r="I568" i="3"/>
  <c r="H568" i="3"/>
  <c r="G568" i="3"/>
  <c r="F568" i="3"/>
  <c r="E568" i="3"/>
  <c r="D568" i="3"/>
  <c r="C568" i="3"/>
  <c r="Z567" i="3"/>
  <c r="W567" i="3"/>
  <c r="T567" i="3"/>
  <c r="R567" i="3"/>
  <c r="Q567" i="3"/>
  <c r="P567" i="3"/>
  <c r="O567" i="3"/>
  <c r="N567" i="3"/>
  <c r="M567" i="3"/>
  <c r="L567" i="3"/>
  <c r="K567" i="3"/>
  <c r="J567" i="3"/>
  <c r="I567" i="3"/>
  <c r="H567" i="3"/>
  <c r="G567" i="3"/>
  <c r="F567" i="3"/>
  <c r="E567" i="3"/>
  <c r="D567" i="3"/>
  <c r="C567" i="3"/>
  <c r="Z566" i="3"/>
  <c r="W566" i="3"/>
  <c r="T566" i="3"/>
  <c r="R566" i="3"/>
  <c r="Q566" i="3"/>
  <c r="P566" i="3"/>
  <c r="O566" i="3"/>
  <c r="N566" i="3"/>
  <c r="M566" i="3"/>
  <c r="L566" i="3"/>
  <c r="K566" i="3"/>
  <c r="J566" i="3"/>
  <c r="I566" i="3"/>
  <c r="H566" i="3"/>
  <c r="G566" i="3"/>
  <c r="F566" i="3"/>
  <c r="E566" i="3"/>
  <c r="D566" i="3"/>
  <c r="C566" i="3"/>
  <c r="Z565" i="3"/>
  <c r="W565" i="3"/>
  <c r="T565" i="3"/>
  <c r="R565" i="3"/>
  <c r="Q565" i="3"/>
  <c r="P565" i="3"/>
  <c r="O565" i="3"/>
  <c r="N565" i="3"/>
  <c r="M565" i="3"/>
  <c r="L565" i="3"/>
  <c r="K565" i="3"/>
  <c r="J565" i="3"/>
  <c r="I565" i="3"/>
  <c r="H565" i="3"/>
  <c r="G565" i="3"/>
  <c r="F565" i="3"/>
  <c r="E565" i="3"/>
  <c r="D565" i="3"/>
  <c r="C565" i="3"/>
  <c r="Z564" i="3"/>
  <c r="W564" i="3"/>
  <c r="T564" i="3"/>
  <c r="R564" i="3"/>
  <c r="Q564" i="3"/>
  <c r="P564" i="3"/>
  <c r="O564" i="3"/>
  <c r="N564" i="3"/>
  <c r="M564" i="3"/>
  <c r="L564" i="3"/>
  <c r="K564" i="3"/>
  <c r="J564" i="3"/>
  <c r="I564" i="3"/>
  <c r="H564" i="3"/>
  <c r="G564" i="3"/>
  <c r="F564" i="3"/>
  <c r="E564" i="3"/>
  <c r="D564" i="3"/>
  <c r="C564" i="3"/>
  <c r="Z563" i="3"/>
  <c r="W563" i="3"/>
  <c r="T563" i="3"/>
  <c r="R563" i="3"/>
  <c r="Q563" i="3"/>
  <c r="P563" i="3"/>
  <c r="O563" i="3"/>
  <c r="N563" i="3"/>
  <c r="M563" i="3"/>
  <c r="L563" i="3"/>
  <c r="K563" i="3"/>
  <c r="J563" i="3"/>
  <c r="I563" i="3"/>
  <c r="H563" i="3"/>
  <c r="G563" i="3"/>
  <c r="F563" i="3"/>
  <c r="E563" i="3"/>
  <c r="D563" i="3"/>
  <c r="C563" i="3"/>
  <c r="Z562" i="3"/>
  <c r="W562" i="3"/>
  <c r="T562" i="3"/>
  <c r="R562" i="3"/>
  <c r="Q562" i="3"/>
  <c r="P562" i="3"/>
  <c r="O562" i="3"/>
  <c r="N562" i="3"/>
  <c r="M562" i="3"/>
  <c r="L562" i="3"/>
  <c r="K562" i="3"/>
  <c r="J562" i="3"/>
  <c r="I562" i="3"/>
  <c r="H562" i="3"/>
  <c r="G562" i="3"/>
  <c r="F562" i="3"/>
  <c r="E562" i="3"/>
  <c r="D562" i="3"/>
  <c r="C562" i="3"/>
  <c r="Z561" i="3"/>
  <c r="W561" i="3"/>
  <c r="T561" i="3"/>
  <c r="R561" i="3"/>
  <c r="Q561" i="3"/>
  <c r="P561" i="3"/>
  <c r="O561" i="3"/>
  <c r="N561" i="3"/>
  <c r="M561" i="3"/>
  <c r="L561" i="3"/>
  <c r="K561" i="3"/>
  <c r="J561" i="3"/>
  <c r="I561" i="3"/>
  <c r="H561" i="3"/>
  <c r="G561" i="3"/>
  <c r="F561" i="3"/>
  <c r="E561" i="3"/>
  <c r="D561" i="3"/>
  <c r="C561" i="3"/>
  <c r="Z560" i="3"/>
  <c r="W560" i="3"/>
  <c r="T560" i="3"/>
  <c r="R560" i="3"/>
  <c r="Q560" i="3"/>
  <c r="P560" i="3"/>
  <c r="O560" i="3"/>
  <c r="N560" i="3"/>
  <c r="M560" i="3"/>
  <c r="L560" i="3"/>
  <c r="K560" i="3"/>
  <c r="J560" i="3"/>
  <c r="I560" i="3"/>
  <c r="H560" i="3"/>
  <c r="G560" i="3"/>
  <c r="F560" i="3"/>
  <c r="E560" i="3"/>
  <c r="D560" i="3"/>
  <c r="C560" i="3"/>
  <c r="Z559" i="3"/>
  <c r="W559" i="3"/>
  <c r="T559" i="3"/>
  <c r="R559" i="3"/>
  <c r="Q559" i="3"/>
  <c r="P559" i="3"/>
  <c r="O559" i="3"/>
  <c r="N559" i="3"/>
  <c r="M559" i="3"/>
  <c r="L559" i="3"/>
  <c r="K559" i="3"/>
  <c r="J559" i="3"/>
  <c r="I559" i="3"/>
  <c r="H559" i="3"/>
  <c r="G559" i="3"/>
  <c r="F559" i="3"/>
  <c r="E559" i="3"/>
  <c r="D559" i="3"/>
  <c r="C559" i="3"/>
  <c r="Z558" i="3"/>
  <c r="W558" i="3"/>
  <c r="T558" i="3"/>
  <c r="R558" i="3"/>
  <c r="Q558" i="3"/>
  <c r="P558" i="3"/>
  <c r="O558" i="3"/>
  <c r="N558" i="3"/>
  <c r="M558" i="3"/>
  <c r="L558" i="3"/>
  <c r="K558" i="3"/>
  <c r="J558" i="3"/>
  <c r="I558" i="3"/>
  <c r="H558" i="3"/>
  <c r="G558" i="3"/>
  <c r="F558" i="3"/>
  <c r="E558" i="3"/>
  <c r="D558" i="3"/>
  <c r="C558" i="3"/>
  <c r="Z557" i="3"/>
  <c r="W557" i="3"/>
  <c r="T557" i="3"/>
  <c r="R557" i="3"/>
  <c r="Q557" i="3"/>
  <c r="P557" i="3"/>
  <c r="O557" i="3"/>
  <c r="N557" i="3"/>
  <c r="M557" i="3"/>
  <c r="L557" i="3"/>
  <c r="K557" i="3"/>
  <c r="J557" i="3"/>
  <c r="I557" i="3"/>
  <c r="H557" i="3"/>
  <c r="G557" i="3"/>
  <c r="F557" i="3"/>
  <c r="E557" i="3"/>
  <c r="D557" i="3"/>
  <c r="C557" i="3"/>
  <c r="Z556" i="3"/>
  <c r="W556" i="3"/>
  <c r="T556" i="3"/>
  <c r="R556" i="3"/>
  <c r="Q556" i="3"/>
  <c r="P556" i="3"/>
  <c r="O556" i="3"/>
  <c r="N556" i="3"/>
  <c r="M556" i="3"/>
  <c r="L556" i="3"/>
  <c r="K556" i="3"/>
  <c r="J556" i="3"/>
  <c r="I556" i="3"/>
  <c r="H556" i="3"/>
  <c r="G556" i="3"/>
  <c r="F556" i="3"/>
  <c r="E556" i="3"/>
  <c r="D556" i="3"/>
  <c r="C556" i="3"/>
  <c r="Z555" i="3"/>
  <c r="W555" i="3"/>
  <c r="T555" i="3"/>
  <c r="R555" i="3"/>
  <c r="Q555" i="3"/>
  <c r="P555" i="3"/>
  <c r="O555" i="3"/>
  <c r="N555" i="3"/>
  <c r="M555" i="3"/>
  <c r="L555" i="3"/>
  <c r="K555" i="3"/>
  <c r="J555" i="3"/>
  <c r="I555" i="3"/>
  <c r="H555" i="3"/>
  <c r="G555" i="3"/>
  <c r="F555" i="3"/>
  <c r="E555" i="3"/>
  <c r="D555" i="3"/>
  <c r="C555" i="3"/>
  <c r="Z554" i="3"/>
  <c r="W554" i="3"/>
  <c r="T554" i="3"/>
  <c r="R554" i="3"/>
  <c r="Q554" i="3"/>
  <c r="P554" i="3"/>
  <c r="O554" i="3"/>
  <c r="N554" i="3"/>
  <c r="M554" i="3"/>
  <c r="L554" i="3"/>
  <c r="K554" i="3"/>
  <c r="J554" i="3"/>
  <c r="I554" i="3"/>
  <c r="H554" i="3"/>
  <c r="G554" i="3"/>
  <c r="F554" i="3"/>
  <c r="E554" i="3"/>
  <c r="D554" i="3"/>
  <c r="C554" i="3"/>
  <c r="Z553" i="3"/>
  <c r="W553" i="3"/>
  <c r="T553" i="3"/>
  <c r="R553" i="3"/>
  <c r="Q553" i="3"/>
  <c r="P553" i="3"/>
  <c r="O553" i="3"/>
  <c r="N553" i="3"/>
  <c r="M553" i="3"/>
  <c r="L553" i="3"/>
  <c r="K553" i="3"/>
  <c r="J553" i="3"/>
  <c r="I553" i="3"/>
  <c r="H553" i="3"/>
  <c r="G553" i="3"/>
  <c r="F553" i="3"/>
  <c r="E553" i="3"/>
  <c r="D553" i="3"/>
  <c r="C553" i="3"/>
  <c r="Z552" i="3"/>
  <c r="W552" i="3"/>
  <c r="T552" i="3"/>
  <c r="R552" i="3"/>
  <c r="Q552" i="3"/>
  <c r="P552" i="3"/>
  <c r="O552" i="3"/>
  <c r="N552" i="3"/>
  <c r="M552" i="3"/>
  <c r="L552" i="3"/>
  <c r="K552" i="3"/>
  <c r="J552" i="3"/>
  <c r="I552" i="3"/>
  <c r="H552" i="3"/>
  <c r="G552" i="3"/>
  <c r="F552" i="3"/>
  <c r="E552" i="3"/>
  <c r="D552" i="3"/>
  <c r="C552" i="3"/>
  <c r="Z551" i="3"/>
  <c r="W551" i="3"/>
  <c r="T551" i="3"/>
  <c r="R551" i="3"/>
  <c r="Q551" i="3"/>
  <c r="P551" i="3"/>
  <c r="O551" i="3"/>
  <c r="N551" i="3"/>
  <c r="M551" i="3"/>
  <c r="L551" i="3"/>
  <c r="K551" i="3"/>
  <c r="J551" i="3"/>
  <c r="I551" i="3"/>
  <c r="H551" i="3"/>
  <c r="G551" i="3"/>
  <c r="F551" i="3"/>
  <c r="E551" i="3"/>
  <c r="D551" i="3"/>
  <c r="C551" i="3"/>
  <c r="Z550" i="3"/>
  <c r="W550" i="3"/>
  <c r="T550" i="3"/>
  <c r="R550" i="3"/>
  <c r="Q550" i="3"/>
  <c r="P550" i="3"/>
  <c r="O550" i="3"/>
  <c r="N550" i="3"/>
  <c r="M550" i="3"/>
  <c r="L550" i="3"/>
  <c r="K550" i="3"/>
  <c r="J550" i="3"/>
  <c r="I550" i="3"/>
  <c r="H550" i="3"/>
  <c r="G550" i="3"/>
  <c r="F550" i="3"/>
  <c r="E550" i="3"/>
  <c r="D550" i="3"/>
  <c r="C550" i="3"/>
  <c r="Z549" i="3"/>
  <c r="W549" i="3"/>
  <c r="T549" i="3"/>
  <c r="R549" i="3"/>
  <c r="Q549" i="3"/>
  <c r="P549" i="3"/>
  <c r="O549" i="3"/>
  <c r="N549" i="3"/>
  <c r="M549" i="3"/>
  <c r="L549" i="3"/>
  <c r="K549" i="3"/>
  <c r="J549" i="3"/>
  <c r="I549" i="3"/>
  <c r="H549" i="3"/>
  <c r="G549" i="3"/>
  <c r="F549" i="3"/>
  <c r="E549" i="3"/>
  <c r="D549" i="3"/>
  <c r="C549" i="3"/>
  <c r="Z548" i="3"/>
  <c r="W548" i="3"/>
  <c r="T548" i="3"/>
  <c r="R548" i="3"/>
  <c r="Q548" i="3"/>
  <c r="P548" i="3"/>
  <c r="O548" i="3"/>
  <c r="N548" i="3"/>
  <c r="M548" i="3"/>
  <c r="L548" i="3"/>
  <c r="K548" i="3"/>
  <c r="J548" i="3"/>
  <c r="I548" i="3"/>
  <c r="H548" i="3"/>
  <c r="G548" i="3"/>
  <c r="F548" i="3"/>
  <c r="E548" i="3"/>
  <c r="D548" i="3"/>
  <c r="C548" i="3"/>
  <c r="Z547" i="3"/>
  <c r="W547" i="3"/>
  <c r="T547" i="3"/>
  <c r="R547" i="3"/>
  <c r="Q547" i="3"/>
  <c r="P547" i="3"/>
  <c r="O547" i="3"/>
  <c r="N547" i="3"/>
  <c r="M547" i="3"/>
  <c r="L547" i="3"/>
  <c r="K547" i="3"/>
  <c r="J547" i="3"/>
  <c r="I547" i="3"/>
  <c r="H547" i="3"/>
  <c r="G547" i="3"/>
  <c r="F547" i="3"/>
  <c r="E547" i="3"/>
  <c r="D547" i="3"/>
  <c r="C547" i="3"/>
  <c r="Z546" i="3"/>
  <c r="W546" i="3"/>
  <c r="T546" i="3"/>
  <c r="R546" i="3"/>
  <c r="Q546" i="3"/>
  <c r="P546" i="3"/>
  <c r="O546" i="3"/>
  <c r="N546" i="3"/>
  <c r="M546" i="3"/>
  <c r="L546" i="3"/>
  <c r="K546" i="3"/>
  <c r="J546" i="3"/>
  <c r="I546" i="3"/>
  <c r="H546" i="3"/>
  <c r="G546" i="3"/>
  <c r="F546" i="3"/>
  <c r="E546" i="3"/>
  <c r="D546" i="3"/>
  <c r="C546" i="3"/>
  <c r="Z545" i="3"/>
  <c r="W545" i="3"/>
  <c r="T545" i="3"/>
  <c r="R545" i="3"/>
  <c r="Q545" i="3"/>
  <c r="P545" i="3"/>
  <c r="O545" i="3"/>
  <c r="N545" i="3"/>
  <c r="M545" i="3"/>
  <c r="L545" i="3"/>
  <c r="K545" i="3"/>
  <c r="J545" i="3"/>
  <c r="I545" i="3"/>
  <c r="H545" i="3"/>
  <c r="G545" i="3"/>
  <c r="F545" i="3"/>
  <c r="E545" i="3"/>
  <c r="D545" i="3"/>
  <c r="C545" i="3"/>
  <c r="Z544" i="3"/>
  <c r="W544" i="3"/>
  <c r="T544" i="3"/>
  <c r="R544" i="3"/>
  <c r="Q544" i="3"/>
  <c r="P544" i="3"/>
  <c r="O544" i="3"/>
  <c r="N544" i="3"/>
  <c r="M544" i="3"/>
  <c r="L544" i="3"/>
  <c r="K544" i="3"/>
  <c r="J544" i="3"/>
  <c r="I544" i="3"/>
  <c r="H544" i="3"/>
  <c r="G544" i="3"/>
  <c r="F544" i="3"/>
  <c r="E544" i="3"/>
  <c r="D544" i="3"/>
  <c r="C544" i="3"/>
  <c r="Z543" i="3"/>
  <c r="W543" i="3"/>
  <c r="T543" i="3"/>
  <c r="R543" i="3"/>
  <c r="Q543" i="3"/>
  <c r="P543" i="3"/>
  <c r="O543" i="3"/>
  <c r="N543" i="3"/>
  <c r="M543" i="3"/>
  <c r="L543" i="3"/>
  <c r="K543" i="3"/>
  <c r="J543" i="3"/>
  <c r="I543" i="3"/>
  <c r="H543" i="3"/>
  <c r="G543" i="3"/>
  <c r="F543" i="3"/>
  <c r="E543" i="3"/>
  <c r="D543" i="3"/>
  <c r="C543" i="3"/>
  <c r="Z542" i="3"/>
  <c r="W542" i="3"/>
  <c r="T542" i="3"/>
  <c r="R542" i="3"/>
  <c r="Q542" i="3"/>
  <c r="P542" i="3"/>
  <c r="O542" i="3"/>
  <c r="N542" i="3"/>
  <c r="M542" i="3"/>
  <c r="L542" i="3"/>
  <c r="K542" i="3"/>
  <c r="J542" i="3"/>
  <c r="I542" i="3"/>
  <c r="H542" i="3"/>
  <c r="G542" i="3"/>
  <c r="F542" i="3"/>
  <c r="E542" i="3"/>
  <c r="D542" i="3"/>
  <c r="C542" i="3"/>
  <c r="Z541" i="3"/>
  <c r="W541" i="3"/>
  <c r="T541" i="3"/>
  <c r="R541" i="3"/>
  <c r="Q541" i="3"/>
  <c r="P541" i="3"/>
  <c r="O541" i="3"/>
  <c r="N541" i="3"/>
  <c r="M541" i="3"/>
  <c r="L541" i="3"/>
  <c r="K541" i="3"/>
  <c r="J541" i="3"/>
  <c r="I541" i="3"/>
  <c r="H541" i="3"/>
  <c r="G541" i="3"/>
  <c r="F541" i="3"/>
  <c r="E541" i="3"/>
  <c r="D541" i="3"/>
  <c r="C541" i="3"/>
  <c r="Z540" i="3"/>
  <c r="Y540" i="3"/>
  <c r="X540" i="3"/>
  <c r="W540" i="3"/>
  <c r="T540" i="3"/>
  <c r="R540" i="3"/>
  <c r="Q540" i="3"/>
  <c r="P540" i="3"/>
  <c r="O540" i="3"/>
  <c r="N540" i="3"/>
  <c r="M540" i="3"/>
  <c r="L540" i="3"/>
  <c r="K540" i="3"/>
  <c r="J540" i="3"/>
  <c r="I540" i="3"/>
  <c r="H540" i="3"/>
  <c r="G540" i="3"/>
  <c r="F540" i="3"/>
  <c r="E540" i="3"/>
  <c r="D540" i="3"/>
  <c r="C540" i="3"/>
  <c r="Z539" i="3"/>
  <c r="W539" i="3"/>
  <c r="T539" i="3"/>
  <c r="R539" i="3"/>
  <c r="Q539" i="3"/>
  <c r="P539" i="3"/>
  <c r="O539" i="3"/>
  <c r="N539" i="3"/>
  <c r="M539" i="3"/>
  <c r="L539" i="3"/>
  <c r="K539" i="3"/>
  <c r="J539" i="3"/>
  <c r="I539" i="3"/>
  <c r="H539" i="3"/>
  <c r="G539" i="3"/>
  <c r="F539" i="3"/>
  <c r="E539" i="3"/>
  <c r="D539" i="3"/>
  <c r="C539" i="3"/>
  <c r="Z538" i="3"/>
  <c r="W538" i="3"/>
  <c r="T538" i="3"/>
  <c r="R538" i="3"/>
  <c r="Q538" i="3"/>
  <c r="P538" i="3"/>
  <c r="O538" i="3"/>
  <c r="N538" i="3"/>
  <c r="M538" i="3"/>
  <c r="L538" i="3"/>
  <c r="K538" i="3"/>
  <c r="J538" i="3"/>
  <c r="I538" i="3"/>
  <c r="H538" i="3"/>
  <c r="G538" i="3"/>
  <c r="F538" i="3"/>
  <c r="E538" i="3"/>
  <c r="D538" i="3"/>
  <c r="C538" i="3"/>
  <c r="Z537" i="3"/>
  <c r="W537" i="3"/>
  <c r="T537" i="3"/>
  <c r="R537" i="3"/>
  <c r="Q537" i="3"/>
  <c r="P537" i="3"/>
  <c r="O537" i="3"/>
  <c r="N537" i="3"/>
  <c r="M537" i="3"/>
  <c r="L537" i="3"/>
  <c r="K537" i="3"/>
  <c r="J537" i="3"/>
  <c r="I537" i="3"/>
  <c r="H537" i="3"/>
  <c r="G537" i="3"/>
  <c r="F537" i="3"/>
  <c r="E537" i="3"/>
  <c r="D537" i="3"/>
  <c r="C537" i="3"/>
  <c r="Z536" i="3"/>
  <c r="W536" i="3"/>
  <c r="T536" i="3"/>
  <c r="R536" i="3"/>
  <c r="Q536" i="3"/>
  <c r="P536" i="3"/>
  <c r="O536" i="3"/>
  <c r="N536" i="3"/>
  <c r="M536" i="3"/>
  <c r="L536" i="3"/>
  <c r="K536" i="3"/>
  <c r="J536" i="3"/>
  <c r="I536" i="3"/>
  <c r="H536" i="3"/>
  <c r="G536" i="3"/>
  <c r="F536" i="3"/>
  <c r="E536" i="3"/>
  <c r="D536" i="3"/>
  <c r="C536" i="3"/>
  <c r="Z535" i="3"/>
  <c r="W535" i="3"/>
  <c r="T535" i="3"/>
  <c r="R535" i="3"/>
  <c r="Q535" i="3"/>
  <c r="P535" i="3"/>
  <c r="O535" i="3"/>
  <c r="N535" i="3"/>
  <c r="M535" i="3"/>
  <c r="L535" i="3"/>
  <c r="K535" i="3"/>
  <c r="J535" i="3"/>
  <c r="I535" i="3"/>
  <c r="H535" i="3"/>
  <c r="G535" i="3"/>
  <c r="F535" i="3"/>
  <c r="E535" i="3"/>
  <c r="D535" i="3"/>
  <c r="C535" i="3"/>
  <c r="Z534" i="3"/>
  <c r="W534" i="3"/>
  <c r="T534" i="3"/>
  <c r="R534" i="3"/>
  <c r="Q534" i="3"/>
  <c r="P534" i="3"/>
  <c r="O534" i="3"/>
  <c r="N534" i="3"/>
  <c r="M534" i="3"/>
  <c r="L534" i="3"/>
  <c r="K534" i="3"/>
  <c r="J534" i="3"/>
  <c r="I534" i="3"/>
  <c r="H534" i="3"/>
  <c r="G534" i="3"/>
  <c r="F534" i="3"/>
  <c r="E534" i="3"/>
  <c r="D534" i="3"/>
  <c r="C534" i="3"/>
  <c r="Z533" i="3"/>
  <c r="W533" i="3"/>
  <c r="T533" i="3"/>
  <c r="R533" i="3"/>
  <c r="Q533" i="3"/>
  <c r="P533" i="3"/>
  <c r="O533" i="3"/>
  <c r="N533" i="3"/>
  <c r="M533" i="3"/>
  <c r="L533" i="3"/>
  <c r="K533" i="3"/>
  <c r="J533" i="3"/>
  <c r="I533" i="3"/>
  <c r="H533" i="3"/>
  <c r="G533" i="3"/>
  <c r="F533" i="3"/>
  <c r="E533" i="3"/>
  <c r="D533" i="3"/>
  <c r="C533" i="3"/>
  <c r="Z532" i="3"/>
  <c r="W532" i="3"/>
  <c r="T532" i="3"/>
  <c r="R532" i="3"/>
  <c r="Q532" i="3"/>
  <c r="P532" i="3"/>
  <c r="O532" i="3"/>
  <c r="N532" i="3"/>
  <c r="M532" i="3"/>
  <c r="L532" i="3"/>
  <c r="K532" i="3"/>
  <c r="J532" i="3"/>
  <c r="I532" i="3"/>
  <c r="H532" i="3"/>
  <c r="G532" i="3"/>
  <c r="F532" i="3"/>
  <c r="E532" i="3"/>
  <c r="D532" i="3"/>
  <c r="C532" i="3"/>
  <c r="Z531" i="3"/>
  <c r="W531" i="3"/>
  <c r="T531" i="3"/>
  <c r="R531" i="3"/>
  <c r="Q531" i="3"/>
  <c r="P531" i="3"/>
  <c r="O531" i="3"/>
  <c r="N531" i="3"/>
  <c r="M531" i="3"/>
  <c r="L531" i="3"/>
  <c r="K531" i="3"/>
  <c r="J531" i="3"/>
  <c r="I531" i="3"/>
  <c r="H531" i="3"/>
  <c r="G531" i="3"/>
  <c r="F531" i="3"/>
  <c r="E531" i="3"/>
  <c r="D531" i="3"/>
  <c r="C531" i="3"/>
  <c r="Z530" i="3"/>
  <c r="W530" i="3"/>
  <c r="T530" i="3"/>
  <c r="R530" i="3"/>
  <c r="Q530" i="3"/>
  <c r="P530" i="3"/>
  <c r="O530" i="3"/>
  <c r="N530" i="3"/>
  <c r="M530" i="3"/>
  <c r="L530" i="3"/>
  <c r="K530" i="3"/>
  <c r="J530" i="3"/>
  <c r="I530" i="3"/>
  <c r="H530" i="3"/>
  <c r="G530" i="3"/>
  <c r="F530" i="3"/>
  <c r="E530" i="3"/>
  <c r="D530" i="3"/>
  <c r="C530" i="3"/>
  <c r="Z529" i="3"/>
  <c r="W529" i="3"/>
  <c r="T529" i="3"/>
  <c r="R529" i="3"/>
  <c r="Q529" i="3"/>
  <c r="P529" i="3"/>
  <c r="O529" i="3"/>
  <c r="N529" i="3"/>
  <c r="M529" i="3"/>
  <c r="L529" i="3"/>
  <c r="K529" i="3"/>
  <c r="J529" i="3"/>
  <c r="I529" i="3"/>
  <c r="H529" i="3"/>
  <c r="G529" i="3"/>
  <c r="F529" i="3"/>
  <c r="E529" i="3"/>
  <c r="D529" i="3"/>
  <c r="C529" i="3"/>
  <c r="Z528" i="3"/>
  <c r="W528" i="3"/>
  <c r="T528" i="3"/>
  <c r="R528" i="3"/>
  <c r="Q528" i="3"/>
  <c r="P528" i="3"/>
  <c r="O528" i="3"/>
  <c r="N528" i="3"/>
  <c r="M528" i="3"/>
  <c r="L528" i="3"/>
  <c r="K528" i="3"/>
  <c r="J528" i="3"/>
  <c r="I528" i="3"/>
  <c r="H528" i="3"/>
  <c r="G528" i="3"/>
  <c r="F528" i="3"/>
  <c r="E528" i="3"/>
  <c r="D528" i="3"/>
  <c r="C528" i="3"/>
  <c r="Z527" i="3"/>
  <c r="W527" i="3"/>
  <c r="T527" i="3"/>
  <c r="R527" i="3"/>
  <c r="Q527" i="3"/>
  <c r="P527" i="3"/>
  <c r="O527" i="3"/>
  <c r="N527" i="3"/>
  <c r="M527" i="3"/>
  <c r="L527" i="3"/>
  <c r="K527" i="3"/>
  <c r="J527" i="3"/>
  <c r="I527" i="3"/>
  <c r="H527" i="3"/>
  <c r="G527" i="3"/>
  <c r="F527" i="3"/>
  <c r="E527" i="3"/>
  <c r="D527" i="3"/>
  <c r="C527" i="3"/>
  <c r="Z526" i="3"/>
  <c r="W526" i="3"/>
  <c r="T526" i="3"/>
  <c r="R526" i="3"/>
  <c r="Q526" i="3"/>
  <c r="P526" i="3"/>
  <c r="O526" i="3"/>
  <c r="N526" i="3"/>
  <c r="M526" i="3"/>
  <c r="L526" i="3"/>
  <c r="K526" i="3"/>
  <c r="J526" i="3"/>
  <c r="I526" i="3"/>
  <c r="H526" i="3"/>
  <c r="G526" i="3"/>
  <c r="F526" i="3"/>
  <c r="E526" i="3"/>
  <c r="D526" i="3"/>
  <c r="C526" i="3"/>
  <c r="Z525" i="3"/>
  <c r="W525" i="3"/>
  <c r="T525" i="3"/>
  <c r="R525" i="3"/>
  <c r="Q525" i="3"/>
  <c r="P525" i="3"/>
  <c r="O525" i="3"/>
  <c r="N525" i="3"/>
  <c r="M525" i="3"/>
  <c r="L525" i="3"/>
  <c r="K525" i="3"/>
  <c r="J525" i="3"/>
  <c r="I525" i="3"/>
  <c r="H525" i="3"/>
  <c r="G525" i="3"/>
  <c r="F525" i="3"/>
  <c r="E525" i="3"/>
  <c r="D525" i="3"/>
  <c r="C525" i="3"/>
  <c r="Z524" i="3"/>
  <c r="W524" i="3"/>
  <c r="T524" i="3"/>
  <c r="R524" i="3"/>
  <c r="Q524" i="3"/>
  <c r="P524" i="3"/>
  <c r="O524" i="3"/>
  <c r="N524" i="3"/>
  <c r="M524" i="3"/>
  <c r="L524" i="3"/>
  <c r="K524" i="3"/>
  <c r="J524" i="3"/>
  <c r="I524" i="3"/>
  <c r="H524" i="3"/>
  <c r="G524" i="3"/>
  <c r="F524" i="3"/>
  <c r="E524" i="3"/>
  <c r="D524" i="3"/>
  <c r="C524" i="3"/>
  <c r="Z523" i="3"/>
  <c r="W523" i="3"/>
  <c r="T523" i="3"/>
  <c r="R523" i="3"/>
  <c r="Q523" i="3"/>
  <c r="P523" i="3"/>
  <c r="O523" i="3"/>
  <c r="N523" i="3"/>
  <c r="M523" i="3"/>
  <c r="L523" i="3"/>
  <c r="K523" i="3"/>
  <c r="J523" i="3"/>
  <c r="I523" i="3"/>
  <c r="H523" i="3"/>
  <c r="G523" i="3"/>
  <c r="F523" i="3"/>
  <c r="E523" i="3"/>
  <c r="D523" i="3"/>
  <c r="C523" i="3"/>
  <c r="Z522" i="3"/>
  <c r="W522" i="3"/>
  <c r="T522" i="3"/>
  <c r="R522" i="3"/>
  <c r="Q522" i="3"/>
  <c r="P522" i="3"/>
  <c r="O522" i="3"/>
  <c r="N522" i="3"/>
  <c r="M522" i="3"/>
  <c r="L522" i="3"/>
  <c r="K522" i="3"/>
  <c r="J522" i="3"/>
  <c r="I522" i="3"/>
  <c r="H522" i="3"/>
  <c r="G522" i="3"/>
  <c r="F522" i="3"/>
  <c r="E522" i="3"/>
  <c r="D522" i="3"/>
  <c r="C522" i="3"/>
  <c r="Z521" i="3"/>
  <c r="W521" i="3"/>
  <c r="T521" i="3"/>
  <c r="R521" i="3"/>
  <c r="Q521" i="3"/>
  <c r="P521" i="3"/>
  <c r="O521" i="3"/>
  <c r="N521" i="3"/>
  <c r="M521" i="3"/>
  <c r="L521" i="3"/>
  <c r="K521" i="3"/>
  <c r="J521" i="3"/>
  <c r="I521" i="3"/>
  <c r="H521" i="3"/>
  <c r="G521" i="3"/>
  <c r="F521" i="3"/>
  <c r="E521" i="3"/>
  <c r="D521" i="3"/>
  <c r="C521" i="3"/>
  <c r="Z520" i="3"/>
  <c r="W520" i="3"/>
  <c r="T520" i="3"/>
  <c r="R520" i="3"/>
  <c r="Q520" i="3"/>
  <c r="P520" i="3"/>
  <c r="O520" i="3"/>
  <c r="N520" i="3"/>
  <c r="M520" i="3"/>
  <c r="L520" i="3"/>
  <c r="K520" i="3"/>
  <c r="J520" i="3"/>
  <c r="I520" i="3"/>
  <c r="H520" i="3"/>
  <c r="G520" i="3"/>
  <c r="F520" i="3"/>
  <c r="E520" i="3"/>
  <c r="D520" i="3"/>
  <c r="C520" i="3"/>
  <c r="Z519" i="3"/>
  <c r="W519" i="3"/>
  <c r="T519" i="3"/>
  <c r="R519" i="3"/>
  <c r="Q519" i="3"/>
  <c r="P519" i="3"/>
  <c r="O519" i="3"/>
  <c r="N519" i="3"/>
  <c r="M519" i="3"/>
  <c r="L519" i="3"/>
  <c r="K519" i="3"/>
  <c r="J519" i="3"/>
  <c r="I519" i="3"/>
  <c r="H519" i="3"/>
  <c r="G519" i="3"/>
  <c r="F519" i="3"/>
  <c r="E519" i="3"/>
  <c r="D519" i="3"/>
  <c r="C519" i="3"/>
  <c r="Z518" i="3"/>
  <c r="W518" i="3"/>
  <c r="T518" i="3"/>
  <c r="R518" i="3"/>
  <c r="Q518" i="3"/>
  <c r="P518" i="3"/>
  <c r="O518" i="3"/>
  <c r="N518" i="3"/>
  <c r="M518" i="3"/>
  <c r="L518" i="3"/>
  <c r="K518" i="3"/>
  <c r="J518" i="3"/>
  <c r="I518" i="3"/>
  <c r="H518" i="3"/>
  <c r="G518" i="3"/>
  <c r="F518" i="3"/>
  <c r="E518" i="3"/>
  <c r="D518" i="3"/>
  <c r="C518" i="3"/>
  <c r="Z517" i="3"/>
  <c r="W517" i="3"/>
  <c r="T517" i="3"/>
  <c r="R517" i="3"/>
  <c r="Q517" i="3"/>
  <c r="P517" i="3"/>
  <c r="O517" i="3"/>
  <c r="N517" i="3"/>
  <c r="M517" i="3"/>
  <c r="L517" i="3"/>
  <c r="K517" i="3"/>
  <c r="J517" i="3"/>
  <c r="I517" i="3"/>
  <c r="H517" i="3"/>
  <c r="G517" i="3"/>
  <c r="F517" i="3"/>
  <c r="E517" i="3"/>
  <c r="D517" i="3"/>
  <c r="C517" i="3"/>
  <c r="Z516" i="3"/>
  <c r="W516" i="3"/>
  <c r="T516" i="3"/>
  <c r="R516" i="3"/>
  <c r="Q516" i="3"/>
  <c r="P516" i="3"/>
  <c r="O516" i="3"/>
  <c r="N516" i="3"/>
  <c r="M516" i="3"/>
  <c r="L516" i="3"/>
  <c r="K516" i="3"/>
  <c r="J516" i="3"/>
  <c r="I516" i="3"/>
  <c r="H516" i="3"/>
  <c r="G516" i="3"/>
  <c r="F516" i="3"/>
  <c r="E516" i="3"/>
  <c r="D516" i="3"/>
  <c r="C516" i="3"/>
  <c r="Z515" i="3"/>
  <c r="W515" i="3"/>
  <c r="T515" i="3"/>
  <c r="R515" i="3"/>
  <c r="Q515" i="3"/>
  <c r="P515" i="3"/>
  <c r="O515" i="3"/>
  <c r="N515" i="3"/>
  <c r="M515" i="3"/>
  <c r="L515" i="3"/>
  <c r="K515" i="3"/>
  <c r="J515" i="3"/>
  <c r="I515" i="3"/>
  <c r="H515" i="3"/>
  <c r="G515" i="3"/>
  <c r="F515" i="3"/>
  <c r="E515" i="3"/>
  <c r="D515" i="3"/>
  <c r="C515" i="3"/>
  <c r="Z514" i="3"/>
  <c r="W514" i="3"/>
  <c r="T514" i="3"/>
  <c r="R514" i="3"/>
  <c r="Q514" i="3"/>
  <c r="P514" i="3"/>
  <c r="O514" i="3"/>
  <c r="N514" i="3"/>
  <c r="M514" i="3"/>
  <c r="L514" i="3"/>
  <c r="K514" i="3"/>
  <c r="J514" i="3"/>
  <c r="I514" i="3"/>
  <c r="H514" i="3"/>
  <c r="G514" i="3"/>
  <c r="F514" i="3"/>
  <c r="E514" i="3"/>
  <c r="D514" i="3"/>
  <c r="C514" i="3"/>
  <c r="Z513" i="3"/>
  <c r="W513" i="3"/>
  <c r="T513" i="3"/>
  <c r="R513" i="3"/>
  <c r="Q513" i="3"/>
  <c r="P513" i="3"/>
  <c r="O513" i="3"/>
  <c r="N513" i="3"/>
  <c r="M513" i="3"/>
  <c r="L513" i="3"/>
  <c r="K513" i="3"/>
  <c r="J513" i="3"/>
  <c r="I513" i="3"/>
  <c r="H513" i="3"/>
  <c r="G513" i="3"/>
  <c r="F513" i="3"/>
  <c r="E513" i="3"/>
  <c r="D513" i="3"/>
  <c r="C513" i="3"/>
  <c r="Z512" i="3"/>
  <c r="W512" i="3"/>
  <c r="T512" i="3"/>
  <c r="R512" i="3"/>
  <c r="Q512" i="3"/>
  <c r="P512" i="3"/>
  <c r="O512" i="3"/>
  <c r="N512" i="3"/>
  <c r="M512" i="3"/>
  <c r="L512" i="3"/>
  <c r="K512" i="3"/>
  <c r="J512" i="3"/>
  <c r="I512" i="3"/>
  <c r="H512" i="3"/>
  <c r="G512" i="3"/>
  <c r="F512" i="3"/>
  <c r="E512" i="3"/>
  <c r="D512" i="3"/>
  <c r="C512" i="3"/>
  <c r="Z511" i="3"/>
  <c r="W511" i="3"/>
  <c r="T511" i="3"/>
  <c r="R511" i="3"/>
  <c r="Q511" i="3"/>
  <c r="P511" i="3"/>
  <c r="O511" i="3"/>
  <c r="N511" i="3"/>
  <c r="M511" i="3"/>
  <c r="L511" i="3"/>
  <c r="K511" i="3"/>
  <c r="J511" i="3"/>
  <c r="I511" i="3"/>
  <c r="H511" i="3"/>
  <c r="G511" i="3"/>
  <c r="F511" i="3"/>
  <c r="E511" i="3"/>
  <c r="D511" i="3"/>
  <c r="C511" i="3"/>
  <c r="Z510" i="3"/>
  <c r="W510" i="3"/>
  <c r="T510" i="3"/>
  <c r="R510" i="3"/>
  <c r="Q510" i="3"/>
  <c r="P510" i="3"/>
  <c r="O510" i="3"/>
  <c r="N510" i="3"/>
  <c r="M510" i="3"/>
  <c r="L510" i="3"/>
  <c r="K510" i="3"/>
  <c r="J510" i="3"/>
  <c r="I510" i="3"/>
  <c r="H510" i="3"/>
  <c r="G510" i="3"/>
  <c r="F510" i="3"/>
  <c r="E510" i="3"/>
  <c r="D510" i="3"/>
  <c r="C510" i="3"/>
  <c r="Z509" i="3"/>
  <c r="W509" i="3"/>
  <c r="T509" i="3"/>
  <c r="R509" i="3"/>
  <c r="Q509" i="3"/>
  <c r="P509" i="3"/>
  <c r="O509" i="3"/>
  <c r="N509" i="3"/>
  <c r="M509" i="3"/>
  <c r="L509" i="3"/>
  <c r="K509" i="3"/>
  <c r="J509" i="3"/>
  <c r="I509" i="3"/>
  <c r="H509" i="3"/>
  <c r="G509" i="3"/>
  <c r="F509" i="3"/>
  <c r="E509" i="3"/>
  <c r="D509" i="3"/>
  <c r="C509" i="3"/>
  <c r="Z508" i="3"/>
  <c r="W508" i="3"/>
  <c r="T508" i="3"/>
  <c r="R508" i="3"/>
  <c r="Q508" i="3"/>
  <c r="P508" i="3"/>
  <c r="O508" i="3"/>
  <c r="N508" i="3"/>
  <c r="M508" i="3"/>
  <c r="L508" i="3"/>
  <c r="K508" i="3"/>
  <c r="J508" i="3"/>
  <c r="I508" i="3"/>
  <c r="H508" i="3"/>
  <c r="G508" i="3"/>
  <c r="F508" i="3"/>
  <c r="E508" i="3"/>
  <c r="D508" i="3"/>
  <c r="C508" i="3"/>
  <c r="Z507" i="3"/>
  <c r="W507" i="3"/>
  <c r="T507" i="3"/>
  <c r="R507" i="3"/>
  <c r="Q507" i="3"/>
  <c r="P507" i="3"/>
  <c r="O507" i="3"/>
  <c r="N507" i="3"/>
  <c r="M507" i="3"/>
  <c r="L507" i="3"/>
  <c r="K507" i="3"/>
  <c r="J507" i="3"/>
  <c r="I507" i="3"/>
  <c r="H507" i="3"/>
  <c r="G507" i="3"/>
  <c r="F507" i="3"/>
  <c r="E507" i="3"/>
  <c r="D507" i="3"/>
  <c r="C507" i="3"/>
  <c r="Z506" i="3"/>
  <c r="W506" i="3"/>
  <c r="T506" i="3"/>
  <c r="R506" i="3"/>
  <c r="Q506" i="3"/>
  <c r="P506" i="3"/>
  <c r="O506" i="3"/>
  <c r="N506" i="3"/>
  <c r="M506" i="3"/>
  <c r="L506" i="3"/>
  <c r="K506" i="3"/>
  <c r="J506" i="3"/>
  <c r="I506" i="3"/>
  <c r="H506" i="3"/>
  <c r="G506" i="3"/>
  <c r="F506" i="3"/>
  <c r="E506" i="3"/>
  <c r="D506" i="3"/>
  <c r="C506" i="3"/>
  <c r="Z505" i="3"/>
  <c r="W505" i="3"/>
  <c r="T505" i="3"/>
  <c r="R505" i="3"/>
  <c r="Q505" i="3"/>
  <c r="P505" i="3"/>
  <c r="O505" i="3"/>
  <c r="N505" i="3"/>
  <c r="M505" i="3"/>
  <c r="L505" i="3"/>
  <c r="K505" i="3"/>
  <c r="J505" i="3"/>
  <c r="I505" i="3"/>
  <c r="H505" i="3"/>
  <c r="G505" i="3"/>
  <c r="F505" i="3"/>
  <c r="E505" i="3"/>
  <c r="D505" i="3"/>
  <c r="C505" i="3"/>
  <c r="Z504" i="3"/>
  <c r="W504" i="3"/>
  <c r="T504" i="3"/>
  <c r="R504" i="3"/>
  <c r="Q504" i="3"/>
  <c r="P504" i="3"/>
  <c r="O504" i="3"/>
  <c r="N504" i="3"/>
  <c r="M504" i="3"/>
  <c r="L504" i="3"/>
  <c r="K504" i="3"/>
  <c r="J504" i="3"/>
  <c r="I504" i="3"/>
  <c r="H504" i="3"/>
  <c r="G504" i="3"/>
  <c r="F504" i="3"/>
  <c r="E504" i="3"/>
  <c r="D504" i="3"/>
  <c r="C504" i="3"/>
  <c r="Z503" i="3"/>
  <c r="W503" i="3"/>
  <c r="T503" i="3"/>
  <c r="R503" i="3"/>
  <c r="Q503" i="3"/>
  <c r="P503" i="3"/>
  <c r="O503" i="3"/>
  <c r="N503" i="3"/>
  <c r="M503" i="3"/>
  <c r="L503" i="3"/>
  <c r="K503" i="3"/>
  <c r="J503" i="3"/>
  <c r="I503" i="3"/>
  <c r="H503" i="3"/>
  <c r="G503" i="3"/>
  <c r="F503" i="3"/>
  <c r="E503" i="3"/>
  <c r="D503" i="3"/>
  <c r="C503" i="3"/>
  <c r="Z502" i="3"/>
  <c r="W502" i="3"/>
  <c r="T502" i="3"/>
  <c r="R502" i="3"/>
  <c r="Q502" i="3"/>
  <c r="P502" i="3"/>
  <c r="O502" i="3"/>
  <c r="N502" i="3"/>
  <c r="M502" i="3"/>
  <c r="L502" i="3"/>
  <c r="K502" i="3"/>
  <c r="J502" i="3"/>
  <c r="I502" i="3"/>
  <c r="H502" i="3"/>
  <c r="G502" i="3"/>
  <c r="F502" i="3"/>
  <c r="E502" i="3"/>
  <c r="D502" i="3"/>
  <c r="C502" i="3"/>
  <c r="Z501" i="3"/>
  <c r="W501" i="3"/>
  <c r="T501" i="3"/>
  <c r="R501" i="3"/>
  <c r="Q501" i="3"/>
  <c r="P501" i="3"/>
  <c r="O501" i="3"/>
  <c r="N501" i="3"/>
  <c r="M501" i="3"/>
  <c r="L501" i="3"/>
  <c r="K501" i="3"/>
  <c r="J501" i="3"/>
  <c r="I501" i="3"/>
  <c r="H501" i="3"/>
  <c r="G501" i="3"/>
  <c r="F501" i="3"/>
  <c r="E501" i="3"/>
  <c r="D501" i="3"/>
  <c r="C501" i="3"/>
  <c r="Z500" i="3"/>
  <c r="W500" i="3"/>
  <c r="T500" i="3"/>
  <c r="R500" i="3"/>
  <c r="Q500" i="3"/>
  <c r="P500" i="3"/>
  <c r="O500" i="3"/>
  <c r="N500" i="3"/>
  <c r="M500" i="3"/>
  <c r="L500" i="3"/>
  <c r="K500" i="3"/>
  <c r="J500" i="3"/>
  <c r="I500" i="3"/>
  <c r="H500" i="3"/>
  <c r="G500" i="3"/>
  <c r="F500" i="3"/>
  <c r="E500" i="3"/>
  <c r="D500" i="3"/>
  <c r="C500" i="3"/>
  <c r="Z499" i="3"/>
  <c r="W499" i="3"/>
  <c r="T499" i="3"/>
  <c r="R499" i="3"/>
  <c r="Q499" i="3"/>
  <c r="P499" i="3"/>
  <c r="O499" i="3"/>
  <c r="N499" i="3"/>
  <c r="M499" i="3"/>
  <c r="L499" i="3"/>
  <c r="K499" i="3"/>
  <c r="J499" i="3"/>
  <c r="I499" i="3"/>
  <c r="H499" i="3"/>
  <c r="G499" i="3"/>
  <c r="F499" i="3"/>
  <c r="E499" i="3"/>
  <c r="D499" i="3"/>
  <c r="C499" i="3"/>
  <c r="Z498" i="3"/>
  <c r="W498" i="3"/>
  <c r="T498" i="3"/>
  <c r="R498" i="3"/>
  <c r="Q498" i="3"/>
  <c r="P498" i="3"/>
  <c r="O498" i="3"/>
  <c r="N498" i="3"/>
  <c r="M498" i="3"/>
  <c r="L498" i="3"/>
  <c r="K498" i="3"/>
  <c r="J498" i="3"/>
  <c r="I498" i="3"/>
  <c r="H498" i="3"/>
  <c r="G498" i="3"/>
  <c r="F498" i="3"/>
  <c r="E498" i="3"/>
  <c r="D498" i="3"/>
  <c r="C498" i="3"/>
  <c r="Z497" i="3"/>
  <c r="W497" i="3"/>
  <c r="T497" i="3"/>
  <c r="R497" i="3"/>
  <c r="Q497" i="3"/>
  <c r="P497" i="3"/>
  <c r="O497" i="3"/>
  <c r="N497" i="3"/>
  <c r="M497" i="3"/>
  <c r="L497" i="3"/>
  <c r="K497" i="3"/>
  <c r="J497" i="3"/>
  <c r="I497" i="3"/>
  <c r="H497" i="3"/>
  <c r="G497" i="3"/>
  <c r="F497" i="3"/>
  <c r="E497" i="3"/>
  <c r="D497" i="3"/>
  <c r="C497" i="3"/>
  <c r="Z496" i="3"/>
  <c r="W496" i="3"/>
  <c r="T496" i="3"/>
  <c r="R496" i="3"/>
  <c r="Q496" i="3"/>
  <c r="P496" i="3"/>
  <c r="O496" i="3"/>
  <c r="N496" i="3"/>
  <c r="M496" i="3"/>
  <c r="L496" i="3"/>
  <c r="K496" i="3"/>
  <c r="J496" i="3"/>
  <c r="I496" i="3"/>
  <c r="H496" i="3"/>
  <c r="G496" i="3"/>
  <c r="F496" i="3"/>
  <c r="E496" i="3"/>
  <c r="D496" i="3"/>
  <c r="C496" i="3"/>
  <c r="Z495" i="3"/>
  <c r="W495" i="3"/>
  <c r="T495" i="3"/>
  <c r="R495" i="3"/>
  <c r="Q495" i="3"/>
  <c r="P495" i="3"/>
  <c r="O495" i="3"/>
  <c r="N495" i="3"/>
  <c r="M495" i="3"/>
  <c r="L495" i="3"/>
  <c r="K495" i="3"/>
  <c r="J495" i="3"/>
  <c r="I495" i="3"/>
  <c r="H495" i="3"/>
  <c r="G495" i="3"/>
  <c r="F495" i="3"/>
  <c r="E495" i="3"/>
  <c r="D495" i="3"/>
  <c r="C495" i="3"/>
  <c r="Z494" i="3"/>
  <c r="W494" i="3"/>
  <c r="T494" i="3"/>
  <c r="R494" i="3"/>
  <c r="Q494" i="3"/>
  <c r="P494" i="3"/>
  <c r="O494" i="3"/>
  <c r="N494" i="3"/>
  <c r="M494" i="3"/>
  <c r="L494" i="3"/>
  <c r="K494" i="3"/>
  <c r="J494" i="3"/>
  <c r="I494" i="3"/>
  <c r="H494" i="3"/>
  <c r="G494" i="3"/>
  <c r="F494" i="3"/>
  <c r="E494" i="3"/>
  <c r="D494" i="3"/>
  <c r="C494" i="3"/>
  <c r="Z493" i="3"/>
  <c r="W493" i="3"/>
  <c r="T493" i="3"/>
  <c r="R493" i="3"/>
  <c r="Q493" i="3"/>
  <c r="P493" i="3"/>
  <c r="O493" i="3"/>
  <c r="N493" i="3"/>
  <c r="M493" i="3"/>
  <c r="L493" i="3"/>
  <c r="K493" i="3"/>
  <c r="J493" i="3"/>
  <c r="I493" i="3"/>
  <c r="H493" i="3"/>
  <c r="G493" i="3"/>
  <c r="F493" i="3"/>
  <c r="E493" i="3"/>
  <c r="D493" i="3"/>
  <c r="C493" i="3"/>
  <c r="Z492" i="3"/>
  <c r="W492" i="3"/>
  <c r="T492" i="3"/>
  <c r="R492" i="3"/>
  <c r="Q492" i="3"/>
  <c r="P492" i="3"/>
  <c r="O492" i="3"/>
  <c r="N492" i="3"/>
  <c r="M492" i="3"/>
  <c r="L492" i="3"/>
  <c r="K492" i="3"/>
  <c r="J492" i="3"/>
  <c r="I492" i="3"/>
  <c r="H492" i="3"/>
  <c r="G492" i="3"/>
  <c r="F492" i="3"/>
  <c r="E492" i="3"/>
  <c r="D492" i="3"/>
  <c r="C492" i="3"/>
  <c r="Z491" i="3"/>
  <c r="W491" i="3"/>
  <c r="T491" i="3"/>
  <c r="R491" i="3"/>
  <c r="Q491" i="3"/>
  <c r="P491" i="3"/>
  <c r="O491" i="3"/>
  <c r="N491" i="3"/>
  <c r="M491" i="3"/>
  <c r="L491" i="3"/>
  <c r="K491" i="3"/>
  <c r="J491" i="3"/>
  <c r="I491" i="3"/>
  <c r="H491" i="3"/>
  <c r="G491" i="3"/>
  <c r="F491" i="3"/>
  <c r="E491" i="3"/>
  <c r="D491" i="3"/>
  <c r="C491" i="3"/>
  <c r="Z490" i="3"/>
  <c r="W490" i="3"/>
  <c r="T490" i="3"/>
  <c r="R490" i="3"/>
  <c r="Q490" i="3"/>
  <c r="P490" i="3"/>
  <c r="O490" i="3"/>
  <c r="N490" i="3"/>
  <c r="M490" i="3"/>
  <c r="L490" i="3"/>
  <c r="K490" i="3"/>
  <c r="J490" i="3"/>
  <c r="I490" i="3"/>
  <c r="H490" i="3"/>
  <c r="G490" i="3"/>
  <c r="F490" i="3"/>
  <c r="E490" i="3"/>
  <c r="D490" i="3"/>
  <c r="C490" i="3"/>
  <c r="Z489" i="3"/>
  <c r="W489" i="3"/>
  <c r="T489" i="3"/>
  <c r="R489" i="3"/>
  <c r="Q489" i="3"/>
  <c r="P489" i="3"/>
  <c r="O489" i="3"/>
  <c r="N489" i="3"/>
  <c r="M489" i="3"/>
  <c r="L489" i="3"/>
  <c r="K489" i="3"/>
  <c r="J489" i="3"/>
  <c r="I489" i="3"/>
  <c r="H489" i="3"/>
  <c r="G489" i="3"/>
  <c r="F489" i="3"/>
  <c r="E489" i="3"/>
  <c r="D489" i="3"/>
  <c r="C489" i="3"/>
  <c r="Z488" i="3"/>
  <c r="W488" i="3"/>
  <c r="T488" i="3"/>
  <c r="R488" i="3"/>
  <c r="Q488" i="3"/>
  <c r="P488" i="3"/>
  <c r="O488" i="3"/>
  <c r="N488" i="3"/>
  <c r="M488" i="3"/>
  <c r="L488" i="3"/>
  <c r="K488" i="3"/>
  <c r="J488" i="3"/>
  <c r="I488" i="3"/>
  <c r="H488" i="3"/>
  <c r="G488" i="3"/>
  <c r="F488" i="3"/>
  <c r="E488" i="3"/>
  <c r="D488" i="3"/>
  <c r="C488" i="3"/>
  <c r="Z487" i="3"/>
  <c r="W487" i="3"/>
  <c r="T487" i="3"/>
  <c r="R487" i="3"/>
  <c r="Q487" i="3"/>
  <c r="P487" i="3"/>
  <c r="O487" i="3"/>
  <c r="N487" i="3"/>
  <c r="M487" i="3"/>
  <c r="L487" i="3"/>
  <c r="K487" i="3"/>
  <c r="J487" i="3"/>
  <c r="I487" i="3"/>
  <c r="H487" i="3"/>
  <c r="G487" i="3"/>
  <c r="F487" i="3"/>
  <c r="E487" i="3"/>
  <c r="D487" i="3"/>
  <c r="C487" i="3"/>
  <c r="Z486" i="3"/>
  <c r="W486" i="3"/>
  <c r="T486" i="3"/>
  <c r="R486" i="3"/>
  <c r="Q486" i="3"/>
  <c r="P486" i="3"/>
  <c r="O486" i="3"/>
  <c r="N486" i="3"/>
  <c r="M486" i="3"/>
  <c r="L486" i="3"/>
  <c r="K486" i="3"/>
  <c r="J486" i="3"/>
  <c r="I486" i="3"/>
  <c r="H486" i="3"/>
  <c r="G486" i="3"/>
  <c r="F486" i="3"/>
  <c r="E486" i="3"/>
  <c r="D486" i="3"/>
  <c r="C486" i="3"/>
  <c r="Z485" i="3"/>
  <c r="W485" i="3"/>
  <c r="T485" i="3"/>
  <c r="R485" i="3"/>
  <c r="Q485" i="3"/>
  <c r="P485" i="3"/>
  <c r="O485" i="3"/>
  <c r="N485" i="3"/>
  <c r="M485" i="3"/>
  <c r="L485" i="3"/>
  <c r="K485" i="3"/>
  <c r="J485" i="3"/>
  <c r="I485" i="3"/>
  <c r="H485" i="3"/>
  <c r="G485" i="3"/>
  <c r="F485" i="3"/>
  <c r="E485" i="3"/>
  <c r="D485" i="3"/>
  <c r="C485" i="3"/>
  <c r="Z484" i="3"/>
  <c r="W484" i="3"/>
  <c r="T484" i="3"/>
  <c r="R484" i="3"/>
  <c r="Q484" i="3"/>
  <c r="P484" i="3"/>
  <c r="O484" i="3"/>
  <c r="N484" i="3"/>
  <c r="M484" i="3"/>
  <c r="L484" i="3"/>
  <c r="K484" i="3"/>
  <c r="J484" i="3"/>
  <c r="I484" i="3"/>
  <c r="H484" i="3"/>
  <c r="G484" i="3"/>
  <c r="F484" i="3"/>
  <c r="E484" i="3"/>
  <c r="D484" i="3"/>
  <c r="C484" i="3"/>
  <c r="Z483" i="3"/>
  <c r="W483" i="3"/>
  <c r="T483" i="3"/>
  <c r="R483" i="3"/>
  <c r="Q483" i="3"/>
  <c r="P483" i="3"/>
  <c r="O483" i="3"/>
  <c r="N483" i="3"/>
  <c r="M483" i="3"/>
  <c r="L483" i="3"/>
  <c r="K483" i="3"/>
  <c r="J483" i="3"/>
  <c r="I483" i="3"/>
  <c r="H483" i="3"/>
  <c r="G483" i="3"/>
  <c r="F483" i="3"/>
  <c r="E483" i="3"/>
  <c r="D483" i="3"/>
  <c r="C483" i="3"/>
  <c r="Z482" i="3"/>
  <c r="W482" i="3"/>
  <c r="T482" i="3"/>
  <c r="R482" i="3"/>
  <c r="Q482" i="3"/>
  <c r="P482" i="3"/>
  <c r="O482" i="3"/>
  <c r="N482" i="3"/>
  <c r="M482" i="3"/>
  <c r="L482" i="3"/>
  <c r="K482" i="3"/>
  <c r="J482" i="3"/>
  <c r="I482" i="3"/>
  <c r="H482" i="3"/>
  <c r="G482" i="3"/>
  <c r="F482" i="3"/>
  <c r="E482" i="3"/>
  <c r="D482" i="3"/>
  <c r="C482" i="3"/>
  <c r="Z481" i="3"/>
  <c r="W481" i="3"/>
  <c r="T481" i="3"/>
  <c r="R481" i="3"/>
  <c r="Q481" i="3"/>
  <c r="P481" i="3"/>
  <c r="O481" i="3"/>
  <c r="N481" i="3"/>
  <c r="M481" i="3"/>
  <c r="L481" i="3"/>
  <c r="K481" i="3"/>
  <c r="J481" i="3"/>
  <c r="I481" i="3"/>
  <c r="H481" i="3"/>
  <c r="G481" i="3"/>
  <c r="F481" i="3"/>
  <c r="E481" i="3"/>
  <c r="D481" i="3"/>
  <c r="C481" i="3"/>
  <c r="Z480" i="3"/>
  <c r="W480" i="3"/>
  <c r="T480" i="3"/>
  <c r="R480" i="3"/>
  <c r="Q480" i="3"/>
  <c r="P480" i="3"/>
  <c r="O480" i="3"/>
  <c r="N480" i="3"/>
  <c r="M480" i="3"/>
  <c r="L480" i="3"/>
  <c r="K480" i="3"/>
  <c r="J480" i="3"/>
  <c r="I480" i="3"/>
  <c r="H480" i="3"/>
  <c r="G480" i="3"/>
  <c r="F480" i="3"/>
  <c r="E480" i="3"/>
  <c r="D480" i="3"/>
  <c r="C480" i="3"/>
  <c r="Z479" i="3"/>
  <c r="Y479" i="3"/>
  <c r="X479" i="3"/>
  <c r="W479" i="3"/>
  <c r="T479" i="3"/>
  <c r="R479" i="3"/>
  <c r="Q479" i="3"/>
  <c r="P479" i="3"/>
  <c r="O479" i="3"/>
  <c r="N479" i="3"/>
  <c r="M479" i="3"/>
  <c r="L479" i="3"/>
  <c r="K479" i="3"/>
  <c r="J479" i="3"/>
  <c r="I479" i="3"/>
  <c r="H479" i="3"/>
  <c r="G479" i="3"/>
  <c r="F479" i="3"/>
  <c r="E479" i="3"/>
  <c r="D479" i="3"/>
  <c r="C479" i="3"/>
  <c r="Z478" i="3"/>
  <c r="W478" i="3"/>
  <c r="T478" i="3"/>
  <c r="R478" i="3"/>
  <c r="Q478" i="3"/>
  <c r="P478" i="3"/>
  <c r="O478" i="3"/>
  <c r="N478" i="3"/>
  <c r="M478" i="3"/>
  <c r="L478" i="3"/>
  <c r="K478" i="3"/>
  <c r="J478" i="3"/>
  <c r="I478" i="3"/>
  <c r="H478" i="3"/>
  <c r="G478" i="3"/>
  <c r="F478" i="3"/>
  <c r="E478" i="3"/>
  <c r="D478" i="3"/>
  <c r="C478" i="3"/>
  <c r="Z477" i="3"/>
  <c r="W477" i="3"/>
  <c r="T477" i="3"/>
  <c r="R477" i="3"/>
  <c r="Q477" i="3"/>
  <c r="P477" i="3"/>
  <c r="O477" i="3"/>
  <c r="N477" i="3"/>
  <c r="M477" i="3"/>
  <c r="L477" i="3"/>
  <c r="K477" i="3"/>
  <c r="J477" i="3"/>
  <c r="I477" i="3"/>
  <c r="H477" i="3"/>
  <c r="G477" i="3"/>
  <c r="F477" i="3"/>
  <c r="E477" i="3"/>
  <c r="D477" i="3"/>
  <c r="C477" i="3"/>
  <c r="Z476" i="3"/>
  <c r="W476" i="3"/>
  <c r="T476" i="3"/>
  <c r="R476" i="3"/>
  <c r="Q476" i="3"/>
  <c r="P476" i="3"/>
  <c r="O476" i="3"/>
  <c r="N476" i="3"/>
  <c r="M476" i="3"/>
  <c r="L476" i="3"/>
  <c r="K476" i="3"/>
  <c r="J476" i="3"/>
  <c r="I476" i="3"/>
  <c r="H476" i="3"/>
  <c r="G476" i="3"/>
  <c r="F476" i="3"/>
  <c r="E476" i="3"/>
  <c r="D476" i="3"/>
  <c r="C476" i="3"/>
  <c r="Z475" i="3"/>
  <c r="W475" i="3"/>
  <c r="T475" i="3"/>
  <c r="R475" i="3"/>
  <c r="Q475" i="3"/>
  <c r="P475" i="3"/>
  <c r="O475" i="3"/>
  <c r="N475" i="3"/>
  <c r="M475" i="3"/>
  <c r="L475" i="3"/>
  <c r="K475" i="3"/>
  <c r="J475" i="3"/>
  <c r="I475" i="3"/>
  <c r="H475" i="3"/>
  <c r="G475" i="3"/>
  <c r="F475" i="3"/>
  <c r="E475" i="3"/>
  <c r="D475" i="3"/>
  <c r="C475" i="3"/>
  <c r="Z474" i="3"/>
  <c r="W474" i="3"/>
  <c r="T474" i="3"/>
  <c r="R474" i="3"/>
  <c r="Q474" i="3"/>
  <c r="P474" i="3"/>
  <c r="O474" i="3"/>
  <c r="N474" i="3"/>
  <c r="M474" i="3"/>
  <c r="L474" i="3"/>
  <c r="K474" i="3"/>
  <c r="J474" i="3"/>
  <c r="I474" i="3"/>
  <c r="H474" i="3"/>
  <c r="G474" i="3"/>
  <c r="F474" i="3"/>
  <c r="E474" i="3"/>
  <c r="D474" i="3"/>
  <c r="C474" i="3"/>
  <c r="Z473" i="3"/>
  <c r="W473" i="3"/>
  <c r="T473" i="3"/>
  <c r="R473" i="3"/>
  <c r="Q473" i="3"/>
  <c r="P473" i="3"/>
  <c r="O473" i="3"/>
  <c r="N473" i="3"/>
  <c r="M473" i="3"/>
  <c r="L473" i="3"/>
  <c r="K473" i="3"/>
  <c r="J473" i="3"/>
  <c r="I473" i="3"/>
  <c r="H473" i="3"/>
  <c r="G473" i="3"/>
  <c r="F473" i="3"/>
  <c r="E473" i="3"/>
  <c r="D473" i="3"/>
  <c r="C473" i="3"/>
  <c r="Z472" i="3"/>
  <c r="W472" i="3"/>
  <c r="T472" i="3"/>
  <c r="R472" i="3"/>
  <c r="Q472" i="3"/>
  <c r="P472" i="3"/>
  <c r="O472" i="3"/>
  <c r="N472" i="3"/>
  <c r="M472" i="3"/>
  <c r="L472" i="3"/>
  <c r="K472" i="3"/>
  <c r="J472" i="3"/>
  <c r="I472" i="3"/>
  <c r="H472" i="3"/>
  <c r="G472" i="3"/>
  <c r="F472" i="3"/>
  <c r="E472" i="3"/>
  <c r="D472" i="3"/>
  <c r="C472" i="3"/>
  <c r="Z471" i="3"/>
  <c r="W471" i="3"/>
  <c r="T471" i="3"/>
  <c r="R471" i="3"/>
  <c r="Q471" i="3"/>
  <c r="P471" i="3"/>
  <c r="O471" i="3"/>
  <c r="N471" i="3"/>
  <c r="M471" i="3"/>
  <c r="L471" i="3"/>
  <c r="K471" i="3"/>
  <c r="J471" i="3"/>
  <c r="I471" i="3"/>
  <c r="H471" i="3"/>
  <c r="G471" i="3"/>
  <c r="F471" i="3"/>
  <c r="E471" i="3"/>
  <c r="D471" i="3"/>
  <c r="C471" i="3"/>
  <c r="Z470" i="3"/>
  <c r="W470" i="3"/>
  <c r="T470" i="3"/>
  <c r="R470" i="3"/>
  <c r="Q470" i="3"/>
  <c r="P470" i="3"/>
  <c r="O470" i="3"/>
  <c r="N470" i="3"/>
  <c r="M470" i="3"/>
  <c r="L470" i="3"/>
  <c r="K470" i="3"/>
  <c r="J470" i="3"/>
  <c r="I470" i="3"/>
  <c r="H470" i="3"/>
  <c r="G470" i="3"/>
  <c r="F470" i="3"/>
  <c r="E470" i="3"/>
  <c r="D470" i="3"/>
  <c r="C470" i="3"/>
  <c r="Z469" i="3"/>
  <c r="W469" i="3"/>
  <c r="T469" i="3"/>
  <c r="R469" i="3"/>
  <c r="Q469" i="3"/>
  <c r="P469" i="3"/>
  <c r="O469" i="3"/>
  <c r="N469" i="3"/>
  <c r="M469" i="3"/>
  <c r="L469" i="3"/>
  <c r="K469" i="3"/>
  <c r="J469" i="3"/>
  <c r="I469" i="3"/>
  <c r="H469" i="3"/>
  <c r="G469" i="3"/>
  <c r="F469" i="3"/>
  <c r="E469" i="3"/>
  <c r="D469" i="3"/>
  <c r="C469" i="3"/>
  <c r="Z468" i="3"/>
  <c r="W468" i="3"/>
  <c r="T468" i="3"/>
  <c r="R468" i="3"/>
  <c r="Q468" i="3"/>
  <c r="P468" i="3"/>
  <c r="O468" i="3"/>
  <c r="N468" i="3"/>
  <c r="M468" i="3"/>
  <c r="L468" i="3"/>
  <c r="K468" i="3"/>
  <c r="J468" i="3"/>
  <c r="I468" i="3"/>
  <c r="H468" i="3"/>
  <c r="G468" i="3"/>
  <c r="F468" i="3"/>
  <c r="E468" i="3"/>
  <c r="D468" i="3"/>
  <c r="C468" i="3"/>
  <c r="Z467" i="3"/>
  <c r="W467" i="3"/>
  <c r="T467" i="3"/>
  <c r="R467" i="3"/>
  <c r="Q467" i="3"/>
  <c r="P467" i="3"/>
  <c r="O467" i="3"/>
  <c r="N467" i="3"/>
  <c r="M467" i="3"/>
  <c r="L467" i="3"/>
  <c r="K467" i="3"/>
  <c r="J467" i="3"/>
  <c r="I467" i="3"/>
  <c r="H467" i="3"/>
  <c r="G467" i="3"/>
  <c r="F467" i="3"/>
  <c r="E467" i="3"/>
  <c r="D467" i="3"/>
  <c r="C467" i="3"/>
  <c r="Z466" i="3"/>
  <c r="W466" i="3"/>
  <c r="T466" i="3"/>
  <c r="R466" i="3"/>
  <c r="Q466" i="3"/>
  <c r="P466" i="3"/>
  <c r="O466" i="3"/>
  <c r="N466" i="3"/>
  <c r="M466" i="3"/>
  <c r="L466" i="3"/>
  <c r="K466" i="3"/>
  <c r="J466" i="3"/>
  <c r="I466" i="3"/>
  <c r="H466" i="3"/>
  <c r="G466" i="3"/>
  <c r="F466" i="3"/>
  <c r="E466" i="3"/>
  <c r="D466" i="3"/>
  <c r="C466" i="3"/>
  <c r="Z465" i="3"/>
  <c r="W465" i="3"/>
  <c r="T465" i="3"/>
  <c r="R465" i="3"/>
  <c r="Q465" i="3"/>
  <c r="P465" i="3"/>
  <c r="O465" i="3"/>
  <c r="N465" i="3"/>
  <c r="M465" i="3"/>
  <c r="L465" i="3"/>
  <c r="K465" i="3"/>
  <c r="J465" i="3"/>
  <c r="I465" i="3"/>
  <c r="H465" i="3"/>
  <c r="G465" i="3"/>
  <c r="F465" i="3"/>
  <c r="E465" i="3"/>
  <c r="D465" i="3"/>
  <c r="C465" i="3"/>
  <c r="Z464" i="3"/>
  <c r="W464" i="3"/>
  <c r="T464" i="3"/>
  <c r="R464" i="3"/>
  <c r="Q464" i="3"/>
  <c r="P464" i="3"/>
  <c r="O464" i="3"/>
  <c r="N464" i="3"/>
  <c r="M464" i="3"/>
  <c r="L464" i="3"/>
  <c r="K464" i="3"/>
  <c r="J464" i="3"/>
  <c r="I464" i="3"/>
  <c r="H464" i="3"/>
  <c r="G464" i="3"/>
  <c r="F464" i="3"/>
  <c r="E464" i="3"/>
  <c r="D464" i="3"/>
  <c r="C464" i="3"/>
  <c r="Z463" i="3"/>
  <c r="W463" i="3"/>
  <c r="T463" i="3"/>
  <c r="R463" i="3"/>
  <c r="Q463" i="3"/>
  <c r="P463" i="3"/>
  <c r="O463" i="3"/>
  <c r="N463" i="3"/>
  <c r="M463" i="3"/>
  <c r="L463" i="3"/>
  <c r="K463" i="3"/>
  <c r="J463" i="3"/>
  <c r="I463" i="3"/>
  <c r="H463" i="3"/>
  <c r="G463" i="3"/>
  <c r="F463" i="3"/>
  <c r="E463" i="3"/>
  <c r="D463" i="3"/>
  <c r="C463" i="3"/>
  <c r="Z462" i="3"/>
  <c r="W462" i="3"/>
  <c r="T462" i="3"/>
  <c r="R462" i="3"/>
  <c r="Q462" i="3"/>
  <c r="P462" i="3"/>
  <c r="O462" i="3"/>
  <c r="N462" i="3"/>
  <c r="M462" i="3"/>
  <c r="L462" i="3"/>
  <c r="K462" i="3"/>
  <c r="J462" i="3"/>
  <c r="I462" i="3"/>
  <c r="H462" i="3"/>
  <c r="G462" i="3"/>
  <c r="F462" i="3"/>
  <c r="E462" i="3"/>
  <c r="D462" i="3"/>
  <c r="C462" i="3"/>
  <c r="Z461" i="3"/>
  <c r="W461" i="3"/>
  <c r="T461" i="3"/>
  <c r="R461" i="3"/>
  <c r="Q461" i="3"/>
  <c r="P461" i="3"/>
  <c r="O461" i="3"/>
  <c r="N461" i="3"/>
  <c r="M461" i="3"/>
  <c r="L461" i="3"/>
  <c r="K461" i="3"/>
  <c r="J461" i="3"/>
  <c r="I461" i="3"/>
  <c r="H461" i="3"/>
  <c r="G461" i="3"/>
  <c r="F461" i="3"/>
  <c r="E461" i="3"/>
  <c r="D461" i="3"/>
  <c r="C461" i="3"/>
  <c r="Z460" i="3"/>
  <c r="W460" i="3"/>
  <c r="T460" i="3"/>
  <c r="R460" i="3"/>
  <c r="Q460" i="3"/>
  <c r="P460" i="3"/>
  <c r="O460" i="3"/>
  <c r="N460" i="3"/>
  <c r="M460" i="3"/>
  <c r="L460" i="3"/>
  <c r="K460" i="3"/>
  <c r="J460" i="3"/>
  <c r="I460" i="3"/>
  <c r="H460" i="3"/>
  <c r="G460" i="3"/>
  <c r="F460" i="3"/>
  <c r="E460" i="3"/>
  <c r="D460" i="3"/>
  <c r="C460" i="3"/>
  <c r="Z459" i="3"/>
  <c r="W459" i="3"/>
  <c r="T459" i="3"/>
  <c r="R459" i="3"/>
  <c r="Q459" i="3"/>
  <c r="P459" i="3"/>
  <c r="O459" i="3"/>
  <c r="N459" i="3"/>
  <c r="M459" i="3"/>
  <c r="L459" i="3"/>
  <c r="K459" i="3"/>
  <c r="J459" i="3"/>
  <c r="I459" i="3"/>
  <c r="H459" i="3"/>
  <c r="G459" i="3"/>
  <c r="F459" i="3"/>
  <c r="E459" i="3"/>
  <c r="D459" i="3"/>
  <c r="C459" i="3"/>
  <c r="Z458" i="3"/>
  <c r="W458" i="3"/>
  <c r="T458" i="3"/>
  <c r="R458" i="3"/>
  <c r="Q458" i="3"/>
  <c r="P458" i="3"/>
  <c r="O458" i="3"/>
  <c r="N458" i="3"/>
  <c r="M458" i="3"/>
  <c r="L458" i="3"/>
  <c r="K458" i="3"/>
  <c r="J458" i="3"/>
  <c r="I458" i="3"/>
  <c r="H458" i="3"/>
  <c r="G458" i="3"/>
  <c r="F458" i="3"/>
  <c r="E458" i="3"/>
  <c r="D458" i="3"/>
  <c r="C458" i="3"/>
  <c r="Z457" i="3"/>
  <c r="W457" i="3"/>
  <c r="T457" i="3"/>
  <c r="R457" i="3"/>
  <c r="Q457" i="3"/>
  <c r="P457" i="3"/>
  <c r="O457" i="3"/>
  <c r="N457" i="3"/>
  <c r="M457" i="3"/>
  <c r="L457" i="3"/>
  <c r="K457" i="3"/>
  <c r="J457" i="3"/>
  <c r="I457" i="3"/>
  <c r="H457" i="3"/>
  <c r="G457" i="3"/>
  <c r="F457" i="3"/>
  <c r="E457" i="3"/>
  <c r="D457" i="3"/>
  <c r="C457" i="3"/>
  <c r="Z456" i="3"/>
  <c r="W456" i="3"/>
  <c r="T456" i="3"/>
  <c r="R456" i="3"/>
  <c r="Q456" i="3"/>
  <c r="P456" i="3"/>
  <c r="O456" i="3"/>
  <c r="N456" i="3"/>
  <c r="M456" i="3"/>
  <c r="L456" i="3"/>
  <c r="K456" i="3"/>
  <c r="J456" i="3"/>
  <c r="I456" i="3"/>
  <c r="H456" i="3"/>
  <c r="G456" i="3"/>
  <c r="F456" i="3"/>
  <c r="E456" i="3"/>
  <c r="D456" i="3"/>
  <c r="C456" i="3"/>
  <c r="Z455" i="3"/>
  <c r="W455" i="3"/>
  <c r="T455" i="3"/>
  <c r="R455" i="3"/>
  <c r="Q455" i="3"/>
  <c r="P455" i="3"/>
  <c r="O455" i="3"/>
  <c r="N455" i="3"/>
  <c r="M455" i="3"/>
  <c r="L455" i="3"/>
  <c r="K455" i="3"/>
  <c r="J455" i="3"/>
  <c r="I455" i="3"/>
  <c r="H455" i="3"/>
  <c r="G455" i="3"/>
  <c r="F455" i="3"/>
  <c r="E455" i="3"/>
  <c r="D455" i="3"/>
  <c r="C455" i="3"/>
  <c r="Z454" i="3"/>
  <c r="W454" i="3"/>
  <c r="T454" i="3"/>
  <c r="R454" i="3"/>
  <c r="Q454" i="3"/>
  <c r="P454" i="3"/>
  <c r="O454" i="3"/>
  <c r="N454" i="3"/>
  <c r="M454" i="3"/>
  <c r="L454" i="3"/>
  <c r="K454" i="3"/>
  <c r="J454" i="3"/>
  <c r="I454" i="3"/>
  <c r="H454" i="3"/>
  <c r="G454" i="3"/>
  <c r="F454" i="3"/>
  <c r="E454" i="3"/>
  <c r="D454" i="3"/>
  <c r="C454" i="3"/>
  <c r="Z453" i="3"/>
  <c r="W453" i="3"/>
  <c r="T453" i="3"/>
  <c r="R453" i="3"/>
  <c r="Q453" i="3"/>
  <c r="P453" i="3"/>
  <c r="O453" i="3"/>
  <c r="N453" i="3"/>
  <c r="M453" i="3"/>
  <c r="L453" i="3"/>
  <c r="K453" i="3"/>
  <c r="J453" i="3"/>
  <c r="I453" i="3"/>
  <c r="H453" i="3"/>
  <c r="G453" i="3"/>
  <c r="F453" i="3"/>
  <c r="E453" i="3"/>
  <c r="D453" i="3"/>
  <c r="C453" i="3"/>
  <c r="Z452" i="3"/>
  <c r="Y452" i="3"/>
  <c r="X452" i="3"/>
  <c r="W452" i="3"/>
  <c r="V452" i="3"/>
  <c r="U452" i="3"/>
  <c r="T452" i="3"/>
  <c r="R452" i="3"/>
  <c r="Q452" i="3"/>
  <c r="P452" i="3"/>
  <c r="O452" i="3"/>
  <c r="N452" i="3"/>
  <c r="M452" i="3"/>
  <c r="L452" i="3"/>
  <c r="K452" i="3"/>
  <c r="J452" i="3"/>
  <c r="I452" i="3"/>
  <c r="H452" i="3"/>
  <c r="G452" i="3"/>
  <c r="F452" i="3"/>
  <c r="E452" i="3"/>
  <c r="D452" i="3"/>
  <c r="C452" i="3"/>
  <c r="Z451" i="3"/>
  <c r="W451" i="3"/>
  <c r="T451" i="3"/>
  <c r="R451" i="3"/>
  <c r="Q451" i="3"/>
  <c r="P451" i="3"/>
  <c r="O451" i="3"/>
  <c r="N451" i="3"/>
  <c r="M451" i="3"/>
  <c r="L451" i="3"/>
  <c r="K451" i="3"/>
  <c r="J451" i="3"/>
  <c r="I451" i="3"/>
  <c r="H451" i="3"/>
  <c r="G451" i="3"/>
  <c r="F451" i="3"/>
  <c r="E451" i="3"/>
  <c r="D451" i="3"/>
  <c r="C451" i="3"/>
  <c r="Z450" i="3"/>
  <c r="W450" i="3"/>
  <c r="T450" i="3"/>
  <c r="R450" i="3"/>
  <c r="Q450" i="3"/>
  <c r="P450" i="3"/>
  <c r="O450" i="3"/>
  <c r="N450" i="3"/>
  <c r="M450" i="3"/>
  <c r="L450" i="3"/>
  <c r="K450" i="3"/>
  <c r="J450" i="3"/>
  <c r="I450" i="3"/>
  <c r="H450" i="3"/>
  <c r="G450" i="3"/>
  <c r="F450" i="3"/>
  <c r="E450" i="3"/>
  <c r="D450" i="3"/>
  <c r="C450" i="3"/>
  <c r="Z449" i="3"/>
  <c r="W449" i="3"/>
  <c r="T449" i="3"/>
  <c r="R449" i="3"/>
  <c r="Q449" i="3"/>
  <c r="P449" i="3"/>
  <c r="O449" i="3"/>
  <c r="N449" i="3"/>
  <c r="M449" i="3"/>
  <c r="L449" i="3"/>
  <c r="K449" i="3"/>
  <c r="J449" i="3"/>
  <c r="I449" i="3"/>
  <c r="H449" i="3"/>
  <c r="G449" i="3"/>
  <c r="F449" i="3"/>
  <c r="E449" i="3"/>
  <c r="D449" i="3"/>
  <c r="C449" i="3"/>
  <c r="Z448" i="3"/>
  <c r="W448" i="3"/>
  <c r="T448" i="3"/>
  <c r="R448" i="3"/>
  <c r="Q448" i="3"/>
  <c r="P448" i="3"/>
  <c r="O448" i="3"/>
  <c r="N448" i="3"/>
  <c r="M448" i="3"/>
  <c r="L448" i="3"/>
  <c r="K448" i="3"/>
  <c r="J448" i="3"/>
  <c r="I448" i="3"/>
  <c r="H448" i="3"/>
  <c r="G448" i="3"/>
  <c r="F448" i="3"/>
  <c r="E448" i="3"/>
  <c r="D448" i="3"/>
  <c r="C448" i="3"/>
  <c r="Z447" i="3"/>
  <c r="W447" i="3"/>
  <c r="T447" i="3"/>
  <c r="R447" i="3"/>
  <c r="Q447" i="3"/>
  <c r="P447" i="3"/>
  <c r="O447" i="3"/>
  <c r="N447" i="3"/>
  <c r="M447" i="3"/>
  <c r="L447" i="3"/>
  <c r="K447" i="3"/>
  <c r="J447" i="3"/>
  <c r="I447" i="3"/>
  <c r="H447" i="3"/>
  <c r="G447" i="3"/>
  <c r="F447" i="3"/>
  <c r="E447" i="3"/>
  <c r="D447" i="3"/>
  <c r="C447" i="3"/>
  <c r="Z446" i="3"/>
  <c r="W446" i="3"/>
  <c r="T446" i="3"/>
  <c r="R446" i="3"/>
  <c r="Q446" i="3"/>
  <c r="P446" i="3"/>
  <c r="O446" i="3"/>
  <c r="N446" i="3"/>
  <c r="M446" i="3"/>
  <c r="L446" i="3"/>
  <c r="K446" i="3"/>
  <c r="J446" i="3"/>
  <c r="I446" i="3"/>
  <c r="H446" i="3"/>
  <c r="G446" i="3"/>
  <c r="F446" i="3"/>
  <c r="E446" i="3"/>
  <c r="D446" i="3"/>
  <c r="C446" i="3"/>
  <c r="Z445" i="3"/>
  <c r="W445" i="3"/>
  <c r="T445" i="3"/>
  <c r="R445" i="3"/>
  <c r="Q445" i="3"/>
  <c r="P445" i="3"/>
  <c r="O445" i="3"/>
  <c r="N445" i="3"/>
  <c r="M445" i="3"/>
  <c r="L445" i="3"/>
  <c r="K445" i="3"/>
  <c r="J445" i="3"/>
  <c r="I445" i="3"/>
  <c r="H445" i="3"/>
  <c r="G445" i="3"/>
  <c r="F445" i="3"/>
  <c r="E445" i="3"/>
  <c r="D445" i="3"/>
  <c r="C445" i="3"/>
  <c r="Z444" i="3"/>
  <c r="W444" i="3"/>
  <c r="T444" i="3"/>
  <c r="R444" i="3"/>
  <c r="Q444" i="3"/>
  <c r="P444" i="3"/>
  <c r="O444" i="3"/>
  <c r="N444" i="3"/>
  <c r="M444" i="3"/>
  <c r="L444" i="3"/>
  <c r="K444" i="3"/>
  <c r="J444" i="3"/>
  <c r="I444" i="3"/>
  <c r="H444" i="3"/>
  <c r="G444" i="3"/>
  <c r="F444" i="3"/>
  <c r="E444" i="3"/>
  <c r="D444" i="3"/>
  <c r="C444" i="3"/>
  <c r="Z443" i="3"/>
  <c r="W443" i="3"/>
  <c r="T443" i="3"/>
  <c r="R443" i="3"/>
  <c r="Q443" i="3"/>
  <c r="P443" i="3"/>
  <c r="O443" i="3"/>
  <c r="N443" i="3"/>
  <c r="M443" i="3"/>
  <c r="L443" i="3"/>
  <c r="K443" i="3"/>
  <c r="J443" i="3"/>
  <c r="I443" i="3"/>
  <c r="H443" i="3"/>
  <c r="G443" i="3"/>
  <c r="F443" i="3"/>
  <c r="E443" i="3"/>
  <c r="D443" i="3"/>
  <c r="C443" i="3"/>
  <c r="Z442" i="3"/>
  <c r="W442" i="3"/>
  <c r="T442" i="3"/>
  <c r="R442" i="3"/>
  <c r="Q442" i="3"/>
  <c r="P442" i="3"/>
  <c r="O442" i="3"/>
  <c r="N442" i="3"/>
  <c r="M442" i="3"/>
  <c r="L442" i="3"/>
  <c r="K442" i="3"/>
  <c r="J442" i="3"/>
  <c r="I442" i="3"/>
  <c r="H442" i="3"/>
  <c r="G442" i="3"/>
  <c r="F442" i="3"/>
  <c r="E442" i="3"/>
  <c r="D442" i="3"/>
  <c r="C442" i="3"/>
  <c r="Z441" i="3"/>
  <c r="W441" i="3"/>
  <c r="T441" i="3"/>
  <c r="R441" i="3"/>
  <c r="Q441" i="3"/>
  <c r="P441" i="3"/>
  <c r="O441" i="3"/>
  <c r="N441" i="3"/>
  <c r="M441" i="3"/>
  <c r="L441" i="3"/>
  <c r="K441" i="3"/>
  <c r="J441" i="3"/>
  <c r="I441" i="3"/>
  <c r="H441" i="3"/>
  <c r="G441" i="3"/>
  <c r="F441" i="3"/>
  <c r="E441" i="3"/>
  <c r="D441" i="3"/>
  <c r="C441" i="3"/>
  <c r="Z440" i="3"/>
  <c r="W440" i="3"/>
  <c r="T440" i="3"/>
  <c r="R440" i="3"/>
  <c r="Q440" i="3"/>
  <c r="P440" i="3"/>
  <c r="O440" i="3"/>
  <c r="N440" i="3"/>
  <c r="M440" i="3"/>
  <c r="L440" i="3"/>
  <c r="K440" i="3"/>
  <c r="J440" i="3"/>
  <c r="I440" i="3"/>
  <c r="H440" i="3"/>
  <c r="G440" i="3"/>
  <c r="F440" i="3"/>
  <c r="E440" i="3"/>
  <c r="D440" i="3"/>
  <c r="C440" i="3"/>
  <c r="Z439" i="3"/>
  <c r="W439" i="3"/>
  <c r="T439" i="3"/>
  <c r="R439" i="3"/>
  <c r="Q439" i="3"/>
  <c r="P439" i="3"/>
  <c r="O439" i="3"/>
  <c r="N439" i="3"/>
  <c r="M439" i="3"/>
  <c r="L439" i="3"/>
  <c r="K439" i="3"/>
  <c r="J439" i="3"/>
  <c r="I439" i="3"/>
  <c r="H439" i="3"/>
  <c r="G439" i="3"/>
  <c r="F439" i="3"/>
  <c r="E439" i="3"/>
  <c r="D439" i="3"/>
  <c r="C439" i="3"/>
  <c r="Z438" i="3"/>
  <c r="W438" i="3"/>
  <c r="T438" i="3"/>
  <c r="R438" i="3"/>
  <c r="Q438" i="3"/>
  <c r="P438" i="3"/>
  <c r="O438" i="3"/>
  <c r="N438" i="3"/>
  <c r="M438" i="3"/>
  <c r="L438" i="3"/>
  <c r="K438" i="3"/>
  <c r="J438" i="3"/>
  <c r="I438" i="3"/>
  <c r="H438" i="3"/>
  <c r="G438" i="3"/>
  <c r="F438" i="3"/>
  <c r="E438" i="3"/>
  <c r="D438" i="3"/>
  <c r="C438" i="3"/>
  <c r="Z437" i="3"/>
  <c r="W437" i="3"/>
  <c r="T437" i="3"/>
  <c r="R437" i="3"/>
  <c r="Q437" i="3"/>
  <c r="P437" i="3"/>
  <c r="O437" i="3"/>
  <c r="N437" i="3"/>
  <c r="M437" i="3"/>
  <c r="L437" i="3"/>
  <c r="K437" i="3"/>
  <c r="J437" i="3"/>
  <c r="I437" i="3"/>
  <c r="H437" i="3"/>
  <c r="G437" i="3"/>
  <c r="F437" i="3"/>
  <c r="E437" i="3"/>
  <c r="D437" i="3"/>
  <c r="C437" i="3"/>
  <c r="Z436" i="3"/>
  <c r="W436" i="3"/>
  <c r="T436" i="3"/>
  <c r="R436" i="3"/>
  <c r="Q436" i="3"/>
  <c r="P436" i="3"/>
  <c r="O436" i="3"/>
  <c r="N436" i="3"/>
  <c r="M436" i="3"/>
  <c r="L436" i="3"/>
  <c r="K436" i="3"/>
  <c r="J436" i="3"/>
  <c r="I436" i="3"/>
  <c r="H436" i="3"/>
  <c r="G436" i="3"/>
  <c r="F436" i="3"/>
  <c r="E436" i="3"/>
  <c r="D436" i="3"/>
  <c r="C436" i="3"/>
  <c r="Z435" i="3"/>
  <c r="W435" i="3"/>
  <c r="T435" i="3"/>
  <c r="R435" i="3"/>
  <c r="Q435" i="3"/>
  <c r="P435" i="3"/>
  <c r="O435" i="3"/>
  <c r="N435" i="3"/>
  <c r="M435" i="3"/>
  <c r="L435" i="3"/>
  <c r="K435" i="3"/>
  <c r="J435" i="3"/>
  <c r="I435" i="3"/>
  <c r="H435" i="3"/>
  <c r="G435" i="3"/>
  <c r="F435" i="3"/>
  <c r="E435" i="3"/>
  <c r="D435" i="3"/>
  <c r="C435" i="3"/>
  <c r="Z434" i="3"/>
  <c r="W434" i="3"/>
  <c r="T434" i="3"/>
  <c r="R434" i="3"/>
  <c r="Q434" i="3"/>
  <c r="P434" i="3"/>
  <c r="O434" i="3"/>
  <c r="N434" i="3"/>
  <c r="M434" i="3"/>
  <c r="L434" i="3"/>
  <c r="K434" i="3"/>
  <c r="J434" i="3"/>
  <c r="I434" i="3"/>
  <c r="H434" i="3"/>
  <c r="G434" i="3"/>
  <c r="F434" i="3"/>
  <c r="E434" i="3"/>
  <c r="D434" i="3"/>
  <c r="C434" i="3"/>
  <c r="Z433" i="3"/>
  <c r="W433" i="3"/>
  <c r="T433" i="3"/>
  <c r="R433" i="3"/>
  <c r="Q433" i="3"/>
  <c r="P433" i="3"/>
  <c r="O433" i="3"/>
  <c r="N433" i="3"/>
  <c r="M433" i="3"/>
  <c r="L433" i="3"/>
  <c r="K433" i="3"/>
  <c r="J433" i="3"/>
  <c r="I433" i="3"/>
  <c r="H433" i="3"/>
  <c r="G433" i="3"/>
  <c r="F433" i="3"/>
  <c r="E433" i="3"/>
  <c r="D433" i="3"/>
  <c r="C433" i="3"/>
  <c r="Z432" i="3"/>
  <c r="W432" i="3"/>
  <c r="T432" i="3"/>
  <c r="R432" i="3"/>
  <c r="Q432" i="3"/>
  <c r="P432" i="3"/>
  <c r="O432" i="3"/>
  <c r="N432" i="3"/>
  <c r="M432" i="3"/>
  <c r="L432" i="3"/>
  <c r="K432" i="3"/>
  <c r="J432" i="3"/>
  <c r="I432" i="3"/>
  <c r="H432" i="3"/>
  <c r="G432" i="3"/>
  <c r="F432" i="3"/>
  <c r="E432" i="3"/>
  <c r="D432" i="3"/>
  <c r="C432" i="3"/>
  <c r="Z431" i="3"/>
  <c r="W431" i="3"/>
  <c r="T431" i="3"/>
  <c r="R431" i="3"/>
  <c r="Q431" i="3"/>
  <c r="P431" i="3"/>
  <c r="O431" i="3"/>
  <c r="N431" i="3"/>
  <c r="M431" i="3"/>
  <c r="L431" i="3"/>
  <c r="K431" i="3"/>
  <c r="J431" i="3"/>
  <c r="I431" i="3"/>
  <c r="H431" i="3"/>
  <c r="G431" i="3"/>
  <c r="F431" i="3"/>
  <c r="E431" i="3"/>
  <c r="D431" i="3"/>
  <c r="C431" i="3"/>
  <c r="Z430" i="3"/>
  <c r="W430" i="3"/>
  <c r="T430" i="3"/>
  <c r="R430" i="3"/>
  <c r="Q430" i="3"/>
  <c r="P430" i="3"/>
  <c r="O430" i="3"/>
  <c r="N430" i="3"/>
  <c r="M430" i="3"/>
  <c r="L430" i="3"/>
  <c r="K430" i="3"/>
  <c r="J430" i="3"/>
  <c r="I430" i="3"/>
  <c r="H430" i="3"/>
  <c r="G430" i="3"/>
  <c r="F430" i="3"/>
  <c r="E430" i="3"/>
  <c r="D430" i="3"/>
  <c r="C430" i="3"/>
  <c r="Z429" i="3"/>
  <c r="W429" i="3"/>
  <c r="T429" i="3"/>
  <c r="R429" i="3"/>
  <c r="Q429" i="3"/>
  <c r="P429" i="3"/>
  <c r="O429" i="3"/>
  <c r="N429" i="3"/>
  <c r="M429" i="3"/>
  <c r="L429" i="3"/>
  <c r="K429" i="3"/>
  <c r="J429" i="3"/>
  <c r="I429" i="3"/>
  <c r="H429" i="3"/>
  <c r="G429" i="3"/>
  <c r="F429" i="3"/>
  <c r="E429" i="3"/>
  <c r="D429" i="3"/>
  <c r="C429" i="3"/>
  <c r="Z428" i="3"/>
  <c r="W428" i="3"/>
  <c r="T428" i="3"/>
  <c r="R428" i="3"/>
  <c r="Q428" i="3"/>
  <c r="P428" i="3"/>
  <c r="O428" i="3"/>
  <c r="N428" i="3"/>
  <c r="M428" i="3"/>
  <c r="L428" i="3"/>
  <c r="K428" i="3"/>
  <c r="J428" i="3"/>
  <c r="I428" i="3"/>
  <c r="H428" i="3"/>
  <c r="G428" i="3"/>
  <c r="F428" i="3"/>
  <c r="E428" i="3"/>
  <c r="D428" i="3"/>
  <c r="C428" i="3"/>
  <c r="Z427" i="3"/>
  <c r="W427" i="3"/>
  <c r="T427" i="3"/>
  <c r="R427" i="3"/>
  <c r="Q427" i="3"/>
  <c r="P427" i="3"/>
  <c r="O427" i="3"/>
  <c r="N427" i="3"/>
  <c r="M427" i="3"/>
  <c r="L427" i="3"/>
  <c r="K427" i="3"/>
  <c r="J427" i="3"/>
  <c r="I427" i="3"/>
  <c r="H427" i="3"/>
  <c r="G427" i="3"/>
  <c r="F427" i="3"/>
  <c r="E427" i="3"/>
  <c r="D427" i="3"/>
  <c r="C427" i="3"/>
  <c r="Z426" i="3"/>
  <c r="W426" i="3"/>
  <c r="T426" i="3"/>
  <c r="R426" i="3"/>
  <c r="Q426" i="3"/>
  <c r="P426" i="3"/>
  <c r="O426" i="3"/>
  <c r="N426" i="3"/>
  <c r="M426" i="3"/>
  <c r="L426" i="3"/>
  <c r="K426" i="3"/>
  <c r="J426" i="3"/>
  <c r="I426" i="3"/>
  <c r="H426" i="3"/>
  <c r="G426" i="3"/>
  <c r="F426" i="3"/>
  <c r="E426" i="3"/>
  <c r="D426" i="3"/>
  <c r="C426" i="3"/>
  <c r="Z425" i="3"/>
  <c r="W425" i="3"/>
  <c r="T425" i="3"/>
  <c r="R425" i="3"/>
  <c r="Q425" i="3"/>
  <c r="P425" i="3"/>
  <c r="O425" i="3"/>
  <c r="N425" i="3"/>
  <c r="M425" i="3"/>
  <c r="L425" i="3"/>
  <c r="K425" i="3"/>
  <c r="J425" i="3"/>
  <c r="I425" i="3"/>
  <c r="H425" i="3"/>
  <c r="G425" i="3"/>
  <c r="F425" i="3"/>
  <c r="E425" i="3"/>
  <c r="D425" i="3"/>
  <c r="C425" i="3"/>
  <c r="Z424" i="3"/>
  <c r="W424" i="3"/>
  <c r="T424" i="3"/>
  <c r="R424" i="3"/>
  <c r="Q424" i="3"/>
  <c r="P424" i="3"/>
  <c r="O424" i="3"/>
  <c r="N424" i="3"/>
  <c r="M424" i="3"/>
  <c r="L424" i="3"/>
  <c r="K424" i="3"/>
  <c r="J424" i="3"/>
  <c r="I424" i="3"/>
  <c r="H424" i="3"/>
  <c r="G424" i="3"/>
  <c r="F424" i="3"/>
  <c r="E424" i="3"/>
  <c r="D424" i="3"/>
  <c r="C424" i="3"/>
  <c r="Z423" i="3"/>
  <c r="W423" i="3"/>
  <c r="T423" i="3"/>
  <c r="R423" i="3"/>
  <c r="Q423" i="3"/>
  <c r="P423" i="3"/>
  <c r="O423" i="3"/>
  <c r="N423" i="3"/>
  <c r="M423" i="3"/>
  <c r="L423" i="3"/>
  <c r="K423" i="3"/>
  <c r="J423" i="3"/>
  <c r="I423" i="3"/>
  <c r="H423" i="3"/>
  <c r="G423" i="3"/>
  <c r="F423" i="3"/>
  <c r="E423" i="3"/>
  <c r="D423" i="3"/>
  <c r="C423" i="3"/>
  <c r="Z422" i="3"/>
  <c r="W422" i="3"/>
  <c r="T422" i="3"/>
  <c r="R422" i="3"/>
  <c r="Q422" i="3"/>
  <c r="P422" i="3"/>
  <c r="O422" i="3"/>
  <c r="N422" i="3"/>
  <c r="M422" i="3"/>
  <c r="L422" i="3"/>
  <c r="K422" i="3"/>
  <c r="J422" i="3"/>
  <c r="I422" i="3"/>
  <c r="H422" i="3"/>
  <c r="G422" i="3"/>
  <c r="F422" i="3"/>
  <c r="E422" i="3"/>
  <c r="D422" i="3"/>
  <c r="C422" i="3"/>
  <c r="Z421" i="3"/>
  <c r="W421" i="3"/>
  <c r="T421" i="3"/>
  <c r="R421" i="3"/>
  <c r="Q421" i="3"/>
  <c r="P421" i="3"/>
  <c r="O421" i="3"/>
  <c r="N421" i="3"/>
  <c r="M421" i="3"/>
  <c r="L421" i="3"/>
  <c r="K421" i="3"/>
  <c r="J421" i="3"/>
  <c r="I421" i="3"/>
  <c r="H421" i="3"/>
  <c r="G421" i="3"/>
  <c r="F421" i="3"/>
  <c r="E421" i="3"/>
  <c r="D421" i="3"/>
  <c r="C421" i="3"/>
  <c r="Z420" i="3"/>
  <c r="W420" i="3"/>
  <c r="T420" i="3"/>
  <c r="R420" i="3"/>
  <c r="Q420" i="3"/>
  <c r="P420" i="3"/>
  <c r="O420" i="3"/>
  <c r="N420" i="3"/>
  <c r="M420" i="3"/>
  <c r="L420" i="3"/>
  <c r="K420" i="3"/>
  <c r="J420" i="3"/>
  <c r="I420" i="3"/>
  <c r="H420" i="3"/>
  <c r="G420" i="3"/>
  <c r="F420" i="3"/>
  <c r="E420" i="3"/>
  <c r="D420" i="3"/>
  <c r="C420" i="3"/>
  <c r="Z419" i="3"/>
  <c r="W419" i="3"/>
  <c r="T419" i="3"/>
  <c r="R419" i="3"/>
  <c r="Q419" i="3"/>
  <c r="P419" i="3"/>
  <c r="O419" i="3"/>
  <c r="N419" i="3"/>
  <c r="M419" i="3"/>
  <c r="L419" i="3"/>
  <c r="K419" i="3"/>
  <c r="J419" i="3"/>
  <c r="I419" i="3"/>
  <c r="H419" i="3"/>
  <c r="G419" i="3"/>
  <c r="F419" i="3"/>
  <c r="E419" i="3"/>
  <c r="D419" i="3"/>
  <c r="C419" i="3"/>
  <c r="Z418" i="3"/>
  <c r="W418" i="3"/>
  <c r="T418" i="3"/>
  <c r="R418" i="3"/>
  <c r="Q418" i="3"/>
  <c r="P418" i="3"/>
  <c r="O418" i="3"/>
  <c r="N418" i="3"/>
  <c r="M418" i="3"/>
  <c r="L418" i="3"/>
  <c r="K418" i="3"/>
  <c r="J418" i="3"/>
  <c r="I418" i="3"/>
  <c r="H418" i="3"/>
  <c r="G418" i="3"/>
  <c r="F418" i="3"/>
  <c r="E418" i="3"/>
  <c r="D418" i="3"/>
  <c r="C418" i="3"/>
  <c r="Z417" i="3"/>
  <c r="W417" i="3"/>
  <c r="T417" i="3"/>
  <c r="R417" i="3"/>
  <c r="Q417" i="3"/>
  <c r="P417" i="3"/>
  <c r="O417" i="3"/>
  <c r="N417" i="3"/>
  <c r="M417" i="3"/>
  <c r="L417" i="3"/>
  <c r="K417" i="3"/>
  <c r="J417" i="3"/>
  <c r="I417" i="3"/>
  <c r="H417" i="3"/>
  <c r="G417" i="3"/>
  <c r="F417" i="3"/>
  <c r="E417" i="3"/>
  <c r="D417" i="3"/>
  <c r="C417" i="3"/>
  <c r="Z416" i="3"/>
  <c r="W416" i="3"/>
  <c r="T416" i="3"/>
  <c r="R416" i="3"/>
  <c r="Q416" i="3"/>
  <c r="P416" i="3"/>
  <c r="O416" i="3"/>
  <c r="N416" i="3"/>
  <c r="M416" i="3"/>
  <c r="L416" i="3"/>
  <c r="K416" i="3"/>
  <c r="J416" i="3"/>
  <c r="I416" i="3"/>
  <c r="H416" i="3"/>
  <c r="G416" i="3"/>
  <c r="F416" i="3"/>
  <c r="E416" i="3"/>
  <c r="D416" i="3"/>
  <c r="C416" i="3"/>
  <c r="Z415" i="3"/>
  <c r="Y415" i="3"/>
  <c r="X415" i="3"/>
  <c r="W415" i="3"/>
  <c r="T415" i="3"/>
  <c r="R415" i="3"/>
  <c r="Q415" i="3"/>
  <c r="P415" i="3"/>
  <c r="O415" i="3"/>
  <c r="N415" i="3"/>
  <c r="M415" i="3"/>
  <c r="L415" i="3"/>
  <c r="K415" i="3"/>
  <c r="J415" i="3"/>
  <c r="I415" i="3"/>
  <c r="H415" i="3"/>
  <c r="G415" i="3"/>
  <c r="F415" i="3"/>
  <c r="E415" i="3"/>
  <c r="D415" i="3"/>
  <c r="C415" i="3"/>
  <c r="Z414" i="3"/>
  <c r="W414" i="3"/>
  <c r="T414" i="3"/>
  <c r="R414" i="3"/>
  <c r="Q414" i="3"/>
  <c r="P414" i="3"/>
  <c r="O414" i="3"/>
  <c r="N414" i="3"/>
  <c r="M414" i="3"/>
  <c r="L414" i="3"/>
  <c r="K414" i="3"/>
  <c r="J414" i="3"/>
  <c r="I414" i="3"/>
  <c r="H414" i="3"/>
  <c r="G414" i="3"/>
  <c r="F414" i="3"/>
  <c r="E414" i="3"/>
  <c r="D414" i="3"/>
  <c r="C414" i="3"/>
  <c r="Z413" i="3"/>
  <c r="W413" i="3"/>
  <c r="T413" i="3"/>
  <c r="R413" i="3"/>
  <c r="Q413" i="3"/>
  <c r="P413" i="3"/>
  <c r="O413" i="3"/>
  <c r="N413" i="3"/>
  <c r="M413" i="3"/>
  <c r="L413" i="3"/>
  <c r="K413" i="3"/>
  <c r="J413" i="3"/>
  <c r="I413" i="3"/>
  <c r="H413" i="3"/>
  <c r="G413" i="3"/>
  <c r="F413" i="3"/>
  <c r="E413" i="3"/>
  <c r="D413" i="3"/>
  <c r="C413" i="3"/>
  <c r="Z412" i="3"/>
  <c r="W412" i="3"/>
  <c r="T412" i="3"/>
  <c r="R412" i="3"/>
  <c r="Q412" i="3"/>
  <c r="P412" i="3"/>
  <c r="O412" i="3"/>
  <c r="N412" i="3"/>
  <c r="M412" i="3"/>
  <c r="L412" i="3"/>
  <c r="K412" i="3"/>
  <c r="J412" i="3"/>
  <c r="I412" i="3"/>
  <c r="H412" i="3"/>
  <c r="G412" i="3"/>
  <c r="F412" i="3"/>
  <c r="E412" i="3"/>
  <c r="D412" i="3"/>
  <c r="C412" i="3"/>
  <c r="Z411" i="3"/>
  <c r="W411" i="3"/>
  <c r="T411" i="3"/>
  <c r="R411" i="3"/>
  <c r="Q411" i="3"/>
  <c r="P411" i="3"/>
  <c r="O411" i="3"/>
  <c r="N411" i="3"/>
  <c r="M411" i="3"/>
  <c r="L411" i="3"/>
  <c r="K411" i="3"/>
  <c r="J411" i="3"/>
  <c r="I411" i="3"/>
  <c r="H411" i="3"/>
  <c r="G411" i="3"/>
  <c r="F411" i="3"/>
  <c r="E411" i="3"/>
  <c r="D411" i="3"/>
  <c r="C411" i="3"/>
  <c r="Z410" i="3"/>
  <c r="W410" i="3"/>
  <c r="T410" i="3"/>
  <c r="R410" i="3"/>
  <c r="Q410" i="3"/>
  <c r="P410" i="3"/>
  <c r="O410" i="3"/>
  <c r="N410" i="3"/>
  <c r="M410" i="3"/>
  <c r="L410" i="3"/>
  <c r="K410" i="3"/>
  <c r="J410" i="3"/>
  <c r="I410" i="3"/>
  <c r="H410" i="3"/>
  <c r="G410" i="3"/>
  <c r="F410" i="3"/>
  <c r="E410" i="3"/>
  <c r="D410" i="3"/>
  <c r="C410" i="3"/>
  <c r="Z409" i="3"/>
  <c r="W409" i="3"/>
  <c r="T409" i="3"/>
  <c r="R409" i="3"/>
  <c r="Q409" i="3"/>
  <c r="P409" i="3"/>
  <c r="O409" i="3"/>
  <c r="N409" i="3"/>
  <c r="M409" i="3"/>
  <c r="L409" i="3"/>
  <c r="K409" i="3"/>
  <c r="J409" i="3"/>
  <c r="I409" i="3"/>
  <c r="H409" i="3"/>
  <c r="G409" i="3"/>
  <c r="F409" i="3"/>
  <c r="E409" i="3"/>
  <c r="D409" i="3"/>
  <c r="C409" i="3"/>
  <c r="Z408" i="3"/>
  <c r="W408" i="3"/>
  <c r="T408" i="3"/>
  <c r="R408" i="3"/>
  <c r="Q408" i="3"/>
  <c r="P408" i="3"/>
  <c r="O408" i="3"/>
  <c r="N408" i="3"/>
  <c r="M408" i="3"/>
  <c r="L408" i="3"/>
  <c r="K408" i="3"/>
  <c r="J408" i="3"/>
  <c r="I408" i="3"/>
  <c r="H408" i="3"/>
  <c r="G408" i="3"/>
  <c r="F408" i="3"/>
  <c r="E408" i="3"/>
  <c r="D408" i="3"/>
  <c r="C408" i="3"/>
  <c r="Z407" i="3"/>
  <c r="W407" i="3"/>
  <c r="T407" i="3"/>
  <c r="R407" i="3"/>
  <c r="Q407" i="3"/>
  <c r="P407" i="3"/>
  <c r="O407" i="3"/>
  <c r="N407" i="3"/>
  <c r="M407" i="3"/>
  <c r="L407" i="3"/>
  <c r="K407" i="3"/>
  <c r="J407" i="3"/>
  <c r="I407" i="3"/>
  <c r="H407" i="3"/>
  <c r="G407" i="3"/>
  <c r="F407" i="3"/>
  <c r="E407" i="3"/>
  <c r="D407" i="3"/>
  <c r="C407" i="3"/>
  <c r="Z406" i="3"/>
  <c r="W406" i="3"/>
  <c r="T406" i="3"/>
  <c r="R406" i="3"/>
  <c r="Q406" i="3"/>
  <c r="P406" i="3"/>
  <c r="O406" i="3"/>
  <c r="N406" i="3"/>
  <c r="M406" i="3"/>
  <c r="L406" i="3"/>
  <c r="K406" i="3"/>
  <c r="J406" i="3"/>
  <c r="I406" i="3"/>
  <c r="H406" i="3"/>
  <c r="G406" i="3"/>
  <c r="F406" i="3"/>
  <c r="E406" i="3"/>
  <c r="D406" i="3"/>
  <c r="C406" i="3"/>
  <c r="Z405" i="3"/>
  <c r="W405" i="3"/>
  <c r="T405" i="3"/>
  <c r="R405" i="3"/>
  <c r="Q405" i="3"/>
  <c r="P405" i="3"/>
  <c r="O405" i="3"/>
  <c r="N405" i="3"/>
  <c r="M405" i="3"/>
  <c r="L405" i="3"/>
  <c r="K405" i="3"/>
  <c r="J405" i="3"/>
  <c r="I405" i="3"/>
  <c r="H405" i="3"/>
  <c r="G405" i="3"/>
  <c r="F405" i="3"/>
  <c r="E405" i="3"/>
  <c r="D405" i="3"/>
  <c r="C405" i="3"/>
  <c r="Z404" i="3"/>
  <c r="W404" i="3"/>
  <c r="T404" i="3"/>
  <c r="R404" i="3"/>
  <c r="Q404" i="3"/>
  <c r="P404" i="3"/>
  <c r="O404" i="3"/>
  <c r="N404" i="3"/>
  <c r="M404" i="3"/>
  <c r="L404" i="3"/>
  <c r="K404" i="3"/>
  <c r="J404" i="3"/>
  <c r="I404" i="3"/>
  <c r="H404" i="3"/>
  <c r="G404" i="3"/>
  <c r="F404" i="3"/>
  <c r="E404" i="3"/>
  <c r="D404" i="3"/>
  <c r="C404" i="3"/>
  <c r="Z403" i="3"/>
  <c r="W403" i="3"/>
  <c r="T403" i="3"/>
  <c r="R403" i="3"/>
  <c r="Q403" i="3"/>
  <c r="P403" i="3"/>
  <c r="O403" i="3"/>
  <c r="N403" i="3"/>
  <c r="M403" i="3"/>
  <c r="L403" i="3"/>
  <c r="K403" i="3"/>
  <c r="J403" i="3"/>
  <c r="I403" i="3"/>
  <c r="H403" i="3"/>
  <c r="G403" i="3"/>
  <c r="F403" i="3"/>
  <c r="E403" i="3"/>
  <c r="D403" i="3"/>
  <c r="C403" i="3"/>
  <c r="Z402" i="3"/>
  <c r="W402" i="3"/>
  <c r="T402" i="3"/>
  <c r="R402" i="3"/>
  <c r="Q402" i="3"/>
  <c r="P402" i="3"/>
  <c r="O402" i="3"/>
  <c r="N402" i="3"/>
  <c r="M402" i="3"/>
  <c r="L402" i="3"/>
  <c r="K402" i="3"/>
  <c r="J402" i="3"/>
  <c r="I402" i="3"/>
  <c r="H402" i="3"/>
  <c r="G402" i="3"/>
  <c r="F402" i="3"/>
  <c r="E402" i="3"/>
  <c r="D402" i="3"/>
  <c r="C402" i="3"/>
  <c r="Z401" i="3"/>
  <c r="W401" i="3"/>
  <c r="T401" i="3"/>
  <c r="R401" i="3"/>
  <c r="Q401" i="3"/>
  <c r="P401" i="3"/>
  <c r="O401" i="3"/>
  <c r="N401" i="3"/>
  <c r="M401" i="3"/>
  <c r="L401" i="3"/>
  <c r="K401" i="3"/>
  <c r="J401" i="3"/>
  <c r="I401" i="3"/>
  <c r="H401" i="3"/>
  <c r="G401" i="3"/>
  <c r="F401" i="3"/>
  <c r="E401" i="3"/>
  <c r="D401" i="3"/>
  <c r="C401" i="3"/>
  <c r="Z400" i="3"/>
  <c r="W400" i="3"/>
  <c r="T400" i="3"/>
  <c r="R400" i="3"/>
  <c r="Q400" i="3"/>
  <c r="P400" i="3"/>
  <c r="O400" i="3"/>
  <c r="N400" i="3"/>
  <c r="M400" i="3"/>
  <c r="L400" i="3"/>
  <c r="K400" i="3"/>
  <c r="J400" i="3"/>
  <c r="I400" i="3"/>
  <c r="H400" i="3"/>
  <c r="G400" i="3"/>
  <c r="F400" i="3"/>
  <c r="E400" i="3"/>
  <c r="D400" i="3"/>
  <c r="C400" i="3"/>
  <c r="Z399" i="3"/>
  <c r="W399" i="3"/>
  <c r="T399" i="3"/>
  <c r="R399" i="3"/>
  <c r="Q399" i="3"/>
  <c r="P399" i="3"/>
  <c r="O399" i="3"/>
  <c r="N399" i="3"/>
  <c r="M399" i="3"/>
  <c r="L399" i="3"/>
  <c r="K399" i="3"/>
  <c r="J399" i="3"/>
  <c r="I399" i="3"/>
  <c r="H399" i="3"/>
  <c r="G399" i="3"/>
  <c r="F399" i="3"/>
  <c r="E399" i="3"/>
  <c r="D399" i="3"/>
  <c r="C399" i="3"/>
  <c r="Z398" i="3"/>
  <c r="W398" i="3"/>
  <c r="T398" i="3"/>
  <c r="R398" i="3"/>
  <c r="Q398" i="3"/>
  <c r="P398" i="3"/>
  <c r="O398" i="3"/>
  <c r="N398" i="3"/>
  <c r="M398" i="3"/>
  <c r="L398" i="3"/>
  <c r="K398" i="3"/>
  <c r="J398" i="3"/>
  <c r="I398" i="3"/>
  <c r="H398" i="3"/>
  <c r="G398" i="3"/>
  <c r="F398" i="3"/>
  <c r="E398" i="3"/>
  <c r="D398" i="3"/>
  <c r="C398" i="3"/>
  <c r="Z397" i="3"/>
  <c r="W397" i="3"/>
  <c r="T397" i="3"/>
  <c r="R397" i="3"/>
  <c r="Q397" i="3"/>
  <c r="P397" i="3"/>
  <c r="O397" i="3"/>
  <c r="N397" i="3"/>
  <c r="M397" i="3"/>
  <c r="L397" i="3"/>
  <c r="K397" i="3"/>
  <c r="J397" i="3"/>
  <c r="I397" i="3"/>
  <c r="H397" i="3"/>
  <c r="G397" i="3"/>
  <c r="F397" i="3"/>
  <c r="E397" i="3"/>
  <c r="D397" i="3"/>
  <c r="C397" i="3"/>
  <c r="Z396" i="3"/>
  <c r="W396" i="3"/>
  <c r="T396" i="3"/>
  <c r="R396" i="3"/>
  <c r="Q396" i="3"/>
  <c r="P396" i="3"/>
  <c r="O396" i="3"/>
  <c r="N396" i="3"/>
  <c r="M396" i="3"/>
  <c r="L396" i="3"/>
  <c r="K396" i="3"/>
  <c r="J396" i="3"/>
  <c r="I396" i="3"/>
  <c r="H396" i="3"/>
  <c r="G396" i="3"/>
  <c r="F396" i="3"/>
  <c r="E396" i="3"/>
  <c r="D396" i="3"/>
  <c r="C396" i="3"/>
  <c r="Z395" i="3"/>
  <c r="W395" i="3"/>
  <c r="T395" i="3"/>
  <c r="R395" i="3"/>
  <c r="Q395" i="3"/>
  <c r="P395" i="3"/>
  <c r="O395" i="3"/>
  <c r="N395" i="3"/>
  <c r="M395" i="3"/>
  <c r="L395" i="3"/>
  <c r="K395" i="3"/>
  <c r="J395" i="3"/>
  <c r="I395" i="3"/>
  <c r="H395" i="3"/>
  <c r="G395" i="3"/>
  <c r="F395" i="3"/>
  <c r="E395" i="3"/>
  <c r="D395" i="3"/>
  <c r="C395" i="3"/>
  <c r="Z394" i="3"/>
  <c r="W394" i="3"/>
  <c r="T394" i="3"/>
  <c r="R394" i="3"/>
  <c r="Q394" i="3"/>
  <c r="P394" i="3"/>
  <c r="O394" i="3"/>
  <c r="N394" i="3"/>
  <c r="M394" i="3"/>
  <c r="L394" i="3"/>
  <c r="K394" i="3"/>
  <c r="J394" i="3"/>
  <c r="I394" i="3"/>
  <c r="H394" i="3"/>
  <c r="G394" i="3"/>
  <c r="F394" i="3"/>
  <c r="E394" i="3"/>
  <c r="D394" i="3"/>
  <c r="C394" i="3"/>
  <c r="Z393" i="3"/>
  <c r="W393" i="3"/>
  <c r="T393" i="3"/>
  <c r="R393" i="3"/>
  <c r="Q393" i="3"/>
  <c r="P393" i="3"/>
  <c r="O393" i="3"/>
  <c r="N393" i="3"/>
  <c r="M393" i="3"/>
  <c r="L393" i="3"/>
  <c r="K393" i="3"/>
  <c r="J393" i="3"/>
  <c r="I393" i="3"/>
  <c r="H393" i="3"/>
  <c r="G393" i="3"/>
  <c r="F393" i="3"/>
  <c r="E393" i="3"/>
  <c r="D393" i="3"/>
  <c r="C393" i="3"/>
  <c r="Z392" i="3"/>
  <c r="W392" i="3"/>
  <c r="T392" i="3"/>
  <c r="R392" i="3"/>
  <c r="Q392" i="3"/>
  <c r="P392" i="3"/>
  <c r="O392" i="3"/>
  <c r="N392" i="3"/>
  <c r="M392" i="3"/>
  <c r="L392" i="3"/>
  <c r="K392" i="3"/>
  <c r="J392" i="3"/>
  <c r="I392" i="3"/>
  <c r="H392" i="3"/>
  <c r="G392" i="3"/>
  <c r="F392" i="3"/>
  <c r="E392" i="3"/>
  <c r="D392" i="3"/>
  <c r="C392" i="3"/>
  <c r="Z391" i="3"/>
  <c r="W391" i="3"/>
  <c r="T391" i="3"/>
  <c r="R391" i="3"/>
  <c r="Q391" i="3"/>
  <c r="P391" i="3"/>
  <c r="O391" i="3"/>
  <c r="N391" i="3"/>
  <c r="M391" i="3"/>
  <c r="L391" i="3"/>
  <c r="K391" i="3"/>
  <c r="J391" i="3"/>
  <c r="I391" i="3"/>
  <c r="H391" i="3"/>
  <c r="G391" i="3"/>
  <c r="F391" i="3"/>
  <c r="E391" i="3"/>
  <c r="D391" i="3"/>
  <c r="C391" i="3"/>
  <c r="Z390" i="3"/>
  <c r="W390" i="3"/>
  <c r="T390" i="3"/>
  <c r="R390" i="3"/>
  <c r="Q390" i="3"/>
  <c r="P390" i="3"/>
  <c r="O390" i="3"/>
  <c r="N390" i="3"/>
  <c r="M390" i="3"/>
  <c r="L390" i="3"/>
  <c r="K390" i="3"/>
  <c r="J390" i="3"/>
  <c r="I390" i="3"/>
  <c r="H390" i="3"/>
  <c r="G390" i="3"/>
  <c r="F390" i="3"/>
  <c r="E390" i="3"/>
  <c r="D390" i="3"/>
  <c r="C390" i="3"/>
  <c r="Z389" i="3"/>
  <c r="W389" i="3"/>
  <c r="T389" i="3"/>
  <c r="R389" i="3"/>
  <c r="Q389" i="3"/>
  <c r="P389" i="3"/>
  <c r="O389" i="3"/>
  <c r="N389" i="3"/>
  <c r="M389" i="3"/>
  <c r="L389" i="3"/>
  <c r="K389" i="3"/>
  <c r="J389" i="3"/>
  <c r="I389" i="3"/>
  <c r="H389" i="3"/>
  <c r="G389" i="3"/>
  <c r="F389" i="3"/>
  <c r="E389" i="3"/>
  <c r="D389" i="3"/>
  <c r="C389" i="3"/>
  <c r="Z388" i="3"/>
  <c r="W388" i="3"/>
  <c r="T388" i="3"/>
  <c r="R388" i="3"/>
  <c r="Q388" i="3"/>
  <c r="P388" i="3"/>
  <c r="O388" i="3"/>
  <c r="N388" i="3"/>
  <c r="M388" i="3"/>
  <c r="L388" i="3"/>
  <c r="K388" i="3"/>
  <c r="J388" i="3"/>
  <c r="I388" i="3"/>
  <c r="H388" i="3"/>
  <c r="G388" i="3"/>
  <c r="F388" i="3"/>
  <c r="E388" i="3"/>
  <c r="D388" i="3"/>
  <c r="C388" i="3"/>
  <c r="Z387" i="3"/>
  <c r="W387" i="3"/>
  <c r="T387" i="3"/>
  <c r="R387" i="3"/>
  <c r="Q387" i="3"/>
  <c r="P387" i="3"/>
  <c r="O387" i="3"/>
  <c r="N387" i="3"/>
  <c r="M387" i="3"/>
  <c r="L387" i="3"/>
  <c r="K387" i="3"/>
  <c r="J387" i="3"/>
  <c r="I387" i="3"/>
  <c r="H387" i="3"/>
  <c r="G387" i="3"/>
  <c r="F387" i="3"/>
  <c r="E387" i="3"/>
  <c r="D387" i="3"/>
  <c r="C387" i="3"/>
  <c r="Z386" i="3"/>
  <c r="W386" i="3"/>
  <c r="T386" i="3"/>
  <c r="R386" i="3"/>
  <c r="Q386" i="3"/>
  <c r="P386" i="3"/>
  <c r="O386" i="3"/>
  <c r="N386" i="3"/>
  <c r="M386" i="3"/>
  <c r="L386" i="3"/>
  <c r="K386" i="3"/>
  <c r="J386" i="3"/>
  <c r="I386" i="3"/>
  <c r="H386" i="3"/>
  <c r="G386" i="3"/>
  <c r="F386" i="3"/>
  <c r="E386" i="3"/>
  <c r="D386" i="3"/>
  <c r="C386" i="3"/>
  <c r="Z385" i="3"/>
  <c r="W385" i="3"/>
  <c r="T385" i="3"/>
  <c r="R385" i="3"/>
  <c r="Q385" i="3"/>
  <c r="P385" i="3"/>
  <c r="O385" i="3"/>
  <c r="N385" i="3"/>
  <c r="M385" i="3"/>
  <c r="L385" i="3"/>
  <c r="K385" i="3"/>
  <c r="J385" i="3"/>
  <c r="I385" i="3"/>
  <c r="H385" i="3"/>
  <c r="G385" i="3"/>
  <c r="F385" i="3"/>
  <c r="E385" i="3"/>
  <c r="D385" i="3"/>
  <c r="C385" i="3"/>
  <c r="Z384" i="3"/>
  <c r="W384" i="3"/>
  <c r="T384" i="3"/>
  <c r="R384" i="3"/>
  <c r="Q384" i="3"/>
  <c r="P384" i="3"/>
  <c r="O384" i="3"/>
  <c r="N384" i="3"/>
  <c r="M384" i="3"/>
  <c r="L384" i="3"/>
  <c r="K384" i="3"/>
  <c r="J384" i="3"/>
  <c r="I384" i="3"/>
  <c r="H384" i="3"/>
  <c r="G384" i="3"/>
  <c r="F384" i="3"/>
  <c r="E384" i="3"/>
  <c r="D384" i="3"/>
  <c r="C384" i="3"/>
  <c r="Z383" i="3"/>
  <c r="W383" i="3"/>
  <c r="T383" i="3"/>
  <c r="R383" i="3"/>
  <c r="Q383" i="3"/>
  <c r="P383" i="3"/>
  <c r="O383" i="3"/>
  <c r="N383" i="3"/>
  <c r="M383" i="3"/>
  <c r="L383" i="3"/>
  <c r="K383" i="3"/>
  <c r="J383" i="3"/>
  <c r="I383" i="3"/>
  <c r="H383" i="3"/>
  <c r="G383" i="3"/>
  <c r="F383" i="3"/>
  <c r="E383" i="3"/>
  <c r="D383" i="3"/>
  <c r="C383" i="3"/>
  <c r="Z382" i="3"/>
  <c r="W382" i="3"/>
  <c r="T382" i="3"/>
  <c r="R382" i="3"/>
  <c r="Q382" i="3"/>
  <c r="P382" i="3"/>
  <c r="O382" i="3"/>
  <c r="N382" i="3"/>
  <c r="M382" i="3"/>
  <c r="L382" i="3"/>
  <c r="K382" i="3"/>
  <c r="J382" i="3"/>
  <c r="I382" i="3"/>
  <c r="H382" i="3"/>
  <c r="G382" i="3"/>
  <c r="F382" i="3"/>
  <c r="E382" i="3"/>
  <c r="D382" i="3"/>
  <c r="C382" i="3"/>
  <c r="Z381" i="3"/>
  <c r="W381" i="3"/>
  <c r="T381" i="3"/>
  <c r="R381" i="3"/>
  <c r="Q381" i="3"/>
  <c r="P381" i="3"/>
  <c r="O381" i="3"/>
  <c r="N381" i="3"/>
  <c r="M381" i="3"/>
  <c r="L381" i="3"/>
  <c r="K381" i="3"/>
  <c r="J381" i="3"/>
  <c r="I381" i="3"/>
  <c r="H381" i="3"/>
  <c r="G381" i="3"/>
  <c r="F381" i="3"/>
  <c r="E381" i="3"/>
  <c r="D381" i="3"/>
  <c r="C381" i="3"/>
  <c r="Z380" i="3"/>
  <c r="W380" i="3"/>
  <c r="T380" i="3"/>
  <c r="R380" i="3"/>
  <c r="Q380" i="3"/>
  <c r="P380" i="3"/>
  <c r="O380" i="3"/>
  <c r="N380" i="3"/>
  <c r="M380" i="3"/>
  <c r="L380" i="3"/>
  <c r="K380" i="3"/>
  <c r="J380" i="3"/>
  <c r="I380" i="3"/>
  <c r="H380" i="3"/>
  <c r="G380" i="3"/>
  <c r="F380" i="3"/>
  <c r="E380" i="3"/>
  <c r="D380" i="3"/>
  <c r="C380" i="3"/>
  <c r="Z379" i="3"/>
  <c r="W379" i="3"/>
  <c r="T379" i="3"/>
  <c r="R379" i="3"/>
  <c r="Q379" i="3"/>
  <c r="P379" i="3"/>
  <c r="O379" i="3"/>
  <c r="N379" i="3"/>
  <c r="M379" i="3"/>
  <c r="L379" i="3"/>
  <c r="K379" i="3"/>
  <c r="J379" i="3"/>
  <c r="I379" i="3"/>
  <c r="H379" i="3"/>
  <c r="G379" i="3"/>
  <c r="F379" i="3"/>
  <c r="E379" i="3"/>
  <c r="D379" i="3"/>
  <c r="C379" i="3"/>
  <c r="Z378" i="3"/>
  <c r="W378" i="3"/>
  <c r="T378" i="3"/>
  <c r="R378" i="3"/>
  <c r="Q378" i="3"/>
  <c r="P378" i="3"/>
  <c r="O378" i="3"/>
  <c r="N378" i="3"/>
  <c r="M378" i="3"/>
  <c r="L378" i="3"/>
  <c r="K378" i="3"/>
  <c r="J378" i="3"/>
  <c r="I378" i="3"/>
  <c r="H378" i="3"/>
  <c r="G378" i="3"/>
  <c r="F378" i="3"/>
  <c r="E378" i="3"/>
  <c r="D378" i="3"/>
  <c r="C378" i="3"/>
  <c r="Z377" i="3"/>
  <c r="W377" i="3"/>
  <c r="T377" i="3"/>
  <c r="R377" i="3"/>
  <c r="Q377" i="3"/>
  <c r="P377" i="3"/>
  <c r="O377" i="3"/>
  <c r="N377" i="3"/>
  <c r="M377" i="3"/>
  <c r="L377" i="3"/>
  <c r="K377" i="3"/>
  <c r="J377" i="3"/>
  <c r="I377" i="3"/>
  <c r="H377" i="3"/>
  <c r="G377" i="3"/>
  <c r="F377" i="3"/>
  <c r="E377" i="3"/>
  <c r="D377" i="3"/>
  <c r="C377" i="3"/>
  <c r="Z376" i="3"/>
  <c r="W376" i="3"/>
  <c r="T376" i="3"/>
  <c r="R376" i="3"/>
  <c r="Q376" i="3"/>
  <c r="P376" i="3"/>
  <c r="O376" i="3"/>
  <c r="N376" i="3"/>
  <c r="M376" i="3"/>
  <c r="L376" i="3"/>
  <c r="K376" i="3"/>
  <c r="J376" i="3"/>
  <c r="I376" i="3"/>
  <c r="H376" i="3"/>
  <c r="G376" i="3"/>
  <c r="F376" i="3"/>
  <c r="E376" i="3"/>
  <c r="D376" i="3"/>
  <c r="C376" i="3"/>
  <c r="Z375" i="3"/>
  <c r="W375" i="3"/>
  <c r="T375" i="3"/>
  <c r="R375" i="3"/>
  <c r="Q375" i="3"/>
  <c r="P375" i="3"/>
  <c r="O375" i="3"/>
  <c r="N375" i="3"/>
  <c r="M375" i="3"/>
  <c r="L375" i="3"/>
  <c r="K375" i="3"/>
  <c r="J375" i="3"/>
  <c r="I375" i="3"/>
  <c r="H375" i="3"/>
  <c r="G375" i="3"/>
  <c r="F375" i="3"/>
  <c r="E375" i="3"/>
  <c r="D375" i="3"/>
  <c r="C375" i="3"/>
  <c r="Z374" i="3"/>
  <c r="W374" i="3"/>
  <c r="T374" i="3"/>
  <c r="R374" i="3"/>
  <c r="Q374" i="3"/>
  <c r="P374" i="3"/>
  <c r="O374" i="3"/>
  <c r="N374" i="3"/>
  <c r="M374" i="3"/>
  <c r="L374" i="3"/>
  <c r="K374" i="3"/>
  <c r="J374" i="3"/>
  <c r="I374" i="3"/>
  <c r="H374" i="3"/>
  <c r="G374" i="3"/>
  <c r="F374" i="3"/>
  <c r="E374" i="3"/>
  <c r="D374" i="3"/>
  <c r="C374" i="3"/>
  <c r="Z373" i="3"/>
  <c r="W373" i="3"/>
  <c r="T373" i="3"/>
  <c r="R373" i="3"/>
  <c r="Q373" i="3"/>
  <c r="P373" i="3"/>
  <c r="O373" i="3"/>
  <c r="N373" i="3"/>
  <c r="M373" i="3"/>
  <c r="L373" i="3"/>
  <c r="K373" i="3"/>
  <c r="J373" i="3"/>
  <c r="I373" i="3"/>
  <c r="H373" i="3"/>
  <c r="G373" i="3"/>
  <c r="F373" i="3"/>
  <c r="E373" i="3"/>
  <c r="D373" i="3"/>
  <c r="C373" i="3"/>
  <c r="Z372" i="3"/>
  <c r="W372" i="3"/>
  <c r="T372" i="3"/>
  <c r="R372" i="3"/>
  <c r="Q372" i="3"/>
  <c r="P372" i="3"/>
  <c r="O372" i="3"/>
  <c r="N372" i="3"/>
  <c r="M372" i="3"/>
  <c r="L372" i="3"/>
  <c r="K372" i="3"/>
  <c r="J372" i="3"/>
  <c r="I372" i="3"/>
  <c r="H372" i="3"/>
  <c r="G372" i="3"/>
  <c r="F372" i="3"/>
  <c r="E372" i="3"/>
  <c r="D372" i="3"/>
  <c r="C372" i="3"/>
  <c r="Z371" i="3"/>
  <c r="W371" i="3"/>
  <c r="T371" i="3"/>
  <c r="R371" i="3"/>
  <c r="Q371" i="3"/>
  <c r="P371" i="3"/>
  <c r="O371" i="3"/>
  <c r="N371" i="3"/>
  <c r="M371" i="3"/>
  <c r="L371" i="3"/>
  <c r="K371" i="3"/>
  <c r="J371" i="3"/>
  <c r="I371" i="3"/>
  <c r="H371" i="3"/>
  <c r="G371" i="3"/>
  <c r="F371" i="3"/>
  <c r="E371" i="3"/>
  <c r="D371" i="3"/>
  <c r="C371" i="3"/>
  <c r="Z370" i="3"/>
  <c r="W370" i="3"/>
  <c r="T370" i="3"/>
  <c r="R370" i="3"/>
  <c r="Q370" i="3"/>
  <c r="P370" i="3"/>
  <c r="O370" i="3"/>
  <c r="N370" i="3"/>
  <c r="M370" i="3"/>
  <c r="L370" i="3"/>
  <c r="K370" i="3"/>
  <c r="J370" i="3"/>
  <c r="I370" i="3"/>
  <c r="H370" i="3"/>
  <c r="G370" i="3"/>
  <c r="F370" i="3"/>
  <c r="E370" i="3"/>
  <c r="D370" i="3"/>
  <c r="C370" i="3"/>
  <c r="Z369" i="3"/>
  <c r="W369" i="3"/>
  <c r="T369" i="3"/>
  <c r="R369" i="3"/>
  <c r="Q369" i="3"/>
  <c r="P369" i="3"/>
  <c r="O369" i="3"/>
  <c r="N369" i="3"/>
  <c r="M369" i="3"/>
  <c r="L369" i="3"/>
  <c r="K369" i="3"/>
  <c r="J369" i="3"/>
  <c r="I369" i="3"/>
  <c r="H369" i="3"/>
  <c r="G369" i="3"/>
  <c r="F369" i="3"/>
  <c r="E369" i="3"/>
  <c r="D369" i="3"/>
  <c r="C369" i="3"/>
  <c r="Z368" i="3"/>
  <c r="W368" i="3"/>
  <c r="T368" i="3"/>
  <c r="R368" i="3"/>
  <c r="Q368" i="3"/>
  <c r="P368" i="3"/>
  <c r="O368" i="3"/>
  <c r="N368" i="3"/>
  <c r="M368" i="3"/>
  <c r="L368" i="3"/>
  <c r="K368" i="3"/>
  <c r="J368" i="3"/>
  <c r="I368" i="3"/>
  <c r="H368" i="3"/>
  <c r="G368" i="3"/>
  <c r="F368" i="3"/>
  <c r="E368" i="3"/>
  <c r="D368" i="3"/>
  <c r="C368" i="3"/>
  <c r="Z367" i="3"/>
  <c r="W367" i="3"/>
  <c r="T367" i="3"/>
  <c r="R367" i="3"/>
  <c r="Q367" i="3"/>
  <c r="P367" i="3"/>
  <c r="O367" i="3"/>
  <c r="N367" i="3"/>
  <c r="M367" i="3"/>
  <c r="L367" i="3"/>
  <c r="K367" i="3"/>
  <c r="J367" i="3"/>
  <c r="I367" i="3"/>
  <c r="H367" i="3"/>
  <c r="G367" i="3"/>
  <c r="F367" i="3"/>
  <c r="E367" i="3"/>
  <c r="D367" i="3"/>
  <c r="C367" i="3"/>
  <c r="Z366" i="3"/>
  <c r="W366" i="3"/>
  <c r="T366" i="3"/>
  <c r="R366" i="3"/>
  <c r="Q366" i="3"/>
  <c r="P366" i="3"/>
  <c r="O366" i="3"/>
  <c r="N366" i="3"/>
  <c r="M366" i="3"/>
  <c r="L366" i="3"/>
  <c r="K366" i="3"/>
  <c r="J366" i="3"/>
  <c r="I366" i="3"/>
  <c r="H366" i="3"/>
  <c r="G366" i="3"/>
  <c r="F366" i="3"/>
  <c r="E366" i="3"/>
  <c r="D366" i="3"/>
  <c r="C366" i="3"/>
  <c r="Z365" i="3"/>
  <c r="W365" i="3"/>
  <c r="T365" i="3"/>
  <c r="R365" i="3"/>
  <c r="Q365" i="3"/>
  <c r="P365" i="3"/>
  <c r="O365" i="3"/>
  <c r="N365" i="3"/>
  <c r="M365" i="3"/>
  <c r="L365" i="3"/>
  <c r="K365" i="3"/>
  <c r="J365" i="3"/>
  <c r="I365" i="3"/>
  <c r="H365" i="3"/>
  <c r="G365" i="3"/>
  <c r="F365" i="3"/>
  <c r="E365" i="3"/>
  <c r="D365" i="3"/>
  <c r="C365" i="3"/>
  <c r="Z364" i="3"/>
  <c r="W364" i="3"/>
  <c r="T364" i="3"/>
  <c r="R364" i="3"/>
  <c r="Q364" i="3"/>
  <c r="P364" i="3"/>
  <c r="O364" i="3"/>
  <c r="N364" i="3"/>
  <c r="M364" i="3"/>
  <c r="L364" i="3"/>
  <c r="K364" i="3"/>
  <c r="J364" i="3"/>
  <c r="I364" i="3"/>
  <c r="H364" i="3"/>
  <c r="G364" i="3"/>
  <c r="F364" i="3"/>
  <c r="E364" i="3"/>
  <c r="D364" i="3"/>
  <c r="C364" i="3"/>
  <c r="Z363" i="3"/>
  <c r="W363" i="3"/>
  <c r="T363" i="3"/>
  <c r="R363" i="3"/>
  <c r="Q363" i="3"/>
  <c r="P363" i="3"/>
  <c r="O363" i="3"/>
  <c r="N363" i="3"/>
  <c r="M363" i="3"/>
  <c r="L363" i="3"/>
  <c r="K363" i="3"/>
  <c r="J363" i="3"/>
  <c r="I363" i="3"/>
  <c r="H363" i="3"/>
  <c r="G363" i="3"/>
  <c r="F363" i="3"/>
  <c r="E363" i="3"/>
  <c r="D363" i="3"/>
  <c r="C363" i="3"/>
  <c r="Z362" i="3"/>
  <c r="W362" i="3"/>
  <c r="T362" i="3"/>
  <c r="R362" i="3"/>
  <c r="Q362" i="3"/>
  <c r="P362" i="3"/>
  <c r="O362" i="3"/>
  <c r="N362" i="3"/>
  <c r="M362" i="3"/>
  <c r="L362" i="3"/>
  <c r="K362" i="3"/>
  <c r="J362" i="3"/>
  <c r="I362" i="3"/>
  <c r="H362" i="3"/>
  <c r="G362" i="3"/>
  <c r="F362" i="3"/>
  <c r="E362" i="3"/>
  <c r="D362" i="3"/>
  <c r="C362" i="3"/>
  <c r="Z361" i="3"/>
  <c r="W361" i="3"/>
  <c r="T361" i="3"/>
  <c r="R361" i="3"/>
  <c r="Q361" i="3"/>
  <c r="P361" i="3"/>
  <c r="O361" i="3"/>
  <c r="N361" i="3"/>
  <c r="M361" i="3"/>
  <c r="L361" i="3"/>
  <c r="K361" i="3"/>
  <c r="J361" i="3"/>
  <c r="I361" i="3"/>
  <c r="H361" i="3"/>
  <c r="G361" i="3"/>
  <c r="F361" i="3"/>
  <c r="E361" i="3"/>
  <c r="D361" i="3"/>
  <c r="C361" i="3"/>
  <c r="Z360" i="3"/>
  <c r="W360" i="3"/>
  <c r="T360" i="3"/>
  <c r="R360" i="3"/>
  <c r="Q360" i="3"/>
  <c r="P360" i="3"/>
  <c r="O360" i="3"/>
  <c r="N360" i="3"/>
  <c r="M360" i="3"/>
  <c r="L360" i="3"/>
  <c r="K360" i="3"/>
  <c r="J360" i="3"/>
  <c r="I360" i="3"/>
  <c r="H360" i="3"/>
  <c r="G360" i="3"/>
  <c r="F360" i="3"/>
  <c r="E360" i="3"/>
  <c r="D360" i="3"/>
  <c r="C360" i="3"/>
  <c r="Z359" i="3"/>
  <c r="W359" i="3"/>
  <c r="T359" i="3"/>
  <c r="R359" i="3"/>
  <c r="Q359" i="3"/>
  <c r="P359" i="3"/>
  <c r="O359" i="3"/>
  <c r="N359" i="3"/>
  <c r="M359" i="3"/>
  <c r="L359" i="3"/>
  <c r="K359" i="3"/>
  <c r="J359" i="3"/>
  <c r="I359" i="3"/>
  <c r="H359" i="3"/>
  <c r="G359" i="3"/>
  <c r="F359" i="3"/>
  <c r="E359" i="3"/>
  <c r="D359" i="3"/>
  <c r="C359" i="3"/>
  <c r="Z358" i="3"/>
  <c r="W358" i="3"/>
  <c r="T358" i="3"/>
  <c r="R358" i="3"/>
  <c r="Q358" i="3"/>
  <c r="P358" i="3"/>
  <c r="O358" i="3"/>
  <c r="N358" i="3"/>
  <c r="M358" i="3"/>
  <c r="L358" i="3"/>
  <c r="K358" i="3"/>
  <c r="J358" i="3"/>
  <c r="I358" i="3"/>
  <c r="H358" i="3"/>
  <c r="G358" i="3"/>
  <c r="F358" i="3"/>
  <c r="E358" i="3"/>
  <c r="D358" i="3"/>
  <c r="C358" i="3"/>
  <c r="Z357" i="3"/>
  <c r="W357" i="3"/>
  <c r="T357" i="3"/>
  <c r="R357" i="3"/>
  <c r="Q357" i="3"/>
  <c r="P357" i="3"/>
  <c r="O357" i="3"/>
  <c r="N357" i="3"/>
  <c r="M357" i="3"/>
  <c r="L357" i="3"/>
  <c r="K357" i="3"/>
  <c r="J357" i="3"/>
  <c r="I357" i="3"/>
  <c r="H357" i="3"/>
  <c r="G357" i="3"/>
  <c r="F357" i="3"/>
  <c r="E357" i="3"/>
  <c r="D357" i="3"/>
  <c r="C357" i="3"/>
  <c r="Z356" i="3"/>
  <c r="W356" i="3"/>
  <c r="T356" i="3"/>
  <c r="R356" i="3"/>
  <c r="Q356" i="3"/>
  <c r="P356" i="3"/>
  <c r="O356" i="3"/>
  <c r="N356" i="3"/>
  <c r="M356" i="3"/>
  <c r="L356" i="3"/>
  <c r="K356" i="3"/>
  <c r="J356" i="3"/>
  <c r="I356" i="3"/>
  <c r="H356" i="3"/>
  <c r="G356" i="3"/>
  <c r="F356" i="3"/>
  <c r="E356" i="3"/>
  <c r="D356" i="3"/>
  <c r="C356" i="3"/>
  <c r="Z355" i="3"/>
  <c r="W355" i="3"/>
  <c r="T355" i="3"/>
  <c r="R355" i="3"/>
  <c r="Q355" i="3"/>
  <c r="P355" i="3"/>
  <c r="O355" i="3"/>
  <c r="N355" i="3"/>
  <c r="M355" i="3"/>
  <c r="L355" i="3"/>
  <c r="K355" i="3"/>
  <c r="J355" i="3"/>
  <c r="I355" i="3"/>
  <c r="H355" i="3"/>
  <c r="G355" i="3"/>
  <c r="F355" i="3"/>
  <c r="E355" i="3"/>
  <c r="D355" i="3"/>
  <c r="C355" i="3"/>
  <c r="Z354" i="3"/>
  <c r="W354" i="3"/>
  <c r="T354" i="3"/>
  <c r="R354" i="3"/>
  <c r="Q354" i="3"/>
  <c r="P354" i="3"/>
  <c r="O354" i="3"/>
  <c r="N354" i="3"/>
  <c r="M354" i="3"/>
  <c r="L354" i="3"/>
  <c r="K354" i="3"/>
  <c r="J354" i="3"/>
  <c r="I354" i="3"/>
  <c r="H354" i="3"/>
  <c r="G354" i="3"/>
  <c r="F354" i="3"/>
  <c r="E354" i="3"/>
  <c r="D354" i="3"/>
  <c r="C354" i="3"/>
  <c r="Z353" i="3"/>
  <c r="W353" i="3"/>
  <c r="T353" i="3"/>
  <c r="R353" i="3"/>
  <c r="Q353" i="3"/>
  <c r="P353" i="3"/>
  <c r="O353" i="3"/>
  <c r="N353" i="3"/>
  <c r="M353" i="3"/>
  <c r="L353" i="3"/>
  <c r="K353" i="3"/>
  <c r="J353" i="3"/>
  <c r="I353" i="3"/>
  <c r="H353" i="3"/>
  <c r="G353" i="3"/>
  <c r="F353" i="3"/>
  <c r="E353" i="3"/>
  <c r="D353" i="3"/>
  <c r="C353" i="3"/>
  <c r="Z352" i="3"/>
  <c r="W352" i="3"/>
  <c r="T352" i="3"/>
  <c r="R352" i="3"/>
  <c r="Q352" i="3"/>
  <c r="P352" i="3"/>
  <c r="O352" i="3"/>
  <c r="N352" i="3"/>
  <c r="M352" i="3"/>
  <c r="L352" i="3"/>
  <c r="K352" i="3"/>
  <c r="J352" i="3"/>
  <c r="I352" i="3"/>
  <c r="H352" i="3"/>
  <c r="G352" i="3"/>
  <c r="F352" i="3"/>
  <c r="E352" i="3"/>
  <c r="D352" i="3"/>
  <c r="C352" i="3"/>
  <c r="Z351" i="3"/>
  <c r="W351" i="3"/>
  <c r="T351" i="3"/>
  <c r="R351" i="3"/>
  <c r="Q351" i="3"/>
  <c r="P351" i="3"/>
  <c r="O351" i="3"/>
  <c r="N351" i="3"/>
  <c r="M351" i="3"/>
  <c r="L351" i="3"/>
  <c r="K351" i="3"/>
  <c r="J351" i="3"/>
  <c r="I351" i="3"/>
  <c r="H351" i="3"/>
  <c r="G351" i="3"/>
  <c r="F351" i="3"/>
  <c r="E351" i="3"/>
  <c r="D351" i="3"/>
  <c r="C351" i="3"/>
  <c r="Z350" i="3"/>
  <c r="W350" i="3"/>
  <c r="T350" i="3"/>
  <c r="R350" i="3"/>
  <c r="Q350" i="3"/>
  <c r="P350" i="3"/>
  <c r="O350" i="3"/>
  <c r="N350" i="3"/>
  <c r="M350" i="3"/>
  <c r="L350" i="3"/>
  <c r="K350" i="3"/>
  <c r="J350" i="3"/>
  <c r="I350" i="3"/>
  <c r="H350" i="3"/>
  <c r="G350" i="3"/>
  <c r="F350" i="3"/>
  <c r="E350" i="3"/>
  <c r="D350" i="3"/>
  <c r="C350" i="3"/>
  <c r="Z349" i="3"/>
  <c r="W349" i="3"/>
  <c r="T349" i="3"/>
  <c r="R349" i="3"/>
  <c r="Q349" i="3"/>
  <c r="P349" i="3"/>
  <c r="O349" i="3"/>
  <c r="N349" i="3"/>
  <c r="M349" i="3"/>
  <c r="L349" i="3"/>
  <c r="K349" i="3"/>
  <c r="J349" i="3"/>
  <c r="I349" i="3"/>
  <c r="H349" i="3"/>
  <c r="G349" i="3"/>
  <c r="F349" i="3"/>
  <c r="E349" i="3"/>
  <c r="D349" i="3"/>
  <c r="C349" i="3"/>
  <c r="Z348" i="3"/>
  <c r="W348" i="3"/>
  <c r="T348" i="3"/>
  <c r="R348" i="3"/>
  <c r="Q348" i="3"/>
  <c r="P348" i="3"/>
  <c r="O348" i="3"/>
  <c r="N348" i="3"/>
  <c r="M348" i="3"/>
  <c r="L348" i="3"/>
  <c r="K348" i="3"/>
  <c r="J348" i="3"/>
  <c r="I348" i="3"/>
  <c r="H348" i="3"/>
  <c r="G348" i="3"/>
  <c r="F348" i="3"/>
  <c r="E348" i="3"/>
  <c r="D348" i="3"/>
  <c r="C348" i="3"/>
  <c r="Z347" i="3"/>
  <c r="W347" i="3"/>
  <c r="T347" i="3"/>
  <c r="R347" i="3"/>
  <c r="Q347" i="3"/>
  <c r="P347" i="3"/>
  <c r="O347" i="3"/>
  <c r="N347" i="3"/>
  <c r="M347" i="3"/>
  <c r="L347" i="3"/>
  <c r="K347" i="3"/>
  <c r="J347" i="3"/>
  <c r="I347" i="3"/>
  <c r="H347" i="3"/>
  <c r="G347" i="3"/>
  <c r="F347" i="3"/>
  <c r="E347" i="3"/>
  <c r="D347" i="3"/>
  <c r="C347" i="3"/>
  <c r="Z346" i="3"/>
  <c r="W346" i="3"/>
  <c r="T346" i="3"/>
  <c r="R346" i="3"/>
  <c r="Q346" i="3"/>
  <c r="P346" i="3"/>
  <c r="O346" i="3"/>
  <c r="N346" i="3"/>
  <c r="M346" i="3"/>
  <c r="L346" i="3"/>
  <c r="K346" i="3"/>
  <c r="J346" i="3"/>
  <c r="I346" i="3"/>
  <c r="H346" i="3"/>
  <c r="G346" i="3"/>
  <c r="F346" i="3"/>
  <c r="E346" i="3"/>
  <c r="D346" i="3"/>
  <c r="C346" i="3"/>
  <c r="Z345" i="3"/>
  <c r="W345" i="3"/>
  <c r="T345" i="3"/>
  <c r="R345" i="3"/>
  <c r="Q345" i="3"/>
  <c r="P345" i="3"/>
  <c r="O345" i="3"/>
  <c r="N345" i="3"/>
  <c r="M345" i="3"/>
  <c r="L345" i="3"/>
  <c r="K345" i="3"/>
  <c r="J345" i="3"/>
  <c r="I345" i="3"/>
  <c r="H345" i="3"/>
  <c r="G345" i="3"/>
  <c r="F345" i="3"/>
  <c r="E345" i="3"/>
  <c r="D345" i="3"/>
  <c r="C345" i="3"/>
  <c r="Z344" i="3"/>
  <c r="W344" i="3"/>
  <c r="T344" i="3"/>
  <c r="R344" i="3"/>
  <c r="Q344" i="3"/>
  <c r="P344" i="3"/>
  <c r="O344" i="3"/>
  <c r="N344" i="3"/>
  <c r="M344" i="3"/>
  <c r="L344" i="3"/>
  <c r="K344" i="3"/>
  <c r="J344" i="3"/>
  <c r="I344" i="3"/>
  <c r="H344" i="3"/>
  <c r="G344" i="3"/>
  <c r="F344" i="3"/>
  <c r="E344" i="3"/>
  <c r="D344" i="3"/>
  <c r="C344" i="3"/>
  <c r="Z343" i="3"/>
  <c r="W343" i="3"/>
  <c r="T343" i="3"/>
  <c r="R343" i="3"/>
  <c r="Q343" i="3"/>
  <c r="P343" i="3"/>
  <c r="O343" i="3"/>
  <c r="N343" i="3"/>
  <c r="M343" i="3"/>
  <c r="L343" i="3"/>
  <c r="K343" i="3"/>
  <c r="J343" i="3"/>
  <c r="I343" i="3"/>
  <c r="H343" i="3"/>
  <c r="G343" i="3"/>
  <c r="F343" i="3"/>
  <c r="E343" i="3"/>
  <c r="D343" i="3"/>
  <c r="C343" i="3"/>
  <c r="Z342" i="3"/>
  <c r="W342" i="3"/>
  <c r="T342" i="3"/>
  <c r="R342" i="3"/>
  <c r="Q342" i="3"/>
  <c r="P342" i="3"/>
  <c r="O342" i="3"/>
  <c r="N342" i="3"/>
  <c r="M342" i="3"/>
  <c r="L342" i="3"/>
  <c r="K342" i="3"/>
  <c r="J342" i="3"/>
  <c r="I342" i="3"/>
  <c r="H342" i="3"/>
  <c r="G342" i="3"/>
  <c r="F342" i="3"/>
  <c r="E342" i="3"/>
  <c r="D342" i="3"/>
  <c r="C342" i="3"/>
  <c r="Z341" i="3"/>
  <c r="W341" i="3"/>
  <c r="T341" i="3"/>
  <c r="R341" i="3"/>
  <c r="Q341" i="3"/>
  <c r="P341" i="3"/>
  <c r="O341" i="3"/>
  <c r="N341" i="3"/>
  <c r="M341" i="3"/>
  <c r="L341" i="3"/>
  <c r="K341" i="3"/>
  <c r="J341" i="3"/>
  <c r="I341" i="3"/>
  <c r="H341" i="3"/>
  <c r="G341" i="3"/>
  <c r="F341" i="3"/>
  <c r="E341" i="3"/>
  <c r="D341" i="3"/>
  <c r="C341" i="3"/>
  <c r="Z340" i="3"/>
  <c r="W340" i="3"/>
  <c r="T340" i="3"/>
  <c r="R340" i="3"/>
  <c r="Q340" i="3"/>
  <c r="P340" i="3"/>
  <c r="O340" i="3"/>
  <c r="N340" i="3"/>
  <c r="M340" i="3"/>
  <c r="L340" i="3"/>
  <c r="K340" i="3"/>
  <c r="J340" i="3"/>
  <c r="I340" i="3"/>
  <c r="H340" i="3"/>
  <c r="G340" i="3"/>
  <c r="F340" i="3"/>
  <c r="E340" i="3"/>
  <c r="D340" i="3"/>
  <c r="C340" i="3"/>
  <c r="Z339" i="3"/>
  <c r="W339" i="3"/>
  <c r="T339" i="3"/>
  <c r="R339" i="3"/>
  <c r="Q339" i="3"/>
  <c r="P339" i="3"/>
  <c r="O339" i="3"/>
  <c r="N339" i="3"/>
  <c r="M339" i="3"/>
  <c r="L339" i="3"/>
  <c r="K339" i="3"/>
  <c r="J339" i="3"/>
  <c r="I339" i="3"/>
  <c r="H339" i="3"/>
  <c r="G339" i="3"/>
  <c r="F339" i="3"/>
  <c r="E339" i="3"/>
  <c r="D339" i="3"/>
  <c r="C339" i="3"/>
  <c r="Z338" i="3"/>
  <c r="W338" i="3"/>
  <c r="T338" i="3"/>
  <c r="R338" i="3"/>
  <c r="Q338" i="3"/>
  <c r="P338" i="3"/>
  <c r="O338" i="3"/>
  <c r="N338" i="3"/>
  <c r="M338" i="3"/>
  <c r="L338" i="3"/>
  <c r="K338" i="3"/>
  <c r="J338" i="3"/>
  <c r="I338" i="3"/>
  <c r="H338" i="3"/>
  <c r="G338" i="3"/>
  <c r="F338" i="3"/>
  <c r="E338" i="3"/>
  <c r="D338" i="3"/>
  <c r="C338" i="3"/>
  <c r="Z337" i="3"/>
  <c r="W337" i="3"/>
  <c r="T337" i="3"/>
  <c r="R337" i="3"/>
  <c r="Q337" i="3"/>
  <c r="P337" i="3"/>
  <c r="O337" i="3"/>
  <c r="N337" i="3"/>
  <c r="M337" i="3"/>
  <c r="L337" i="3"/>
  <c r="K337" i="3"/>
  <c r="J337" i="3"/>
  <c r="I337" i="3"/>
  <c r="H337" i="3"/>
  <c r="G337" i="3"/>
  <c r="F337" i="3"/>
  <c r="E337" i="3"/>
  <c r="D337" i="3"/>
  <c r="C337" i="3"/>
  <c r="Z336" i="3"/>
  <c r="W336" i="3"/>
  <c r="T336" i="3"/>
  <c r="R336" i="3"/>
  <c r="Q336" i="3"/>
  <c r="P336" i="3"/>
  <c r="O336" i="3"/>
  <c r="N336" i="3"/>
  <c r="M336" i="3"/>
  <c r="L336" i="3"/>
  <c r="K336" i="3"/>
  <c r="J336" i="3"/>
  <c r="I336" i="3"/>
  <c r="H336" i="3"/>
  <c r="G336" i="3"/>
  <c r="F336" i="3"/>
  <c r="E336" i="3"/>
  <c r="D336" i="3"/>
  <c r="C336" i="3"/>
  <c r="Z335" i="3"/>
  <c r="W335" i="3"/>
  <c r="T335" i="3"/>
  <c r="R335" i="3"/>
  <c r="Q335" i="3"/>
  <c r="P335" i="3"/>
  <c r="O335" i="3"/>
  <c r="N335" i="3"/>
  <c r="M335" i="3"/>
  <c r="L335" i="3"/>
  <c r="K335" i="3"/>
  <c r="J335" i="3"/>
  <c r="I335" i="3"/>
  <c r="H335" i="3"/>
  <c r="G335" i="3"/>
  <c r="F335" i="3"/>
  <c r="E335" i="3"/>
  <c r="D335" i="3"/>
  <c r="C335" i="3"/>
  <c r="Z334" i="3"/>
  <c r="W334" i="3"/>
  <c r="T334" i="3"/>
  <c r="R334" i="3"/>
  <c r="Q334" i="3"/>
  <c r="P334" i="3"/>
  <c r="O334" i="3"/>
  <c r="N334" i="3"/>
  <c r="M334" i="3"/>
  <c r="L334" i="3"/>
  <c r="K334" i="3"/>
  <c r="J334" i="3"/>
  <c r="I334" i="3"/>
  <c r="H334" i="3"/>
  <c r="G334" i="3"/>
  <c r="F334" i="3"/>
  <c r="E334" i="3"/>
  <c r="D334" i="3"/>
  <c r="C334" i="3"/>
  <c r="Z333" i="3"/>
  <c r="W333" i="3"/>
  <c r="T333" i="3"/>
  <c r="R333" i="3"/>
  <c r="Q333" i="3"/>
  <c r="P333" i="3"/>
  <c r="O333" i="3"/>
  <c r="N333" i="3"/>
  <c r="M333" i="3"/>
  <c r="L333" i="3"/>
  <c r="K333" i="3"/>
  <c r="J333" i="3"/>
  <c r="I333" i="3"/>
  <c r="H333" i="3"/>
  <c r="G333" i="3"/>
  <c r="F333" i="3"/>
  <c r="E333" i="3"/>
  <c r="D333" i="3"/>
  <c r="C333" i="3"/>
  <c r="Z332" i="3"/>
  <c r="W332" i="3"/>
  <c r="T332" i="3"/>
  <c r="R332" i="3"/>
  <c r="Q332" i="3"/>
  <c r="P332" i="3"/>
  <c r="O332" i="3"/>
  <c r="N332" i="3"/>
  <c r="M332" i="3"/>
  <c r="L332" i="3"/>
  <c r="K332" i="3"/>
  <c r="J332" i="3"/>
  <c r="I332" i="3"/>
  <c r="H332" i="3"/>
  <c r="G332" i="3"/>
  <c r="F332" i="3"/>
  <c r="E332" i="3"/>
  <c r="D332" i="3"/>
  <c r="C332" i="3"/>
  <c r="Z331" i="3"/>
  <c r="W331" i="3"/>
  <c r="T331" i="3"/>
  <c r="R331" i="3"/>
  <c r="Q331" i="3"/>
  <c r="P331" i="3"/>
  <c r="O331" i="3"/>
  <c r="N331" i="3"/>
  <c r="M331" i="3"/>
  <c r="L331" i="3"/>
  <c r="K331" i="3"/>
  <c r="J331" i="3"/>
  <c r="I331" i="3"/>
  <c r="H331" i="3"/>
  <c r="G331" i="3"/>
  <c r="F331" i="3"/>
  <c r="E331" i="3"/>
  <c r="D331" i="3"/>
  <c r="C331" i="3"/>
  <c r="Z330" i="3"/>
  <c r="W330" i="3"/>
  <c r="T330" i="3"/>
  <c r="R330" i="3"/>
  <c r="Q330" i="3"/>
  <c r="P330" i="3"/>
  <c r="O330" i="3"/>
  <c r="N330" i="3"/>
  <c r="M330" i="3"/>
  <c r="L330" i="3"/>
  <c r="K330" i="3"/>
  <c r="J330" i="3"/>
  <c r="I330" i="3"/>
  <c r="H330" i="3"/>
  <c r="G330" i="3"/>
  <c r="F330" i="3"/>
  <c r="E330" i="3"/>
  <c r="D330" i="3"/>
  <c r="C330" i="3"/>
  <c r="Z329" i="3"/>
  <c r="W329" i="3"/>
  <c r="T329" i="3"/>
  <c r="R329" i="3"/>
  <c r="Q329" i="3"/>
  <c r="P329" i="3"/>
  <c r="O329" i="3"/>
  <c r="N329" i="3"/>
  <c r="M329" i="3"/>
  <c r="L329" i="3"/>
  <c r="K329" i="3"/>
  <c r="J329" i="3"/>
  <c r="I329" i="3"/>
  <c r="H329" i="3"/>
  <c r="G329" i="3"/>
  <c r="F329" i="3"/>
  <c r="E329" i="3"/>
  <c r="D329" i="3"/>
  <c r="C329" i="3"/>
  <c r="Z328" i="3"/>
  <c r="W328" i="3"/>
  <c r="T328" i="3"/>
  <c r="R328" i="3"/>
  <c r="Q328" i="3"/>
  <c r="P328" i="3"/>
  <c r="O328" i="3"/>
  <c r="N328" i="3"/>
  <c r="M328" i="3"/>
  <c r="L328" i="3"/>
  <c r="K328" i="3"/>
  <c r="J328" i="3"/>
  <c r="I328" i="3"/>
  <c r="H328" i="3"/>
  <c r="G328" i="3"/>
  <c r="F328" i="3"/>
  <c r="E328" i="3"/>
  <c r="D328" i="3"/>
  <c r="C328" i="3"/>
  <c r="Z327" i="3"/>
  <c r="W327" i="3"/>
  <c r="T327" i="3"/>
  <c r="R327" i="3"/>
  <c r="Q327" i="3"/>
  <c r="P327" i="3"/>
  <c r="O327" i="3"/>
  <c r="N327" i="3"/>
  <c r="M327" i="3"/>
  <c r="L327" i="3"/>
  <c r="K327" i="3"/>
  <c r="J327" i="3"/>
  <c r="I327" i="3"/>
  <c r="H327" i="3"/>
  <c r="G327" i="3"/>
  <c r="F327" i="3"/>
  <c r="E327" i="3"/>
  <c r="D327" i="3"/>
  <c r="C327" i="3"/>
  <c r="Z326" i="3"/>
  <c r="W326" i="3"/>
  <c r="T326" i="3"/>
  <c r="R326" i="3"/>
  <c r="Q326" i="3"/>
  <c r="P326" i="3"/>
  <c r="O326" i="3"/>
  <c r="N326" i="3"/>
  <c r="M326" i="3"/>
  <c r="L326" i="3"/>
  <c r="K326" i="3"/>
  <c r="J326" i="3"/>
  <c r="I326" i="3"/>
  <c r="H326" i="3"/>
  <c r="G326" i="3"/>
  <c r="F326" i="3"/>
  <c r="E326" i="3"/>
  <c r="D326" i="3"/>
  <c r="C326" i="3"/>
  <c r="Z325" i="3"/>
  <c r="W325" i="3"/>
  <c r="T325" i="3"/>
  <c r="R325" i="3"/>
  <c r="Q325" i="3"/>
  <c r="P325" i="3"/>
  <c r="O325" i="3"/>
  <c r="N325" i="3"/>
  <c r="M325" i="3"/>
  <c r="L325" i="3"/>
  <c r="K325" i="3"/>
  <c r="J325" i="3"/>
  <c r="I325" i="3"/>
  <c r="H325" i="3"/>
  <c r="G325" i="3"/>
  <c r="F325" i="3"/>
  <c r="E325" i="3"/>
  <c r="D325" i="3"/>
  <c r="C325" i="3"/>
  <c r="Z324" i="3"/>
  <c r="W324" i="3"/>
  <c r="T324" i="3"/>
  <c r="R324" i="3"/>
  <c r="Q324" i="3"/>
  <c r="P324" i="3"/>
  <c r="O324" i="3"/>
  <c r="N324" i="3"/>
  <c r="M324" i="3"/>
  <c r="L324" i="3"/>
  <c r="K324" i="3"/>
  <c r="J324" i="3"/>
  <c r="I324" i="3"/>
  <c r="H324" i="3"/>
  <c r="G324" i="3"/>
  <c r="F324" i="3"/>
  <c r="E324" i="3"/>
  <c r="D324" i="3"/>
  <c r="C324" i="3"/>
  <c r="Z323" i="3"/>
  <c r="W323" i="3"/>
  <c r="T323" i="3"/>
  <c r="R323" i="3"/>
  <c r="Q323" i="3"/>
  <c r="P323" i="3"/>
  <c r="O323" i="3"/>
  <c r="N323" i="3"/>
  <c r="M323" i="3"/>
  <c r="L323" i="3"/>
  <c r="K323" i="3"/>
  <c r="J323" i="3"/>
  <c r="I323" i="3"/>
  <c r="H323" i="3"/>
  <c r="G323" i="3"/>
  <c r="F323" i="3"/>
  <c r="E323" i="3"/>
  <c r="D323" i="3"/>
  <c r="C323" i="3"/>
  <c r="Z322" i="3"/>
  <c r="W322" i="3"/>
  <c r="T322" i="3"/>
  <c r="R322" i="3"/>
  <c r="Q322" i="3"/>
  <c r="P322" i="3"/>
  <c r="O322" i="3"/>
  <c r="N322" i="3"/>
  <c r="M322" i="3"/>
  <c r="L322" i="3"/>
  <c r="K322" i="3"/>
  <c r="J322" i="3"/>
  <c r="I322" i="3"/>
  <c r="H322" i="3"/>
  <c r="G322" i="3"/>
  <c r="F322" i="3"/>
  <c r="E322" i="3"/>
  <c r="D322" i="3"/>
  <c r="C322" i="3"/>
  <c r="Z321" i="3"/>
  <c r="W321" i="3"/>
  <c r="T321" i="3"/>
  <c r="R321" i="3"/>
  <c r="Q321" i="3"/>
  <c r="P321" i="3"/>
  <c r="O321" i="3"/>
  <c r="N321" i="3"/>
  <c r="M321" i="3"/>
  <c r="L321" i="3"/>
  <c r="K321" i="3"/>
  <c r="J321" i="3"/>
  <c r="I321" i="3"/>
  <c r="H321" i="3"/>
  <c r="G321" i="3"/>
  <c r="F321" i="3"/>
  <c r="E321" i="3"/>
  <c r="D321" i="3"/>
  <c r="C321" i="3"/>
  <c r="Z320" i="3"/>
  <c r="W320" i="3"/>
  <c r="T320" i="3"/>
  <c r="R320" i="3"/>
  <c r="Q320" i="3"/>
  <c r="P320" i="3"/>
  <c r="O320" i="3"/>
  <c r="N320" i="3"/>
  <c r="M320" i="3"/>
  <c r="L320" i="3"/>
  <c r="K320" i="3"/>
  <c r="J320" i="3"/>
  <c r="I320" i="3"/>
  <c r="H320" i="3"/>
  <c r="G320" i="3"/>
  <c r="F320" i="3"/>
  <c r="E320" i="3"/>
  <c r="D320" i="3"/>
  <c r="C320" i="3"/>
  <c r="Z319" i="3"/>
  <c r="W319" i="3"/>
  <c r="T319" i="3"/>
  <c r="R319" i="3"/>
  <c r="Q319" i="3"/>
  <c r="P319" i="3"/>
  <c r="O319" i="3"/>
  <c r="N319" i="3"/>
  <c r="M319" i="3"/>
  <c r="L319" i="3"/>
  <c r="K319" i="3"/>
  <c r="J319" i="3"/>
  <c r="I319" i="3"/>
  <c r="H319" i="3"/>
  <c r="G319" i="3"/>
  <c r="F319" i="3"/>
  <c r="E319" i="3"/>
  <c r="D319" i="3"/>
  <c r="C319" i="3"/>
  <c r="Z318" i="3"/>
  <c r="W318" i="3"/>
  <c r="T318" i="3"/>
  <c r="R318" i="3"/>
  <c r="Q318" i="3"/>
  <c r="P318" i="3"/>
  <c r="O318" i="3"/>
  <c r="N318" i="3"/>
  <c r="M318" i="3"/>
  <c r="L318" i="3"/>
  <c r="K318" i="3"/>
  <c r="J318" i="3"/>
  <c r="I318" i="3"/>
  <c r="H318" i="3"/>
  <c r="G318" i="3"/>
  <c r="F318" i="3"/>
  <c r="E318" i="3"/>
  <c r="D318" i="3"/>
  <c r="C318" i="3"/>
  <c r="Z317" i="3"/>
  <c r="W317" i="3"/>
  <c r="T317" i="3"/>
  <c r="R317" i="3"/>
  <c r="Q317" i="3"/>
  <c r="P317" i="3"/>
  <c r="O317" i="3"/>
  <c r="N317" i="3"/>
  <c r="M317" i="3"/>
  <c r="L317" i="3"/>
  <c r="K317" i="3"/>
  <c r="J317" i="3"/>
  <c r="I317" i="3"/>
  <c r="H317" i="3"/>
  <c r="G317" i="3"/>
  <c r="F317" i="3"/>
  <c r="E317" i="3"/>
  <c r="D317" i="3"/>
  <c r="C317" i="3"/>
  <c r="Z316" i="3"/>
  <c r="W316" i="3"/>
  <c r="T316" i="3"/>
  <c r="R316" i="3"/>
  <c r="Q316" i="3"/>
  <c r="P316" i="3"/>
  <c r="O316" i="3"/>
  <c r="N316" i="3"/>
  <c r="M316" i="3"/>
  <c r="L316" i="3"/>
  <c r="K316" i="3"/>
  <c r="J316" i="3"/>
  <c r="I316" i="3"/>
  <c r="H316" i="3"/>
  <c r="G316" i="3"/>
  <c r="F316" i="3"/>
  <c r="E316" i="3"/>
  <c r="D316" i="3"/>
  <c r="C316" i="3"/>
  <c r="Z315" i="3"/>
  <c r="W315" i="3"/>
  <c r="T315" i="3"/>
  <c r="R315" i="3"/>
  <c r="Q315" i="3"/>
  <c r="P315" i="3"/>
  <c r="O315" i="3"/>
  <c r="N315" i="3"/>
  <c r="M315" i="3"/>
  <c r="L315" i="3"/>
  <c r="K315" i="3"/>
  <c r="J315" i="3"/>
  <c r="I315" i="3"/>
  <c r="H315" i="3"/>
  <c r="G315" i="3"/>
  <c r="F315" i="3"/>
  <c r="E315" i="3"/>
  <c r="D315" i="3"/>
  <c r="C315" i="3"/>
  <c r="Z314" i="3"/>
  <c r="W314" i="3"/>
  <c r="T314" i="3"/>
  <c r="R314" i="3"/>
  <c r="Q314" i="3"/>
  <c r="P314" i="3"/>
  <c r="O314" i="3"/>
  <c r="N314" i="3"/>
  <c r="M314" i="3"/>
  <c r="L314" i="3"/>
  <c r="K314" i="3"/>
  <c r="J314" i="3"/>
  <c r="I314" i="3"/>
  <c r="H314" i="3"/>
  <c r="G314" i="3"/>
  <c r="F314" i="3"/>
  <c r="E314" i="3"/>
  <c r="D314" i="3"/>
  <c r="C314" i="3"/>
  <c r="Z313" i="3"/>
  <c r="W313" i="3"/>
  <c r="T313" i="3"/>
  <c r="R313" i="3"/>
  <c r="Q313" i="3"/>
  <c r="P313" i="3"/>
  <c r="O313" i="3"/>
  <c r="N313" i="3"/>
  <c r="M313" i="3"/>
  <c r="L313" i="3"/>
  <c r="K313" i="3"/>
  <c r="J313" i="3"/>
  <c r="I313" i="3"/>
  <c r="H313" i="3"/>
  <c r="G313" i="3"/>
  <c r="F313" i="3"/>
  <c r="E313" i="3"/>
  <c r="D313" i="3"/>
  <c r="C313" i="3"/>
  <c r="Z312" i="3"/>
  <c r="W312" i="3"/>
  <c r="T312" i="3"/>
  <c r="R312" i="3"/>
  <c r="Q312" i="3"/>
  <c r="P312" i="3"/>
  <c r="O312" i="3"/>
  <c r="N312" i="3"/>
  <c r="M312" i="3"/>
  <c r="L312" i="3"/>
  <c r="K312" i="3"/>
  <c r="J312" i="3"/>
  <c r="I312" i="3"/>
  <c r="H312" i="3"/>
  <c r="G312" i="3"/>
  <c r="F312" i="3"/>
  <c r="E312" i="3"/>
  <c r="D312" i="3"/>
  <c r="C312" i="3"/>
  <c r="Z311" i="3"/>
  <c r="W311" i="3"/>
  <c r="T311" i="3"/>
  <c r="R311" i="3"/>
  <c r="Q311" i="3"/>
  <c r="P311" i="3"/>
  <c r="O311" i="3"/>
  <c r="N311" i="3"/>
  <c r="M311" i="3"/>
  <c r="L311" i="3"/>
  <c r="K311" i="3"/>
  <c r="J311" i="3"/>
  <c r="I311" i="3"/>
  <c r="H311" i="3"/>
  <c r="G311" i="3"/>
  <c r="F311" i="3"/>
  <c r="E311" i="3"/>
  <c r="D311" i="3"/>
  <c r="C311" i="3"/>
  <c r="Z310" i="3"/>
  <c r="W310" i="3"/>
  <c r="T310" i="3"/>
  <c r="R310" i="3"/>
  <c r="Q310" i="3"/>
  <c r="P310" i="3"/>
  <c r="O310" i="3"/>
  <c r="N310" i="3"/>
  <c r="M310" i="3"/>
  <c r="L310" i="3"/>
  <c r="K310" i="3"/>
  <c r="J310" i="3"/>
  <c r="I310" i="3"/>
  <c r="H310" i="3"/>
  <c r="G310" i="3"/>
  <c r="F310" i="3"/>
  <c r="E310" i="3"/>
  <c r="D310" i="3"/>
  <c r="C310" i="3"/>
  <c r="Z309" i="3"/>
  <c r="W309" i="3"/>
  <c r="T309" i="3"/>
  <c r="R309" i="3"/>
  <c r="Q309" i="3"/>
  <c r="P309" i="3"/>
  <c r="O309" i="3"/>
  <c r="N309" i="3"/>
  <c r="M309" i="3"/>
  <c r="L309" i="3"/>
  <c r="K309" i="3"/>
  <c r="J309" i="3"/>
  <c r="I309" i="3"/>
  <c r="H309" i="3"/>
  <c r="G309" i="3"/>
  <c r="F309" i="3"/>
  <c r="E309" i="3"/>
  <c r="D309" i="3"/>
  <c r="C309" i="3"/>
  <c r="Z308" i="3"/>
  <c r="W308" i="3"/>
  <c r="T308" i="3"/>
  <c r="R308" i="3"/>
  <c r="Q308" i="3"/>
  <c r="P308" i="3"/>
  <c r="O308" i="3"/>
  <c r="N308" i="3"/>
  <c r="M308" i="3"/>
  <c r="L308" i="3"/>
  <c r="K308" i="3"/>
  <c r="J308" i="3"/>
  <c r="I308" i="3"/>
  <c r="H308" i="3"/>
  <c r="G308" i="3"/>
  <c r="F308" i="3"/>
  <c r="E308" i="3"/>
  <c r="D308" i="3"/>
  <c r="C308" i="3"/>
  <c r="Z307" i="3"/>
  <c r="W307" i="3"/>
  <c r="T307" i="3"/>
  <c r="R307" i="3"/>
  <c r="Q307" i="3"/>
  <c r="P307" i="3"/>
  <c r="O307" i="3"/>
  <c r="N307" i="3"/>
  <c r="M307" i="3"/>
  <c r="L307" i="3"/>
  <c r="K307" i="3"/>
  <c r="J307" i="3"/>
  <c r="I307" i="3"/>
  <c r="H307" i="3"/>
  <c r="G307" i="3"/>
  <c r="F307" i="3"/>
  <c r="E307" i="3"/>
  <c r="D307" i="3"/>
  <c r="C307" i="3"/>
  <c r="Z306" i="3"/>
  <c r="W306" i="3"/>
  <c r="T306" i="3"/>
  <c r="R306" i="3"/>
  <c r="Q306" i="3"/>
  <c r="P306" i="3"/>
  <c r="O306" i="3"/>
  <c r="N306" i="3"/>
  <c r="M306" i="3"/>
  <c r="L306" i="3"/>
  <c r="K306" i="3"/>
  <c r="J306" i="3"/>
  <c r="I306" i="3"/>
  <c r="H306" i="3"/>
  <c r="G306" i="3"/>
  <c r="F306" i="3"/>
  <c r="E306" i="3"/>
  <c r="D306" i="3"/>
  <c r="C306" i="3"/>
  <c r="Z305" i="3"/>
  <c r="W305" i="3"/>
  <c r="T305" i="3"/>
  <c r="R305" i="3"/>
  <c r="Q305" i="3"/>
  <c r="P305" i="3"/>
  <c r="O305" i="3"/>
  <c r="N305" i="3"/>
  <c r="M305" i="3"/>
  <c r="L305" i="3"/>
  <c r="K305" i="3"/>
  <c r="J305" i="3"/>
  <c r="I305" i="3"/>
  <c r="H305" i="3"/>
  <c r="G305" i="3"/>
  <c r="F305" i="3"/>
  <c r="E305" i="3"/>
  <c r="D305" i="3"/>
  <c r="C305" i="3"/>
  <c r="Z304" i="3"/>
  <c r="W304" i="3"/>
  <c r="T304" i="3"/>
  <c r="R304" i="3"/>
  <c r="Q304" i="3"/>
  <c r="P304" i="3"/>
  <c r="O304" i="3"/>
  <c r="N304" i="3"/>
  <c r="M304" i="3"/>
  <c r="L304" i="3"/>
  <c r="K304" i="3"/>
  <c r="J304" i="3"/>
  <c r="I304" i="3"/>
  <c r="H304" i="3"/>
  <c r="G304" i="3"/>
  <c r="F304" i="3"/>
  <c r="E304" i="3"/>
  <c r="D304" i="3"/>
  <c r="C304" i="3"/>
  <c r="Z303" i="3"/>
  <c r="W303" i="3"/>
  <c r="T303" i="3"/>
  <c r="R303" i="3"/>
  <c r="Q303" i="3"/>
  <c r="P303" i="3"/>
  <c r="O303" i="3"/>
  <c r="N303" i="3"/>
  <c r="M303" i="3"/>
  <c r="L303" i="3"/>
  <c r="K303" i="3"/>
  <c r="J303" i="3"/>
  <c r="I303" i="3"/>
  <c r="H303" i="3"/>
  <c r="G303" i="3"/>
  <c r="F303" i="3"/>
  <c r="E303" i="3"/>
  <c r="D303" i="3"/>
  <c r="C303" i="3"/>
  <c r="Z302" i="3"/>
  <c r="W302" i="3"/>
  <c r="T302" i="3"/>
  <c r="R302" i="3"/>
  <c r="Q302" i="3"/>
  <c r="P302" i="3"/>
  <c r="O302" i="3"/>
  <c r="N302" i="3"/>
  <c r="M302" i="3"/>
  <c r="L302" i="3"/>
  <c r="K302" i="3"/>
  <c r="J302" i="3"/>
  <c r="I302" i="3"/>
  <c r="H302" i="3"/>
  <c r="G302" i="3"/>
  <c r="F302" i="3"/>
  <c r="E302" i="3"/>
  <c r="D302" i="3"/>
  <c r="C302" i="3"/>
  <c r="Z301" i="3"/>
  <c r="W301" i="3"/>
  <c r="T301" i="3"/>
  <c r="R301" i="3"/>
  <c r="Q301" i="3"/>
  <c r="P301" i="3"/>
  <c r="O301" i="3"/>
  <c r="N301" i="3"/>
  <c r="M301" i="3"/>
  <c r="L301" i="3"/>
  <c r="K301" i="3"/>
  <c r="J301" i="3"/>
  <c r="I301" i="3"/>
  <c r="H301" i="3"/>
  <c r="G301" i="3"/>
  <c r="F301" i="3"/>
  <c r="E301" i="3"/>
  <c r="D301" i="3"/>
  <c r="C301" i="3"/>
  <c r="Z300" i="3"/>
  <c r="W300" i="3"/>
  <c r="T300" i="3"/>
  <c r="R300" i="3"/>
  <c r="Q300" i="3"/>
  <c r="P300" i="3"/>
  <c r="O300" i="3"/>
  <c r="N300" i="3"/>
  <c r="M300" i="3"/>
  <c r="L300" i="3"/>
  <c r="K300" i="3"/>
  <c r="J300" i="3"/>
  <c r="I300" i="3"/>
  <c r="H300" i="3"/>
  <c r="G300" i="3"/>
  <c r="F300" i="3"/>
  <c r="E300" i="3"/>
  <c r="D300" i="3"/>
  <c r="C300" i="3"/>
  <c r="Z299" i="3"/>
  <c r="W299" i="3"/>
  <c r="T299" i="3"/>
  <c r="R299" i="3"/>
  <c r="Q299" i="3"/>
  <c r="P299" i="3"/>
  <c r="O299" i="3"/>
  <c r="N299" i="3"/>
  <c r="M299" i="3"/>
  <c r="L299" i="3"/>
  <c r="K299" i="3"/>
  <c r="J299" i="3"/>
  <c r="I299" i="3"/>
  <c r="H299" i="3"/>
  <c r="G299" i="3"/>
  <c r="F299" i="3"/>
  <c r="E299" i="3"/>
  <c r="D299" i="3"/>
  <c r="C299" i="3"/>
  <c r="Z298" i="3"/>
  <c r="W298" i="3"/>
  <c r="T298" i="3"/>
  <c r="R298" i="3"/>
  <c r="Q298" i="3"/>
  <c r="P298" i="3"/>
  <c r="O298" i="3"/>
  <c r="N298" i="3"/>
  <c r="M298" i="3"/>
  <c r="L298" i="3"/>
  <c r="K298" i="3"/>
  <c r="J298" i="3"/>
  <c r="I298" i="3"/>
  <c r="H298" i="3"/>
  <c r="G298" i="3"/>
  <c r="F298" i="3"/>
  <c r="E298" i="3"/>
  <c r="D298" i="3"/>
  <c r="C298" i="3"/>
  <c r="Z297" i="3"/>
  <c r="W297" i="3"/>
  <c r="T297" i="3"/>
  <c r="R297" i="3"/>
  <c r="Q297" i="3"/>
  <c r="P297" i="3"/>
  <c r="O297" i="3"/>
  <c r="N297" i="3"/>
  <c r="M297" i="3"/>
  <c r="L297" i="3"/>
  <c r="K297" i="3"/>
  <c r="J297" i="3"/>
  <c r="I297" i="3"/>
  <c r="H297" i="3"/>
  <c r="G297" i="3"/>
  <c r="F297" i="3"/>
  <c r="E297" i="3"/>
  <c r="D297" i="3"/>
  <c r="C297" i="3"/>
  <c r="Z296" i="3"/>
  <c r="W296" i="3"/>
  <c r="T296" i="3"/>
  <c r="R296" i="3"/>
  <c r="Q296" i="3"/>
  <c r="P296" i="3"/>
  <c r="O296" i="3"/>
  <c r="N296" i="3"/>
  <c r="M296" i="3"/>
  <c r="L296" i="3"/>
  <c r="K296" i="3"/>
  <c r="J296" i="3"/>
  <c r="I296" i="3"/>
  <c r="H296" i="3"/>
  <c r="G296" i="3"/>
  <c r="F296" i="3"/>
  <c r="E296" i="3"/>
  <c r="D296" i="3"/>
  <c r="C296" i="3"/>
  <c r="Z295" i="3"/>
  <c r="W295" i="3"/>
  <c r="T295" i="3"/>
  <c r="R295" i="3"/>
  <c r="Q295" i="3"/>
  <c r="P295" i="3"/>
  <c r="O295" i="3"/>
  <c r="N295" i="3"/>
  <c r="M295" i="3"/>
  <c r="L295" i="3"/>
  <c r="K295" i="3"/>
  <c r="J295" i="3"/>
  <c r="I295" i="3"/>
  <c r="H295" i="3"/>
  <c r="G295" i="3"/>
  <c r="F295" i="3"/>
  <c r="E295" i="3"/>
  <c r="D295" i="3"/>
  <c r="C295" i="3"/>
  <c r="Z294" i="3"/>
  <c r="W294" i="3"/>
  <c r="T294" i="3"/>
  <c r="R294" i="3"/>
  <c r="Q294" i="3"/>
  <c r="P294" i="3"/>
  <c r="O294" i="3"/>
  <c r="N294" i="3"/>
  <c r="M294" i="3"/>
  <c r="L294" i="3"/>
  <c r="K294" i="3"/>
  <c r="J294" i="3"/>
  <c r="I294" i="3"/>
  <c r="H294" i="3"/>
  <c r="G294" i="3"/>
  <c r="F294" i="3"/>
  <c r="E294" i="3"/>
  <c r="D294" i="3"/>
  <c r="C294" i="3"/>
  <c r="Z293" i="3"/>
  <c r="W293" i="3"/>
  <c r="T293" i="3"/>
  <c r="R293" i="3"/>
  <c r="Q293" i="3"/>
  <c r="P293" i="3"/>
  <c r="O293" i="3"/>
  <c r="N293" i="3"/>
  <c r="M293" i="3"/>
  <c r="L293" i="3"/>
  <c r="K293" i="3"/>
  <c r="J293" i="3"/>
  <c r="I293" i="3"/>
  <c r="H293" i="3"/>
  <c r="G293" i="3"/>
  <c r="F293" i="3"/>
  <c r="E293" i="3"/>
  <c r="D293" i="3"/>
  <c r="C293" i="3"/>
  <c r="Z292" i="3"/>
  <c r="W292" i="3"/>
  <c r="T292" i="3"/>
  <c r="R292" i="3"/>
  <c r="Q292" i="3"/>
  <c r="P292" i="3"/>
  <c r="O292" i="3"/>
  <c r="N292" i="3"/>
  <c r="M292" i="3"/>
  <c r="L292" i="3"/>
  <c r="K292" i="3"/>
  <c r="J292" i="3"/>
  <c r="I292" i="3"/>
  <c r="H292" i="3"/>
  <c r="G292" i="3"/>
  <c r="F292" i="3"/>
  <c r="E292" i="3"/>
  <c r="D292" i="3"/>
  <c r="C292" i="3"/>
  <c r="Z291" i="3"/>
  <c r="W291" i="3"/>
  <c r="T291" i="3"/>
  <c r="R291" i="3"/>
  <c r="Q291" i="3"/>
  <c r="P291" i="3"/>
  <c r="O291" i="3"/>
  <c r="N291" i="3"/>
  <c r="M291" i="3"/>
  <c r="L291" i="3"/>
  <c r="K291" i="3"/>
  <c r="J291" i="3"/>
  <c r="I291" i="3"/>
  <c r="H291" i="3"/>
  <c r="G291" i="3"/>
  <c r="F291" i="3"/>
  <c r="E291" i="3"/>
  <c r="D291" i="3"/>
  <c r="C291" i="3"/>
  <c r="Z290" i="3"/>
  <c r="W290" i="3"/>
  <c r="T290" i="3"/>
  <c r="R290" i="3"/>
  <c r="Q290" i="3"/>
  <c r="P290" i="3"/>
  <c r="O290" i="3"/>
  <c r="N290" i="3"/>
  <c r="M290" i="3"/>
  <c r="L290" i="3"/>
  <c r="K290" i="3"/>
  <c r="J290" i="3"/>
  <c r="I290" i="3"/>
  <c r="H290" i="3"/>
  <c r="G290" i="3"/>
  <c r="F290" i="3"/>
  <c r="E290" i="3"/>
  <c r="D290" i="3"/>
  <c r="C290" i="3"/>
  <c r="Z289" i="3"/>
  <c r="W289" i="3"/>
  <c r="T289" i="3"/>
  <c r="R289" i="3"/>
  <c r="Q289" i="3"/>
  <c r="P289" i="3"/>
  <c r="O289" i="3"/>
  <c r="N289" i="3"/>
  <c r="M289" i="3"/>
  <c r="L289" i="3"/>
  <c r="K289" i="3"/>
  <c r="J289" i="3"/>
  <c r="I289" i="3"/>
  <c r="H289" i="3"/>
  <c r="G289" i="3"/>
  <c r="F289" i="3"/>
  <c r="E289" i="3"/>
  <c r="D289" i="3"/>
  <c r="C289" i="3"/>
  <c r="Z288" i="3"/>
  <c r="W288" i="3"/>
  <c r="T288" i="3"/>
  <c r="R288" i="3"/>
  <c r="Q288" i="3"/>
  <c r="P288" i="3"/>
  <c r="O288" i="3"/>
  <c r="N288" i="3"/>
  <c r="M288" i="3"/>
  <c r="L288" i="3"/>
  <c r="K288" i="3"/>
  <c r="J288" i="3"/>
  <c r="I288" i="3"/>
  <c r="H288" i="3"/>
  <c r="G288" i="3"/>
  <c r="F288" i="3"/>
  <c r="E288" i="3"/>
  <c r="D288" i="3"/>
  <c r="C288" i="3"/>
  <c r="Z287" i="3"/>
  <c r="W287" i="3"/>
  <c r="T287" i="3"/>
  <c r="R287" i="3"/>
  <c r="Q287" i="3"/>
  <c r="P287" i="3"/>
  <c r="O287" i="3"/>
  <c r="N287" i="3"/>
  <c r="M287" i="3"/>
  <c r="L287" i="3"/>
  <c r="K287" i="3"/>
  <c r="J287" i="3"/>
  <c r="I287" i="3"/>
  <c r="H287" i="3"/>
  <c r="G287" i="3"/>
  <c r="F287" i="3"/>
  <c r="E287" i="3"/>
  <c r="D287" i="3"/>
  <c r="C287" i="3"/>
  <c r="Z286" i="3"/>
  <c r="W286" i="3"/>
  <c r="T286" i="3"/>
  <c r="R286" i="3"/>
  <c r="Q286" i="3"/>
  <c r="P286" i="3"/>
  <c r="O286" i="3"/>
  <c r="N286" i="3"/>
  <c r="M286" i="3"/>
  <c r="L286" i="3"/>
  <c r="K286" i="3"/>
  <c r="J286" i="3"/>
  <c r="I286" i="3"/>
  <c r="H286" i="3"/>
  <c r="G286" i="3"/>
  <c r="F286" i="3"/>
  <c r="E286" i="3"/>
  <c r="D286" i="3"/>
  <c r="C286" i="3"/>
  <c r="Z285" i="3"/>
  <c r="W285" i="3"/>
  <c r="T285" i="3"/>
  <c r="R285" i="3"/>
  <c r="Q285" i="3"/>
  <c r="P285" i="3"/>
  <c r="O285" i="3"/>
  <c r="N285" i="3"/>
  <c r="M285" i="3"/>
  <c r="L285" i="3"/>
  <c r="K285" i="3"/>
  <c r="J285" i="3"/>
  <c r="I285" i="3"/>
  <c r="H285" i="3"/>
  <c r="G285" i="3"/>
  <c r="F285" i="3"/>
  <c r="E285" i="3"/>
  <c r="D285" i="3"/>
  <c r="C285" i="3"/>
  <c r="Z284" i="3"/>
  <c r="W284" i="3"/>
  <c r="T284" i="3"/>
  <c r="R284" i="3"/>
  <c r="Q284" i="3"/>
  <c r="P284" i="3"/>
  <c r="O284" i="3"/>
  <c r="N284" i="3"/>
  <c r="M284" i="3"/>
  <c r="L284" i="3"/>
  <c r="K284" i="3"/>
  <c r="J284" i="3"/>
  <c r="I284" i="3"/>
  <c r="H284" i="3"/>
  <c r="G284" i="3"/>
  <c r="F284" i="3"/>
  <c r="E284" i="3"/>
  <c r="D284" i="3"/>
  <c r="C284" i="3"/>
  <c r="Z283" i="3"/>
  <c r="W283" i="3"/>
  <c r="T283" i="3"/>
  <c r="R283" i="3"/>
  <c r="Q283" i="3"/>
  <c r="P283" i="3"/>
  <c r="O283" i="3"/>
  <c r="N283" i="3"/>
  <c r="M283" i="3"/>
  <c r="L283" i="3"/>
  <c r="K283" i="3"/>
  <c r="J283" i="3"/>
  <c r="I283" i="3"/>
  <c r="H283" i="3"/>
  <c r="G283" i="3"/>
  <c r="F283" i="3"/>
  <c r="E283" i="3"/>
  <c r="D283" i="3"/>
  <c r="C283" i="3"/>
  <c r="Z282" i="3"/>
  <c r="W282" i="3"/>
  <c r="T282" i="3"/>
  <c r="R282" i="3"/>
  <c r="Q282" i="3"/>
  <c r="P282" i="3"/>
  <c r="O282" i="3"/>
  <c r="N282" i="3"/>
  <c r="M282" i="3"/>
  <c r="L282" i="3"/>
  <c r="K282" i="3"/>
  <c r="J282" i="3"/>
  <c r="I282" i="3"/>
  <c r="H282" i="3"/>
  <c r="G282" i="3"/>
  <c r="F282" i="3"/>
  <c r="E282" i="3"/>
  <c r="D282" i="3"/>
  <c r="C282" i="3"/>
  <c r="Z281" i="3"/>
  <c r="W281" i="3"/>
  <c r="T281" i="3"/>
  <c r="R281" i="3"/>
  <c r="Q281" i="3"/>
  <c r="P281" i="3"/>
  <c r="O281" i="3"/>
  <c r="N281" i="3"/>
  <c r="M281" i="3"/>
  <c r="L281" i="3"/>
  <c r="K281" i="3"/>
  <c r="J281" i="3"/>
  <c r="I281" i="3"/>
  <c r="H281" i="3"/>
  <c r="G281" i="3"/>
  <c r="F281" i="3"/>
  <c r="E281" i="3"/>
  <c r="D281" i="3"/>
  <c r="C281" i="3"/>
  <c r="Z280" i="3"/>
  <c r="W280" i="3"/>
  <c r="T280" i="3"/>
  <c r="R280" i="3"/>
  <c r="Q280" i="3"/>
  <c r="P280" i="3"/>
  <c r="O280" i="3"/>
  <c r="N280" i="3"/>
  <c r="M280" i="3"/>
  <c r="L280" i="3"/>
  <c r="K280" i="3"/>
  <c r="J280" i="3"/>
  <c r="I280" i="3"/>
  <c r="H280" i="3"/>
  <c r="G280" i="3"/>
  <c r="F280" i="3"/>
  <c r="E280" i="3"/>
  <c r="D280" i="3"/>
  <c r="C280" i="3"/>
  <c r="Z279" i="3"/>
  <c r="W279" i="3"/>
  <c r="T279" i="3"/>
  <c r="R279" i="3"/>
  <c r="Q279" i="3"/>
  <c r="P279" i="3"/>
  <c r="O279" i="3"/>
  <c r="N279" i="3"/>
  <c r="M279" i="3"/>
  <c r="L279" i="3"/>
  <c r="K279" i="3"/>
  <c r="J279" i="3"/>
  <c r="I279" i="3"/>
  <c r="H279" i="3"/>
  <c r="G279" i="3"/>
  <c r="F279" i="3"/>
  <c r="E279" i="3"/>
  <c r="D279" i="3"/>
  <c r="C279" i="3"/>
  <c r="Z278" i="3"/>
  <c r="W278" i="3"/>
  <c r="T278" i="3"/>
  <c r="R278" i="3"/>
  <c r="Q278" i="3"/>
  <c r="P278" i="3"/>
  <c r="O278" i="3"/>
  <c r="N278" i="3"/>
  <c r="M278" i="3"/>
  <c r="L278" i="3"/>
  <c r="K278" i="3"/>
  <c r="J278" i="3"/>
  <c r="I278" i="3"/>
  <c r="H278" i="3"/>
  <c r="G278" i="3"/>
  <c r="F278" i="3"/>
  <c r="E278" i="3"/>
  <c r="D278" i="3"/>
  <c r="C278" i="3"/>
  <c r="Z277" i="3"/>
  <c r="W277" i="3"/>
  <c r="T277" i="3"/>
  <c r="R277" i="3"/>
  <c r="Q277" i="3"/>
  <c r="P277" i="3"/>
  <c r="O277" i="3"/>
  <c r="N277" i="3"/>
  <c r="M277" i="3"/>
  <c r="L277" i="3"/>
  <c r="K277" i="3"/>
  <c r="J277" i="3"/>
  <c r="I277" i="3"/>
  <c r="H277" i="3"/>
  <c r="G277" i="3"/>
  <c r="F277" i="3"/>
  <c r="E277" i="3"/>
  <c r="D277" i="3"/>
  <c r="C277" i="3"/>
  <c r="Z276" i="3"/>
  <c r="W276" i="3"/>
  <c r="T276" i="3"/>
  <c r="R276" i="3"/>
  <c r="Q276" i="3"/>
  <c r="P276" i="3"/>
  <c r="O276" i="3"/>
  <c r="N276" i="3"/>
  <c r="M276" i="3"/>
  <c r="L276" i="3"/>
  <c r="K276" i="3"/>
  <c r="J276" i="3"/>
  <c r="I276" i="3"/>
  <c r="H276" i="3"/>
  <c r="G276" i="3"/>
  <c r="F276" i="3"/>
  <c r="E276" i="3"/>
  <c r="D276" i="3"/>
  <c r="C276" i="3"/>
  <c r="Z275" i="3"/>
  <c r="W275" i="3"/>
  <c r="T275" i="3"/>
  <c r="R275" i="3"/>
  <c r="Q275" i="3"/>
  <c r="P275" i="3"/>
  <c r="O275" i="3"/>
  <c r="N275" i="3"/>
  <c r="M275" i="3"/>
  <c r="L275" i="3"/>
  <c r="K275" i="3"/>
  <c r="J275" i="3"/>
  <c r="I275" i="3"/>
  <c r="H275" i="3"/>
  <c r="G275" i="3"/>
  <c r="F275" i="3"/>
  <c r="E275" i="3"/>
  <c r="D275" i="3"/>
  <c r="C275" i="3"/>
  <c r="Z274" i="3"/>
  <c r="W274" i="3"/>
  <c r="T274" i="3"/>
  <c r="R274" i="3"/>
  <c r="Q274" i="3"/>
  <c r="P274" i="3"/>
  <c r="O274" i="3"/>
  <c r="N274" i="3"/>
  <c r="M274" i="3"/>
  <c r="L274" i="3"/>
  <c r="K274" i="3"/>
  <c r="J274" i="3"/>
  <c r="I274" i="3"/>
  <c r="H274" i="3"/>
  <c r="G274" i="3"/>
  <c r="F274" i="3"/>
  <c r="E274" i="3"/>
  <c r="D274" i="3"/>
  <c r="C274" i="3"/>
  <c r="Z273" i="3"/>
  <c r="W273" i="3"/>
  <c r="T273" i="3"/>
  <c r="R273" i="3"/>
  <c r="Q273" i="3"/>
  <c r="P273" i="3"/>
  <c r="O273" i="3"/>
  <c r="N273" i="3"/>
  <c r="M273" i="3"/>
  <c r="L273" i="3"/>
  <c r="K273" i="3"/>
  <c r="J273" i="3"/>
  <c r="I273" i="3"/>
  <c r="H273" i="3"/>
  <c r="G273" i="3"/>
  <c r="F273" i="3"/>
  <c r="E273" i="3"/>
  <c r="D273" i="3"/>
  <c r="C273" i="3"/>
  <c r="Z272" i="3"/>
  <c r="W272" i="3"/>
  <c r="T272" i="3"/>
  <c r="R272" i="3"/>
  <c r="Q272" i="3"/>
  <c r="P272" i="3"/>
  <c r="O272" i="3"/>
  <c r="N272" i="3"/>
  <c r="M272" i="3"/>
  <c r="L272" i="3"/>
  <c r="K272" i="3"/>
  <c r="J272" i="3"/>
  <c r="I272" i="3"/>
  <c r="H272" i="3"/>
  <c r="G272" i="3"/>
  <c r="F272" i="3"/>
  <c r="E272" i="3"/>
  <c r="D272" i="3"/>
  <c r="C272" i="3"/>
  <c r="Z271" i="3"/>
  <c r="W271" i="3"/>
  <c r="T271" i="3"/>
  <c r="R271" i="3"/>
  <c r="Q271" i="3"/>
  <c r="P271" i="3"/>
  <c r="O271" i="3"/>
  <c r="N271" i="3"/>
  <c r="M271" i="3"/>
  <c r="L271" i="3"/>
  <c r="K271" i="3"/>
  <c r="J271" i="3"/>
  <c r="I271" i="3"/>
  <c r="H271" i="3"/>
  <c r="G271" i="3"/>
  <c r="F271" i="3"/>
  <c r="E271" i="3"/>
  <c r="D271" i="3"/>
  <c r="C271" i="3"/>
  <c r="Z270" i="3"/>
  <c r="W270" i="3"/>
  <c r="T270" i="3"/>
  <c r="R270" i="3"/>
  <c r="Q270" i="3"/>
  <c r="P270" i="3"/>
  <c r="O270" i="3"/>
  <c r="N270" i="3"/>
  <c r="M270" i="3"/>
  <c r="L270" i="3"/>
  <c r="K270" i="3"/>
  <c r="J270" i="3"/>
  <c r="I270" i="3"/>
  <c r="H270" i="3"/>
  <c r="G270" i="3"/>
  <c r="F270" i="3"/>
  <c r="E270" i="3"/>
  <c r="D270" i="3"/>
  <c r="C270" i="3"/>
  <c r="Z269" i="3"/>
  <c r="W269" i="3"/>
  <c r="T269" i="3"/>
  <c r="R269" i="3"/>
  <c r="Q269" i="3"/>
  <c r="P269" i="3"/>
  <c r="O269" i="3"/>
  <c r="N269" i="3"/>
  <c r="M269" i="3"/>
  <c r="L269" i="3"/>
  <c r="K269" i="3"/>
  <c r="J269" i="3"/>
  <c r="I269" i="3"/>
  <c r="H269" i="3"/>
  <c r="G269" i="3"/>
  <c r="F269" i="3"/>
  <c r="E269" i="3"/>
  <c r="D269" i="3"/>
  <c r="C269" i="3"/>
  <c r="Z268" i="3"/>
  <c r="W268" i="3"/>
  <c r="T268" i="3"/>
  <c r="R268" i="3"/>
  <c r="Q268" i="3"/>
  <c r="P268" i="3"/>
  <c r="O268" i="3"/>
  <c r="N268" i="3"/>
  <c r="M268" i="3"/>
  <c r="L268" i="3"/>
  <c r="K268" i="3"/>
  <c r="J268" i="3"/>
  <c r="I268" i="3"/>
  <c r="H268" i="3"/>
  <c r="G268" i="3"/>
  <c r="F268" i="3"/>
  <c r="E268" i="3"/>
  <c r="D268" i="3"/>
  <c r="C268" i="3"/>
  <c r="Z267" i="3"/>
  <c r="W267" i="3"/>
  <c r="T267" i="3"/>
  <c r="R267" i="3"/>
  <c r="Q267" i="3"/>
  <c r="P267" i="3"/>
  <c r="O267" i="3"/>
  <c r="N267" i="3"/>
  <c r="M267" i="3"/>
  <c r="L267" i="3"/>
  <c r="K267" i="3"/>
  <c r="J267" i="3"/>
  <c r="I267" i="3"/>
  <c r="H267" i="3"/>
  <c r="G267" i="3"/>
  <c r="F267" i="3"/>
  <c r="E267" i="3"/>
  <c r="D267" i="3"/>
  <c r="C267" i="3"/>
  <c r="Z266" i="3"/>
  <c r="W266" i="3"/>
  <c r="T266" i="3"/>
  <c r="R266" i="3"/>
  <c r="Q266" i="3"/>
  <c r="P266" i="3"/>
  <c r="O266" i="3"/>
  <c r="N266" i="3"/>
  <c r="M266" i="3"/>
  <c r="L266" i="3"/>
  <c r="K266" i="3"/>
  <c r="J266" i="3"/>
  <c r="I266" i="3"/>
  <c r="H266" i="3"/>
  <c r="G266" i="3"/>
  <c r="F266" i="3"/>
  <c r="E266" i="3"/>
  <c r="D266" i="3"/>
  <c r="C266" i="3"/>
  <c r="Z265" i="3"/>
  <c r="W265" i="3"/>
  <c r="T265" i="3"/>
  <c r="R265" i="3"/>
  <c r="Q265" i="3"/>
  <c r="P265" i="3"/>
  <c r="O265" i="3"/>
  <c r="N265" i="3"/>
  <c r="M265" i="3"/>
  <c r="L265" i="3"/>
  <c r="K265" i="3"/>
  <c r="J265" i="3"/>
  <c r="I265" i="3"/>
  <c r="H265" i="3"/>
  <c r="G265" i="3"/>
  <c r="F265" i="3"/>
  <c r="E265" i="3"/>
  <c r="D265" i="3"/>
  <c r="C265" i="3"/>
  <c r="Z264" i="3"/>
  <c r="W264" i="3"/>
  <c r="T264" i="3"/>
  <c r="R264" i="3"/>
  <c r="Q264" i="3"/>
  <c r="P264" i="3"/>
  <c r="O264" i="3"/>
  <c r="N264" i="3"/>
  <c r="M264" i="3"/>
  <c r="L264" i="3"/>
  <c r="K264" i="3"/>
  <c r="J264" i="3"/>
  <c r="I264" i="3"/>
  <c r="H264" i="3"/>
  <c r="G264" i="3"/>
  <c r="F264" i="3"/>
  <c r="E264" i="3"/>
  <c r="D264" i="3"/>
  <c r="C264" i="3"/>
  <c r="Z263" i="3"/>
  <c r="W263" i="3"/>
  <c r="T263" i="3"/>
  <c r="R263" i="3"/>
  <c r="Q263" i="3"/>
  <c r="P263" i="3"/>
  <c r="O263" i="3"/>
  <c r="N263" i="3"/>
  <c r="M263" i="3"/>
  <c r="L263" i="3"/>
  <c r="K263" i="3"/>
  <c r="J263" i="3"/>
  <c r="I263" i="3"/>
  <c r="H263" i="3"/>
  <c r="G263" i="3"/>
  <c r="F263" i="3"/>
  <c r="E263" i="3"/>
  <c r="D263" i="3"/>
  <c r="C263" i="3"/>
  <c r="Z262" i="3"/>
  <c r="W262" i="3"/>
  <c r="T262" i="3"/>
  <c r="R262" i="3"/>
  <c r="Q262" i="3"/>
  <c r="P262" i="3"/>
  <c r="O262" i="3"/>
  <c r="N262" i="3"/>
  <c r="M262" i="3"/>
  <c r="L262" i="3"/>
  <c r="K262" i="3"/>
  <c r="J262" i="3"/>
  <c r="I262" i="3"/>
  <c r="H262" i="3"/>
  <c r="G262" i="3"/>
  <c r="F262" i="3"/>
  <c r="E262" i="3"/>
  <c r="D262" i="3"/>
  <c r="C262" i="3"/>
  <c r="Z261" i="3"/>
  <c r="W261" i="3"/>
  <c r="T261" i="3"/>
  <c r="R261" i="3"/>
  <c r="Q261" i="3"/>
  <c r="P261" i="3"/>
  <c r="O261" i="3"/>
  <c r="N261" i="3"/>
  <c r="M261" i="3"/>
  <c r="L261" i="3"/>
  <c r="K261" i="3"/>
  <c r="J261" i="3"/>
  <c r="I261" i="3"/>
  <c r="H261" i="3"/>
  <c r="G261" i="3"/>
  <c r="F261" i="3"/>
  <c r="E261" i="3"/>
  <c r="D261" i="3"/>
  <c r="C261" i="3"/>
  <c r="Z260" i="3"/>
  <c r="W260" i="3"/>
  <c r="T260" i="3"/>
  <c r="R260" i="3"/>
  <c r="Q260" i="3"/>
  <c r="P260" i="3"/>
  <c r="O260" i="3"/>
  <c r="N260" i="3"/>
  <c r="M260" i="3"/>
  <c r="L260" i="3"/>
  <c r="K260" i="3"/>
  <c r="J260" i="3"/>
  <c r="I260" i="3"/>
  <c r="H260" i="3"/>
  <c r="G260" i="3"/>
  <c r="F260" i="3"/>
  <c r="E260" i="3"/>
  <c r="D260" i="3"/>
  <c r="C260" i="3"/>
  <c r="Z259" i="3"/>
  <c r="W259" i="3"/>
  <c r="T259" i="3"/>
  <c r="R259" i="3"/>
  <c r="Q259" i="3"/>
  <c r="P259" i="3"/>
  <c r="O259" i="3"/>
  <c r="N259" i="3"/>
  <c r="M259" i="3"/>
  <c r="L259" i="3"/>
  <c r="K259" i="3"/>
  <c r="J259" i="3"/>
  <c r="I259" i="3"/>
  <c r="H259" i="3"/>
  <c r="G259" i="3"/>
  <c r="F259" i="3"/>
  <c r="E259" i="3"/>
  <c r="D259" i="3"/>
  <c r="C259" i="3"/>
  <c r="Z258" i="3"/>
  <c r="W258" i="3"/>
  <c r="T258" i="3"/>
  <c r="R258" i="3"/>
  <c r="Q258" i="3"/>
  <c r="P258" i="3"/>
  <c r="O258" i="3"/>
  <c r="N258" i="3"/>
  <c r="M258" i="3"/>
  <c r="L258" i="3"/>
  <c r="K258" i="3"/>
  <c r="J258" i="3"/>
  <c r="I258" i="3"/>
  <c r="H258" i="3"/>
  <c r="G258" i="3"/>
  <c r="F258" i="3"/>
  <c r="E258" i="3"/>
  <c r="D258" i="3"/>
  <c r="C258" i="3"/>
  <c r="Z257" i="3"/>
  <c r="W257" i="3"/>
  <c r="T257" i="3"/>
  <c r="R257" i="3"/>
  <c r="Q257" i="3"/>
  <c r="P257" i="3"/>
  <c r="O257" i="3"/>
  <c r="N257" i="3"/>
  <c r="M257" i="3"/>
  <c r="L257" i="3"/>
  <c r="K257" i="3"/>
  <c r="J257" i="3"/>
  <c r="I257" i="3"/>
  <c r="H257" i="3"/>
  <c r="G257" i="3"/>
  <c r="F257" i="3"/>
  <c r="E257" i="3"/>
  <c r="D257" i="3"/>
  <c r="C257" i="3"/>
  <c r="Z256" i="3"/>
  <c r="W256" i="3"/>
  <c r="T256" i="3"/>
  <c r="R256" i="3"/>
  <c r="Q256" i="3"/>
  <c r="P256" i="3"/>
  <c r="O256" i="3"/>
  <c r="N256" i="3"/>
  <c r="M256" i="3"/>
  <c r="L256" i="3"/>
  <c r="K256" i="3"/>
  <c r="J256" i="3"/>
  <c r="I256" i="3"/>
  <c r="H256" i="3"/>
  <c r="G256" i="3"/>
  <c r="F256" i="3"/>
  <c r="E256" i="3"/>
  <c r="D256" i="3"/>
  <c r="C256" i="3"/>
  <c r="Z255" i="3"/>
  <c r="W255" i="3"/>
  <c r="T255" i="3"/>
  <c r="R255" i="3"/>
  <c r="Q255" i="3"/>
  <c r="P255" i="3"/>
  <c r="O255" i="3"/>
  <c r="N255" i="3"/>
  <c r="M255" i="3"/>
  <c r="L255" i="3"/>
  <c r="K255" i="3"/>
  <c r="J255" i="3"/>
  <c r="I255" i="3"/>
  <c r="H255" i="3"/>
  <c r="G255" i="3"/>
  <c r="F255" i="3"/>
  <c r="E255" i="3"/>
  <c r="D255" i="3"/>
  <c r="C255" i="3"/>
  <c r="Z254" i="3"/>
  <c r="W254" i="3"/>
  <c r="T254" i="3"/>
  <c r="R254" i="3"/>
  <c r="Q254" i="3"/>
  <c r="P254" i="3"/>
  <c r="O254" i="3"/>
  <c r="N254" i="3"/>
  <c r="M254" i="3"/>
  <c r="L254" i="3"/>
  <c r="K254" i="3"/>
  <c r="J254" i="3"/>
  <c r="I254" i="3"/>
  <c r="H254" i="3"/>
  <c r="G254" i="3"/>
  <c r="F254" i="3"/>
  <c r="E254" i="3"/>
  <c r="D254" i="3"/>
  <c r="C254" i="3"/>
  <c r="Z253" i="3"/>
  <c r="W253" i="3"/>
  <c r="T253" i="3"/>
  <c r="R253" i="3"/>
  <c r="Q253" i="3"/>
  <c r="P253" i="3"/>
  <c r="O253" i="3"/>
  <c r="N253" i="3"/>
  <c r="M253" i="3"/>
  <c r="L253" i="3"/>
  <c r="K253" i="3"/>
  <c r="J253" i="3"/>
  <c r="I253" i="3"/>
  <c r="H253" i="3"/>
  <c r="G253" i="3"/>
  <c r="F253" i="3"/>
  <c r="E253" i="3"/>
  <c r="D253" i="3"/>
  <c r="C253" i="3"/>
  <c r="Z252" i="3"/>
  <c r="W252" i="3"/>
  <c r="T252" i="3"/>
  <c r="R252" i="3"/>
  <c r="Q252" i="3"/>
  <c r="P252" i="3"/>
  <c r="O252" i="3"/>
  <c r="N252" i="3"/>
  <c r="M252" i="3"/>
  <c r="L252" i="3"/>
  <c r="K252" i="3"/>
  <c r="J252" i="3"/>
  <c r="I252" i="3"/>
  <c r="H252" i="3"/>
  <c r="G252" i="3"/>
  <c r="F252" i="3"/>
  <c r="E252" i="3"/>
  <c r="D252" i="3"/>
  <c r="C252" i="3"/>
  <c r="Z251" i="3"/>
  <c r="W251" i="3"/>
  <c r="T251" i="3"/>
  <c r="R251" i="3"/>
  <c r="Q251" i="3"/>
  <c r="P251" i="3"/>
  <c r="O251" i="3"/>
  <c r="N251" i="3"/>
  <c r="M251" i="3"/>
  <c r="L251" i="3"/>
  <c r="K251" i="3"/>
  <c r="J251" i="3"/>
  <c r="I251" i="3"/>
  <c r="H251" i="3"/>
  <c r="G251" i="3"/>
  <c r="F251" i="3"/>
  <c r="E251" i="3"/>
  <c r="D251" i="3"/>
  <c r="C251" i="3"/>
  <c r="Z250" i="3"/>
  <c r="W250" i="3"/>
  <c r="T250" i="3"/>
  <c r="R250" i="3"/>
  <c r="Q250" i="3"/>
  <c r="P250" i="3"/>
  <c r="O250" i="3"/>
  <c r="N250" i="3"/>
  <c r="M250" i="3"/>
  <c r="L250" i="3"/>
  <c r="K250" i="3"/>
  <c r="J250" i="3"/>
  <c r="I250" i="3"/>
  <c r="H250" i="3"/>
  <c r="G250" i="3"/>
  <c r="F250" i="3"/>
  <c r="E250" i="3"/>
  <c r="D250" i="3"/>
  <c r="C250" i="3"/>
  <c r="Z249" i="3"/>
  <c r="W249" i="3"/>
  <c r="T249" i="3"/>
  <c r="R249" i="3"/>
  <c r="Q249" i="3"/>
  <c r="P249" i="3"/>
  <c r="O249" i="3"/>
  <c r="N249" i="3"/>
  <c r="M249" i="3"/>
  <c r="L249" i="3"/>
  <c r="K249" i="3"/>
  <c r="J249" i="3"/>
  <c r="I249" i="3"/>
  <c r="H249" i="3"/>
  <c r="G249" i="3"/>
  <c r="F249" i="3"/>
  <c r="E249" i="3"/>
  <c r="D249" i="3"/>
  <c r="C249" i="3"/>
  <c r="Z248" i="3"/>
  <c r="W248" i="3"/>
  <c r="T248" i="3"/>
  <c r="R248" i="3"/>
  <c r="Q248" i="3"/>
  <c r="P248" i="3"/>
  <c r="O248" i="3"/>
  <c r="N248" i="3"/>
  <c r="M248" i="3"/>
  <c r="L248" i="3"/>
  <c r="K248" i="3"/>
  <c r="J248" i="3"/>
  <c r="I248" i="3"/>
  <c r="H248" i="3"/>
  <c r="G248" i="3"/>
  <c r="F248" i="3"/>
  <c r="E248" i="3"/>
  <c r="D248" i="3"/>
  <c r="C248" i="3"/>
  <c r="Z247" i="3"/>
  <c r="W247" i="3"/>
  <c r="T247" i="3"/>
  <c r="R247" i="3"/>
  <c r="Q247" i="3"/>
  <c r="P247" i="3"/>
  <c r="O247" i="3"/>
  <c r="N247" i="3"/>
  <c r="M247" i="3"/>
  <c r="L247" i="3"/>
  <c r="K247" i="3"/>
  <c r="J247" i="3"/>
  <c r="I247" i="3"/>
  <c r="H247" i="3"/>
  <c r="G247" i="3"/>
  <c r="F247" i="3"/>
  <c r="E247" i="3"/>
  <c r="D247" i="3"/>
  <c r="C247" i="3"/>
  <c r="Z246" i="3"/>
  <c r="W246" i="3"/>
  <c r="T246" i="3"/>
  <c r="R246" i="3"/>
  <c r="Q246" i="3"/>
  <c r="P246" i="3"/>
  <c r="O246" i="3"/>
  <c r="N246" i="3"/>
  <c r="M246" i="3"/>
  <c r="L246" i="3"/>
  <c r="K246" i="3"/>
  <c r="J246" i="3"/>
  <c r="I246" i="3"/>
  <c r="H246" i="3"/>
  <c r="G246" i="3"/>
  <c r="F246" i="3"/>
  <c r="E246" i="3"/>
  <c r="D246" i="3"/>
  <c r="C246" i="3"/>
  <c r="Z245" i="3"/>
  <c r="W245" i="3"/>
  <c r="T245" i="3"/>
  <c r="R245" i="3"/>
  <c r="Q245" i="3"/>
  <c r="P245" i="3"/>
  <c r="O245" i="3"/>
  <c r="N245" i="3"/>
  <c r="M245" i="3"/>
  <c r="L245" i="3"/>
  <c r="K245" i="3"/>
  <c r="J245" i="3"/>
  <c r="I245" i="3"/>
  <c r="H245" i="3"/>
  <c r="G245" i="3"/>
  <c r="F245" i="3"/>
  <c r="E245" i="3"/>
  <c r="D245" i="3"/>
  <c r="C245" i="3"/>
  <c r="Z244" i="3"/>
  <c r="W244" i="3"/>
  <c r="T244" i="3"/>
  <c r="R244" i="3"/>
  <c r="Q244" i="3"/>
  <c r="P244" i="3"/>
  <c r="O244" i="3"/>
  <c r="N244" i="3"/>
  <c r="M244" i="3"/>
  <c r="L244" i="3"/>
  <c r="K244" i="3"/>
  <c r="J244" i="3"/>
  <c r="I244" i="3"/>
  <c r="H244" i="3"/>
  <c r="G244" i="3"/>
  <c r="F244" i="3"/>
  <c r="E244" i="3"/>
  <c r="D244" i="3"/>
  <c r="C244" i="3"/>
  <c r="Z243" i="3"/>
  <c r="W243" i="3"/>
  <c r="T243" i="3"/>
  <c r="R243" i="3"/>
  <c r="Q243" i="3"/>
  <c r="P243" i="3"/>
  <c r="O243" i="3"/>
  <c r="N243" i="3"/>
  <c r="M243" i="3"/>
  <c r="L243" i="3"/>
  <c r="K243" i="3"/>
  <c r="J243" i="3"/>
  <c r="I243" i="3"/>
  <c r="H243" i="3"/>
  <c r="G243" i="3"/>
  <c r="F243" i="3"/>
  <c r="E243" i="3"/>
  <c r="D243" i="3"/>
  <c r="C243" i="3"/>
  <c r="Z242" i="3"/>
  <c r="W242" i="3"/>
  <c r="T242" i="3"/>
  <c r="R242" i="3"/>
  <c r="Q242" i="3"/>
  <c r="P242" i="3"/>
  <c r="O242" i="3"/>
  <c r="N242" i="3"/>
  <c r="M242" i="3"/>
  <c r="L242" i="3"/>
  <c r="K242" i="3"/>
  <c r="J242" i="3"/>
  <c r="I242" i="3"/>
  <c r="H242" i="3"/>
  <c r="G242" i="3"/>
  <c r="F242" i="3"/>
  <c r="E242" i="3"/>
  <c r="D242" i="3"/>
  <c r="C242" i="3"/>
  <c r="Z241" i="3"/>
  <c r="W241" i="3"/>
  <c r="T241" i="3"/>
  <c r="R241" i="3"/>
  <c r="Q241" i="3"/>
  <c r="P241" i="3"/>
  <c r="O241" i="3"/>
  <c r="N241" i="3"/>
  <c r="M241" i="3"/>
  <c r="L241" i="3"/>
  <c r="K241" i="3"/>
  <c r="J241" i="3"/>
  <c r="I241" i="3"/>
  <c r="H241" i="3"/>
  <c r="G241" i="3"/>
  <c r="F241" i="3"/>
  <c r="E241" i="3"/>
  <c r="D241" i="3"/>
  <c r="C241" i="3"/>
  <c r="Z240" i="3"/>
  <c r="W240" i="3"/>
  <c r="T240" i="3"/>
  <c r="R240" i="3"/>
  <c r="Q240" i="3"/>
  <c r="P240" i="3"/>
  <c r="O240" i="3"/>
  <c r="N240" i="3"/>
  <c r="M240" i="3"/>
  <c r="L240" i="3"/>
  <c r="K240" i="3"/>
  <c r="J240" i="3"/>
  <c r="I240" i="3"/>
  <c r="H240" i="3"/>
  <c r="G240" i="3"/>
  <c r="F240" i="3"/>
  <c r="E240" i="3"/>
  <c r="D240" i="3"/>
  <c r="C240" i="3"/>
  <c r="Z239" i="3"/>
  <c r="W239" i="3"/>
  <c r="T239" i="3"/>
  <c r="R239" i="3"/>
  <c r="Q239" i="3"/>
  <c r="P239" i="3"/>
  <c r="O239" i="3"/>
  <c r="N239" i="3"/>
  <c r="M239" i="3"/>
  <c r="L239" i="3"/>
  <c r="K239" i="3"/>
  <c r="J239" i="3"/>
  <c r="I239" i="3"/>
  <c r="H239" i="3"/>
  <c r="G239" i="3"/>
  <c r="F239" i="3"/>
  <c r="E239" i="3"/>
  <c r="D239" i="3"/>
  <c r="C239" i="3"/>
  <c r="Z238" i="3"/>
  <c r="W238" i="3"/>
  <c r="T238" i="3"/>
  <c r="R238" i="3"/>
  <c r="Q238" i="3"/>
  <c r="P238" i="3"/>
  <c r="O238" i="3"/>
  <c r="N238" i="3"/>
  <c r="M238" i="3"/>
  <c r="L238" i="3"/>
  <c r="K238" i="3"/>
  <c r="J238" i="3"/>
  <c r="I238" i="3"/>
  <c r="H238" i="3"/>
  <c r="G238" i="3"/>
  <c r="F238" i="3"/>
  <c r="E238" i="3"/>
  <c r="D238" i="3"/>
  <c r="C238" i="3"/>
  <c r="Z237" i="3"/>
  <c r="W237" i="3"/>
  <c r="T237" i="3"/>
  <c r="R237" i="3"/>
  <c r="Q237" i="3"/>
  <c r="P237" i="3"/>
  <c r="O237" i="3"/>
  <c r="N237" i="3"/>
  <c r="M237" i="3"/>
  <c r="L237" i="3"/>
  <c r="K237" i="3"/>
  <c r="J237" i="3"/>
  <c r="I237" i="3"/>
  <c r="H237" i="3"/>
  <c r="G237" i="3"/>
  <c r="F237" i="3"/>
  <c r="E237" i="3"/>
  <c r="D237" i="3"/>
  <c r="C237" i="3"/>
  <c r="Z236" i="3"/>
  <c r="W236" i="3"/>
  <c r="T236" i="3"/>
  <c r="R236" i="3"/>
  <c r="Q236" i="3"/>
  <c r="P236" i="3"/>
  <c r="O236" i="3"/>
  <c r="N236" i="3"/>
  <c r="M236" i="3"/>
  <c r="L236" i="3"/>
  <c r="K236" i="3"/>
  <c r="J236" i="3"/>
  <c r="I236" i="3"/>
  <c r="H236" i="3"/>
  <c r="G236" i="3"/>
  <c r="F236" i="3"/>
  <c r="E236" i="3"/>
  <c r="D236" i="3"/>
  <c r="C236" i="3"/>
  <c r="Z235" i="3"/>
  <c r="W235" i="3"/>
  <c r="T235" i="3"/>
  <c r="R235" i="3"/>
  <c r="Q235" i="3"/>
  <c r="P235" i="3"/>
  <c r="O235" i="3"/>
  <c r="N235" i="3"/>
  <c r="M235" i="3"/>
  <c r="L235" i="3"/>
  <c r="K235" i="3"/>
  <c r="J235" i="3"/>
  <c r="I235" i="3"/>
  <c r="H235" i="3"/>
  <c r="G235" i="3"/>
  <c r="F235" i="3"/>
  <c r="E235" i="3"/>
  <c r="D235" i="3"/>
  <c r="C235" i="3"/>
  <c r="Z234" i="3"/>
  <c r="W234" i="3"/>
  <c r="T234" i="3"/>
  <c r="R234" i="3"/>
  <c r="Q234" i="3"/>
  <c r="P234" i="3"/>
  <c r="O234" i="3"/>
  <c r="N234" i="3"/>
  <c r="M234" i="3"/>
  <c r="L234" i="3"/>
  <c r="K234" i="3"/>
  <c r="J234" i="3"/>
  <c r="I234" i="3"/>
  <c r="H234" i="3"/>
  <c r="G234" i="3"/>
  <c r="F234" i="3"/>
  <c r="E234" i="3"/>
  <c r="D234" i="3"/>
  <c r="C234" i="3"/>
  <c r="Z233" i="3"/>
  <c r="W233" i="3"/>
  <c r="T233" i="3"/>
  <c r="R233" i="3"/>
  <c r="Q233" i="3"/>
  <c r="P233" i="3"/>
  <c r="O233" i="3"/>
  <c r="N233" i="3"/>
  <c r="M233" i="3"/>
  <c r="L233" i="3"/>
  <c r="K233" i="3"/>
  <c r="J233" i="3"/>
  <c r="I233" i="3"/>
  <c r="H233" i="3"/>
  <c r="G233" i="3"/>
  <c r="F233" i="3"/>
  <c r="E233" i="3"/>
  <c r="D233" i="3"/>
  <c r="C233" i="3"/>
  <c r="Z232" i="3"/>
  <c r="W232" i="3"/>
  <c r="T232" i="3"/>
  <c r="R232" i="3"/>
  <c r="Q232" i="3"/>
  <c r="P232" i="3"/>
  <c r="O232" i="3"/>
  <c r="N232" i="3"/>
  <c r="M232" i="3"/>
  <c r="L232" i="3"/>
  <c r="K232" i="3"/>
  <c r="J232" i="3"/>
  <c r="I232" i="3"/>
  <c r="H232" i="3"/>
  <c r="G232" i="3"/>
  <c r="F232" i="3"/>
  <c r="E232" i="3"/>
  <c r="D232" i="3"/>
  <c r="C232" i="3"/>
  <c r="Z231" i="3"/>
  <c r="W231" i="3"/>
  <c r="T231" i="3"/>
  <c r="R231" i="3"/>
  <c r="Q231" i="3"/>
  <c r="P231" i="3"/>
  <c r="O231" i="3"/>
  <c r="N231" i="3"/>
  <c r="M231" i="3"/>
  <c r="L231" i="3"/>
  <c r="K231" i="3"/>
  <c r="J231" i="3"/>
  <c r="I231" i="3"/>
  <c r="H231" i="3"/>
  <c r="G231" i="3"/>
  <c r="F231" i="3"/>
  <c r="E231" i="3"/>
  <c r="D231" i="3"/>
  <c r="C231" i="3"/>
  <c r="Z230" i="3"/>
  <c r="W230" i="3"/>
  <c r="T230" i="3"/>
  <c r="R230" i="3"/>
  <c r="Q230" i="3"/>
  <c r="P230" i="3"/>
  <c r="O230" i="3"/>
  <c r="N230" i="3"/>
  <c r="M230" i="3"/>
  <c r="L230" i="3"/>
  <c r="K230" i="3"/>
  <c r="J230" i="3"/>
  <c r="I230" i="3"/>
  <c r="H230" i="3"/>
  <c r="G230" i="3"/>
  <c r="F230" i="3"/>
  <c r="E230" i="3"/>
  <c r="D230" i="3"/>
  <c r="C230" i="3"/>
  <c r="Z229" i="3"/>
  <c r="W229" i="3"/>
  <c r="T229" i="3"/>
  <c r="R229" i="3"/>
  <c r="Q229" i="3"/>
  <c r="P229" i="3"/>
  <c r="O229" i="3"/>
  <c r="N229" i="3"/>
  <c r="M229" i="3"/>
  <c r="L229" i="3"/>
  <c r="K229" i="3"/>
  <c r="J229" i="3"/>
  <c r="I229" i="3"/>
  <c r="H229" i="3"/>
  <c r="G229" i="3"/>
  <c r="F229" i="3"/>
  <c r="E229" i="3"/>
  <c r="D229" i="3"/>
  <c r="C229" i="3"/>
  <c r="Z228" i="3"/>
  <c r="W228" i="3"/>
  <c r="T228" i="3"/>
  <c r="R228" i="3"/>
  <c r="Q228" i="3"/>
  <c r="P228" i="3"/>
  <c r="O228" i="3"/>
  <c r="N228" i="3"/>
  <c r="M228" i="3"/>
  <c r="L228" i="3"/>
  <c r="K228" i="3"/>
  <c r="J228" i="3"/>
  <c r="I228" i="3"/>
  <c r="H228" i="3"/>
  <c r="G228" i="3"/>
  <c r="F228" i="3"/>
  <c r="E228" i="3"/>
  <c r="D228" i="3"/>
  <c r="C228" i="3"/>
  <c r="Z227" i="3"/>
  <c r="W227" i="3"/>
  <c r="T227" i="3"/>
  <c r="R227" i="3"/>
  <c r="Q227" i="3"/>
  <c r="P227" i="3"/>
  <c r="O227" i="3"/>
  <c r="N227" i="3"/>
  <c r="M227" i="3"/>
  <c r="L227" i="3"/>
  <c r="K227" i="3"/>
  <c r="J227" i="3"/>
  <c r="I227" i="3"/>
  <c r="H227" i="3"/>
  <c r="G227" i="3"/>
  <c r="F227" i="3"/>
  <c r="E227" i="3"/>
  <c r="D227" i="3"/>
  <c r="C227" i="3"/>
  <c r="Z226" i="3"/>
  <c r="W226" i="3"/>
  <c r="T226" i="3"/>
  <c r="R226" i="3"/>
  <c r="Q226" i="3"/>
  <c r="P226" i="3"/>
  <c r="O226" i="3"/>
  <c r="N226" i="3"/>
  <c r="M226" i="3"/>
  <c r="L226" i="3"/>
  <c r="K226" i="3"/>
  <c r="J226" i="3"/>
  <c r="I226" i="3"/>
  <c r="H226" i="3"/>
  <c r="G226" i="3"/>
  <c r="F226" i="3"/>
  <c r="E226" i="3"/>
  <c r="D226" i="3"/>
  <c r="C226" i="3"/>
  <c r="Z225" i="3"/>
  <c r="W225" i="3"/>
  <c r="T225" i="3"/>
  <c r="R225" i="3"/>
  <c r="Q225" i="3"/>
  <c r="P225" i="3"/>
  <c r="O225" i="3"/>
  <c r="N225" i="3"/>
  <c r="M225" i="3"/>
  <c r="L225" i="3"/>
  <c r="K225" i="3"/>
  <c r="J225" i="3"/>
  <c r="I225" i="3"/>
  <c r="H225" i="3"/>
  <c r="G225" i="3"/>
  <c r="F225" i="3"/>
  <c r="E225" i="3"/>
  <c r="D225" i="3"/>
  <c r="C225" i="3"/>
  <c r="Z224" i="3"/>
  <c r="W224" i="3"/>
  <c r="T224" i="3"/>
  <c r="R224" i="3"/>
  <c r="Q224" i="3"/>
  <c r="P224" i="3"/>
  <c r="O224" i="3"/>
  <c r="N224" i="3"/>
  <c r="M224" i="3"/>
  <c r="L224" i="3"/>
  <c r="K224" i="3"/>
  <c r="J224" i="3"/>
  <c r="I224" i="3"/>
  <c r="H224" i="3"/>
  <c r="G224" i="3"/>
  <c r="F224" i="3"/>
  <c r="E224" i="3"/>
  <c r="D224" i="3"/>
  <c r="C224" i="3"/>
  <c r="Z223" i="3"/>
  <c r="W223" i="3"/>
  <c r="T223" i="3"/>
  <c r="R223" i="3"/>
  <c r="Q223" i="3"/>
  <c r="P223" i="3"/>
  <c r="O223" i="3"/>
  <c r="N223" i="3"/>
  <c r="M223" i="3"/>
  <c r="L223" i="3"/>
  <c r="K223" i="3"/>
  <c r="J223" i="3"/>
  <c r="I223" i="3"/>
  <c r="H223" i="3"/>
  <c r="G223" i="3"/>
  <c r="F223" i="3"/>
  <c r="E223" i="3"/>
  <c r="D223" i="3"/>
  <c r="C223" i="3"/>
  <c r="Z222" i="3"/>
  <c r="W222" i="3"/>
  <c r="T222" i="3"/>
  <c r="R222" i="3"/>
  <c r="Q222" i="3"/>
  <c r="P222" i="3"/>
  <c r="O222" i="3"/>
  <c r="N222" i="3"/>
  <c r="M222" i="3"/>
  <c r="L222" i="3"/>
  <c r="K222" i="3"/>
  <c r="J222" i="3"/>
  <c r="I222" i="3"/>
  <c r="H222" i="3"/>
  <c r="G222" i="3"/>
  <c r="F222" i="3"/>
  <c r="E222" i="3"/>
  <c r="D222" i="3"/>
  <c r="C222" i="3"/>
  <c r="Z221" i="3"/>
  <c r="W221" i="3"/>
  <c r="T221" i="3"/>
  <c r="R221" i="3"/>
  <c r="Q221" i="3"/>
  <c r="P221" i="3"/>
  <c r="O221" i="3"/>
  <c r="N221" i="3"/>
  <c r="M221" i="3"/>
  <c r="L221" i="3"/>
  <c r="K221" i="3"/>
  <c r="J221" i="3"/>
  <c r="I221" i="3"/>
  <c r="H221" i="3"/>
  <c r="G221" i="3"/>
  <c r="F221" i="3"/>
  <c r="E221" i="3"/>
  <c r="D221" i="3"/>
  <c r="C221" i="3"/>
  <c r="Z220" i="3"/>
  <c r="W220" i="3"/>
  <c r="T220" i="3"/>
  <c r="R220" i="3"/>
  <c r="Q220" i="3"/>
  <c r="P220" i="3"/>
  <c r="O220" i="3"/>
  <c r="N220" i="3"/>
  <c r="M220" i="3"/>
  <c r="L220" i="3"/>
  <c r="K220" i="3"/>
  <c r="J220" i="3"/>
  <c r="I220" i="3"/>
  <c r="H220" i="3"/>
  <c r="G220" i="3"/>
  <c r="F220" i="3"/>
  <c r="E220" i="3"/>
  <c r="D220" i="3"/>
  <c r="C220" i="3"/>
  <c r="Z219" i="3"/>
  <c r="W219" i="3"/>
  <c r="T219" i="3"/>
  <c r="R219" i="3"/>
  <c r="Q219" i="3"/>
  <c r="P219" i="3"/>
  <c r="O219" i="3"/>
  <c r="N219" i="3"/>
  <c r="M219" i="3"/>
  <c r="L219" i="3"/>
  <c r="K219" i="3"/>
  <c r="J219" i="3"/>
  <c r="I219" i="3"/>
  <c r="H219" i="3"/>
  <c r="G219" i="3"/>
  <c r="F219" i="3"/>
  <c r="E219" i="3"/>
  <c r="D219" i="3"/>
  <c r="C219" i="3"/>
  <c r="Z218" i="3"/>
  <c r="W218" i="3"/>
  <c r="T218" i="3"/>
  <c r="R218" i="3"/>
  <c r="Q218" i="3"/>
  <c r="P218" i="3"/>
  <c r="O218" i="3"/>
  <c r="N218" i="3"/>
  <c r="M218" i="3"/>
  <c r="L218" i="3"/>
  <c r="K218" i="3"/>
  <c r="J218" i="3"/>
  <c r="I218" i="3"/>
  <c r="H218" i="3"/>
  <c r="G218" i="3"/>
  <c r="F218" i="3"/>
  <c r="E218" i="3"/>
  <c r="D218" i="3"/>
  <c r="C218" i="3"/>
  <c r="Z217" i="3"/>
  <c r="W217" i="3"/>
  <c r="T217" i="3"/>
  <c r="R217" i="3"/>
  <c r="Q217" i="3"/>
  <c r="P217" i="3"/>
  <c r="O217" i="3"/>
  <c r="N217" i="3"/>
  <c r="M217" i="3"/>
  <c r="L217" i="3"/>
  <c r="K217" i="3"/>
  <c r="J217" i="3"/>
  <c r="I217" i="3"/>
  <c r="H217" i="3"/>
  <c r="G217" i="3"/>
  <c r="F217" i="3"/>
  <c r="E217" i="3"/>
  <c r="D217" i="3"/>
  <c r="C217" i="3"/>
  <c r="Z216" i="3"/>
  <c r="W216" i="3"/>
  <c r="T216" i="3"/>
  <c r="R216" i="3"/>
  <c r="Q216" i="3"/>
  <c r="P216" i="3"/>
  <c r="O216" i="3"/>
  <c r="N216" i="3"/>
  <c r="M216" i="3"/>
  <c r="L216" i="3"/>
  <c r="K216" i="3"/>
  <c r="J216" i="3"/>
  <c r="I216" i="3"/>
  <c r="H216" i="3"/>
  <c r="G216" i="3"/>
  <c r="F216" i="3"/>
  <c r="E216" i="3"/>
  <c r="D216" i="3"/>
  <c r="C216" i="3"/>
  <c r="Z215" i="3"/>
  <c r="W215" i="3"/>
  <c r="T215" i="3"/>
  <c r="R215" i="3"/>
  <c r="Q215" i="3"/>
  <c r="P215" i="3"/>
  <c r="O215" i="3"/>
  <c r="N215" i="3"/>
  <c r="M215" i="3"/>
  <c r="L215" i="3"/>
  <c r="K215" i="3"/>
  <c r="J215" i="3"/>
  <c r="I215" i="3"/>
  <c r="H215" i="3"/>
  <c r="G215" i="3"/>
  <c r="F215" i="3"/>
  <c r="E215" i="3"/>
  <c r="D215" i="3"/>
  <c r="C215" i="3"/>
  <c r="Z214" i="3"/>
  <c r="W214" i="3"/>
  <c r="T214" i="3"/>
  <c r="R214" i="3"/>
  <c r="Q214" i="3"/>
  <c r="P214" i="3"/>
  <c r="O214" i="3"/>
  <c r="N214" i="3"/>
  <c r="M214" i="3"/>
  <c r="L214" i="3"/>
  <c r="K214" i="3"/>
  <c r="J214" i="3"/>
  <c r="I214" i="3"/>
  <c r="H214" i="3"/>
  <c r="G214" i="3"/>
  <c r="F214" i="3"/>
  <c r="E214" i="3"/>
  <c r="D214" i="3"/>
  <c r="C214" i="3"/>
  <c r="Z213" i="3"/>
  <c r="W213" i="3"/>
  <c r="T213" i="3"/>
  <c r="R213" i="3"/>
  <c r="Q213" i="3"/>
  <c r="P213" i="3"/>
  <c r="O213" i="3"/>
  <c r="N213" i="3"/>
  <c r="M213" i="3"/>
  <c r="L213" i="3"/>
  <c r="K213" i="3"/>
  <c r="J213" i="3"/>
  <c r="I213" i="3"/>
  <c r="H213" i="3"/>
  <c r="G213" i="3"/>
  <c r="F213" i="3"/>
  <c r="E213" i="3"/>
  <c r="D213" i="3"/>
  <c r="C213" i="3"/>
  <c r="Z212" i="3"/>
  <c r="W212" i="3"/>
  <c r="T212" i="3"/>
  <c r="R212" i="3"/>
  <c r="Q212" i="3"/>
  <c r="P212" i="3"/>
  <c r="O212" i="3"/>
  <c r="N212" i="3"/>
  <c r="M212" i="3"/>
  <c r="L212" i="3"/>
  <c r="K212" i="3"/>
  <c r="J212" i="3"/>
  <c r="I212" i="3"/>
  <c r="H212" i="3"/>
  <c r="G212" i="3"/>
  <c r="F212" i="3"/>
  <c r="E212" i="3"/>
  <c r="D212" i="3"/>
  <c r="C212" i="3"/>
  <c r="Z211" i="3"/>
  <c r="W211" i="3"/>
  <c r="T211" i="3"/>
  <c r="R211" i="3"/>
  <c r="Q211" i="3"/>
  <c r="P211" i="3"/>
  <c r="O211" i="3"/>
  <c r="N211" i="3"/>
  <c r="M211" i="3"/>
  <c r="L211" i="3"/>
  <c r="K211" i="3"/>
  <c r="J211" i="3"/>
  <c r="I211" i="3"/>
  <c r="H211" i="3"/>
  <c r="G211" i="3"/>
  <c r="F211" i="3"/>
  <c r="E211" i="3"/>
  <c r="D211" i="3"/>
  <c r="C211" i="3"/>
  <c r="Z210" i="3"/>
  <c r="W210" i="3"/>
  <c r="T210" i="3"/>
  <c r="R210" i="3"/>
  <c r="Q210" i="3"/>
  <c r="P210" i="3"/>
  <c r="O210" i="3"/>
  <c r="N210" i="3"/>
  <c r="M210" i="3"/>
  <c r="L210" i="3"/>
  <c r="K210" i="3"/>
  <c r="J210" i="3"/>
  <c r="I210" i="3"/>
  <c r="H210" i="3"/>
  <c r="G210" i="3"/>
  <c r="F210" i="3"/>
  <c r="E210" i="3"/>
  <c r="D210" i="3"/>
  <c r="C210" i="3"/>
  <c r="Z209" i="3"/>
  <c r="W209" i="3"/>
  <c r="T209" i="3"/>
  <c r="R209" i="3"/>
  <c r="Q209" i="3"/>
  <c r="P209" i="3"/>
  <c r="O209" i="3"/>
  <c r="N209" i="3"/>
  <c r="M209" i="3"/>
  <c r="L209" i="3"/>
  <c r="K209" i="3"/>
  <c r="J209" i="3"/>
  <c r="I209" i="3"/>
  <c r="H209" i="3"/>
  <c r="G209" i="3"/>
  <c r="F209" i="3"/>
  <c r="E209" i="3"/>
  <c r="D209" i="3"/>
  <c r="C209" i="3"/>
  <c r="Z208" i="3"/>
  <c r="W208" i="3"/>
  <c r="T208" i="3"/>
  <c r="R208" i="3"/>
  <c r="Q208" i="3"/>
  <c r="P208" i="3"/>
  <c r="O208" i="3"/>
  <c r="N208" i="3"/>
  <c r="M208" i="3"/>
  <c r="L208" i="3"/>
  <c r="K208" i="3"/>
  <c r="J208" i="3"/>
  <c r="I208" i="3"/>
  <c r="H208" i="3"/>
  <c r="G208" i="3"/>
  <c r="F208" i="3"/>
  <c r="E208" i="3"/>
  <c r="D208" i="3"/>
  <c r="C208" i="3"/>
  <c r="Z207" i="3"/>
  <c r="W207" i="3"/>
  <c r="T207" i="3"/>
  <c r="R207" i="3"/>
  <c r="Q207" i="3"/>
  <c r="P207" i="3"/>
  <c r="O207" i="3"/>
  <c r="N207" i="3"/>
  <c r="M207" i="3"/>
  <c r="L207" i="3"/>
  <c r="K207" i="3"/>
  <c r="J207" i="3"/>
  <c r="I207" i="3"/>
  <c r="H207" i="3"/>
  <c r="G207" i="3"/>
  <c r="F207" i="3"/>
  <c r="E207" i="3"/>
  <c r="D207" i="3"/>
  <c r="C207" i="3"/>
  <c r="Z206" i="3"/>
  <c r="W206" i="3"/>
  <c r="T206" i="3"/>
  <c r="R206" i="3"/>
  <c r="Q206" i="3"/>
  <c r="P206" i="3"/>
  <c r="O206" i="3"/>
  <c r="N206" i="3"/>
  <c r="M206" i="3"/>
  <c r="L206" i="3"/>
  <c r="K206" i="3"/>
  <c r="J206" i="3"/>
  <c r="I206" i="3"/>
  <c r="H206" i="3"/>
  <c r="G206" i="3"/>
  <c r="F206" i="3"/>
  <c r="E206" i="3"/>
  <c r="D206" i="3"/>
  <c r="C206" i="3"/>
  <c r="Z205" i="3"/>
  <c r="W205" i="3"/>
  <c r="T205" i="3"/>
  <c r="R205" i="3"/>
  <c r="Q205" i="3"/>
  <c r="P205" i="3"/>
  <c r="O205" i="3"/>
  <c r="N205" i="3"/>
  <c r="M205" i="3"/>
  <c r="L205" i="3"/>
  <c r="K205" i="3"/>
  <c r="J205" i="3"/>
  <c r="I205" i="3"/>
  <c r="H205" i="3"/>
  <c r="G205" i="3"/>
  <c r="F205" i="3"/>
  <c r="E205" i="3"/>
  <c r="D205" i="3"/>
  <c r="C205" i="3"/>
  <c r="Z204" i="3"/>
  <c r="W204" i="3"/>
  <c r="T204" i="3"/>
  <c r="R204" i="3"/>
  <c r="Q204" i="3"/>
  <c r="P204" i="3"/>
  <c r="O204" i="3"/>
  <c r="N204" i="3"/>
  <c r="M204" i="3"/>
  <c r="L204" i="3"/>
  <c r="K204" i="3"/>
  <c r="J204" i="3"/>
  <c r="I204" i="3"/>
  <c r="H204" i="3"/>
  <c r="G204" i="3"/>
  <c r="F204" i="3"/>
  <c r="E204" i="3"/>
  <c r="D204" i="3"/>
  <c r="C204" i="3"/>
  <c r="Z203" i="3"/>
  <c r="W203" i="3"/>
  <c r="T203" i="3"/>
  <c r="R203" i="3"/>
  <c r="Q203" i="3"/>
  <c r="P203" i="3"/>
  <c r="O203" i="3"/>
  <c r="N203" i="3"/>
  <c r="M203" i="3"/>
  <c r="L203" i="3"/>
  <c r="K203" i="3"/>
  <c r="J203" i="3"/>
  <c r="I203" i="3"/>
  <c r="H203" i="3"/>
  <c r="G203" i="3"/>
  <c r="F203" i="3"/>
  <c r="E203" i="3"/>
  <c r="D203" i="3"/>
  <c r="C203" i="3"/>
  <c r="Z202" i="3"/>
  <c r="W202" i="3"/>
  <c r="T202" i="3"/>
  <c r="R202" i="3"/>
  <c r="Q202" i="3"/>
  <c r="P202" i="3"/>
  <c r="O202" i="3"/>
  <c r="N202" i="3"/>
  <c r="M202" i="3"/>
  <c r="L202" i="3"/>
  <c r="K202" i="3"/>
  <c r="J202" i="3"/>
  <c r="I202" i="3"/>
  <c r="H202" i="3"/>
  <c r="G202" i="3"/>
  <c r="F202" i="3"/>
  <c r="E202" i="3"/>
  <c r="D202" i="3"/>
  <c r="C202" i="3"/>
  <c r="Z201" i="3"/>
  <c r="W201" i="3"/>
  <c r="T201" i="3"/>
  <c r="R201" i="3"/>
  <c r="Q201" i="3"/>
  <c r="P201" i="3"/>
  <c r="O201" i="3"/>
  <c r="N201" i="3"/>
  <c r="M201" i="3"/>
  <c r="L201" i="3"/>
  <c r="K201" i="3"/>
  <c r="J201" i="3"/>
  <c r="I201" i="3"/>
  <c r="H201" i="3"/>
  <c r="G201" i="3"/>
  <c r="F201" i="3"/>
  <c r="E201" i="3"/>
  <c r="D201" i="3"/>
  <c r="C201" i="3"/>
  <c r="Z200" i="3"/>
  <c r="W200" i="3"/>
  <c r="T200" i="3"/>
  <c r="R200" i="3"/>
  <c r="Q200" i="3"/>
  <c r="P200" i="3"/>
  <c r="O200" i="3"/>
  <c r="N200" i="3"/>
  <c r="M200" i="3"/>
  <c r="L200" i="3"/>
  <c r="K200" i="3"/>
  <c r="J200" i="3"/>
  <c r="I200" i="3"/>
  <c r="H200" i="3"/>
  <c r="G200" i="3"/>
  <c r="F200" i="3"/>
  <c r="E200" i="3"/>
  <c r="D200" i="3"/>
  <c r="C200" i="3"/>
  <c r="Z199" i="3"/>
  <c r="W199" i="3"/>
  <c r="T199" i="3"/>
  <c r="R199" i="3"/>
  <c r="Q199" i="3"/>
  <c r="P199" i="3"/>
  <c r="O199" i="3"/>
  <c r="N199" i="3"/>
  <c r="M199" i="3"/>
  <c r="L199" i="3"/>
  <c r="K199" i="3"/>
  <c r="J199" i="3"/>
  <c r="I199" i="3"/>
  <c r="H199" i="3"/>
  <c r="G199" i="3"/>
  <c r="F199" i="3"/>
  <c r="E199" i="3"/>
  <c r="D199" i="3"/>
  <c r="C199" i="3"/>
  <c r="Z198" i="3"/>
  <c r="W198" i="3"/>
  <c r="T198" i="3"/>
  <c r="R198" i="3"/>
  <c r="Q198" i="3"/>
  <c r="P198" i="3"/>
  <c r="O198" i="3"/>
  <c r="N198" i="3"/>
  <c r="M198" i="3"/>
  <c r="L198" i="3"/>
  <c r="K198" i="3"/>
  <c r="J198" i="3"/>
  <c r="I198" i="3"/>
  <c r="H198" i="3"/>
  <c r="G198" i="3"/>
  <c r="F198" i="3"/>
  <c r="E198" i="3"/>
  <c r="D198" i="3"/>
  <c r="C198" i="3"/>
  <c r="Z197" i="3"/>
  <c r="W197" i="3"/>
  <c r="T197" i="3"/>
  <c r="R197" i="3"/>
  <c r="Q197" i="3"/>
  <c r="P197" i="3"/>
  <c r="O197" i="3"/>
  <c r="N197" i="3"/>
  <c r="M197" i="3"/>
  <c r="L197" i="3"/>
  <c r="K197" i="3"/>
  <c r="J197" i="3"/>
  <c r="I197" i="3"/>
  <c r="H197" i="3"/>
  <c r="G197" i="3"/>
  <c r="F197" i="3"/>
  <c r="E197" i="3"/>
  <c r="D197" i="3"/>
  <c r="C197" i="3"/>
  <c r="Z196" i="3"/>
  <c r="W196" i="3"/>
  <c r="T196" i="3"/>
  <c r="R196" i="3"/>
  <c r="Q196" i="3"/>
  <c r="P196" i="3"/>
  <c r="O196" i="3"/>
  <c r="N196" i="3"/>
  <c r="M196" i="3"/>
  <c r="L196" i="3"/>
  <c r="K196" i="3"/>
  <c r="J196" i="3"/>
  <c r="I196" i="3"/>
  <c r="H196" i="3"/>
  <c r="G196" i="3"/>
  <c r="F196" i="3"/>
  <c r="E196" i="3"/>
  <c r="D196" i="3"/>
  <c r="C196" i="3"/>
  <c r="Z195" i="3"/>
  <c r="W195" i="3"/>
  <c r="T195" i="3"/>
  <c r="R195" i="3"/>
  <c r="Q195" i="3"/>
  <c r="P195" i="3"/>
  <c r="O195" i="3"/>
  <c r="N195" i="3"/>
  <c r="M195" i="3"/>
  <c r="L195" i="3"/>
  <c r="K195" i="3"/>
  <c r="J195" i="3"/>
  <c r="I195" i="3"/>
  <c r="H195" i="3"/>
  <c r="G195" i="3"/>
  <c r="F195" i="3"/>
  <c r="E195" i="3"/>
  <c r="D195" i="3"/>
  <c r="C195" i="3"/>
  <c r="Z194" i="3"/>
  <c r="W194" i="3"/>
  <c r="T194" i="3"/>
  <c r="R194" i="3"/>
  <c r="Q194" i="3"/>
  <c r="P194" i="3"/>
  <c r="O194" i="3"/>
  <c r="N194" i="3"/>
  <c r="M194" i="3"/>
  <c r="L194" i="3"/>
  <c r="K194" i="3"/>
  <c r="J194" i="3"/>
  <c r="I194" i="3"/>
  <c r="H194" i="3"/>
  <c r="G194" i="3"/>
  <c r="F194" i="3"/>
  <c r="E194" i="3"/>
  <c r="D194" i="3"/>
  <c r="C194" i="3"/>
  <c r="Z193" i="3"/>
  <c r="W193" i="3"/>
  <c r="T193" i="3"/>
  <c r="R193" i="3"/>
  <c r="Q193" i="3"/>
  <c r="P193" i="3"/>
  <c r="O193" i="3"/>
  <c r="N193" i="3"/>
  <c r="M193" i="3"/>
  <c r="L193" i="3"/>
  <c r="K193" i="3"/>
  <c r="J193" i="3"/>
  <c r="I193" i="3"/>
  <c r="H193" i="3"/>
  <c r="G193" i="3"/>
  <c r="F193" i="3"/>
  <c r="E193" i="3"/>
  <c r="D193" i="3"/>
  <c r="C193" i="3"/>
  <c r="Z192" i="3"/>
  <c r="W192" i="3"/>
  <c r="T192" i="3"/>
  <c r="R192" i="3"/>
  <c r="Q192" i="3"/>
  <c r="P192" i="3"/>
  <c r="O192" i="3"/>
  <c r="N192" i="3"/>
  <c r="M192" i="3"/>
  <c r="L192" i="3"/>
  <c r="K192" i="3"/>
  <c r="J192" i="3"/>
  <c r="I192" i="3"/>
  <c r="H192" i="3"/>
  <c r="G192" i="3"/>
  <c r="F192" i="3"/>
  <c r="E192" i="3"/>
  <c r="D192" i="3"/>
  <c r="C192" i="3"/>
  <c r="Z191" i="3"/>
  <c r="W191" i="3"/>
  <c r="T191" i="3"/>
  <c r="R191" i="3"/>
  <c r="Q191" i="3"/>
  <c r="P191" i="3"/>
  <c r="O191" i="3"/>
  <c r="N191" i="3"/>
  <c r="M191" i="3"/>
  <c r="L191" i="3"/>
  <c r="K191" i="3"/>
  <c r="J191" i="3"/>
  <c r="I191" i="3"/>
  <c r="H191" i="3"/>
  <c r="G191" i="3"/>
  <c r="F191" i="3"/>
  <c r="E191" i="3"/>
  <c r="D191" i="3"/>
  <c r="C191" i="3"/>
  <c r="Z190" i="3"/>
  <c r="W190" i="3"/>
  <c r="T190" i="3"/>
  <c r="R190" i="3"/>
  <c r="Q190" i="3"/>
  <c r="P190" i="3"/>
  <c r="O190" i="3"/>
  <c r="N190" i="3"/>
  <c r="M190" i="3"/>
  <c r="L190" i="3"/>
  <c r="K190" i="3"/>
  <c r="J190" i="3"/>
  <c r="I190" i="3"/>
  <c r="H190" i="3"/>
  <c r="G190" i="3"/>
  <c r="F190" i="3"/>
  <c r="E190" i="3"/>
  <c r="D190" i="3"/>
  <c r="C190" i="3"/>
  <c r="Z189" i="3"/>
  <c r="W189" i="3"/>
  <c r="T189" i="3"/>
  <c r="R189" i="3"/>
  <c r="Q189" i="3"/>
  <c r="P189" i="3"/>
  <c r="O189" i="3"/>
  <c r="N189" i="3"/>
  <c r="M189" i="3"/>
  <c r="L189" i="3"/>
  <c r="K189" i="3"/>
  <c r="J189" i="3"/>
  <c r="I189" i="3"/>
  <c r="H189" i="3"/>
  <c r="G189" i="3"/>
  <c r="F189" i="3"/>
  <c r="E189" i="3"/>
  <c r="D189" i="3"/>
  <c r="C189" i="3"/>
  <c r="Z188" i="3"/>
  <c r="W188" i="3"/>
  <c r="T188" i="3"/>
  <c r="R188" i="3"/>
  <c r="Q188" i="3"/>
  <c r="P188" i="3"/>
  <c r="O188" i="3"/>
  <c r="N188" i="3"/>
  <c r="M188" i="3"/>
  <c r="L188" i="3"/>
  <c r="K188" i="3"/>
  <c r="J188" i="3"/>
  <c r="I188" i="3"/>
  <c r="H188" i="3"/>
  <c r="G188" i="3"/>
  <c r="F188" i="3"/>
  <c r="E188" i="3"/>
  <c r="D188" i="3"/>
  <c r="C188" i="3"/>
  <c r="Z187" i="3"/>
  <c r="W187" i="3"/>
  <c r="T187" i="3"/>
  <c r="R187" i="3"/>
  <c r="Q187" i="3"/>
  <c r="P187" i="3"/>
  <c r="O187" i="3"/>
  <c r="N187" i="3"/>
  <c r="M187" i="3"/>
  <c r="L187" i="3"/>
  <c r="K187" i="3"/>
  <c r="J187" i="3"/>
  <c r="I187" i="3"/>
  <c r="H187" i="3"/>
  <c r="G187" i="3"/>
  <c r="F187" i="3"/>
  <c r="E187" i="3"/>
  <c r="D187" i="3"/>
  <c r="C187" i="3"/>
  <c r="Z186" i="3"/>
  <c r="W186" i="3"/>
  <c r="T186" i="3"/>
  <c r="R186" i="3"/>
  <c r="Q186" i="3"/>
  <c r="P186" i="3"/>
  <c r="O186" i="3"/>
  <c r="N186" i="3"/>
  <c r="M186" i="3"/>
  <c r="L186" i="3"/>
  <c r="K186" i="3"/>
  <c r="J186" i="3"/>
  <c r="I186" i="3"/>
  <c r="H186" i="3"/>
  <c r="G186" i="3"/>
  <c r="F186" i="3"/>
  <c r="E186" i="3"/>
  <c r="D186" i="3"/>
  <c r="C186" i="3"/>
  <c r="Z185" i="3"/>
  <c r="W185" i="3"/>
  <c r="T185" i="3"/>
  <c r="R185" i="3"/>
  <c r="Q185" i="3"/>
  <c r="P185" i="3"/>
  <c r="O185" i="3"/>
  <c r="N185" i="3"/>
  <c r="M185" i="3"/>
  <c r="L185" i="3"/>
  <c r="K185" i="3"/>
  <c r="J185" i="3"/>
  <c r="I185" i="3"/>
  <c r="H185" i="3"/>
  <c r="G185" i="3"/>
  <c r="F185" i="3"/>
  <c r="E185" i="3"/>
  <c r="D185" i="3"/>
  <c r="C185" i="3"/>
  <c r="Z184" i="3"/>
  <c r="W184" i="3"/>
  <c r="T184" i="3"/>
  <c r="R184" i="3"/>
  <c r="Q184" i="3"/>
  <c r="P184" i="3"/>
  <c r="O184" i="3"/>
  <c r="N184" i="3"/>
  <c r="M184" i="3"/>
  <c r="L184" i="3"/>
  <c r="K184" i="3"/>
  <c r="J184" i="3"/>
  <c r="I184" i="3"/>
  <c r="H184" i="3"/>
  <c r="G184" i="3"/>
  <c r="F184" i="3"/>
  <c r="E184" i="3"/>
  <c r="D184" i="3"/>
  <c r="C184" i="3"/>
  <c r="Z183" i="3"/>
  <c r="W183" i="3"/>
  <c r="T183" i="3"/>
  <c r="R183" i="3"/>
  <c r="Q183" i="3"/>
  <c r="P183" i="3"/>
  <c r="O183" i="3"/>
  <c r="N183" i="3"/>
  <c r="M183" i="3"/>
  <c r="L183" i="3"/>
  <c r="K183" i="3"/>
  <c r="J183" i="3"/>
  <c r="I183" i="3"/>
  <c r="H183" i="3"/>
  <c r="G183" i="3"/>
  <c r="F183" i="3"/>
  <c r="E183" i="3"/>
  <c r="D183" i="3"/>
  <c r="C183" i="3"/>
  <c r="Z182" i="3"/>
  <c r="W182" i="3"/>
  <c r="T182" i="3"/>
  <c r="R182" i="3"/>
  <c r="Q182" i="3"/>
  <c r="P182" i="3"/>
  <c r="O182" i="3"/>
  <c r="N182" i="3"/>
  <c r="M182" i="3"/>
  <c r="L182" i="3"/>
  <c r="K182" i="3"/>
  <c r="J182" i="3"/>
  <c r="I182" i="3"/>
  <c r="H182" i="3"/>
  <c r="G182" i="3"/>
  <c r="F182" i="3"/>
  <c r="E182" i="3"/>
  <c r="D182" i="3"/>
  <c r="C182" i="3"/>
  <c r="Z181" i="3"/>
  <c r="W181" i="3"/>
  <c r="T181" i="3"/>
  <c r="R181" i="3"/>
  <c r="Q181" i="3"/>
  <c r="P181" i="3"/>
  <c r="O181" i="3"/>
  <c r="N181" i="3"/>
  <c r="M181" i="3"/>
  <c r="L181" i="3"/>
  <c r="K181" i="3"/>
  <c r="J181" i="3"/>
  <c r="I181" i="3"/>
  <c r="H181" i="3"/>
  <c r="G181" i="3"/>
  <c r="F181" i="3"/>
  <c r="E181" i="3"/>
  <c r="D181" i="3"/>
  <c r="C181" i="3"/>
  <c r="Z180" i="3"/>
  <c r="W180" i="3"/>
  <c r="T180" i="3"/>
  <c r="R180" i="3"/>
  <c r="Q180" i="3"/>
  <c r="P180" i="3"/>
  <c r="O180" i="3"/>
  <c r="N180" i="3"/>
  <c r="M180" i="3"/>
  <c r="L180" i="3"/>
  <c r="K180" i="3"/>
  <c r="J180" i="3"/>
  <c r="I180" i="3"/>
  <c r="H180" i="3"/>
  <c r="G180" i="3"/>
  <c r="F180" i="3"/>
  <c r="E180" i="3"/>
  <c r="D180" i="3"/>
  <c r="C180" i="3"/>
  <c r="Z179" i="3"/>
  <c r="W179" i="3"/>
  <c r="T179" i="3"/>
  <c r="R179" i="3"/>
  <c r="Q179" i="3"/>
  <c r="P179" i="3"/>
  <c r="O179" i="3"/>
  <c r="N179" i="3"/>
  <c r="M179" i="3"/>
  <c r="L179" i="3"/>
  <c r="K179" i="3"/>
  <c r="J179" i="3"/>
  <c r="I179" i="3"/>
  <c r="H179" i="3"/>
  <c r="G179" i="3"/>
  <c r="F179" i="3"/>
  <c r="E179" i="3"/>
  <c r="D179" i="3"/>
  <c r="C179" i="3"/>
  <c r="Z178" i="3"/>
  <c r="W178" i="3"/>
  <c r="T178" i="3"/>
  <c r="R178" i="3"/>
  <c r="Q178" i="3"/>
  <c r="P178" i="3"/>
  <c r="O178" i="3"/>
  <c r="N178" i="3"/>
  <c r="M178" i="3"/>
  <c r="L178" i="3"/>
  <c r="K178" i="3"/>
  <c r="J178" i="3"/>
  <c r="I178" i="3"/>
  <c r="H178" i="3"/>
  <c r="G178" i="3"/>
  <c r="F178" i="3"/>
  <c r="E178" i="3"/>
  <c r="D178" i="3"/>
  <c r="C178" i="3"/>
  <c r="Z177" i="3"/>
  <c r="W177" i="3"/>
  <c r="T177" i="3"/>
  <c r="R177" i="3"/>
  <c r="Q177" i="3"/>
  <c r="P177" i="3"/>
  <c r="O177" i="3"/>
  <c r="N177" i="3"/>
  <c r="M177" i="3"/>
  <c r="L177" i="3"/>
  <c r="K177" i="3"/>
  <c r="J177" i="3"/>
  <c r="I177" i="3"/>
  <c r="H177" i="3"/>
  <c r="G177" i="3"/>
  <c r="F177" i="3"/>
  <c r="E177" i="3"/>
  <c r="D177" i="3"/>
  <c r="C177" i="3"/>
  <c r="Z176" i="3"/>
  <c r="W176" i="3"/>
  <c r="T176" i="3"/>
  <c r="R176" i="3"/>
  <c r="Q176" i="3"/>
  <c r="P176" i="3"/>
  <c r="O176" i="3"/>
  <c r="N176" i="3"/>
  <c r="M176" i="3"/>
  <c r="L176" i="3"/>
  <c r="K176" i="3"/>
  <c r="J176" i="3"/>
  <c r="I176" i="3"/>
  <c r="H176" i="3"/>
  <c r="G176" i="3"/>
  <c r="F176" i="3"/>
  <c r="E176" i="3"/>
  <c r="D176" i="3"/>
  <c r="C176" i="3"/>
  <c r="Z175" i="3"/>
  <c r="W175" i="3"/>
  <c r="T175" i="3"/>
  <c r="R175" i="3"/>
  <c r="Q175" i="3"/>
  <c r="P175" i="3"/>
  <c r="O175" i="3"/>
  <c r="N175" i="3"/>
  <c r="M175" i="3"/>
  <c r="L175" i="3"/>
  <c r="K175" i="3"/>
  <c r="J175" i="3"/>
  <c r="I175" i="3"/>
  <c r="H175" i="3"/>
  <c r="G175" i="3"/>
  <c r="F175" i="3"/>
  <c r="E175" i="3"/>
  <c r="D175" i="3"/>
  <c r="C175" i="3"/>
  <c r="Z174" i="3"/>
  <c r="W174" i="3"/>
  <c r="T174" i="3"/>
  <c r="R174" i="3"/>
  <c r="Q174" i="3"/>
  <c r="P174" i="3"/>
  <c r="O174" i="3"/>
  <c r="N174" i="3"/>
  <c r="M174" i="3"/>
  <c r="L174" i="3"/>
  <c r="K174" i="3"/>
  <c r="J174" i="3"/>
  <c r="I174" i="3"/>
  <c r="H174" i="3"/>
  <c r="G174" i="3"/>
  <c r="F174" i="3"/>
  <c r="E174" i="3"/>
  <c r="D174" i="3"/>
  <c r="C174" i="3"/>
  <c r="Z173" i="3"/>
  <c r="W173" i="3"/>
  <c r="T173" i="3"/>
  <c r="R173" i="3"/>
  <c r="Q173" i="3"/>
  <c r="P173" i="3"/>
  <c r="O173" i="3"/>
  <c r="N173" i="3"/>
  <c r="M173" i="3"/>
  <c r="L173" i="3"/>
  <c r="K173" i="3"/>
  <c r="J173" i="3"/>
  <c r="I173" i="3"/>
  <c r="H173" i="3"/>
  <c r="G173" i="3"/>
  <c r="F173" i="3"/>
  <c r="E173" i="3"/>
  <c r="D173" i="3"/>
  <c r="C173" i="3"/>
  <c r="Z172" i="3"/>
  <c r="W172" i="3"/>
  <c r="T172" i="3"/>
  <c r="R172" i="3"/>
  <c r="Q172" i="3"/>
  <c r="P172" i="3"/>
  <c r="O172" i="3"/>
  <c r="N172" i="3"/>
  <c r="M172" i="3"/>
  <c r="L172" i="3"/>
  <c r="K172" i="3"/>
  <c r="J172" i="3"/>
  <c r="I172" i="3"/>
  <c r="H172" i="3"/>
  <c r="G172" i="3"/>
  <c r="F172" i="3"/>
  <c r="E172" i="3"/>
  <c r="D172" i="3"/>
  <c r="C172" i="3"/>
  <c r="Z171" i="3"/>
  <c r="W171" i="3"/>
  <c r="T171" i="3"/>
  <c r="R171" i="3"/>
  <c r="Q171" i="3"/>
  <c r="P171" i="3"/>
  <c r="O171" i="3"/>
  <c r="N171" i="3"/>
  <c r="M171" i="3"/>
  <c r="L171" i="3"/>
  <c r="K171" i="3"/>
  <c r="J171" i="3"/>
  <c r="I171" i="3"/>
  <c r="H171" i="3"/>
  <c r="G171" i="3"/>
  <c r="F171" i="3"/>
  <c r="E171" i="3"/>
  <c r="D171" i="3"/>
  <c r="C171" i="3"/>
  <c r="Z170" i="3"/>
  <c r="W170" i="3"/>
  <c r="T170" i="3"/>
  <c r="R170" i="3"/>
  <c r="Q170" i="3"/>
  <c r="P170" i="3"/>
  <c r="O170" i="3"/>
  <c r="N170" i="3"/>
  <c r="M170" i="3"/>
  <c r="L170" i="3"/>
  <c r="K170" i="3"/>
  <c r="J170" i="3"/>
  <c r="I170" i="3"/>
  <c r="H170" i="3"/>
  <c r="G170" i="3"/>
  <c r="F170" i="3"/>
  <c r="E170" i="3"/>
  <c r="D170" i="3"/>
  <c r="C170" i="3"/>
  <c r="Z169" i="3"/>
  <c r="W169" i="3"/>
  <c r="T169" i="3"/>
  <c r="R169" i="3"/>
  <c r="Q169" i="3"/>
  <c r="P169" i="3"/>
  <c r="O169" i="3"/>
  <c r="N169" i="3"/>
  <c r="M169" i="3"/>
  <c r="L169" i="3"/>
  <c r="K169" i="3"/>
  <c r="J169" i="3"/>
  <c r="I169" i="3"/>
  <c r="H169" i="3"/>
  <c r="G169" i="3"/>
  <c r="F169" i="3"/>
  <c r="E169" i="3"/>
  <c r="D169" i="3"/>
  <c r="C169" i="3"/>
  <c r="Z168" i="3"/>
  <c r="W168" i="3"/>
  <c r="T168" i="3"/>
  <c r="R168" i="3"/>
  <c r="Q168" i="3"/>
  <c r="P168" i="3"/>
  <c r="O168" i="3"/>
  <c r="N168" i="3"/>
  <c r="M168" i="3"/>
  <c r="L168" i="3"/>
  <c r="K168" i="3"/>
  <c r="J168" i="3"/>
  <c r="I168" i="3"/>
  <c r="H168" i="3"/>
  <c r="G168" i="3"/>
  <c r="F168" i="3"/>
  <c r="E168" i="3"/>
  <c r="D168" i="3"/>
  <c r="C168" i="3"/>
  <c r="Z167" i="3"/>
  <c r="W167" i="3"/>
  <c r="T167" i="3"/>
  <c r="R167" i="3"/>
  <c r="Q167" i="3"/>
  <c r="P167" i="3"/>
  <c r="O167" i="3"/>
  <c r="N167" i="3"/>
  <c r="M167" i="3"/>
  <c r="L167" i="3"/>
  <c r="K167" i="3"/>
  <c r="J167" i="3"/>
  <c r="I167" i="3"/>
  <c r="H167" i="3"/>
  <c r="G167" i="3"/>
  <c r="F167" i="3"/>
  <c r="E167" i="3"/>
  <c r="D167" i="3"/>
  <c r="C167" i="3"/>
  <c r="Z166" i="3"/>
  <c r="W166" i="3"/>
  <c r="T166" i="3"/>
  <c r="R166" i="3"/>
  <c r="Q166" i="3"/>
  <c r="P166" i="3"/>
  <c r="O166" i="3"/>
  <c r="N166" i="3"/>
  <c r="M166" i="3"/>
  <c r="L166" i="3"/>
  <c r="K166" i="3"/>
  <c r="J166" i="3"/>
  <c r="I166" i="3"/>
  <c r="H166" i="3"/>
  <c r="G166" i="3"/>
  <c r="F166" i="3"/>
  <c r="E166" i="3"/>
  <c r="D166" i="3"/>
  <c r="C166" i="3"/>
  <c r="Z165" i="3"/>
  <c r="W165" i="3"/>
  <c r="T165" i="3"/>
  <c r="R165" i="3"/>
  <c r="Q165" i="3"/>
  <c r="P165" i="3"/>
  <c r="O165" i="3"/>
  <c r="N165" i="3"/>
  <c r="M165" i="3"/>
  <c r="L165" i="3"/>
  <c r="K165" i="3"/>
  <c r="J165" i="3"/>
  <c r="I165" i="3"/>
  <c r="H165" i="3"/>
  <c r="G165" i="3"/>
  <c r="F165" i="3"/>
  <c r="E165" i="3"/>
  <c r="D165" i="3"/>
  <c r="C165" i="3"/>
  <c r="Z164" i="3"/>
  <c r="W164" i="3"/>
  <c r="T164" i="3"/>
  <c r="R164" i="3"/>
  <c r="Q164" i="3"/>
  <c r="P164" i="3"/>
  <c r="O164" i="3"/>
  <c r="N164" i="3"/>
  <c r="M164" i="3"/>
  <c r="L164" i="3"/>
  <c r="K164" i="3"/>
  <c r="J164" i="3"/>
  <c r="I164" i="3"/>
  <c r="H164" i="3"/>
  <c r="G164" i="3"/>
  <c r="F164" i="3"/>
  <c r="E164" i="3"/>
  <c r="D164" i="3"/>
  <c r="C164" i="3"/>
  <c r="Z163" i="3"/>
  <c r="W163" i="3"/>
  <c r="T163" i="3"/>
  <c r="R163" i="3"/>
  <c r="Q163" i="3"/>
  <c r="P163" i="3"/>
  <c r="O163" i="3"/>
  <c r="N163" i="3"/>
  <c r="M163" i="3"/>
  <c r="L163" i="3"/>
  <c r="K163" i="3"/>
  <c r="J163" i="3"/>
  <c r="I163" i="3"/>
  <c r="H163" i="3"/>
  <c r="G163" i="3"/>
  <c r="F163" i="3"/>
  <c r="E163" i="3"/>
  <c r="D163" i="3"/>
  <c r="C163" i="3"/>
  <c r="Z162" i="3"/>
  <c r="W162" i="3"/>
  <c r="T162" i="3"/>
  <c r="R162" i="3"/>
  <c r="Q162" i="3"/>
  <c r="P162" i="3"/>
  <c r="O162" i="3"/>
  <c r="N162" i="3"/>
  <c r="M162" i="3"/>
  <c r="L162" i="3"/>
  <c r="K162" i="3"/>
  <c r="J162" i="3"/>
  <c r="I162" i="3"/>
  <c r="H162" i="3"/>
  <c r="G162" i="3"/>
  <c r="F162" i="3"/>
  <c r="E162" i="3"/>
  <c r="D162" i="3"/>
  <c r="C162" i="3"/>
  <c r="Z161" i="3"/>
  <c r="W161" i="3"/>
  <c r="T161" i="3"/>
  <c r="R161" i="3"/>
  <c r="Q161" i="3"/>
  <c r="P161" i="3"/>
  <c r="O161" i="3"/>
  <c r="N161" i="3"/>
  <c r="M161" i="3"/>
  <c r="L161" i="3"/>
  <c r="K161" i="3"/>
  <c r="J161" i="3"/>
  <c r="I161" i="3"/>
  <c r="H161" i="3"/>
  <c r="G161" i="3"/>
  <c r="F161" i="3"/>
  <c r="E161" i="3"/>
  <c r="D161" i="3"/>
  <c r="C161" i="3"/>
  <c r="Z160" i="3"/>
  <c r="W160" i="3"/>
  <c r="T160" i="3"/>
  <c r="R160" i="3"/>
  <c r="Q160" i="3"/>
  <c r="P160" i="3"/>
  <c r="O160" i="3"/>
  <c r="N160" i="3"/>
  <c r="M160" i="3"/>
  <c r="L160" i="3"/>
  <c r="K160" i="3"/>
  <c r="J160" i="3"/>
  <c r="I160" i="3"/>
  <c r="H160" i="3"/>
  <c r="G160" i="3"/>
  <c r="F160" i="3"/>
  <c r="E160" i="3"/>
  <c r="D160" i="3"/>
  <c r="C160" i="3"/>
  <c r="Z159" i="3"/>
  <c r="W159" i="3"/>
  <c r="T159" i="3"/>
  <c r="R159" i="3"/>
  <c r="Q159" i="3"/>
  <c r="P159" i="3"/>
  <c r="O159" i="3"/>
  <c r="N159" i="3"/>
  <c r="M159" i="3"/>
  <c r="L159" i="3"/>
  <c r="K159" i="3"/>
  <c r="J159" i="3"/>
  <c r="I159" i="3"/>
  <c r="H159" i="3"/>
  <c r="G159" i="3"/>
  <c r="F159" i="3"/>
  <c r="E159" i="3"/>
  <c r="D159" i="3"/>
  <c r="C159" i="3"/>
  <c r="Z158" i="3"/>
  <c r="W158" i="3"/>
  <c r="T158" i="3"/>
  <c r="R158" i="3"/>
  <c r="Q158" i="3"/>
  <c r="P158" i="3"/>
  <c r="O158" i="3"/>
  <c r="N158" i="3"/>
  <c r="M158" i="3"/>
  <c r="L158" i="3"/>
  <c r="K158" i="3"/>
  <c r="J158" i="3"/>
  <c r="I158" i="3"/>
  <c r="H158" i="3"/>
  <c r="G158" i="3"/>
  <c r="F158" i="3"/>
  <c r="E158" i="3"/>
  <c r="D158" i="3"/>
  <c r="C158" i="3"/>
  <c r="Z157" i="3"/>
  <c r="W157" i="3"/>
  <c r="T157" i="3"/>
  <c r="R157" i="3"/>
  <c r="Q157" i="3"/>
  <c r="P157" i="3"/>
  <c r="O157" i="3"/>
  <c r="N157" i="3"/>
  <c r="M157" i="3"/>
  <c r="L157" i="3"/>
  <c r="K157" i="3"/>
  <c r="J157" i="3"/>
  <c r="I157" i="3"/>
  <c r="H157" i="3"/>
  <c r="G157" i="3"/>
  <c r="F157" i="3"/>
  <c r="E157" i="3"/>
  <c r="D157" i="3"/>
  <c r="C157" i="3"/>
  <c r="Z156" i="3"/>
  <c r="W156" i="3"/>
  <c r="T156" i="3"/>
  <c r="R156" i="3"/>
  <c r="Q156" i="3"/>
  <c r="P156" i="3"/>
  <c r="O156" i="3"/>
  <c r="N156" i="3"/>
  <c r="M156" i="3"/>
  <c r="L156" i="3"/>
  <c r="K156" i="3"/>
  <c r="J156" i="3"/>
  <c r="I156" i="3"/>
  <c r="H156" i="3"/>
  <c r="G156" i="3"/>
  <c r="F156" i="3"/>
  <c r="E156" i="3"/>
  <c r="D156" i="3"/>
  <c r="C156" i="3"/>
  <c r="Z155" i="3"/>
  <c r="W155" i="3"/>
  <c r="T155" i="3"/>
  <c r="R155" i="3"/>
  <c r="Q155" i="3"/>
  <c r="P155" i="3"/>
  <c r="O155" i="3"/>
  <c r="N155" i="3"/>
  <c r="M155" i="3"/>
  <c r="L155" i="3"/>
  <c r="K155" i="3"/>
  <c r="J155" i="3"/>
  <c r="I155" i="3"/>
  <c r="H155" i="3"/>
  <c r="G155" i="3"/>
  <c r="F155" i="3"/>
  <c r="E155" i="3"/>
  <c r="D155" i="3"/>
  <c r="C155" i="3"/>
  <c r="Z154" i="3"/>
  <c r="W154" i="3"/>
  <c r="T154" i="3"/>
  <c r="R154" i="3"/>
  <c r="Q154" i="3"/>
  <c r="P154" i="3"/>
  <c r="O154" i="3"/>
  <c r="N154" i="3"/>
  <c r="M154" i="3"/>
  <c r="L154" i="3"/>
  <c r="K154" i="3"/>
  <c r="J154" i="3"/>
  <c r="I154" i="3"/>
  <c r="H154" i="3"/>
  <c r="G154" i="3"/>
  <c r="F154" i="3"/>
  <c r="E154" i="3"/>
  <c r="D154" i="3"/>
  <c r="C154" i="3"/>
  <c r="Z153" i="3"/>
  <c r="W153" i="3"/>
  <c r="T153" i="3"/>
  <c r="R153" i="3"/>
  <c r="Q153" i="3"/>
  <c r="P153" i="3"/>
  <c r="O153" i="3"/>
  <c r="N153" i="3"/>
  <c r="M153" i="3"/>
  <c r="L153" i="3"/>
  <c r="K153" i="3"/>
  <c r="J153" i="3"/>
  <c r="I153" i="3"/>
  <c r="H153" i="3"/>
  <c r="G153" i="3"/>
  <c r="F153" i="3"/>
  <c r="E153" i="3"/>
  <c r="D153" i="3"/>
  <c r="C153" i="3"/>
  <c r="Z152" i="3"/>
  <c r="W152" i="3"/>
  <c r="T152" i="3"/>
  <c r="R152" i="3"/>
  <c r="Q152" i="3"/>
  <c r="P152" i="3"/>
  <c r="O152" i="3"/>
  <c r="N152" i="3"/>
  <c r="M152" i="3"/>
  <c r="L152" i="3"/>
  <c r="K152" i="3"/>
  <c r="J152" i="3"/>
  <c r="I152" i="3"/>
  <c r="H152" i="3"/>
  <c r="G152" i="3"/>
  <c r="F152" i="3"/>
  <c r="E152" i="3"/>
  <c r="D152" i="3"/>
  <c r="C152" i="3"/>
  <c r="Z151" i="3"/>
  <c r="W151" i="3"/>
  <c r="T151" i="3"/>
  <c r="R151" i="3"/>
  <c r="Q151" i="3"/>
  <c r="P151" i="3"/>
  <c r="O151" i="3"/>
  <c r="N151" i="3"/>
  <c r="M151" i="3"/>
  <c r="L151" i="3"/>
  <c r="K151" i="3"/>
  <c r="J151" i="3"/>
  <c r="I151" i="3"/>
  <c r="H151" i="3"/>
  <c r="G151" i="3"/>
  <c r="F151" i="3"/>
  <c r="E151" i="3"/>
  <c r="D151" i="3"/>
  <c r="C151" i="3"/>
  <c r="Z150" i="3"/>
  <c r="W150" i="3"/>
  <c r="T150" i="3"/>
  <c r="R150" i="3"/>
  <c r="Q150" i="3"/>
  <c r="P150" i="3"/>
  <c r="O150" i="3"/>
  <c r="N150" i="3"/>
  <c r="M150" i="3"/>
  <c r="L150" i="3"/>
  <c r="K150" i="3"/>
  <c r="J150" i="3"/>
  <c r="I150" i="3"/>
  <c r="H150" i="3"/>
  <c r="G150" i="3"/>
  <c r="F150" i="3"/>
  <c r="E150" i="3"/>
  <c r="D150" i="3"/>
  <c r="C150" i="3"/>
  <c r="Z149" i="3"/>
  <c r="W149" i="3"/>
  <c r="T149" i="3"/>
  <c r="R149" i="3"/>
  <c r="Q149" i="3"/>
  <c r="P149" i="3"/>
  <c r="O149" i="3"/>
  <c r="N149" i="3"/>
  <c r="M149" i="3"/>
  <c r="L149" i="3"/>
  <c r="K149" i="3"/>
  <c r="J149" i="3"/>
  <c r="I149" i="3"/>
  <c r="H149" i="3"/>
  <c r="G149" i="3"/>
  <c r="F149" i="3"/>
  <c r="E149" i="3"/>
  <c r="D149" i="3"/>
  <c r="C149" i="3"/>
  <c r="Z148" i="3"/>
  <c r="W148" i="3"/>
  <c r="T148" i="3"/>
  <c r="R148" i="3"/>
  <c r="Q148" i="3"/>
  <c r="P148" i="3"/>
  <c r="O148" i="3"/>
  <c r="N148" i="3"/>
  <c r="M148" i="3"/>
  <c r="L148" i="3"/>
  <c r="K148" i="3"/>
  <c r="J148" i="3"/>
  <c r="I148" i="3"/>
  <c r="H148" i="3"/>
  <c r="G148" i="3"/>
  <c r="F148" i="3"/>
  <c r="E148" i="3"/>
  <c r="D148" i="3"/>
  <c r="C148" i="3"/>
  <c r="Z147" i="3"/>
  <c r="W147" i="3"/>
  <c r="T147" i="3"/>
  <c r="R147" i="3"/>
  <c r="Q147" i="3"/>
  <c r="P147" i="3"/>
  <c r="O147" i="3"/>
  <c r="N147" i="3"/>
  <c r="M147" i="3"/>
  <c r="L147" i="3"/>
  <c r="K147" i="3"/>
  <c r="J147" i="3"/>
  <c r="I147" i="3"/>
  <c r="H147" i="3"/>
  <c r="G147" i="3"/>
  <c r="F147" i="3"/>
  <c r="E147" i="3"/>
  <c r="D147" i="3"/>
  <c r="C147" i="3"/>
  <c r="Z146" i="3"/>
  <c r="W146" i="3"/>
  <c r="T146" i="3"/>
  <c r="R146" i="3"/>
  <c r="Q146" i="3"/>
  <c r="P146" i="3"/>
  <c r="O146" i="3"/>
  <c r="N146" i="3"/>
  <c r="M146" i="3"/>
  <c r="L146" i="3"/>
  <c r="K146" i="3"/>
  <c r="J146" i="3"/>
  <c r="I146" i="3"/>
  <c r="H146" i="3"/>
  <c r="G146" i="3"/>
  <c r="F146" i="3"/>
  <c r="E146" i="3"/>
  <c r="D146" i="3"/>
  <c r="C146" i="3"/>
  <c r="Z145" i="3"/>
  <c r="W145" i="3"/>
  <c r="T145" i="3"/>
  <c r="R145" i="3"/>
  <c r="Q145" i="3"/>
  <c r="P145" i="3"/>
  <c r="O145" i="3"/>
  <c r="N145" i="3"/>
  <c r="M145" i="3"/>
  <c r="L145" i="3"/>
  <c r="K145" i="3"/>
  <c r="J145" i="3"/>
  <c r="I145" i="3"/>
  <c r="H145" i="3"/>
  <c r="G145" i="3"/>
  <c r="F145" i="3"/>
  <c r="E145" i="3"/>
  <c r="D145" i="3"/>
  <c r="C145" i="3"/>
  <c r="Z144" i="3"/>
  <c r="W144" i="3"/>
  <c r="T144" i="3"/>
  <c r="R144" i="3"/>
  <c r="Q144" i="3"/>
  <c r="P144" i="3"/>
  <c r="O144" i="3"/>
  <c r="N144" i="3"/>
  <c r="M144" i="3"/>
  <c r="L144" i="3"/>
  <c r="K144" i="3"/>
  <c r="J144" i="3"/>
  <c r="I144" i="3"/>
  <c r="H144" i="3"/>
  <c r="G144" i="3"/>
  <c r="F144" i="3"/>
  <c r="E144" i="3"/>
  <c r="D144" i="3"/>
  <c r="C144" i="3"/>
  <c r="Z143" i="3"/>
  <c r="W143" i="3"/>
  <c r="T143" i="3"/>
  <c r="R143" i="3"/>
  <c r="Q143" i="3"/>
  <c r="P143" i="3"/>
  <c r="O143" i="3"/>
  <c r="N143" i="3"/>
  <c r="M143" i="3"/>
  <c r="L143" i="3"/>
  <c r="K143" i="3"/>
  <c r="J143" i="3"/>
  <c r="I143" i="3"/>
  <c r="H143" i="3"/>
  <c r="G143" i="3"/>
  <c r="F143" i="3"/>
  <c r="E143" i="3"/>
  <c r="D143" i="3"/>
  <c r="C143" i="3"/>
  <c r="Z142" i="3"/>
  <c r="W142" i="3"/>
  <c r="T142" i="3"/>
  <c r="R142" i="3"/>
  <c r="Q142" i="3"/>
  <c r="P142" i="3"/>
  <c r="O142" i="3"/>
  <c r="N142" i="3"/>
  <c r="M142" i="3"/>
  <c r="L142" i="3"/>
  <c r="K142" i="3"/>
  <c r="J142" i="3"/>
  <c r="I142" i="3"/>
  <c r="H142" i="3"/>
  <c r="G142" i="3"/>
  <c r="F142" i="3"/>
  <c r="E142" i="3"/>
  <c r="D142" i="3"/>
  <c r="C142" i="3"/>
  <c r="Z141" i="3"/>
  <c r="W141" i="3"/>
  <c r="T141" i="3"/>
  <c r="R141" i="3"/>
  <c r="Q141" i="3"/>
  <c r="P141" i="3"/>
  <c r="O141" i="3"/>
  <c r="N141" i="3"/>
  <c r="M141" i="3"/>
  <c r="L141" i="3"/>
  <c r="K141" i="3"/>
  <c r="J141" i="3"/>
  <c r="I141" i="3"/>
  <c r="H141" i="3"/>
  <c r="G141" i="3"/>
  <c r="F141" i="3"/>
  <c r="E141" i="3"/>
  <c r="D141" i="3"/>
  <c r="C141" i="3"/>
  <c r="Z140" i="3"/>
  <c r="W140" i="3"/>
  <c r="T140" i="3"/>
  <c r="R140" i="3"/>
  <c r="Q140" i="3"/>
  <c r="P140" i="3"/>
  <c r="O140" i="3"/>
  <c r="N140" i="3"/>
  <c r="M140" i="3"/>
  <c r="L140" i="3"/>
  <c r="K140" i="3"/>
  <c r="J140" i="3"/>
  <c r="I140" i="3"/>
  <c r="H140" i="3"/>
  <c r="G140" i="3"/>
  <c r="F140" i="3"/>
  <c r="E140" i="3"/>
  <c r="D140" i="3"/>
  <c r="C140" i="3"/>
  <c r="Z139" i="3"/>
  <c r="W139" i="3"/>
  <c r="T139" i="3"/>
  <c r="R139" i="3"/>
  <c r="Q139" i="3"/>
  <c r="P139" i="3"/>
  <c r="O139" i="3"/>
  <c r="N139" i="3"/>
  <c r="M139" i="3"/>
  <c r="L139" i="3"/>
  <c r="K139" i="3"/>
  <c r="J139" i="3"/>
  <c r="I139" i="3"/>
  <c r="H139" i="3"/>
  <c r="G139" i="3"/>
  <c r="F139" i="3"/>
  <c r="E139" i="3"/>
  <c r="D139" i="3"/>
  <c r="C139" i="3"/>
  <c r="Z138" i="3"/>
  <c r="W138" i="3"/>
  <c r="T138" i="3"/>
  <c r="R138" i="3"/>
  <c r="Q138" i="3"/>
  <c r="P138" i="3"/>
  <c r="O138" i="3"/>
  <c r="N138" i="3"/>
  <c r="M138" i="3"/>
  <c r="L138" i="3"/>
  <c r="K138" i="3"/>
  <c r="J138" i="3"/>
  <c r="I138" i="3"/>
  <c r="H138" i="3"/>
  <c r="G138" i="3"/>
  <c r="F138" i="3"/>
  <c r="E138" i="3"/>
  <c r="D138" i="3"/>
  <c r="C138" i="3"/>
  <c r="Z137" i="3"/>
  <c r="W137" i="3"/>
  <c r="T137" i="3"/>
  <c r="R137" i="3"/>
  <c r="Q137" i="3"/>
  <c r="P137" i="3"/>
  <c r="O137" i="3"/>
  <c r="N137" i="3"/>
  <c r="M137" i="3"/>
  <c r="L137" i="3"/>
  <c r="K137" i="3"/>
  <c r="J137" i="3"/>
  <c r="I137" i="3"/>
  <c r="H137" i="3"/>
  <c r="G137" i="3"/>
  <c r="F137" i="3"/>
  <c r="E137" i="3"/>
  <c r="D137" i="3"/>
  <c r="C137" i="3"/>
  <c r="Z136" i="3"/>
  <c r="W136" i="3"/>
  <c r="T136" i="3"/>
  <c r="R136" i="3"/>
  <c r="Q136" i="3"/>
  <c r="P136" i="3"/>
  <c r="O136" i="3"/>
  <c r="N136" i="3"/>
  <c r="M136" i="3"/>
  <c r="L136" i="3"/>
  <c r="K136" i="3"/>
  <c r="J136" i="3"/>
  <c r="I136" i="3"/>
  <c r="H136" i="3"/>
  <c r="G136" i="3"/>
  <c r="F136" i="3"/>
  <c r="E136" i="3"/>
  <c r="D136" i="3"/>
  <c r="C136" i="3"/>
  <c r="Z135" i="3"/>
  <c r="W135" i="3"/>
  <c r="T135" i="3"/>
  <c r="R135" i="3"/>
  <c r="Q135" i="3"/>
  <c r="P135" i="3"/>
  <c r="O135" i="3"/>
  <c r="N135" i="3"/>
  <c r="M135" i="3"/>
  <c r="L135" i="3"/>
  <c r="K135" i="3"/>
  <c r="J135" i="3"/>
  <c r="I135" i="3"/>
  <c r="H135" i="3"/>
  <c r="G135" i="3"/>
  <c r="F135" i="3"/>
  <c r="E135" i="3"/>
  <c r="D135" i="3"/>
  <c r="C135" i="3"/>
  <c r="Z134" i="3"/>
  <c r="W134" i="3"/>
  <c r="T134" i="3"/>
  <c r="R134" i="3"/>
  <c r="Q134" i="3"/>
  <c r="P134" i="3"/>
  <c r="O134" i="3"/>
  <c r="N134" i="3"/>
  <c r="M134" i="3"/>
  <c r="L134" i="3"/>
  <c r="K134" i="3"/>
  <c r="J134" i="3"/>
  <c r="I134" i="3"/>
  <c r="H134" i="3"/>
  <c r="G134" i="3"/>
  <c r="F134" i="3"/>
  <c r="E134" i="3"/>
  <c r="D134" i="3"/>
  <c r="C134" i="3"/>
  <c r="Z133" i="3"/>
  <c r="W133" i="3"/>
  <c r="T133" i="3"/>
  <c r="R133" i="3"/>
  <c r="Q133" i="3"/>
  <c r="P133" i="3"/>
  <c r="O133" i="3"/>
  <c r="N133" i="3"/>
  <c r="M133" i="3"/>
  <c r="L133" i="3"/>
  <c r="K133" i="3"/>
  <c r="J133" i="3"/>
  <c r="I133" i="3"/>
  <c r="H133" i="3"/>
  <c r="G133" i="3"/>
  <c r="F133" i="3"/>
  <c r="E133" i="3"/>
  <c r="D133" i="3"/>
  <c r="C133" i="3"/>
  <c r="Z132" i="3"/>
  <c r="W132" i="3"/>
  <c r="T132" i="3"/>
  <c r="R132" i="3"/>
  <c r="Q132" i="3"/>
  <c r="P132" i="3"/>
  <c r="O132" i="3"/>
  <c r="N132" i="3"/>
  <c r="M132" i="3"/>
  <c r="L132" i="3"/>
  <c r="K132" i="3"/>
  <c r="J132" i="3"/>
  <c r="I132" i="3"/>
  <c r="H132" i="3"/>
  <c r="G132" i="3"/>
  <c r="F132" i="3"/>
  <c r="E132" i="3"/>
  <c r="D132" i="3"/>
  <c r="C132" i="3"/>
  <c r="Z131" i="3"/>
  <c r="W131" i="3"/>
  <c r="T131" i="3"/>
  <c r="R131" i="3"/>
  <c r="Q131" i="3"/>
  <c r="P131" i="3"/>
  <c r="O131" i="3"/>
  <c r="N131" i="3"/>
  <c r="M131" i="3"/>
  <c r="L131" i="3"/>
  <c r="K131" i="3"/>
  <c r="J131" i="3"/>
  <c r="I131" i="3"/>
  <c r="H131" i="3"/>
  <c r="G131" i="3"/>
  <c r="F131" i="3"/>
  <c r="E131" i="3"/>
  <c r="D131" i="3"/>
  <c r="C131" i="3"/>
  <c r="Z130" i="3"/>
  <c r="W130" i="3"/>
  <c r="T130" i="3"/>
  <c r="R130" i="3"/>
  <c r="Q130" i="3"/>
  <c r="P130" i="3"/>
  <c r="O130" i="3"/>
  <c r="N130" i="3"/>
  <c r="M130" i="3"/>
  <c r="L130" i="3"/>
  <c r="K130" i="3"/>
  <c r="J130" i="3"/>
  <c r="I130" i="3"/>
  <c r="H130" i="3"/>
  <c r="G130" i="3"/>
  <c r="F130" i="3"/>
  <c r="E130" i="3"/>
  <c r="D130" i="3"/>
  <c r="C130" i="3"/>
  <c r="Z129" i="3"/>
  <c r="W129" i="3"/>
  <c r="T129" i="3"/>
  <c r="R129" i="3"/>
  <c r="Q129" i="3"/>
  <c r="P129" i="3"/>
  <c r="O129" i="3"/>
  <c r="N129" i="3"/>
  <c r="M129" i="3"/>
  <c r="L129" i="3"/>
  <c r="K129" i="3"/>
  <c r="J129" i="3"/>
  <c r="I129" i="3"/>
  <c r="H129" i="3"/>
  <c r="G129" i="3"/>
  <c r="F129" i="3"/>
  <c r="E129" i="3"/>
  <c r="D129" i="3"/>
  <c r="C129" i="3"/>
  <c r="Z128" i="3"/>
  <c r="W128" i="3"/>
  <c r="T128" i="3"/>
  <c r="R128" i="3"/>
  <c r="Q128" i="3"/>
  <c r="P128" i="3"/>
  <c r="O128" i="3"/>
  <c r="N128" i="3"/>
  <c r="M128" i="3"/>
  <c r="L128" i="3"/>
  <c r="K128" i="3"/>
  <c r="J128" i="3"/>
  <c r="I128" i="3"/>
  <c r="H128" i="3"/>
  <c r="G128" i="3"/>
  <c r="F128" i="3"/>
  <c r="E128" i="3"/>
  <c r="D128" i="3"/>
  <c r="C128" i="3"/>
  <c r="Z127" i="3"/>
  <c r="W127" i="3"/>
  <c r="T127" i="3"/>
  <c r="R127" i="3"/>
  <c r="Q127" i="3"/>
  <c r="P127" i="3"/>
  <c r="O127" i="3"/>
  <c r="N127" i="3"/>
  <c r="M127" i="3"/>
  <c r="L127" i="3"/>
  <c r="K127" i="3"/>
  <c r="J127" i="3"/>
  <c r="I127" i="3"/>
  <c r="H127" i="3"/>
  <c r="G127" i="3"/>
  <c r="F127" i="3"/>
  <c r="E127" i="3"/>
  <c r="D127" i="3"/>
  <c r="C127" i="3"/>
  <c r="Z126" i="3"/>
  <c r="W126" i="3"/>
  <c r="T126" i="3"/>
  <c r="R126" i="3"/>
  <c r="Q126" i="3"/>
  <c r="P126" i="3"/>
  <c r="O126" i="3"/>
  <c r="N126" i="3"/>
  <c r="M126" i="3"/>
  <c r="L126" i="3"/>
  <c r="K126" i="3"/>
  <c r="J126" i="3"/>
  <c r="I126" i="3"/>
  <c r="H126" i="3"/>
  <c r="G126" i="3"/>
  <c r="F126" i="3"/>
  <c r="E126" i="3"/>
  <c r="D126" i="3"/>
  <c r="C126" i="3"/>
  <c r="Z125" i="3"/>
  <c r="W125" i="3"/>
  <c r="T125" i="3"/>
  <c r="R125" i="3"/>
  <c r="Q125" i="3"/>
  <c r="P125" i="3"/>
  <c r="O125" i="3"/>
  <c r="N125" i="3"/>
  <c r="M125" i="3"/>
  <c r="L125" i="3"/>
  <c r="K125" i="3"/>
  <c r="J125" i="3"/>
  <c r="I125" i="3"/>
  <c r="H125" i="3"/>
  <c r="G125" i="3"/>
  <c r="F125" i="3"/>
  <c r="E125" i="3"/>
  <c r="D125" i="3"/>
  <c r="C125" i="3"/>
  <c r="Z124" i="3"/>
  <c r="W124" i="3"/>
  <c r="T124" i="3"/>
  <c r="R124" i="3"/>
  <c r="Q124" i="3"/>
  <c r="P124" i="3"/>
  <c r="O124" i="3"/>
  <c r="N124" i="3"/>
  <c r="M124" i="3"/>
  <c r="L124" i="3"/>
  <c r="K124" i="3"/>
  <c r="J124" i="3"/>
  <c r="I124" i="3"/>
  <c r="H124" i="3"/>
  <c r="G124" i="3"/>
  <c r="F124" i="3"/>
  <c r="E124" i="3"/>
  <c r="D124" i="3"/>
  <c r="C124" i="3"/>
  <c r="Z123" i="3"/>
  <c r="W123" i="3"/>
  <c r="T123" i="3"/>
  <c r="R123" i="3"/>
  <c r="Q123" i="3"/>
  <c r="P123" i="3"/>
  <c r="O123" i="3"/>
  <c r="N123" i="3"/>
  <c r="M123" i="3"/>
  <c r="L123" i="3"/>
  <c r="K123" i="3"/>
  <c r="J123" i="3"/>
  <c r="I123" i="3"/>
  <c r="H123" i="3"/>
  <c r="G123" i="3"/>
  <c r="F123" i="3"/>
  <c r="E123" i="3"/>
  <c r="D123" i="3"/>
  <c r="C123" i="3"/>
  <c r="Z122" i="3"/>
  <c r="W122" i="3"/>
  <c r="T122" i="3"/>
  <c r="R122" i="3"/>
  <c r="Q122" i="3"/>
  <c r="P122" i="3"/>
  <c r="O122" i="3"/>
  <c r="N122" i="3"/>
  <c r="M122" i="3"/>
  <c r="L122" i="3"/>
  <c r="K122" i="3"/>
  <c r="J122" i="3"/>
  <c r="I122" i="3"/>
  <c r="H122" i="3"/>
  <c r="G122" i="3"/>
  <c r="F122" i="3"/>
  <c r="E122" i="3"/>
  <c r="D122" i="3"/>
  <c r="C122" i="3"/>
  <c r="Z121" i="3"/>
  <c r="W121" i="3"/>
  <c r="T121" i="3"/>
  <c r="R121" i="3"/>
  <c r="Q121" i="3"/>
  <c r="P121" i="3"/>
  <c r="O121" i="3"/>
  <c r="N121" i="3"/>
  <c r="M121" i="3"/>
  <c r="L121" i="3"/>
  <c r="K121" i="3"/>
  <c r="J121" i="3"/>
  <c r="I121" i="3"/>
  <c r="H121" i="3"/>
  <c r="G121" i="3"/>
  <c r="F121" i="3"/>
  <c r="E121" i="3"/>
  <c r="D121" i="3"/>
  <c r="C121" i="3"/>
  <c r="Z120" i="3"/>
  <c r="W120" i="3"/>
  <c r="T120" i="3"/>
  <c r="R120" i="3"/>
  <c r="Q120" i="3"/>
  <c r="P120" i="3"/>
  <c r="O120" i="3"/>
  <c r="N120" i="3"/>
  <c r="M120" i="3"/>
  <c r="L120" i="3"/>
  <c r="K120" i="3"/>
  <c r="J120" i="3"/>
  <c r="I120" i="3"/>
  <c r="H120" i="3"/>
  <c r="G120" i="3"/>
  <c r="F120" i="3"/>
  <c r="E120" i="3"/>
  <c r="D120" i="3"/>
  <c r="C120" i="3"/>
  <c r="Z119" i="3"/>
  <c r="W119" i="3"/>
  <c r="T119" i="3"/>
  <c r="R119" i="3"/>
  <c r="Q119" i="3"/>
  <c r="P119" i="3"/>
  <c r="O119" i="3"/>
  <c r="N119" i="3"/>
  <c r="M119" i="3"/>
  <c r="L119" i="3"/>
  <c r="K119" i="3"/>
  <c r="J119" i="3"/>
  <c r="I119" i="3"/>
  <c r="H119" i="3"/>
  <c r="G119" i="3"/>
  <c r="F119" i="3"/>
  <c r="E119" i="3"/>
  <c r="D119" i="3"/>
  <c r="C119" i="3"/>
  <c r="Z118" i="3"/>
  <c r="W118" i="3"/>
  <c r="T118" i="3"/>
  <c r="R118" i="3"/>
  <c r="Q118" i="3"/>
  <c r="P118" i="3"/>
  <c r="O118" i="3"/>
  <c r="N118" i="3"/>
  <c r="M118" i="3"/>
  <c r="L118" i="3"/>
  <c r="K118" i="3"/>
  <c r="J118" i="3"/>
  <c r="I118" i="3"/>
  <c r="H118" i="3"/>
  <c r="G118" i="3"/>
  <c r="F118" i="3"/>
  <c r="E118" i="3"/>
  <c r="D118" i="3"/>
  <c r="C118" i="3"/>
  <c r="Z117" i="3"/>
  <c r="W117" i="3"/>
  <c r="T117" i="3"/>
  <c r="R117" i="3"/>
  <c r="Q117" i="3"/>
  <c r="P117" i="3"/>
  <c r="O117" i="3"/>
  <c r="N117" i="3"/>
  <c r="M117" i="3"/>
  <c r="L117" i="3"/>
  <c r="K117" i="3"/>
  <c r="J117" i="3"/>
  <c r="I117" i="3"/>
  <c r="H117" i="3"/>
  <c r="G117" i="3"/>
  <c r="F117" i="3"/>
  <c r="E117" i="3"/>
  <c r="D117" i="3"/>
  <c r="C117" i="3"/>
  <c r="Z116" i="3"/>
  <c r="W116" i="3"/>
  <c r="T116" i="3"/>
  <c r="R116" i="3"/>
  <c r="Q116" i="3"/>
  <c r="P116" i="3"/>
  <c r="O116" i="3"/>
  <c r="N116" i="3"/>
  <c r="M116" i="3"/>
  <c r="L116" i="3"/>
  <c r="K116" i="3"/>
  <c r="J116" i="3"/>
  <c r="I116" i="3"/>
  <c r="H116" i="3"/>
  <c r="G116" i="3"/>
  <c r="F116" i="3"/>
  <c r="E116" i="3"/>
  <c r="D116" i="3"/>
  <c r="C116" i="3"/>
  <c r="Z115" i="3"/>
  <c r="W115" i="3"/>
  <c r="T115" i="3"/>
  <c r="R115" i="3"/>
  <c r="Q115" i="3"/>
  <c r="P115" i="3"/>
  <c r="O115" i="3"/>
  <c r="N115" i="3"/>
  <c r="M115" i="3"/>
  <c r="L115" i="3"/>
  <c r="K115" i="3"/>
  <c r="J115" i="3"/>
  <c r="I115" i="3"/>
  <c r="H115" i="3"/>
  <c r="G115" i="3"/>
  <c r="F115" i="3"/>
  <c r="E115" i="3"/>
  <c r="D115" i="3"/>
  <c r="C115" i="3"/>
  <c r="Z114" i="3"/>
  <c r="W114" i="3"/>
  <c r="T114" i="3"/>
  <c r="R114" i="3"/>
  <c r="Q114" i="3"/>
  <c r="P114" i="3"/>
  <c r="O114" i="3"/>
  <c r="N114" i="3"/>
  <c r="M114" i="3"/>
  <c r="L114" i="3"/>
  <c r="K114" i="3"/>
  <c r="J114" i="3"/>
  <c r="I114" i="3"/>
  <c r="H114" i="3"/>
  <c r="G114" i="3"/>
  <c r="F114" i="3"/>
  <c r="E114" i="3"/>
  <c r="D114" i="3"/>
  <c r="C114" i="3"/>
  <c r="Z113" i="3"/>
  <c r="W113" i="3"/>
  <c r="T113" i="3"/>
  <c r="R113" i="3"/>
  <c r="Q113" i="3"/>
  <c r="P113" i="3"/>
  <c r="O113" i="3"/>
  <c r="N113" i="3"/>
  <c r="M113" i="3"/>
  <c r="L113" i="3"/>
  <c r="K113" i="3"/>
  <c r="J113" i="3"/>
  <c r="I113" i="3"/>
  <c r="H113" i="3"/>
  <c r="G113" i="3"/>
  <c r="F113" i="3"/>
  <c r="E113" i="3"/>
  <c r="D113" i="3"/>
  <c r="C113" i="3"/>
  <c r="Z112" i="3"/>
  <c r="W112" i="3"/>
  <c r="T112" i="3"/>
  <c r="R112" i="3"/>
  <c r="Q112" i="3"/>
  <c r="P112" i="3"/>
  <c r="O112" i="3"/>
  <c r="N112" i="3"/>
  <c r="M112" i="3"/>
  <c r="L112" i="3"/>
  <c r="K112" i="3"/>
  <c r="J112" i="3"/>
  <c r="I112" i="3"/>
  <c r="H112" i="3"/>
  <c r="G112" i="3"/>
  <c r="F112" i="3"/>
  <c r="E112" i="3"/>
  <c r="D112" i="3"/>
  <c r="C112" i="3"/>
  <c r="Z111" i="3"/>
  <c r="W111" i="3"/>
  <c r="T111" i="3"/>
  <c r="R111" i="3"/>
  <c r="Q111" i="3"/>
  <c r="P111" i="3"/>
  <c r="O111" i="3"/>
  <c r="N111" i="3"/>
  <c r="M111" i="3"/>
  <c r="L111" i="3"/>
  <c r="K111" i="3"/>
  <c r="J111" i="3"/>
  <c r="I111" i="3"/>
  <c r="H111" i="3"/>
  <c r="G111" i="3"/>
  <c r="F111" i="3"/>
  <c r="E111" i="3"/>
  <c r="D111" i="3"/>
  <c r="C111" i="3"/>
  <c r="Z110" i="3"/>
  <c r="W110" i="3"/>
  <c r="T110" i="3"/>
  <c r="R110" i="3"/>
  <c r="Q110" i="3"/>
  <c r="P110" i="3"/>
  <c r="O110" i="3"/>
  <c r="N110" i="3"/>
  <c r="M110" i="3"/>
  <c r="L110" i="3"/>
  <c r="K110" i="3"/>
  <c r="J110" i="3"/>
  <c r="I110" i="3"/>
  <c r="H110" i="3"/>
  <c r="G110" i="3"/>
  <c r="F110" i="3"/>
  <c r="E110" i="3"/>
  <c r="D110" i="3"/>
  <c r="C110" i="3"/>
  <c r="Z109" i="3"/>
  <c r="W109" i="3"/>
  <c r="T109" i="3"/>
  <c r="R109" i="3"/>
  <c r="Q109" i="3"/>
  <c r="P109" i="3"/>
  <c r="O109" i="3"/>
  <c r="N109" i="3"/>
  <c r="M109" i="3"/>
  <c r="L109" i="3"/>
  <c r="K109" i="3"/>
  <c r="J109" i="3"/>
  <c r="I109" i="3"/>
  <c r="H109" i="3"/>
  <c r="G109" i="3"/>
  <c r="F109" i="3"/>
  <c r="E109" i="3"/>
  <c r="D109" i="3"/>
  <c r="C109" i="3"/>
  <c r="Z108" i="3"/>
  <c r="W108" i="3"/>
  <c r="T108" i="3"/>
  <c r="R108" i="3"/>
  <c r="Q108" i="3"/>
  <c r="P108" i="3"/>
  <c r="O108" i="3"/>
  <c r="N108" i="3"/>
  <c r="M108" i="3"/>
  <c r="L108" i="3"/>
  <c r="K108" i="3"/>
  <c r="J108" i="3"/>
  <c r="I108" i="3"/>
  <c r="H108" i="3"/>
  <c r="G108" i="3"/>
  <c r="F108" i="3"/>
  <c r="E108" i="3"/>
  <c r="D108" i="3"/>
  <c r="C108" i="3"/>
  <c r="Z107" i="3"/>
  <c r="W107" i="3"/>
  <c r="T107" i="3"/>
  <c r="R107" i="3"/>
  <c r="Q107" i="3"/>
  <c r="P107" i="3"/>
  <c r="O107" i="3"/>
  <c r="N107" i="3"/>
  <c r="M107" i="3"/>
  <c r="L107" i="3"/>
  <c r="K107" i="3"/>
  <c r="J107" i="3"/>
  <c r="I107" i="3"/>
  <c r="H107" i="3"/>
  <c r="G107" i="3"/>
  <c r="F107" i="3"/>
  <c r="E107" i="3"/>
  <c r="D107" i="3"/>
  <c r="C107" i="3"/>
  <c r="Z106" i="3"/>
  <c r="W106" i="3"/>
  <c r="T106" i="3"/>
  <c r="R106" i="3"/>
  <c r="Q106" i="3"/>
  <c r="P106" i="3"/>
  <c r="O106" i="3"/>
  <c r="N106" i="3"/>
  <c r="M106" i="3"/>
  <c r="L106" i="3"/>
  <c r="K106" i="3"/>
  <c r="J106" i="3"/>
  <c r="I106" i="3"/>
  <c r="H106" i="3"/>
  <c r="G106" i="3"/>
  <c r="F106" i="3"/>
  <c r="E106" i="3"/>
  <c r="D106" i="3"/>
  <c r="C106" i="3"/>
  <c r="Z105" i="3"/>
  <c r="W105" i="3"/>
  <c r="T105" i="3"/>
  <c r="R105" i="3"/>
  <c r="Q105" i="3"/>
  <c r="P105" i="3"/>
  <c r="O105" i="3"/>
  <c r="N105" i="3"/>
  <c r="M105" i="3"/>
  <c r="L105" i="3"/>
  <c r="K105" i="3"/>
  <c r="J105" i="3"/>
  <c r="I105" i="3"/>
  <c r="H105" i="3"/>
  <c r="G105" i="3"/>
  <c r="F105" i="3"/>
  <c r="E105" i="3"/>
  <c r="D105" i="3"/>
  <c r="C105" i="3"/>
  <c r="Z104" i="3"/>
  <c r="W104" i="3"/>
  <c r="T104" i="3"/>
  <c r="R104" i="3"/>
  <c r="Q104" i="3"/>
  <c r="P104" i="3"/>
  <c r="O104" i="3"/>
  <c r="N104" i="3"/>
  <c r="M104" i="3"/>
  <c r="L104" i="3"/>
  <c r="K104" i="3"/>
  <c r="J104" i="3"/>
  <c r="I104" i="3"/>
  <c r="H104" i="3"/>
  <c r="G104" i="3"/>
  <c r="F104" i="3"/>
  <c r="E104" i="3"/>
  <c r="D104" i="3"/>
  <c r="C104" i="3"/>
  <c r="Z103" i="3"/>
  <c r="W103" i="3"/>
  <c r="T103" i="3"/>
  <c r="R103" i="3"/>
  <c r="Q103" i="3"/>
  <c r="P103" i="3"/>
  <c r="O103" i="3"/>
  <c r="N103" i="3"/>
  <c r="M103" i="3"/>
  <c r="L103" i="3"/>
  <c r="K103" i="3"/>
  <c r="J103" i="3"/>
  <c r="I103" i="3"/>
  <c r="H103" i="3"/>
  <c r="G103" i="3"/>
  <c r="F103" i="3"/>
  <c r="E103" i="3"/>
  <c r="D103" i="3"/>
  <c r="C103" i="3"/>
  <c r="Z102" i="3"/>
  <c r="W102" i="3"/>
  <c r="T102" i="3"/>
  <c r="R102" i="3"/>
  <c r="Q102" i="3"/>
  <c r="P102" i="3"/>
  <c r="O102" i="3"/>
  <c r="N102" i="3"/>
  <c r="M102" i="3"/>
  <c r="L102" i="3"/>
  <c r="K102" i="3"/>
  <c r="J102" i="3"/>
  <c r="I102" i="3"/>
  <c r="H102" i="3"/>
  <c r="G102" i="3"/>
  <c r="F102" i="3"/>
  <c r="E102" i="3"/>
  <c r="D102" i="3"/>
  <c r="C102" i="3"/>
  <c r="Z101" i="3"/>
  <c r="W101" i="3"/>
  <c r="T101" i="3"/>
  <c r="R101" i="3"/>
  <c r="Q101" i="3"/>
  <c r="P101" i="3"/>
  <c r="O101" i="3"/>
  <c r="N101" i="3"/>
  <c r="M101" i="3"/>
  <c r="L101" i="3"/>
  <c r="K101" i="3"/>
  <c r="J101" i="3"/>
  <c r="I101" i="3"/>
  <c r="H101" i="3"/>
  <c r="G101" i="3"/>
  <c r="F101" i="3"/>
  <c r="E101" i="3"/>
  <c r="D101" i="3"/>
  <c r="C101" i="3"/>
  <c r="Z100" i="3"/>
  <c r="W100" i="3"/>
  <c r="T100" i="3"/>
  <c r="R100" i="3"/>
  <c r="Q100" i="3"/>
  <c r="P100" i="3"/>
  <c r="O100" i="3"/>
  <c r="N100" i="3"/>
  <c r="M100" i="3"/>
  <c r="L100" i="3"/>
  <c r="K100" i="3"/>
  <c r="J100" i="3"/>
  <c r="I100" i="3"/>
  <c r="H100" i="3"/>
  <c r="G100" i="3"/>
  <c r="F100" i="3"/>
  <c r="E100" i="3"/>
  <c r="D100" i="3"/>
  <c r="C100" i="3"/>
  <c r="Z99" i="3"/>
  <c r="W99" i="3"/>
  <c r="T99" i="3"/>
  <c r="R99" i="3"/>
  <c r="Q99" i="3"/>
  <c r="P99" i="3"/>
  <c r="O99" i="3"/>
  <c r="N99" i="3"/>
  <c r="M99" i="3"/>
  <c r="L99" i="3"/>
  <c r="K99" i="3"/>
  <c r="J99" i="3"/>
  <c r="I99" i="3"/>
  <c r="H99" i="3"/>
  <c r="G99" i="3"/>
  <c r="F99" i="3"/>
  <c r="E99" i="3"/>
  <c r="D99" i="3"/>
  <c r="C99" i="3"/>
  <c r="Z98" i="3"/>
  <c r="W98" i="3"/>
  <c r="T98" i="3"/>
  <c r="R98" i="3"/>
  <c r="Q98" i="3"/>
  <c r="P98" i="3"/>
  <c r="O98" i="3"/>
  <c r="N98" i="3"/>
  <c r="M98" i="3"/>
  <c r="L98" i="3"/>
  <c r="K98" i="3"/>
  <c r="J98" i="3"/>
  <c r="I98" i="3"/>
  <c r="H98" i="3"/>
  <c r="G98" i="3"/>
  <c r="F98" i="3"/>
  <c r="E98" i="3"/>
  <c r="D98" i="3"/>
  <c r="C98" i="3"/>
  <c r="Z97" i="3"/>
  <c r="W97" i="3"/>
  <c r="T97" i="3"/>
  <c r="R97" i="3"/>
  <c r="Q97" i="3"/>
  <c r="P97" i="3"/>
  <c r="O97" i="3"/>
  <c r="N97" i="3"/>
  <c r="M97" i="3"/>
  <c r="L97" i="3"/>
  <c r="K97" i="3"/>
  <c r="J97" i="3"/>
  <c r="I97" i="3"/>
  <c r="H97" i="3"/>
  <c r="G97" i="3"/>
  <c r="F97" i="3"/>
  <c r="E97" i="3"/>
  <c r="D97" i="3"/>
  <c r="C97" i="3"/>
  <c r="Z96" i="3"/>
  <c r="W96" i="3"/>
  <c r="T96" i="3"/>
  <c r="R96" i="3"/>
  <c r="Q96" i="3"/>
  <c r="P96" i="3"/>
  <c r="O96" i="3"/>
  <c r="N96" i="3"/>
  <c r="M96" i="3"/>
  <c r="L96" i="3"/>
  <c r="K96" i="3"/>
  <c r="J96" i="3"/>
  <c r="I96" i="3"/>
  <c r="H96" i="3"/>
  <c r="G96" i="3"/>
  <c r="F96" i="3"/>
  <c r="E96" i="3"/>
  <c r="D96" i="3"/>
  <c r="C96" i="3"/>
  <c r="Z95" i="3"/>
  <c r="W95" i="3"/>
  <c r="T95" i="3"/>
  <c r="R95" i="3"/>
  <c r="Q95" i="3"/>
  <c r="P95" i="3"/>
  <c r="O95" i="3"/>
  <c r="N95" i="3"/>
  <c r="M95" i="3"/>
  <c r="L95" i="3"/>
  <c r="K95" i="3"/>
  <c r="J95" i="3"/>
  <c r="I95" i="3"/>
  <c r="H95" i="3"/>
  <c r="G95" i="3"/>
  <c r="F95" i="3"/>
  <c r="E95" i="3"/>
  <c r="D95" i="3"/>
  <c r="C95" i="3"/>
  <c r="Z94" i="3"/>
  <c r="W94" i="3"/>
  <c r="T94" i="3"/>
  <c r="R94" i="3"/>
  <c r="Q94" i="3"/>
  <c r="P94" i="3"/>
  <c r="O94" i="3"/>
  <c r="N94" i="3"/>
  <c r="M94" i="3"/>
  <c r="L94" i="3"/>
  <c r="K94" i="3"/>
  <c r="J94" i="3"/>
  <c r="I94" i="3"/>
  <c r="H94" i="3"/>
  <c r="G94" i="3"/>
  <c r="F94" i="3"/>
  <c r="E94" i="3"/>
  <c r="D94" i="3"/>
  <c r="C94" i="3"/>
  <c r="Z93" i="3"/>
  <c r="W93" i="3"/>
  <c r="T93" i="3"/>
  <c r="R93" i="3"/>
  <c r="Q93" i="3"/>
  <c r="P93" i="3"/>
  <c r="O93" i="3"/>
  <c r="N93" i="3"/>
  <c r="M93" i="3"/>
  <c r="L93" i="3"/>
  <c r="K93" i="3"/>
  <c r="J93" i="3"/>
  <c r="I93" i="3"/>
  <c r="H93" i="3"/>
  <c r="G93" i="3"/>
  <c r="F93" i="3"/>
  <c r="E93" i="3"/>
  <c r="D93" i="3"/>
  <c r="C93" i="3"/>
  <c r="Z92" i="3"/>
  <c r="W92" i="3"/>
  <c r="T92" i="3"/>
  <c r="R92" i="3"/>
  <c r="Q92" i="3"/>
  <c r="P92" i="3"/>
  <c r="O92" i="3"/>
  <c r="N92" i="3"/>
  <c r="M92" i="3"/>
  <c r="L92" i="3"/>
  <c r="K92" i="3"/>
  <c r="J92" i="3"/>
  <c r="I92" i="3"/>
  <c r="H92" i="3"/>
  <c r="G92" i="3"/>
  <c r="F92" i="3"/>
  <c r="E92" i="3"/>
  <c r="D92" i="3"/>
  <c r="C92" i="3"/>
  <c r="Z91" i="3"/>
  <c r="W91" i="3"/>
  <c r="T91" i="3"/>
  <c r="R91" i="3"/>
  <c r="Q91" i="3"/>
  <c r="P91" i="3"/>
  <c r="O91" i="3"/>
  <c r="N91" i="3"/>
  <c r="M91" i="3"/>
  <c r="L91" i="3"/>
  <c r="K91" i="3"/>
  <c r="J91" i="3"/>
  <c r="I91" i="3"/>
  <c r="H91" i="3"/>
  <c r="G91" i="3"/>
  <c r="F91" i="3"/>
  <c r="E91" i="3"/>
  <c r="D91" i="3"/>
  <c r="C91" i="3"/>
  <c r="Z90" i="3"/>
  <c r="W90" i="3"/>
  <c r="T90" i="3"/>
  <c r="R90" i="3"/>
  <c r="Q90" i="3"/>
  <c r="P90" i="3"/>
  <c r="O90" i="3"/>
  <c r="N90" i="3"/>
  <c r="M90" i="3"/>
  <c r="L90" i="3"/>
  <c r="K90" i="3"/>
  <c r="J90" i="3"/>
  <c r="I90" i="3"/>
  <c r="H90" i="3"/>
  <c r="G90" i="3"/>
  <c r="F90" i="3"/>
  <c r="E90" i="3"/>
  <c r="D90" i="3"/>
  <c r="C90" i="3"/>
  <c r="Z89" i="3"/>
  <c r="W89" i="3"/>
  <c r="T89" i="3"/>
  <c r="R89" i="3"/>
  <c r="Q89" i="3"/>
  <c r="P89" i="3"/>
  <c r="O89" i="3"/>
  <c r="N89" i="3"/>
  <c r="M89" i="3"/>
  <c r="L89" i="3"/>
  <c r="K89" i="3"/>
  <c r="J89" i="3"/>
  <c r="I89" i="3"/>
  <c r="H89" i="3"/>
  <c r="G89" i="3"/>
  <c r="F89" i="3"/>
  <c r="E89" i="3"/>
  <c r="D89" i="3"/>
  <c r="C89" i="3"/>
  <c r="Z88" i="3"/>
  <c r="W88" i="3"/>
  <c r="T88" i="3"/>
  <c r="R88" i="3"/>
  <c r="Q88" i="3"/>
  <c r="P88" i="3"/>
  <c r="O88" i="3"/>
  <c r="N88" i="3"/>
  <c r="M88" i="3"/>
  <c r="L88" i="3"/>
  <c r="K88" i="3"/>
  <c r="J88" i="3"/>
  <c r="I88" i="3"/>
  <c r="H88" i="3"/>
  <c r="G88" i="3"/>
  <c r="F88" i="3"/>
  <c r="E88" i="3"/>
  <c r="D88" i="3"/>
  <c r="C88" i="3"/>
  <c r="Z87" i="3"/>
  <c r="W87" i="3"/>
  <c r="T87" i="3"/>
  <c r="R87" i="3"/>
  <c r="Q87" i="3"/>
  <c r="P87" i="3"/>
  <c r="O87" i="3"/>
  <c r="N87" i="3"/>
  <c r="M87" i="3"/>
  <c r="L87" i="3"/>
  <c r="K87" i="3"/>
  <c r="J87" i="3"/>
  <c r="I87" i="3"/>
  <c r="H87" i="3"/>
  <c r="G87" i="3"/>
  <c r="F87" i="3"/>
  <c r="E87" i="3"/>
  <c r="D87" i="3"/>
  <c r="C87" i="3"/>
  <c r="Z86" i="3"/>
  <c r="W86" i="3"/>
  <c r="T86" i="3"/>
  <c r="R86" i="3"/>
  <c r="Q86" i="3"/>
  <c r="P86" i="3"/>
  <c r="O86" i="3"/>
  <c r="N86" i="3"/>
  <c r="M86" i="3"/>
  <c r="L86" i="3"/>
  <c r="K86" i="3"/>
  <c r="J86" i="3"/>
  <c r="I86" i="3"/>
  <c r="H86" i="3"/>
  <c r="G86" i="3"/>
  <c r="F86" i="3"/>
  <c r="E86" i="3"/>
  <c r="D86" i="3"/>
  <c r="C86" i="3"/>
  <c r="Z85" i="3"/>
  <c r="W85" i="3"/>
  <c r="T85" i="3"/>
  <c r="R85" i="3"/>
  <c r="Q85" i="3"/>
  <c r="P85" i="3"/>
  <c r="O85" i="3"/>
  <c r="N85" i="3"/>
  <c r="M85" i="3"/>
  <c r="L85" i="3"/>
  <c r="K85" i="3"/>
  <c r="J85" i="3"/>
  <c r="I85" i="3"/>
  <c r="H85" i="3"/>
  <c r="G85" i="3"/>
  <c r="F85" i="3"/>
  <c r="E85" i="3"/>
  <c r="D85" i="3"/>
  <c r="C85" i="3"/>
  <c r="Z84" i="3"/>
  <c r="W84" i="3"/>
  <c r="T84" i="3"/>
  <c r="R84" i="3"/>
  <c r="Q84" i="3"/>
  <c r="P84" i="3"/>
  <c r="O84" i="3"/>
  <c r="N84" i="3"/>
  <c r="M84" i="3"/>
  <c r="L84" i="3"/>
  <c r="K84" i="3"/>
  <c r="J84" i="3"/>
  <c r="I84" i="3"/>
  <c r="H84" i="3"/>
  <c r="G84" i="3"/>
  <c r="F84" i="3"/>
  <c r="E84" i="3"/>
  <c r="D84" i="3"/>
  <c r="C84" i="3"/>
  <c r="Z83" i="3"/>
  <c r="W83" i="3"/>
  <c r="T83" i="3"/>
  <c r="R83" i="3"/>
  <c r="Q83" i="3"/>
  <c r="P83" i="3"/>
  <c r="O83" i="3"/>
  <c r="N83" i="3"/>
  <c r="M83" i="3"/>
  <c r="L83" i="3"/>
  <c r="K83" i="3"/>
  <c r="J83" i="3"/>
  <c r="I83" i="3"/>
  <c r="H83" i="3"/>
  <c r="G83" i="3"/>
  <c r="F83" i="3"/>
  <c r="E83" i="3"/>
  <c r="D83" i="3"/>
  <c r="C83" i="3"/>
  <c r="Z82" i="3"/>
  <c r="W82" i="3"/>
  <c r="T82" i="3"/>
  <c r="R82" i="3"/>
  <c r="Q82" i="3"/>
  <c r="P82" i="3"/>
  <c r="O82" i="3"/>
  <c r="N82" i="3"/>
  <c r="M82" i="3"/>
  <c r="L82" i="3"/>
  <c r="K82" i="3"/>
  <c r="J82" i="3"/>
  <c r="I82" i="3"/>
  <c r="H82" i="3"/>
  <c r="G82" i="3"/>
  <c r="F82" i="3"/>
  <c r="E82" i="3"/>
  <c r="D82" i="3"/>
  <c r="C82" i="3"/>
  <c r="Z81" i="3"/>
  <c r="W81" i="3"/>
  <c r="T81" i="3"/>
  <c r="R81" i="3"/>
  <c r="Q81" i="3"/>
  <c r="P81" i="3"/>
  <c r="O81" i="3"/>
  <c r="N81" i="3"/>
  <c r="M81" i="3"/>
  <c r="L81" i="3"/>
  <c r="K81" i="3"/>
  <c r="J81" i="3"/>
  <c r="I81" i="3"/>
  <c r="H81" i="3"/>
  <c r="G81" i="3"/>
  <c r="F81" i="3"/>
  <c r="E81" i="3"/>
  <c r="D81" i="3"/>
  <c r="C81" i="3"/>
  <c r="Z80" i="3"/>
  <c r="W80" i="3"/>
  <c r="T80" i="3"/>
  <c r="R80" i="3"/>
  <c r="Q80" i="3"/>
  <c r="P80" i="3"/>
  <c r="O80" i="3"/>
  <c r="N80" i="3"/>
  <c r="M80" i="3"/>
  <c r="L80" i="3"/>
  <c r="K80" i="3"/>
  <c r="J80" i="3"/>
  <c r="I80" i="3"/>
  <c r="H80" i="3"/>
  <c r="G80" i="3"/>
  <c r="F80" i="3"/>
  <c r="E80" i="3"/>
  <c r="D80" i="3"/>
  <c r="C80" i="3"/>
  <c r="Z79" i="3"/>
  <c r="W79" i="3"/>
  <c r="T79" i="3"/>
  <c r="R79" i="3"/>
  <c r="Q79" i="3"/>
  <c r="P79" i="3"/>
  <c r="O79" i="3"/>
  <c r="N79" i="3"/>
  <c r="M79" i="3"/>
  <c r="L79" i="3"/>
  <c r="K79" i="3"/>
  <c r="J79" i="3"/>
  <c r="I79" i="3"/>
  <c r="H79" i="3"/>
  <c r="G79" i="3"/>
  <c r="F79" i="3"/>
  <c r="E79" i="3"/>
  <c r="D79" i="3"/>
  <c r="C79" i="3"/>
  <c r="Z78" i="3"/>
  <c r="W78" i="3"/>
  <c r="T78" i="3"/>
  <c r="R78" i="3"/>
  <c r="Q78" i="3"/>
  <c r="P78" i="3"/>
  <c r="O78" i="3"/>
  <c r="N78" i="3"/>
  <c r="M78" i="3"/>
  <c r="L78" i="3"/>
  <c r="K78" i="3"/>
  <c r="J78" i="3"/>
  <c r="I78" i="3"/>
  <c r="H78" i="3"/>
  <c r="G78" i="3"/>
  <c r="F78" i="3"/>
  <c r="E78" i="3"/>
  <c r="D78" i="3"/>
  <c r="C78" i="3"/>
  <c r="Z77" i="3"/>
  <c r="W77" i="3"/>
  <c r="T77" i="3"/>
  <c r="R77" i="3"/>
  <c r="Q77" i="3"/>
  <c r="P77" i="3"/>
  <c r="O77" i="3"/>
  <c r="N77" i="3"/>
  <c r="M77" i="3"/>
  <c r="L77" i="3"/>
  <c r="K77" i="3"/>
  <c r="J77" i="3"/>
  <c r="I77" i="3"/>
  <c r="H77" i="3"/>
  <c r="G77" i="3"/>
  <c r="F77" i="3"/>
  <c r="E77" i="3"/>
  <c r="D77" i="3"/>
  <c r="C77" i="3"/>
  <c r="Z76" i="3"/>
  <c r="W76" i="3"/>
  <c r="T76" i="3"/>
  <c r="R76" i="3"/>
  <c r="Q76" i="3"/>
  <c r="P76" i="3"/>
  <c r="O76" i="3"/>
  <c r="N76" i="3"/>
  <c r="M76" i="3"/>
  <c r="L76" i="3"/>
  <c r="K76" i="3"/>
  <c r="J76" i="3"/>
  <c r="I76" i="3"/>
  <c r="H76" i="3"/>
  <c r="G76" i="3"/>
  <c r="F76" i="3"/>
  <c r="E76" i="3"/>
  <c r="D76" i="3"/>
  <c r="C76" i="3"/>
  <c r="Z75" i="3"/>
  <c r="W75" i="3"/>
  <c r="T75" i="3"/>
  <c r="R75" i="3"/>
  <c r="Q75" i="3"/>
  <c r="P75" i="3"/>
  <c r="O75" i="3"/>
  <c r="N75" i="3"/>
  <c r="M75" i="3"/>
  <c r="L75" i="3"/>
  <c r="K75" i="3"/>
  <c r="J75" i="3"/>
  <c r="I75" i="3"/>
  <c r="H75" i="3"/>
  <c r="G75" i="3"/>
  <c r="F75" i="3"/>
  <c r="E75" i="3"/>
  <c r="D75" i="3"/>
  <c r="C75" i="3"/>
  <c r="Z74" i="3"/>
  <c r="W74" i="3"/>
  <c r="T74" i="3"/>
  <c r="R74" i="3"/>
  <c r="Q74" i="3"/>
  <c r="P74" i="3"/>
  <c r="O74" i="3"/>
  <c r="N74" i="3"/>
  <c r="M74" i="3"/>
  <c r="L74" i="3"/>
  <c r="K74" i="3"/>
  <c r="J74" i="3"/>
  <c r="I74" i="3"/>
  <c r="H74" i="3"/>
  <c r="G74" i="3"/>
  <c r="F74" i="3"/>
  <c r="E74" i="3"/>
  <c r="D74" i="3"/>
  <c r="C74" i="3"/>
  <c r="Z73" i="3"/>
  <c r="W73" i="3"/>
  <c r="T73" i="3"/>
  <c r="R73" i="3"/>
  <c r="Q73" i="3"/>
  <c r="P73" i="3"/>
  <c r="O73" i="3"/>
  <c r="N73" i="3"/>
  <c r="M73" i="3"/>
  <c r="L73" i="3"/>
  <c r="K73" i="3"/>
  <c r="J73" i="3"/>
  <c r="I73" i="3"/>
  <c r="H73" i="3"/>
  <c r="G73" i="3"/>
  <c r="F73" i="3"/>
  <c r="E73" i="3"/>
  <c r="D73" i="3"/>
  <c r="C73" i="3"/>
  <c r="Z72" i="3"/>
  <c r="W72" i="3"/>
  <c r="T72" i="3"/>
  <c r="R72" i="3"/>
  <c r="Q72" i="3"/>
  <c r="P72" i="3"/>
  <c r="O72" i="3"/>
  <c r="N72" i="3"/>
  <c r="M72" i="3"/>
  <c r="L72" i="3"/>
  <c r="K72" i="3"/>
  <c r="J72" i="3"/>
  <c r="I72" i="3"/>
  <c r="H72" i="3"/>
  <c r="G72" i="3"/>
  <c r="F72" i="3"/>
  <c r="E72" i="3"/>
  <c r="D72" i="3"/>
  <c r="C72" i="3"/>
  <c r="Z71" i="3"/>
  <c r="W71" i="3"/>
  <c r="T71" i="3"/>
  <c r="R71" i="3"/>
  <c r="Q71" i="3"/>
  <c r="P71" i="3"/>
  <c r="O71" i="3"/>
  <c r="N71" i="3"/>
  <c r="M71" i="3"/>
  <c r="L71" i="3"/>
  <c r="K71" i="3"/>
  <c r="J71" i="3"/>
  <c r="I71" i="3"/>
  <c r="H71" i="3"/>
  <c r="G71" i="3"/>
  <c r="F71" i="3"/>
  <c r="E71" i="3"/>
  <c r="D71" i="3"/>
  <c r="C71" i="3"/>
  <c r="Z70" i="3"/>
  <c r="W70" i="3"/>
  <c r="T70" i="3"/>
  <c r="R70" i="3"/>
  <c r="Q70" i="3"/>
  <c r="P70" i="3"/>
  <c r="O70" i="3"/>
  <c r="N70" i="3"/>
  <c r="M70" i="3"/>
  <c r="L70" i="3"/>
  <c r="K70" i="3"/>
  <c r="J70" i="3"/>
  <c r="I70" i="3"/>
  <c r="H70" i="3"/>
  <c r="G70" i="3"/>
  <c r="F70" i="3"/>
  <c r="E70" i="3"/>
  <c r="D70" i="3"/>
  <c r="C70" i="3"/>
  <c r="Z69" i="3"/>
  <c r="W69" i="3"/>
  <c r="T69" i="3"/>
  <c r="R69" i="3"/>
  <c r="Q69" i="3"/>
  <c r="P69" i="3"/>
  <c r="O69" i="3"/>
  <c r="N69" i="3"/>
  <c r="M69" i="3"/>
  <c r="L69" i="3"/>
  <c r="K69" i="3"/>
  <c r="J69" i="3"/>
  <c r="I69" i="3"/>
  <c r="H69" i="3"/>
  <c r="G69" i="3"/>
  <c r="F69" i="3"/>
  <c r="E69" i="3"/>
  <c r="D69" i="3"/>
  <c r="C69" i="3"/>
  <c r="Z68" i="3"/>
  <c r="W68" i="3"/>
  <c r="T68" i="3"/>
  <c r="R68" i="3"/>
  <c r="Q68" i="3"/>
  <c r="P68" i="3"/>
  <c r="O68" i="3"/>
  <c r="N68" i="3"/>
  <c r="M68" i="3"/>
  <c r="L68" i="3"/>
  <c r="K68" i="3"/>
  <c r="J68" i="3"/>
  <c r="I68" i="3"/>
  <c r="H68" i="3"/>
  <c r="G68" i="3"/>
  <c r="F68" i="3"/>
  <c r="E68" i="3"/>
  <c r="D68" i="3"/>
  <c r="C68" i="3"/>
  <c r="Z67" i="3"/>
  <c r="W67" i="3"/>
  <c r="T67" i="3"/>
  <c r="R67" i="3"/>
  <c r="Q67" i="3"/>
  <c r="P67" i="3"/>
  <c r="O67" i="3"/>
  <c r="N67" i="3"/>
  <c r="M67" i="3"/>
  <c r="L67" i="3"/>
  <c r="K67" i="3"/>
  <c r="J67" i="3"/>
  <c r="I67" i="3"/>
  <c r="H67" i="3"/>
  <c r="G67" i="3"/>
  <c r="F67" i="3"/>
  <c r="E67" i="3"/>
  <c r="D67" i="3"/>
  <c r="C67" i="3"/>
  <c r="Z66" i="3"/>
  <c r="W66" i="3"/>
  <c r="T66" i="3"/>
  <c r="R66" i="3"/>
  <c r="Q66" i="3"/>
  <c r="P66" i="3"/>
  <c r="O66" i="3"/>
  <c r="N66" i="3"/>
  <c r="M66" i="3"/>
  <c r="L66" i="3"/>
  <c r="K66" i="3"/>
  <c r="J66" i="3"/>
  <c r="I66" i="3"/>
  <c r="H66" i="3"/>
  <c r="G66" i="3"/>
  <c r="F66" i="3"/>
  <c r="E66" i="3"/>
  <c r="D66" i="3"/>
  <c r="C66" i="3"/>
  <c r="Z65" i="3"/>
  <c r="W65" i="3"/>
  <c r="T65" i="3"/>
  <c r="R65" i="3"/>
  <c r="Q65" i="3"/>
  <c r="P65" i="3"/>
  <c r="O65" i="3"/>
  <c r="N65" i="3"/>
  <c r="M65" i="3"/>
  <c r="L65" i="3"/>
  <c r="K65" i="3"/>
  <c r="J65" i="3"/>
  <c r="I65" i="3"/>
  <c r="H65" i="3"/>
  <c r="G65" i="3"/>
  <c r="F65" i="3"/>
  <c r="E65" i="3"/>
  <c r="D65" i="3"/>
  <c r="C65" i="3"/>
  <c r="Z64" i="3"/>
  <c r="W64" i="3"/>
  <c r="T64" i="3"/>
  <c r="R64" i="3"/>
  <c r="Q64" i="3"/>
  <c r="P64" i="3"/>
  <c r="O64" i="3"/>
  <c r="N64" i="3"/>
  <c r="M64" i="3"/>
  <c r="L64" i="3"/>
  <c r="K64" i="3"/>
  <c r="J64" i="3"/>
  <c r="I64" i="3"/>
  <c r="H64" i="3"/>
  <c r="G64" i="3"/>
  <c r="F64" i="3"/>
  <c r="E64" i="3"/>
  <c r="D64" i="3"/>
  <c r="C64" i="3"/>
  <c r="Z63" i="3"/>
  <c r="W63" i="3"/>
  <c r="T63" i="3"/>
  <c r="R63" i="3"/>
  <c r="Q63" i="3"/>
  <c r="P63" i="3"/>
  <c r="O63" i="3"/>
  <c r="N63" i="3"/>
  <c r="M63" i="3"/>
  <c r="L63" i="3"/>
  <c r="K63" i="3"/>
  <c r="J63" i="3"/>
  <c r="I63" i="3"/>
  <c r="H63" i="3"/>
  <c r="G63" i="3"/>
  <c r="F63" i="3"/>
  <c r="E63" i="3"/>
  <c r="D63" i="3"/>
  <c r="C63" i="3"/>
  <c r="Z62" i="3"/>
  <c r="W62" i="3"/>
  <c r="T62" i="3"/>
  <c r="R62" i="3"/>
  <c r="Q62" i="3"/>
  <c r="P62" i="3"/>
  <c r="O62" i="3"/>
  <c r="N62" i="3"/>
  <c r="M62" i="3"/>
  <c r="L62" i="3"/>
  <c r="K62" i="3"/>
  <c r="J62" i="3"/>
  <c r="I62" i="3"/>
  <c r="H62" i="3"/>
  <c r="G62" i="3"/>
  <c r="F62" i="3"/>
  <c r="E62" i="3"/>
  <c r="D62" i="3"/>
  <c r="C62" i="3"/>
  <c r="Z61" i="3"/>
  <c r="W61" i="3"/>
  <c r="T61" i="3"/>
  <c r="R61" i="3"/>
  <c r="Q61" i="3"/>
  <c r="P61" i="3"/>
  <c r="O61" i="3"/>
  <c r="N61" i="3"/>
  <c r="M61" i="3"/>
  <c r="L61" i="3"/>
  <c r="K61" i="3"/>
  <c r="J61" i="3"/>
  <c r="I61" i="3"/>
  <c r="H61" i="3"/>
  <c r="G61" i="3"/>
  <c r="F61" i="3"/>
  <c r="E61" i="3"/>
  <c r="D61" i="3"/>
  <c r="C61" i="3"/>
  <c r="Z60" i="3"/>
  <c r="W60" i="3"/>
  <c r="T60" i="3"/>
  <c r="R60" i="3"/>
  <c r="Q60" i="3"/>
  <c r="P60" i="3"/>
  <c r="O60" i="3"/>
  <c r="N60" i="3"/>
  <c r="M60" i="3"/>
  <c r="L60" i="3"/>
  <c r="K60" i="3"/>
  <c r="J60" i="3"/>
  <c r="I60" i="3"/>
  <c r="H60" i="3"/>
  <c r="G60" i="3"/>
  <c r="F60" i="3"/>
  <c r="E60" i="3"/>
  <c r="D60" i="3"/>
  <c r="C60" i="3"/>
  <c r="Z59" i="3"/>
  <c r="W59" i="3"/>
  <c r="T59" i="3"/>
  <c r="R59" i="3"/>
  <c r="Q59" i="3"/>
  <c r="P59" i="3"/>
  <c r="O59" i="3"/>
  <c r="N59" i="3"/>
  <c r="M59" i="3"/>
  <c r="L59" i="3"/>
  <c r="K59" i="3"/>
  <c r="J59" i="3"/>
  <c r="I59" i="3"/>
  <c r="H59" i="3"/>
  <c r="G59" i="3"/>
  <c r="F59" i="3"/>
  <c r="E59" i="3"/>
  <c r="D59" i="3"/>
  <c r="C59" i="3"/>
  <c r="Z58" i="3"/>
  <c r="W58" i="3"/>
  <c r="T58" i="3"/>
  <c r="R58" i="3"/>
  <c r="Q58" i="3"/>
  <c r="P58" i="3"/>
  <c r="O58" i="3"/>
  <c r="N58" i="3"/>
  <c r="M58" i="3"/>
  <c r="L58" i="3"/>
  <c r="K58" i="3"/>
  <c r="J58" i="3"/>
  <c r="I58" i="3"/>
  <c r="H58" i="3"/>
  <c r="G58" i="3"/>
  <c r="F58" i="3"/>
  <c r="E58" i="3"/>
  <c r="D58" i="3"/>
  <c r="C58" i="3"/>
  <c r="Z57" i="3"/>
  <c r="W57" i="3"/>
  <c r="T57" i="3"/>
  <c r="R57" i="3"/>
  <c r="Q57" i="3"/>
  <c r="P57" i="3"/>
  <c r="O57" i="3"/>
  <c r="N57" i="3"/>
  <c r="M57" i="3"/>
  <c r="L57" i="3"/>
  <c r="K57" i="3"/>
  <c r="J57" i="3"/>
  <c r="I57" i="3"/>
  <c r="H57" i="3"/>
  <c r="G57" i="3"/>
  <c r="F57" i="3"/>
  <c r="E57" i="3"/>
  <c r="D57" i="3"/>
  <c r="C57" i="3"/>
  <c r="Z56" i="3"/>
  <c r="W56" i="3"/>
  <c r="T56" i="3"/>
  <c r="R56" i="3"/>
  <c r="Q56" i="3"/>
  <c r="P56" i="3"/>
  <c r="O56" i="3"/>
  <c r="N56" i="3"/>
  <c r="M56" i="3"/>
  <c r="L56" i="3"/>
  <c r="K56" i="3"/>
  <c r="J56" i="3"/>
  <c r="I56" i="3"/>
  <c r="H56" i="3"/>
  <c r="G56" i="3"/>
  <c r="F56" i="3"/>
  <c r="E56" i="3"/>
  <c r="D56" i="3"/>
  <c r="C56" i="3"/>
  <c r="Z55" i="3"/>
  <c r="W55" i="3"/>
  <c r="T55" i="3"/>
  <c r="R55" i="3"/>
  <c r="Q55" i="3"/>
  <c r="P55" i="3"/>
  <c r="O55" i="3"/>
  <c r="N55" i="3"/>
  <c r="M55" i="3"/>
  <c r="L55" i="3"/>
  <c r="K55" i="3"/>
  <c r="J55" i="3"/>
  <c r="I55" i="3"/>
  <c r="H55" i="3"/>
  <c r="G55" i="3"/>
  <c r="F55" i="3"/>
  <c r="E55" i="3"/>
  <c r="D55" i="3"/>
  <c r="C55" i="3"/>
  <c r="Z54" i="3"/>
  <c r="W54" i="3"/>
  <c r="T54" i="3"/>
  <c r="R54" i="3"/>
  <c r="Q54" i="3"/>
  <c r="P54" i="3"/>
  <c r="O54" i="3"/>
  <c r="N54" i="3"/>
  <c r="M54" i="3"/>
  <c r="L54" i="3"/>
  <c r="K54" i="3"/>
  <c r="J54" i="3"/>
  <c r="I54" i="3"/>
  <c r="H54" i="3"/>
  <c r="G54" i="3"/>
  <c r="F54" i="3"/>
  <c r="E54" i="3"/>
  <c r="D54" i="3"/>
  <c r="C54" i="3"/>
  <c r="Z53" i="3"/>
  <c r="W53" i="3"/>
  <c r="T53" i="3"/>
  <c r="R53" i="3"/>
  <c r="Q53" i="3"/>
  <c r="P53" i="3"/>
  <c r="O53" i="3"/>
  <c r="N53" i="3"/>
  <c r="M53" i="3"/>
  <c r="L53" i="3"/>
  <c r="K53" i="3"/>
  <c r="J53" i="3"/>
  <c r="I53" i="3"/>
  <c r="H53" i="3"/>
  <c r="G53" i="3"/>
  <c r="F53" i="3"/>
  <c r="E53" i="3"/>
  <c r="D53" i="3"/>
  <c r="C53" i="3"/>
  <c r="Z52" i="3"/>
  <c r="W52" i="3"/>
  <c r="T52" i="3"/>
  <c r="R52" i="3"/>
  <c r="Q52" i="3"/>
  <c r="P52" i="3"/>
  <c r="O52" i="3"/>
  <c r="N52" i="3"/>
  <c r="M52" i="3"/>
  <c r="L52" i="3"/>
  <c r="K52" i="3"/>
  <c r="J52" i="3"/>
  <c r="I52" i="3"/>
  <c r="H52" i="3"/>
  <c r="G52" i="3"/>
  <c r="F52" i="3"/>
  <c r="E52" i="3"/>
  <c r="D52" i="3"/>
  <c r="C52" i="3"/>
  <c r="Z51" i="3"/>
  <c r="W51" i="3"/>
  <c r="T51" i="3"/>
  <c r="R51" i="3"/>
  <c r="Q51" i="3"/>
  <c r="P51" i="3"/>
  <c r="O51" i="3"/>
  <c r="N51" i="3"/>
  <c r="M51" i="3"/>
  <c r="L51" i="3"/>
  <c r="K51" i="3"/>
  <c r="J51" i="3"/>
  <c r="I51" i="3"/>
  <c r="H51" i="3"/>
  <c r="G51" i="3"/>
  <c r="F51" i="3"/>
  <c r="E51" i="3"/>
  <c r="D51" i="3"/>
  <c r="C51" i="3"/>
  <c r="Z50" i="3"/>
  <c r="W50" i="3"/>
  <c r="T50" i="3"/>
  <c r="R50" i="3"/>
  <c r="Q50" i="3"/>
  <c r="P50" i="3"/>
  <c r="O50" i="3"/>
  <c r="N50" i="3"/>
  <c r="M50" i="3"/>
  <c r="L50" i="3"/>
  <c r="K50" i="3"/>
  <c r="J50" i="3"/>
  <c r="I50" i="3"/>
  <c r="H50" i="3"/>
  <c r="G50" i="3"/>
  <c r="F50" i="3"/>
  <c r="E50" i="3"/>
  <c r="D50" i="3"/>
  <c r="C50" i="3"/>
  <c r="Z49" i="3"/>
  <c r="W49" i="3"/>
  <c r="T49" i="3"/>
  <c r="R49" i="3"/>
  <c r="Q49" i="3"/>
  <c r="P49" i="3"/>
  <c r="O49" i="3"/>
  <c r="N49" i="3"/>
  <c r="M49" i="3"/>
  <c r="L49" i="3"/>
  <c r="K49" i="3"/>
  <c r="J49" i="3"/>
  <c r="I49" i="3"/>
  <c r="H49" i="3"/>
  <c r="G49" i="3"/>
  <c r="F49" i="3"/>
  <c r="E49" i="3"/>
  <c r="D49" i="3"/>
  <c r="C49" i="3"/>
  <c r="Z48" i="3"/>
  <c r="W48" i="3"/>
  <c r="T48" i="3"/>
  <c r="R48" i="3"/>
  <c r="Q48" i="3"/>
  <c r="P48" i="3"/>
  <c r="O48" i="3"/>
  <c r="N48" i="3"/>
  <c r="M48" i="3"/>
  <c r="L48" i="3"/>
  <c r="K48" i="3"/>
  <c r="J48" i="3"/>
  <c r="I48" i="3"/>
  <c r="H48" i="3"/>
  <c r="G48" i="3"/>
  <c r="F48" i="3"/>
  <c r="E48" i="3"/>
  <c r="D48" i="3"/>
  <c r="C48" i="3"/>
  <c r="Z47" i="3"/>
  <c r="W47" i="3"/>
  <c r="T47" i="3"/>
  <c r="R47" i="3"/>
  <c r="Q47" i="3"/>
  <c r="P47" i="3"/>
  <c r="O47" i="3"/>
  <c r="N47" i="3"/>
  <c r="M47" i="3"/>
  <c r="L47" i="3"/>
  <c r="K47" i="3"/>
  <c r="J47" i="3"/>
  <c r="I47" i="3"/>
  <c r="H47" i="3"/>
  <c r="G47" i="3"/>
  <c r="F47" i="3"/>
  <c r="E47" i="3"/>
  <c r="D47" i="3"/>
  <c r="C47" i="3"/>
  <c r="Z46" i="3"/>
  <c r="W46" i="3"/>
  <c r="T46" i="3"/>
  <c r="R46" i="3"/>
  <c r="Q46" i="3"/>
  <c r="P46" i="3"/>
  <c r="O46" i="3"/>
  <c r="N46" i="3"/>
  <c r="M46" i="3"/>
  <c r="L46" i="3"/>
  <c r="K46" i="3"/>
  <c r="J46" i="3"/>
  <c r="I46" i="3"/>
  <c r="H46" i="3"/>
  <c r="G46" i="3"/>
  <c r="F46" i="3"/>
  <c r="E46" i="3"/>
  <c r="D46" i="3"/>
  <c r="C46" i="3"/>
  <c r="Z45" i="3"/>
  <c r="W45" i="3"/>
  <c r="T45" i="3"/>
  <c r="R45" i="3"/>
  <c r="Q45" i="3"/>
  <c r="P45" i="3"/>
  <c r="O45" i="3"/>
  <c r="N45" i="3"/>
  <c r="M45" i="3"/>
  <c r="L45" i="3"/>
  <c r="K45" i="3"/>
  <c r="J45" i="3"/>
  <c r="I45" i="3"/>
  <c r="H45" i="3"/>
  <c r="G45" i="3"/>
  <c r="F45" i="3"/>
  <c r="E45" i="3"/>
  <c r="D45" i="3"/>
  <c r="C45" i="3"/>
  <c r="Z44" i="3"/>
  <c r="W44" i="3"/>
  <c r="T44" i="3"/>
  <c r="R44" i="3"/>
  <c r="Q44" i="3"/>
  <c r="P44" i="3"/>
  <c r="O44" i="3"/>
  <c r="N44" i="3"/>
  <c r="M44" i="3"/>
  <c r="L44" i="3"/>
  <c r="K44" i="3"/>
  <c r="J44" i="3"/>
  <c r="I44" i="3"/>
  <c r="H44" i="3"/>
  <c r="G44" i="3"/>
  <c r="F44" i="3"/>
  <c r="E44" i="3"/>
  <c r="D44" i="3"/>
  <c r="C44" i="3"/>
  <c r="Z43" i="3"/>
  <c r="W43" i="3"/>
  <c r="T43" i="3"/>
  <c r="R43" i="3"/>
  <c r="Q43" i="3"/>
  <c r="P43" i="3"/>
  <c r="O43" i="3"/>
  <c r="N43" i="3"/>
  <c r="M43" i="3"/>
  <c r="L43" i="3"/>
  <c r="K43" i="3"/>
  <c r="J43" i="3"/>
  <c r="I43" i="3"/>
  <c r="H43" i="3"/>
  <c r="G43" i="3"/>
  <c r="F43" i="3"/>
  <c r="E43" i="3"/>
  <c r="D43" i="3"/>
  <c r="C43" i="3"/>
  <c r="Z42" i="3"/>
  <c r="W42" i="3"/>
  <c r="T42" i="3"/>
  <c r="R42" i="3"/>
  <c r="Q42" i="3"/>
  <c r="P42" i="3"/>
  <c r="O42" i="3"/>
  <c r="N42" i="3"/>
  <c r="M42" i="3"/>
  <c r="L42" i="3"/>
  <c r="K42" i="3"/>
  <c r="J42" i="3"/>
  <c r="I42" i="3"/>
  <c r="H42" i="3"/>
  <c r="G42" i="3"/>
  <c r="F42" i="3"/>
  <c r="E42" i="3"/>
  <c r="D42" i="3"/>
  <c r="C42" i="3"/>
  <c r="Z41" i="3"/>
  <c r="W41" i="3"/>
  <c r="T41" i="3"/>
  <c r="R41" i="3"/>
  <c r="Q41" i="3"/>
  <c r="P41" i="3"/>
  <c r="O41" i="3"/>
  <c r="N41" i="3"/>
  <c r="M41" i="3"/>
  <c r="L41" i="3"/>
  <c r="K41" i="3"/>
  <c r="J41" i="3"/>
  <c r="I41" i="3"/>
  <c r="H41" i="3"/>
  <c r="G41" i="3"/>
  <c r="F41" i="3"/>
  <c r="E41" i="3"/>
  <c r="D41" i="3"/>
  <c r="C41" i="3"/>
  <c r="Z40" i="3"/>
  <c r="W40" i="3"/>
  <c r="T40" i="3"/>
  <c r="R40" i="3"/>
  <c r="Q40" i="3"/>
  <c r="P40" i="3"/>
  <c r="O40" i="3"/>
  <c r="N40" i="3"/>
  <c r="M40" i="3"/>
  <c r="L40" i="3"/>
  <c r="K40" i="3"/>
  <c r="J40" i="3"/>
  <c r="I40" i="3"/>
  <c r="H40" i="3"/>
  <c r="G40" i="3"/>
  <c r="F40" i="3"/>
  <c r="E40" i="3"/>
  <c r="D40" i="3"/>
  <c r="C40" i="3"/>
  <c r="Z39" i="3"/>
  <c r="W39" i="3"/>
  <c r="T39" i="3"/>
  <c r="R39" i="3"/>
  <c r="Q39" i="3"/>
  <c r="P39" i="3"/>
  <c r="O39" i="3"/>
  <c r="N39" i="3"/>
  <c r="M39" i="3"/>
  <c r="L39" i="3"/>
  <c r="K39" i="3"/>
  <c r="J39" i="3"/>
  <c r="I39" i="3"/>
  <c r="H39" i="3"/>
  <c r="G39" i="3"/>
  <c r="F39" i="3"/>
  <c r="E39" i="3"/>
  <c r="D39" i="3"/>
  <c r="C39" i="3"/>
  <c r="Z38" i="3"/>
  <c r="W38" i="3"/>
  <c r="T38" i="3"/>
  <c r="R38" i="3"/>
  <c r="Q38" i="3"/>
  <c r="P38" i="3"/>
  <c r="O38" i="3"/>
  <c r="N38" i="3"/>
  <c r="M38" i="3"/>
  <c r="L38" i="3"/>
  <c r="K38" i="3"/>
  <c r="J38" i="3"/>
  <c r="I38" i="3"/>
  <c r="H38" i="3"/>
  <c r="G38" i="3"/>
  <c r="F38" i="3"/>
  <c r="E38" i="3"/>
  <c r="D38" i="3"/>
  <c r="C38" i="3"/>
  <c r="Z37" i="3"/>
  <c r="W37" i="3"/>
  <c r="T37" i="3"/>
  <c r="R37" i="3"/>
  <c r="Q37" i="3"/>
  <c r="P37" i="3"/>
  <c r="O37" i="3"/>
  <c r="N37" i="3"/>
  <c r="M37" i="3"/>
  <c r="L37" i="3"/>
  <c r="K37" i="3"/>
  <c r="J37" i="3"/>
  <c r="I37" i="3"/>
  <c r="H37" i="3"/>
  <c r="G37" i="3"/>
  <c r="F37" i="3"/>
  <c r="E37" i="3"/>
  <c r="D37" i="3"/>
  <c r="C37" i="3"/>
  <c r="Z36" i="3"/>
  <c r="W36" i="3"/>
  <c r="T36" i="3"/>
  <c r="R36" i="3"/>
  <c r="Q36" i="3"/>
  <c r="P36" i="3"/>
  <c r="O36" i="3"/>
  <c r="N36" i="3"/>
  <c r="M36" i="3"/>
  <c r="L36" i="3"/>
  <c r="K36" i="3"/>
  <c r="J36" i="3"/>
  <c r="I36" i="3"/>
  <c r="H36" i="3"/>
  <c r="G36" i="3"/>
  <c r="F36" i="3"/>
  <c r="E36" i="3"/>
  <c r="D36" i="3"/>
  <c r="C36" i="3"/>
  <c r="Z35" i="3"/>
  <c r="W35" i="3"/>
  <c r="T35" i="3"/>
  <c r="R35" i="3"/>
  <c r="Q35" i="3"/>
  <c r="P35" i="3"/>
  <c r="O35" i="3"/>
  <c r="N35" i="3"/>
  <c r="M35" i="3"/>
  <c r="L35" i="3"/>
  <c r="K35" i="3"/>
  <c r="J35" i="3"/>
  <c r="I35" i="3"/>
  <c r="H35" i="3"/>
  <c r="G35" i="3"/>
  <c r="F35" i="3"/>
  <c r="E35" i="3"/>
  <c r="D35" i="3"/>
  <c r="C35" i="3"/>
  <c r="Z34" i="3"/>
  <c r="W34" i="3"/>
  <c r="T34" i="3"/>
  <c r="R34" i="3"/>
  <c r="Q34" i="3"/>
  <c r="P34" i="3"/>
  <c r="O34" i="3"/>
  <c r="N34" i="3"/>
  <c r="M34" i="3"/>
  <c r="L34" i="3"/>
  <c r="K34" i="3"/>
  <c r="J34" i="3"/>
  <c r="I34" i="3"/>
  <c r="H34" i="3"/>
  <c r="G34" i="3"/>
  <c r="F34" i="3"/>
  <c r="E34" i="3"/>
  <c r="D34" i="3"/>
  <c r="C34" i="3"/>
  <c r="Z33" i="3"/>
  <c r="W33" i="3"/>
  <c r="T33" i="3"/>
  <c r="R33" i="3"/>
  <c r="Q33" i="3"/>
  <c r="P33" i="3"/>
  <c r="O33" i="3"/>
  <c r="N33" i="3"/>
  <c r="M33" i="3"/>
  <c r="L33" i="3"/>
  <c r="K33" i="3"/>
  <c r="J33" i="3"/>
  <c r="I33" i="3"/>
  <c r="H33" i="3"/>
  <c r="G33" i="3"/>
  <c r="F33" i="3"/>
  <c r="E33" i="3"/>
  <c r="D33" i="3"/>
  <c r="C33" i="3"/>
  <c r="Z32" i="3"/>
  <c r="W32" i="3"/>
  <c r="T32" i="3"/>
  <c r="R32" i="3"/>
  <c r="Q32" i="3"/>
  <c r="P32" i="3"/>
  <c r="O32" i="3"/>
  <c r="N32" i="3"/>
  <c r="M32" i="3"/>
  <c r="L32" i="3"/>
  <c r="K32" i="3"/>
  <c r="J32" i="3"/>
  <c r="I32" i="3"/>
  <c r="H32" i="3"/>
  <c r="G32" i="3"/>
  <c r="F32" i="3"/>
  <c r="E32" i="3"/>
  <c r="D32" i="3"/>
  <c r="C32" i="3"/>
  <c r="Z31" i="3"/>
  <c r="W31" i="3"/>
  <c r="T31" i="3"/>
  <c r="R31" i="3"/>
  <c r="Q31" i="3"/>
  <c r="P31" i="3"/>
  <c r="O31" i="3"/>
  <c r="N31" i="3"/>
  <c r="M31" i="3"/>
  <c r="L31" i="3"/>
  <c r="K31" i="3"/>
  <c r="J31" i="3"/>
  <c r="I31" i="3"/>
  <c r="H31" i="3"/>
  <c r="G31" i="3"/>
  <c r="F31" i="3"/>
  <c r="E31" i="3"/>
  <c r="D31" i="3"/>
  <c r="C31" i="3"/>
  <c r="Z30" i="3"/>
  <c r="W30" i="3"/>
  <c r="T30" i="3"/>
  <c r="R30" i="3"/>
  <c r="Q30" i="3"/>
  <c r="P30" i="3"/>
  <c r="O30" i="3"/>
  <c r="N30" i="3"/>
  <c r="M30" i="3"/>
  <c r="L30" i="3"/>
  <c r="K30" i="3"/>
  <c r="J30" i="3"/>
  <c r="I30" i="3"/>
  <c r="H30" i="3"/>
  <c r="G30" i="3"/>
  <c r="F30" i="3"/>
  <c r="E30" i="3"/>
  <c r="D30" i="3"/>
  <c r="C30" i="3"/>
  <c r="Z29" i="3"/>
  <c r="W29" i="3"/>
  <c r="T29" i="3"/>
  <c r="R29" i="3"/>
  <c r="Q29" i="3"/>
  <c r="P29" i="3"/>
  <c r="O29" i="3"/>
  <c r="N29" i="3"/>
  <c r="M29" i="3"/>
  <c r="L29" i="3"/>
  <c r="K29" i="3"/>
  <c r="J29" i="3"/>
  <c r="I29" i="3"/>
  <c r="H29" i="3"/>
  <c r="G29" i="3"/>
  <c r="F29" i="3"/>
  <c r="E29" i="3"/>
  <c r="D29" i="3"/>
  <c r="C29" i="3"/>
  <c r="Z28" i="3"/>
  <c r="W28" i="3"/>
  <c r="T28" i="3"/>
  <c r="R28" i="3"/>
  <c r="Q28" i="3"/>
  <c r="P28" i="3"/>
  <c r="O28" i="3"/>
  <c r="N28" i="3"/>
  <c r="M28" i="3"/>
  <c r="L28" i="3"/>
  <c r="K28" i="3"/>
  <c r="J28" i="3"/>
  <c r="I28" i="3"/>
  <c r="H28" i="3"/>
  <c r="G28" i="3"/>
  <c r="F28" i="3"/>
  <c r="E28" i="3"/>
  <c r="D28" i="3"/>
  <c r="C28" i="3"/>
  <c r="Z27" i="3"/>
  <c r="W27" i="3"/>
  <c r="T27" i="3"/>
  <c r="R27" i="3"/>
  <c r="Q27" i="3"/>
  <c r="P27" i="3"/>
  <c r="O27" i="3"/>
  <c r="N27" i="3"/>
  <c r="M27" i="3"/>
  <c r="L27" i="3"/>
  <c r="K27" i="3"/>
  <c r="J27" i="3"/>
  <c r="I27" i="3"/>
  <c r="H27" i="3"/>
  <c r="G27" i="3"/>
  <c r="F27" i="3"/>
  <c r="E27" i="3"/>
  <c r="D27" i="3"/>
  <c r="C27" i="3"/>
  <c r="Z26" i="3"/>
  <c r="W26" i="3"/>
  <c r="T26" i="3"/>
  <c r="R26" i="3"/>
  <c r="Q26" i="3"/>
  <c r="P26" i="3"/>
  <c r="O26" i="3"/>
  <c r="N26" i="3"/>
  <c r="M26" i="3"/>
  <c r="L26" i="3"/>
  <c r="K26" i="3"/>
  <c r="J26" i="3"/>
  <c r="I26" i="3"/>
  <c r="H26" i="3"/>
  <c r="G26" i="3"/>
  <c r="F26" i="3"/>
  <c r="E26" i="3"/>
  <c r="D26" i="3"/>
  <c r="C26" i="3"/>
  <c r="Z25" i="3"/>
  <c r="W25" i="3"/>
  <c r="T25" i="3"/>
  <c r="R25" i="3"/>
  <c r="Q25" i="3"/>
  <c r="P25" i="3"/>
  <c r="O25" i="3"/>
  <c r="N25" i="3"/>
  <c r="M25" i="3"/>
  <c r="L25" i="3"/>
  <c r="K25" i="3"/>
  <c r="J25" i="3"/>
  <c r="I25" i="3"/>
  <c r="H25" i="3"/>
  <c r="G25" i="3"/>
  <c r="F25" i="3"/>
  <c r="E25" i="3"/>
  <c r="D25" i="3"/>
  <c r="C25" i="3"/>
  <c r="Z24" i="3"/>
  <c r="W24" i="3"/>
  <c r="T24" i="3"/>
  <c r="R24" i="3"/>
  <c r="Q24" i="3"/>
  <c r="P24" i="3"/>
  <c r="O24" i="3"/>
  <c r="N24" i="3"/>
  <c r="M24" i="3"/>
  <c r="L24" i="3"/>
  <c r="K24" i="3"/>
  <c r="J24" i="3"/>
  <c r="I24" i="3"/>
  <c r="H24" i="3"/>
  <c r="G24" i="3"/>
  <c r="F24" i="3"/>
  <c r="E24" i="3"/>
  <c r="D24" i="3"/>
  <c r="C24" i="3"/>
  <c r="Z23" i="3"/>
  <c r="W23" i="3"/>
  <c r="T23" i="3"/>
  <c r="R23" i="3"/>
  <c r="Q23" i="3"/>
  <c r="P23" i="3"/>
  <c r="O23" i="3"/>
  <c r="N23" i="3"/>
  <c r="M23" i="3"/>
  <c r="L23" i="3"/>
  <c r="K23" i="3"/>
  <c r="J23" i="3"/>
  <c r="I23" i="3"/>
  <c r="H23" i="3"/>
  <c r="G23" i="3"/>
  <c r="F23" i="3"/>
  <c r="E23" i="3"/>
  <c r="D23" i="3"/>
  <c r="C23" i="3"/>
  <c r="Z22" i="3"/>
  <c r="W22" i="3"/>
  <c r="T22" i="3"/>
  <c r="R22" i="3"/>
  <c r="Q22" i="3"/>
  <c r="P22" i="3"/>
  <c r="O22" i="3"/>
  <c r="N22" i="3"/>
  <c r="M22" i="3"/>
  <c r="L22" i="3"/>
  <c r="K22" i="3"/>
  <c r="J22" i="3"/>
  <c r="I22" i="3"/>
  <c r="H22" i="3"/>
  <c r="G22" i="3"/>
  <c r="F22" i="3"/>
  <c r="E22" i="3"/>
  <c r="D22" i="3"/>
  <c r="C22" i="3"/>
  <c r="Z21" i="3"/>
  <c r="W21" i="3"/>
  <c r="T21" i="3"/>
  <c r="R21" i="3"/>
  <c r="Q21" i="3"/>
  <c r="P21" i="3"/>
  <c r="O21" i="3"/>
  <c r="N21" i="3"/>
  <c r="M21" i="3"/>
  <c r="L21" i="3"/>
  <c r="K21" i="3"/>
  <c r="J21" i="3"/>
  <c r="I21" i="3"/>
  <c r="H21" i="3"/>
  <c r="G21" i="3"/>
  <c r="F21" i="3"/>
  <c r="E21" i="3"/>
  <c r="D21" i="3"/>
  <c r="C21" i="3"/>
  <c r="Z20" i="3"/>
  <c r="W20" i="3"/>
  <c r="T20" i="3"/>
  <c r="R20" i="3"/>
  <c r="Q20" i="3"/>
  <c r="P20" i="3"/>
  <c r="O20" i="3"/>
  <c r="N20" i="3"/>
  <c r="M20" i="3"/>
  <c r="L20" i="3"/>
  <c r="K20" i="3"/>
  <c r="J20" i="3"/>
  <c r="I20" i="3"/>
  <c r="H20" i="3"/>
  <c r="G20" i="3"/>
  <c r="F20" i="3"/>
  <c r="E20" i="3"/>
  <c r="D20" i="3"/>
  <c r="C20" i="3"/>
  <c r="Z19" i="3"/>
  <c r="W19" i="3"/>
  <c r="T19" i="3"/>
  <c r="R19" i="3"/>
  <c r="Q19" i="3"/>
  <c r="P19" i="3"/>
  <c r="O19" i="3"/>
  <c r="N19" i="3"/>
  <c r="M19" i="3"/>
  <c r="L19" i="3"/>
  <c r="K19" i="3"/>
  <c r="J19" i="3"/>
  <c r="I19" i="3"/>
  <c r="H19" i="3"/>
  <c r="G19" i="3"/>
  <c r="F19" i="3"/>
  <c r="E19" i="3"/>
  <c r="D19" i="3"/>
  <c r="C19" i="3"/>
  <c r="Z18" i="3"/>
  <c r="W18" i="3"/>
  <c r="T18" i="3"/>
  <c r="R18" i="3"/>
  <c r="Q18" i="3"/>
  <c r="P18" i="3"/>
  <c r="O18" i="3"/>
  <c r="N18" i="3"/>
  <c r="M18" i="3"/>
  <c r="L18" i="3"/>
  <c r="K18" i="3"/>
  <c r="J18" i="3"/>
  <c r="I18" i="3"/>
  <c r="H18" i="3"/>
  <c r="G18" i="3"/>
  <c r="F18" i="3"/>
  <c r="E18" i="3"/>
  <c r="D18" i="3"/>
  <c r="C18" i="3"/>
  <c r="Z17" i="3"/>
  <c r="W17" i="3"/>
  <c r="T17" i="3"/>
  <c r="R17" i="3"/>
  <c r="Q17" i="3"/>
  <c r="P17" i="3"/>
  <c r="O17" i="3"/>
  <c r="N17" i="3"/>
  <c r="M17" i="3"/>
  <c r="L17" i="3"/>
  <c r="K17" i="3"/>
  <c r="J17" i="3"/>
  <c r="I17" i="3"/>
  <c r="H17" i="3"/>
  <c r="G17" i="3"/>
  <c r="F17" i="3"/>
  <c r="E17" i="3"/>
  <c r="D17" i="3"/>
  <c r="C17" i="3"/>
  <c r="Z16" i="3"/>
  <c r="W16" i="3"/>
  <c r="T16" i="3"/>
  <c r="R16" i="3"/>
  <c r="Q16" i="3"/>
  <c r="P16" i="3"/>
  <c r="O16" i="3"/>
  <c r="N16" i="3"/>
  <c r="M16" i="3"/>
  <c r="L16" i="3"/>
  <c r="K16" i="3"/>
  <c r="J16" i="3"/>
  <c r="I16" i="3"/>
  <c r="H16" i="3"/>
  <c r="G16" i="3"/>
  <c r="F16" i="3"/>
  <c r="E16" i="3"/>
  <c r="D16" i="3"/>
  <c r="C16" i="3"/>
  <c r="Z15" i="3"/>
  <c r="W15" i="3"/>
  <c r="T15" i="3"/>
  <c r="R15" i="3"/>
  <c r="Q15" i="3"/>
  <c r="P15" i="3"/>
  <c r="O15" i="3"/>
  <c r="N15" i="3"/>
  <c r="M15" i="3"/>
  <c r="L15" i="3"/>
  <c r="K15" i="3"/>
  <c r="J15" i="3"/>
  <c r="I15" i="3"/>
  <c r="H15" i="3"/>
  <c r="G15" i="3"/>
  <c r="F15" i="3"/>
  <c r="E15" i="3"/>
  <c r="D15" i="3"/>
  <c r="C15" i="3"/>
  <c r="Z14" i="3"/>
  <c r="W14" i="3"/>
  <c r="T14" i="3"/>
  <c r="R14" i="3"/>
  <c r="Q14" i="3"/>
  <c r="P14" i="3"/>
  <c r="O14" i="3"/>
  <c r="N14" i="3"/>
  <c r="M14" i="3"/>
  <c r="L14" i="3"/>
  <c r="K14" i="3"/>
  <c r="J14" i="3"/>
  <c r="I14" i="3"/>
  <c r="H14" i="3"/>
  <c r="G14" i="3"/>
  <c r="F14" i="3"/>
  <c r="E14" i="3"/>
  <c r="D14" i="3"/>
  <c r="C14" i="3"/>
  <c r="Z13" i="3"/>
  <c r="W13" i="3"/>
  <c r="T13" i="3"/>
  <c r="R13" i="3"/>
  <c r="Q13" i="3"/>
  <c r="P13" i="3"/>
  <c r="O13" i="3"/>
  <c r="N13" i="3"/>
  <c r="M13" i="3"/>
  <c r="L13" i="3"/>
  <c r="K13" i="3"/>
  <c r="J13" i="3"/>
  <c r="I13" i="3"/>
  <c r="H13" i="3"/>
  <c r="G13" i="3"/>
  <c r="F13" i="3"/>
  <c r="E13" i="3"/>
  <c r="D13" i="3"/>
  <c r="C13" i="3"/>
  <c r="Z12" i="3"/>
  <c r="W12" i="3"/>
  <c r="T12" i="3"/>
  <c r="R12" i="3"/>
  <c r="Q12" i="3"/>
  <c r="P12" i="3"/>
  <c r="O12" i="3"/>
  <c r="N12" i="3"/>
  <c r="M12" i="3"/>
  <c r="L12" i="3"/>
  <c r="K12" i="3"/>
  <c r="J12" i="3"/>
  <c r="I12" i="3"/>
  <c r="H12" i="3"/>
  <c r="G12" i="3"/>
  <c r="F12" i="3"/>
  <c r="E12" i="3"/>
  <c r="D12" i="3"/>
  <c r="C12" i="3"/>
  <c r="Z11" i="3"/>
  <c r="W11" i="3"/>
  <c r="T11" i="3"/>
  <c r="R11" i="3"/>
  <c r="Q11" i="3"/>
  <c r="P11" i="3"/>
  <c r="O11" i="3"/>
  <c r="N11" i="3"/>
  <c r="M11" i="3"/>
  <c r="L11" i="3"/>
  <c r="K11" i="3"/>
  <c r="J11" i="3"/>
  <c r="I11" i="3"/>
  <c r="H11" i="3"/>
  <c r="G11" i="3"/>
  <c r="F11" i="3"/>
  <c r="E11" i="3"/>
  <c r="D11" i="3"/>
  <c r="C11" i="3"/>
  <c r="Z10" i="3"/>
  <c r="W10" i="3"/>
  <c r="T10" i="3"/>
  <c r="R10" i="3"/>
  <c r="Q10" i="3"/>
  <c r="P10" i="3"/>
  <c r="O10" i="3"/>
  <c r="N10" i="3"/>
  <c r="M10" i="3"/>
  <c r="L10" i="3"/>
  <c r="K10" i="3"/>
  <c r="J10" i="3"/>
  <c r="I10" i="3"/>
  <c r="H10" i="3"/>
  <c r="G10" i="3"/>
  <c r="F10" i="3"/>
  <c r="E10" i="3"/>
  <c r="D10" i="3"/>
  <c r="C10" i="3"/>
  <c r="Z9" i="3"/>
  <c r="W9" i="3"/>
  <c r="T9" i="3"/>
  <c r="R9" i="3"/>
  <c r="Q9" i="3"/>
  <c r="P9" i="3"/>
  <c r="O9" i="3"/>
  <c r="N9" i="3"/>
  <c r="M9" i="3"/>
  <c r="L9" i="3"/>
  <c r="K9" i="3"/>
  <c r="J9" i="3"/>
  <c r="I9" i="3"/>
  <c r="H9" i="3"/>
  <c r="G9" i="3"/>
  <c r="F9" i="3"/>
  <c r="E9" i="3"/>
  <c r="D9" i="3"/>
  <c r="C9" i="3"/>
  <c r="Z8" i="3"/>
  <c r="W8" i="3"/>
  <c r="T8" i="3"/>
  <c r="R8" i="3"/>
  <c r="Q8" i="3"/>
  <c r="P8" i="3"/>
  <c r="O8" i="3"/>
  <c r="N8" i="3"/>
  <c r="M8" i="3"/>
  <c r="L8" i="3"/>
  <c r="K8" i="3"/>
  <c r="J8" i="3"/>
  <c r="I8" i="3"/>
  <c r="H8" i="3"/>
  <c r="G8" i="3"/>
  <c r="F8" i="3"/>
  <c r="E8" i="3"/>
  <c r="D8" i="3"/>
  <c r="C8" i="3"/>
  <c r="Z7" i="3"/>
  <c r="W7" i="3"/>
  <c r="T7" i="3"/>
  <c r="R7" i="3"/>
  <c r="Q7" i="3"/>
  <c r="P7" i="3"/>
  <c r="O7" i="3"/>
  <c r="N7" i="3"/>
  <c r="M7" i="3"/>
  <c r="L7" i="3"/>
  <c r="K7" i="3"/>
  <c r="J7" i="3"/>
  <c r="I7" i="3"/>
  <c r="H7" i="3"/>
  <c r="G7" i="3"/>
  <c r="F7" i="3"/>
  <c r="E7" i="3"/>
  <c r="D7" i="3"/>
  <c r="C7" i="3"/>
  <c r="Z6" i="3"/>
  <c r="W6" i="3"/>
  <c r="T6" i="3"/>
  <c r="R6" i="3"/>
  <c r="Q6" i="3"/>
  <c r="P6" i="3"/>
  <c r="O6" i="3"/>
  <c r="N6" i="3"/>
  <c r="M6" i="3"/>
  <c r="L6" i="3"/>
  <c r="K6" i="3"/>
  <c r="J6" i="3"/>
  <c r="I6" i="3"/>
  <c r="H6" i="3"/>
  <c r="G6" i="3"/>
  <c r="F6" i="3"/>
  <c r="E6" i="3"/>
  <c r="D6" i="3"/>
  <c r="C6" i="3"/>
  <c r="Z5" i="3"/>
  <c r="W5" i="3"/>
  <c r="T5" i="3"/>
  <c r="R5" i="3"/>
  <c r="Q5" i="3"/>
  <c r="P5" i="3"/>
  <c r="O5" i="3"/>
  <c r="N5" i="3"/>
  <c r="M5" i="3"/>
  <c r="L5" i="3"/>
  <c r="K5" i="3"/>
  <c r="J5" i="3"/>
  <c r="I5" i="3"/>
  <c r="H5" i="3"/>
  <c r="G5" i="3"/>
  <c r="F5" i="3"/>
  <c r="E5" i="3"/>
  <c r="D5" i="3"/>
  <c r="C5" i="3"/>
  <c r="Z4" i="3"/>
  <c r="W4" i="3"/>
  <c r="T4" i="3"/>
  <c r="R4" i="3"/>
  <c r="Q4" i="3"/>
  <c r="P4" i="3"/>
  <c r="O4" i="3"/>
  <c r="N4" i="3"/>
  <c r="M4" i="3"/>
  <c r="L4" i="3"/>
  <c r="K4" i="3"/>
  <c r="J4" i="3"/>
  <c r="I4" i="3"/>
  <c r="H4" i="3"/>
  <c r="G4" i="3"/>
  <c r="F4" i="3"/>
  <c r="E4" i="3"/>
  <c r="D4" i="3"/>
  <c r="C4" i="3"/>
  <c r="Z3" i="3"/>
  <c r="W3" i="3"/>
  <c r="T3" i="3"/>
  <c r="R3" i="3"/>
  <c r="Q3" i="3"/>
  <c r="P3" i="3"/>
  <c r="O3" i="3"/>
  <c r="N3" i="3"/>
  <c r="M3" i="3"/>
  <c r="L3" i="3"/>
  <c r="K3" i="3"/>
  <c r="J3" i="3"/>
  <c r="I3" i="3"/>
  <c r="H3" i="3"/>
  <c r="G3" i="3"/>
  <c r="F3" i="3"/>
  <c r="E3" i="3"/>
  <c r="D3" i="3"/>
  <c r="C3" i="3"/>
  <c r="Z2" i="3"/>
  <c r="W2" i="3"/>
  <c r="T2" i="3"/>
  <c r="R2" i="3"/>
  <c r="Q2" i="3"/>
  <c r="P2" i="3"/>
  <c r="O2" i="3"/>
  <c r="N2" i="3"/>
  <c r="M2" i="3"/>
  <c r="L2" i="3"/>
  <c r="K2" i="3"/>
  <c r="J2" i="3"/>
  <c r="I2" i="3"/>
  <c r="H2" i="3"/>
  <c r="G2" i="3"/>
  <c r="F2" i="3"/>
  <c r="E2" i="3"/>
  <c r="D2" i="3"/>
  <c r="C2" i="3"/>
  <c r="Z132" i="2"/>
  <c r="W132" i="2"/>
  <c r="T132" i="2"/>
  <c r="R132" i="2"/>
  <c r="Q132" i="2"/>
  <c r="P132" i="2"/>
  <c r="O132" i="2"/>
  <c r="N132" i="2"/>
  <c r="M132" i="2"/>
  <c r="L132" i="2"/>
  <c r="K132" i="2"/>
  <c r="J132" i="2"/>
  <c r="I132" i="2"/>
  <c r="H132" i="2"/>
  <c r="G132" i="2"/>
  <c r="F132" i="2"/>
  <c r="E132" i="2"/>
  <c r="D132" i="2"/>
  <c r="C132" i="2"/>
  <c r="Z131" i="2"/>
  <c r="W131" i="2"/>
  <c r="V131" i="2"/>
  <c r="U131" i="2"/>
  <c r="T131" i="2"/>
  <c r="R131" i="2"/>
  <c r="Q131" i="2"/>
  <c r="P131" i="2"/>
  <c r="O131" i="2"/>
  <c r="N131" i="2"/>
  <c r="M131" i="2"/>
  <c r="L131" i="2"/>
  <c r="K131" i="2"/>
  <c r="J131" i="2"/>
  <c r="I131" i="2"/>
  <c r="H131" i="2"/>
  <c r="G131" i="2"/>
  <c r="F131" i="2"/>
  <c r="E131" i="2"/>
  <c r="D131" i="2"/>
  <c r="C131" i="2"/>
  <c r="Z130" i="2"/>
  <c r="W130" i="2"/>
  <c r="V130" i="2"/>
  <c r="U130" i="2"/>
  <c r="T130" i="2"/>
  <c r="R130" i="2"/>
  <c r="Q130" i="2"/>
  <c r="P130" i="2"/>
  <c r="O130" i="2"/>
  <c r="N130" i="2"/>
  <c r="M130" i="2"/>
  <c r="L130" i="2"/>
  <c r="K130" i="2"/>
  <c r="J130" i="2"/>
  <c r="I130" i="2"/>
  <c r="H130" i="2"/>
  <c r="G130" i="2"/>
  <c r="F130" i="2"/>
  <c r="E130" i="2"/>
  <c r="D130" i="2"/>
  <c r="C130" i="2"/>
  <c r="Z129" i="2"/>
  <c r="W129" i="2"/>
  <c r="V129" i="2"/>
  <c r="U129" i="2"/>
  <c r="T129" i="2"/>
  <c r="R129" i="2"/>
  <c r="Q129" i="2"/>
  <c r="P129" i="2"/>
  <c r="O129" i="2"/>
  <c r="N129" i="2"/>
  <c r="M129" i="2"/>
  <c r="L129" i="2"/>
  <c r="K129" i="2"/>
  <c r="J129" i="2"/>
  <c r="I129" i="2"/>
  <c r="H129" i="2"/>
  <c r="G129" i="2"/>
  <c r="F129" i="2"/>
  <c r="E129" i="2"/>
  <c r="D129" i="2"/>
  <c r="C129" i="2"/>
  <c r="Z128" i="2"/>
  <c r="W128" i="2"/>
  <c r="V128" i="2"/>
  <c r="U128" i="2"/>
  <c r="T128" i="2"/>
  <c r="R128" i="2"/>
  <c r="Q128" i="2"/>
  <c r="P128" i="2"/>
  <c r="O128" i="2"/>
  <c r="N128" i="2"/>
  <c r="M128" i="2"/>
  <c r="L128" i="2"/>
  <c r="K128" i="2"/>
  <c r="J128" i="2"/>
  <c r="I128" i="2"/>
  <c r="H128" i="2"/>
  <c r="G128" i="2"/>
  <c r="F128" i="2"/>
  <c r="E128" i="2"/>
  <c r="D128" i="2"/>
  <c r="C128" i="2"/>
  <c r="Z127" i="2"/>
  <c r="W127" i="2"/>
  <c r="V127" i="2"/>
  <c r="U127" i="2"/>
  <c r="T127" i="2"/>
  <c r="R127" i="2"/>
  <c r="Q127" i="2"/>
  <c r="P127" i="2"/>
  <c r="O127" i="2"/>
  <c r="N127" i="2"/>
  <c r="M127" i="2"/>
  <c r="L127" i="2"/>
  <c r="K127" i="2"/>
  <c r="J127" i="2"/>
  <c r="I127" i="2"/>
  <c r="H127" i="2"/>
  <c r="G127" i="2"/>
  <c r="F127" i="2"/>
  <c r="E127" i="2"/>
  <c r="D127" i="2"/>
  <c r="C127" i="2"/>
  <c r="Z126" i="2"/>
  <c r="W126" i="2"/>
  <c r="V126" i="2"/>
  <c r="U126" i="2"/>
  <c r="T126" i="2"/>
  <c r="R126" i="2"/>
  <c r="Q126" i="2"/>
  <c r="P126" i="2"/>
  <c r="O126" i="2"/>
  <c r="N126" i="2"/>
  <c r="M126" i="2"/>
  <c r="L126" i="2"/>
  <c r="K126" i="2"/>
  <c r="J126" i="2"/>
  <c r="I126" i="2"/>
  <c r="H126" i="2"/>
  <c r="G126" i="2"/>
  <c r="F126" i="2"/>
  <c r="E126" i="2"/>
  <c r="D126" i="2"/>
  <c r="C126" i="2"/>
  <c r="Z125" i="2"/>
  <c r="W125" i="2"/>
  <c r="V125" i="2"/>
  <c r="U125" i="2"/>
  <c r="T125" i="2"/>
  <c r="R125" i="2"/>
  <c r="Q125" i="2"/>
  <c r="P125" i="2"/>
  <c r="O125" i="2"/>
  <c r="N125" i="2"/>
  <c r="M125" i="2"/>
  <c r="L125" i="2"/>
  <c r="K125" i="2"/>
  <c r="J125" i="2"/>
  <c r="I125" i="2"/>
  <c r="H125" i="2"/>
  <c r="G125" i="2"/>
  <c r="F125" i="2"/>
  <c r="E125" i="2"/>
  <c r="D125" i="2"/>
  <c r="C125" i="2"/>
  <c r="Z124" i="2"/>
  <c r="W124" i="2"/>
  <c r="V124" i="2"/>
  <c r="U124" i="2"/>
  <c r="T124" i="2"/>
  <c r="R124" i="2"/>
  <c r="Q124" i="2"/>
  <c r="P124" i="2"/>
  <c r="O124" i="2"/>
  <c r="N124" i="2"/>
  <c r="M124" i="2"/>
  <c r="L124" i="2"/>
  <c r="K124" i="2"/>
  <c r="J124" i="2"/>
  <c r="I124" i="2"/>
  <c r="H124" i="2"/>
  <c r="G124" i="2"/>
  <c r="F124" i="2"/>
  <c r="E124" i="2"/>
  <c r="D124" i="2"/>
  <c r="C124" i="2"/>
  <c r="Z123" i="2"/>
  <c r="W123" i="2"/>
  <c r="V123" i="2"/>
  <c r="U123" i="2"/>
  <c r="T123" i="2"/>
  <c r="R123" i="2"/>
  <c r="Q123" i="2"/>
  <c r="P123" i="2"/>
  <c r="O123" i="2"/>
  <c r="N123" i="2"/>
  <c r="M123" i="2"/>
  <c r="L123" i="2"/>
  <c r="K123" i="2"/>
  <c r="J123" i="2"/>
  <c r="I123" i="2"/>
  <c r="H123" i="2"/>
  <c r="G123" i="2"/>
  <c r="F123" i="2"/>
  <c r="E123" i="2"/>
  <c r="D123" i="2"/>
  <c r="C123" i="2"/>
  <c r="Z122" i="2"/>
  <c r="W122" i="2"/>
  <c r="V122" i="2"/>
  <c r="U122" i="2"/>
  <c r="T122" i="2"/>
  <c r="R122" i="2"/>
  <c r="Q122" i="2"/>
  <c r="P122" i="2"/>
  <c r="O122" i="2"/>
  <c r="N122" i="2"/>
  <c r="M122" i="2"/>
  <c r="L122" i="2"/>
  <c r="K122" i="2"/>
  <c r="J122" i="2"/>
  <c r="I122" i="2"/>
  <c r="H122" i="2"/>
  <c r="G122" i="2"/>
  <c r="F122" i="2"/>
  <c r="E122" i="2"/>
  <c r="D122" i="2"/>
  <c r="C122" i="2"/>
  <c r="Z121" i="2"/>
  <c r="W121" i="2"/>
  <c r="V121" i="2"/>
  <c r="U121" i="2"/>
  <c r="T121" i="2"/>
  <c r="R121" i="2"/>
  <c r="Q121" i="2"/>
  <c r="P121" i="2"/>
  <c r="O121" i="2"/>
  <c r="N121" i="2"/>
  <c r="M121" i="2"/>
  <c r="L121" i="2"/>
  <c r="K121" i="2"/>
  <c r="J121" i="2"/>
  <c r="I121" i="2"/>
  <c r="H121" i="2"/>
  <c r="G121" i="2"/>
  <c r="F121" i="2"/>
  <c r="E121" i="2"/>
  <c r="D121" i="2"/>
  <c r="C121" i="2"/>
  <c r="Z120" i="2"/>
  <c r="W120" i="2"/>
  <c r="V120" i="2"/>
  <c r="U120" i="2"/>
  <c r="T120" i="2"/>
  <c r="R120" i="2"/>
  <c r="Q120" i="2"/>
  <c r="P120" i="2"/>
  <c r="O120" i="2"/>
  <c r="N120" i="2"/>
  <c r="M120" i="2"/>
  <c r="L120" i="2"/>
  <c r="K120" i="2"/>
  <c r="J120" i="2"/>
  <c r="I120" i="2"/>
  <c r="H120" i="2"/>
  <c r="G120" i="2"/>
  <c r="F120" i="2"/>
  <c r="E120" i="2"/>
  <c r="D120" i="2"/>
  <c r="C120" i="2"/>
  <c r="Z119" i="2"/>
  <c r="W119" i="2"/>
  <c r="V119" i="2"/>
  <c r="U119" i="2"/>
  <c r="T119" i="2"/>
  <c r="R119" i="2"/>
  <c r="Q119" i="2"/>
  <c r="P119" i="2"/>
  <c r="O119" i="2"/>
  <c r="N119" i="2"/>
  <c r="M119" i="2"/>
  <c r="L119" i="2"/>
  <c r="K119" i="2"/>
  <c r="J119" i="2"/>
  <c r="I119" i="2"/>
  <c r="H119" i="2"/>
  <c r="G119" i="2"/>
  <c r="F119" i="2"/>
  <c r="E119" i="2"/>
  <c r="D119" i="2"/>
  <c r="C119" i="2"/>
  <c r="Z118" i="2"/>
  <c r="W118" i="2"/>
  <c r="V118" i="2"/>
  <c r="U118" i="2"/>
  <c r="T118" i="2"/>
  <c r="R118" i="2"/>
  <c r="Q118" i="2"/>
  <c r="P118" i="2"/>
  <c r="O118" i="2"/>
  <c r="N118" i="2"/>
  <c r="M118" i="2"/>
  <c r="L118" i="2"/>
  <c r="K118" i="2"/>
  <c r="J118" i="2"/>
  <c r="I118" i="2"/>
  <c r="H118" i="2"/>
  <c r="G118" i="2"/>
  <c r="F118" i="2"/>
  <c r="E118" i="2"/>
  <c r="D118" i="2"/>
  <c r="C118" i="2"/>
  <c r="Z117" i="2"/>
  <c r="W117" i="2"/>
  <c r="V117" i="2"/>
  <c r="U117" i="2"/>
  <c r="T117" i="2"/>
  <c r="R117" i="2"/>
  <c r="Q117" i="2"/>
  <c r="P117" i="2"/>
  <c r="O117" i="2"/>
  <c r="N117" i="2"/>
  <c r="M117" i="2"/>
  <c r="L117" i="2"/>
  <c r="K117" i="2"/>
  <c r="J117" i="2"/>
  <c r="I117" i="2"/>
  <c r="H117" i="2"/>
  <c r="G117" i="2"/>
  <c r="F117" i="2"/>
  <c r="E117" i="2"/>
  <c r="D117" i="2"/>
  <c r="C117" i="2"/>
  <c r="Z116" i="2"/>
  <c r="W116" i="2"/>
  <c r="V116" i="2"/>
  <c r="U116" i="2"/>
  <c r="T116" i="2"/>
  <c r="R116" i="2"/>
  <c r="Q116" i="2"/>
  <c r="P116" i="2"/>
  <c r="O116" i="2"/>
  <c r="N116" i="2"/>
  <c r="M116" i="2"/>
  <c r="L116" i="2"/>
  <c r="K116" i="2"/>
  <c r="J116" i="2"/>
  <c r="I116" i="2"/>
  <c r="H116" i="2"/>
  <c r="G116" i="2"/>
  <c r="F116" i="2"/>
  <c r="E116" i="2"/>
  <c r="D116" i="2"/>
  <c r="C116" i="2"/>
  <c r="Z115" i="2"/>
  <c r="W115" i="2"/>
  <c r="V115" i="2"/>
  <c r="U115" i="2"/>
  <c r="T115" i="2"/>
  <c r="R115" i="2"/>
  <c r="Q115" i="2"/>
  <c r="P115" i="2"/>
  <c r="O115" i="2"/>
  <c r="N115" i="2"/>
  <c r="M115" i="2"/>
  <c r="L115" i="2"/>
  <c r="K115" i="2"/>
  <c r="J115" i="2"/>
  <c r="I115" i="2"/>
  <c r="H115" i="2"/>
  <c r="G115" i="2"/>
  <c r="F115" i="2"/>
  <c r="E115" i="2"/>
  <c r="D115" i="2"/>
  <c r="C115" i="2"/>
  <c r="Z114" i="2"/>
  <c r="W114" i="2"/>
  <c r="V114" i="2"/>
  <c r="U114" i="2"/>
  <c r="T114" i="2"/>
  <c r="R114" i="2"/>
  <c r="Q114" i="2"/>
  <c r="P114" i="2"/>
  <c r="O114" i="2"/>
  <c r="N114" i="2"/>
  <c r="M114" i="2"/>
  <c r="L114" i="2"/>
  <c r="K114" i="2"/>
  <c r="J114" i="2"/>
  <c r="I114" i="2"/>
  <c r="H114" i="2"/>
  <c r="G114" i="2"/>
  <c r="F114" i="2"/>
  <c r="E114" i="2"/>
  <c r="D114" i="2"/>
  <c r="C114" i="2"/>
  <c r="Z113" i="2"/>
  <c r="W113" i="2"/>
  <c r="V113" i="2"/>
  <c r="U113" i="2"/>
  <c r="T113" i="2"/>
  <c r="R113" i="2"/>
  <c r="Q113" i="2"/>
  <c r="P113" i="2"/>
  <c r="O113" i="2"/>
  <c r="N113" i="2"/>
  <c r="M113" i="2"/>
  <c r="L113" i="2"/>
  <c r="K113" i="2"/>
  <c r="J113" i="2"/>
  <c r="I113" i="2"/>
  <c r="H113" i="2"/>
  <c r="G113" i="2"/>
  <c r="F113" i="2"/>
  <c r="E113" i="2"/>
  <c r="D113" i="2"/>
  <c r="C113" i="2"/>
  <c r="Z112" i="2"/>
  <c r="W112" i="2"/>
  <c r="V112" i="2"/>
  <c r="U112" i="2"/>
  <c r="T112" i="2"/>
  <c r="R112" i="2"/>
  <c r="Q112" i="2"/>
  <c r="P112" i="2"/>
  <c r="O112" i="2"/>
  <c r="N112" i="2"/>
  <c r="M112" i="2"/>
  <c r="L112" i="2"/>
  <c r="K112" i="2"/>
  <c r="J112" i="2"/>
  <c r="I112" i="2"/>
  <c r="H112" i="2"/>
  <c r="G112" i="2"/>
  <c r="F112" i="2"/>
  <c r="E112" i="2"/>
  <c r="D112" i="2"/>
  <c r="C112" i="2"/>
  <c r="Z111" i="2"/>
  <c r="W111" i="2"/>
  <c r="V111" i="2"/>
  <c r="U111" i="2"/>
  <c r="T111" i="2"/>
  <c r="R111" i="2"/>
  <c r="Q111" i="2"/>
  <c r="P111" i="2"/>
  <c r="O111" i="2"/>
  <c r="N111" i="2"/>
  <c r="M111" i="2"/>
  <c r="L111" i="2"/>
  <c r="K111" i="2"/>
  <c r="J111" i="2"/>
  <c r="I111" i="2"/>
  <c r="H111" i="2"/>
  <c r="G111" i="2"/>
  <c r="F111" i="2"/>
  <c r="E111" i="2"/>
  <c r="D111" i="2"/>
  <c r="C111" i="2"/>
  <c r="Z110" i="2"/>
  <c r="W110" i="2"/>
  <c r="V110" i="2"/>
  <c r="U110" i="2"/>
  <c r="T110" i="2"/>
  <c r="R110" i="2"/>
  <c r="Q110" i="2"/>
  <c r="P110" i="2"/>
  <c r="O110" i="2"/>
  <c r="N110" i="2"/>
  <c r="M110" i="2"/>
  <c r="L110" i="2"/>
  <c r="K110" i="2"/>
  <c r="J110" i="2"/>
  <c r="I110" i="2"/>
  <c r="H110" i="2"/>
  <c r="G110" i="2"/>
  <c r="F110" i="2"/>
  <c r="E110" i="2"/>
  <c r="D110" i="2"/>
  <c r="C110" i="2"/>
  <c r="Z109" i="2"/>
  <c r="W109" i="2"/>
  <c r="V109" i="2"/>
  <c r="U109" i="2"/>
  <c r="T109" i="2"/>
  <c r="R109" i="2"/>
  <c r="Q109" i="2"/>
  <c r="P109" i="2"/>
  <c r="O109" i="2"/>
  <c r="N109" i="2"/>
  <c r="M109" i="2"/>
  <c r="L109" i="2"/>
  <c r="K109" i="2"/>
  <c r="J109" i="2"/>
  <c r="I109" i="2"/>
  <c r="H109" i="2"/>
  <c r="G109" i="2"/>
  <c r="F109" i="2"/>
  <c r="E109" i="2"/>
  <c r="D109" i="2"/>
  <c r="C109" i="2"/>
  <c r="Z108" i="2"/>
  <c r="W108" i="2"/>
  <c r="V108" i="2"/>
  <c r="U108" i="2"/>
  <c r="T108" i="2"/>
  <c r="R108" i="2"/>
  <c r="Q108" i="2"/>
  <c r="P108" i="2"/>
  <c r="O108" i="2"/>
  <c r="N108" i="2"/>
  <c r="M108" i="2"/>
  <c r="L108" i="2"/>
  <c r="K108" i="2"/>
  <c r="J108" i="2"/>
  <c r="I108" i="2"/>
  <c r="H108" i="2"/>
  <c r="G108" i="2"/>
  <c r="F108" i="2"/>
  <c r="E108" i="2"/>
  <c r="D108" i="2"/>
  <c r="C108" i="2"/>
  <c r="Z107" i="2"/>
  <c r="W107" i="2"/>
  <c r="V107" i="2"/>
  <c r="U107" i="2"/>
  <c r="T107" i="2"/>
  <c r="R107" i="2"/>
  <c r="Q107" i="2"/>
  <c r="P107" i="2"/>
  <c r="O107" i="2"/>
  <c r="N107" i="2"/>
  <c r="M107" i="2"/>
  <c r="L107" i="2"/>
  <c r="K107" i="2"/>
  <c r="J107" i="2"/>
  <c r="I107" i="2"/>
  <c r="H107" i="2"/>
  <c r="G107" i="2"/>
  <c r="F107" i="2"/>
  <c r="E107" i="2"/>
  <c r="D107" i="2"/>
  <c r="C107" i="2"/>
  <c r="Z106" i="2"/>
  <c r="W106" i="2"/>
  <c r="V106" i="2"/>
  <c r="U106" i="2"/>
  <c r="T106" i="2"/>
  <c r="R106" i="2"/>
  <c r="Q106" i="2"/>
  <c r="P106" i="2"/>
  <c r="O106" i="2"/>
  <c r="N106" i="2"/>
  <c r="M106" i="2"/>
  <c r="L106" i="2"/>
  <c r="K106" i="2"/>
  <c r="J106" i="2"/>
  <c r="I106" i="2"/>
  <c r="H106" i="2"/>
  <c r="G106" i="2"/>
  <c r="F106" i="2"/>
  <c r="E106" i="2"/>
  <c r="D106" i="2"/>
  <c r="C106" i="2"/>
  <c r="Z105" i="2"/>
  <c r="W105" i="2"/>
  <c r="V105" i="2"/>
  <c r="U105" i="2"/>
  <c r="T105" i="2"/>
  <c r="R105" i="2"/>
  <c r="Q105" i="2"/>
  <c r="P105" i="2"/>
  <c r="O105" i="2"/>
  <c r="N105" i="2"/>
  <c r="M105" i="2"/>
  <c r="L105" i="2"/>
  <c r="K105" i="2"/>
  <c r="J105" i="2"/>
  <c r="I105" i="2"/>
  <c r="H105" i="2"/>
  <c r="G105" i="2"/>
  <c r="F105" i="2"/>
  <c r="E105" i="2"/>
  <c r="D105" i="2"/>
  <c r="C105" i="2"/>
  <c r="Z104" i="2"/>
  <c r="W104" i="2"/>
  <c r="V104" i="2"/>
  <c r="U104" i="2"/>
  <c r="T104" i="2"/>
  <c r="R104" i="2"/>
  <c r="Q104" i="2"/>
  <c r="P104" i="2"/>
  <c r="O104" i="2"/>
  <c r="N104" i="2"/>
  <c r="M104" i="2"/>
  <c r="L104" i="2"/>
  <c r="K104" i="2"/>
  <c r="J104" i="2"/>
  <c r="I104" i="2"/>
  <c r="H104" i="2"/>
  <c r="G104" i="2"/>
  <c r="F104" i="2"/>
  <c r="E104" i="2"/>
  <c r="D104" i="2"/>
  <c r="C104" i="2"/>
  <c r="Z103" i="2"/>
  <c r="W103" i="2"/>
  <c r="V103" i="2"/>
  <c r="U103" i="2"/>
  <c r="T103" i="2"/>
  <c r="R103" i="2"/>
  <c r="Q103" i="2"/>
  <c r="P103" i="2"/>
  <c r="O103" i="2"/>
  <c r="N103" i="2"/>
  <c r="M103" i="2"/>
  <c r="L103" i="2"/>
  <c r="K103" i="2"/>
  <c r="J103" i="2"/>
  <c r="I103" i="2"/>
  <c r="H103" i="2"/>
  <c r="G103" i="2"/>
  <c r="F103" i="2"/>
  <c r="E103" i="2"/>
  <c r="D103" i="2"/>
  <c r="C103" i="2"/>
  <c r="Z102" i="2"/>
  <c r="W102" i="2"/>
  <c r="V102" i="2"/>
  <c r="U102" i="2"/>
  <c r="T102" i="2"/>
  <c r="R102" i="2"/>
  <c r="Q102" i="2"/>
  <c r="P102" i="2"/>
  <c r="O102" i="2"/>
  <c r="N102" i="2"/>
  <c r="M102" i="2"/>
  <c r="L102" i="2"/>
  <c r="K102" i="2"/>
  <c r="J102" i="2"/>
  <c r="I102" i="2"/>
  <c r="H102" i="2"/>
  <c r="G102" i="2"/>
  <c r="F102" i="2"/>
  <c r="E102" i="2"/>
  <c r="D102" i="2"/>
  <c r="C102" i="2"/>
  <c r="Z101" i="2"/>
  <c r="W101" i="2"/>
  <c r="V101" i="2"/>
  <c r="U101" i="2"/>
  <c r="T101" i="2"/>
  <c r="R101" i="2"/>
  <c r="Q101" i="2"/>
  <c r="P101" i="2"/>
  <c r="O101" i="2"/>
  <c r="N101" i="2"/>
  <c r="M101" i="2"/>
  <c r="L101" i="2"/>
  <c r="K101" i="2"/>
  <c r="J101" i="2"/>
  <c r="I101" i="2"/>
  <c r="H101" i="2"/>
  <c r="G101" i="2"/>
  <c r="F101" i="2"/>
  <c r="E101" i="2"/>
  <c r="D101" i="2"/>
  <c r="C101" i="2"/>
  <c r="Z100" i="2"/>
  <c r="W100" i="2"/>
  <c r="V100" i="2"/>
  <c r="U100" i="2"/>
  <c r="T100" i="2"/>
  <c r="R100" i="2"/>
  <c r="Q100" i="2"/>
  <c r="P100" i="2"/>
  <c r="O100" i="2"/>
  <c r="N100" i="2"/>
  <c r="M100" i="2"/>
  <c r="L100" i="2"/>
  <c r="K100" i="2"/>
  <c r="J100" i="2"/>
  <c r="I100" i="2"/>
  <c r="H100" i="2"/>
  <c r="G100" i="2"/>
  <c r="F100" i="2"/>
  <c r="E100" i="2"/>
  <c r="D100" i="2"/>
  <c r="C100" i="2"/>
  <c r="Z99" i="2"/>
  <c r="W99" i="2"/>
  <c r="V99" i="2"/>
  <c r="U99" i="2"/>
  <c r="T99" i="2"/>
  <c r="R99" i="2"/>
  <c r="Q99" i="2"/>
  <c r="P99" i="2"/>
  <c r="O99" i="2"/>
  <c r="N99" i="2"/>
  <c r="M99" i="2"/>
  <c r="L99" i="2"/>
  <c r="K99" i="2"/>
  <c r="J99" i="2"/>
  <c r="I99" i="2"/>
  <c r="H99" i="2"/>
  <c r="G99" i="2"/>
  <c r="F99" i="2"/>
  <c r="E99" i="2"/>
  <c r="D99" i="2"/>
  <c r="C99" i="2"/>
  <c r="Z98" i="2"/>
  <c r="W98" i="2"/>
  <c r="V98" i="2"/>
  <c r="U98" i="2"/>
  <c r="T98" i="2"/>
  <c r="R98" i="2"/>
  <c r="Q98" i="2"/>
  <c r="P98" i="2"/>
  <c r="O98" i="2"/>
  <c r="N98" i="2"/>
  <c r="M98" i="2"/>
  <c r="L98" i="2"/>
  <c r="K98" i="2"/>
  <c r="J98" i="2"/>
  <c r="I98" i="2"/>
  <c r="H98" i="2"/>
  <c r="G98" i="2"/>
  <c r="F98" i="2"/>
  <c r="E98" i="2"/>
  <c r="D98" i="2"/>
  <c r="C98" i="2"/>
  <c r="Z97" i="2"/>
  <c r="W97" i="2"/>
  <c r="V97" i="2"/>
  <c r="U97" i="2"/>
  <c r="T97" i="2"/>
  <c r="R97" i="2"/>
  <c r="Q97" i="2"/>
  <c r="P97" i="2"/>
  <c r="O97" i="2"/>
  <c r="N97" i="2"/>
  <c r="M97" i="2"/>
  <c r="L97" i="2"/>
  <c r="K97" i="2"/>
  <c r="J97" i="2"/>
  <c r="I97" i="2"/>
  <c r="H97" i="2"/>
  <c r="G97" i="2"/>
  <c r="F97" i="2"/>
  <c r="E97" i="2"/>
  <c r="D97" i="2"/>
  <c r="C97" i="2"/>
  <c r="Z96" i="2"/>
  <c r="W96" i="2"/>
  <c r="V96" i="2"/>
  <c r="U96" i="2"/>
  <c r="T96" i="2"/>
  <c r="R96" i="2"/>
  <c r="Q96" i="2"/>
  <c r="P96" i="2"/>
  <c r="O96" i="2"/>
  <c r="N96" i="2"/>
  <c r="M96" i="2"/>
  <c r="L96" i="2"/>
  <c r="K96" i="2"/>
  <c r="J96" i="2"/>
  <c r="I96" i="2"/>
  <c r="H96" i="2"/>
  <c r="G96" i="2"/>
  <c r="F96" i="2"/>
  <c r="E96" i="2"/>
  <c r="D96" i="2"/>
  <c r="C96" i="2"/>
  <c r="Z95" i="2"/>
  <c r="W95" i="2"/>
  <c r="V95" i="2"/>
  <c r="U95" i="2"/>
  <c r="T95" i="2"/>
  <c r="R95" i="2"/>
  <c r="Q95" i="2"/>
  <c r="P95" i="2"/>
  <c r="O95" i="2"/>
  <c r="N95" i="2"/>
  <c r="M95" i="2"/>
  <c r="L95" i="2"/>
  <c r="K95" i="2"/>
  <c r="J95" i="2"/>
  <c r="I95" i="2"/>
  <c r="H95" i="2"/>
  <c r="G95" i="2"/>
  <c r="F95" i="2"/>
  <c r="E95" i="2"/>
  <c r="D95" i="2"/>
  <c r="C95" i="2"/>
  <c r="Z94" i="2"/>
  <c r="W94" i="2"/>
  <c r="V94" i="2"/>
  <c r="U94" i="2"/>
  <c r="T94" i="2"/>
  <c r="R94" i="2"/>
  <c r="Q94" i="2"/>
  <c r="P94" i="2"/>
  <c r="O94" i="2"/>
  <c r="N94" i="2"/>
  <c r="M94" i="2"/>
  <c r="L94" i="2"/>
  <c r="K94" i="2"/>
  <c r="J94" i="2"/>
  <c r="I94" i="2"/>
  <c r="H94" i="2"/>
  <c r="G94" i="2"/>
  <c r="F94" i="2"/>
  <c r="E94" i="2"/>
  <c r="D94" i="2"/>
  <c r="C94" i="2"/>
  <c r="Z93" i="2"/>
  <c r="W93" i="2"/>
  <c r="V93" i="2"/>
  <c r="U93" i="2"/>
  <c r="T93" i="2"/>
  <c r="R93" i="2"/>
  <c r="Q93" i="2"/>
  <c r="P93" i="2"/>
  <c r="O93" i="2"/>
  <c r="N93" i="2"/>
  <c r="M93" i="2"/>
  <c r="L93" i="2"/>
  <c r="K93" i="2"/>
  <c r="J93" i="2"/>
  <c r="I93" i="2"/>
  <c r="H93" i="2"/>
  <c r="G93" i="2"/>
  <c r="F93" i="2"/>
  <c r="E93" i="2"/>
  <c r="D93" i="2"/>
  <c r="C93" i="2"/>
  <c r="Z92" i="2"/>
  <c r="W92" i="2"/>
  <c r="V92" i="2"/>
  <c r="U92" i="2"/>
  <c r="T92" i="2"/>
  <c r="R92" i="2"/>
  <c r="Q92" i="2"/>
  <c r="P92" i="2"/>
  <c r="O92" i="2"/>
  <c r="N92" i="2"/>
  <c r="M92" i="2"/>
  <c r="L92" i="2"/>
  <c r="K92" i="2"/>
  <c r="J92" i="2"/>
  <c r="I92" i="2"/>
  <c r="H92" i="2"/>
  <c r="G92" i="2"/>
  <c r="F92" i="2"/>
  <c r="E92" i="2"/>
  <c r="D92" i="2"/>
  <c r="C92" i="2"/>
  <c r="Z91" i="2"/>
  <c r="W91" i="2"/>
  <c r="V91" i="2"/>
  <c r="U91" i="2"/>
  <c r="T91" i="2"/>
  <c r="R91" i="2"/>
  <c r="Q91" i="2"/>
  <c r="P91" i="2"/>
  <c r="O91" i="2"/>
  <c r="N91" i="2"/>
  <c r="M91" i="2"/>
  <c r="L91" i="2"/>
  <c r="K91" i="2"/>
  <c r="J91" i="2"/>
  <c r="I91" i="2"/>
  <c r="H91" i="2"/>
  <c r="G91" i="2"/>
  <c r="F91" i="2"/>
  <c r="E91" i="2"/>
  <c r="D91" i="2"/>
  <c r="C91" i="2"/>
  <c r="Z90" i="2"/>
  <c r="W90" i="2"/>
  <c r="V90" i="2"/>
  <c r="U90" i="2"/>
  <c r="T90" i="2"/>
  <c r="R90" i="2"/>
  <c r="Q90" i="2"/>
  <c r="P90" i="2"/>
  <c r="O90" i="2"/>
  <c r="N90" i="2"/>
  <c r="M90" i="2"/>
  <c r="L90" i="2"/>
  <c r="K90" i="2"/>
  <c r="J90" i="2"/>
  <c r="I90" i="2"/>
  <c r="H90" i="2"/>
  <c r="G90" i="2"/>
  <c r="F90" i="2"/>
  <c r="E90" i="2"/>
  <c r="D90" i="2"/>
  <c r="C90" i="2"/>
  <c r="Z89" i="2"/>
  <c r="W89" i="2"/>
  <c r="V89" i="2"/>
  <c r="U89" i="2"/>
  <c r="T89" i="2"/>
  <c r="R89" i="2"/>
  <c r="Q89" i="2"/>
  <c r="P89" i="2"/>
  <c r="O89" i="2"/>
  <c r="N89" i="2"/>
  <c r="M89" i="2"/>
  <c r="L89" i="2"/>
  <c r="K89" i="2"/>
  <c r="J89" i="2"/>
  <c r="I89" i="2"/>
  <c r="H89" i="2"/>
  <c r="G89" i="2"/>
  <c r="F89" i="2"/>
  <c r="E89" i="2"/>
  <c r="D89" i="2"/>
  <c r="C89" i="2"/>
  <c r="Z88" i="2"/>
  <c r="W88" i="2"/>
  <c r="V88" i="2"/>
  <c r="U88" i="2"/>
  <c r="T88" i="2"/>
  <c r="R88" i="2"/>
  <c r="Q88" i="2"/>
  <c r="P88" i="2"/>
  <c r="O88" i="2"/>
  <c r="N88" i="2"/>
  <c r="M88" i="2"/>
  <c r="L88" i="2"/>
  <c r="K88" i="2"/>
  <c r="J88" i="2"/>
  <c r="I88" i="2"/>
  <c r="H88" i="2"/>
  <c r="G88" i="2"/>
  <c r="F88" i="2"/>
  <c r="E88" i="2"/>
  <c r="D88" i="2"/>
  <c r="C88" i="2"/>
  <c r="Z87" i="2"/>
  <c r="W87" i="2"/>
  <c r="V87" i="2"/>
  <c r="U87" i="2"/>
  <c r="T87" i="2"/>
  <c r="R87" i="2"/>
  <c r="Q87" i="2"/>
  <c r="P87" i="2"/>
  <c r="O87" i="2"/>
  <c r="N87" i="2"/>
  <c r="M87" i="2"/>
  <c r="L87" i="2"/>
  <c r="K87" i="2"/>
  <c r="J87" i="2"/>
  <c r="I87" i="2"/>
  <c r="H87" i="2"/>
  <c r="G87" i="2"/>
  <c r="F87" i="2"/>
  <c r="E87" i="2"/>
  <c r="D87" i="2"/>
  <c r="C87" i="2"/>
  <c r="Z86" i="2"/>
  <c r="W86" i="2"/>
  <c r="V86" i="2"/>
  <c r="U86" i="2"/>
  <c r="T86" i="2"/>
  <c r="R86" i="2"/>
  <c r="Q86" i="2"/>
  <c r="P86" i="2"/>
  <c r="O86" i="2"/>
  <c r="N86" i="2"/>
  <c r="M86" i="2"/>
  <c r="L86" i="2"/>
  <c r="K86" i="2"/>
  <c r="J86" i="2"/>
  <c r="I86" i="2"/>
  <c r="H86" i="2"/>
  <c r="G86" i="2"/>
  <c r="F86" i="2"/>
  <c r="E86" i="2"/>
  <c r="D86" i="2"/>
  <c r="C86" i="2"/>
  <c r="Z85" i="2"/>
  <c r="W85" i="2"/>
  <c r="V85" i="2"/>
  <c r="U85" i="2"/>
  <c r="T85" i="2"/>
  <c r="R85" i="2"/>
  <c r="Q85" i="2"/>
  <c r="P85" i="2"/>
  <c r="O85" i="2"/>
  <c r="N85" i="2"/>
  <c r="M85" i="2"/>
  <c r="L85" i="2"/>
  <c r="K85" i="2"/>
  <c r="J85" i="2"/>
  <c r="I85" i="2"/>
  <c r="H85" i="2"/>
  <c r="G85" i="2"/>
  <c r="F85" i="2"/>
  <c r="E85" i="2"/>
  <c r="D85" i="2"/>
  <c r="C85" i="2"/>
  <c r="Z84" i="2"/>
  <c r="W84" i="2"/>
  <c r="V84" i="2"/>
  <c r="U84" i="2"/>
  <c r="T84" i="2"/>
  <c r="R84" i="2"/>
  <c r="Q84" i="2"/>
  <c r="P84" i="2"/>
  <c r="O84" i="2"/>
  <c r="N84" i="2"/>
  <c r="M84" i="2"/>
  <c r="L84" i="2"/>
  <c r="K84" i="2"/>
  <c r="J84" i="2"/>
  <c r="I84" i="2"/>
  <c r="H84" i="2"/>
  <c r="G84" i="2"/>
  <c r="F84" i="2"/>
  <c r="E84" i="2"/>
  <c r="D84" i="2"/>
  <c r="C84" i="2"/>
  <c r="Z83" i="2"/>
  <c r="W83" i="2"/>
  <c r="V83" i="2"/>
  <c r="U83" i="2"/>
  <c r="T83" i="2"/>
  <c r="R83" i="2"/>
  <c r="Q83" i="2"/>
  <c r="P83" i="2"/>
  <c r="O83" i="2"/>
  <c r="N83" i="2"/>
  <c r="M83" i="2"/>
  <c r="L83" i="2"/>
  <c r="K83" i="2"/>
  <c r="J83" i="2"/>
  <c r="I83" i="2"/>
  <c r="H83" i="2"/>
  <c r="G83" i="2"/>
  <c r="F83" i="2"/>
  <c r="E83" i="2"/>
  <c r="D83" i="2"/>
  <c r="C83" i="2"/>
  <c r="Z82" i="2"/>
  <c r="W82" i="2"/>
  <c r="V82" i="2"/>
  <c r="U82" i="2"/>
  <c r="T82" i="2"/>
  <c r="R82" i="2"/>
  <c r="Q82" i="2"/>
  <c r="P82" i="2"/>
  <c r="O82" i="2"/>
  <c r="N82" i="2"/>
  <c r="M82" i="2"/>
  <c r="L82" i="2"/>
  <c r="K82" i="2"/>
  <c r="J82" i="2"/>
  <c r="I82" i="2"/>
  <c r="H82" i="2"/>
  <c r="G82" i="2"/>
  <c r="F82" i="2"/>
  <c r="E82" i="2"/>
  <c r="D82" i="2"/>
  <c r="C82" i="2"/>
  <c r="Z81" i="2"/>
  <c r="W81" i="2"/>
  <c r="V81" i="2"/>
  <c r="U81" i="2"/>
  <c r="T81" i="2"/>
  <c r="R81" i="2"/>
  <c r="Q81" i="2"/>
  <c r="P81" i="2"/>
  <c r="O81" i="2"/>
  <c r="N81" i="2"/>
  <c r="M81" i="2"/>
  <c r="L81" i="2"/>
  <c r="K81" i="2"/>
  <c r="J81" i="2"/>
  <c r="I81" i="2"/>
  <c r="H81" i="2"/>
  <c r="G81" i="2"/>
  <c r="F81" i="2"/>
  <c r="E81" i="2"/>
  <c r="D81" i="2"/>
  <c r="C81" i="2"/>
  <c r="Z80" i="2"/>
  <c r="W80" i="2"/>
  <c r="V80" i="2"/>
  <c r="U80" i="2"/>
  <c r="T80" i="2"/>
  <c r="R80" i="2"/>
  <c r="Q80" i="2"/>
  <c r="P80" i="2"/>
  <c r="O80" i="2"/>
  <c r="N80" i="2"/>
  <c r="M80" i="2"/>
  <c r="L80" i="2"/>
  <c r="K80" i="2"/>
  <c r="J80" i="2"/>
  <c r="I80" i="2"/>
  <c r="H80" i="2"/>
  <c r="G80" i="2"/>
  <c r="F80" i="2"/>
  <c r="E80" i="2"/>
  <c r="D80" i="2"/>
  <c r="C80" i="2"/>
  <c r="Z79" i="2"/>
  <c r="W79" i="2"/>
  <c r="V79" i="2"/>
  <c r="U79" i="2"/>
  <c r="T79" i="2"/>
  <c r="R79" i="2"/>
  <c r="Q79" i="2"/>
  <c r="P79" i="2"/>
  <c r="O79" i="2"/>
  <c r="N79" i="2"/>
  <c r="M79" i="2"/>
  <c r="L79" i="2"/>
  <c r="K79" i="2"/>
  <c r="J79" i="2"/>
  <c r="I79" i="2"/>
  <c r="H79" i="2"/>
  <c r="G79" i="2"/>
  <c r="F79" i="2"/>
  <c r="E79" i="2"/>
  <c r="D79" i="2"/>
  <c r="C79" i="2"/>
  <c r="Z78" i="2"/>
  <c r="W78" i="2"/>
  <c r="V78" i="2"/>
  <c r="U78" i="2"/>
  <c r="T78" i="2"/>
  <c r="R78" i="2"/>
  <c r="Q78" i="2"/>
  <c r="P78" i="2"/>
  <c r="O78" i="2"/>
  <c r="N78" i="2"/>
  <c r="M78" i="2"/>
  <c r="L78" i="2"/>
  <c r="K78" i="2"/>
  <c r="J78" i="2"/>
  <c r="I78" i="2"/>
  <c r="H78" i="2"/>
  <c r="G78" i="2"/>
  <c r="F78" i="2"/>
  <c r="E78" i="2"/>
  <c r="D78" i="2"/>
  <c r="C78" i="2"/>
  <c r="Z77" i="2"/>
  <c r="W77" i="2"/>
  <c r="V77" i="2"/>
  <c r="U77" i="2"/>
  <c r="T77" i="2"/>
  <c r="R77" i="2"/>
  <c r="Q77" i="2"/>
  <c r="P77" i="2"/>
  <c r="O77" i="2"/>
  <c r="N77" i="2"/>
  <c r="M77" i="2"/>
  <c r="L77" i="2"/>
  <c r="K77" i="2"/>
  <c r="J77" i="2"/>
  <c r="I77" i="2"/>
  <c r="H77" i="2"/>
  <c r="G77" i="2"/>
  <c r="F77" i="2"/>
  <c r="E77" i="2"/>
  <c r="D77" i="2"/>
  <c r="C77" i="2"/>
  <c r="Z76" i="2"/>
  <c r="W76" i="2"/>
  <c r="V76" i="2"/>
  <c r="U76" i="2"/>
  <c r="T76" i="2"/>
  <c r="R76" i="2"/>
  <c r="Q76" i="2"/>
  <c r="P76" i="2"/>
  <c r="O76" i="2"/>
  <c r="N76" i="2"/>
  <c r="M76" i="2"/>
  <c r="L76" i="2"/>
  <c r="K76" i="2"/>
  <c r="J76" i="2"/>
  <c r="I76" i="2"/>
  <c r="H76" i="2"/>
  <c r="G76" i="2"/>
  <c r="F76" i="2"/>
  <c r="E76" i="2"/>
  <c r="D76" i="2"/>
  <c r="C76" i="2"/>
  <c r="Z75" i="2"/>
  <c r="W75" i="2"/>
  <c r="V75" i="2"/>
  <c r="U75" i="2"/>
  <c r="T75" i="2"/>
  <c r="R75" i="2"/>
  <c r="Q75" i="2"/>
  <c r="P75" i="2"/>
  <c r="O75" i="2"/>
  <c r="N75" i="2"/>
  <c r="M75" i="2"/>
  <c r="L75" i="2"/>
  <c r="K75" i="2"/>
  <c r="J75" i="2"/>
  <c r="I75" i="2"/>
  <c r="H75" i="2"/>
  <c r="G75" i="2"/>
  <c r="F75" i="2"/>
  <c r="E75" i="2"/>
  <c r="D75" i="2"/>
  <c r="C75" i="2"/>
  <c r="Z74" i="2"/>
  <c r="W74" i="2"/>
  <c r="V74" i="2"/>
  <c r="U74" i="2"/>
  <c r="T74" i="2"/>
  <c r="R74" i="2"/>
  <c r="Q74" i="2"/>
  <c r="P74" i="2"/>
  <c r="O74" i="2"/>
  <c r="N74" i="2"/>
  <c r="M74" i="2"/>
  <c r="L74" i="2"/>
  <c r="K74" i="2"/>
  <c r="J74" i="2"/>
  <c r="I74" i="2"/>
  <c r="H74" i="2"/>
  <c r="G74" i="2"/>
  <c r="F74" i="2"/>
  <c r="E74" i="2"/>
  <c r="D74" i="2"/>
  <c r="C74" i="2"/>
  <c r="Z73" i="2"/>
  <c r="W73" i="2"/>
  <c r="V73" i="2"/>
  <c r="U73" i="2"/>
  <c r="T73" i="2"/>
  <c r="R73" i="2"/>
  <c r="Q73" i="2"/>
  <c r="P73" i="2"/>
  <c r="O73" i="2"/>
  <c r="N73" i="2"/>
  <c r="M73" i="2"/>
  <c r="L73" i="2"/>
  <c r="K73" i="2"/>
  <c r="J73" i="2"/>
  <c r="I73" i="2"/>
  <c r="H73" i="2"/>
  <c r="G73" i="2"/>
  <c r="F73" i="2"/>
  <c r="E73" i="2"/>
  <c r="D73" i="2"/>
  <c r="C73" i="2"/>
  <c r="Z72" i="2"/>
  <c r="W72" i="2"/>
  <c r="V72" i="2"/>
  <c r="U72" i="2"/>
  <c r="T72" i="2"/>
  <c r="R72" i="2"/>
  <c r="Q72" i="2"/>
  <c r="P72" i="2"/>
  <c r="O72" i="2"/>
  <c r="N72" i="2"/>
  <c r="M72" i="2"/>
  <c r="L72" i="2"/>
  <c r="K72" i="2"/>
  <c r="J72" i="2"/>
  <c r="I72" i="2"/>
  <c r="H72" i="2"/>
  <c r="G72" i="2"/>
  <c r="F72" i="2"/>
  <c r="E72" i="2"/>
  <c r="D72" i="2"/>
  <c r="C72" i="2"/>
  <c r="Z71" i="2"/>
  <c r="W71" i="2"/>
  <c r="V71" i="2"/>
  <c r="U71" i="2"/>
  <c r="T71" i="2"/>
  <c r="R71" i="2"/>
  <c r="Q71" i="2"/>
  <c r="P71" i="2"/>
  <c r="O71" i="2"/>
  <c r="N71" i="2"/>
  <c r="M71" i="2"/>
  <c r="L71" i="2"/>
  <c r="K71" i="2"/>
  <c r="J71" i="2"/>
  <c r="I71" i="2"/>
  <c r="H71" i="2"/>
  <c r="G71" i="2"/>
  <c r="F71" i="2"/>
  <c r="E71" i="2"/>
  <c r="D71" i="2"/>
  <c r="C71" i="2"/>
  <c r="Z70" i="2"/>
  <c r="W70" i="2"/>
  <c r="V70" i="2"/>
  <c r="U70" i="2"/>
  <c r="T70" i="2"/>
  <c r="R70" i="2"/>
  <c r="Q70" i="2"/>
  <c r="P70" i="2"/>
  <c r="O70" i="2"/>
  <c r="N70" i="2"/>
  <c r="M70" i="2"/>
  <c r="L70" i="2"/>
  <c r="K70" i="2"/>
  <c r="J70" i="2"/>
  <c r="I70" i="2"/>
  <c r="H70" i="2"/>
  <c r="G70" i="2"/>
  <c r="F70" i="2"/>
  <c r="E70" i="2"/>
  <c r="D70" i="2"/>
  <c r="C70" i="2"/>
  <c r="Z69" i="2"/>
  <c r="W69" i="2"/>
  <c r="V69" i="2"/>
  <c r="U69" i="2"/>
  <c r="T69" i="2"/>
  <c r="R69" i="2"/>
  <c r="Q69" i="2"/>
  <c r="P69" i="2"/>
  <c r="O69" i="2"/>
  <c r="N69" i="2"/>
  <c r="M69" i="2"/>
  <c r="L69" i="2"/>
  <c r="K69" i="2"/>
  <c r="J69" i="2"/>
  <c r="I69" i="2"/>
  <c r="H69" i="2"/>
  <c r="G69" i="2"/>
  <c r="F69" i="2"/>
  <c r="E69" i="2"/>
  <c r="D69" i="2"/>
  <c r="C69" i="2"/>
  <c r="Z68" i="2"/>
  <c r="W68" i="2"/>
  <c r="V68" i="2"/>
  <c r="U68" i="2"/>
  <c r="T68" i="2"/>
  <c r="R68" i="2"/>
  <c r="Q68" i="2"/>
  <c r="P68" i="2"/>
  <c r="O68" i="2"/>
  <c r="N68" i="2"/>
  <c r="M68" i="2"/>
  <c r="L68" i="2"/>
  <c r="K68" i="2"/>
  <c r="J68" i="2"/>
  <c r="I68" i="2"/>
  <c r="H68" i="2"/>
  <c r="G68" i="2"/>
  <c r="F68" i="2"/>
  <c r="E68" i="2"/>
  <c r="D68" i="2"/>
  <c r="C68" i="2"/>
  <c r="Z67" i="2"/>
  <c r="W67" i="2"/>
  <c r="V67" i="2"/>
  <c r="U67" i="2"/>
  <c r="T67" i="2"/>
  <c r="R67" i="2"/>
  <c r="Q67" i="2"/>
  <c r="P67" i="2"/>
  <c r="O67" i="2"/>
  <c r="N67" i="2"/>
  <c r="M67" i="2"/>
  <c r="L67" i="2"/>
  <c r="K67" i="2"/>
  <c r="J67" i="2"/>
  <c r="I67" i="2"/>
  <c r="H67" i="2"/>
  <c r="G67" i="2"/>
  <c r="F67" i="2"/>
  <c r="E67" i="2"/>
  <c r="D67" i="2"/>
  <c r="C67" i="2"/>
  <c r="Z66" i="2"/>
  <c r="W66" i="2"/>
  <c r="V66" i="2"/>
  <c r="U66" i="2"/>
  <c r="T66" i="2"/>
  <c r="R66" i="2"/>
  <c r="Q66" i="2"/>
  <c r="P66" i="2"/>
  <c r="O66" i="2"/>
  <c r="N66" i="2"/>
  <c r="M66" i="2"/>
  <c r="L66" i="2"/>
  <c r="K66" i="2"/>
  <c r="J66" i="2"/>
  <c r="I66" i="2"/>
  <c r="H66" i="2"/>
  <c r="G66" i="2"/>
  <c r="F66" i="2"/>
  <c r="E66" i="2"/>
  <c r="D66" i="2"/>
  <c r="C66" i="2"/>
  <c r="Z65" i="2"/>
  <c r="W65" i="2"/>
  <c r="V65" i="2"/>
  <c r="U65" i="2"/>
  <c r="T65" i="2"/>
  <c r="R65" i="2"/>
  <c r="Q65" i="2"/>
  <c r="P65" i="2"/>
  <c r="O65" i="2"/>
  <c r="N65" i="2"/>
  <c r="M65" i="2"/>
  <c r="L65" i="2"/>
  <c r="K65" i="2"/>
  <c r="J65" i="2"/>
  <c r="I65" i="2"/>
  <c r="H65" i="2"/>
  <c r="G65" i="2"/>
  <c r="F65" i="2"/>
  <c r="E65" i="2"/>
  <c r="D65" i="2"/>
  <c r="C65" i="2"/>
  <c r="Z64" i="2"/>
  <c r="W64" i="2"/>
  <c r="V64" i="2"/>
  <c r="U64" i="2"/>
  <c r="T64" i="2"/>
  <c r="R64" i="2"/>
  <c r="Q64" i="2"/>
  <c r="P64" i="2"/>
  <c r="O64" i="2"/>
  <c r="N64" i="2"/>
  <c r="M64" i="2"/>
  <c r="L64" i="2"/>
  <c r="K64" i="2"/>
  <c r="J64" i="2"/>
  <c r="I64" i="2"/>
  <c r="H64" i="2"/>
  <c r="G64" i="2"/>
  <c r="F64" i="2"/>
  <c r="E64" i="2"/>
  <c r="D64" i="2"/>
  <c r="C64" i="2"/>
  <c r="Z63" i="2"/>
  <c r="W63" i="2"/>
  <c r="V63" i="2"/>
  <c r="U63" i="2"/>
  <c r="T63" i="2"/>
  <c r="R63" i="2"/>
  <c r="Q63" i="2"/>
  <c r="P63" i="2"/>
  <c r="O63" i="2"/>
  <c r="N63" i="2"/>
  <c r="M63" i="2"/>
  <c r="L63" i="2"/>
  <c r="K63" i="2"/>
  <c r="J63" i="2"/>
  <c r="I63" i="2"/>
  <c r="H63" i="2"/>
  <c r="G63" i="2"/>
  <c r="F63" i="2"/>
  <c r="E63" i="2"/>
  <c r="D63" i="2"/>
  <c r="C63" i="2"/>
  <c r="Z62" i="2"/>
  <c r="W62" i="2"/>
  <c r="V62" i="2"/>
  <c r="U62" i="2"/>
  <c r="T62" i="2"/>
  <c r="R62" i="2"/>
  <c r="Q62" i="2"/>
  <c r="P62" i="2"/>
  <c r="O62" i="2"/>
  <c r="N62" i="2"/>
  <c r="M62" i="2"/>
  <c r="L62" i="2"/>
  <c r="K62" i="2"/>
  <c r="J62" i="2"/>
  <c r="I62" i="2"/>
  <c r="H62" i="2"/>
  <c r="G62" i="2"/>
  <c r="F62" i="2"/>
  <c r="E62" i="2"/>
  <c r="D62" i="2"/>
  <c r="C62" i="2"/>
  <c r="Z61" i="2"/>
  <c r="W61" i="2"/>
  <c r="V61" i="2"/>
  <c r="U61" i="2"/>
  <c r="T61" i="2"/>
  <c r="R61" i="2"/>
  <c r="Q61" i="2"/>
  <c r="P61" i="2"/>
  <c r="O61" i="2"/>
  <c r="N61" i="2"/>
  <c r="M61" i="2"/>
  <c r="L61" i="2"/>
  <c r="K61" i="2"/>
  <c r="J61" i="2"/>
  <c r="I61" i="2"/>
  <c r="H61" i="2"/>
  <c r="G61" i="2"/>
  <c r="F61" i="2"/>
  <c r="E61" i="2"/>
  <c r="D61" i="2"/>
  <c r="C61" i="2"/>
  <c r="Z60" i="2"/>
  <c r="W60" i="2"/>
  <c r="V60" i="2"/>
  <c r="U60" i="2"/>
  <c r="T60" i="2"/>
  <c r="R60" i="2"/>
  <c r="Q60" i="2"/>
  <c r="P60" i="2"/>
  <c r="O60" i="2"/>
  <c r="N60" i="2"/>
  <c r="M60" i="2"/>
  <c r="L60" i="2"/>
  <c r="K60" i="2"/>
  <c r="J60" i="2"/>
  <c r="I60" i="2"/>
  <c r="H60" i="2"/>
  <c r="G60" i="2"/>
  <c r="F60" i="2"/>
  <c r="E60" i="2"/>
  <c r="D60" i="2"/>
  <c r="C60" i="2"/>
  <c r="Z59" i="2"/>
  <c r="W59" i="2"/>
  <c r="V59" i="2"/>
  <c r="U59" i="2"/>
  <c r="T59" i="2"/>
  <c r="R59" i="2"/>
  <c r="Q59" i="2"/>
  <c r="P59" i="2"/>
  <c r="O59" i="2"/>
  <c r="N59" i="2"/>
  <c r="M59" i="2"/>
  <c r="L59" i="2"/>
  <c r="K59" i="2"/>
  <c r="J59" i="2"/>
  <c r="I59" i="2"/>
  <c r="H59" i="2"/>
  <c r="G59" i="2"/>
  <c r="F59" i="2"/>
  <c r="E59" i="2"/>
  <c r="D59" i="2"/>
  <c r="C59" i="2"/>
  <c r="Z58" i="2"/>
  <c r="W58" i="2"/>
  <c r="V58" i="2"/>
  <c r="U58" i="2"/>
  <c r="T58" i="2"/>
  <c r="R58" i="2"/>
  <c r="Q58" i="2"/>
  <c r="P58" i="2"/>
  <c r="O58" i="2"/>
  <c r="N58" i="2"/>
  <c r="M58" i="2"/>
  <c r="L58" i="2"/>
  <c r="K58" i="2"/>
  <c r="J58" i="2"/>
  <c r="I58" i="2"/>
  <c r="H58" i="2"/>
  <c r="G58" i="2"/>
  <c r="F58" i="2"/>
  <c r="E58" i="2"/>
  <c r="D58" i="2"/>
  <c r="C58" i="2"/>
  <c r="Z57" i="2"/>
  <c r="W57" i="2"/>
  <c r="V57" i="2"/>
  <c r="U57" i="2"/>
  <c r="T57" i="2"/>
  <c r="R57" i="2"/>
  <c r="Q57" i="2"/>
  <c r="P57" i="2"/>
  <c r="O57" i="2"/>
  <c r="N57" i="2"/>
  <c r="M57" i="2"/>
  <c r="L57" i="2"/>
  <c r="K57" i="2"/>
  <c r="J57" i="2"/>
  <c r="I57" i="2"/>
  <c r="H57" i="2"/>
  <c r="G57" i="2"/>
  <c r="F57" i="2"/>
  <c r="E57" i="2"/>
  <c r="D57" i="2"/>
  <c r="C57" i="2"/>
  <c r="Z56" i="2"/>
  <c r="W56" i="2"/>
  <c r="V56" i="2"/>
  <c r="U56" i="2"/>
  <c r="T56" i="2"/>
  <c r="R56" i="2"/>
  <c r="Q56" i="2"/>
  <c r="P56" i="2"/>
  <c r="O56" i="2"/>
  <c r="N56" i="2"/>
  <c r="M56" i="2"/>
  <c r="L56" i="2"/>
  <c r="K56" i="2"/>
  <c r="J56" i="2"/>
  <c r="I56" i="2"/>
  <c r="H56" i="2"/>
  <c r="G56" i="2"/>
  <c r="F56" i="2"/>
  <c r="E56" i="2"/>
  <c r="D56" i="2"/>
  <c r="C56" i="2"/>
  <c r="Z55" i="2"/>
  <c r="W55" i="2"/>
  <c r="V55" i="2"/>
  <c r="U55" i="2"/>
  <c r="T55" i="2"/>
  <c r="R55" i="2"/>
  <c r="Q55" i="2"/>
  <c r="P55" i="2"/>
  <c r="O55" i="2"/>
  <c r="N55" i="2"/>
  <c r="M55" i="2"/>
  <c r="L55" i="2"/>
  <c r="K55" i="2"/>
  <c r="J55" i="2"/>
  <c r="I55" i="2"/>
  <c r="H55" i="2"/>
  <c r="G55" i="2"/>
  <c r="F55" i="2"/>
  <c r="E55" i="2"/>
  <c r="D55" i="2"/>
  <c r="C55" i="2"/>
  <c r="Z54" i="2"/>
  <c r="W54" i="2"/>
  <c r="V54" i="2"/>
  <c r="U54" i="2"/>
  <c r="T54" i="2"/>
  <c r="R54" i="2"/>
  <c r="Q54" i="2"/>
  <c r="P54" i="2"/>
  <c r="O54" i="2"/>
  <c r="N54" i="2"/>
  <c r="M54" i="2"/>
  <c r="L54" i="2"/>
  <c r="K54" i="2"/>
  <c r="J54" i="2"/>
  <c r="I54" i="2"/>
  <c r="H54" i="2"/>
  <c r="G54" i="2"/>
  <c r="F54" i="2"/>
  <c r="E54" i="2"/>
  <c r="D54" i="2"/>
  <c r="C54" i="2"/>
  <c r="Z53" i="2"/>
  <c r="W53" i="2"/>
  <c r="V53" i="2"/>
  <c r="U53" i="2"/>
  <c r="T53" i="2"/>
  <c r="R53" i="2"/>
  <c r="Q53" i="2"/>
  <c r="P53" i="2"/>
  <c r="O53" i="2"/>
  <c r="N53" i="2"/>
  <c r="M53" i="2"/>
  <c r="L53" i="2"/>
  <c r="K53" i="2"/>
  <c r="J53" i="2"/>
  <c r="I53" i="2"/>
  <c r="H53" i="2"/>
  <c r="G53" i="2"/>
  <c r="F53" i="2"/>
  <c r="E53" i="2"/>
  <c r="D53" i="2"/>
  <c r="C53" i="2"/>
  <c r="Z52" i="2"/>
  <c r="W52" i="2"/>
  <c r="V52" i="2"/>
  <c r="U52" i="2"/>
  <c r="T52" i="2"/>
  <c r="R52" i="2"/>
  <c r="Q52" i="2"/>
  <c r="P52" i="2"/>
  <c r="O52" i="2"/>
  <c r="N52" i="2"/>
  <c r="M52" i="2"/>
  <c r="L52" i="2"/>
  <c r="K52" i="2"/>
  <c r="J52" i="2"/>
  <c r="I52" i="2"/>
  <c r="H52" i="2"/>
  <c r="G52" i="2"/>
  <c r="F52" i="2"/>
  <c r="E52" i="2"/>
  <c r="D52" i="2"/>
  <c r="C52" i="2"/>
  <c r="Z51" i="2"/>
  <c r="W51" i="2"/>
  <c r="V51" i="2"/>
  <c r="U51" i="2"/>
  <c r="T51" i="2"/>
  <c r="R51" i="2"/>
  <c r="Q51" i="2"/>
  <c r="P51" i="2"/>
  <c r="O51" i="2"/>
  <c r="N51" i="2"/>
  <c r="M51" i="2"/>
  <c r="L51" i="2"/>
  <c r="K51" i="2"/>
  <c r="J51" i="2"/>
  <c r="I51" i="2"/>
  <c r="H51" i="2"/>
  <c r="G51" i="2"/>
  <c r="F51" i="2"/>
  <c r="E51" i="2"/>
  <c r="D51" i="2"/>
  <c r="C51" i="2"/>
  <c r="Z50" i="2"/>
  <c r="W50" i="2"/>
  <c r="V50" i="2"/>
  <c r="U50" i="2"/>
  <c r="T50" i="2"/>
  <c r="R50" i="2"/>
  <c r="Q50" i="2"/>
  <c r="P50" i="2"/>
  <c r="O50" i="2"/>
  <c r="N50" i="2"/>
  <c r="M50" i="2"/>
  <c r="L50" i="2"/>
  <c r="K50" i="2"/>
  <c r="J50" i="2"/>
  <c r="I50" i="2"/>
  <c r="H50" i="2"/>
  <c r="G50" i="2"/>
  <c r="F50" i="2"/>
  <c r="E50" i="2"/>
  <c r="D50" i="2"/>
  <c r="C50" i="2"/>
  <c r="Z49" i="2"/>
  <c r="W49" i="2"/>
  <c r="V49" i="2"/>
  <c r="U49" i="2"/>
  <c r="T49" i="2"/>
  <c r="R49" i="2"/>
  <c r="Q49" i="2"/>
  <c r="P49" i="2"/>
  <c r="O49" i="2"/>
  <c r="N49" i="2"/>
  <c r="M49" i="2"/>
  <c r="L49" i="2"/>
  <c r="K49" i="2"/>
  <c r="J49" i="2"/>
  <c r="I49" i="2"/>
  <c r="H49" i="2"/>
  <c r="G49" i="2"/>
  <c r="F49" i="2"/>
  <c r="E49" i="2"/>
  <c r="D49" i="2"/>
  <c r="C49" i="2"/>
  <c r="Z48" i="2"/>
  <c r="W48" i="2"/>
  <c r="V48" i="2"/>
  <c r="U48" i="2"/>
  <c r="T48" i="2"/>
  <c r="R48" i="2"/>
  <c r="Q48" i="2"/>
  <c r="P48" i="2"/>
  <c r="O48" i="2"/>
  <c r="N48" i="2"/>
  <c r="M48" i="2"/>
  <c r="L48" i="2"/>
  <c r="K48" i="2"/>
  <c r="J48" i="2"/>
  <c r="I48" i="2"/>
  <c r="H48" i="2"/>
  <c r="G48" i="2"/>
  <c r="F48" i="2"/>
  <c r="E48" i="2"/>
  <c r="D48" i="2"/>
  <c r="C48" i="2"/>
  <c r="Z47" i="2"/>
  <c r="W47" i="2"/>
  <c r="V47" i="2"/>
  <c r="U47" i="2"/>
  <c r="T47" i="2"/>
  <c r="R47" i="2"/>
  <c r="Q47" i="2"/>
  <c r="P47" i="2"/>
  <c r="O47" i="2"/>
  <c r="N47" i="2"/>
  <c r="M47" i="2"/>
  <c r="L47" i="2"/>
  <c r="K47" i="2"/>
  <c r="J47" i="2"/>
  <c r="I47" i="2"/>
  <c r="H47" i="2"/>
  <c r="G47" i="2"/>
  <c r="F47" i="2"/>
  <c r="E47" i="2"/>
  <c r="D47" i="2"/>
  <c r="C47" i="2"/>
  <c r="Z46" i="2"/>
  <c r="W46" i="2"/>
  <c r="V46" i="2"/>
  <c r="U46" i="2"/>
  <c r="T46" i="2"/>
  <c r="R46" i="2"/>
  <c r="Q46" i="2"/>
  <c r="P46" i="2"/>
  <c r="O46" i="2"/>
  <c r="N46" i="2"/>
  <c r="M46" i="2"/>
  <c r="L46" i="2"/>
  <c r="K46" i="2"/>
  <c r="J46" i="2"/>
  <c r="I46" i="2"/>
  <c r="H46" i="2"/>
  <c r="G46" i="2"/>
  <c r="F46" i="2"/>
  <c r="E46" i="2"/>
  <c r="D46" i="2"/>
  <c r="C46" i="2"/>
  <c r="Z45" i="2"/>
  <c r="W45" i="2"/>
  <c r="V45" i="2"/>
  <c r="U45" i="2"/>
  <c r="T45" i="2"/>
  <c r="R45" i="2"/>
  <c r="Q45" i="2"/>
  <c r="P45" i="2"/>
  <c r="O45" i="2"/>
  <c r="N45" i="2"/>
  <c r="M45" i="2"/>
  <c r="L45" i="2"/>
  <c r="K45" i="2"/>
  <c r="J45" i="2"/>
  <c r="I45" i="2"/>
  <c r="H45" i="2"/>
  <c r="G45" i="2"/>
  <c r="F45" i="2"/>
  <c r="E45" i="2"/>
  <c r="D45" i="2"/>
  <c r="C45" i="2"/>
  <c r="Z44" i="2"/>
  <c r="W44" i="2"/>
  <c r="V44" i="2"/>
  <c r="U44" i="2"/>
  <c r="T44" i="2"/>
  <c r="R44" i="2"/>
  <c r="Q44" i="2"/>
  <c r="P44" i="2"/>
  <c r="O44" i="2"/>
  <c r="N44" i="2"/>
  <c r="M44" i="2"/>
  <c r="L44" i="2"/>
  <c r="K44" i="2"/>
  <c r="J44" i="2"/>
  <c r="I44" i="2"/>
  <c r="H44" i="2"/>
  <c r="G44" i="2"/>
  <c r="F44" i="2"/>
  <c r="E44" i="2"/>
  <c r="D44" i="2"/>
  <c r="C44" i="2"/>
  <c r="Z43" i="2"/>
  <c r="W43" i="2"/>
  <c r="V43" i="2"/>
  <c r="U43" i="2"/>
  <c r="T43" i="2"/>
  <c r="R43" i="2"/>
  <c r="Q43" i="2"/>
  <c r="P43" i="2"/>
  <c r="O43" i="2"/>
  <c r="N43" i="2"/>
  <c r="M43" i="2"/>
  <c r="L43" i="2"/>
  <c r="K43" i="2"/>
  <c r="J43" i="2"/>
  <c r="I43" i="2"/>
  <c r="H43" i="2"/>
  <c r="G43" i="2"/>
  <c r="F43" i="2"/>
  <c r="E43" i="2"/>
  <c r="D43" i="2"/>
  <c r="C43" i="2"/>
  <c r="Z42" i="2"/>
  <c r="W42" i="2"/>
  <c r="V42" i="2"/>
  <c r="U42" i="2"/>
  <c r="T42" i="2"/>
  <c r="R42" i="2"/>
  <c r="Q42" i="2"/>
  <c r="P42" i="2"/>
  <c r="O42" i="2"/>
  <c r="N42" i="2"/>
  <c r="M42" i="2"/>
  <c r="L42" i="2"/>
  <c r="K42" i="2"/>
  <c r="J42" i="2"/>
  <c r="I42" i="2"/>
  <c r="H42" i="2"/>
  <c r="G42" i="2"/>
  <c r="F42" i="2"/>
  <c r="E42" i="2"/>
  <c r="D42" i="2"/>
  <c r="C42" i="2"/>
  <c r="Z41" i="2"/>
  <c r="W41" i="2"/>
  <c r="V41" i="2"/>
  <c r="U41" i="2"/>
  <c r="T41" i="2"/>
  <c r="R41" i="2"/>
  <c r="Q41" i="2"/>
  <c r="P41" i="2"/>
  <c r="O41" i="2"/>
  <c r="N41" i="2"/>
  <c r="M41" i="2"/>
  <c r="L41" i="2"/>
  <c r="K41" i="2"/>
  <c r="J41" i="2"/>
  <c r="I41" i="2"/>
  <c r="H41" i="2"/>
  <c r="G41" i="2"/>
  <c r="F41" i="2"/>
  <c r="E41" i="2"/>
  <c r="D41" i="2"/>
  <c r="C41" i="2"/>
  <c r="Z40" i="2"/>
  <c r="W40" i="2"/>
  <c r="V40" i="2"/>
  <c r="U40" i="2"/>
  <c r="T40" i="2"/>
  <c r="R40" i="2"/>
  <c r="Q40" i="2"/>
  <c r="P40" i="2"/>
  <c r="O40" i="2"/>
  <c r="N40" i="2"/>
  <c r="M40" i="2"/>
  <c r="L40" i="2"/>
  <c r="K40" i="2"/>
  <c r="J40" i="2"/>
  <c r="I40" i="2"/>
  <c r="H40" i="2"/>
  <c r="G40" i="2"/>
  <c r="F40" i="2"/>
  <c r="E40" i="2"/>
  <c r="D40" i="2"/>
  <c r="C40" i="2"/>
  <c r="Z39" i="2"/>
  <c r="W39" i="2"/>
  <c r="V39" i="2"/>
  <c r="U39" i="2"/>
  <c r="T39" i="2"/>
  <c r="R39" i="2"/>
  <c r="Q39" i="2"/>
  <c r="P39" i="2"/>
  <c r="O39" i="2"/>
  <c r="N39" i="2"/>
  <c r="M39" i="2"/>
  <c r="L39" i="2"/>
  <c r="K39" i="2"/>
  <c r="J39" i="2"/>
  <c r="I39" i="2"/>
  <c r="H39" i="2"/>
  <c r="G39" i="2"/>
  <c r="F39" i="2"/>
  <c r="E39" i="2"/>
  <c r="D39" i="2"/>
  <c r="C39" i="2"/>
  <c r="Z38" i="2"/>
  <c r="W38" i="2"/>
  <c r="V38" i="2"/>
  <c r="U38" i="2"/>
  <c r="T38" i="2"/>
  <c r="R38" i="2"/>
  <c r="Q38" i="2"/>
  <c r="P38" i="2"/>
  <c r="O38" i="2"/>
  <c r="N38" i="2"/>
  <c r="M38" i="2"/>
  <c r="L38" i="2"/>
  <c r="K38" i="2"/>
  <c r="J38" i="2"/>
  <c r="I38" i="2"/>
  <c r="H38" i="2"/>
  <c r="G38" i="2"/>
  <c r="F38" i="2"/>
  <c r="E38" i="2"/>
  <c r="D38" i="2"/>
  <c r="C38" i="2"/>
  <c r="Z37" i="2"/>
  <c r="W37" i="2"/>
  <c r="V37" i="2"/>
  <c r="U37" i="2"/>
  <c r="T37" i="2"/>
  <c r="R37" i="2"/>
  <c r="Q37" i="2"/>
  <c r="P37" i="2"/>
  <c r="O37" i="2"/>
  <c r="N37" i="2"/>
  <c r="M37" i="2"/>
  <c r="L37" i="2"/>
  <c r="K37" i="2"/>
  <c r="J37" i="2"/>
  <c r="I37" i="2"/>
  <c r="H37" i="2"/>
  <c r="G37" i="2"/>
  <c r="F37" i="2"/>
  <c r="E37" i="2"/>
  <c r="D37" i="2"/>
  <c r="C37" i="2"/>
  <c r="Z36" i="2"/>
  <c r="W36" i="2"/>
  <c r="V36" i="2"/>
  <c r="U36" i="2"/>
  <c r="T36" i="2"/>
  <c r="R36" i="2"/>
  <c r="Q36" i="2"/>
  <c r="P36" i="2"/>
  <c r="O36" i="2"/>
  <c r="N36" i="2"/>
  <c r="M36" i="2"/>
  <c r="L36" i="2"/>
  <c r="K36" i="2"/>
  <c r="J36" i="2"/>
  <c r="I36" i="2"/>
  <c r="H36" i="2"/>
  <c r="G36" i="2"/>
  <c r="F36" i="2"/>
  <c r="E36" i="2"/>
  <c r="D36" i="2"/>
  <c r="C36" i="2"/>
  <c r="Z35" i="2"/>
  <c r="W35" i="2"/>
  <c r="V35" i="2"/>
  <c r="U35" i="2"/>
  <c r="T35" i="2"/>
  <c r="R35" i="2"/>
  <c r="Q35" i="2"/>
  <c r="P35" i="2"/>
  <c r="O35" i="2"/>
  <c r="N35" i="2"/>
  <c r="M35" i="2"/>
  <c r="L35" i="2"/>
  <c r="K35" i="2"/>
  <c r="J35" i="2"/>
  <c r="I35" i="2"/>
  <c r="H35" i="2"/>
  <c r="G35" i="2"/>
  <c r="F35" i="2"/>
  <c r="E35" i="2"/>
  <c r="D35" i="2"/>
  <c r="C35" i="2"/>
  <c r="Z34" i="2"/>
  <c r="W34" i="2"/>
  <c r="V34" i="2"/>
  <c r="U34" i="2"/>
  <c r="T34" i="2"/>
  <c r="R34" i="2"/>
  <c r="Q34" i="2"/>
  <c r="P34" i="2"/>
  <c r="O34" i="2"/>
  <c r="N34" i="2"/>
  <c r="M34" i="2"/>
  <c r="L34" i="2"/>
  <c r="K34" i="2"/>
  <c r="J34" i="2"/>
  <c r="I34" i="2"/>
  <c r="H34" i="2"/>
  <c r="G34" i="2"/>
  <c r="F34" i="2"/>
  <c r="E34" i="2"/>
  <c r="D34" i="2"/>
  <c r="C34" i="2"/>
  <c r="Z33" i="2"/>
  <c r="W33" i="2"/>
  <c r="V33" i="2"/>
  <c r="U33" i="2"/>
  <c r="T33" i="2"/>
  <c r="R33" i="2"/>
  <c r="Q33" i="2"/>
  <c r="P33" i="2"/>
  <c r="O33" i="2"/>
  <c r="N33" i="2"/>
  <c r="M33" i="2"/>
  <c r="L33" i="2"/>
  <c r="K33" i="2"/>
  <c r="J33" i="2"/>
  <c r="I33" i="2"/>
  <c r="H33" i="2"/>
  <c r="G33" i="2"/>
  <c r="F33" i="2"/>
  <c r="E33" i="2"/>
  <c r="D33" i="2"/>
  <c r="C33" i="2"/>
  <c r="Z32" i="2"/>
  <c r="W32" i="2"/>
  <c r="V32" i="2"/>
  <c r="U32" i="2"/>
  <c r="T32" i="2"/>
  <c r="R32" i="2"/>
  <c r="Q32" i="2"/>
  <c r="P32" i="2"/>
  <c r="O32" i="2"/>
  <c r="N32" i="2"/>
  <c r="M32" i="2"/>
  <c r="L32" i="2"/>
  <c r="K32" i="2"/>
  <c r="J32" i="2"/>
  <c r="I32" i="2"/>
  <c r="H32" i="2"/>
  <c r="G32" i="2"/>
  <c r="F32" i="2"/>
  <c r="E32" i="2"/>
  <c r="D32" i="2"/>
  <c r="C32" i="2"/>
  <c r="Z31" i="2"/>
  <c r="W31" i="2"/>
  <c r="V31" i="2"/>
  <c r="U31" i="2"/>
  <c r="T31" i="2"/>
  <c r="R31" i="2"/>
  <c r="Q31" i="2"/>
  <c r="P31" i="2"/>
  <c r="O31" i="2"/>
  <c r="N31" i="2"/>
  <c r="M31" i="2"/>
  <c r="L31" i="2"/>
  <c r="K31" i="2"/>
  <c r="J31" i="2"/>
  <c r="I31" i="2"/>
  <c r="H31" i="2"/>
  <c r="G31" i="2"/>
  <c r="F31" i="2"/>
  <c r="E31" i="2"/>
  <c r="D31" i="2"/>
  <c r="C31" i="2"/>
  <c r="Z30" i="2"/>
  <c r="W30" i="2"/>
  <c r="V30" i="2"/>
  <c r="U30" i="2"/>
  <c r="T30" i="2"/>
  <c r="R30" i="2"/>
  <c r="Q30" i="2"/>
  <c r="P30" i="2"/>
  <c r="O30" i="2"/>
  <c r="N30" i="2"/>
  <c r="M30" i="2"/>
  <c r="L30" i="2"/>
  <c r="K30" i="2"/>
  <c r="J30" i="2"/>
  <c r="I30" i="2"/>
  <c r="H30" i="2"/>
  <c r="G30" i="2"/>
  <c r="F30" i="2"/>
  <c r="E30" i="2"/>
  <c r="D30" i="2"/>
  <c r="C30" i="2"/>
  <c r="Z29" i="2"/>
  <c r="W29" i="2"/>
  <c r="V29" i="2"/>
  <c r="U29" i="2"/>
  <c r="T29" i="2"/>
  <c r="R29" i="2"/>
  <c r="Q29" i="2"/>
  <c r="P29" i="2"/>
  <c r="O29" i="2"/>
  <c r="N29" i="2"/>
  <c r="M29" i="2"/>
  <c r="L29" i="2"/>
  <c r="K29" i="2"/>
  <c r="J29" i="2"/>
  <c r="I29" i="2"/>
  <c r="H29" i="2"/>
  <c r="G29" i="2"/>
  <c r="F29" i="2"/>
  <c r="E29" i="2"/>
  <c r="D29" i="2"/>
  <c r="C29" i="2"/>
  <c r="Z28" i="2"/>
  <c r="W28" i="2"/>
  <c r="V28" i="2"/>
  <c r="U28" i="2"/>
  <c r="T28" i="2"/>
  <c r="R28" i="2"/>
  <c r="Q28" i="2"/>
  <c r="P28" i="2"/>
  <c r="O28" i="2"/>
  <c r="N28" i="2"/>
  <c r="M28" i="2"/>
  <c r="L28" i="2"/>
  <c r="K28" i="2"/>
  <c r="J28" i="2"/>
  <c r="I28" i="2"/>
  <c r="H28" i="2"/>
  <c r="G28" i="2"/>
  <c r="F28" i="2"/>
  <c r="E28" i="2"/>
  <c r="D28" i="2"/>
  <c r="C28" i="2"/>
  <c r="Z27" i="2"/>
  <c r="W27" i="2"/>
  <c r="V27" i="2"/>
  <c r="U27" i="2"/>
  <c r="T27" i="2"/>
  <c r="R27" i="2"/>
  <c r="Q27" i="2"/>
  <c r="P27" i="2"/>
  <c r="O27" i="2"/>
  <c r="N27" i="2"/>
  <c r="M27" i="2"/>
  <c r="L27" i="2"/>
  <c r="K27" i="2"/>
  <c r="J27" i="2"/>
  <c r="I27" i="2"/>
  <c r="H27" i="2"/>
  <c r="G27" i="2"/>
  <c r="F27" i="2"/>
  <c r="E27" i="2"/>
  <c r="D27" i="2"/>
  <c r="C27" i="2"/>
  <c r="Z26" i="2"/>
  <c r="W26" i="2"/>
  <c r="V26" i="2"/>
  <c r="U26" i="2"/>
  <c r="T26" i="2"/>
  <c r="R26" i="2"/>
  <c r="Q26" i="2"/>
  <c r="P26" i="2"/>
  <c r="O26" i="2"/>
  <c r="N26" i="2"/>
  <c r="M26" i="2"/>
  <c r="L26" i="2"/>
  <c r="K26" i="2"/>
  <c r="J26" i="2"/>
  <c r="I26" i="2"/>
  <c r="H26" i="2"/>
  <c r="G26" i="2"/>
  <c r="F26" i="2"/>
  <c r="E26" i="2"/>
  <c r="D26" i="2"/>
  <c r="C26" i="2"/>
  <c r="Z25" i="2"/>
  <c r="W25" i="2"/>
  <c r="V25" i="2"/>
  <c r="U25" i="2"/>
  <c r="T25" i="2"/>
  <c r="R25" i="2"/>
  <c r="Q25" i="2"/>
  <c r="P25" i="2"/>
  <c r="O25" i="2"/>
  <c r="N25" i="2"/>
  <c r="M25" i="2"/>
  <c r="L25" i="2"/>
  <c r="K25" i="2"/>
  <c r="J25" i="2"/>
  <c r="I25" i="2"/>
  <c r="H25" i="2"/>
  <c r="G25" i="2"/>
  <c r="F25" i="2"/>
  <c r="E25" i="2"/>
  <c r="D25" i="2"/>
  <c r="C25" i="2"/>
  <c r="Z24" i="2"/>
  <c r="W24" i="2"/>
  <c r="V24" i="2"/>
  <c r="U24" i="2"/>
  <c r="T24" i="2"/>
  <c r="R24" i="2"/>
  <c r="Q24" i="2"/>
  <c r="P24" i="2"/>
  <c r="O24" i="2"/>
  <c r="N24" i="2"/>
  <c r="M24" i="2"/>
  <c r="L24" i="2"/>
  <c r="K24" i="2"/>
  <c r="J24" i="2"/>
  <c r="I24" i="2"/>
  <c r="H24" i="2"/>
  <c r="G24" i="2"/>
  <c r="F24" i="2"/>
  <c r="E24" i="2"/>
  <c r="D24" i="2"/>
  <c r="C24" i="2"/>
  <c r="Z23" i="2"/>
  <c r="W23" i="2"/>
  <c r="V23" i="2"/>
  <c r="U23" i="2"/>
  <c r="T23" i="2"/>
  <c r="R23" i="2"/>
  <c r="Q23" i="2"/>
  <c r="P23" i="2"/>
  <c r="O23" i="2"/>
  <c r="N23" i="2"/>
  <c r="M23" i="2"/>
  <c r="L23" i="2"/>
  <c r="K23" i="2"/>
  <c r="J23" i="2"/>
  <c r="I23" i="2"/>
  <c r="H23" i="2"/>
  <c r="G23" i="2"/>
  <c r="F23" i="2"/>
  <c r="E23" i="2"/>
  <c r="D23" i="2"/>
  <c r="C23" i="2"/>
  <c r="Z22" i="2"/>
  <c r="W22" i="2"/>
  <c r="V22" i="2"/>
  <c r="U22" i="2"/>
  <c r="T22" i="2"/>
  <c r="R22" i="2"/>
  <c r="Q22" i="2"/>
  <c r="P22" i="2"/>
  <c r="O22" i="2"/>
  <c r="N22" i="2"/>
  <c r="M22" i="2"/>
  <c r="L22" i="2"/>
  <c r="K22" i="2"/>
  <c r="J22" i="2"/>
  <c r="I22" i="2"/>
  <c r="H22" i="2"/>
  <c r="G22" i="2"/>
  <c r="F22" i="2"/>
  <c r="E22" i="2"/>
  <c r="D22" i="2"/>
  <c r="C22" i="2"/>
  <c r="Z21" i="2"/>
  <c r="W21" i="2"/>
  <c r="V21" i="2"/>
  <c r="U21" i="2"/>
  <c r="T21" i="2"/>
  <c r="R21" i="2"/>
  <c r="Q21" i="2"/>
  <c r="P21" i="2"/>
  <c r="O21" i="2"/>
  <c r="N21" i="2"/>
  <c r="M21" i="2"/>
  <c r="L21" i="2"/>
  <c r="K21" i="2"/>
  <c r="J21" i="2"/>
  <c r="I21" i="2"/>
  <c r="H21" i="2"/>
  <c r="G21" i="2"/>
  <c r="F21" i="2"/>
  <c r="E21" i="2"/>
  <c r="D21" i="2"/>
  <c r="C21" i="2"/>
  <c r="Z20" i="2"/>
  <c r="W20" i="2"/>
  <c r="V20" i="2"/>
  <c r="U20" i="2"/>
  <c r="T20" i="2"/>
  <c r="R20" i="2"/>
  <c r="Q20" i="2"/>
  <c r="P20" i="2"/>
  <c r="O20" i="2"/>
  <c r="N20" i="2"/>
  <c r="M20" i="2"/>
  <c r="L20" i="2"/>
  <c r="K20" i="2"/>
  <c r="J20" i="2"/>
  <c r="I20" i="2"/>
  <c r="H20" i="2"/>
  <c r="G20" i="2"/>
  <c r="F20" i="2"/>
  <c r="E20" i="2"/>
  <c r="D20" i="2"/>
  <c r="C20" i="2"/>
  <c r="Z19" i="2"/>
  <c r="W19" i="2"/>
  <c r="V19" i="2"/>
  <c r="U19" i="2"/>
  <c r="T19" i="2"/>
  <c r="R19" i="2"/>
  <c r="Q19" i="2"/>
  <c r="P19" i="2"/>
  <c r="O19" i="2"/>
  <c r="N19" i="2"/>
  <c r="M19" i="2"/>
  <c r="L19" i="2"/>
  <c r="K19" i="2"/>
  <c r="J19" i="2"/>
  <c r="I19" i="2"/>
  <c r="H19" i="2"/>
  <c r="G19" i="2"/>
  <c r="F19" i="2"/>
  <c r="E19" i="2"/>
  <c r="D19" i="2"/>
  <c r="C19" i="2"/>
  <c r="Z18" i="2"/>
  <c r="W18" i="2"/>
  <c r="V18" i="2"/>
  <c r="U18" i="2"/>
  <c r="T18" i="2"/>
  <c r="R18" i="2"/>
  <c r="Q18" i="2"/>
  <c r="P18" i="2"/>
  <c r="O18" i="2"/>
  <c r="N18" i="2"/>
  <c r="M18" i="2"/>
  <c r="L18" i="2"/>
  <c r="K18" i="2"/>
  <c r="J18" i="2"/>
  <c r="I18" i="2"/>
  <c r="H18" i="2"/>
  <c r="G18" i="2"/>
  <c r="F18" i="2"/>
  <c r="E18" i="2"/>
  <c r="D18" i="2"/>
  <c r="C18" i="2"/>
  <c r="Z17" i="2"/>
  <c r="W17" i="2"/>
  <c r="V17" i="2"/>
  <c r="U17" i="2"/>
  <c r="T17" i="2"/>
  <c r="R17" i="2"/>
  <c r="Q17" i="2"/>
  <c r="P17" i="2"/>
  <c r="O17" i="2"/>
  <c r="N17" i="2"/>
  <c r="M17" i="2"/>
  <c r="L17" i="2"/>
  <c r="K17" i="2"/>
  <c r="J17" i="2"/>
  <c r="I17" i="2"/>
  <c r="H17" i="2"/>
  <c r="G17" i="2"/>
  <c r="F17" i="2"/>
  <c r="E17" i="2"/>
  <c r="D17" i="2"/>
  <c r="C17" i="2"/>
  <c r="Z16" i="2"/>
  <c r="W16" i="2"/>
  <c r="V16" i="2"/>
  <c r="U16" i="2"/>
  <c r="T16" i="2"/>
  <c r="R16" i="2"/>
  <c r="Q16" i="2"/>
  <c r="P16" i="2"/>
  <c r="O16" i="2"/>
  <c r="N16" i="2"/>
  <c r="M16" i="2"/>
  <c r="L16" i="2"/>
  <c r="K16" i="2"/>
  <c r="J16" i="2"/>
  <c r="I16" i="2"/>
  <c r="H16" i="2"/>
  <c r="G16" i="2"/>
  <c r="F16" i="2"/>
  <c r="E16" i="2"/>
  <c r="D16" i="2"/>
  <c r="C16" i="2"/>
  <c r="Z15" i="2"/>
  <c r="W15" i="2"/>
  <c r="V15" i="2"/>
  <c r="U15" i="2"/>
  <c r="T15" i="2"/>
  <c r="R15" i="2"/>
  <c r="Q15" i="2"/>
  <c r="P15" i="2"/>
  <c r="O15" i="2"/>
  <c r="N15" i="2"/>
  <c r="M15" i="2"/>
  <c r="L15" i="2"/>
  <c r="K15" i="2"/>
  <c r="J15" i="2"/>
  <c r="I15" i="2"/>
  <c r="H15" i="2"/>
  <c r="G15" i="2"/>
  <c r="F15" i="2"/>
  <c r="E15" i="2"/>
  <c r="D15" i="2"/>
  <c r="C15" i="2"/>
  <c r="Z14" i="2"/>
  <c r="W14" i="2"/>
  <c r="V14" i="2"/>
  <c r="U14" i="2"/>
  <c r="T14" i="2"/>
  <c r="R14" i="2"/>
  <c r="Q14" i="2"/>
  <c r="P14" i="2"/>
  <c r="O14" i="2"/>
  <c r="N14" i="2"/>
  <c r="M14" i="2"/>
  <c r="L14" i="2"/>
  <c r="K14" i="2"/>
  <c r="J14" i="2"/>
  <c r="I14" i="2"/>
  <c r="H14" i="2"/>
  <c r="G14" i="2"/>
  <c r="F14" i="2"/>
  <c r="E14" i="2"/>
  <c r="D14" i="2"/>
  <c r="C14" i="2"/>
  <c r="Z13" i="2"/>
  <c r="W13" i="2"/>
  <c r="V13" i="2"/>
  <c r="U13" i="2"/>
  <c r="T13" i="2"/>
  <c r="R13" i="2"/>
  <c r="Q13" i="2"/>
  <c r="P13" i="2"/>
  <c r="O13" i="2"/>
  <c r="N13" i="2"/>
  <c r="M13" i="2"/>
  <c r="L13" i="2"/>
  <c r="K13" i="2"/>
  <c r="J13" i="2"/>
  <c r="I13" i="2"/>
  <c r="H13" i="2"/>
  <c r="G13" i="2"/>
  <c r="F13" i="2"/>
  <c r="E13" i="2"/>
  <c r="D13" i="2"/>
  <c r="C13" i="2"/>
  <c r="Z12" i="2"/>
  <c r="W12" i="2"/>
  <c r="V12" i="2"/>
  <c r="U12" i="2"/>
  <c r="T12" i="2"/>
  <c r="R12" i="2"/>
  <c r="Q12" i="2"/>
  <c r="P12" i="2"/>
  <c r="O12" i="2"/>
  <c r="N12" i="2"/>
  <c r="M12" i="2"/>
  <c r="L12" i="2"/>
  <c r="K12" i="2"/>
  <c r="J12" i="2"/>
  <c r="I12" i="2"/>
  <c r="H12" i="2"/>
  <c r="G12" i="2"/>
  <c r="F12" i="2"/>
  <c r="E12" i="2"/>
  <c r="D12" i="2"/>
  <c r="C12" i="2"/>
  <c r="Z11" i="2"/>
  <c r="W11" i="2"/>
  <c r="V11" i="2"/>
  <c r="U11" i="2"/>
  <c r="T11" i="2"/>
  <c r="R11" i="2"/>
  <c r="Q11" i="2"/>
  <c r="P11" i="2"/>
  <c r="O11" i="2"/>
  <c r="N11" i="2"/>
  <c r="M11" i="2"/>
  <c r="L11" i="2"/>
  <c r="K11" i="2"/>
  <c r="J11" i="2"/>
  <c r="I11" i="2"/>
  <c r="H11" i="2"/>
  <c r="G11" i="2"/>
  <c r="F11" i="2"/>
  <c r="E11" i="2"/>
  <c r="D11" i="2"/>
  <c r="C11" i="2"/>
  <c r="Z10" i="2"/>
  <c r="W10" i="2"/>
  <c r="V10" i="2"/>
  <c r="U10" i="2"/>
  <c r="T10" i="2"/>
  <c r="R10" i="2"/>
  <c r="Q10" i="2"/>
  <c r="P10" i="2"/>
  <c r="O10" i="2"/>
  <c r="N10" i="2"/>
  <c r="M10" i="2"/>
  <c r="L10" i="2"/>
  <c r="K10" i="2"/>
  <c r="J10" i="2"/>
  <c r="I10" i="2"/>
  <c r="H10" i="2"/>
  <c r="G10" i="2"/>
  <c r="F10" i="2"/>
  <c r="E10" i="2"/>
  <c r="D10" i="2"/>
  <c r="C10" i="2"/>
  <c r="Z9" i="2"/>
  <c r="W9" i="2"/>
  <c r="V9" i="2"/>
  <c r="U9" i="2"/>
  <c r="T9" i="2"/>
  <c r="R9" i="2"/>
  <c r="Q9" i="2"/>
  <c r="P9" i="2"/>
  <c r="O9" i="2"/>
  <c r="N9" i="2"/>
  <c r="M9" i="2"/>
  <c r="L9" i="2"/>
  <c r="K9" i="2"/>
  <c r="J9" i="2"/>
  <c r="I9" i="2"/>
  <c r="H9" i="2"/>
  <c r="G9" i="2"/>
  <c r="F9" i="2"/>
  <c r="E9" i="2"/>
  <c r="D9" i="2"/>
  <c r="C9" i="2"/>
  <c r="Z8" i="2"/>
  <c r="W8" i="2"/>
  <c r="V8" i="2"/>
  <c r="U8" i="2"/>
  <c r="T8" i="2"/>
  <c r="R8" i="2"/>
  <c r="Q8" i="2"/>
  <c r="P8" i="2"/>
  <c r="O8" i="2"/>
  <c r="N8" i="2"/>
  <c r="M8" i="2"/>
  <c r="L8" i="2"/>
  <c r="K8" i="2"/>
  <c r="J8" i="2"/>
  <c r="I8" i="2"/>
  <c r="H8" i="2"/>
  <c r="G8" i="2"/>
  <c r="F8" i="2"/>
  <c r="E8" i="2"/>
  <c r="D8" i="2"/>
  <c r="C8" i="2"/>
  <c r="Z7" i="2"/>
  <c r="W7" i="2"/>
  <c r="V7" i="2"/>
  <c r="U7" i="2"/>
  <c r="T7" i="2"/>
  <c r="R7" i="2"/>
  <c r="Q7" i="2"/>
  <c r="P7" i="2"/>
  <c r="O7" i="2"/>
  <c r="N7" i="2"/>
  <c r="M7" i="2"/>
  <c r="L7" i="2"/>
  <c r="K7" i="2"/>
  <c r="J7" i="2"/>
  <c r="I7" i="2"/>
  <c r="H7" i="2"/>
  <c r="G7" i="2"/>
  <c r="F7" i="2"/>
  <c r="E7" i="2"/>
  <c r="D7" i="2"/>
  <c r="C7" i="2"/>
  <c r="Z6" i="2"/>
  <c r="W6" i="2"/>
  <c r="V6" i="2"/>
  <c r="U6" i="2"/>
  <c r="T6" i="2"/>
  <c r="R6" i="2"/>
  <c r="Q6" i="2"/>
  <c r="P6" i="2"/>
  <c r="O6" i="2"/>
  <c r="N6" i="2"/>
  <c r="M6" i="2"/>
  <c r="L6" i="2"/>
  <c r="K6" i="2"/>
  <c r="J6" i="2"/>
  <c r="I6" i="2"/>
  <c r="H6" i="2"/>
  <c r="G6" i="2"/>
  <c r="F6" i="2"/>
  <c r="E6" i="2"/>
  <c r="D6" i="2"/>
  <c r="C6" i="2"/>
  <c r="Z5" i="2"/>
  <c r="W5" i="2"/>
  <c r="V5" i="2"/>
  <c r="U5" i="2"/>
  <c r="T5" i="2"/>
  <c r="R5" i="2"/>
  <c r="Q5" i="2"/>
  <c r="P5" i="2"/>
  <c r="O5" i="2"/>
  <c r="N5" i="2"/>
  <c r="M5" i="2"/>
  <c r="L5" i="2"/>
  <c r="K5" i="2"/>
  <c r="J5" i="2"/>
  <c r="I5" i="2"/>
  <c r="H5" i="2"/>
  <c r="G5" i="2"/>
  <c r="F5" i="2"/>
  <c r="E5" i="2"/>
  <c r="D5" i="2"/>
  <c r="C5" i="2"/>
  <c r="Z4" i="2"/>
  <c r="W4" i="2"/>
  <c r="V4" i="2"/>
  <c r="U4" i="2"/>
  <c r="T4" i="2"/>
  <c r="R4" i="2"/>
  <c r="Q4" i="2"/>
  <c r="P4" i="2"/>
  <c r="O4" i="2"/>
  <c r="N4" i="2"/>
  <c r="M4" i="2"/>
  <c r="L4" i="2"/>
  <c r="K4" i="2"/>
  <c r="J4" i="2"/>
  <c r="I4" i="2"/>
  <c r="H4" i="2"/>
  <c r="G4" i="2"/>
  <c r="F4" i="2"/>
  <c r="E4" i="2"/>
  <c r="D4" i="2"/>
  <c r="C4" i="2"/>
  <c r="Z3" i="2"/>
  <c r="W3" i="2"/>
  <c r="V3" i="2"/>
  <c r="U3" i="2"/>
  <c r="T3" i="2"/>
  <c r="R3" i="2"/>
  <c r="Q3" i="2"/>
  <c r="P3" i="2"/>
  <c r="O3" i="2"/>
  <c r="N3" i="2"/>
  <c r="M3" i="2"/>
  <c r="L3" i="2"/>
  <c r="K3" i="2"/>
  <c r="J3" i="2"/>
  <c r="I3" i="2"/>
  <c r="H3" i="2"/>
  <c r="G3" i="2"/>
  <c r="F3" i="2"/>
  <c r="E3" i="2"/>
  <c r="D3" i="2"/>
  <c r="C3" i="2"/>
  <c r="Z2" i="2"/>
  <c r="W2" i="2"/>
  <c r="V2" i="2"/>
  <c r="U2" i="2"/>
  <c r="T2" i="2"/>
  <c r="R2" i="2"/>
  <c r="Q2" i="2"/>
  <c r="P2" i="2"/>
  <c r="O2" i="2"/>
  <c r="N2" i="2"/>
  <c r="M2" i="2"/>
  <c r="L2" i="2"/>
  <c r="K2" i="2"/>
  <c r="J2" i="2"/>
  <c r="I2" i="2"/>
  <c r="H2" i="2"/>
  <c r="G2" i="2"/>
  <c r="F2" i="2"/>
  <c r="E2" i="2"/>
  <c r="D2" i="2"/>
  <c r="C2" i="2"/>
  <c r="Y936" i="1"/>
  <c r="X936" i="1" s="1"/>
  <c r="V936" i="1"/>
  <c r="U936" i="1" s="1"/>
  <c r="S936" i="1"/>
  <c r="Y935" i="1"/>
  <c r="V935" i="1"/>
  <c r="U935" i="1"/>
  <c r="S935" i="1"/>
  <c r="Y934" i="1"/>
  <c r="X934" i="1" s="1"/>
  <c r="V934" i="1"/>
  <c r="U934" i="1" s="1"/>
  <c r="S934" i="1"/>
  <c r="Y933" i="1"/>
  <c r="X933" i="1"/>
  <c r="V933" i="1"/>
  <c r="U933" i="1"/>
  <c r="S933" i="1"/>
  <c r="Y932" i="1"/>
  <c r="X932" i="1" s="1"/>
  <c r="V932" i="1"/>
  <c r="U932" i="1"/>
  <c r="S932" i="1"/>
  <c r="Y931" i="1"/>
  <c r="X931" i="1"/>
  <c r="V931" i="1"/>
  <c r="U931" i="1"/>
  <c r="S931" i="1"/>
  <c r="Y930" i="1"/>
  <c r="Y162" i="7" s="1"/>
  <c r="X930" i="1"/>
  <c r="S930" i="1"/>
  <c r="S162" i="7" s="1"/>
  <c r="Y929" i="1"/>
  <c r="Y186" i="9" s="1"/>
  <c r="X929" i="1"/>
  <c r="X186" i="9" s="1"/>
  <c r="S929" i="1"/>
  <c r="S186" i="9" s="1"/>
  <c r="Y928" i="1"/>
  <c r="X928" i="1" s="1"/>
  <c r="S928" i="1"/>
  <c r="S188" i="8" s="1"/>
  <c r="Y927" i="1"/>
  <c r="X927" i="1"/>
  <c r="V927" i="1"/>
  <c r="U927" i="1"/>
  <c r="S927" i="1"/>
  <c r="Y926" i="1"/>
  <c r="V926" i="1"/>
  <c r="U926" i="1"/>
  <c r="S926" i="1"/>
  <c r="Y925" i="1"/>
  <c r="X925" i="1"/>
  <c r="V925" i="1"/>
  <c r="U925" i="1"/>
  <c r="S925" i="1"/>
  <c r="Y924" i="1"/>
  <c r="X924" i="1"/>
  <c r="V924" i="1"/>
  <c r="U924" i="1" s="1"/>
  <c r="S924" i="1"/>
  <c r="Y923" i="1"/>
  <c r="X923" i="1"/>
  <c r="V923" i="1"/>
  <c r="S923" i="1"/>
  <c r="Y922" i="1"/>
  <c r="Y184" i="8" s="1"/>
  <c r="S922" i="1"/>
  <c r="S184" i="8" s="1"/>
  <c r="Y921" i="1"/>
  <c r="X921" i="1"/>
  <c r="V921" i="1"/>
  <c r="S921" i="1"/>
  <c r="Y920" i="1"/>
  <c r="X920" i="1" s="1"/>
  <c r="V920" i="1"/>
  <c r="U920" i="1" s="1"/>
  <c r="S920" i="1"/>
  <c r="Y919" i="1"/>
  <c r="S919" i="1"/>
  <c r="S183" i="8" s="1"/>
  <c r="Y918" i="1"/>
  <c r="Y182" i="9" s="1"/>
  <c r="S918" i="1"/>
  <c r="S182" i="9" s="1"/>
  <c r="Y917" i="1"/>
  <c r="X917" i="1"/>
  <c r="V917" i="1"/>
  <c r="S917" i="1"/>
  <c r="Y916" i="1"/>
  <c r="X916" i="1" s="1"/>
  <c r="V916" i="1"/>
  <c r="U916" i="1" s="1"/>
  <c r="S916" i="1"/>
  <c r="Y915" i="1"/>
  <c r="V915" i="1"/>
  <c r="U915" i="1"/>
  <c r="S915" i="1"/>
  <c r="Y914" i="1"/>
  <c r="X914" i="1" s="1"/>
  <c r="V914" i="1"/>
  <c r="U914" i="1" s="1"/>
  <c r="S914" i="1"/>
  <c r="Y913" i="1"/>
  <c r="X913" i="1"/>
  <c r="V913" i="1"/>
  <c r="U913" i="1"/>
  <c r="S913" i="1"/>
  <c r="Y912" i="1"/>
  <c r="X912" i="1" s="1"/>
  <c r="V912" i="1"/>
  <c r="U912" i="1"/>
  <c r="S912" i="1"/>
  <c r="Y911" i="1"/>
  <c r="X911" i="1"/>
  <c r="V911" i="1"/>
  <c r="U911" i="1"/>
  <c r="S911" i="1"/>
  <c r="Y910" i="1"/>
  <c r="X910" i="1"/>
  <c r="V910" i="1"/>
  <c r="U910" i="1" s="1"/>
  <c r="S910" i="1"/>
  <c r="Y909" i="1"/>
  <c r="Y181" i="8" s="1"/>
  <c r="X909" i="1"/>
  <c r="S909" i="1"/>
  <c r="Y908" i="1"/>
  <c r="X908" i="1"/>
  <c r="V908" i="1"/>
  <c r="U908" i="1" s="1"/>
  <c r="S908" i="1"/>
  <c r="Y907" i="1"/>
  <c r="X907" i="1"/>
  <c r="V907" i="1"/>
  <c r="S907" i="1"/>
  <c r="Y906" i="1"/>
  <c r="X906" i="1" s="1"/>
  <c r="V906" i="1"/>
  <c r="U906" i="1" s="1"/>
  <c r="S906" i="1"/>
  <c r="Y905" i="1"/>
  <c r="V905" i="1"/>
  <c r="U905" i="1"/>
  <c r="S905" i="1"/>
  <c r="Y904" i="1"/>
  <c r="X904" i="1" s="1"/>
  <c r="V904" i="1"/>
  <c r="U904" i="1"/>
  <c r="S904" i="1"/>
  <c r="Y903" i="1"/>
  <c r="X903" i="1"/>
  <c r="V903" i="1"/>
  <c r="U903" i="1"/>
  <c r="S903" i="1"/>
  <c r="Y902" i="1"/>
  <c r="X902" i="1"/>
  <c r="V902" i="1"/>
  <c r="U902" i="1"/>
  <c r="S902" i="1"/>
  <c r="Y901" i="1"/>
  <c r="X901" i="1"/>
  <c r="V901" i="1"/>
  <c r="U901" i="1"/>
  <c r="S901" i="1"/>
  <c r="Y900" i="1"/>
  <c r="X900" i="1"/>
  <c r="V900" i="1"/>
  <c r="U900" i="1" s="1"/>
  <c r="S900" i="1"/>
  <c r="Y899" i="1"/>
  <c r="X899" i="1"/>
  <c r="V899" i="1"/>
  <c r="S899" i="1"/>
  <c r="Y898" i="1"/>
  <c r="X898" i="1" s="1"/>
  <c r="V898" i="1"/>
  <c r="U898" i="1" s="1"/>
  <c r="S898" i="1"/>
  <c r="Y897" i="1"/>
  <c r="V897" i="1"/>
  <c r="U897" i="1"/>
  <c r="S897" i="1"/>
  <c r="Y896" i="1"/>
  <c r="X896" i="1" s="1"/>
  <c r="V896" i="1"/>
  <c r="U896" i="1"/>
  <c r="S896" i="1"/>
  <c r="Y895" i="1"/>
  <c r="X895" i="1"/>
  <c r="V895" i="1"/>
  <c r="U895" i="1"/>
  <c r="S895" i="1"/>
  <c r="Y894" i="1"/>
  <c r="X894" i="1"/>
  <c r="S894" i="1"/>
  <c r="S162" i="6" s="1"/>
  <c r="Y893" i="1"/>
  <c r="Y161" i="6" s="1"/>
  <c r="X893" i="1"/>
  <c r="X161" i="6" s="1"/>
  <c r="S893" i="1"/>
  <c r="S161" i="6" s="1"/>
  <c r="Y892" i="1"/>
  <c r="Y175" i="9" s="1"/>
  <c r="S892" i="1"/>
  <c r="Y891" i="1"/>
  <c r="V891" i="1"/>
  <c r="U891" i="1"/>
  <c r="S891" i="1"/>
  <c r="Y890" i="1"/>
  <c r="Y177" i="8" s="1"/>
  <c r="S890" i="1"/>
  <c r="Y889" i="1"/>
  <c r="S889" i="1"/>
  <c r="S176" i="8" s="1"/>
  <c r="Y888" i="1"/>
  <c r="Y155" i="7" s="1"/>
  <c r="S888" i="1"/>
  <c r="S155" i="7" s="1"/>
  <c r="Y887" i="1"/>
  <c r="Y175" i="8" s="1"/>
  <c r="X887" i="1"/>
  <c r="S887" i="1"/>
  <c r="Y886" i="1"/>
  <c r="Y174" i="8" s="1"/>
  <c r="X886" i="1"/>
  <c r="X174" i="8" s="1"/>
  <c r="S886" i="1"/>
  <c r="S174" i="8" s="1"/>
  <c r="Y885" i="1"/>
  <c r="Y173" i="9" s="1"/>
  <c r="X885" i="1"/>
  <c r="X173" i="9" s="1"/>
  <c r="S885" i="1"/>
  <c r="S173" i="9" s="1"/>
  <c r="Y884" i="1"/>
  <c r="X884" i="1"/>
  <c r="V884" i="1"/>
  <c r="U884" i="1"/>
  <c r="S884" i="1"/>
  <c r="Y883" i="1"/>
  <c r="X883" i="1"/>
  <c r="V883" i="1"/>
  <c r="U883" i="1"/>
  <c r="S883" i="1"/>
  <c r="Y882" i="1"/>
  <c r="X882" i="1"/>
  <c r="V882" i="1"/>
  <c r="U882" i="1" s="1"/>
  <c r="S882" i="1"/>
  <c r="Y881" i="1"/>
  <c r="X881" i="1"/>
  <c r="V881" i="1"/>
  <c r="S881" i="1"/>
  <c r="Y880" i="1"/>
  <c r="Y172" i="9" s="1"/>
  <c r="S880" i="1"/>
  <c r="S172" i="9" s="1"/>
  <c r="Y879" i="1"/>
  <c r="Y171" i="9" s="1"/>
  <c r="X879" i="1"/>
  <c r="S879" i="1"/>
  <c r="Y878" i="1"/>
  <c r="Y170" i="9" s="1"/>
  <c r="X878" i="1"/>
  <c r="X170" i="9" s="1"/>
  <c r="S878" i="1"/>
  <c r="Y877" i="1"/>
  <c r="Y169" i="9" s="1"/>
  <c r="X877" i="1"/>
  <c r="X169" i="9" s="1"/>
  <c r="S877" i="1"/>
  <c r="S169" i="9" s="1"/>
  <c r="Y876" i="1"/>
  <c r="X876" i="1"/>
  <c r="V876" i="1"/>
  <c r="U876" i="1"/>
  <c r="S876" i="1"/>
  <c r="Y875" i="1"/>
  <c r="X875" i="1"/>
  <c r="V875" i="1"/>
  <c r="U875" i="1"/>
  <c r="S875" i="1"/>
  <c r="Y874" i="1"/>
  <c r="X874" i="1"/>
  <c r="V874" i="1"/>
  <c r="S874" i="1"/>
  <c r="Y873" i="1"/>
  <c r="X873" i="1"/>
  <c r="V873" i="1"/>
  <c r="S873" i="1"/>
  <c r="Y872" i="1"/>
  <c r="V872" i="1"/>
  <c r="U872" i="1" s="1"/>
  <c r="S872" i="1"/>
  <c r="Y871" i="1"/>
  <c r="V871" i="1"/>
  <c r="U871" i="1"/>
  <c r="S871" i="1"/>
  <c r="Y870" i="1"/>
  <c r="X870" i="1" s="1"/>
  <c r="V870" i="1"/>
  <c r="U870" i="1" s="1"/>
  <c r="S870" i="1"/>
  <c r="Y869" i="1"/>
  <c r="X869" i="1"/>
  <c r="V869" i="1"/>
  <c r="U869" i="1"/>
  <c r="S869" i="1"/>
  <c r="Y868" i="1"/>
  <c r="X868" i="1" s="1"/>
  <c r="V868" i="1"/>
  <c r="U868" i="1"/>
  <c r="S868" i="1"/>
  <c r="Y867" i="1"/>
  <c r="X867" i="1"/>
  <c r="V867" i="1"/>
  <c r="U867" i="1"/>
  <c r="S867" i="1"/>
  <c r="Y866" i="1"/>
  <c r="X866" i="1"/>
  <c r="V866" i="1"/>
  <c r="S866" i="1"/>
  <c r="Y865" i="1"/>
  <c r="X865" i="1"/>
  <c r="V865" i="1"/>
  <c r="S865" i="1"/>
  <c r="Y864" i="1"/>
  <c r="V864" i="1"/>
  <c r="U864" i="1" s="1"/>
  <c r="S864" i="1"/>
  <c r="Y863" i="1"/>
  <c r="V863" i="1"/>
  <c r="U863" i="1"/>
  <c r="S863" i="1"/>
  <c r="Y862" i="1"/>
  <c r="X862" i="1" s="1"/>
  <c r="V862" i="1"/>
  <c r="U862" i="1" s="1"/>
  <c r="S862" i="1"/>
  <c r="Y861" i="1"/>
  <c r="X861" i="1"/>
  <c r="V861" i="1"/>
  <c r="U861" i="1"/>
  <c r="S861" i="1"/>
  <c r="Y860" i="1"/>
  <c r="X860" i="1" s="1"/>
  <c r="V860" i="1"/>
  <c r="U860" i="1"/>
  <c r="S860" i="1"/>
  <c r="Y859" i="1"/>
  <c r="X859" i="1"/>
  <c r="V859" i="1"/>
  <c r="U859" i="1"/>
  <c r="S859" i="1"/>
  <c r="Y858" i="1"/>
  <c r="X858" i="1"/>
  <c r="V858" i="1"/>
  <c r="S858" i="1"/>
  <c r="Y857" i="1"/>
  <c r="X857" i="1"/>
  <c r="V857" i="1"/>
  <c r="S857" i="1"/>
  <c r="Y856" i="1"/>
  <c r="V856" i="1"/>
  <c r="U856" i="1" s="1"/>
  <c r="S856" i="1"/>
  <c r="Y855" i="1"/>
  <c r="S855" i="1"/>
  <c r="S151" i="7" s="1"/>
  <c r="Y854" i="1"/>
  <c r="V854" i="1"/>
  <c r="U854" i="1" s="1"/>
  <c r="S854" i="1"/>
  <c r="Y853" i="1"/>
  <c r="V853" i="1"/>
  <c r="U853" i="1"/>
  <c r="S853" i="1"/>
  <c r="Y852" i="1"/>
  <c r="X852" i="1" s="1"/>
  <c r="V852" i="1"/>
  <c r="U852" i="1"/>
  <c r="S852" i="1"/>
  <c r="Y851" i="1"/>
  <c r="X851" i="1"/>
  <c r="V851" i="1"/>
  <c r="U851" i="1"/>
  <c r="S851" i="1"/>
  <c r="Y850" i="1"/>
  <c r="X850" i="1"/>
  <c r="V850" i="1"/>
  <c r="U850" i="1"/>
  <c r="S850" i="1"/>
  <c r="Y849" i="1"/>
  <c r="X849" i="1"/>
  <c r="V849" i="1"/>
  <c r="U849" i="1"/>
  <c r="S849" i="1"/>
  <c r="Y848" i="1"/>
  <c r="Y155" i="6" s="1"/>
  <c r="X848" i="1"/>
  <c r="X155" i="6" s="1"/>
  <c r="S848" i="1"/>
  <c r="Y847" i="1"/>
  <c r="X847" i="1"/>
  <c r="V847" i="1"/>
  <c r="U847" i="1"/>
  <c r="S847" i="1"/>
  <c r="Y846" i="1"/>
  <c r="X846" i="1"/>
  <c r="V846" i="1"/>
  <c r="S846" i="1"/>
  <c r="Y845" i="1"/>
  <c r="X845" i="1"/>
  <c r="V845" i="1"/>
  <c r="S845" i="1"/>
  <c r="Y844" i="1"/>
  <c r="V844" i="1"/>
  <c r="U844" i="1" s="1"/>
  <c r="S844" i="1"/>
  <c r="Y843" i="1"/>
  <c r="V843" i="1"/>
  <c r="U843" i="1"/>
  <c r="S843" i="1"/>
  <c r="Y842" i="1"/>
  <c r="X842" i="1" s="1"/>
  <c r="V842" i="1"/>
  <c r="U842" i="1"/>
  <c r="S842" i="1"/>
  <c r="Y841" i="1"/>
  <c r="X841" i="1"/>
  <c r="V841" i="1"/>
  <c r="U841" i="1"/>
  <c r="S841" i="1"/>
  <c r="Y840" i="1"/>
  <c r="X840" i="1"/>
  <c r="S840" i="1"/>
  <c r="S159" i="9" s="1"/>
  <c r="Y839" i="1"/>
  <c r="X839" i="1"/>
  <c r="V839" i="1"/>
  <c r="U839" i="1"/>
  <c r="S839" i="1"/>
  <c r="Y838" i="1"/>
  <c r="X838" i="1"/>
  <c r="V838" i="1"/>
  <c r="U838" i="1"/>
  <c r="S838" i="1"/>
  <c r="Y837" i="1"/>
  <c r="X837" i="1"/>
  <c r="V837" i="1"/>
  <c r="U837" i="1"/>
  <c r="S837" i="1"/>
  <c r="Y836" i="1"/>
  <c r="X836" i="1"/>
  <c r="V836" i="1"/>
  <c r="S836" i="1"/>
  <c r="Y835" i="1"/>
  <c r="X835" i="1"/>
  <c r="V835" i="1"/>
  <c r="S835" i="1"/>
  <c r="Y834" i="1"/>
  <c r="V834" i="1"/>
  <c r="U834" i="1" s="1"/>
  <c r="S834" i="1"/>
  <c r="Y833" i="1"/>
  <c r="V833" i="1"/>
  <c r="U833" i="1"/>
  <c r="S833" i="1"/>
  <c r="Y832" i="1"/>
  <c r="X832" i="1" s="1"/>
  <c r="V832" i="1"/>
  <c r="U832" i="1" s="1"/>
  <c r="S832" i="1"/>
  <c r="Y831" i="1"/>
  <c r="X831" i="1"/>
  <c r="V831" i="1"/>
  <c r="U831" i="1"/>
  <c r="S831" i="1"/>
  <c r="Y830" i="1"/>
  <c r="X830" i="1" s="1"/>
  <c r="V830" i="1"/>
  <c r="U830" i="1"/>
  <c r="S830" i="1"/>
  <c r="Y829" i="1"/>
  <c r="X829" i="1"/>
  <c r="V829" i="1"/>
  <c r="U829" i="1"/>
  <c r="S829" i="1"/>
  <c r="Y828" i="1"/>
  <c r="X828" i="1"/>
  <c r="V828" i="1"/>
  <c r="S828" i="1"/>
  <c r="Y827" i="1"/>
  <c r="X827" i="1"/>
  <c r="V827" i="1"/>
  <c r="S827" i="1"/>
  <c r="Y826" i="1"/>
  <c r="V826" i="1"/>
  <c r="U826" i="1" s="1"/>
  <c r="S826" i="1"/>
  <c r="Y825" i="1"/>
  <c r="V825" i="1"/>
  <c r="U825" i="1"/>
  <c r="S825" i="1"/>
  <c r="Y824" i="1"/>
  <c r="X824" i="1" s="1"/>
  <c r="V824" i="1"/>
  <c r="U824" i="1"/>
  <c r="S824" i="1"/>
  <c r="Y823" i="1"/>
  <c r="X823" i="1"/>
  <c r="V823" i="1"/>
  <c r="U823" i="1"/>
  <c r="S823" i="1"/>
  <c r="Y822" i="1"/>
  <c r="X822" i="1"/>
  <c r="V822" i="1"/>
  <c r="U822" i="1"/>
  <c r="S822" i="1"/>
  <c r="Y821" i="1"/>
  <c r="Y154" i="9" s="1"/>
  <c r="X821" i="1"/>
  <c r="X154" i="9" s="1"/>
  <c r="S821" i="1"/>
  <c r="S154" i="9" s="1"/>
  <c r="Y820" i="1"/>
  <c r="X820" i="1"/>
  <c r="S820" i="1"/>
  <c r="S145" i="7" s="1"/>
  <c r="Y819" i="1"/>
  <c r="X819" i="1"/>
  <c r="V819" i="1"/>
  <c r="U819" i="1"/>
  <c r="S819" i="1"/>
  <c r="Y818" i="1"/>
  <c r="X818" i="1"/>
  <c r="V818" i="1"/>
  <c r="U818" i="1"/>
  <c r="S818" i="1"/>
  <c r="Y817" i="1"/>
  <c r="Y153" i="9" s="1"/>
  <c r="X817" i="1"/>
  <c r="X153" i="9" s="1"/>
  <c r="S817" i="1"/>
  <c r="S153" i="9" s="1"/>
  <c r="Y816" i="1"/>
  <c r="X816" i="1"/>
  <c r="V816" i="1"/>
  <c r="U816" i="1"/>
  <c r="S816" i="1"/>
  <c r="Y815" i="1"/>
  <c r="X815" i="1"/>
  <c r="V815" i="1"/>
  <c r="U815" i="1"/>
  <c r="S815" i="1"/>
  <c r="Y814" i="1"/>
  <c r="X814" i="1"/>
  <c r="V814" i="1"/>
  <c r="S814" i="1"/>
  <c r="Y813" i="1"/>
  <c r="X813" i="1"/>
  <c r="V813" i="1"/>
  <c r="S813" i="1"/>
  <c r="Y812" i="1"/>
  <c r="V812" i="1"/>
  <c r="U812" i="1" s="1"/>
  <c r="S812" i="1"/>
  <c r="Y811" i="1"/>
  <c r="S811" i="1"/>
  <c r="S147" i="9" s="1"/>
  <c r="Y810" i="1"/>
  <c r="V810" i="1"/>
  <c r="U810" i="1" s="1"/>
  <c r="S810" i="1"/>
  <c r="Y809" i="1"/>
  <c r="S809" i="1"/>
  <c r="S168" i="8" s="1"/>
  <c r="Y808" i="1"/>
  <c r="S808" i="1"/>
  <c r="S167" i="8" s="1"/>
  <c r="Y807" i="1"/>
  <c r="X807" i="1"/>
  <c r="V807" i="1"/>
  <c r="S807" i="1"/>
  <c r="Y806" i="1"/>
  <c r="V806" i="1"/>
  <c r="U806" i="1" s="1"/>
  <c r="S806" i="1"/>
  <c r="Y805" i="1"/>
  <c r="V805" i="1"/>
  <c r="U805" i="1"/>
  <c r="S805" i="1"/>
  <c r="Y804" i="1"/>
  <c r="X804" i="1" s="1"/>
  <c r="V804" i="1"/>
  <c r="U804" i="1"/>
  <c r="S804" i="1"/>
  <c r="Y803" i="1"/>
  <c r="X803" i="1"/>
  <c r="V803" i="1"/>
  <c r="U803" i="1"/>
  <c r="S803" i="1"/>
  <c r="Y802" i="1"/>
  <c r="X802" i="1"/>
  <c r="V802" i="1"/>
  <c r="U802" i="1"/>
  <c r="S802" i="1"/>
  <c r="Y801" i="1"/>
  <c r="X801" i="1"/>
  <c r="V801" i="1"/>
  <c r="U801" i="1"/>
  <c r="S801" i="1"/>
  <c r="Y800" i="1"/>
  <c r="X800" i="1"/>
  <c r="V800" i="1"/>
  <c r="S800" i="1"/>
  <c r="Y799" i="1"/>
  <c r="X799" i="1"/>
  <c r="V799" i="1"/>
  <c r="S799" i="1"/>
  <c r="Y798" i="1"/>
  <c r="V798" i="1"/>
  <c r="U798" i="1" s="1"/>
  <c r="S798" i="1"/>
  <c r="Y797" i="1"/>
  <c r="V797" i="1"/>
  <c r="U797" i="1"/>
  <c r="S797" i="1"/>
  <c r="V796" i="1"/>
  <c r="U796" i="1" s="1"/>
  <c r="S796" i="1"/>
  <c r="Y795" i="1"/>
  <c r="V795" i="1"/>
  <c r="U795" i="1"/>
  <c r="S795" i="1"/>
  <c r="Y794" i="1"/>
  <c r="X794" i="1" s="1"/>
  <c r="V794" i="1"/>
  <c r="U794" i="1"/>
  <c r="S794" i="1"/>
  <c r="Y793" i="1"/>
  <c r="X793" i="1"/>
  <c r="V793" i="1"/>
  <c r="U793" i="1"/>
  <c r="S793" i="1"/>
  <c r="Y792" i="1"/>
  <c r="X792" i="1"/>
  <c r="V792" i="1"/>
  <c r="U792" i="1"/>
  <c r="S792" i="1"/>
  <c r="Y791" i="1"/>
  <c r="X791" i="1"/>
  <c r="V791" i="1"/>
  <c r="U791" i="1"/>
  <c r="S791" i="1"/>
  <c r="Y790" i="1"/>
  <c r="X790" i="1"/>
  <c r="V790" i="1"/>
  <c r="S790" i="1"/>
  <c r="Y789" i="1"/>
  <c r="X789" i="1"/>
  <c r="V789" i="1"/>
  <c r="S789" i="1"/>
  <c r="Y788" i="1"/>
  <c r="V788" i="1"/>
  <c r="U788" i="1" s="1"/>
  <c r="S788" i="1"/>
  <c r="Y787" i="1"/>
  <c r="V787" i="1"/>
  <c r="U787" i="1"/>
  <c r="S787" i="1"/>
  <c r="Y786" i="1"/>
  <c r="X786" i="1" s="1"/>
  <c r="V786" i="1"/>
  <c r="U786" i="1" s="1"/>
  <c r="S786" i="1"/>
  <c r="Y785" i="1"/>
  <c r="X785" i="1"/>
  <c r="V785" i="1"/>
  <c r="U785" i="1"/>
  <c r="S785" i="1"/>
  <c r="Y784" i="1"/>
  <c r="X784" i="1" s="1"/>
  <c r="V784" i="1"/>
  <c r="U784" i="1"/>
  <c r="S784" i="1"/>
  <c r="Y783" i="1"/>
  <c r="X783" i="1"/>
  <c r="V783" i="1"/>
  <c r="U783" i="1"/>
  <c r="S783" i="1"/>
  <c r="Y782" i="1"/>
  <c r="X782" i="1"/>
  <c r="V782" i="1"/>
  <c r="S782" i="1"/>
  <c r="Y781" i="1"/>
  <c r="X781" i="1"/>
  <c r="V781" i="1"/>
  <c r="S781" i="1"/>
  <c r="Y780" i="1"/>
  <c r="V780" i="1"/>
  <c r="U780" i="1" s="1"/>
  <c r="S780" i="1"/>
  <c r="Y779" i="1"/>
  <c r="V779" i="1"/>
  <c r="U779" i="1"/>
  <c r="S779" i="1"/>
  <c r="Y778" i="1"/>
  <c r="X778" i="1" s="1"/>
  <c r="V778" i="1"/>
  <c r="U778" i="1" s="1"/>
  <c r="S778" i="1"/>
  <c r="Y777" i="1"/>
  <c r="X777" i="1"/>
  <c r="V777" i="1"/>
  <c r="U777" i="1"/>
  <c r="S777" i="1"/>
  <c r="Y776" i="1"/>
  <c r="X776" i="1" s="1"/>
  <c r="V776" i="1"/>
  <c r="U776" i="1"/>
  <c r="S776" i="1"/>
  <c r="Y775" i="1"/>
  <c r="X775" i="1"/>
  <c r="V775" i="1"/>
  <c r="U775" i="1"/>
  <c r="S775" i="1"/>
  <c r="Y774" i="1"/>
  <c r="X774" i="1"/>
  <c r="V774" i="1"/>
  <c r="S774" i="1"/>
  <c r="Y773" i="1"/>
  <c r="X773" i="1"/>
  <c r="V773" i="1"/>
  <c r="S773" i="1"/>
  <c r="Y772" i="1"/>
  <c r="V772" i="1"/>
  <c r="U772" i="1" s="1"/>
  <c r="S772" i="1"/>
  <c r="Y771" i="1"/>
  <c r="V771" i="1"/>
  <c r="U771" i="1"/>
  <c r="S771" i="1"/>
  <c r="Y770" i="1"/>
  <c r="X770" i="1" s="1"/>
  <c r="V770" i="1"/>
  <c r="U770" i="1"/>
  <c r="S770" i="1"/>
  <c r="Y769" i="1"/>
  <c r="X769" i="1"/>
  <c r="V769" i="1"/>
  <c r="U769" i="1"/>
  <c r="S769" i="1"/>
  <c r="Y768" i="1"/>
  <c r="X768" i="1"/>
  <c r="V768" i="1"/>
  <c r="U768" i="1"/>
  <c r="S768" i="1"/>
  <c r="Y767" i="1"/>
  <c r="X767" i="1"/>
  <c r="V767" i="1"/>
  <c r="U767" i="1"/>
  <c r="S767" i="1"/>
  <c r="Y766" i="1"/>
  <c r="X766" i="1"/>
  <c r="V766" i="1"/>
  <c r="S766" i="1"/>
  <c r="Y765" i="1"/>
  <c r="X765" i="1"/>
  <c r="V765" i="1"/>
  <c r="S765" i="1"/>
  <c r="Y764" i="1"/>
  <c r="V764" i="1"/>
  <c r="U764" i="1" s="1"/>
  <c r="S764" i="1"/>
  <c r="Y763" i="1"/>
  <c r="V763" i="1"/>
  <c r="U763" i="1"/>
  <c r="S763" i="1"/>
  <c r="Y762" i="1"/>
  <c r="X762" i="1" s="1"/>
  <c r="V762" i="1"/>
  <c r="U762" i="1"/>
  <c r="S762" i="1"/>
  <c r="Y761" i="1"/>
  <c r="X761" i="1"/>
  <c r="V761" i="1"/>
  <c r="U761" i="1"/>
  <c r="S761" i="1"/>
  <c r="Y760" i="1"/>
  <c r="X760" i="1"/>
  <c r="V760" i="1"/>
  <c r="U760" i="1"/>
  <c r="S760" i="1"/>
  <c r="Y759" i="1"/>
  <c r="X759" i="1"/>
  <c r="V759" i="1"/>
  <c r="U759" i="1"/>
  <c r="S759" i="1"/>
  <c r="Y758" i="1"/>
  <c r="X758" i="1"/>
  <c r="V758" i="1"/>
  <c r="S758" i="1"/>
  <c r="Y757" i="1"/>
  <c r="X757" i="1"/>
  <c r="V757" i="1"/>
  <c r="S757" i="1"/>
  <c r="Y756" i="1"/>
  <c r="V756" i="1"/>
  <c r="S756" i="1"/>
  <c r="Y755" i="1"/>
  <c r="V755" i="1"/>
  <c r="U755" i="1"/>
  <c r="S755" i="1"/>
  <c r="Y754" i="1"/>
  <c r="V754" i="1"/>
  <c r="U754" i="1" s="1"/>
  <c r="S754" i="1"/>
  <c r="Y753" i="1"/>
  <c r="X753" i="1"/>
  <c r="V753" i="1"/>
  <c r="U753" i="1"/>
  <c r="S753" i="1"/>
  <c r="Y752" i="1"/>
  <c r="X752" i="1" s="1"/>
  <c r="V752" i="1"/>
  <c r="U752" i="1"/>
  <c r="S752" i="1"/>
  <c r="Y751" i="1"/>
  <c r="X751" i="1"/>
  <c r="V751" i="1"/>
  <c r="U751" i="1"/>
  <c r="S751" i="1"/>
  <c r="Y750" i="1"/>
  <c r="X750" i="1"/>
  <c r="V750" i="1"/>
  <c r="S750" i="1"/>
  <c r="Y749" i="1"/>
  <c r="X749" i="1"/>
  <c r="V749" i="1"/>
  <c r="S749" i="1"/>
  <c r="Y748" i="1"/>
  <c r="S748" i="1"/>
  <c r="Y747" i="1"/>
  <c r="X747" i="1"/>
  <c r="V747" i="1"/>
  <c r="S747" i="1"/>
  <c r="Y746" i="1"/>
  <c r="V746" i="1"/>
  <c r="S746" i="1"/>
  <c r="Y745" i="1"/>
  <c r="V745" i="1"/>
  <c r="U745" i="1"/>
  <c r="S745" i="1"/>
  <c r="Y744" i="1"/>
  <c r="V744" i="1"/>
  <c r="U744" i="1" s="1"/>
  <c r="S744" i="1"/>
  <c r="Y743" i="1"/>
  <c r="X743" i="1"/>
  <c r="V743" i="1"/>
  <c r="U743" i="1"/>
  <c r="S743" i="1"/>
  <c r="Y742" i="1"/>
  <c r="X742" i="1" s="1"/>
  <c r="V742" i="1"/>
  <c r="U742" i="1"/>
  <c r="S742" i="1"/>
  <c r="Y741" i="1"/>
  <c r="X741" i="1"/>
  <c r="V741" i="1"/>
  <c r="U741" i="1"/>
  <c r="S741" i="1"/>
  <c r="Y740" i="1"/>
  <c r="X740" i="1"/>
  <c r="V740" i="1"/>
  <c r="S740" i="1"/>
  <c r="Y739" i="1"/>
  <c r="X739" i="1"/>
  <c r="V739" i="1"/>
  <c r="S739" i="1"/>
  <c r="Y738" i="1"/>
  <c r="S738" i="1"/>
  <c r="Y737" i="1"/>
  <c r="X737" i="1"/>
  <c r="V737" i="1"/>
  <c r="S737" i="1"/>
  <c r="Y736" i="1"/>
  <c r="V736" i="1"/>
  <c r="S736" i="1"/>
  <c r="Y735" i="1"/>
  <c r="V735" i="1"/>
  <c r="U735" i="1"/>
  <c r="S735" i="1"/>
  <c r="Y734" i="1"/>
  <c r="V734" i="1"/>
  <c r="U734" i="1" s="1"/>
  <c r="S734" i="1"/>
  <c r="Y733" i="1"/>
  <c r="Y144" i="8" s="1"/>
  <c r="X733" i="1"/>
  <c r="S733" i="1"/>
  <c r="S144" i="8" s="1"/>
  <c r="Y732" i="1"/>
  <c r="V732" i="1"/>
  <c r="U732" i="1"/>
  <c r="S732" i="1"/>
  <c r="Y731" i="1"/>
  <c r="X731" i="1"/>
  <c r="V731" i="1"/>
  <c r="U731" i="1"/>
  <c r="S731" i="1"/>
  <c r="Y730" i="1"/>
  <c r="X730" i="1"/>
  <c r="V730" i="1"/>
  <c r="U730" i="1"/>
  <c r="S730" i="1"/>
  <c r="Y729" i="1"/>
  <c r="X729" i="1"/>
  <c r="V729" i="1"/>
  <c r="U729" i="1"/>
  <c r="S729" i="1"/>
  <c r="Y728" i="1"/>
  <c r="X728" i="1"/>
  <c r="V728" i="1"/>
  <c r="S728" i="1"/>
  <c r="Y727" i="1"/>
  <c r="X727" i="1"/>
  <c r="V727" i="1"/>
  <c r="S727" i="1"/>
  <c r="Y726" i="1"/>
  <c r="V726" i="1"/>
  <c r="S726" i="1"/>
  <c r="Y725" i="1"/>
  <c r="V725" i="1"/>
  <c r="U725" i="1"/>
  <c r="S725" i="1"/>
  <c r="Y724" i="1"/>
  <c r="V724" i="1"/>
  <c r="U724" i="1"/>
  <c r="S724" i="1"/>
  <c r="Y723" i="1"/>
  <c r="X723" i="1"/>
  <c r="V723" i="1"/>
  <c r="U723" i="1"/>
  <c r="S723" i="1"/>
  <c r="Y722" i="1"/>
  <c r="X722" i="1"/>
  <c r="V722" i="1"/>
  <c r="U722" i="1"/>
  <c r="S722" i="1"/>
  <c r="Y721" i="1"/>
  <c r="X721" i="1"/>
  <c r="V721" i="1"/>
  <c r="U721" i="1"/>
  <c r="S721" i="1"/>
  <c r="Y720" i="1"/>
  <c r="X720" i="1"/>
  <c r="V720" i="1"/>
  <c r="S720" i="1"/>
  <c r="Y719" i="1"/>
  <c r="X719" i="1"/>
  <c r="V719" i="1"/>
  <c r="S719" i="1"/>
  <c r="Y718" i="1"/>
  <c r="V718" i="1"/>
  <c r="S718" i="1"/>
  <c r="Y717" i="1"/>
  <c r="V717" i="1"/>
  <c r="U717" i="1"/>
  <c r="S717" i="1"/>
  <c r="Y716" i="1"/>
  <c r="V716" i="1"/>
  <c r="U716" i="1"/>
  <c r="S716" i="1"/>
  <c r="Y715" i="1"/>
  <c r="X715" i="1"/>
  <c r="V715" i="1"/>
  <c r="U715" i="1"/>
  <c r="S715" i="1"/>
  <c r="Y714" i="1"/>
  <c r="X714" i="1"/>
  <c r="V714" i="1"/>
  <c r="U714" i="1"/>
  <c r="S714" i="1"/>
  <c r="Y713" i="1"/>
  <c r="X713" i="1"/>
  <c r="V713" i="1"/>
  <c r="U713" i="1"/>
  <c r="S713" i="1"/>
  <c r="Y712" i="1"/>
  <c r="X712" i="1"/>
  <c r="V712" i="1"/>
  <c r="S712" i="1"/>
  <c r="Y711" i="1"/>
  <c r="Y133" i="7" s="1"/>
  <c r="X711" i="1"/>
  <c r="S711" i="1"/>
  <c r="Y710" i="1"/>
  <c r="X710" i="1"/>
  <c r="V710" i="1"/>
  <c r="S710" i="1"/>
  <c r="Y709" i="1"/>
  <c r="X709" i="1"/>
  <c r="V709" i="1"/>
  <c r="S709" i="1"/>
  <c r="Y708" i="1"/>
  <c r="V708" i="1"/>
  <c r="S708" i="1"/>
  <c r="Y707" i="1"/>
  <c r="V707" i="1"/>
  <c r="U707" i="1"/>
  <c r="S707" i="1"/>
  <c r="Y706" i="1"/>
  <c r="V706" i="1"/>
  <c r="U706" i="1"/>
  <c r="S706" i="1"/>
  <c r="Y705" i="1"/>
  <c r="X705" i="1"/>
  <c r="V705" i="1"/>
  <c r="U705" i="1"/>
  <c r="S705" i="1"/>
  <c r="Y704" i="1"/>
  <c r="X704" i="1"/>
  <c r="V704" i="1"/>
  <c r="U704" i="1"/>
  <c r="S704" i="1"/>
  <c r="Y703" i="1"/>
  <c r="Y127" i="7" s="1"/>
  <c r="X703" i="1"/>
  <c r="S703" i="1"/>
  <c r="S127" i="7" s="1"/>
  <c r="Y702" i="1"/>
  <c r="X702" i="1"/>
  <c r="V702" i="1"/>
  <c r="U702" i="1"/>
  <c r="S702" i="1"/>
  <c r="Y701" i="1"/>
  <c r="X701" i="1"/>
  <c r="V701" i="1"/>
  <c r="U701" i="1"/>
  <c r="S701" i="1"/>
  <c r="Y700" i="1"/>
  <c r="X700" i="1"/>
  <c r="V700" i="1"/>
  <c r="S700" i="1"/>
  <c r="Y699" i="1"/>
  <c r="X699" i="1"/>
  <c r="V699" i="1"/>
  <c r="S699" i="1"/>
  <c r="Y698" i="1"/>
  <c r="V698" i="1"/>
  <c r="S698" i="1"/>
  <c r="Y697" i="1"/>
  <c r="V697" i="1"/>
  <c r="U697" i="1"/>
  <c r="S697" i="1"/>
  <c r="Y696" i="1"/>
  <c r="V696" i="1"/>
  <c r="U696" i="1"/>
  <c r="S696" i="1"/>
  <c r="Y695" i="1"/>
  <c r="X695" i="1"/>
  <c r="V695" i="1"/>
  <c r="U695" i="1"/>
  <c r="S695" i="1"/>
  <c r="Y694" i="1"/>
  <c r="X694" i="1"/>
  <c r="V694" i="1"/>
  <c r="U694" i="1"/>
  <c r="S694" i="1"/>
  <c r="Y693" i="1"/>
  <c r="X693" i="1"/>
  <c r="V693" i="1"/>
  <c r="U693" i="1"/>
  <c r="S693" i="1"/>
  <c r="Y692" i="1"/>
  <c r="X692" i="1"/>
  <c r="V692" i="1"/>
  <c r="S692" i="1"/>
  <c r="Y691" i="1"/>
  <c r="X691" i="1"/>
  <c r="V691" i="1"/>
  <c r="S691" i="1"/>
  <c r="Y690" i="1"/>
  <c r="V690" i="1"/>
  <c r="S690" i="1"/>
  <c r="Y689" i="1"/>
  <c r="V689" i="1"/>
  <c r="U689" i="1"/>
  <c r="S689" i="1"/>
  <c r="Y688" i="1"/>
  <c r="V688" i="1"/>
  <c r="U688" i="1" s="1"/>
  <c r="S688" i="1"/>
  <c r="Y687" i="1"/>
  <c r="X687" i="1"/>
  <c r="V687" i="1"/>
  <c r="U687" i="1"/>
  <c r="S687" i="1"/>
  <c r="Y686" i="1"/>
  <c r="X686" i="1" s="1"/>
  <c r="S686" i="1"/>
  <c r="S126" i="6" s="1"/>
  <c r="Y685" i="1"/>
  <c r="X685" i="1"/>
  <c r="V685" i="1"/>
  <c r="U685" i="1"/>
  <c r="S685" i="1"/>
  <c r="Y684" i="1"/>
  <c r="X684" i="1" s="1"/>
  <c r="V684" i="1"/>
  <c r="U684" i="1"/>
  <c r="S684" i="1"/>
  <c r="Y683" i="1"/>
  <c r="X683" i="1"/>
  <c r="V683" i="1"/>
  <c r="U683" i="1"/>
  <c r="S683" i="1"/>
  <c r="Y682" i="1"/>
  <c r="X682" i="1"/>
  <c r="V682" i="1"/>
  <c r="S682" i="1"/>
  <c r="Y681" i="1"/>
  <c r="X681" i="1"/>
  <c r="V681" i="1"/>
  <c r="S681" i="1"/>
  <c r="Y680" i="1"/>
  <c r="V680" i="1"/>
  <c r="S680" i="1"/>
  <c r="Y679" i="1"/>
  <c r="V679" i="1"/>
  <c r="U679" i="1"/>
  <c r="S679" i="1"/>
  <c r="Y678" i="1"/>
  <c r="V678" i="1"/>
  <c r="U678" i="1" s="1"/>
  <c r="S678" i="1"/>
  <c r="Y677" i="1"/>
  <c r="X677" i="1"/>
  <c r="V677" i="1"/>
  <c r="U677" i="1"/>
  <c r="S677" i="1"/>
  <c r="Y676" i="1"/>
  <c r="X676" i="1" s="1"/>
  <c r="V676" i="1"/>
  <c r="U676" i="1"/>
  <c r="S676" i="1"/>
  <c r="Y675" i="1"/>
  <c r="X675" i="1"/>
  <c r="V675" i="1"/>
  <c r="U675" i="1"/>
  <c r="S675" i="1"/>
  <c r="Y674" i="1"/>
  <c r="X674" i="1"/>
  <c r="V674" i="1"/>
  <c r="S674" i="1"/>
  <c r="Y673" i="1"/>
  <c r="Y136" i="8" s="1"/>
  <c r="X673" i="1"/>
  <c r="S673" i="1"/>
  <c r="Y672" i="1"/>
  <c r="Y116" i="6" s="1"/>
  <c r="X672" i="1"/>
  <c r="X116" i="6" s="1"/>
  <c r="S672" i="1"/>
  <c r="Y671" i="1"/>
  <c r="X671" i="1"/>
  <c r="V671" i="1"/>
  <c r="U671" i="1"/>
  <c r="S671" i="1"/>
  <c r="Y670" i="1"/>
  <c r="X670" i="1"/>
  <c r="V670" i="1"/>
  <c r="S670" i="1"/>
  <c r="Y669" i="1"/>
  <c r="X669" i="1"/>
  <c r="V669" i="1"/>
  <c r="S669" i="1"/>
  <c r="Y668" i="1"/>
  <c r="S668" i="1"/>
  <c r="Y667" i="1"/>
  <c r="X667" i="1"/>
  <c r="V667" i="1"/>
  <c r="S667" i="1"/>
  <c r="Y666" i="1"/>
  <c r="S666" i="1"/>
  <c r="Y665" i="1"/>
  <c r="X665" i="1"/>
  <c r="V665" i="1"/>
  <c r="S665" i="1"/>
  <c r="Y664" i="1"/>
  <c r="S664" i="1"/>
  <c r="Y663" i="1"/>
  <c r="Y135" i="8" s="1"/>
  <c r="X663" i="1"/>
  <c r="S663" i="1"/>
  <c r="Y662" i="1"/>
  <c r="X662" i="1"/>
  <c r="V662" i="1"/>
  <c r="S662" i="1"/>
  <c r="Y661" i="1"/>
  <c r="X661" i="1"/>
  <c r="V661" i="1"/>
  <c r="S661" i="1"/>
  <c r="Y660" i="1"/>
  <c r="V660" i="1"/>
  <c r="S660" i="1"/>
  <c r="Y659" i="1"/>
  <c r="V659" i="1"/>
  <c r="U659" i="1"/>
  <c r="S659" i="1"/>
  <c r="Y658" i="1"/>
  <c r="V658" i="1"/>
  <c r="U658" i="1"/>
  <c r="S658" i="1"/>
  <c r="Y657" i="1"/>
  <c r="X657" i="1"/>
  <c r="V657" i="1"/>
  <c r="U657" i="1"/>
  <c r="S657" i="1"/>
  <c r="Y656" i="1"/>
  <c r="X656" i="1"/>
  <c r="V656" i="1"/>
  <c r="U656" i="1"/>
  <c r="S656" i="1"/>
  <c r="Y655" i="1"/>
  <c r="X655" i="1"/>
  <c r="V655" i="1"/>
  <c r="U655" i="1"/>
  <c r="S655" i="1"/>
  <c r="Y654" i="1"/>
  <c r="X654" i="1"/>
  <c r="V654" i="1"/>
  <c r="S654" i="1"/>
  <c r="Y653" i="1"/>
  <c r="X653" i="1"/>
  <c r="V653" i="1"/>
  <c r="S653" i="1"/>
  <c r="Y652" i="1"/>
  <c r="V652" i="1"/>
  <c r="S652" i="1"/>
  <c r="Y651" i="1"/>
  <c r="V651" i="1"/>
  <c r="U651" i="1"/>
  <c r="S651" i="1"/>
  <c r="Y650" i="1"/>
  <c r="V650" i="1"/>
  <c r="U650" i="1"/>
  <c r="S650" i="1"/>
  <c r="Y649" i="1"/>
  <c r="X649" i="1"/>
  <c r="V649" i="1"/>
  <c r="U649" i="1"/>
  <c r="S649" i="1"/>
  <c r="Y648" i="1"/>
  <c r="X648" i="1"/>
  <c r="V648" i="1"/>
  <c r="U648" i="1"/>
  <c r="S648" i="1"/>
  <c r="Y647" i="1"/>
  <c r="X647" i="1"/>
  <c r="V647" i="1"/>
  <c r="U647" i="1"/>
  <c r="S647" i="1"/>
  <c r="Y646" i="1"/>
  <c r="X646" i="1"/>
  <c r="V646" i="1"/>
  <c r="S646" i="1"/>
  <c r="Y645" i="1"/>
  <c r="X645" i="1"/>
  <c r="V645" i="1"/>
  <c r="S645" i="1"/>
  <c r="Y644" i="1"/>
  <c r="V644" i="1"/>
  <c r="S644" i="1"/>
  <c r="Y643" i="1"/>
  <c r="V643" i="1"/>
  <c r="U643" i="1"/>
  <c r="S643" i="1"/>
  <c r="Y642" i="1"/>
  <c r="V642" i="1"/>
  <c r="U642" i="1" s="1"/>
  <c r="S642" i="1"/>
  <c r="Y641" i="1"/>
  <c r="X641" i="1"/>
  <c r="V641" i="1"/>
  <c r="U641" i="1"/>
  <c r="S641" i="1"/>
  <c r="V640" i="1"/>
  <c r="U640" i="1" s="1"/>
  <c r="S640" i="1"/>
  <c r="Y639" i="1"/>
  <c r="X639" i="1"/>
  <c r="V639" i="1"/>
  <c r="U639" i="1"/>
  <c r="S639" i="1"/>
  <c r="Y638" i="1"/>
  <c r="X638" i="1" s="1"/>
  <c r="S638" i="1"/>
  <c r="S132" i="8" s="1"/>
  <c r="Y637" i="1"/>
  <c r="X637" i="1"/>
  <c r="V637" i="1"/>
  <c r="U637" i="1"/>
  <c r="S637" i="1"/>
  <c r="Y636" i="1"/>
  <c r="X636" i="1" s="1"/>
  <c r="V636" i="1"/>
  <c r="U636" i="1"/>
  <c r="S636" i="1"/>
  <c r="Y635" i="1"/>
  <c r="X635" i="1"/>
  <c r="V635" i="1"/>
  <c r="U635" i="1"/>
  <c r="S635" i="1"/>
  <c r="Y634" i="1"/>
  <c r="X634" i="1"/>
  <c r="V634" i="1"/>
  <c r="S634" i="1"/>
  <c r="Y633" i="1"/>
  <c r="X633" i="1"/>
  <c r="V633" i="1"/>
  <c r="S633" i="1"/>
  <c r="Y632" i="1"/>
  <c r="V632" i="1"/>
  <c r="S632" i="1"/>
  <c r="Y631" i="1"/>
  <c r="V631" i="1"/>
  <c r="U631" i="1"/>
  <c r="S631" i="1"/>
  <c r="Y630" i="1"/>
  <c r="V630" i="1"/>
  <c r="U630" i="1" s="1"/>
  <c r="S630" i="1"/>
  <c r="Y629" i="1"/>
  <c r="X629" i="1"/>
  <c r="V629" i="1"/>
  <c r="U629" i="1"/>
  <c r="S629" i="1"/>
  <c r="Y628" i="1"/>
  <c r="X628" i="1" s="1"/>
  <c r="V628" i="1"/>
  <c r="U628" i="1"/>
  <c r="S628" i="1"/>
  <c r="Y627" i="1"/>
  <c r="X627" i="1"/>
  <c r="V627" i="1"/>
  <c r="U627" i="1"/>
  <c r="S627" i="1"/>
  <c r="Y626" i="1"/>
  <c r="X626" i="1"/>
  <c r="V626" i="1"/>
  <c r="S626" i="1"/>
  <c r="Y625" i="1"/>
  <c r="X625" i="1"/>
  <c r="V625" i="1"/>
  <c r="S625" i="1"/>
  <c r="Y624" i="1"/>
  <c r="V624" i="1"/>
  <c r="S624" i="1"/>
  <c r="Y623" i="1"/>
  <c r="V623" i="1"/>
  <c r="U623" i="1"/>
  <c r="S623" i="1"/>
  <c r="Y622" i="1"/>
  <c r="V622" i="1"/>
  <c r="U622" i="1"/>
  <c r="S622" i="1"/>
  <c r="Y621" i="1"/>
  <c r="X621" i="1"/>
  <c r="V621" i="1"/>
  <c r="U621" i="1"/>
  <c r="S621" i="1"/>
  <c r="Y620" i="1"/>
  <c r="X620" i="1"/>
  <c r="V620" i="1"/>
  <c r="U620" i="1"/>
  <c r="S620" i="1"/>
  <c r="Y619" i="1"/>
  <c r="X619" i="1"/>
  <c r="V619" i="1"/>
  <c r="U619" i="1"/>
  <c r="S619" i="1"/>
  <c r="Y618" i="1"/>
  <c r="X618" i="1"/>
  <c r="V618" i="1"/>
  <c r="S618" i="1"/>
  <c r="Y617" i="1"/>
  <c r="X617" i="1"/>
  <c r="V617" i="1"/>
  <c r="S617" i="1"/>
  <c r="Y616" i="1"/>
  <c r="V616" i="1"/>
  <c r="S616" i="1"/>
  <c r="Y615" i="1"/>
  <c r="V615" i="1"/>
  <c r="U615" i="1"/>
  <c r="S615" i="1"/>
  <c r="Y614" i="1"/>
  <c r="V614" i="1"/>
  <c r="U614" i="1"/>
  <c r="S614" i="1"/>
  <c r="Y613" i="1"/>
  <c r="X613" i="1"/>
  <c r="V613" i="1"/>
  <c r="U613" i="1"/>
  <c r="S613" i="1"/>
  <c r="Y612" i="1"/>
  <c r="X612" i="1"/>
  <c r="V612" i="1"/>
  <c r="U612" i="1"/>
  <c r="S612" i="1"/>
  <c r="Y611" i="1"/>
  <c r="X611" i="1"/>
  <c r="V611" i="1"/>
  <c r="U611" i="1"/>
  <c r="S611" i="1"/>
  <c r="Y610" i="1"/>
  <c r="X610" i="1"/>
  <c r="V610" i="1"/>
  <c r="S610" i="1"/>
  <c r="Y609" i="1"/>
  <c r="X609" i="1"/>
  <c r="V609" i="1"/>
  <c r="S609" i="1"/>
  <c r="Y608" i="1"/>
  <c r="V608" i="1"/>
  <c r="S608" i="1"/>
  <c r="Y607" i="1"/>
  <c r="V607" i="1"/>
  <c r="U607" i="1"/>
  <c r="S607" i="1"/>
  <c r="Y606" i="1"/>
  <c r="V606" i="1"/>
  <c r="U606" i="1" s="1"/>
  <c r="S606" i="1"/>
  <c r="Y605" i="1"/>
  <c r="X605" i="1"/>
  <c r="V605" i="1"/>
  <c r="U605" i="1"/>
  <c r="S605" i="1"/>
  <c r="Y604" i="1"/>
  <c r="X604" i="1" s="1"/>
  <c r="V604" i="1"/>
  <c r="U604" i="1"/>
  <c r="S604" i="1"/>
  <c r="Y603" i="1"/>
  <c r="Y107" i="6" s="1"/>
  <c r="X603" i="1"/>
  <c r="V603" i="1"/>
  <c r="V107" i="6" s="1"/>
  <c r="U603" i="1"/>
  <c r="S603" i="1"/>
  <c r="Y602" i="1"/>
  <c r="X602" i="1"/>
  <c r="V602" i="1"/>
  <c r="S602" i="1"/>
  <c r="Y601" i="1"/>
  <c r="X601" i="1"/>
  <c r="V601" i="1"/>
  <c r="S601" i="1"/>
  <c r="Y600" i="1"/>
  <c r="V600" i="1"/>
  <c r="S600" i="1"/>
  <c r="Y599" i="1"/>
  <c r="V599" i="1"/>
  <c r="U599" i="1"/>
  <c r="S599" i="1"/>
  <c r="Y598" i="1"/>
  <c r="S598" i="1"/>
  <c r="Y597" i="1"/>
  <c r="V597" i="1"/>
  <c r="U597" i="1"/>
  <c r="S597" i="1"/>
  <c r="Y596" i="1"/>
  <c r="V596" i="1"/>
  <c r="U596" i="1" s="1"/>
  <c r="S596" i="1"/>
  <c r="Y595" i="1"/>
  <c r="X595" i="1"/>
  <c r="V595" i="1"/>
  <c r="U595" i="1"/>
  <c r="S595" i="1"/>
  <c r="Y594" i="1"/>
  <c r="X594" i="1" s="1"/>
  <c r="V594" i="1"/>
  <c r="U594" i="1"/>
  <c r="S594" i="1"/>
  <c r="Y593" i="1"/>
  <c r="X593" i="1"/>
  <c r="V593" i="1"/>
  <c r="U593" i="1"/>
  <c r="S593" i="1"/>
  <c r="Y592" i="1"/>
  <c r="X592" i="1"/>
  <c r="V592" i="1"/>
  <c r="S592" i="1"/>
  <c r="Y591" i="1"/>
  <c r="Y128" i="8" s="1"/>
  <c r="X591" i="1"/>
  <c r="S591" i="1"/>
  <c r="Y590" i="1"/>
  <c r="Y100" i="6" s="1"/>
  <c r="X590" i="1"/>
  <c r="X100" i="6" s="1"/>
  <c r="S590" i="1"/>
  <c r="Y589" i="1"/>
  <c r="Y99" i="6" s="1"/>
  <c r="X589" i="1"/>
  <c r="S589" i="1"/>
  <c r="S99" i="6" s="1"/>
  <c r="Y588" i="1"/>
  <c r="X588" i="1"/>
  <c r="V588" i="1"/>
  <c r="U588" i="1"/>
  <c r="S588" i="1"/>
  <c r="Y587" i="1"/>
  <c r="Y107" i="9" s="1"/>
  <c r="X587" i="1"/>
  <c r="S587" i="1"/>
  <c r="S107" i="9" s="1"/>
  <c r="Y586" i="1"/>
  <c r="X586" i="1"/>
  <c r="V586" i="1"/>
  <c r="U586" i="1"/>
  <c r="S586" i="1"/>
  <c r="Y585" i="1"/>
  <c r="X585" i="1"/>
  <c r="V585" i="1"/>
  <c r="U585" i="1"/>
  <c r="S585" i="1"/>
  <c r="Y584" i="1"/>
  <c r="X584" i="1"/>
  <c r="V584" i="1"/>
  <c r="S584" i="1"/>
  <c r="Y583" i="1"/>
  <c r="X583" i="1"/>
  <c r="V583" i="1"/>
  <c r="S583" i="1"/>
  <c r="Y582" i="1"/>
  <c r="V582" i="1"/>
  <c r="S582" i="1"/>
  <c r="Y581" i="1"/>
  <c r="S581" i="1"/>
  <c r="S127" i="8" s="1"/>
  <c r="Y580" i="1"/>
  <c r="S580" i="1"/>
  <c r="Y579" i="1"/>
  <c r="Y125" i="8" s="1"/>
  <c r="X579" i="1"/>
  <c r="S579" i="1"/>
  <c r="Y578" i="1"/>
  <c r="Y124" i="8" s="1"/>
  <c r="X578" i="1"/>
  <c r="X124" i="8" s="1"/>
  <c r="S578" i="1"/>
  <c r="Y577" i="1"/>
  <c r="X577" i="1"/>
  <c r="V577" i="1"/>
  <c r="U577" i="1"/>
  <c r="S577" i="1"/>
  <c r="Y576" i="1"/>
  <c r="X576" i="1"/>
  <c r="V576" i="1"/>
  <c r="S576" i="1"/>
  <c r="Y575" i="1"/>
  <c r="X575" i="1"/>
  <c r="V575" i="1"/>
  <c r="S575" i="1"/>
  <c r="Y574" i="1"/>
  <c r="V574" i="1"/>
  <c r="S574" i="1"/>
  <c r="Y573" i="1"/>
  <c r="S573" i="1"/>
  <c r="S97" i="6" s="1"/>
  <c r="Y572" i="1"/>
  <c r="V572" i="1"/>
  <c r="S572" i="1"/>
  <c r="Y571" i="1"/>
  <c r="S571" i="1"/>
  <c r="S123" i="8" s="1"/>
  <c r="Y570" i="1"/>
  <c r="V570" i="1"/>
  <c r="S570" i="1"/>
  <c r="Y569" i="1"/>
  <c r="V569" i="1"/>
  <c r="U569" i="1"/>
  <c r="S569" i="1"/>
  <c r="Y568" i="1"/>
  <c r="V568" i="1"/>
  <c r="U568" i="1" s="1"/>
  <c r="S568" i="1"/>
  <c r="Y567" i="1"/>
  <c r="X567" i="1"/>
  <c r="V567" i="1"/>
  <c r="U567" i="1"/>
  <c r="S567" i="1"/>
  <c r="V566" i="1"/>
  <c r="U566" i="1" s="1"/>
  <c r="S566" i="1"/>
  <c r="Y565" i="1"/>
  <c r="X565" i="1"/>
  <c r="V565" i="1"/>
  <c r="U565" i="1"/>
  <c r="S565" i="1"/>
  <c r="Y564" i="1"/>
  <c r="V564" i="1"/>
  <c r="U564" i="1"/>
  <c r="S564" i="1"/>
  <c r="Y563" i="1"/>
  <c r="X563" i="1"/>
  <c r="V563" i="1"/>
  <c r="U563" i="1"/>
  <c r="S563" i="1"/>
  <c r="Y562" i="1"/>
  <c r="X562" i="1"/>
  <c r="V562" i="1"/>
  <c r="S562" i="1"/>
  <c r="Y561" i="1"/>
  <c r="X561" i="1"/>
  <c r="V561" i="1"/>
  <c r="S561" i="1"/>
  <c r="Y560" i="1"/>
  <c r="V560" i="1"/>
  <c r="S560" i="1"/>
  <c r="Y559" i="1"/>
  <c r="V559" i="1"/>
  <c r="U559" i="1"/>
  <c r="S559" i="1"/>
  <c r="Y558" i="1"/>
  <c r="V558" i="1"/>
  <c r="U558" i="1"/>
  <c r="S558" i="1"/>
  <c r="Y557" i="1"/>
  <c r="X557" i="1"/>
  <c r="V557" i="1"/>
  <c r="U557" i="1"/>
  <c r="S557" i="1"/>
  <c r="Y556" i="1"/>
  <c r="X556" i="1"/>
  <c r="V556" i="1"/>
  <c r="U556" i="1"/>
  <c r="S556" i="1"/>
  <c r="Y555" i="1"/>
  <c r="X555" i="1"/>
  <c r="V555" i="1"/>
  <c r="U555" i="1"/>
  <c r="S555" i="1"/>
  <c r="Y554" i="1"/>
  <c r="X554" i="1"/>
  <c r="V554" i="1"/>
  <c r="S554" i="1"/>
  <c r="Y553" i="1"/>
  <c r="X553" i="1"/>
  <c r="V553" i="1"/>
  <c r="S553" i="1"/>
  <c r="Y552" i="1"/>
  <c r="V552" i="1"/>
  <c r="S552" i="1"/>
  <c r="Y551" i="1"/>
  <c r="V551" i="1"/>
  <c r="U551" i="1"/>
  <c r="S551" i="1"/>
  <c r="Y550" i="1"/>
  <c r="V550" i="1"/>
  <c r="U550" i="1"/>
  <c r="S550" i="1"/>
  <c r="Y549" i="1"/>
  <c r="X549" i="1"/>
  <c r="V549" i="1"/>
  <c r="U549" i="1"/>
  <c r="S549" i="1"/>
  <c r="Y548" i="1"/>
  <c r="X548" i="1"/>
  <c r="V548" i="1"/>
  <c r="U548" i="1"/>
  <c r="S548" i="1"/>
  <c r="Y547" i="1"/>
  <c r="X547" i="1"/>
  <c r="V547" i="1"/>
  <c r="U547" i="1"/>
  <c r="S547" i="1"/>
  <c r="Y546" i="1"/>
  <c r="X546" i="1"/>
  <c r="V546" i="1"/>
  <c r="S546" i="1"/>
  <c r="Y545" i="1"/>
  <c r="X545" i="1"/>
  <c r="V545" i="1"/>
  <c r="S545" i="1"/>
  <c r="Y544" i="1"/>
  <c r="V544" i="1"/>
  <c r="S544" i="1"/>
  <c r="Y543" i="1"/>
  <c r="V543" i="1"/>
  <c r="U543" i="1"/>
  <c r="S543" i="1"/>
  <c r="Y542" i="1"/>
  <c r="V542" i="1"/>
  <c r="U542" i="1"/>
  <c r="S542" i="1"/>
  <c r="Y541" i="1"/>
  <c r="Y113" i="8" s="1"/>
  <c r="X541" i="1"/>
  <c r="S541" i="1"/>
  <c r="S113" i="8" s="1"/>
  <c r="Y540" i="1"/>
  <c r="V540" i="1"/>
  <c r="U540" i="1" s="1"/>
  <c r="S540" i="1"/>
  <c r="Y539" i="1"/>
  <c r="X539" i="1"/>
  <c r="V539" i="1"/>
  <c r="U539" i="1"/>
  <c r="S539" i="1"/>
  <c r="S538" i="1"/>
  <c r="Y537" i="1"/>
  <c r="V537" i="1"/>
  <c r="U537" i="1"/>
  <c r="S537" i="1"/>
  <c r="Y536" i="1"/>
  <c r="V536" i="1"/>
  <c r="U536" i="1" s="1"/>
  <c r="S536" i="1"/>
  <c r="Y535" i="1"/>
  <c r="X535" i="1"/>
  <c r="V535" i="1"/>
  <c r="V63" i="5" s="1"/>
  <c r="U535" i="1"/>
  <c r="S535" i="1"/>
  <c r="Y534" i="1"/>
  <c r="X534" i="1" s="1"/>
  <c r="V534" i="1"/>
  <c r="U534" i="1"/>
  <c r="S534" i="1"/>
  <c r="Y533" i="1"/>
  <c r="X533" i="1"/>
  <c r="V533" i="1"/>
  <c r="U533" i="1"/>
  <c r="S533" i="1"/>
  <c r="Y532" i="1"/>
  <c r="X532" i="1"/>
  <c r="V532" i="1"/>
  <c r="S532" i="1"/>
  <c r="Y531" i="1"/>
  <c r="X531" i="1"/>
  <c r="V531" i="1"/>
  <c r="S531" i="1"/>
  <c r="Y530" i="1"/>
  <c r="V530" i="1"/>
  <c r="S530" i="1"/>
  <c r="Y529" i="1"/>
  <c r="V529" i="1"/>
  <c r="U529" i="1"/>
  <c r="S529" i="1"/>
  <c r="Y528" i="1"/>
  <c r="V528" i="1"/>
  <c r="U528" i="1" s="1"/>
  <c r="S528" i="1"/>
  <c r="Y527" i="1"/>
  <c r="X527" i="1"/>
  <c r="V527" i="1"/>
  <c r="U527" i="1"/>
  <c r="S527" i="1"/>
  <c r="Y526" i="1"/>
  <c r="V526" i="1"/>
  <c r="U526" i="1"/>
  <c r="S526" i="1"/>
  <c r="Y525" i="1"/>
  <c r="X525" i="1"/>
  <c r="V525" i="1"/>
  <c r="U525" i="1"/>
  <c r="S525" i="1"/>
  <c r="Y524" i="1"/>
  <c r="X524" i="1"/>
  <c r="V524" i="1"/>
  <c r="S524" i="1"/>
  <c r="Y523" i="1"/>
  <c r="X523" i="1"/>
  <c r="V523" i="1"/>
  <c r="S523" i="1"/>
  <c r="Y522" i="1"/>
  <c r="V522" i="1"/>
  <c r="S522" i="1"/>
  <c r="Y521" i="1"/>
  <c r="V521" i="1"/>
  <c r="U521" i="1"/>
  <c r="S521" i="1"/>
  <c r="Y520" i="1"/>
  <c r="V520" i="1"/>
  <c r="U520" i="1"/>
  <c r="S520" i="1"/>
  <c r="Y519" i="1"/>
  <c r="X519" i="1"/>
  <c r="V519" i="1"/>
  <c r="V94" i="7" s="1"/>
  <c r="U519" i="1"/>
  <c r="S519" i="1"/>
  <c r="Y518" i="1"/>
  <c r="X518" i="1"/>
  <c r="V518" i="1"/>
  <c r="U518" i="1"/>
  <c r="S518" i="1"/>
  <c r="Y517" i="1"/>
  <c r="X517" i="1"/>
  <c r="V517" i="1"/>
  <c r="U517" i="1"/>
  <c r="S517" i="1"/>
  <c r="Y516" i="1"/>
  <c r="X516" i="1"/>
  <c r="V516" i="1"/>
  <c r="S516" i="1"/>
  <c r="Y515" i="1"/>
  <c r="X515" i="1"/>
  <c r="V515" i="1"/>
  <c r="S515" i="1"/>
  <c r="Y514" i="1"/>
  <c r="V514" i="1"/>
  <c r="S514" i="1"/>
  <c r="Y513" i="1"/>
  <c r="V513" i="1"/>
  <c r="U513" i="1"/>
  <c r="S513" i="1"/>
  <c r="Y512" i="1"/>
  <c r="V512" i="1"/>
  <c r="U512" i="1"/>
  <c r="S512" i="1"/>
  <c r="Y511" i="1"/>
  <c r="X511" i="1"/>
  <c r="V511" i="1"/>
  <c r="U511" i="1"/>
  <c r="S511" i="1"/>
  <c r="Y510" i="1"/>
  <c r="X510" i="1"/>
  <c r="V510" i="1"/>
  <c r="U510" i="1"/>
  <c r="S510" i="1"/>
  <c r="Y509" i="1"/>
  <c r="X509" i="1"/>
  <c r="V509" i="1"/>
  <c r="U509" i="1"/>
  <c r="S509" i="1"/>
  <c r="Y508" i="1"/>
  <c r="X508" i="1"/>
  <c r="V508" i="1"/>
  <c r="S508" i="1"/>
  <c r="Y507" i="1"/>
  <c r="Y89" i="7" s="1"/>
  <c r="X507" i="1"/>
  <c r="S507" i="1"/>
  <c r="Y506" i="1"/>
  <c r="Y88" i="7" s="1"/>
  <c r="X506" i="1"/>
  <c r="X88" i="7" s="1"/>
  <c r="S506" i="1"/>
  <c r="Y505" i="1"/>
  <c r="Y93" i="6" s="1"/>
  <c r="X505" i="1"/>
  <c r="S505" i="1"/>
  <c r="S93" i="6" s="1"/>
  <c r="Y504" i="1"/>
  <c r="X504" i="1" s="1"/>
  <c r="V504" i="1"/>
  <c r="U504" i="1"/>
  <c r="S504" i="1"/>
  <c r="Y503" i="1"/>
  <c r="Y91" i="6" s="1"/>
  <c r="X503" i="1"/>
  <c r="S503" i="1"/>
  <c r="S91" i="6" s="1"/>
  <c r="Y502" i="1"/>
  <c r="X502" i="1" s="1"/>
  <c r="V502" i="1"/>
  <c r="U502" i="1"/>
  <c r="S502" i="1"/>
  <c r="Y501" i="1"/>
  <c r="X501" i="1"/>
  <c r="V501" i="1"/>
  <c r="U501" i="1"/>
  <c r="S501" i="1"/>
  <c r="Y500" i="1"/>
  <c r="X500" i="1"/>
  <c r="V500" i="1"/>
  <c r="S500" i="1"/>
  <c r="Y499" i="1"/>
  <c r="X499" i="1"/>
  <c r="V499" i="1"/>
  <c r="S499" i="1"/>
  <c r="Y498" i="1"/>
  <c r="V498" i="1"/>
  <c r="S498" i="1"/>
  <c r="Y497" i="1"/>
  <c r="S497" i="1"/>
  <c r="S89" i="6" s="1"/>
  <c r="V496" i="1"/>
  <c r="S496" i="1"/>
  <c r="Y495" i="1"/>
  <c r="X495" i="1"/>
  <c r="V495" i="1"/>
  <c r="S495" i="1"/>
  <c r="Y494" i="1"/>
  <c r="V494" i="1"/>
  <c r="S494" i="1"/>
  <c r="Y493" i="1"/>
  <c r="V493" i="1"/>
  <c r="U493" i="1"/>
  <c r="S493" i="1"/>
  <c r="Y492" i="1"/>
  <c r="V492" i="1"/>
  <c r="U492" i="1" s="1"/>
  <c r="S492" i="1"/>
  <c r="Y491" i="1"/>
  <c r="X491" i="1"/>
  <c r="V491" i="1"/>
  <c r="U491" i="1"/>
  <c r="S491" i="1"/>
  <c r="Y490" i="1"/>
  <c r="X490" i="1" s="1"/>
  <c r="V490" i="1"/>
  <c r="U490" i="1"/>
  <c r="S490" i="1"/>
  <c r="Y489" i="1"/>
  <c r="X489" i="1"/>
  <c r="V489" i="1"/>
  <c r="U489" i="1"/>
  <c r="S489" i="1"/>
  <c r="Y488" i="1"/>
  <c r="X488" i="1"/>
  <c r="V488" i="1"/>
  <c r="S488" i="1"/>
  <c r="Y487" i="1"/>
  <c r="X487" i="1"/>
  <c r="V487" i="1"/>
  <c r="S487" i="1"/>
  <c r="Y486" i="1"/>
  <c r="V486" i="1"/>
  <c r="S486" i="1"/>
  <c r="Y485" i="1"/>
  <c r="V485" i="1"/>
  <c r="U485" i="1"/>
  <c r="S485" i="1"/>
  <c r="Y484" i="1"/>
  <c r="V484" i="1"/>
  <c r="U484" i="1"/>
  <c r="S484" i="1"/>
  <c r="Y483" i="1"/>
  <c r="X483" i="1"/>
  <c r="V483" i="1"/>
  <c r="U483" i="1"/>
  <c r="S483" i="1"/>
  <c r="Y482" i="1"/>
  <c r="X482" i="1"/>
  <c r="V482" i="1"/>
  <c r="U482" i="1"/>
  <c r="S482" i="1"/>
  <c r="Y481" i="1"/>
  <c r="X481" i="1"/>
  <c r="V481" i="1"/>
  <c r="U481" i="1"/>
  <c r="S481" i="1"/>
  <c r="Y480" i="1"/>
  <c r="X480" i="1"/>
  <c r="V480" i="1"/>
  <c r="S480" i="1"/>
  <c r="Y479" i="1"/>
  <c r="X479" i="1"/>
  <c r="V479" i="1"/>
  <c r="S479" i="1"/>
  <c r="Y478" i="1"/>
  <c r="V478" i="1"/>
  <c r="S478" i="1"/>
  <c r="Y477" i="1"/>
  <c r="V477" i="1"/>
  <c r="U477" i="1"/>
  <c r="S477" i="1"/>
  <c r="Y476" i="1"/>
  <c r="V476" i="1"/>
  <c r="U476" i="1"/>
  <c r="S476" i="1"/>
  <c r="Y475" i="1"/>
  <c r="X475" i="1"/>
  <c r="V475" i="1"/>
  <c r="U475" i="1"/>
  <c r="S475" i="1"/>
  <c r="Y474" i="1"/>
  <c r="X474" i="1"/>
  <c r="V474" i="1"/>
  <c r="U474" i="1"/>
  <c r="S474" i="1"/>
  <c r="Y473" i="1"/>
  <c r="Y94" i="9" s="1"/>
  <c r="X473" i="1"/>
  <c r="S473" i="1"/>
  <c r="S94" i="9" s="1"/>
  <c r="Y472" i="1"/>
  <c r="X472" i="1"/>
  <c r="S472" i="1"/>
  <c r="S76" i="6" s="1"/>
  <c r="Y471" i="1"/>
  <c r="X471" i="1"/>
  <c r="V471" i="1"/>
  <c r="U471" i="1"/>
  <c r="S471" i="1"/>
  <c r="Y470" i="1"/>
  <c r="X470" i="1"/>
  <c r="V470" i="1"/>
  <c r="U470" i="1"/>
  <c r="S470" i="1"/>
  <c r="Y469" i="1"/>
  <c r="X469" i="1"/>
  <c r="V469" i="1"/>
  <c r="U469" i="1"/>
  <c r="S469" i="1"/>
  <c r="Y468" i="1"/>
  <c r="X468" i="1"/>
  <c r="V468" i="1"/>
  <c r="S468" i="1"/>
  <c r="Y467" i="1"/>
  <c r="Y75" i="6" s="1"/>
  <c r="X467" i="1"/>
  <c r="S467" i="1"/>
  <c r="Y466" i="1"/>
  <c r="X466" i="1"/>
  <c r="V466" i="1"/>
  <c r="S466" i="1"/>
  <c r="Y465" i="1"/>
  <c r="X465" i="1"/>
  <c r="V465" i="1"/>
  <c r="S465" i="1"/>
  <c r="Y464" i="1"/>
  <c r="S464" i="1"/>
  <c r="Y463" i="1"/>
  <c r="Y90" i="9" s="1"/>
  <c r="X463" i="1"/>
  <c r="S463" i="1"/>
  <c r="Y462" i="1"/>
  <c r="X462" i="1"/>
  <c r="V462" i="1"/>
  <c r="S462" i="1"/>
  <c r="Y461" i="1"/>
  <c r="X461" i="1"/>
  <c r="V461" i="1"/>
  <c r="S461" i="1"/>
  <c r="Y460" i="1"/>
  <c r="V460" i="1"/>
  <c r="S460" i="1"/>
  <c r="Y459" i="1"/>
  <c r="S459" i="1"/>
  <c r="S81" i="7" s="1"/>
  <c r="Y458" i="1"/>
  <c r="S458" i="1"/>
  <c r="Y457" i="1"/>
  <c r="X457" i="1"/>
  <c r="V457" i="1"/>
  <c r="S457" i="1"/>
  <c r="Y456" i="1"/>
  <c r="V456" i="1"/>
  <c r="S456" i="1"/>
  <c r="Y455" i="1"/>
  <c r="V455" i="1"/>
  <c r="U455" i="1"/>
  <c r="S455" i="1"/>
  <c r="Y454" i="1"/>
  <c r="V454" i="1"/>
  <c r="U454" i="1" s="1"/>
  <c r="S454" i="1"/>
  <c r="Y453" i="1"/>
  <c r="Y54" i="5" s="1"/>
  <c r="X453" i="1"/>
  <c r="V453" i="1"/>
  <c r="U453" i="1"/>
  <c r="S453" i="1"/>
  <c r="Y452" i="1"/>
  <c r="X452" i="1" s="1"/>
  <c r="V452" i="1"/>
  <c r="U452" i="1"/>
  <c r="S452" i="1"/>
  <c r="Y451" i="1"/>
  <c r="X451" i="1"/>
  <c r="V451" i="1"/>
  <c r="U451" i="1"/>
  <c r="S451" i="1"/>
  <c r="Y450" i="1"/>
  <c r="Y79" i="7" s="1"/>
  <c r="X450" i="1"/>
  <c r="X79" i="7" s="1"/>
  <c r="S450" i="1"/>
  <c r="Y449" i="1"/>
  <c r="Y78" i="7" s="1"/>
  <c r="X449" i="1"/>
  <c r="S449" i="1"/>
  <c r="S78" i="7" s="1"/>
  <c r="Y448" i="1"/>
  <c r="X448" i="1" s="1"/>
  <c r="S448" i="1"/>
  <c r="S77" i="7" s="1"/>
  <c r="Y447" i="1"/>
  <c r="Y76" i="7" s="1"/>
  <c r="X447" i="1"/>
  <c r="S447" i="1"/>
  <c r="S76" i="7" s="1"/>
  <c r="Y446" i="1"/>
  <c r="V446" i="1"/>
  <c r="U446" i="1"/>
  <c r="S446" i="1"/>
  <c r="Y445" i="1"/>
  <c r="X445" i="1"/>
  <c r="V445" i="1"/>
  <c r="U445" i="1"/>
  <c r="S445" i="1"/>
  <c r="Y444" i="1"/>
  <c r="X444" i="1"/>
  <c r="V444" i="1"/>
  <c r="U444" i="1"/>
  <c r="S444" i="1"/>
  <c r="Y443" i="1"/>
  <c r="X443" i="1"/>
  <c r="V443" i="1"/>
  <c r="U443" i="1"/>
  <c r="S443" i="1"/>
  <c r="Y442" i="1"/>
  <c r="X442" i="1"/>
  <c r="V442" i="1"/>
  <c r="S442" i="1"/>
  <c r="Y441" i="1"/>
  <c r="X441" i="1"/>
  <c r="V441" i="1"/>
  <c r="S441" i="1"/>
  <c r="Y440" i="1"/>
  <c r="V440" i="1"/>
  <c r="S440" i="1"/>
  <c r="Y439" i="1"/>
  <c r="V439" i="1"/>
  <c r="U439" i="1"/>
  <c r="S439" i="1"/>
  <c r="Y438" i="1"/>
  <c r="V438" i="1"/>
  <c r="U438" i="1" s="1"/>
  <c r="S438" i="1"/>
  <c r="Y437" i="1"/>
  <c r="X437" i="1"/>
  <c r="V437" i="1"/>
  <c r="U437" i="1"/>
  <c r="S437" i="1"/>
  <c r="Y436" i="1"/>
  <c r="X436" i="1" s="1"/>
  <c r="S436" i="1"/>
  <c r="S104" i="8" s="1"/>
  <c r="Y435" i="1"/>
  <c r="Y84" i="9" s="1"/>
  <c r="X435" i="1"/>
  <c r="S435" i="1"/>
  <c r="S84" i="9" s="1"/>
  <c r="Y434" i="1"/>
  <c r="V434" i="1"/>
  <c r="U434" i="1" s="1"/>
  <c r="S434" i="1"/>
  <c r="S83" i="9" s="1"/>
  <c r="Y433" i="1"/>
  <c r="X433" i="1"/>
  <c r="V433" i="1"/>
  <c r="U433" i="1"/>
  <c r="S433" i="1"/>
  <c r="Y432" i="1"/>
  <c r="X432" i="1" s="1"/>
  <c r="V432" i="1"/>
  <c r="U432" i="1"/>
  <c r="S432" i="1"/>
  <c r="Y431" i="1"/>
  <c r="Y80" i="9" s="1"/>
  <c r="X431" i="1"/>
  <c r="V431" i="1"/>
  <c r="U431" i="1"/>
  <c r="S431" i="1"/>
  <c r="Y430" i="1"/>
  <c r="Y103" i="8" s="1"/>
  <c r="X430" i="1"/>
  <c r="X103" i="8" s="1"/>
  <c r="S430" i="1"/>
  <c r="Y429" i="1"/>
  <c r="X429" i="1"/>
  <c r="V429" i="1"/>
  <c r="U429" i="1"/>
  <c r="S429" i="1"/>
  <c r="Y428" i="1"/>
  <c r="X428" i="1"/>
  <c r="V428" i="1"/>
  <c r="S428" i="1"/>
  <c r="Y427" i="1"/>
  <c r="Y102" i="8" s="1"/>
  <c r="X427" i="1"/>
  <c r="S427" i="1"/>
  <c r="Y426" i="1"/>
  <c r="Y101" i="8" s="1"/>
  <c r="X426" i="1"/>
  <c r="X101" i="8" s="1"/>
  <c r="S426" i="1"/>
  <c r="Y425" i="1"/>
  <c r="X425" i="1"/>
  <c r="V425" i="1"/>
  <c r="U425" i="1"/>
  <c r="S425" i="1"/>
  <c r="Y424" i="1"/>
  <c r="X424" i="1"/>
  <c r="V424" i="1"/>
  <c r="S424" i="1"/>
  <c r="Y423" i="1"/>
  <c r="X423" i="1"/>
  <c r="V423" i="1"/>
  <c r="S423" i="1"/>
  <c r="Y422" i="1"/>
  <c r="S422" i="1"/>
  <c r="Y421" i="1"/>
  <c r="Y96" i="8" s="1"/>
  <c r="X421" i="1"/>
  <c r="S421" i="1"/>
  <c r="Y420" i="1"/>
  <c r="X420" i="1"/>
  <c r="V420" i="1"/>
  <c r="S420" i="1"/>
  <c r="Y419" i="1"/>
  <c r="X419" i="1"/>
  <c r="V419" i="1"/>
  <c r="S419" i="1"/>
  <c r="Y418" i="1"/>
  <c r="V418" i="1"/>
  <c r="S418" i="1"/>
  <c r="Y417" i="1"/>
  <c r="V417" i="1"/>
  <c r="U417" i="1"/>
  <c r="S417" i="1"/>
  <c r="Y416" i="1"/>
  <c r="V416" i="1"/>
  <c r="U416" i="1" s="1"/>
  <c r="S416" i="1"/>
  <c r="Y415" i="1"/>
  <c r="X415" i="1" s="1"/>
  <c r="V415" i="1"/>
  <c r="V93" i="8" s="1"/>
  <c r="U415" i="1"/>
  <c r="S415" i="1"/>
  <c r="Y414" i="1"/>
  <c r="X414" i="1" s="1"/>
  <c r="V414" i="1"/>
  <c r="U414" i="1"/>
  <c r="S414" i="1"/>
  <c r="Y413" i="1"/>
  <c r="X413" i="1"/>
  <c r="V413" i="1"/>
  <c r="U413" i="1"/>
  <c r="S413" i="1"/>
  <c r="Y412" i="1"/>
  <c r="X412" i="1"/>
  <c r="V412" i="1"/>
  <c r="S412" i="1"/>
  <c r="Y411" i="1"/>
  <c r="X411" i="1"/>
  <c r="V411" i="1"/>
  <c r="S411" i="1"/>
  <c r="Y410" i="1"/>
  <c r="V410" i="1"/>
  <c r="S410" i="1"/>
  <c r="Y409" i="1"/>
  <c r="V409" i="1"/>
  <c r="U409" i="1"/>
  <c r="S409" i="1"/>
  <c r="Y408" i="1"/>
  <c r="V408" i="1"/>
  <c r="U408" i="1" s="1"/>
  <c r="S408" i="1"/>
  <c r="Y407" i="1"/>
  <c r="X407" i="1" s="1"/>
  <c r="V407" i="1"/>
  <c r="U407" i="1"/>
  <c r="S407" i="1"/>
  <c r="Y406" i="1"/>
  <c r="X406" i="1" s="1"/>
  <c r="V406" i="1"/>
  <c r="U406" i="1"/>
  <c r="S406" i="1"/>
  <c r="Y405" i="1"/>
  <c r="Y68" i="7" s="1"/>
  <c r="X405" i="1"/>
  <c r="S405" i="1"/>
  <c r="S68" i="7" s="1"/>
  <c r="Y404" i="1"/>
  <c r="X404" i="1" s="1"/>
  <c r="S404" i="1"/>
  <c r="S76" i="9" s="1"/>
  <c r="Y403" i="1"/>
  <c r="X403" i="1" s="1"/>
  <c r="V403" i="1"/>
  <c r="U403" i="1"/>
  <c r="S403" i="1"/>
  <c r="Y402" i="1"/>
  <c r="X402" i="1" s="1"/>
  <c r="V402" i="1"/>
  <c r="U402" i="1"/>
  <c r="S402" i="1"/>
  <c r="Y401" i="1"/>
  <c r="X401" i="1"/>
  <c r="V401" i="1"/>
  <c r="U401" i="1"/>
  <c r="S401" i="1"/>
  <c r="Y400" i="1"/>
  <c r="X400" i="1"/>
  <c r="V400" i="1"/>
  <c r="S400" i="1"/>
  <c r="Y399" i="1"/>
  <c r="X399" i="1"/>
  <c r="V399" i="1"/>
  <c r="S399" i="1"/>
  <c r="Y398" i="1"/>
  <c r="V398" i="1"/>
  <c r="S398" i="1"/>
  <c r="Y397" i="1"/>
  <c r="V397" i="1"/>
  <c r="U397" i="1" s="1"/>
  <c r="S397" i="1"/>
  <c r="Y396" i="1"/>
  <c r="V396" i="1"/>
  <c r="U396" i="1"/>
  <c r="S396" i="1"/>
  <c r="Y395" i="1"/>
  <c r="X395" i="1"/>
  <c r="V395" i="1"/>
  <c r="U395" i="1"/>
  <c r="S395" i="1"/>
  <c r="Y394" i="1"/>
  <c r="X394" i="1"/>
  <c r="V394" i="1"/>
  <c r="U394" i="1"/>
  <c r="S394" i="1"/>
  <c r="Y393" i="1"/>
  <c r="X393" i="1"/>
  <c r="V393" i="1"/>
  <c r="U393" i="1"/>
  <c r="S393" i="1"/>
  <c r="Y392" i="1"/>
  <c r="X392" i="1"/>
  <c r="V392" i="1"/>
  <c r="S392" i="1"/>
  <c r="Y391" i="1"/>
  <c r="X391" i="1"/>
  <c r="V391" i="1"/>
  <c r="S391" i="1"/>
  <c r="Y390" i="1"/>
  <c r="V390" i="1"/>
  <c r="S390" i="1"/>
  <c r="Y389" i="1"/>
  <c r="V389" i="1"/>
  <c r="U389" i="1" s="1"/>
  <c r="S389" i="1"/>
  <c r="Y388" i="1"/>
  <c r="V388" i="1"/>
  <c r="U388" i="1"/>
  <c r="S388" i="1"/>
  <c r="Y387" i="1"/>
  <c r="X387" i="1"/>
  <c r="V387" i="1"/>
  <c r="U387" i="1"/>
  <c r="S387" i="1"/>
  <c r="Y386" i="1"/>
  <c r="X386" i="1"/>
  <c r="V386" i="1"/>
  <c r="U386" i="1"/>
  <c r="S386" i="1"/>
  <c r="Y385" i="1"/>
  <c r="X385" i="1"/>
  <c r="V385" i="1"/>
  <c r="U385" i="1"/>
  <c r="S385" i="1"/>
  <c r="Y384" i="1"/>
  <c r="X384" i="1"/>
  <c r="V384" i="1"/>
  <c r="S384" i="1"/>
  <c r="Y383" i="1"/>
  <c r="X383" i="1"/>
  <c r="V383" i="1"/>
  <c r="S383" i="1"/>
  <c r="Y382" i="1"/>
  <c r="V382" i="1"/>
  <c r="S382" i="1"/>
  <c r="Y381" i="1"/>
  <c r="V381" i="1"/>
  <c r="U381" i="1"/>
  <c r="S381" i="1"/>
  <c r="Y380" i="1"/>
  <c r="V380" i="1"/>
  <c r="U380" i="1" s="1"/>
  <c r="S380" i="1"/>
  <c r="Y379" i="1"/>
  <c r="X379" i="1" s="1"/>
  <c r="V379" i="1"/>
  <c r="U379" i="1"/>
  <c r="S379" i="1"/>
  <c r="Y378" i="1"/>
  <c r="X378" i="1" s="1"/>
  <c r="V378" i="1"/>
  <c r="U378" i="1"/>
  <c r="S378" i="1"/>
  <c r="Y377" i="1"/>
  <c r="X377" i="1"/>
  <c r="V377" i="1"/>
  <c r="U377" i="1"/>
  <c r="S377" i="1"/>
  <c r="Y376" i="1"/>
  <c r="X376" i="1"/>
  <c r="V376" i="1"/>
  <c r="S376" i="1"/>
  <c r="Y375" i="1"/>
  <c r="X375" i="1"/>
  <c r="V375" i="1"/>
  <c r="S375" i="1"/>
  <c r="Y374" i="1"/>
  <c r="V374" i="1"/>
  <c r="U374" i="1" s="1"/>
  <c r="S374" i="1"/>
  <c r="Y373" i="1"/>
  <c r="V373" i="1"/>
  <c r="U373" i="1"/>
  <c r="S373" i="1"/>
  <c r="Y372" i="1"/>
  <c r="X372" i="1" s="1"/>
  <c r="V372" i="1"/>
  <c r="U372" i="1"/>
  <c r="S372" i="1"/>
  <c r="Y371" i="1"/>
  <c r="X371" i="1"/>
  <c r="V371" i="1"/>
  <c r="U371" i="1"/>
  <c r="S371" i="1"/>
  <c r="Y370" i="1"/>
  <c r="X370" i="1"/>
  <c r="V370" i="1"/>
  <c r="U370" i="1"/>
  <c r="S370" i="1"/>
  <c r="Y369" i="1"/>
  <c r="X369" i="1"/>
  <c r="V369" i="1"/>
  <c r="U369" i="1" s="1"/>
  <c r="S369" i="1"/>
  <c r="Y368" i="1"/>
  <c r="X368" i="1"/>
  <c r="V368" i="1"/>
  <c r="U368" i="1" s="1"/>
  <c r="S368" i="1"/>
  <c r="Y367" i="1"/>
  <c r="X367" i="1" s="1"/>
  <c r="V367" i="1"/>
  <c r="S367" i="1"/>
  <c r="Y366" i="1"/>
  <c r="X366" i="1"/>
  <c r="V366" i="1"/>
  <c r="U366" i="1"/>
  <c r="S366" i="1"/>
  <c r="Y365" i="1"/>
  <c r="V365" i="1"/>
  <c r="S365" i="1"/>
  <c r="Y364" i="1"/>
  <c r="X364" i="1" s="1"/>
  <c r="V364" i="1"/>
  <c r="U364" i="1" s="1"/>
  <c r="S364" i="1"/>
  <c r="Y363" i="1"/>
  <c r="X363" i="1" s="1"/>
  <c r="V363" i="1"/>
  <c r="U363" i="1"/>
  <c r="S363" i="1"/>
  <c r="Y362" i="1"/>
  <c r="X362" i="1" s="1"/>
  <c r="V362" i="1"/>
  <c r="U362" i="1"/>
  <c r="S362" i="1"/>
  <c r="Y361" i="1"/>
  <c r="X361" i="1"/>
  <c r="S361" i="1"/>
  <c r="Y360" i="1"/>
  <c r="X360" i="1" s="1"/>
  <c r="S360" i="1"/>
  <c r="S86" i="8" s="1"/>
  <c r="Y359" i="1"/>
  <c r="X359" i="1" s="1"/>
  <c r="V359" i="1"/>
  <c r="U359" i="1"/>
  <c r="S359" i="1"/>
  <c r="Y358" i="1"/>
  <c r="X358" i="1" s="1"/>
  <c r="V358" i="1"/>
  <c r="U358" i="1"/>
  <c r="S358" i="1"/>
  <c r="Y357" i="1"/>
  <c r="X357" i="1"/>
  <c r="V357" i="1"/>
  <c r="U357" i="1"/>
  <c r="S357" i="1"/>
  <c r="Y356" i="1"/>
  <c r="X356" i="1"/>
  <c r="V356" i="1"/>
  <c r="U356" i="1"/>
  <c r="S356" i="1"/>
  <c r="Y355" i="1"/>
  <c r="X355" i="1"/>
  <c r="V355" i="1"/>
  <c r="S355" i="1"/>
  <c r="Y354" i="1"/>
  <c r="X354" i="1" s="1"/>
  <c r="V354" i="1"/>
  <c r="U354" i="1"/>
  <c r="S354" i="1"/>
  <c r="Y353" i="1"/>
  <c r="V353" i="1"/>
  <c r="U353" i="1" s="1"/>
  <c r="S353" i="1"/>
  <c r="Y352" i="1"/>
  <c r="X352" i="1"/>
  <c r="V352" i="1"/>
  <c r="S352" i="1"/>
  <c r="Y351" i="1"/>
  <c r="X351" i="1" s="1"/>
  <c r="S351" i="1"/>
  <c r="Y350" i="1"/>
  <c r="X350" i="1"/>
  <c r="S350" i="1"/>
  <c r="Y349" i="1"/>
  <c r="S349" i="1"/>
  <c r="Y348" i="1"/>
  <c r="X348" i="1" s="1"/>
  <c r="V348" i="1"/>
  <c r="U348" i="1" s="1"/>
  <c r="S348" i="1"/>
  <c r="Y347" i="1"/>
  <c r="V347" i="1"/>
  <c r="U347" i="1"/>
  <c r="S347" i="1"/>
  <c r="Y346" i="1"/>
  <c r="X346" i="1"/>
  <c r="S346" i="1"/>
  <c r="Y345" i="1"/>
  <c r="V345" i="1"/>
  <c r="U345" i="1" s="1"/>
  <c r="S345" i="1"/>
  <c r="Y344" i="1"/>
  <c r="X344" i="1" s="1"/>
  <c r="V344" i="1"/>
  <c r="U344" i="1" s="1"/>
  <c r="S344" i="1"/>
  <c r="Y343" i="1"/>
  <c r="X343" i="1" s="1"/>
  <c r="V343" i="1"/>
  <c r="U343" i="1" s="1"/>
  <c r="S343" i="1"/>
  <c r="Y342" i="1"/>
  <c r="X342" i="1" s="1"/>
  <c r="V342" i="1"/>
  <c r="U342" i="1"/>
  <c r="S342" i="1"/>
  <c r="Y341" i="1"/>
  <c r="X341" i="1" s="1"/>
  <c r="V341" i="1"/>
  <c r="U341" i="1"/>
  <c r="S341" i="1"/>
  <c r="Y340" i="1"/>
  <c r="X340" i="1"/>
  <c r="V340" i="1"/>
  <c r="U340" i="1"/>
  <c r="S340" i="1"/>
  <c r="Y339" i="1"/>
  <c r="X339" i="1"/>
  <c r="V339" i="1"/>
  <c r="S339" i="1"/>
  <c r="Y338" i="1"/>
  <c r="V338" i="1"/>
  <c r="U338" i="1" s="1"/>
  <c r="S338" i="1"/>
  <c r="Y337" i="1"/>
  <c r="V337" i="1"/>
  <c r="U337" i="1"/>
  <c r="S337" i="1"/>
  <c r="Y336" i="1"/>
  <c r="X336" i="1"/>
  <c r="V336" i="1"/>
  <c r="U336" i="1" s="1"/>
  <c r="S336" i="1"/>
  <c r="Y335" i="1"/>
  <c r="X335" i="1"/>
  <c r="S335" i="1"/>
  <c r="Y334" i="1"/>
  <c r="X334" i="1"/>
  <c r="V334" i="1"/>
  <c r="U334" i="1" s="1"/>
  <c r="S334" i="1"/>
  <c r="Y333" i="1"/>
  <c r="X333" i="1"/>
  <c r="V333" i="1"/>
  <c r="U333" i="1" s="1"/>
  <c r="S333" i="1"/>
  <c r="Y332" i="1"/>
  <c r="X332" i="1" s="1"/>
  <c r="V332" i="1"/>
  <c r="U332" i="1"/>
  <c r="S332" i="1"/>
  <c r="Y331" i="1"/>
  <c r="X331" i="1" s="1"/>
  <c r="S331" i="1"/>
  <c r="Y330" i="1"/>
  <c r="X330" i="1" s="1"/>
  <c r="S330" i="1"/>
  <c r="S60" i="9" s="1"/>
  <c r="Y329" i="1"/>
  <c r="X329" i="1"/>
  <c r="V329" i="1"/>
  <c r="U329" i="1" s="1"/>
  <c r="S329" i="1"/>
  <c r="Y328" i="1"/>
  <c r="X328" i="1" s="1"/>
  <c r="V328" i="1"/>
  <c r="U328" i="1"/>
  <c r="S328" i="1"/>
  <c r="Y327" i="1"/>
  <c r="V327" i="1"/>
  <c r="U327" i="1" s="1"/>
  <c r="S327" i="1"/>
  <c r="Y326" i="1"/>
  <c r="X326" i="1"/>
  <c r="V326" i="1"/>
  <c r="U326" i="1"/>
  <c r="S326" i="1"/>
  <c r="Y325" i="1"/>
  <c r="X325" i="1" s="1"/>
  <c r="V325" i="1"/>
  <c r="S325" i="1"/>
  <c r="Y324" i="1"/>
  <c r="X324" i="1"/>
  <c r="V324" i="1"/>
  <c r="U324" i="1" s="1"/>
  <c r="S324" i="1"/>
  <c r="Y323" i="1"/>
  <c r="V323" i="1"/>
  <c r="U323" i="1"/>
  <c r="S323" i="1"/>
  <c r="Y322" i="1"/>
  <c r="X322" i="1"/>
  <c r="V322" i="1"/>
  <c r="U322" i="1"/>
  <c r="S322" i="1"/>
  <c r="Y321" i="1"/>
  <c r="X321" i="1"/>
  <c r="V321" i="1"/>
  <c r="U321" i="1"/>
  <c r="S321" i="1"/>
  <c r="Y320" i="1"/>
  <c r="X320" i="1"/>
  <c r="V320" i="1"/>
  <c r="U320" i="1"/>
  <c r="S320" i="1"/>
  <c r="Y319" i="1"/>
  <c r="X319" i="1"/>
  <c r="V319" i="1"/>
  <c r="U319" i="1" s="1"/>
  <c r="S319" i="1"/>
  <c r="Y318" i="1"/>
  <c r="X318" i="1"/>
  <c r="V318" i="1"/>
  <c r="U318" i="1" s="1"/>
  <c r="S318" i="1"/>
  <c r="Y317" i="1"/>
  <c r="V317" i="1"/>
  <c r="S317" i="1"/>
  <c r="Y316" i="1"/>
  <c r="X316" i="1"/>
  <c r="V316" i="1"/>
  <c r="U316" i="1"/>
  <c r="S316" i="1"/>
  <c r="Y315" i="1"/>
  <c r="V315" i="1"/>
  <c r="U315" i="1" s="1"/>
  <c r="S315" i="1"/>
  <c r="Y314" i="1"/>
  <c r="X314" i="1" s="1"/>
  <c r="V314" i="1"/>
  <c r="U314" i="1"/>
  <c r="S314" i="1"/>
  <c r="Y313" i="1"/>
  <c r="X313" i="1" s="1"/>
  <c r="V313" i="1"/>
  <c r="U313" i="1"/>
  <c r="S313" i="1"/>
  <c r="Y312" i="1"/>
  <c r="X312" i="1"/>
  <c r="V312" i="1"/>
  <c r="U312" i="1"/>
  <c r="S312" i="1"/>
  <c r="Y311" i="1"/>
  <c r="X311" i="1"/>
  <c r="V311" i="1"/>
  <c r="U311" i="1"/>
  <c r="S311" i="1"/>
  <c r="Y310" i="1"/>
  <c r="X310" i="1"/>
  <c r="V310" i="1"/>
  <c r="U310" i="1" s="1"/>
  <c r="S310" i="1"/>
  <c r="Y309" i="1"/>
  <c r="X309" i="1"/>
  <c r="S309" i="1"/>
  <c r="Y308" i="1"/>
  <c r="Y74" i="8" s="1"/>
  <c r="X308" i="1"/>
  <c r="S308" i="1"/>
  <c r="Y307" i="1"/>
  <c r="X307" i="1"/>
  <c r="V307" i="1"/>
  <c r="U307" i="1"/>
  <c r="S307" i="1"/>
  <c r="Y306" i="1"/>
  <c r="X306" i="1"/>
  <c r="V306" i="1"/>
  <c r="U306" i="1" s="1"/>
  <c r="S306" i="1"/>
  <c r="Y305" i="1"/>
  <c r="X305" i="1"/>
  <c r="V305" i="1"/>
  <c r="S305" i="1"/>
  <c r="Y304" i="1"/>
  <c r="X304" i="1" s="1"/>
  <c r="V304" i="1"/>
  <c r="U304" i="1"/>
  <c r="S304" i="1"/>
  <c r="Y303" i="1"/>
  <c r="V303" i="1"/>
  <c r="U303" i="1" s="1"/>
  <c r="S303" i="1"/>
  <c r="Y302" i="1"/>
  <c r="X302" i="1" s="1"/>
  <c r="V302" i="1"/>
  <c r="U302" i="1" s="1"/>
  <c r="S302" i="1"/>
  <c r="Y301" i="1"/>
  <c r="X301" i="1" s="1"/>
  <c r="V301" i="1"/>
  <c r="U301" i="1" s="1"/>
  <c r="S301" i="1"/>
  <c r="Y300" i="1"/>
  <c r="V300" i="1"/>
  <c r="U300" i="1"/>
  <c r="S300" i="1"/>
  <c r="Y299" i="1"/>
  <c r="X299" i="1" s="1"/>
  <c r="V299" i="1"/>
  <c r="U299" i="1"/>
  <c r="S299" i="1"/>
  <c r="Y298" i="1"/>
  <c r="X298" i="1"/>
  <c r="V298" i="1"/>
  <c r="U298" i="1"/>
  <c r="S298" i="1"/>
  <c r="Y297" i="1"/>
  <c r="X297" i="1"/>
  <c r="V297" i="1"/>
  <c r="S297" i="1"/>
  <c r="Y296" i="1"/>
  <c r="V296" i="1"/>
  <c r="U296" i="1" s="1"/>
  <c r="S296" i="1"/>
  <c r="Y295" i="1"/>
  <c r="V295" i="1"/>
  <c r="U295" i="1"/>
  <c r="S295" i="1"/>
  <c r="Y294" i="1"/>
  <c r="X294" i="1"/>
  <c r="V294" i="1"/>
  <c r="U294" i="1" s="1"/>
  <c r="S294" i="1"/>
  <c r="Y293" i="1"/>
  <c r="X293" i="1"/>
  <c r="V293" i="1"/>
  <c r="U293" i="1" s="1"/>
  <c r="S293" i="1"/>
  <c r="Y292" i="1"/>
  <c r="X292" i="1" s="1"/>
  <c r="V292" i="1"/>
  <c r="U292" i="1"/>
  <c r="S292" i="1"/>
  <c r="Y291" i="1"/>
  <c r="X291" i="1" s="1"/>
  <c r="V291" i="1"/>
  <c r="U291" i="1" s="1"/>
  <c r="S291" i="1"/>
  <c r="Y290" i="1"/>
  <c r="X290" i="1"/>
  <c r="V290" i="1"/>
  <c r="U290" i="1"/>
  <c r="S290" i="1"/>
  <c r="Y289" i="1"/>
  <c r="X289" i="1" s="1"/>
  <c r="V289" i="1"/>
  <c r="S289" i="1"/>
  <c r="Y288" i="1"/>
  <c r="X288" i="1"/>
  <c r="V288" i="1"/>
  <c r="U288" i="1" s="1"/>
  <c r="S288" i="1"/>
  <c r="Y287" i="1"/>
  <c r="V287" i="1"/>
  <c r="U287" i="1"/>
  <c r="S287" i="1"/>
  <c r="Y286" i="1"/>
  <c r="X286" i="1"/>
  <c r="V286" i="1"/>
  <c r="U286" i="1"/>
  <c r="S286" i="1"/>
  <c r="Y285" i="1"/>
  <c r="X285" i="1"/>
  <c r="V285" i="1"/>
  <c r="U285" i="1"/>
  <c r="S285" i="1"/>
  <c r="Y284" i="1"/>
  <c r="X284" i="1"/>
  <c r="S284" i="1"/>
  <c r="S41" i="7" s="1"/>
  <c r="Y283" i="1"/>
  <c r="X283" i="1"/>
  <c r="S283" i="1"/>
  <c r="Y282" i="1"/>
  <c r="X282" i="1"/>
  <c r="V282" i="1"/>
  <c r="U282" i="1"/>
  <c r="S282" i="1"/>
  <c r="Y281" i="1"/>
  <c r="X281" i="1"/>
  <c r="V281" i="1"/>
  <c r="U281" i="1"/>
  <c r="S281" i="1"/>
  <c r="Y280" i="1"/>
  <c r="X280" i="1"/>
  <c r="V280" i="1"/>
  <c r="U280" i="1"/>
  <c r="S280" i="1"/>
  <c r="Y279" i="1"/>
  <c r="X279" i="1"/>
  <c r="V279" i="1"/>
  <c r="U279" i="1" s="1"/>
  <c r="S279" i="1"/>
  <c r="Y278" i="1"/>
  <c r="X278" i="1"/>
  <c r="V278" i="1"/>
  <c r="U278" i="1" s="1"/>
  <c r="S278" i="1"/>
  <c r="Y277" i="1"/>
  <c r="X277" i="1" s="1"/>
  <c r="V277" i="1"/>
  <c r="S277" i="1"/>
  <c r="Y276" i="1"/>
  <c r="X276" i="1"/>
  <c r="V276" i="1"/>
  <c r="U276" i="1"/>
  <c r="S276" i="1"/>
  <c r="Y275" i="1"/>
  <c r="V275" i="1"/>
  <c r="U275" i="1" s="1"/>
  <c r="S275" i="1"/>
  <c r="Y274" i="1"/>
  <c r="X274" i="1" s="1"/>
  <c r="V274" i="1"/>
  <c r="U274" i="1"/>
  <c r="S274" i="1"/>
  <c r="Y273" i="1"/>
  <c r="X273" i="1" s="1"/>
  <c r="V273" i="1"/>
  <c r="U273" i="1"/>
  <c r="S273" i="1"/>
  <c r="Y272" i="1"/>
  <c r="X272" i="1"/>
  <c r="V272" i="1"/>
  <c r="U272" i="1"/>
  <c r="S272" i="1"/>
  <c r="Y271" i="1"/>
  <c r="X271" i="1"/>
  <c r="V271" i="1"/>
  <c r="U271" i="1"/>
  <c r="S271" i="1"/>
  <c r="Y270" i="1"/>
  <c r="X270" i="1"/>
  <c r="V270" i="1"/>
  <c r="U270" i="1"/>
  <c r="S270" i="1"/>
  <c r="Y269" i="1"/>
  <c r="X269" i="1"/>
  <c r="V269" i="1"/>
  <c r="S269" i="1"/>
  <c r="Y268" i="1"/>
  <c r="X268" i="1" s="1"/>
  <c r="V268" i="1"/>
  <c r="U268" i="1"/>
  <c r="S268" i="1"/>
  <c r="Y267" i="1"/>
  <c r="V267" i="1"/>
  <c r="U267" i="1" s="1"/>
  <c r="S267" i="1"/>
  <c r="Y266" i="1"/>
  <c r="X266" i="1"/>
  <c r="V266" i="1"/>
  <c r="U266" i="1" s="1"/>
  <c r="S266" i="1"/>
  <c r="Y265" i="1"/>
  <c r="X265" i="1" s="1"/>
  <c r="V265" i="1"/>
  <c r="U265" i="1" s="1"/>
  <c r="S265" i="1"/>
  <c r="Y264" i="1"/>
  <c r="X264" i="1" s="1"/>
  <c r="V264" i="1"/>
  <c r="U264" i="1"/>
  <c r="S264" i="1"/>
  <c r="Y263" i="1"/>
  <c r="X263" i="1" s="1"/>
  <c r="V263" i="1"/>
  <c r="U263" i="1"/>
  <c r="S263" i="1"/>
  <c r="Y262" i="1"/>
  <c r="X262" i="1"/>
  <c r="V262" i="1"/>
  <c r="U262" i="1"/>
  <c r="S262" i="1"/>
  <c r="Y261" i="1"/>
  <c r="X261" i="1"/>
  <c r="V261" i="1"/>
  <c r="S261" i="1"/>
  <c r="Y260" i="1"/>
  <c r="X260" i="1" s="1"/>
  <c r="V260" i="1"/>
  <c r="U260" i="1" s="1"/>
  <c r="S260" i="1"/>
  <c r="Y259" i="1"/>
  <c r="S259" i="1"/>
  <c r="Y258" i="1"/>
  <c r="X258" i="1"/>
  <c r="V258" i="1"/>
  <c r="U258" i="1"/>
  <c r="S258" i="1"/>
  <c r="Y257" i="1"/>
  <c r="S257" i="1"/>
  <c r="Y256" i="1"/>
  <c r="X256" i="1"/>
  <c r="V256" i="1"/>
  <c r="U256" i="1" s="1"/>
  <c r="S256" i="1"/>
  <c r="Y255" i="1"/>
  <c r="V255" i="1"/>
  <c r="U255" i="1"/>
  <c r="S255" i="1"/>
  <c r="Y254" i="1"/>
  <c r="X254" i="1"/>
  <c r="V254" i="1"/>
  <c r="U254" i="1"/>
  <c r="S254" i="1"/>
  <c r="Y253" i="1"/>
  <c r="X253" i="1"/>
  <c r="S253" i="1"/>
  <c r="Y252" i="1"/>
  <c r="X252" i="1"/>
  <c r="S252" i="1"/>
  <c r="Y251" i="1"/>
  <c r="V251" i="1"/>
  <c r="U251" i="1"/>
  <c r="S251" i="1"/>
  <c r="Y250" i="1"/>
  <c r="X250" i="1"/>
  <c r="V250" i="1"/>
  <c r="S250" i="1"/>
  <c r="Y249" i="1"/>
  <c r="X249" i="1"/>
  <c r="S249" i="1"/>
  <c r="Y248" i="1"/>
  <c r="X248" i="1"/>
  <c r="V248" i="1"/>
  <c r="U248" i="1" s="1"/>
  <c r="S248" i="1"/>
  <c r="Y247" i="1"/>
  <c r="X247" i="1"/>
  <c r="V247" i="1"/>
  <c r="U247" i="1" s="1"/>
  <c r="S247" i="1"/>
  <c r="Y246" i="1"/>
  <c r="X246" i="1" s="1"/>
  <c r="V246" i="1"/>
  <c r="U246" i="1"/>
  <c r="S246" i="1"/>
  <c r="Y245" i="1"/>
  <c r="X245" i="1" s="1"/>
  <c r="V245" i="1"/>
  <c r="U245" i="1"/>
  <c r="S245" i="1"/>
  <c r="Y244" i="1"/>
  <c r="Y66" i="8" s="1"/>
  <c r="X244" i="1"/>
  <c r="S244" i="1"/>
  <c r="Y243" i="1"/>
  <c r="X243" i="1" s="1"/>
  <c r="S243" i="1"/>
  <c r="Y242" i="1"/>
  <c r="X242" i="1" s="1"/>
  <c r="S242" i="1"/>
  <c r="S40" i="9" s="1"/>
  <c r="Y241" i="1"/>
  <c r="X241" i="1"/>
  <c r="V241" i="1"/>
  <c r="S241" i="1"/>
  <c r="Y240" i="1"/>
  <c r="X240" i="1" s="1"/>
  <c r="V240" i="1"/>
  <c r="U240" i="1"/>
  <c r="S240" i="1"/>
  <c r="Y239" i="1"/>
  <c r="X239" i="1" s="1"/>
  <c r="V239" i="1"/>
  <c r="U239" i="1"/>
  <c r="S239" i="1"/>
  <c r="Y238" i="1"/>
  <c r="X238" i="1"/>
  <c r="V238" i="1"/>
  <c r="U238" i="1"/>
  <c r="S238" i="1"/>
  <c r="Y237" i="1"/>
  <c r="X237" i="1"/>
  <c r="V237" i="1"/>
  <c r="S237" i="1"/>
  <c r="Y236" i="1"/>
  <c r="X236" i="1"/>
  <c r="V236" i="1"/>
  <c r="U236" i="1" s="1"/>
  <c r="S236" i="1"/>
  <c r="Y235" i="1"/>
  <c r="V235" i="1"/>
  <c r="U235" i="1"/>
  <c r="S235" i="1"/>
  <c r="Y234" i="1"/>
  <c r="X234" i="1"/>
  <c r="V234" i="1"/>
  <c r="U234" i="1"/>
  <c r="S234" i="1"/>
  <c r="Y233" i="1"/>
  <c r="X233" i="1"/>
  <c r="V233" i="1"/>
  <c r="U233" i="1"/>
  <c r="S233" i="1"/>
  <c r="Y232" i="1"/>
  <c r="X232" i="1"/>
  <c r="V232" i="1"/>
  <c r="U232" i="1"/>
  <c r="S232" i="1"/>
  <c r="Y231" i="1"/>
  <c r="X231" i="1"/>
  <c r="V231" i="1"/>
  <c r="U231" i="1" s="1"/>
  <c r="S231" i="1"/>
  <c r="Y230" i="1"/>
  <c r="X230" i="1"/>
  <c r="V230" i="1"/>
  <c r="U230" i="1" s="1"/>
  <c r="S230" i="1"/>
  <c r="Y229" i="1"/>
  <c r="X229" i="1" s="1"/>
  <c r="V229" i="1"/>
  <c r="S229" i="1"/>
  <c r="Y228" i="1"/>
  <c r="X228" i="1"/>
  <c r="S228" i="1"/>
  <c r="Y227" i="1"/>
  <c r="X227" i="1"/>
  <c r="V227" i="1"/>
  <c r="S227" i="1"/>
  <c r="Y226" i="1"/>
  <c r="X226" i="1" s="1"/>
  <c r="V226" i="1"/>
  <c r="U226" i="1" s="1"/>
  <c r="S226" i="1"/>
  <c r="Y225" i="1"/>
  <c r="V225" i="1"/>
  <c r="U225" i="1"/>
  <c r="S225" i="1"/>
  <c r="Y224" i="1"/>
  <c r="X224" i="1"/>
  <c r="V224" i="1"/>
  <c r="U224" i="1"/>
  <c r="S224" i="1"/>
  <c r="Y223" i="1"/>
  <c r="X223" i="1"/>
  <c r="V223" i="1"/>
  <c r="S223" i="1"/>
  <c r="Y222" i="1"/>
  <c r="X222" i="1"/>
  <c r="V222" i="1"/>
  <c r="V31" i="4" s="1"/>
  <c r="U222" i="1"/>
  <c r="S222" i="1"/>
  <c r="Y221" i="1"/>
  <c r="X221" i="1" s="1"/>
  <c r="V221" i="1"/>
  <c r="U221" i="1" s="1"/>
  <c r="S221" i="1"/>
  <c r="Y220" i="1"/>
  <c r="Y56" i="8" s="1"/>
  <c r="X220" i="1"/>
  <c r="S220" i="1"/>
  <c r="Y219" i="1"/>
  <c r="X219" i="1" s="1"/>
  <c r="V219" i="1"/>
  <c r="U219" i="1" s="1"/>
  <c r="S219" i="1"/>
  <c r="Y218" i="1"/>
  <c r="X218" i="1"/>
  <c r="V218" i="1"/>
  <c r="U218" i="1"/>
  <c r="S218" i="1"/>
  <c r="Y217" i="1"/>
  <c r="X217" i="1" s="1"/>
  <c r="V217" i="1"/>
  <c r="S217" i="1"/>
  <c r="Y216" i="1"/>
  <c r="X216" i="1"/>
  <c r="V216" i="1"/>
  <c r="U216" i="1" s="1"/>
  <c r="S216" i="1"/>
  <c r="Y215" i="1"/>
  <c r="V215" i="1"/>
  <c r="U215" i="1"/>
  <c r="S215" i="1"/>
  <c r="Y214" i="1"/>
  <c r="X214" i="1"/>
  <c r="V214" i="1"/>
  <c r="U214" i="1"/>
  <c r="S214" i="1"/>
  <c r="Y213" i="1"/>
  <c r="X213" i="1"/>
  <c r="V213" i="1"/>
  <c r="U213" i="1"/>
  <c r="S213" i="1"/>
  <c r="Y212" i="1"/>
  <c r="X212" i="1"/>
  <c r="V212" i="1"/>
  <c r="U212" i="1"/>
  <c r="S212" i="1"/>
  <c r="Y211" i="1"/>
  <c r="X211" i="1"/>
  <c r="V211" i="1"/>
  <c r="U211" i="1" s="1"/>
  <c r="S211" i="1"/>
  <c r="Y210" i="1"/>
  <c r="Y27" i="7" s="1"/>
  <c r="X210" i="1"/>
  <c r="S210" i="1"/>
  <c r="Y209" i="1"/>
  <c r="X209" i="1"/>
  <c r="V209" i="1"/>
  <c r="U209" i="1" s="1"/>
  <c r="S209" i="1"/>
  <c r="Y208" i="1"/>
  <c r="Y42" i="6" s="1"/>
  <c r="X208" i="1"/>
  <c r="S208" i="1"/>
  <c r="Y207" i="1"/>
  <c r="X207" i="1"/>
  <c r="S207" i="1"/>
  <c r="Y206" i="1"/>
  <c r="X206" i="1"/>
  <c r="V206" i="1"/>
  <c r="U206" i="1"/>
  <c r="S206" i="1"/>
  <c r="Y205" i="1"/>
  <c r="X205" i="1"/>
  <c r="V205" i="1"/>
  <c r="U205" i="1" s="1"/>
  <c r="S205" i="1"/>
  <c r="Y204" i="1"/>
  <c r="Y39" i="6" s="1"/>
  <c r="X204" i="1"/>
  <c r="V204" i="1"/>
  <c r="U204" i="1" s="1"/>
  <c r="S204" i="1"/>
  <c r="Y203" i="1"/>
  <c r="X203" i="1" s="1"/>
  <c r="V203" i="1"/>
  <c r="S203" i="1"/>
  <c r="Y202" i="1"/>
  <c r="X202" i="1"/>
  <c r="V202" i="1"/>
  <c r="U202" i="1"/>
  <c r="S202" i="1"/>
  <c r="Y201" i="1"/>
  <c r="V201" i="1"/>
  <c r="U201" i="1" s="1"/>
  <c r="S201" i="1"/>
  <c r="Y200" i="1"/>
  <c r="X200" i="1" s="1"/>
  <c r="V200" i="1"/>
  <c r="U200" i="1"/>
  <c r="S200" i="1"/>
  <c r="Y199" i="1"/>
  <c r="X199" i="1" s="1"/>
  <c r="V199" i="1"/>
  <c r="U199" i="1"/>
  <c r="S199" i="1"/>
  <c r="Y198" i="1"/>
  <c r="X198" i="1"/>
  <c r="V198" i="1"/>
  <c r="U198" i="1"/>
  <c r="S198" i="1"/>
  <c r="Y197" i="1"/>
  <c r="X197" i="1"/>
  <c r="V197" i="1"/>
  <c r="U197" i="1"/>
  <c r="S197" i="1"/>
  <c r="Y196" i="1"/>
  <c r="Y31" i="6" s="1"/>
  <c r="X196" i="1"/>
  <c r="V196" i="1"/>
  <c r="U196" i="1"/>
  <c r="S196" i="1"/>
  <c r="Y195" i="1"/>
  <c r="X195" i="1"/>
  <c r="V195" i="1"/>
  <c r="S195" i="1"/>
  <c r="Y194" i="1"/>
  <c r="X194" i="1" s="1"/>
  <c r="V194" i="1"/>
  <c r="U194" i="1"/>
  <c r="S194" i="1"/>
  <c r="Y193" i="1"/>
  <c r="S193" i="1"/>
  <c r="Y192" i="1"/>
  <c r="X192" i="1"/>
  <c r="S192" i="1"/>
  <c r="Y191" i="1"/>
  <c r="X191" i="1"/>
  <c r="V191" i="1"/>
  <c r="S191" i="1"/>
  <c r="Y190" i="1"/>
  <c r="X190" i="1" s="1"/>
  <c r="V190" i="1"/>
  <c r="U190" i="1" s="1"/>
  <c r="S190" i="1"/>
  <c r="Y189" i="1"/>
  <c r="V189" i="1"/>
  <c r="U189" i="1"/>
  <c r="S189" i="1"/>
  <c r="Y188" i="1"/>
  <c r="X188" i="1"/>
  <c r="V188" i="1"/>
  <c r="U188" i="1"/>
  <c r="S188" i="1"/>
  <c r="Y187" i="1"/>
  <c r="X187" i="1"/>
  <c r="V187" i="1"/>
  <c r="S187" i="1"/>
  <c r="Y186" i="1"/>
  <c r="X186" i="1"/>
  <c r="V186" i="1"/>
  <c r="U186" i="1"/>
  <c r="S186" i="1"/>
  <c r="Y185" i="1"/>
  <c r="X185" i="1" s="1"/>
  <c r="V185" i="1"/>
  <c r="U185" i="1" s="1"/>
  <c r="S185" i="1"/>
  <c r="Y184" i="1"/>
  <c r="Y24" i="7" s="1"/>
  <c r="X184" i="1"/>
  <c r="V184" i="1"/>
  <c r="U184" i="1"/>
  <c r="S184" i="1"/>
  <c r="Y183" i="1"/>
  <c r="X183" i="1" s="1"/>
  <c r="V183" i="1"/>
  <c r="S183" i="1"/>
  <c r="Y182" i="1"/>
  <c r="X182" i="1"/>
  <c r="V182" i="1"/>
  <c r="U182" i="1" s="1"/>
  <c r="S182" i="1"/>
  <c r="Y181" i="1"/>
  <c r="V181" i="1"/>
  <c r="U181" i="1"/>
  <c r="S181" i="1"/>
  <c r="Y180" i="1"/>
  <c r="X180" i="1"/>
  <c r="V180" i="1"/>
  <c r="U180" i="1"/>
  <c r="S180" i="1"/>
  <c r="Y179" i="1"/>
  <c r="X179" i="1"/>
  <c r="V179" i="1"/>
  <c r="U179" i="1"/>
  <c r="S179" i="1"/>
  <c r="Y178" i="1"/>
  <c r="X178" i="1"/>
  <c r="V178" i="1"/>
  <c r="U178" i="1"/>
  <c r="S178" i="1"/>
  <c r="Y177" i="1"/>
  <c r="X177" i="1"/>
  <c r="V177" i="1"/>
  <c r="U177" i="1" s="1"/>
  <c r="S177" i="1"/>
  <c r="Y176" i="1"/>
  <c r="Y51" i="8" s="1"/>
  <c r="X176" i="1"/>
  <c r="V176" i="1"/>
  <c r="U176" i="1" s="1"/>
  <c r="S176" i="1"/>
  <c r="Y175" i="1"/>
  <c r="X175" i="1" s="1"/>
  <c r="V175" i="1"/>
  <c r="S175" i="1"/>
  <c r="Y174" i="1"/>
  <c r="X174" i="1"/>
  <c r="V174" i="1"/>
  <c r="U174" i="1"/>
  <c r="S174" i="1"/>
  <c r="Y173" i="1"/>
  <c r="V173" i="1"/>
  <c r="U173" i="1" s="1"/>
  <c r="S173" i="1"/>
  <c r="Y172" i="1"/>
  <c r="X172" i="1" s="1"/>
  <c r="V172" i="1"/>
  <c r="U172" i="1"/>
  <c r="S172" i="1"/>
  <c r="Y171" i="1"/>
  <c r="X171" i="1" s="1"/>
  <c r="V171" i="1"/>
  <c r="U171" i="1"/>
  <c r="S171" i="1"/>
  <c r="Y170" i="1"/>
  <c r="X170" i="1"/>
  <c r="V170" i="1"/>
  <c r="U170" i="1"/>
  <c r="S170" i="1"/>
  <c r="Y169" i="1"/>
  <c r="X169" i="1"/>
  <c r="V169" i="1"/>
  <c r="U169" i="1"/>
  <c r="S169" i="1"/>
  <c r="Y168" i="1"/>
  <c r="Y45" i="8" s="1"/>
  <c r="X168" i="1"/>
  <c r="V168" i="1"/>
  <c r="U168" i="1"/>
  <c r="S168" i="1"/>
  <c r="Y167" i="1"/>
  <c r="X167" i="1"/>
  <c r="V167" i="1"/>
  <c r="S167" i="1"/>
  <c r="Y166" i="1"/>
  <c r="X166" i="1" s="1"/>
  <c r="V166" i="1"/>
  <c r="U166" i="1"/>
  <c r="S166" i="1"/>
  <c r="Y165" i="1"/>
  <c r="V165" i="1"/>
  <c r="U165" i="1" s="1"/>
  <c r="S165" i="1"/>
  <c r="Y164" i="1"/>
  <c r="X164" i="1"/>
  <c r="V164" i="1"/>
  <c r="S164" i="1"/>
  <c r="Y163" i="1"/>
  <c r="X163" i="1" s="1"/>
  <c r="V163" i="1"/>
  <c r="U163" i="1" s="1"/>
  <c r="S163" i="1"/>
  <c r="Y162" i="1"/>
  <c r="X162" i="1" s="1"/>
  <c r="V162" i="1"/>
  <c r="U162" i="1"/>
  <c r="S162" i="1"/>
  <c r="Y161" i="1"/>
  <c r="X161" i="1" s="1"/>
  <c r="S161" i="1"/>
  <c r="Y160" i="1"/>
  <c r="X160" i="1" s="1"/>
  <c r="V160" i="1"/>
  <c r="U160" i="1"/>
  <c r="S160" i="1"/>
  <c r="Y159" i="1"/>
  <c r="X159" i="1" s="1"/>
  <c r="V159" i="1"/>
  <c r="U159" i="1"/>
  <c r="S159" i="1"/>
  <c r="Y158" i="1"/>
  <c r="Y23" i="6" s="1"/>
  <c r="X158" i="1"/>
  <c r="S158" i="1"/>
  <c r="Y157" i="1"/>
  <c r="X157" i="1" s="1"/>
  <c r="V157" i="1"/>
  <c r="U157" i="1"/>
  <c r="S157" i="1"/>
  <c r="Y156" i="1"/>
  <c r="Y24" i="4" s="1"/>
  <c r="X156" i="1"/>
  <c r="V156" i="1"/>
  <c r="U156" i="1"/>
  <c r="S156" i="1"/>
  <c r="Y155" i="1"/>
  <c r="X155" i="1"/>
  <c r="S155" i="1"/>
  <c r="Y154" i="1"/>
  <c r="Y42" i="8" s="1"/>
  <c r="X154" i="1"/>
  <c r="V154" i="1"/>
  <c r="U154" i="1"/>
  <c r="S154" i="1"/>
  <c r="Y153" i="1"/>
  <c r="X153" i="1"/>
  <c r="V153" i="1"/>
  <c r="S153" i="1"/>
  <c r="Y152" i="1"/>
  <c r="X152" i="1" s="1"/>
  <c r="V152" i="1"/>
  <c r="U152" i="1" s="1"/>
  <c r="S152" i="1"/>
  <c r="Y151" i="1"/>
  <c r="S151" i="1"/>
  <c r="Y150" i="1"/>
  <c r="X150" i="1"/>
  <c r="S150" i="1"/>
  <c r="Y149" i="1"/>
  <c r="X149" i="1" s="1"/>
  <c r="V149" i="1"/>
  <c r="S149" i="1"/>
  <c r="Y148" i="1"/>
  <c r="X148" i="1" s="1"/>
  <c r="S148" i="1"/>
  <c r="Y147" i="1"/>
  <c r="X147" i="1"/>
  <c r="V147" i="1"/>
  <c r="S147" i="1"/>
  <c r="Y146" i="1"/>
  <c r="X146" i="1" s="1"/>
  <c r="V146" i="1"/>
  <c r="U146" i="1"/>
  <c r="S146" i="1"/>
  <c r="Y145" i="1"/>
  <c r="V145" i="1"/>
  <c r="U145" i="1"/>
  <c r="S145" i="1"/>
  <c r="Y144" i="1"/>
  <c r="X144" i="1" s="1"/>
  <c r="V144" i="1"/>
  <c r="U144" i="1" s="1"/>
  <c r="S144" i="1"/>
  <c r="Y143" i="1"/>
  <c r="X143" i="1"/>
  <c r="V143" i="1"/>
  <c r="U143" i="1" s="1"/>
  <c r="S143" i="1"/>
  <c r="Y142" i="1"/>
  <c r="V142" i="1"/>
  <c r="U142" i="1"/>
  <c r="S142" i="1"/>
  <c r="Y141" i="1"/>
  <c r="V141" i="1"/>
  <c r="U141" i="1"/>
  <c r="S141" i="1"/>
  <c r="Y140" i="1"/>
  <c r="Y36" i="8" s="1"/>
  <c r="X140" i="1"/>
  <c r="V140" i="1"/>
  <c r="U140" i="1"/>
  <c r="S140" i="1"/>
  <c r="Y139" i="1"/>
  <c r="X139" i="1"/>
  <c r="V139" i="1"/>
  <c r="S139" i="1"/>
  <c r="Y138" i="1"/>
  <c r="X138" i="1"/>
  <c r="V138" i="1"/>
  <c r="U138" i="1" s="1"/>
  <c r="S138" i="1"/>
  <c r="Y137" i="1"/>
  <c r="V137" i="1"/>
  <c r="U137" i="1"/>
  <c r="S137" i="1"/>
  <c r="Y136" i="1"/>
  <c r="X136" i="1"/>
  <c r="V136" i="1"/>
  <c r="U136" i="1" s="1"/>
  <c r="S136" i="1"/>
  <c r="Y135" i="1"/>
  <c r="X135" i="1"/>
  <c r="V135" i="1"/>
  <c r="U135" i="1"/>
  <c r="S135" i="1"/>
  <c r="Y134" i="1"/>
  <c r="X134" i="1" s="1"/>
  <c r="V134" i="1"/>
  <c r="U134" i="1"/>
  <c r="S134" i="1"/>
  <c r="Y133" i="1"/>
  <c r="X133" i="1"/>
  <c r="V133" i="1"/>
  <c r="S133" i="1"/>
  <c r="Y132" i="1"/>
  <c r="Y24" i="9" s="1"/>
  <c r="X132" i="1"/>
  <c r="V132" i="1"/>
  <c r="U132" i="1" s="1"/>
  <c r="S132" i="1"/>
  <c r="Y131" i="1"/>
  <c r="X131" i="1" s="1"/>
  <c r="V131" i="1"/>
  <c r="S131" i="1"/>
  <c r="Y130" i="1"/>
  <c r="X130" i="1"/>
  <c r="V130" i="1"/>
  <c r="U130" i="1"/>
  <c r="S130" i="1"/>
  <c r="Y129" i="1"/>
  <c r="V129" i="1"/>
  <c r="U129" i="1"/>
  <c r="S129" i="1"/>
  <c r="Y128" i="1"/>
  <c r="X128" i="1" s="1"/>
  <c r="V128" i="1"/>
  <c r="U128" i="1"/>
  <c r="S128" i="1"/>
  <c r="Y127" i="1"/>
  <c r="X127" i="1"/>
  <c r="V127" i="1"/>
  <c r="U127" i="1"/>
  <c r="S127" i="1"/>
  <c r="Y126" i="1"/>
  <c r="X126" i="1"/>
  <c r="V126" i="1"/>
  <c r="U126" i="1"/>
  <c r="S126" i="1"/>
  <c r="Y125" i="1"/>
  <c r="X125" i="1"/>
  <c r="V125" i="1"/>
  <c r="U125" i="1"/>
  <c r="S125" i="1"/>
  <c r="Y124" i="1"/>
  <c r="Y27" i="8" s="1"/>
  <c r="X124" i="1"/>
  <c r="V124" i="1"/>
  <c r="U124" i="1" s="1"/>
  <c r="S124" i="1"/>
  <c r="Y123" i="1"/>
  <c r="X123" i="1"/>
  <c r="V123" i="1"/>
  <c r="S123" i="1"/>
  <c r="Y122" i="1"/>
  <c r="X122" i="1"/>
  <c r="S122" i="1"/>
  <c r="Y121" i="1"/>
  <c r="X121" i="1" s="1"/>
  <c r="V121" i="1"/>
  <c r="S121" i="1"/>
  <c r="Y120" i="1"/>
  <c r="X120" i="1"/>
  <c r="V120" i="1"/>
  <c r="U120" i="1" s="1"/>
  <c r="S120" i="1"/>
  <c r="Y119" i="1"/>
  <c r="V119" i="1"/>
  <c r="U119" i="1"/>
  <c r="S119" i="1"/>
  <c r="Y118" i="1"/>
  <c r="X118" i="1"/>
  <c r="V118" i="1"/>
  <c r="U118" i="1"/>
  <c r="S118" i="1"/>
  <c r="Y117" i="1"/>
  <c r="X117" i="1"/>
  <c r="V117" i="1"/>
  <c r="U117" i="1"/>
  <c r="S117" i="1"/>
  <c r="Y116" i="1"/>
  <c r="X116" i="1"/>
  <c r="V116" i="1"/>
  <c r="U116" i="1"/>
  <c r="S116" i="1"/>
  <c r="Y115" i="1"/>
  <c r="X115" i="1"/>
  <c r="V115" i="1"/>
  <c r="U115" i="1" s="1"/>
  <c r="S115" i="1"/>
  <c r="Y114" i="1"/>
  <c r="Y20" i="4" s="1"/>
  <c r="X114" i="1"/>
  <c r="V114" i="1"/>
  <c r="U114" i="1" s="1"/>
  <c r="S114" i="1"/>
  <c r="Y113" i="1"/>
  <c r="X113" i="1" s="1"/>
  <c r="V113" i="1"/>
  <c r="S113" i="1"/>
  <c r="Y112" i="1"/>
  <c r="X112" i="1"/>
  <c r="S112" i="1"/>
  <c r="Y111" i="1"/>
  <c r="X111" i="1"/>
  <c r="V111" i="1"/>
  <c r="S111" i="1"/>
  <c r="Y110" i="1"/>
  <c r="X110" i="1"/>
  <c r="V110" i="1"/>
  <c r="U110" i="1" s="1"/>
  <c r="S110" i="1"/>
  <c r="Y109" i="1"/>
  <c r="V109" i="1"/>
  <c r="U109" i="1"/>
  <c r="S109" i="1"/>
  <c r="Y108" i="1"/>
  <c r="X108" i="1"/>
  <c r="S108" i="1"/>
  <c r="Y107" i="1"/>
  <c r="S107" i="1"/>
  <c r="Y106" i="1"/>
  <c r="X106" i="1"/>
  <c r="S106" i="1"/>
  <c r="Y105" i="1"/>
  <c r="X105" i="1"/>
  <c r="V105" i="1"/>
  <c r="S105" i="1"/>
  <c r="Y104" i="1"/>
  <c r="X104" i="1" s="1"/>
  <c r="V104" i="1"/>
  <c r="S104" i="1"/>
  <c r="Y103" i="1"/>
  <c r="V103" i="1"/>
  <c r="U103" i="1"/>
  <c r="S103" i="1"/>
  <c r="Y102" i="1"/>
  <c r="X102" i="1"/>
  <c r="V102" i="1"/>
  <c r="U102" i="1"/>
  <c r="S102" i="1"/>
  <c r="Y101" i="1"/>
  <c r="X101" i="1"/>
  <c r="V101" i="1"/>
  <c r="U101" i="1" s="1"/>
  <c r="S101" i="1"/>
  <c r="Y100" i="1"/>
  <c r="X100" i="1"/>
  <c r="V100" i="1"/>
  <c r="U100" i="1"/>
  <c r="S100" i="1"/>
  <c r="Y99" i="1"/>
  <c r="X99" i="1" s="1"/>
  <c r="V99" i="1"/>
  <c r="U99" i="1" s="1"/>
  <c r="S99" i="1"/>
  <c r="Y98" i="1"/>
  <c r="Y13" i="6" s="1"/>
  <c r="X98" i="1"/>
  <c r="V98" i="1"/>
  <c r="U98" i="1"/>
  <c r="S98" i="1"/>
  <c r="Y97" i="1"/>
  <c r="V97" i="1"/>
  <c r="S97" i="1"/>
  <c r="Y96" i="1"/>
  <c r="X96" i="1"/>
  <c r="V96" i="1"/>
  <c r="U96" i="1" s="1"/>
  <c r="S96" i="1"/>
  <c r="Y95" i="1"/>
  <c r="V95" i="1"/>
  <c r="U95" i="1"/>
  <c r="S95" i="1"/>
  <c r="Y94" i="1"/>
  <c r="X94" i="1"/>
  <c r="V94" i="1"/>
  <c r="U94" i="1"/>
  <c r="S94" i="1"/>
  <c r="Y93" i="1"/>
  <c r="X93" i="1"/>
  <c r="V93" i="1"/>
  <c r="U93" i="1"/>
  <c r="S93" i="1"/>
  <c r="Y92" i="1"/>
  <c r="X92" i="1"/>
  <c r="V92" i="1"/>
  <c r="U92" i="1"/>
  <c r="S92" i="1"/>
  <c r="Y91" i="1"/>
  <c r="X91" i="1" s="1"/>
  <c r="V91" i="1"/>
  <c r="S91" i="1"/>
  <c r="Y90" i="1"/>
  <c r="Y14" i="4" s="1"/>
  <c r="X90" i="1"/>
  <c r="V90" i="1"/>
  <c r="U90" i="1" s="1"/>
  <c r="S90" i="1"/>
  <c r="Y89" i="1"/>
  <c r="X89" i="1" s="1"/>
  <c r="V89" i="1"/>
  <c r="S89" i="1"/>
  <c r="Y88" i="1"/>
  <c r="X88" i="1"/>
  <c r="V88" i="1"/>
  <c r="U88" i="1" s="1"/>
  <c r="S88" i="1"/>
  <c r="Y87" i="1"/>
  <c r="V87" i="1"/>
  <c r="S87" i="1"/>
  <c r="Y86" i="1"/>
  <c r="X86" i="1" s="1"/>
  <c r="V86" i="1"/>
  <c r="U86" i="1"/>
  <c r="S86" i="1"/>
  <c r="Y85" i="1"/>
  <c r="V85" i="1"/>
  <c r="U85" i="1"/>
  <c r="S85" i="1"/>
  <c r="Y84" i="1"/>
  <c r="X84" i="1"/>
  <c r="V84" i="1"/>
  <c r="U84" i="1"/>
  <c r="S84" i="1"/>
  <c r="Y83" i="1"/>
  <c r="X83" i="1"/>
  <c r="V83" i="1"/>
  <c r="U83" i="1" s="1"/>
  <c r="S83" i="1"/>
  <c r="Y82" i="1"/>
  <c r="Y11" i="5" s="1"/>
  <c r="X82" i="1"/>
  <c r="V82" i="1"/>
  <c r="U82" i="1"/>
  <c r="S82" i="1"/>
  <c r="Y81" i="1"/>
  <c r="X81" i="1" s="1"/>
  <c r="V81" i="1"/>
  <c r="S81" i="1"/>
  <c r="Y80" i="1"/>
  <c r="X80" i="1"/>
  <c r="V80" i="1"/>
  <c r="U80" i="1" s="1"/>
  <c r="S80" i="1"/>
  <c r="Y79" i="1"/>
  <c r="X79" i="1" s="1"/>
  <c r="S79" i="1"/>
  <c r="Y78" i="1"/>
  <c r="X78" i="1"/>
  <c r="V78" i="1"/>
  <c r="U78" i="1" s="1"/>
  <c r="S78" i="1"/>
  <c r="Y77" i="1"/>
  <c r="X77" i="1" s="1"/>
  <c r="V77" i="1"/>
  <c r="U77" i="1" s="1"/>
  <c r="S77" i="1"/>
  <c r="Y76" i="1"/>
  <c r="X76" i="1" s="1"/>
  <c r="V76" i="1"/>
  <c r="U76" i="1"/>
  <c r="S76" i="1"/>
  <c r="Y75" i="1"/>
  <c r="V75" i="1"/>
  <c r="U75" i="1"/>
  <c r="S75" i="1"/>
  <c r="Y74" i="1"/>
  <c r="X74" i="1"/>
  <c r="V74" i="1"/>
  <c r="U74" i="1"/>
  <c r="S74" i="1"/>
  <c r="Y73" i="1"/>
  <c r="X73" i="1"/>
  <c r="V73" i="1"/>
  <c r="U73" i="1" s="1"/>
  <c r="S73" i="1"/>
  <c r="Y72" i="1"/>
  <c r="X72" i="1"/>
  <c r="S72" i="1"/>
  <c r="Y71" i="1"/>
  <c r="X71" i="1"/>
  <c r="S71" i="1"/>
  <c r="Y70" i="1"/>
  <c r="X70" i="1"/>
  <c r="V70" i="1"/>
  <c r="U70" i="1"/>
  <c r="S70" i="1"/>
  <c r="Y69" i="1"/>
  <c r="X69" i="1"/>
  <c r="S69" i="1"/>
  <c r="Y68" i="1"/>
  <c r="X68" i="1"/>
  <c r="S68" i="1"/>
  <c r="Y67" i="1"/>
  <c r="V67" i="1"/>
  <c r="U67" i="1"/>
  <c r="S67" i="1"/>
  <c r="Y66" i="1"/>
  <c r="X66" i="1"/>
  <c r="V66" i="1"/>
  <c r="U66" i="1"/>
  <c r="S66" i="1"/>
  <c r="Y65" i="1"/>
  <c r="X65" i="1"/>
  <c r="S65" i="1"/>
  <c r="Y64" i="1"/>
  <c r="X64" i="1"/>
  <c r="V64" i="1"/>
  <c r="U64" i="1"/>
  <c r="S64" i="1"/>
  <c r="Y63" i="1"/>
  <c r="X63" i="1"/>
  <c r="V63" i="1"/>
  <c r="U63" i="1" s="1"/>
  <c r="S63" i="1"/>
  <c r="Y62" i="1"/>
  <c r="X62" i="1"/>
  <c r="V62" i="1"/>
  <c r="U62" i="1"/>
  <c r="S62" i="1"/>
  <c r="Y61" i="1"/>
  <c r="X61" i="1" s="1"/>
  <c r="V61" i="1"/>
  <c r="S61" i="1"/>
  <c r="Y60" i="1"/>
  <c r="X60" i="1"/>
  <c r="V60" i="1"/>
  <c r="U60" i="1" s="1"/>
  <c r="S60" i="1"/>
  <c r="Y59" i="1"/>
  <c r="X59" i="1" s="1"/>
  <c r="V59" i="1"/>
  <c r="U59" i="1" s="1"/>
  <c r="S59" i="1"/>
  <c r="Y58" i="1"/>
  <c r="X58" i="1" s="1"/>
  <c r="V58" i="1"/>
  <c r="U58" i="1"/>
  <c r="S58" i="1"/>
  <c r="Y57" i="1"/>
  <c r="X57" i="1" s="1"/>
  <c r="V57" i="1"/>
  <c r="U57" i="1"/>
  <c r="S57" i="1"/>
  <c r="Y56" i="1"/>
  <c r="X56" i="1"/>
  <c r="V56" i="1"/>
  <c r="U56" i="1"/>
  <c r="S56" i="1"/>
  <c r="Y55" i="1"/>
  <c r="X55" i="1"/>
  <c r="V55" i="1"/>
  <c r="U55" i="1" s="1"/>
  <c r="S55" i="1"/>
  <c r="Y54" i="1"/>
  <c r="X54" i="1"/>
  <c r="V54" i="1"/>
  <c r="U54" i="1"/>
  <c r="S54" i="1"/>
  <c r="Y53" i="1"/>
  <c r="X53" i="1" s="1"/>
  <c r="V53" i="1"/>
  <c r="U53" i="1" s="1"/>
  <c r="S53" i="1"/>
  <c r="Y52" i="1"/>
  <c r="X52" i="1"/>
  <c r="V52" i="1"/>
  <c r="U52" i="1" s="1"/>
  <c r="S52" i="1"/>
  <c r="Y51" i="1"/>
  <c r="X51" i="1" s="1"/>
  <c r="V51" i="1"/>
  <c r="U51" i="1" s="1"/>
  <c r="S51" i="1"/>
  <c r="Y50" i="1"/>
  <c r="V50" i="1"/>
  <c r="U50" i="1"/>
  <c r="S50" i="1"/>
  <c r="Y49" i="1"/>
  <c r="V49" i="1"/>
  <c r="U49" i="1"/>
  <c r="S49" i="1"/>
  <c r="Y48" i="1"/>
  <c r="X48" i="1"/>
  <c r="V48" i="1"/>
  <c r="U48" i="1"/>
  <c r="S48" i="1"/>
  <c r="Y47" i="1"/>
  <c r="X47" i="1"/>
  <c r="V47" i="1"/>
  <c r="U47" i="1" s="1"/>
  <c r="S47" i="1"/>
  <c r="Y46" i="1"/>
  <c r="X46" i="1"/>
  <c r="S46" i="1"/>
  <c r="Y45" i="1"/>
  <c r="X45" i="1"/>
  <c r="V45" i="1"/>
  <c r="U45" i="1" s="1"/>
  <c r="S45" i="1"/>
  <c r="Y44" i="1"/>
  <c r="X44" i="1"/>
  <c r="V44" i="1"/>
  <c r="U44" i="1"/>
  <c r="S44" i="1"/>
  <c r="Y43" i="1"/>
  <c r="X43" i="1" s="1"/>
  <c r="S43" i="1"/>
  <c r="Y42" i="1"/>
  <c r="X42" i="1"/>
  <c r="V42" i="1"/>
  <c r="U42" i="1"/>
  <c r="S42" i="1"/>
  <c r="Y41" i="1"/>
  <c r="X41" i="1" s="1"/>
  <c r="V41" i="1"/>
  <c r="U41" i="1" s="1"/>
  <c r="S41" i="1"/>
  <c r="Y40" i="1"/>
  <c r="X40" i="1"/>
  <c r="V40" i="1"/>
  <c r="U40" i="1" s="1"/>
  <c r="S40" i="1"/>
  <c r="Y39" i="1"/>
  <c r="X39" i="1" s="1"/>
  <c r="V39" i="1"/>
  <c r="S39" i="1"/>
  <c r="Y38" i="1"/>
  <c r="X38" i="1" s="1"/>
  <c r="V38" i="1"/>
  <c r="U38" i="1"/>
  <c r="S38" i="1"/>
  <c r="Y37" i="1"/>
  <c r="X37" i="1" s="1"/>
  <c r="V37" i="1"/>
  <c r="U37" i="1"/>
  <c r="S37" i="1"/>
  <c r="Y36" i="1"/>
  <c r="X36" i="1"/>
  <c r="V36" i="1"/>
  <c r="U36" i="1"/>
  <c r="S36" i="1"/>
  <c r="Y35" i="1"/>
  <c r="X35" i="1"/>
  <c r="V35" i="1"/>
  <c r="U35" i="1" s="1"/>
  <c r="S35" i="1"/>
  <c r="Y34" i="1"/>
  <c r="X34" i="1"/>
  <c r="V34" i="1"/>
  <c r="U34" i="1"/>
  <c r="S34" i="1"/>
  <c r="Y33" i="1"/>
  <c r="X33" i="1" s="1"/>
  <c r="V33" i="1"/>
  <c r="S33" i="1"/>
  <c r="Y32" i="1"/>
  <c r="X32" i="1"/>
  <c r="V32" i="1"/>
  <c r="U32" i="1" s="1"/>
  <c r="S32" i="1"/>
  <c r="Y31" i="1"/>
  <c r="X31" i="1" s="1"/>
  <c r="V31" i="1"/>
  <c r="S31" i="1"/>
  <c r="Y30" i="1"/>
  <c r="S30" i="1"/>
  <c r="Y29" i="1"/>
  <c r="X29" i="1" s="1"/>
  <c r="V29" i="1"/>
  <c r="U29" i="1" s="1"/>
  <c r="S29" i="1"/>
  <c r="Y28" i="1"/>
  <c r="X28" i="1" s="1"/>
  <c r="S28" i="1"/>
  <c r="Y27" i="1"/>
  <c r="X27" i="1" s="1"/>
  <c r="V27" i="1"/>
  <c r="S27" i="1"/>
  <c r="Y26" i="1"/>
  <c r="X26" i="1" s="1"/>
  <c r="V26" i="1"/>
  <c r="U26" i="1"/>
  <c r="S26" i="1"/>
  <c r="Y25" i="1"/>
  <c r="X25" i="1" s="1"/>
  <c r="S25" i="1"/>
  <c r="Y24" i="1"/>
  <c r="X24" i="1" s="1"/>
  <c r="V24" i="1"/>
  <c r="U24" i="1"/>
  <c r="S24" i="1"/>
  <c r="Y23" i="1"/>
  <c r="V23" i="1"/>
  <c r="U23" i="1"/>
  <c r="S23" i="1"/>
  <c r="Y22" i="1"/>
  <c r="X22" i="1"/>
  <c r="S22" i="1"/>
  <c r="Y21" i="1"/>
  <c r="X21" i="1" s="1"/>
  <c r="V21" i="1"/>
  <c r="U21" i="1"/>
  <c r="S21" i="1"/>
  <c r="Y20" i="1"/>
  <c r="X20" i="1"/>
  <c r="V20" i="1"/>
  <c r="U20" i="1"/>
  <c r="S20" i="1"/>
  <c r="Y19" i="1"/>
  <c r="X19" i="1"/>
  <c r="V19" i="1"/>
  <c r="U19" i="1"/>
  <c r="S19" i="1"/>
  <c r="Y18" i="1"/>
  <c r="X18" i="1"/>
  <c r="V18" i="1"/>
  <c r="U18" i="1"/>
  <c r="S18" i="1"/>
  <c r="Y17" i="1"/>
  <c r="X17" i="1"/>
  <c r="V17" i="1"/>
  <c r="S17" i="1"/>
  <c r="Y16" i="1"/>
  <c r="X16" i="1"/>
  <c r="V16" i="1"/>
  <c r="U16" i="1" s="1"/>
  <c r="S16" i="1"/>
  <c r="Y15" i="1"/>
  <c r="V15" i="1"/>
  <c r="S15" i="1"/>
  <c r="Y14" i="1"/>
  <c r="X14" i="1" s="1"/>
  <c r="V14" i="1"/>
  <c r="U14" i="1"/>
  <c r="S14" i="1"/>
  <c r="Y13" i="1"/>
  <c r="V13" i="1"/>
  <c r="U13" i="1"/>
  <c r="S13" i="1"/>
  <c r="Y12" i="1"/>
  <c r="X12" i="1"/>
  <c r="V12" i="1"/>
  <c r="U12" i="1"/>
  <c r="S12" i="1"/>
  <c r="U6" i="5" l="1"/>
  <c r="U27" i="3"/>
  <c r="X25" i="9"/>
  <c r="X117" i="3"/>
  <c r="U56" i="6"/>
  <c r="U244" i="3"/>
  <c r="X44" i="5"/>
  <c r="X286" i="3"/>
  <c r="U71" i="5"/>
  <c r="U481" i="3"/>
  <c r="X118" i="6"/>
  <c r="X570" i="3"/>
  <c r="X3" i="9"/>
  <c r="X3" i="2"/>
  <c r="X5" i="9"/>
  <c r="X4" i="2"/>
  <c r="X11" i="9"/>
  <c r="X25" i="3"/>
  <c r="U2" i="7"/>
  <c r="U6" i="3"/>
  <c r="X10" i="8"/>
  <c r="X23" i="3"/>
  <c r="X16" i="8"/>
  <c r="X55" i="3"/>
  <c r="X19" i="8"/>
  <c r="X59" i="3"/>
  <c r="X9" i="6"/>
  <c r="X67" i="3"/>
  <c r="U13" i="7"/>
  <c r="U77" i="3"/>
  <c r="U14" i="7"/>
  <c r="U79" i="3"/>
  <c r="U18" i="4"/>
  <c r="U85" i="3"/>
  <c r="X30" i="8"/>
  <c r="X104" i="3"/>
  <c r="U18" i="5"/>
  <c r="U116" i="3"/>
  <c r="X19" i="7"/>
  <c r="X24" i="2"/>
  <c r="X50" i="8"/>
  <c r="X142" i="3"/>
  <c r="U40" i="6"/>
  <c r="U170" i="3"/>
  <c r="X57" i="8"/>
  <c r="X182" i="3"/>
  <c r="U31" i="7"/>
  <c r="U205" i="3"/>
  <c r="X48" i="6"/>
  <c r="X217" i="3"/>
  <c r="U69" i="8"/>
  <c r="U227" i="3"/>
  <c r="U41" i="5"/>
  <c r="U277" i="3"/>
  <c r="U49" i="7"/>
  <c r="U280" i="3"/>
  <c r="X85" i="8"/>
  <c r="X299" i="3"/>
  <c r="U48" i="5"/>
  <c r="U328" i="3"/>
  <c r="U94" i="8"/>
  <c r="U353" i="3"/>
  <c r="X106" i="8"/>
  <c r="X378" i="3"/>
  <c r="U103" i="6"/>
  <c r="U499" i="3"/>
  <c r="U113" i="9"/>
  <c r="U542" i="3"/>
  <c r="U140" i="6"/>
  <c r="U633" i="3"/>
  <c r="X107" i="4"/>
  <c r="X739" i="3"/>
  <c r="X164" i="9"/>
  <c r="X747" i="3"/>
  <c r="U8" i="8"/>
  <c r="U21" i="3"/>
  <c r="X40" i="9"/>
  <c r="X32" i="2"/>
  <c r="X45" i="4"/>
  <c r="X311" i="3"/>
  <c r="X124" i="6"/>
  <c r="X578" i="3"/>
  <c r="U3" i="6"/>
  <c r="U4" i="3"/>
  <c r="X4" i="5"/>
  <c r="X11" i="3"/>
  <c r="U6" i="9"/>
  <c r="U16" i="3"/>
  <c r="U7" i="8"/>
  <c r="U18" i="3"/>
  <c r="U12" i="9"/>
  <c r="U26" i="3"/>
  <c r="U10" i="5"/>
  <c r="U52" i="3"/>
  <c r="X20" i="9"/>
  <c r="X13" i="2"/>
  <c r="X13" i="7"/>
  <c r="X77" i="3"/>
  <c r="U16" i="7"/>
  <c r="U94" i="3"/>
  <c r="X48" i="8"/>
  <c r="X138" i="3"/>
  <c r="U29" i="9"/>
  <c r="U152" i="3"/>
  <c r="U36" i="6"/>
  <c r="U166" i="3"/>
  <c r="U55" i="8"/>
  <c r="U181" i="3"/>
  <c r="U62" i="8"/>
  <c r="U190" i="3"/>
  <c r="X46" i="6"/>
  <c r="X215" i="3"/>
  <c r="X51" i="6"/>
  <c r="X229" i="3"/>
  <c r="U39" i="4"/>
  <c r="U243" i="3"/>
  <c r="U72" i="8"/>
  <c r="U251" i="3"/>
  <c r="U36" i="5"/>
  <c r="U258" i="3"/>
  <c r="X52" i="9"/>
  <c r="X261" i="3"/>
  <c r="U40" i="5"/>
  <c r="U275" i="3"/>
  <c r="X51" i="7"/>
  <c r="X287" i="3"/>
  <c r="U83" i="8"/>
  <c r="U290" i="3"/>
  <c r="U60" i="6"/>
  <c r="U294" i="3"/>
  <c r="X63" i="6"/>
  <c r="X302" i="3"/>
  <c r="U57" i="7"/>
  <c r="U307" i="3"/>
  <c r="X47" i="4"/>
  <c r="X318" i="3"/>
  <c r="U71" i="9"/>
  <c r="U336" i="3"/>
  <c r="U71" i="7"/>
  <c r="U345" i="3"/>
  <c r="U51" i="5"/>
  <c r="U368" i="3"/>
  <c r="X77" i="7"/>
  <c r="X63" i="2"/>
  <c r="X101" i="6"/>
  <c r="X497" i="3"/>
  <c r="U111" i="9"/>
  <c r="U540" i="3"/>
  <c r="X91" i="4"/>
  <c r="X631" i="3"/>
  <c r="U165" i="7"/>
  <c r="U793" i="3"/>
  <c r="X13" i="9"/>
  <c r="X6" i="2"/>
  <c r="U19" i="9"/>
  <c r="U57" i="3"/>
  <c r="X19" i="5"/>
  <c r="X119" i="3"/>
  <c r="X27" i="5"/>
  <c r="X187" i="3"/>
  <c r="X78" i="8"/>
  <c r="X262" i="3"/>
  <c r="X60" i="7"/>
  <c r="X317" i="3"/>
  <c r="X2" i="9"/>
  <c r="X2" i="3"/>
  <c r="X5" i="5"/>
  <c r="X14" i="3"/>
  <c r="X6" i="9"/>
  <c r="X16" i="3"/>
  <c r="X8" i="5"/>
  <c r="X42" i="3"/>
  <c r="U17" i="8"/>
  <c r="U56" i="3"/>
  <c r="U14" i="4"/>
  <c r="U68" i="3"/>
  <c r="U17" i="6"/>
  <c r="U89" i="3"/>
  <c r="U24" i="9"/>
  <c r="U105" i="3"/>
  <c r="X24" i="6"/>
  <c r="X127" i="3"/>
  <c r="X20" i="5"/>
  <c r="X133" i="3"/>
  <c r="U51" i="8"/>
  <c r="U143" i="3"/>
  <c r="X23" i="7"/>
  <c r="X150" i="3"/>
  <c r="X29" i="9"/>
  <c r="X152" i="3"/>
  <c r="X38" i="6"/>
  <c r="X168" i="3"/>
  <c r="X25" i="5"/>
  <c r="X179" i="3"/>
  <c r="X55" i="8"/>
  <c r="X181" i="3"/>
  <c r="X32" i="4"/>
  <c r="X203" i="3"/>
  <c r="U34" i="4"/>
  <c r="U218" i="3"/>
  <c r="X30" i="5"/>
  <c r="X225" i="3"/>
  <c r="U31" i="5"/>
  <c r="U241" i="3"/>
  <c r="X72" i="8"/>
  <c r="X251" i="3"/>
  <c r="U50" i="9"/>
  <c r="U256" i="3"/>
  <c r="U79" i="8"/>
  <c r="U266" i="3"/>
  <c r="X57" i="9"/>
  <c r="X273" i="3"/>
  <c r="X42" i="5"/>
  <c r="X278" i="3"/>
  <c r="X89" i="8"/>
  <c r="X342" i="3"/>
  <c r="X92" i="8"/>
  <c r="X351" i="3"/>
  <c r="X104" i="8"/>
  <c r="X61" i="2"/>
  <c r="U86" i="6"/>
  <c r="U411" i="3"/>
  <c r="U81" i="4"/>
  <c r="U531" i="3"/>
  <c r="X132" i="8"/>
  <c r="X90" i="2"/>
  <c r="U136" i="7"/>
  <c r="U624" i="3"/>
  <c r="U153" i="8"/>
  <c r="U666" i="3"/>
  <c r="U138" i="9"/>
  <c r="U674" i="3"/>
  <c r="U178" i="9"/>
  <c r="U779" i="3"/>
  <c r="X163" i="7"/>
  <c r="X791" i="3"/>
  <c r="U21" i="7"/>
  <c r="U132" i="3"/>
  <c r="U30" i="7"/>
  <c r="U178" i="3"/>
  <c r="U32" i="5"/>
  <c r="U246" i="3"/>
  <c r="X62" i="6"/>
  <c r="X301" i="3"/>
  <c r="X3" i="6"/>
  <c r="X4" i="3"/>
  <c r="U5" i="6"/>
  <c r="U31" i="3"/>
  <c r="U7" i="4"/>
  <c r="U37" i="3"/>
  <c r="U6" i="6"/>
  <c r="U39" i="3"/>
  <c r="U6" i="7"/>
  <c r="U47" i="3"/>
  <c r="X17" i="8"/>
  <c r="X56" i="3"/>
  <c r="U18" i="8"/>
  <c r="U58" i="3"/>
  <c r="U12" i="5"/>
  <c r="U66" i="3"/>
  <c r="U34" i="8"/>
  <c r="U109" i="3"/>
  <c r="U35" i="8"/>
  <c r="U111" i="3"/>
  <c r="X26" i="9"/>
  <c r="X19" i="2"/>
  <c r="X22" i="6"/>
  <c r="X126" i="3"/>
  <c r="X34" i="6"/>
  <c r="X164" i="3"/>
  <c r="X37" i="9"/>
  <c r="X199" i="3"/>
  <c r="U36" i="7"/>
  <c r="U212" i="3"/>
  <c r="X49" i="6"/>
  <c r="X220" i="3"/>
  <c r="U52" i="6"/>
  <c r="U230" i="3"/>
  <c r="X45" i="7"/>
  <c r="X239" i="3"/>
  <c r="X31" i="5"/>
  <c r="X241" i="3"/>
  <c r="X71" i="8"/>
  <c r="X249" i="3"/>
  <c r="U82" i="8"/>
  <c r="U288" i="3"/>
  <c r="U58" i="6"/>
  <c r="U292" i="3"/>
  <c r="X84" i="8"/>
  <c r="X50" i="2"/>
  <c r="U64" i="6"/>
  <c r="U303" i="3"/>
  <c r="U69" i="6"/>
  <c r="U313" i="3"/>
  <c r="U48" i="4"/>
  <c r="U319" i="3"/>
  <c r="X69" i="7"/>
  <c r="X343" i="3"/>
  <c r="X56" i="4"/>
  <c r="X409" i="3"/>
  <c r="U66" i="4"/>
  <c r="U454" i="3"/>
  <c r="X79" i="4"/>
  <c r="X529" i="3"/>
  <c r="X110" i="9"/>
  <c r="X537" i="3"/>
  <c r="U85" i="4"/>
  <c r="U581" i="3"/>
  <c r="X151" i="8"/>
  <c r="X664" i="3"/>
  <c r="X142" i="7"/>
  <c r="X672" i="3"/>
  <c r="X112" i="5"/>
  <c r="X777" i="3"/>
  <c r="X188" i="8"/>
  <c r="X129" i="2"/>
  <c r="X5" i="4"/>
  <c r="X35" i="3"/>
  <c r="X49" i="8"/>
  <c r="X139" i="3"/>
  <c r="U63" i="8"/>
  <c r="U191" i="3"/>
  <c r="U39" i="5"/>
  <c r="U272" i="3"/>
  <c r="X92" i="6"/>
  <c r="X421" i="3"/>
  <c r="U5" i="8"/>
  <c r="U13" i="3"/>
  <c r="X3" i="8"/>
  <c r="X2" i="2"/>
  <c r="V3" i="7"/>
  <c r="V7" i="3"/>
  <c r="U17" i="1"/>
  <c r="S2" i="5"/>
  <c r="S9" i="3"/>
  <c r="X3" i="5"/>
  <c r="X10" i="3"/>
  <c r="X5" i="8"/>
  <c r="X13" i="3"/>
  <c r="X10" i="9"/>
  <c r="X24" i="3"/>
  <c r="U5" i="7"/>
  <c r="U30" i="3"/>
  <c r="U5" i="4"/>
  <c r="U35" i="3"/>
  <c r="X7" i="4"/>
  <c r="X37" i="3"/>
  <c r="U15" i="9"/>
  <c r="U43" i="3"/>
  <c r="X12" i="8"/>
  <c r="X45" i="3"/>
  <c r="U17" i="4"/>
  <c r="U74" i="3"/>
  <c r="X19" i="4"/>
  <c r="X87" i="3"/>
  <c r="X28" i="8"/>
  <c r="X101" i="3"/>
  <c r="X32" i="8"/>
  <c r="X107" i="3"/>
  <c r="U25" i="9"/>
  <c r="U117" i="3"/>
  <c r="X25" i="4"/>
  <c r="X129" i="3"/>
  <c r="X30" i="6"/>
  <c r="X159" i="3"/>
  <c r="U39" i="6"/>
  <c r="U169" i="3"/>
  <c r="U27" i="5"/>
  <c r="U187" i="3"/>
  <c r="U35" i="9"/>
  <c r="U196" i="3"/>
  <c r="U42" i="9"/>
  <c r="U204" i="3"/>
  <c r="X36" i="7"/>
  <c r="X212" i="3"/>
  <c r="U34" i="5"/>
  <c r="U252" i="3"/>
  <c r="X73" i="8"/>
  <c r="X254" i="3"/>
  <c r="X60" i="9"/>
  <c r="X44" i="2"/>
  <c r="U62" i="9"/>
  <c r="U279" i="3"/>
  <c r="X82" i="8"/>
  <c r="X288" i="3"/>
  <c r="X58" i="6"/>
  <c r="X292" i="3"/>
  <c r="X56" i="7"/>
  <c r="X300" i="3"/>
  <c r="X64" i="6"/>
  <c r="X303" i="3"/>
  <c r="X76" i="9"/>
  <c r="X53" i="2"/>
  <c r="U83" i="9"/>
  <c r="U366" i="3"/>
  <c r="U120" i="6"/>
  <c r="U572" i="3"/>
  <c r="X126" i="6"/>
  <c r="X97" i="2"/>
  <c r="X4" i="9"/>
  <c r="X15" i="3"/>
  <c r="X15" i="9"/>
  <c r="X43" i="3"/>
  <c r="U22" i="7"/>
  <c r="U149" i="3"/>
  <c r="U68" i="6"/>
  <c r="U308" i="3"/>
  <c r="Y4" i="6"/>
  <c r="Y5" i="3"/>
  <c r="X15" i="1"/>
  <c r="X8" i="9"/>
  <c r="X19" i="3"/>
  <c r="X6" i="5"/>
  <c r="X27" i="3"/>
  <c r="X7" i="5"/>
  <c r="X41" i="3"/>
  <c r="X8" i="6"/>
  <c r="X64" i="3"/>
  <c r="X22" i="8"/>
  <c r="X82" i="3"/>
  <c r="U20" i="4"/>
  <c r="U88" i="3"/>
  <c r="X17" i="7"/>
  <c r="X95" i="3"/>
  <c r="X40" i="8"/>
  <c r="X121" i="3"/>
  <c r="X20" i="6"/>
  <c r="X122" i="3"/>
  <c r="X18" i="7"/>
  <c r="X128" i="3"/>
  <c r="U20" i="7"/>
  <c r="U130" i="3"/>
  <c r="U27" i="4"/>
  <c r="U144" i="3"/>
  <c r="U27" i="6"/>
  <c r="U157" i="3"/>
  <c r="U28" i="7"/>
  <c r="U173" i="3"/>
  <c r="X41" i="9"/>
  <c r="X202" i="3"/>
  <c r="U45" i="9"/>
  <c r="U210" i="3"/>
  <c r="U35" i="4"/>
  <c r="U219" i="3"/>
  <c r="X68" i="8"/>
  <c r="X226" i="3"/>
  <c r="U44" i="7"/>
  <c r="U238" i="3"/>
  <c r="U80" i="8"/>
  <c r="U267" i="3"/>
  <c r="X59" i="9"/>
  <c r="X276" i="3"/>
  <c r="X61" i="9"/>
  <c r="X45" i="2"/>
  <c r="U45" i="5"/>
  <c r="U289" i="3"/>
  <c r="X61" i="6"/>
  <c r="X295" i="3"/>
  <c r="X86" i="8"/>
  <c r="X51" i="2"/>
  <c r="X75" i="9"/>
  <c r="X341" i="3"/>
  <c r="X93" i="8"/>
  <c r="X352" i="3"/>
  <c r="X60" i="4"/>
  <c r="X420" i="3"/>
  <c r="U112" i="8"/>
  <c r="U442" i="3"/>
  <c r="U102" i="7"/>
  <c r="U450" i="3"/>
  <c r="U102" i="9"/>
  <c r="U479" i="3"/>
  <c r="U109" i="6"/>
  <c r="U507" i="3"/>
  <c r="U97" i="4"/>
  <c r="U642" i="3"/>
  <c r="U102" i="5"/>
  <c r="U714" i="3"/>
  <c r="U20" i="6"/>
  <c r="U122" i="3"/>
  <c r="X47" i="6"/>
  <c r="X216" i="3"/>
  <c r="X34" i="5"/>
  <c r="X252" i="3"/>
  <c r="X81" i="9"/>
  <c r="X364" i="3"/>
  <c r="X6" i="8"/>
  <c r="X17" i="3"/>
  <c r="U6" i="4"/>
  <c r="U36" i="3"/>
  <c r="U9" i="5"/>
  <c r="U44" i="3"/>
  <c r="U11" i="7"/>
  <c r="U61" i="3"/>
  <c r="X10" i="6"/>
  <c r="X69" i="3"/>
  <c r="U27" i="8"/>
  <c r="U97" i="3"/>
  <c r="X20" i="7"/>
  <c r="X130" i="3"/>
  <c r="U21" i="5"/>
  <c r="U140" i="3"/>
  <c r="X27" i="6"/>
  <c r="X157" i="3"/>
  <c r="X35" i="6"/>
  <c r="X165" i="3"/>
  <c r="U23" i="5"/>
  <c r="U172" i="3"/>
  <c r="U57" i="8"/>
  <c r="U182" i="3"/>
  <c r="X61" i="8"/>
  <c r="X189" i="3"/>
  <c r="X38" i="9"/>
  <c r="X200" i="3"/>
  <c r="X44" i="6"/>
  <c r="X33" i="2"/>
  <c r="U48" i="6"/>
  <c r="U217" i="3"/>
  <c r="U53" i="6"/>
  <c r="U231" i="3"/>
  <c r="X47" i="7"/>
  <c r="X242" i="3"/>
  <c r="U49" i="9"/>
  <c r="U253" i="3"/>
  <c r="U53" i="9"/>
  <c r="U263" i="3"/>
  <c r="U57" i="6"/>
  <c r="U281" i="3"/>
  <c r="U41" i="4"/>
  <c r="U283" i="3"/>
  <c r="X45" i="5"/>
  <c r="X289" i="3"/>
  <c r="X67" i="6"/>
  <c r="X306" i="3"/>
  <c r="X70" i="7"/>
  <c r="X344" i="3"/>
  <c r="U86" i="9"/>
  <c r="U380" i="3"/>
  <c r="X101" i="7"/>
  <c r="X448" i="3"/>
  <c r="X108" i="6"/>
  <c r="X505" i="3"/>
  <c r="X95" i="4"/>
  <c r="X640" i="3"/>
  <c r="X103" i="4"/>
  <c r="X712" i="3"/>
  <c r="U158" i="6"/>
  <c r="U741" i="3"/>
  <c r="U107" i="5"/>
  <c r="U749" i="3"/>
  <c r="V8" i="9"/>
  <c r="V19" i="3"/>
  <c r="S13" i="9"/>
  <c r="S6" i="2"/>
  <c r="S6" i="6"/>
  <c r="S39" i="3"/>
  <c r="V12" i="8"/>
  <c r="V45" i="3"/>
  <c r="S10" i="5"/>
  <c r="S52" i="3"/>
  <c r="V19" i="8"/>
  <c r="V59" i="3"/>
  <c r="V10" i="6"/>
  <c r="V69" i="3"/>
  <c r="S21" i="8"/>
  <c r="S81" i="3"/>
  <c r="S21" i="4"/>
  <c r="S91" i="3"/>
  <c r="S30" i="8"/>
  <c r="S104" i="3"/>
  <c r="Y17" i="5"/>
  <c r="Y115" i="3"/>
  <c r="X24" i="4"/>
  <c r="X125" i="3"/>
  <c r="S46" i="8"/>
  <c r="S136" i="3"/>
  <c r="S25" i="6"/>
  <c r="S146" i="3"/>
  <c r="V52" i="8"/>
  <c r="V154" i="3"/>
  <c r="U35" i="6"/>
  <c r="U165" i="3"/>
  <c r="S30" i="4"/>
  <c r="S175" i="3"/>
  <c r="V58" i="8"/>
  <c r="V184" i="3"/>
  <c r="X65" i="8"/>
  <c r="X197" i="3"/>
  <c r="V32" i="7"/>
  <c r="V206" i="3"/>
  <c r="X35" i="7"/>
  <c r="X211" i="3"/>
  <c r="S36" i="4"/>
  <c r="S223" i="3"/>
  <c r="S42" i="7"/>
  <c r="S235" i="3"/>
  <c r="Y32" i="5"/>
  <c r="Y246" i="3"/>
  <c r="V35" i="5"/>
  <c r="V255" i="3"/>
  <c r="U305" i="1"/>
  <c r="Y37" i="5"/>
  <c r="Y265" i="3"/>
  <c r="Y40" i="5"/>
  <c r="Y275" i="3"/>
  <c r="Y41" i="4"/>
  <c r="Y283" i="3"/>
  <c r="V59" i="6"/>
  <c r="V293" i="3"/>
  <c r="X87" i="8"/>
  <c r="X52" i="2"/>
  <c r="U46" i="4"/>
  <c r="U312" i="3"/>
  <c r="V66" i="9"/>
  <c r="V331" i="3"/>
  <c r="U392" i="1"/>
  <c r="U70" i="7"/>
  <c r="U344" i="3"/>
  <c r="X98" i="8"/>
  <c r="X358" i="3"/>
  <c r="X105" i="8"/>
  <c r="X371" i="3"/>
  <c r="X75" i="6"/>
  <c r="X70" i="2"/>
  <c r="V84" i="6"/>
  <c r="V405" i="3"/>
  <c r="U486" i="1"/>
  <c r="X89" i="7"/>
  <c r="X77" i="2"/>
  <c r="U59" i="5"/>
  <c r="U434" i="3"/>
  <c r="S115" i="8"/>
  <c r="S457" i="3"/>
  <c r="Y100" i="9"/>
  <c r="Y477" i="3"/>
  <c r="X107" i="9"/>
  <c r="X85" i="2"/>
  <c r="X111" i="6"/>
  <c r="X510" i="3"/>
  <c r="V78" i="4"/>
  <c r="V525" i="3"/>
  <c r="U624" i="1"/>
  <c r="Y81" i="5"/>
  <c r="Y550" i="3"/>
  <c r="X650" i="1"/>
  <c r="U128" i="6"/>
  <c r="U582" i="3"/>
  <c r="V88" i="5"/>
  <c r="V600" i="3"/>
  <c r="U708" i="1"/>
  <c r="U133" i="9"/>
  <c r="U625" i="3"/>
  <c r="U145" i="6"/>
  <c r="U643" i="3"/>
  <c r="X141" i="7"/>
  <c r="X656" i="3"/>
  <c r="S146" i="9"/>
  <c r="S696" i="3"/>
  <c r="U100" i="4"/>
  <c r="U706" i="3"/>
  <c r="X105" i="5"/>
  <c r="X726" i="3"/>
  <c r="S158" i="7"/>
  <c r="S764" i="3"/>
  <c r="Y185" i="9"/>
  <c r="Y788" i="3"/>
  <c r="U165" i="6"/>
  <c r="U790" i="3"/>
  <c r="X167" i="7"/>
  <c r="X795" i="3"/>
  <c r="X2" i="5"/>
  <c r="X9" i="3"/>
  <c r="Y7" i="9"/>
  <c r="Y5" i="2"/>
  <c r="X8" i="8"/>
  <c r="X21" i="3"/>
  <c r="S11" i="8"/>
  <c r="S29" i="3"/>
  <c r="Y4" i="4"/>
  <c r="Y34" i="3"/>
  <c r="U7" i="5"/>
  <c r="U41" i="3"/>
  <c r="X6" i="7"/>
  <c r="X47" i="3"/>
  <c r="X10" i="5"/>
  <c r="X52" i="3"/>
  <c r="S11" i="5"/>
  <c r="S60" i="3"/>
  <c r="X12" i="5"/>
  <c r="X66" i="3"/>
  <c r="U16" i="4"/>
  <c r="U73" i="3"/>
  <c r="S18" i="6"/>
  <c r="S90" i="3"/>
  <c r="X21" i="4"/>
  <c r="X91" i="3"/>
  <c r="X23" i="4"/>
  <c r="X99" i="3"/>
  <c r="V31" i="8"/>
  <c r="V106" i="3"/>
  <c r="Y37" i="8"/>
  <c r="Y114" i="3"/>
  <c r="Y27" i="9"/>
  <c r="X151" i="1"/>
  <c r="Y21" i="2"/>
  <c r="U24" i="6"/>
  <c r="U127" i="3"/>
  <c r="V26" i="4"/>
  <c r="V131" i="3"/>
  <c r="X46" i="8"/>
  <c r="X136" i="3"/>
  <c r="X28" i="9"/>
  <c r="X141" i="3"/>
  <c r="X25" i="6"/>
  <c r="X146" i="3"/>
  <c r="X28" i="6"/>
  <c r="X158" i="3"/>
  <c r="U34" i="6"/>
  <c r="U164" i="3"/>
  <c r="S42" i="6"/>
  <c r="S28" i="2"/>
  <c r="X30" i="4"/>
  <c r="X175" i="3"/>
  <c r="Y59" i="8"/>
  <c r="X225" i="1"/>
  <c r="Y186" i="3"/>
  <c r="X34" i="9"/>
  <c r="X194" i="3"/>
  <c r="V39" i="9"/>
  <c r="V201" i="3"/>
  <c r="S43" i="9"/>
  <c r="S35" i="2"/>
  <c r="U44" i="9"/>
  <c r="U209" i="3"/>
  <c r="U46" i="6"/>
  <c r="U215" i="3"/>
  <c r="X36" i="4"/>
  <c r="X223" i="3"/>
  <c r="S39" i="7"/>
  <c r="S232" i="3"/>
  <c r="X42" i="7"/>
  <c r="X235" i="3"/>
  <c r="Y48" i="9"/>
  <c r="Y250" i="3"/>
  <c r="S36" i="5"/>
  <c r="S258" i="3"/>
  <c r="X54" i="9"/>
  <c r="X264" i="3"/>
  <c r="S57" i="9"/>
  <c r="S273" i="3"/>
  <c r="U44" i="5"/>
  <c r="U286" i="3"/>
  <c r="X52" i="7"/>
  <c r="X47" i="2"/>
  <c r="U85" i="8"/>
  <c r="U299" i="3"/>
  <c r="V65" i="6"/>
  <c r="V304" i="3"/>
  <c r="S69" i="6"/>
  <c r="S313" i="3"/>
  <c r="U61" i="7"/>
  <c r="U320" i="3"/>
  <c r="X68" i="9"/>
  <c r="X333" i="3"/>
  <c r="U75" i="9"/>
  <c r="U341" i="3"/>
  <c r="U69" i="7"/>
  <c r="U343" i="3"/>
  <c r="X95" i="8"/>
  <c r="X356" i="3"/>
  <c r="S53" i="5"/>
  <c r="S374" i="3"/>
  <c r="S92" i="9"/>
  <c r="S388" i="3"/>
  <c r="X56" i="5"/>
  <c r="X392" i="3"/>
  <c r="U55" i="4"/>
  <c r="U408" i="3"/>
  <c r="S58" i="4"/>
  <c r="S418" i="3"/>
  <c r="S90" i="7"/>
  <c r="S424" i="3"/>
  <c r="Y63" i="4"/>
  <c r="Y440" i="3"/>
  <c r="Y2" i="6"/>
  <c r="Y3" i="3"/>
  <c r="V4" i="6"/>
  <c r="V5" i="3"/>
  <c r="X2" i="8"/>
  <c r="X8" i="3"/>
  <c r="U3" i="5"/>
  <c r="U10" i="3"/>
  <c r="Y4" i="8"/>
  <c r="Y12" i="3"/>
  <c r="V4" i="9"/>
  <c r="V15" i="3"/>
  <c r="V6" i="8"/>
  <c r="V17" i="3"/>
  <c r="X9" i="9"/>
  <c r="X20" i="3"/>
  <c r="U9" i="8"/>
  <c r="U22" i="3"/>
  <c r="V11" i="9"/>
  <c r="V25" i="3"/>
  <c r="X4" i="7"/>
  <c r="X28" i="3"/>
  <c r="X14" i="9"/>
  <c r="X7" i="2"/>
  <c r="Y3" i="4"/>
  <c r="Y33" i="3"/>
  <c r="S7" i="4"/>
  <c r="S37" i="3"/>
  <c r="U9" i="4"/>
  <c r="U40" i="3"/>
  <c r="S12" i="8"/>
  <c r="S45" i="3"/>
  <c r="U7" i="7"/>
  <c r="U48" i="3"/>
  <c r="Y10" i="4"/>
  <c r="Y50" i="3"/>
  <c r="X18" i="9"/>
  <c r="X12" i="2"/>
  <c r="Y15" i="8"/>
  <c r="Y54" i="3"/>
  <c r="S20" i="9"/>
  <c r="S13" i="2"/>
  <c r="X11" i="5"/>
  <c r="X60" i="3"/>
  <c r="Y12" i="4"/>
  <c r="Y63" i="3"/>
  <c r="V13" i="4"/>
  <c r="V65" i="3"/>
  <c r="S10" i="6"/>
  <c r="S69" i="3"/>
  <c r="U15" i="4"/>
  <c r="U72" i="3"/>
  <c r="Y12" i="7"/>
  <c r="Y75" i="3"/>
  <c r="S14" i="7"/>
  <c r="S79" i="3"/>
  <c r="V22" i="8"/>
  <c r="V82" i="3"/>
  <c r="X21" i="9"/>
  <c r="X14" i="2"/>
  <c r="U14" i="6"/>
  <c r="U84" i="3"/>
  <c r="V19" i="4"/>
  <c r="V87" i="3"/>
  <c r="U113" i="1"/>
  <c r="S27" i="8"/>
  <c r="S97" i="3"/>
  <c r="V2" i="9"/>
  <c r="V2" i="3"/>
  <c r="S3" i="6"/>
  <c r="S4" i="3"/>
  <c r="Y2" i="8"/>
  <c r="Y8" i="3"/>
  <c r="V3" i="5"/>
  <c r="V10" i="3"/>
  <c r="S3" i="8"/>
  <c r="S2" i="2"/>
  <c r="S5" i="8"/>
  <c r="S13" i="3"/>
  <c r="S5" i="5"/>
  <c r="S14" i="3"/>
  <c r="U33" i="1"/>
  <c r="Y9" i="9"/>
  <c r="Y20" i="3"/>
  <c r="V9" i="8"/>
  <c r="V22" i="3"/>
  <c r="S10" i="9"/>
  <c r="S24" i="3"/>
  <c r="Y4" i="7"/>
  <c r="Y28" i="3"/>
  <c r="Y11" i="8"/>
  <c r="Y29" i="3"/>
  <c r="Y14" i="9"/>
  <c r="Y7" i="2"/>
  <c r="V2" i="4"/>
  <c r="V32" i="3"/>
  <c r="S4" i="4"/>
  <c r="S34" i="3"/>
  <c r="Y8" i="4"/>
  <c r="Y38" i="3"/>
  <c r="V9" i="4"/>
  <c r="V40" i="3"/>
  <c r="S8" i="5"/>
  <c r="S42" i="3"/>
  <c r="U61" i="1"/>
  <c r="Y16" i="9"/>
  <c r="Y46" i="3"/>
  <c r="V7" i="7"/>
  <c r="V48" i="3"/>
  <c r="V7" i="6"/>
  <c r="V49" i="3"/>
  <c r="S8" i="7"/>
  <c r="S9" i="2"/>
  <c r="V10" i="7"/>
  <c r="V51" i="3"/>
  <c r="Y18" i="9"/>
  <c r="Y12" i="2"/>
  <c r="V14" i="8"/>
  <c r="V53" i="3"/>
  <c r="S16" i="8"/>
  <c r="S55" i="3"/>
  <c r="U81" i="1"/>
  <c r="Y13" i="4"/>
  <c r="X87" i="1"/>
  <c r="Y65" i="3"/>
  <c r="U91" i="1"/>
  <c r="Y11" i="6"/>
  <c r="Y70" i="3"/>
  <c r="V15" i="4"/>
  <c r="V72" i="3"/>
  <c r="S13" i="6"/>
  <c r="S76" i="3"/>
  <c r="Y20" i="8"/>
  <c r="Y80" i="3"/>
  <c r="Y21" i="9"/>
  <c r="Y14" i="2"/>
  <c r="V14" i="6"/>
  <c r="V84" i="3"/>
  <c r="V15" i="6"/>
  <c r="V86" i="3"/>
  <c r="U111" i="1"/>
  <c r="Y18" i="6"/>
  <c r="Y90" i="3"/>
  <c r="V19" i="6"/>
  <c r="V92" i="3"/>
  <c r="S26" i="8"/>
  <c r="S18" i="2"/>
  <c r="Y22" i="4"/>
  <c r="Y98" i="3"/>
  <c r="V22" i="9"/>
  <c r="V100" i="3"/>
  <c r="S29" i="8"/>
  <c r="S102" i="3"/>
  <c r="Y23" i="9"/>
  <c r="Y103" i="3"/>
  <c r="X24" i="9"/>
  <c r="X105" i="3"/>
  <c r="U32" i="8"/>
  <c r="U107" i="3"/>
  <c r="Y33" i="8"/>
  <c r="Y108" i="3"/>
  <c r="V15" i="5"/>
  <c r="V110" i="3"/>
  <c r="V16" i="5"/>
  <c r="V112" i="3"/>
  <c r="U139" i="1"/>
  <c r="S37" i="8"/>
  <c r="S114" i="3"/>
  <c r="X142" i="1"/>
  <c r="S19" i="5"/>
  <c r="S119" i="3"/>
  <c r="Y39" i="8"/>
  <c r="Y120" i="3"/>
  <c r="S41" i="8"/>
  <c r="S20" i="2"/>
  <c r="V42" i="8"/>
  <c r="V124" i="3"/>
  <c r="V24" i="4"/>
  <c r="V125" i="3"/>
  <c r="S23" i="6"/>
  <c r="S23" i="2"/>
  <c r="S18" i="7"/>
  <c r="S128" i="3"/>
  <c r="S25" i="4"/>
  <c r="S129" i="3"/>
  <c r="S44" i="8"/>
  <c r="S134" i="3"/>
  <c r="Y21" i="5"/>
  <c r="Y140" i="3"/>
  <c r="X173" i="1"/>
  <c r="Y28" i="4"/>
  <c r="Y145" i="3"/>
  <c r="V26" i="6"/>
  <c r="V147" i="3"/>
  <c r="S24" i="7"/>
  <c r="S151" i="3"/>
  <c r="U187" i="1"/>
  <c r="Y53" i="8"/>
  <c r="Y155" i="3"/>
  <c r="Y25" i="7"/>
  <c r="Y25" i="2"/>
  <c r="S29" i="4"/>
  <c r="S160" i="3"/>
  <c r="Y36" i="6"/>
  <c r="Y166" i="3"/>
  <c r="X201" i="1"/>
  <c r="Y41" i="6"/>
  <c r="Y171" i="3"/>
  <c r="Y29" i="7"/>
  <c r="Y174" i="3"/>
  <c r="V24" i="5"/>
  <c r="V176" i="3"/>
  <c r="S54" i="8"/>
  <c r="S180" i="3"/>
  <c r="U223" i="1"/>
  <c r="Y26" i="5"/>
  <c r="Y185" i="3"/>
  <c r="Y60" i="8"/>
  <c r="Y31" i="2"/>
  <c r="X62" i="8"/>
  <c r="X190" i="3"/>
  <c r="U64" i="8"/>
  <c r="U192" i="3"/>
  <c r="Y33" i="9"/>
  <c r="Y193" i="3"/>
  <c r="V28" i="5"/>
  <c r="V195" i="3"/>
  <c r="V65" i="8"/>
  <c r="V197" i="3"/>
  <c r="U237" i="1"/>
  <c r="S37" i="9"/>
  <c r="S199" i="3"/>
  <c r="S41" i="9"/>
  <c r="S202" i="3"/>
  <c r="U250" i="1"/>
  <c r="S34" i="7"/>
  <c r="S36" i="2"/>
  <c r="V67" i="8"/>
  <c r="V208" i="3"/>
  <c r="V35" i="7"/>
  <c r="V211" i="3"/>
  <c r="V33" i="4"/>
  <c r="V214" i="3"/>
  <c r="S47" i="6"/>
  <c r="S216" i="3"/>
  <c r="S37" i="7"/>
  <c r="S221" i="3"/>
  <c r="Y69" i="8"/>
  <c r="X275" i="1"/>
  <c r="Y227" i="3"/>
  <c r="Y39" i="7"/>
  <c r="Y232" i="3"/>
  <c r="V54" i="6"/>
  <c r="V234" i="3"/>
  <c r="Y41" i="7"/>
  <c r="Y41" i="2"/>
  <c r="V38" i="4"/>
  <c r="V236" i="3"/>
  <c r="S46" i="7"/>
  <c r="S240" i="3"/>
  <c r="Y56" i="6"/>
  <c r="Y244" i="3"/>
  <c r="X296" i="1"/>
  <c r="V70" i="8"/>
  <c r="V248" i="3"/>
  <c r="S48" i="9"/>
  <c r="S250" i="3"/>
  <c r="S35" i="5"/>
  <c r="S255" i="3"/>
  <c r="Y53" i="9"/>
  <c r="Y263" i="3"/>
  <c r="X315" i="1"/>
  <c r="X317" i="1"/>
  <c r="Y81" i="8"/>
  <c r="Y268" i="3"/>
  <c r="V55" i="9"/>
  <c r="V270" i="3"/>
  <c r="S58" i="9"/>
  <c r="S274" i="3"/>
  <c r="X327" i="1"/>
  <c r="Y49" i="7"/>
  <c r="Y280" i="3"/>
  <c r="Y57" i="6"/>
  <c r="Y281" i="3"/>
  <c r="X338" i="1"/>
  <c r="V43" i="5"/>
  <c r="V285" i="3"/>
  <c r="S51" i="7"/>
  <c r="S287" i="3"/>
  <c r="V53" i="7"/>
  <c r="V291" i="3"/>
  <c r="Y64" i="9"/>
  <c r="X349" i="1"/>
  <c r="Y48" i="2"/>
  <c r="U352" i="1"/>
  <c r="S61" i="6"/>
  <c r="S295" i="3"/>
  <c r="Y54" i="7"/>
  <c r="Y296" i="3"/>
  <c r="V55" i="7"/>
  <c r="V298" i="3"/>
  <c r="S56" i="7"/>
  <c r="S300" i="3"/>
  <c r="S87" i="8"/>
  <c r="S52" i="2"/>
  <c r="S63" i="6"/>
  <c r="S302" i="3"/>
  <c r="V66" i="6"/>
  <c r="V305" i="3"/>
  <c r="Y68" i="6"/>
  <c r="Y308" i="3"/>
  <c r="S70" i="6"/>
  <c r="S314" i="3"/>
  <c r="S59" i="7"/>
  <c r="S316" i="3"/>
  <c r="V62" i="7"/>
  <c r="V321" i="3"/>
  <c r="U382" i="1"/>
  <c r="X46" i="5"/>
  <c r="X323" i="3"/>
  <c r="U49" i="4"/>
  <c r="U325" i="3"/>
  <c r="Y65" i="7"/>
  <c r="Y326" i="3"/>
  <c r="Y48" i="5"/>
  <c r="Y328" i="3"/>
  <c r="X389" i="1"/>
  <c r="S66" i="9"/>
  <c r="S331" i="3"/>
  <c r="X88" i="8"/>
  <c r="X338" i="3"/>
  <c r="Y71" i="7"/>
  <c r="Y345" i="3"/>
  <c r="X408" i="1"/>
  <c r="S77" i="9"/>
  <c r="S348" i="3"/>
  <c r="S91" i="8"/>
  <c r="S350" i="3"/>
  <c r="V50" i="5"/>
  <c r="V355" i="3"/>
  <c r="U418" i="1"/>
  <c r="X78" i="9"/>
  <c r="X357" i="3"/>
  <c r="V98" i="8"/>
  <c r="V358" i="3"/>
  <c r="U423" i="1"/>
  <c r="U100" i="8"/>
  <c r="U360" i="3"/>
  <c r="X102" i="8"/>
  <c r="X58" i="2"/>
  <c r="Y83" i="9"/>
  <c r="Y366" i="3"/>
  <c r="X434" i="1"/>
  <c r="U73" i="7"/>
  <c r="U367" i="3"/>
  <c r="V105" i="8"/>
  <c r="V371" i="3"/>
  <c r="U441" i="1"/>
  <c r="U52" i="5"/>
  <c r="U373" i="3"/>
  <c r="Y53" i="5"/>
  <c r="Y374" i="3"/>
  <c r="V50" i="4"/>
  <c r="V376" i="3"/>
  <c r="Y86" i="9"/>
  <c r="Y380" i="3"/>
  <c r="X454" i="1"/>
  <c r="S88" i="9"/>
  <c r="S384" i="3"/>
  <c r="V74" i="6"/>
  <c r="V386" i="3"/>
  <c r="U462" i="1"/>
  <c r="S75" i="6"/>
  <c r="S70" i="2"/>
  <c r="U93" i="9"/>
  <c r="U390" i="3"/>
  <c r="Y83" i="7"/>
  <c r="Y391" i="3"/>
  <c r="Y76" i="6"/>
  <c r="Y71" i="2"/>
  <c r="Y77" i="6"/>
  <c r="Y393" i="3"/>
  <c r="V84" i="7"/>
  <c r="V395" i="3"/>
  <c r="Y78" i="6"/>
  <c r="Y397" i="3"/>
  <c r="X478" i="1"/>
  <c r="S84" i="6"/>
  <c r="S405" i="3"/>
  <c r="V54" i="4"/>
  <c r="V407" i="3"/>
  <c r="U488" i="1"/>
  <c r="S56" i="4"/>
  <c r="S409" i="3"/>
  <c r="X85" i="6"/>
  <c r="X410" i="3"/>
  <c r="S59" i="4"/>
  <c r="S419" i="3"/>
  <c r="S89" i="7"/>
  <c r="S77" i="2"/>
  <c r="U57" i="5"/>
  <c r="U423" i="3"/>
  <c r="Y90" i="7"/>
  <c r="Y424" i="3"/>
  <c r="V94" i="6"/>
  <c r="V426" i="3"/>
  <c r="Y95" i="9"/>
  <c r="Y428" i="3"/>
  <c r="X514" i="1"/>
  <c r="S96" i="7"/>
  <c r="S436" i="3"/>
  <c r="V62" i="4"/>
  <c r="V438" i="3"/>
  <c r="U524" i="1"/>
  <c r="S63" i="4"/>
  <c r="S440" i="3"/>
  <c r="X61" i="5"/>
  <c r="X441" i="3"/>
  <c r="X100" i="7"/>
  <c r="X447" i="3"/>
  <c r="U63" i="5"/>
  <c r="U449" i="3"/>
  <c r="X65" i="4"/>
  <c r="X453" i="3"/>
  <c r="Y114" i="8"/>
  <c r="Y456" i="3"/>
  <c r="X543" i="1"/>
  <c r="S117" i="8"/>
  <c r="S459" i="3"/>
  <c r="U65" i="5"/>
  <c r="U464" i="3"/>
  <c r="X121" i="8"/>
  <c r="X466" i="3"/>
  <c r="Y69" i="5"/>
  <c r="Y471" i="3"/>
  <c r="X558" i="1"/>
  <c r="S67" i="4"/>
  <c r="S476" i="3"/>
  <c r="X564" i="1"/>
  <c r="V72" i="5"/>
  <c r="V483" i="3"/>
  <c r="U570" i="1"/>
  <c r="Y97" i="6"/>
  <c r="X573" i="1"/>
  <c r="Y80" i="2"/>
  <c r="S107" i="7"/>
  <c r="S487" i="3"/>
  <c r="Y126" i="8"/>
  <c r="Y83" i="2"/>
  <c r="X580" i="1"/>
  <c r="X105" i="9"/>
  <c r="X490" i="3"/>
  <c r="X70" i="4"/>
  <c r="X496" i="3"/>
  <c r="U102" i="6"/>
  <c r="U498" i="3"/>
  <c r="X107" i="6"/>
  <c r="X132" i="2"/>
  <c r="U108" i="7"/>
  <c r="U506" i="3"/>
  <c r="V111" i="6"/>
  <c r="V510" i="3"/>
  <c r="U609" i="1"/>
  <c r="U112" i="6"/>
  <c r="U512" i="3"/>
  <c r="Y113" i="6"/>
  <c r="Y513" i="3"/>
  <c r="V75" i="4"/>
  <c r="V515" i="3"/>
  <c r="Y114" i="6"/>
  <c r="Y517" i="3"/>
  <c r="X616" i="1"/>
  <c r="S525" i="3"/>
  <c r="S78" i="4"/>
  <c r="V114" i="7"/>
  <c r="V527" i="3"/>
  <c r="U626" i="1"/>
  <c r="S79" i="4"/>
  <c r="S529" i="3"/>
  <c r="X80" i="4"/>
  <c r="X530" i="3"/>
  <c r="X130" i="8"/>
  <c r="X536" i="3"/>
  <c r="U131" i="8"/>
  <c r="U538" i="3"/>
  <c r="U80" i="5"/>
  <c r="U539" i="3"/>
  <c r="U112" i="9"/>
  <c r="U541" i="3"/>
  <c r="V115" i="9"/>
  <c r="V545" i="3"/>
  <c r="U645" i="1"/>
  <c r="U117" i="9"/>
  <c r="U547" i="3"/>
  <c r="Y117" i="7"/>
  <c r="Y548" i="3"/>
  <c r="V81" i="5"/>
  <c r="V550" i="3"/>
  <c r="Y83" i="5"/>
  <c r="Y552" i="3"/>
  <c r="X652" i="1"/>
  <c r="S85" i="5"/>
  <c r="S560" i="3"/>
  <c r="V125" i="9"/>
  <c r="V562" i="3"/>
  <c r="U662" i="1"/>
  <c r="X119" i="7"/>
  <c r="X564" i="3"/>
  <c r="S121" i="7"/>
  <c r="S566" i="3"/>
  <c r="V83" i="4"/>
  <c r="V568" i="3"/>
  <c r="U674" i="1"/>
  <c r="S118" i="6"/>
  <c r="S570" i="3"/>
  <c r="X119" i="6"/>
  <c r="X571" i="3"/>
  <c r="X123" i="6"/>
  <c r="X577" i="3"/>
  <c r="U125" i="6"/>
  <c r="U579" i="3"/>
  <c r="U127" i="6"/>
  <c r="U580" i="3"/>
  <c r="V86" i="4"/>
  <c r="V584" i="3"/>
  <c r="U691" i="1"/>
  <c r="U87" i="4"/>
  <c r="U586" i="3"/>
  <c r="Y88" i="4"/>
  <c r="Y587" i="3"/>
  <c r="V131" i="6"/>
  <c r="V589" i="3"/>
  <c r="Y123" i="7"/>
  <c r="Y591" i="3"/>
  <c r="X698" i="1"/>
  <c r="S88" i="5"/>
  <c r="S600" i="3"/>
  <c r="V132" i="7"/>
  <c r="V602" i="3"/>
  <c r="U710" i="1"/>
  <c r="Y90" i="5"/>
  <c r="Y608" i="3"/>
  <c r="X717" i="1"/>
  <c r="S92" i="5"/>
  <c r="S611" i="3"/>
  <c r="U130" i="9"/>
  <c r="U616" i="3"/>
  <c r="X140" i="8"/>
  <c r="X618" i="3"/>
  <c r="Y143" i="8"/>
  <c r="Y623" i="3"/>
  <c r="X732" i="1"/>
  <c r="V93" i="5"/>
  <c r="V627" i="3"/>
  <c r="U737" i="1"/>
  <c r="X138" i="6"/>
  <c r="X630" i="3"/>
  <c r="U139" i="6"/>
  <c r="U632" i="3"/>
  <c r="V143" i="6"/>
  <c r="V636" i="3"/>
  <c r="U747" i="1"/>
  <c r="X94" i="4"/>
  <c r="X639" i="3"/>
  <c r="U96" i="4"/>
  <c r="U641" i="3"/>
  <c r="V146" i="6"/>
  <c r="V645" i="3"/>
  <c r="U757" i="1"/>
  <c r="U147" i="6"/>
  <c r="U647" i="3"/>
  <c r="Y137" i="7"/>
  <c r="Y648" i="3"/>
  <c r="V138" i="7"/>
  <c r="V650" i="3"/>
  <c r="Y96" i="5"/>
  <c r="Y652" i="3"/>
  <c r="X764" i="1"/>
  <c r="S136" i="9"/>
  <c r="S660" i="3"/>
  <c r="V149" i="8"/>
  <c r="V662" i="3"/>
  <c r="U774" i="1"/>
  <c r="S151" i="8"/>
  <c r="S664" i="3"/>
  <c r="X152" i="8"/>
  <c r="X665" i="3"/>
  <c r="V158" i="8"/>
  <c r="V677" i="3"/>
  <c r="U789" i="1"/>
  <c r="U160" i="8"/>
  <c r="U679" i="3"/>
  <c r="Y161" i="8"/>
  <c r="Y680" i="3"/>
  <c r="V139" i="9"/>
  <c r="V682" i="3"/>
  <c r="V141" i="9"/>
  <c r="V687" i="3"/>
  <c r="U799" i="1"/>
  <c r="U142" i="9"/>
  <c r="U689" i="3"/>
  <c r="Y165" i="8"/>
  <c r="Y690" i="3"/>
  <c r="V166" i="8"/>
  <c r="V692" i="3"/>
  <c r="Y101" i="5"/>
  <c r="Y694" i="3"/>
  <c r="X806" i="1"/>
  <c r="Y168" i="8"/>
  <c r="X809" i="1"/>
  <c r="Y104" i="2"/>
  <c r="Y148" i="9"/>
  <c r="Y697" i="3"/>
  <c r="X812" i="1"/>
  <c r="S151" i="6"/>
  <c r="S708" i="3"/>
  <c r="V102" i="4"/>
  <c r="V710" i="3"/>
  <c r="U828" i="1"/>
  <c r="S712" i="3"/>
  <c r="S103" i="4"/>
  <c r="X147" i="7"/>
  <c r="X713" i="3"/>
  <c r="V105" i="5"/>
  <c r="V726" i="3"/>
  <c r="U845" i="1"/>
  <c r="U150" i="7"/>
  <c r="U728" i="3"/>
  <c r="U160" i="9"/>
  <c r="U729" i="3"/>
  <c r="Y170" i="8"/>
  <c r="Y730" i="3"/>
  <c r="V162" i="9"/>
  <c r="V732" i="3"/>
  <c r="Y171" i="8"/>
  <c r="Y734" i="3"/>
  <c r="X854" i="1"/>
  <c r="X156" i="6"/>
  <c r="X736" i="3"/>
  <c r="X158" i="6"/>
  <c r="X741" i="3"/>
  <c r="S152" i="7"/>
  <c r="S746" i="3"/>
  <c r="U165" i="9"/>
  <c r="U751" i="3"/>
  <c r="V159" i="6"/>
  <c r="V756" i="3"/>
  <c r="U881" i="1"/>
  <c r="U154" i="7"/>
  <c r="U758" i="3"/>
  <c r="Y109" i="5"/>
  <c r="Y759" i="3"/>
  <c r="X175" i="8"/>
  <c r="X118" i="2"/>
  <c r="Y157" i="7"/>
  <c r="Y763" i="3"/>
  <c r="X897" i="1"/>
  <c r="X161" i="7"/>
  <c r="X773" i="3"/>
  <c r="V181" i="9"/>
  <c r="V782" i="3"/>
  <c r="U917" i="1"/>
  <c r="U164" i="6"/>
  <c r="U783" i="3"/>
  <c r="S186" i="8"/>
  <c r="S787" i="3"/>
  <c r="X926" i="1"/>
  <c r="S165" i="6"/>
  <c r="S790" i="3"/>
  <c r="U167" i="7"/>
  <c r="U795" i="3"/>
  <c r="Y4" i="9"/>
  <c r="Y15" i="3"/>
  <c r="U10" i="9"/>
  <c r="U24" i="3"/>
  <c r="V7" i="4"/>
  <c r="V37" i="3"/>
  <c r="S12" i="5"/>
  <c r="S66" i="3"/>
  <c r="Y13" i="7"/>
  <c r="Y77" i="3"/>
  <c r="X15" i="6"/>
  <c r="X86" i="3"/>
  <c r="S23" i="4"/>
  <c r="S99" i="3"/>
  <c r="X41" i="8"/>
  <c r="X20" i="2"/>
  <c r="V44" i="8"/>
  <c r="V134" i="3"/>
  <c r="U167" i="1"/>
  <c r="X26" i="6"/>
  <c r="X147" i="3"/>
  <c r="S29" i="6"/>
  <c r="S26" i="2"/>
  <c r="V40" i="6"/>
  <c r="V170" i="3"/>
  <c r="U54" i="8"/>
  <c r="U180" i="3"/>
  <c r="Y28" i="5"/>
  <c r="Y195" i="3"/>
  <c r="X235" i="1"/>
  <c r="Y32" i="4"/>
  <c r="Y203" i="3"/>
  <c r="V37" i="7"/>
  <c r="V221" i="3"/>
  <c r="U269" i="1"/>
  <c r="S40" i="7"/>
  <c r="S233" i="3"/>
  <c r="U46" i="7"/>
  <c r="U240" i="3"/>
  <c r="Y72" i="8"/>
  <c r="Y251" i="3"/>
  <c r="U78" i="8"/>
  <c r="U262" i="3"/>
  <c r="X55" i="9"/>
  <c r="X270" i="3"/>
  <c r="V62" i="9"/>
  <c r="V279" i="3"/>
  <c r="S65" i="9"/>
  <c r="S49" i="2"/>
  <c r="Y64" i="6"/>
  <c r="Y303" i="3"/>
  <c r="Y62" i="7"/>
  <c r="Y321" i="3"/>
  <c r="X382" i="1"/>
  <c r="U89" i="8"/>
  <c r="U342" i="3"/>
  <c r="V94" i="8"/>
  <c r="V353" i="3"/>
  <c r="V55" i="5"/>
  <c r="V383" i="3"/>
  <c r="U457" i="1"/>
  <c r="X81" i="6"/>
  <c r="X401" i="3"/>
  <c r="Y60" i="4"/>
  <c r="Y420" i="3"/>
  <c r="S62" i="5"/>
  <c r="S446" i="3"/>
  <c r="X120" i="8"/>
  <c r="X462" i="3"/>
  <c r="U67" i="4"/>
  <c r="U476" i="3"/>
  <c r="V107" i="7"/>
  <c r="V487" i="3"/>
  <c r="U576" i="1"/>
  <c r="S72" i="4"/>
  <c r="S504" i="3"/>
  <c r="U133" i="8"/>
  <c r="U543" i="3"/>
  <c r="U134" i="8"/>
  <c r="U558" i="3"/>
  <c r="S84" i="4"/>
  <c r="S576" i="3"/>
  <c r="U130" i="7"/>
  <c r="U598" i="3"/>
  <c r="U142" i="8"/>
  <c r="U622" i="3"/>
  <c r="X143" i="6"/>
  <c r="X636" i="3"/>
  <c r="U136" i="9"/>
  <c r="U660" i="3"/>
  <c r="X166" i="8"/>
  <c r="X692" i="3"/>
  <c r="X145" i="7"/>
  <c r="X107" i="2"/>
  <c r="U152" i="7"/>
  <c r="U746" i="3"/>
  <c r="U186" i="8"/>
  <c r="U787" i="3"/>
  <c r="V3" i="6"/>
  <c r="V4" i="3"/>
  <c r="S2" i="7"/>
  <c r="S6" i="3"/>
  <c r="X3" i="7"/>
  <c r="X7" i="3"/>
  <c r="U2" i="5"/>
  <c r="U9" i="3"/>
  <c r="Y3" i="5"/>
  <c r="Y10" i="3"/>
  <c r="Y3" i="8"/>
  <c r="Y2" i="2"/>
  <c r="V5" i="8"/>
  <c r="V13" i="3"/>
  <c r="V5" i="5"/>
  <c r="V14" i="3"/>
  <c r="S5" i="9"/>
  <c r="S4" i="2"/>
  <c r="S7" i="9"/>
  <c r="S5" i="2"/>
  <c r="S7" i="8"/>
  <c r="S18" i="3"/>
  <c r="Y9" i="8"/>
  <c r="Y22" i="3"/>
  <c r="V10" i="9"/>
  <c r="V24" i="3"/>
  <c r="S12" i="9"/>
  <c r="S26" i="3"/>
  <c r="Y2" i="4"/>
  <c r="Y32" i="3"/>
  <c r="V4" i="4"/>
  <c r="V34" i="3"/>
  <c r="S6" i="4"/>
  <c r="S36" i="3"/>
  <c r="Y9" i="4"/>
  <c r="Y40" i="3"/>
  <c r="V8" i="5"/>
  <c r="V42" i="3"/>
  <c r="S9" i="5"/>
  <c r="S44" i="3"/>
  <c r="Y7" i="7"/>
  <c r="Y48" i="3"/>
  <c r="Y7" i="6"/>
  <c r="Y49" i="3"/>
  <c r="Y8" i="7"/>
  <c r="Y9" i="2"/>
  <c r="Y10" i="7"/>
  <c r="Y51" i="3"/>
  <c r="Y14" i="8"/>
  <c r="Y53" i="3"/>
  <c r="V16" i="8"/>
  <c r="V55" i="3"/>
  <c r="S19" i="9"/>
  <c r="S57" i="3"/>
  <c r="S18" i="8"/>
  <c r="S58" i="3"/>
  <c r="Y11" i="4"/>
  <c r="Y62" i="3"/>
  <c r="V8" i="6"/>
  <c r="V64" i="3"/>
  <c r="S14" i="4"/>
  <c r="S68" i="3"/>
  <c r="U12" i="6"/>
  <c r="U71" i="3"/>
  <c r="Y15" i="4"/>
  <c r="Y72" i="3"/>
  <c r="X17" i="4"/>
  <c r="X74" i="3"/>
  <c r="V13" i="6"/>
  <c r="V76" i="3"/>
  <c r="S13" i="5"/>
  <c r="S78" i="3"/>
  <c r="X14" i="7"/>
  <c r="X79" i="3"/>
  <c r="U21" i="8"/>
  <c r="U81" i="3"/>
  <c r="S23" i="8"/>
  <c r="S83" i="3"/>
  <c r="Y24" i="8"/>
  <c r="X107" i="1"/>
  <c r="Y15" i="2"/>
  <c r="S18" i="4"/>
  <c r="S85" i="3"/>
  <c r="Y15" i="6"/>
  <c r="Y86" i="3"/>
  <c r="S20" i="4"/>
  <c r="S88" i="3"/>
  <c r="X17" i="6"/>
  <c r="X89" i="3"/>
  <c r="U21" i="4"/>
  <c r="U91" i="3"/>
  <c r="Y19" i="6"/>
  <c r="Y92" i="3"/>
  <c r="X16" i="7"/>
  <c r="X94" i="3"/>
  <c r="Y26" i="8"/>
  <c r="Y18" i="2"/>
  <c r="X27" i="8"/>
  <c r="X97" i="3"/>
  <c r="U23" i="4"/>
  <c r="U99" i="3"/>
  <c r="Y22" i="9"/>
  <c r="Y100" i="3"/>
  <c r="V29" i="8"/>
  <c r="V102" i="3"/>
  <c r="V30" i="8"/>
  <c r="V104" i="3"/>
  <c r="U131" i="1"/>
  <c r="S31" i="8"/>
  <c r="S106" i="3"/>
  <c r="S35" i="8"/>
  <c r="S111" i="3"/>
  <c r="Y16" i="5"/>
  <c r="Y112" i="3"/>
  <c r="V37" i="8"/>
  <c r="V114" i="3"/>
  <c r="S18" i="5"/>
  <c r="S116" i="3"/>
  <c r="V19" i="5"/>
  <c r="V119" i="3"/>
  <c r="Y41" i="8"/>
  <c r="Y20" i="2"/>
  <c r="S21" i="6"/>
  <c r="S123" i="3"/>
  <c r="Y21" i="7"/>
  <c r="Y132" i="3"/>
  <c r="X165" i="1"/>
  <c r="X44" i="8"/>
  <c r="X134" i="3"/>
  <c r="U46" i="8"/>
  <c r="U136" i="3"/>
  <c r="Y47" i="8"/>
  <c r="Y137" i="3"/>
  <c r="V49" i="8"/>
  <c r="V139" i="3"/>
  <c r="U28" i="9"/>
  <c r="U141" i="3"/>
  <c r="S51" i="8"/>
  <c r="S143" i="3"/>
  <c r="X27" i="4"/>
  <c r="X144" i="3"/>
  <c r="U25" i="6"/>
  <c r="U146" i="3"/>
  <c r="Y26" i="6"/>
  <c r="Y147" i="3"/>
  <c r="X22" i="7"/>
  <c r="X149" i="3"/>
  <c r="V24" i="7"/>
  <c r="V151" i="3"/>
  <c r="S30" i="9"/>
  <c r="S153" i="3"/>
  <c r="X52" i="8"/>
  <c r="X154" i="3"/>
  <c r="U31" i="9"/>
  <c r="U156" i="3"/>
  <c r="S28" i="6"/>
  <c r="S158" i="3"/>
  <c r="Y29" i="6"/>
  <c r="X193" i="1"/>
  <c r="Y26" i="2"/>
  <c r="X29" i="4"/>
  <c r="X160" i="3"/>
  <c r="U32" i="6"/>
  <c r="U162" i="3"/>
  <c r="Y33" i="6"/>
  <c r="Y163" i="3"/>
  <c r="V35" i="6"/>
  <c r="V165" i="3"/>
  <c r="U37" i="6"/>
  <c r="U167" i="3"/>
  <c r="S39" i="6"/>
  <c r="S169" i="3"/>
  <c r="X40" i="6"/>
  <c r="X170" i="3"/>
  <c r="X26" i="7"/>
  <c r="X27" i="2"/>
  <c r="X23" i="5"/>
  <c r="X172" i="3"/>
  <c r="X28" i="7"/>
  <c r="X173" i="3"/>
  <c r="U30" i="4"/>
  <c r="U175" i="3"/>
  <c r="Y24" i="5"/>
  <c r="Y176" i="3"/>
  <c r="X30" i="7"/>
  <c r="X178" i="3"/>
  <c r="V54" i="8"/>
  <c r="V180" i="3"/>
  <c r="S56" i="8"/>
  <c r="S30" i="2"/>
  <c r="S31" i="4"/>
  <c r="S183" i="3"/>
  <c r="X58" i="8"/>
  <c r="X184" i="3"/>
  <c r="U59" i="8"/>
  <c r="U186" i="3"/>
  <c r="S32" i="9"/>
  <c r="S188" i="3"/>
  <c r="V61" i="8"/>
  <c r="V189" i="3"/>
  <c r="U229" i="1"/>
  <c r="S63" i="8"/>
  <c r="S191" i="3"/>
  <c r="X64" i="8"/>
  <c r="X192" i="3"/>
  <c r="U34" i="9"/>
  <c r="U194" i="3"/>
  <c r="S35" i="9"/>
  <c r="S196" i="3"/>
  <c r="Y65" i="8"/>
  <c r="Y197" i="3"/>
  <c r="V37" i="9"/>
  <c r="V199" i="3"/>
  <c r="S39" i="9"/>
  <c r="S201" i="3"/>
  <c r="S44" i="6"/>
  <c r="S33" i="2"/>
  <c r="V41" i="9"/>
  <c r="V202" i="3"/>
  <c r="S42" i="9"/>
  <c r="S204" i="3"/>
  <c r="X31" i="7"/>
  <c r="X205" i="3"/>
  <c r="X32" i="7"/>
  <c r="X206" i="3"/>
  <c r="Y34" i="7"/>
  <c r="Y36" i="2"/>
  <c r="Y67" i="8"/>
  <c r="Y208" i="3"/>
  <c r="X45" i="9"/>
  <c r="X210" i="3"/>
  <c r="Y35" i="7"/>
  <c r="Y211" i="3"/>
  <c r="S29" i="5"/>
  <c r="S213" i="3"/>
  <c r="Y35" i="4"/>
  <c r="Y219" i="3"/>
  <c r="X267" i="1"/>
  <c r="X37" i="7"/>
  <c r="X221" i="3"/>
  <c r="U36" i="4"/>
  <c r="U223" i="3"/>
  <c r="Y38" i="7"/>
  <c r="Y224" i="3"/>
  <c r="V68" i="8"/>
  <c r="V226" i="3"/>
  <c r="U37" i="4"/>
  <c r="U228" i="3"/>
  <c r="S52" i="6"/>
  <c r="S230" i="3"/>
  <c r="X53" i="6"/>
  <c r="X231" i="3"/>
  <c r="U40" i="7"/>
  <c r="U233" i="3"/>
  <c r="Y54" i="6"/>
  <c r="Y234" i="3"/>
  <c r="U42" i="7"/>
  <c r="U235" i="3"/>
  <c r="Y38" i="4"/>
  <c r="Y236" i="3"/>
  <c r="X44" i="7"/>
  <c r="X238" i="3"/>
  <c r="V46" i="7"/>
  <c r="V240" i="3"/>
  <c r="S47" i="7"/>
  <c r="S242" i="3"/>
  <c r="X39" i="4"/>
  <c r="X243" i="3"/>
  <c r="U48" i="7"/>
  <c r="U245" i="3"/>
  <c r="S33" i="5"/>
  <c r="S247" i="3"/>
  <c r="Y49" i="9"/>
  <c r="Y253" i="3"/>
  <c r="X303" i="1"/>
  <c r="X35" i="5"/>
  <c r="X255" i="3"/>
  <c r="U51" i="9"/>
  <c r="U257" i="3"/>
  <c r="X75" i="8"/>
  <c r="X43" i="2"/>
  <c r="U76" i="8"/>
  <c r="U259" i="3"/>
  <c r="Y77" i="8"/>
  <c r="Y260" i="3"/>
  <c r="V78" i="8"/>
  <c r="V262" i="3"/>
  <c r="U54" i="9"/>
  <c r="U264" i="3"/>
  <c r="S79" i="8"/>
  <c r="S266" i="3"/>
  <c r="X80" i="8"/>
  <c r="X267" i="3"/>
  <c r="U38" i="5"/>
  <c r="U269" i="3"/>
  <c r="Y55" i="9"/>
  <c r="Y270" i="3"/>
  <c r="X39" i="5"/>
  <c r="X272" i="3"/>
  <c r="V58" i="9"/>
  <c r="V274" i="3"/>
  <c r="S59" i="9"/>
  <c r="S276" i="3"/>
  <c r="X41" i="5"/>
  <c r="X277" i="3"/>
  <c r="S42" i="5"/>
  <c r="S278" i="3"/>
  <c r="X62" i="9"/>
  <c r="X279" i="3"/>
  <c r="X63" i="9"/>
  <c r="X46" i="2"/>
  <c r="U40" i="4"/>
  <c r="U282" i="3"/>
  <c r="S50" i="7"/>
  <c r="S284" i="3"/>
  <c r="Y83" i="8"/>
  <c r="Y290" i="3"/>
  <c r="X345" i="1"/>
  <c r="S58" i="6"/>
  <c r="S292" i="3"/>
  <c r="X65" i="9"/>
  <c r="X49" i="2"/>
  <c r="X59" i="6"/>
  <c r="X293" i="3"/>
  <c r="V61" i="6"/>
  <c r="V295" i="3"/>
  <c r="U42" i="4"/>
  <c r="U297" i="3"/>
  <c r="Y55" i="7"/>
  <c r="Y298" i="3"/>
  <c r="V56" i="7"/>
  <c r="V300" i="3"/>
  <c r="Y87" i="8"/>
  <c r="Y52" i="2"/>
  <c r="V63" i="6"/>
  <c r="V302" i="3"/>
  <c r="S65" i="6"/>
  <c r="S304" i="3"/>
  <c r="Y66" i="6"/>
  <c r="Y305" i="3"/>
  <c r="X57" i="7"/>
  <c r="X307" i="3"/>
  <c r="U43" i="4"/>
  <c r="U309" i="3"/>
  <c r="Y44" i="4"/>
  <c r="Y310" i="3"/>
  <c r="V46" i="4"/>
  <c r="V312" i="3"/>
  <c r="X70" i="6"/>
  <c r="X314" i="3"/>
  <c r="Y48" i="4"/>
  <c r="Y319" i="3"/>
  <c r="X380" i="1"/>
  <c r="S63" i="7"/>
  <c r="S322" i="3"/>
  <c r="S64" i="7"/>
  <c r="S324" i="3"/>
  <c r="X49" i="4"/>
  <c r="X325" i="3"/>
  <c r="U47" i="5"/>
  <c r="U327" i="3"/>
  <c r="V66" i="7"/>
  <c r="V329" i="3"/>
  <c r="U390" i="1"/>
  <c r="X66" i="9"/>
  <c r="X331" i="3"/>
  <c r="U68" i="9"/>
  <c r="U333" i="3"/>
  <c r="Y69" i="9"/>
  <c r="Y334" i="3"/>
  <c r="Y71" i="9"/>
  <c r="Y336" i="3"/>
  <c r="X397" i="1"/>
  <c r="S73" i="9"/>
  <c r="S339" i="3"/>
  <c r="U90" i="8"/>
  <c r="U346" i="3"/>
  <c r="X77" i="9"/>
  <c r="X348" i="3"/>
  <c r="Y94" i="8"/>
  <c r="Y353" i="3"/>
  <c r="X416" i="1"/>
  <c r="S95" i="8"/>
  <c r="S356" i="3"/>
  <c r="S96" i="8"/>
  <c r="S55" i="2"/>
  <c r="X100" i="8"/>
  <c r="X360" i="3"/>
  <c r="S79" i="9"/>
  <c r="S361" i="3"/>
  <c r="X84" i="9"/>
  <c r="X60" i="2"/>
  <c r="X73" i="7"/>
  <c r="X367" i="3"/>
  <c r="X52" i="5"/>
  <c r="X373" i="3"/>
  <c r="U73" i="6"/>
  <c r="U375" i="3"/>
  <c r="U107" i="8"/>
  <c r="U381" i="3"/>
  <c r="X55" i="5"/>
  <c r="X383" i="3"/>
  <c r="Y88" i="9"/>
  <c r="Y384" i="3"/>
  <c r="X460" i="1"/>
  <c r="X82" i="7"/>
  <c r="X387" i="3"/>
  <c r="X93" i="9"/>
  <c r="X390" i="3"/>
  <c r="U56" i="5"/>
  <c r="U392" i="3"/>
  <c r="X94" i="9"/>
  <c r="X72" i="2"/>
  <c r="U52" i="4"/>
  <c r="U394" i="3"/>
  <c r="V85" i="7"/>
  <c r="V398" i="3"/>
  <c r="U479" i="1"/>
  <c r="U80" i="6"/>
  <c r="U400" i="3"/>
  <c r="Y81" i="6"/>
  <c r="Y401" i="3"/>
  <c r="V86" i="7"/>
  <c r="V403" i="3"/>
  <c r="Y84" i="6"/>
  <c r="Y405" i="3"/>
  <c r="X486" i="1"/>
  <c r="S88" i="6"/>
  <c r="S413" i="3"/>
  <c r="V87" i="7"/>
  <c r="V415" i="3"/>
  <c r="U496" i="1"/>
  <c r="X90" i="6"/>
  <c r="X417" i="3"/>
  <c r="X57" i="5"/>
  <c r="X423" i="3"/>
  <c r="U91" i="7"/>
  <c r="U425" i="3"/>
  <c r="V92" i="7"/>
  <c r="V429" i="3"/>
  <c r="U515" i="1"/>
  <c r="U93" i="7"/>
  <c r="U431" i="3"/>
  <c r="Y58" i="5"/>
  <c r="Y432" i="3"/>
  <c r="V59" i="5"/>
  <c r="V434" i="3"/>
  <c r="Y96" i="7"/>
  <c r="Y436" i="3"/>
  <c r="X522" i="1"/>
  <c r="S98" i="7"/>
  <c r="S444" i="3"/>
  <c r="V62" i="5"/>
  <c r="V446" i="3"/>
  <c r="U532" i="1"/>
  <c r="S101" i="7"/>
  <c r="S448" i="3"/>
  <c r="X63" i="5"/>
  <c r="X449" i="3"/>
  <c r="U104" i="7"/>
  <c r="U455" i="3"/>
  <c r="V115" i="8"/>
  <c r="V457" i="3"/>
  <c r="U544" i="1"/>
  <c r="Y65" i="5"/>
  <c r="Y464" i="3"/>
  <c r="X551" i="1"/>
  <c r="S122" i="8"/>
  <c r="S467" i="3"/>
  <c r="U97" i="9"/>
  <c r="U472" i="3"/>
  <c r="X70" i="5"/>
  <c r="X474" i="3"/>
  <c r="Y71" i="5"/>
  <c r="Y481" i="3"/>
  <c r="X568" i="1"/>
  <c r="V105" i="7"/>
  <c r="V485" i="3"/>
  <c r="U574" i="1"/>
  <c r="Y127" i="8"/>
  <c r="X581" i="1"/>
  <c r="Y84" i="2"/>
  <c r="S74" i="5"/>
  <c r="S491" i="3"/>
  <c r="V76" i="5"/>
  <c r="V495" i="3"/>
  <c r="U592" i="1"/>
  <c r="S101" i="6"/>
  <c r="S497" i="3"/>
  <c r="X102" i="6"/>
  <c r="X498" i="3"/>
  <c r="S106" i="6"/>
  <c r="S502" i="3"/>
  <c r="V72" i="4"/>
  <c r="V504" i="3"/>
  <c r="U602" i="1"/>
  <c r="S108" i="6"/>
  <c r="S505" i="3"/>
  <c r="X108" i="7"/>
  <c r="X506" i="3"/>
  <c r="X112" i="6"/>
  <c r="X512" i="3"/>
  <c r="U74" i="4"/>
  <c r="U514" i="3"/>
  <c r="V110" i="7"/>
  <c r="V518" i="3"/>
  <c r="U617" i="1"/>
  <c r="U77" i="5"/>
  <c r="U520" i="3"/>
  <c r="Y129" i="8"/>
  <c r="Y521" i="3"/>
  <c r="V111" i="7"/>
  <c r="V523" i="3"/>
  <c r="Y78" i="4"/>
  <c r="Y525" i="3"/>
  <c r="X624" i="1"/>
  <c r="S116" i="7"/>
  <c r="S533" i="3"/>
  <c r="V79" i="5"/>
  <c r="V535" i="3"/>
  <c r="U634" i="1"/>
  <c r="S110" i="9"/>
  <c r="S537" i="3"/>
  <c r="X131" i="8"/>
  <c r="X538" i="3"/>
  <c r="X80" i="5"/>
  <c r="X539" i="3"/>
  <c r="X112" i="9"/>
  <c r="X541" i="3"/>
  <c r="X117" i="9"/>
  <c r="X547" i="3"/>
  <c r="U118" i="9"/>
  <c r="U549" i="3"/>
  <c r="V119" i="9"/>
  <c r="V553" i="3"/>
  <c r="U653" i="1"/>
  <c r="U121" i="9"/>
  <c r="U555" i="3"/>
  <c r="Y122" i="9"/>
  <c r="Y556" i="3"/>
  <c r="V134" i="8"/>
  <c r="V558" i="3"/>
  <c r="Y85" i="5"/>
  <c r="Y560" i="3"/>
  <c r="X660" i="1"/>
  <c r="X118" i="7"/>
  <c r="X563" i="3"/>
  <c r="S115" i="6"/>
  <c r="S94" i="2"/>
  <c r="S121" i="6"/>
  <c r="S574" i="3"/>
  <c r="V84" i="4"/>
  <c r="V576" i="3"/>
  <c r="U682" i="1"/>
  <c r="S124" i="6"/>
  <c r="S578" i="3"/>
  <c r="X125" i="6"/>
  <c r="X579" i="3"/>
  <c r="X127" i="6"/>
  <c r="X580" i="3"/>
  <c r="X87" i="4"/>
  <c r="X586" i="3"/>
  <c r="U130" i="6"/>
  <c r="U588" i="3"/>
  <c r="V87" i="5"/>
  <c r="V592" i="3"/>
  <c r="U699" i="1"/>
  <c r="U125" i="7"/>
  <c r="U594" i="3"/>
  <c r="Y126" i="7"/>
  <c r="Y595" i="3"/>
  <c r="Y128" i="7"/>
  <c r="Y596" i="3"/>
  <c r="V130" i="7"/>
  <c r="V598" i="3"/>
  <c r="Y88" i="5"/>
  <c r="Y600" i="3"/>
  <c r="X708" i="1"/>
  <c r="S89" i="5"/>
  <c r="S604" i="3"/>
  <c r="X134" i="7"/>
  <c r="X605" i="3"/>
  <c r="U137" i="8"/>
  <c r="U607" i="3"/>
  <c r="V91" i="5"/>
  <c r="V609" i="3"/>
  <c r="U718" i="1"/>
  <c r="Y130" i="9"/>
  <c r="Y616" i="3"/>
  <c r="X725" i="1"/>
  <c r="S141" i="8"/>
  <c r="S619" i="3"/>
  <c r="X144" i="8"/>
  <c r="X100" i="2"/>
  <c r="V137" i="6"/>
  <c r="V629" i="3"/>
  <c r="U740" i="1"/>
  <c r="S91" i="4"/>
  <c r="S631" i="3"/>
  <c r="X139" i="6"/>
  <c r="X632" i="3"/>
  <c r="V93" i="4"/>
  <c r="V638" i="3"/>
  <c r="U750" i="1"/>
  <c r="S640" i="3"/>
  <c r="S95" i="4"/>
  <c r="X96" i="4"/>
  <c r="X641" i="3"/>
  <c r="X147" i="6"/>
  <c r="X647" i="3"/>
  <c r="U94" i="5"/>
  <c r="U649" i="3"/>
  <c r="V97" i="5"/>
  <c r="V653" i="3"/>
  <c r="U765" i="1"/>
  <c r="U140" i="7"/>
  <c r="U655" i="3"/>
  <c r="Y141" i="7"/>
  <c r="Y656" i="3"/>
  <c r="V146" i="8"/>
  <c r="V658" i="3"/>
  <c r="Y136" i="9"/>
  <c r="Y660" i="3"/>
  <c r="X772" i="1"/>
  <c r="S155" i="8"/>
  <c r="S668" i="3"/>
  <c r="V148" i="6"/>
  <c r="V670" i="3"/>
  <c r="U782" i="1"/>
  <c r="S142" i="7"/>
  <c r="S672" i="3"/>
  <c r="X137" i="9"/>
  <c r="X673" i="3"/>
  <c r="V145" i="9"/>
  <c r="V695" i="3"/>
  <c r="U807" i="1"/>
  <c r="U146" i="9"/>
  <c r="U696" i="3"/>
  <c r="V149" i="9"/>
  <c r="V698" i="3"/>
  <c r="U813" i="1"/>
  <c r="U151" i="9"/>
  <c r="U700" i="3"/>
  <c r="Y152" i="9"/>
  <c r="Y701" i="3"/>
  <c r="Y143" i="7"/>
  <c r="Y702" i="3"/>
  <c r="Y145" i="7"/>
  <c r="Y107" i="2"/>
  <c r="Y150" i="6"/>
  <c r="Y704" i="3"/>
  <c r="V100" i="4"/>
  <c r="V706" i="3"/>
  <c r="Y151" i="6"/>
  <c r="Y708" i="3"/>
  <c r="X826" i="1"/>
  <c r="S149" i="7"/>
  <c r="S716" i="3"/>
  <c r="V155" i="9"/>
  <c r="V718" i="3"/>
  <c r="U836" i="1"/>
  <c r="S157" i="9"/>
  <c r="S720" i="3"/>
  <c r="X158" i="9"/>
  <c r="X721" i="3"/>
  <c r="X169" i="8"/>
  <c r="X722" i="3"/>
  <c r="Y151" i="7"/>
  <c r="X855" i="1"/>
  <c r="Y111" i="2"/>
  <c r="U109" i="4"/>
  <c r="U742" i="3"/>
  <c r="X110" i="4"/>
  <c r="X744" i="3"/>
  <c r="X107" i="5"/>
  <c r="X749" i="3"/>
  <c r="S108" i="5"/>
  <c r="S754" i="3"/>
  <c r="X168" i="9"/>
  <c r="X755" i="3"/>
  <c r="S171" i="9"/>
  <c r="S114" i="2"/>
  <c r="X162" i="6"/>
  <c r="X124" i="2"/>
  <c r="U112" i="4"/>
  <c r="U762" i="3"/>
  <c r="U158" i="7"/>
  <c r="U764" i="3"/>
  <c r="Y111" i="5"/>
  <c r="Y771" i="3"/>
  <c r="X905" i="1"/>
  <c r="U182" i="8"/>
  <c r="U775" i="3"/>
  <c r="X184" i="9"/>
  <c r="X785" i="3"/>
  <c r="X165" i="7"/>
  <c r="X793" i="3"/>
  <c r="S8" i="8"/>
  <c r="S21" i="3"/>
  <c r="S5" i="6"/>
  <c r="S31" i="3"/>
  <c r="X9" i="4"/>
  <c r="X40" i="3"/>
  <c r="X7" i="6"/>
  <c r="X49" i="3"/>
  <c r="X14" i="8"/>
  <c r="X53" i="3"/>
  <c r="X11" i="4"/>
  <c r="X62" i="3"/>
  <c r="V17" i="4"/>
  <c r="V74" i="3"/>
  <c r="S24" i="8"/>
  <c r="S15" i="2"/>
  <c r="X26" i="8"/>
  <c r="X18" i="2"/>
  <c r="X16" i="5"/>
  <c r="X112" i="3"/>
  <c r="S26" i="9"/>
  <c r="S19" i="2"/>
  <c r="U18" i="7"/>
  <c r="U128" i="3"/>
  <c r="S28" i="9"/>
  <c r="S141" i="3"/>
  <c r="U24" i="7"/>
  <c r="U151" i="3"/>
  <c r="V29" i="4"/>
  <c r="V160" i="3"/>
  <c r="U195" i="1"/>
  <c r="S26" i="7"/>
  <c r="S27" i="2"/>
  <c r="Y55" i="8"/>
  <c r="Y181" i="3"/>
  <c r="Y38" i="9"/>
  <c r="Y200" i="3"/>
  <c r="V45" i="9"/>
  <c r="V210" i="3"/>
  <c r="X33" i="4"/>
  <c r="X214" i="3"/>
  <c r="X38" i="7"/>
  <c r="X224" i="3"/>
  <c r="X54" i="6"/>
  <c r="X234" i="3"/>
  <c r="V39" i="4"/>
  <c r="V243" i="3"/>
  <c r="V49" i="9"/>
  <c r="V253" i="3"/>
  <c r="X77" i="8"/>
  <c r="X260" i="3"/>
  <c r="V39" i="5"/>
  <c r="V272" i="3"/>
  <c r="S63" i="9"/>
  <c r="S46" i="2"/>
  <c r="V83" i="8"/>
  <c r="V290" i="3"/>
  <c r="X66" i="6"/>
  <c r="X305" i="3"/>
  <c r="V48" i="4"/>
  <c r="V319" i="3"/>
  <c r="X69" i="9"/>
  <c r="X334" i="3"/>
  <c r="V77" i="9"/>
  <c r="V348" i="3"/>
  <c r="U411" i="1"/>
  <c r="U82" i="9"/>
  <c r="U365" i="3"/>
  <c r="X80" i="7"/>
  <c r="X377" i="3"/>
  <c r="U86" i="7"/>
  <c r="U403" i="3"/>
  <c r="U59" i="4"/>
  <c r="U419" i="3"/>
  <c r="Y64" i="4"/>
  <c r="Y443" i="3"/>
  <c r="X529" i="1"/>
  <c r="U68" i="5"/>
  <c r="U470" i="3"/>
  <c r="S105" i="7"/>
  <c r="S485" i="3"/>
  <c r="U108" i="9"/>
  <c r="U500" i="3"/>
  <c r="U111" i="7"/>
  <c r="U523" i="3"/>
  <c r="V118" i="7"/>
  <c r="V563" i="3"/>
  <c r="U665" i="1"/>
  <c r="Y131" i="6"/>
  <c r="Y589" i="3"/>
  <c r="X696" i="1"/>
  <c r="S91" i="5"/>
  <c r="S609" i="3"/>
  <c r="S638" i="3"/>
  <c r="S93" i="4"/>
  <c r="X138" i="7"/>
  <c r="X650" i="3"/>
  <c r="X139" i="9"/>
  <c r="X682" i="3"/>
  <c r="Y148" i="7"/>
  <c r="Y715" i="3"/>
  <c r="X833" i="1"/>
  <c r="Y165" i="9"/>
  <c r="Y751" i="3"/>
  <c r="X872" i="1"/>
  <c r="Y188" i="8"/>
  <c r="Y129" i="2"/>
  <c r="V165" i="7"/>
  <c r="V793" i="3"/>
  <c r="Y2" i="9"/>
  <c r="Y2" i="3"/>
  <c r="S2" i="6"/>
  <c r="S3" i="3"/>
  <c r="Y3" i="7"/>
  <c r="Y7" i="3"/>
  <c r="V2" i="5"/>
  <c r="V9" i="3"/>
  <c r="S4" i="5"/>
  <c r="S11" i="3"/>
  <c r="S4" i="8"/>
  <c r="S12" i="3"/>
  <c r="X30" i="1"/>
  <c r="Y8" i="9"/>
  <c r="Y19" i="3"/>
  <c r="V8" i="8"/>
  <c r="V21" i="3"/>
  <c r="S10" i="8"/>
  <c r="S23" i="3"/>
  <c r="Y6" i="5"/>
  <c r="Y27" i="3"/>
  <c r="Y13" i="9"/>
  <c r="Y6" i="2"/>
  <c r="V5" i="7"/>
  <c r="V30" i="3"/>
  <c r="V5" i="6"/>
  <c r="V31" i="3"/>
  <c r="S3" i="4"/>
  <c r="S33" i="3"/>
  <c r="X50" i="1"/>
  <c r="Y7" i="4"/>
  <c r="Y37" i="3"/>
  <c r="V6" i="6"/>
  <c r="V39" i="3"/>
  <c r="S7" i="5"/>
  <c r="S41" i="3"/>
  <c r="Y12" i="8"/>
  <c r="Y45" i="3"/>
  <c r="V6" i="7"/>
  <c r="V47" i="3"/>
  <c r="S13" i="8"/>
  <c r="S8" i="2"/>
  <c r="S10" i="4"/>
  <c r="S50" i="3"/>
  <c r="S9" i="7"/>
  <c r="S10" i="2"/>
  <c r="S17" i="9"/>
  <c r="S11" i="2"/>
  <c r="V10" i="5"/>
  <c r="V52" i="3"/>
  <c r="S15" i="8"/>
  <c r="S54" i="3"/>
  <c r="Y19" i="8"/>
  <c r="Y59" i="3"/>
  <c r="V11" i="7"/>
  <c r="V61" i="3"/>
  <c r="S12" i="4"/>
  <c r="S63" i="3"/>
  <c r="V12" i="5"/>
  <c r="V66" i="3"/>
  <c r="Y10" i="6"/>
  <c r="Y69" i="3"/>
  <c r="V12" i="6"/>
  <c r="V71" i="3"/>
  <c r="S16" i="4"/>
  <c r="S73" i="3"/>
  <c r="Y17" i="4"/>
  <c r="Y74" i="3"/>
  <c r="X13" i="6"/>
  <c r="X76" i="3"/>
  <c r="U13" i="5"/>
  <c r="U78" i="3"/>
  <c r="Y14" i="7"/>
  <c r="Y79" i="3"/>
  <c r="V21" i="8"/>
  <c r="V81" i="3"/>
  <c r="V23" i="8"/>
  <c r="V83" i="3"/>
  <c r="U105" i="1"/>
  <c r="S25" i="8"/>
  <c r="S16" i="2"/>
  <c r="S16" i="6"/>
  <c r="S17" i="2"/>
  <c r="Y17" i="6"/>
  <c r="Y89" i="3"/>
  <c r="V21" i="4"/>
  <c r="V91" i="3"/>
  <c r="S15" i="7"/>
  <c r="S93" i="3"/>
  <c r="Y16" i="7"/>
  <c r="Y94" i="3"/>
  <c r="S14" i="5"/>
  <c r="S96" i="3"/>
  <c r="Y29" i="8"/>
  <c r="Y102" i="3"/>
  <c r="X129" i="1"/>
  <c r="U133" i="1"/>
  <c r="Y32" i="8"/>
  <c r="Y107" i="3"/>
  <c r="V34" i="8"/>
  <c r="V109" i="3"/>
  <c r="S36" i="8"/>
  <c r="S113" i="3"/>
  <c r="X141" i="1"/>
  <c r="Y25" i="9"/>
  <c r="Y117" i="3"/>
  <c r="Y26" i="9"/>
  <c r="Y19" i="2"/>
  <c r="S27" i="9"/>
  <c r="S21" i="2"/>
  <c r="V21" i="6"/>
  <c r="V123" i="3"/>
  <c r="U153" i="1"/>
  <c r="S43" i="8"/>
  <c r="S22" i="2"/>
  <c r="S22" i="6"/>
  <c r="S126" i="3"/>
  <c r="S24" i="6"/>
  <c r="S127" i="3"/>
  <c r="U164" i="1"/>
  <c r="S20" i="5"/>
  <c r="S133" i="3"/>
  <c r="Y44" i="8"/>
  <c r="Y134" i="3"/>
  <c r="V46" i="8"/>
  <c r="V136" i="3"/>
  <c r="S48" i="8"/>
  <c r="S138" i="3"/>
  <c r="V28" i="9"/>
  <c r="V141" i="3"/>
  <c r="Y27" i="4"/>
  <c r="Y144" i="3"/>
  <c r="V25" i="6"/>
  <c r="V146" i="3"/>
  <c r="S22" i="5"/>
  <c r="S148" i="3"/>
  <c r="Y22" i="7"/>
  <c r="Y149" i="3"/>
  <c r="X24" i="7"/>
  <c r="X151" i="3"/>
  <c r="U30" i="9"/>
  <c r="U153" i="3"/>
  <c r="Y52" i="8"/>
  <c r="Y154" i="3"/>
  <c r="V31" i="9"/>
  <c r="V156" i="3"/>
  <c r="V28" i="6"/>
  <c r="V158" i="3"/>
  <c r="U191" i="1"/>
  <c r="S30" i="6"/>
  <c r="S159" i="3"/>
  <c r="Y29" i="4"/>
  <c r="Y160" i="3"/>
  <c r="V32" i="6"/>
  <c r="V162" i="3"/>
  <c r="S34" i="6"/>
  <c r="S164" i="3"/>
  <c r="V37" i="6"/>
  <c r="V167" i="3"/>
  <c r="Y40" i="6"/>
  <c r="Y170" i="3"/>
  <c r="Y26" i="7"/>
  <c r="Y27" i="2"/>
  <c r="Y23" i="5"/>
  <c r="Y172" i="3"/>
  <c r="Y28" i="7"/>
  <c r="Y173" i="3"/>
  <c r="V30" i="4"/>
  <c r="V175" i="3"/>
  <c r="S43" i="6"/>
  <c r="S177" i="3"/>
  <c r="Y30" i="7"/>
  <c r="Y178" i="3"/>
  <c r="X54" i="8"/>
  <c r="X180" i="3"/>
  <c r="X56" i="8"/>
  <c r="X30" i="2"/>
  <c r="U31" i="4"/>
  <c r="U183" i="3"/>
  <c r="Y58" i="8"/>
  <c r="Y184" i="3"/>
  <c r="V59" i="8"/>
  <c r="V186" i="3"/>
  <c r="V32" i="9"/>
  <c r="V188" i="3"/>
  <c r="U227" i="1"/>
  <c r="Y64" i="8"/>
  <c r="Y192" i="3"/>
  <c r="V34" i="9"/>
  <c r="V194" i="3"/>
  <c r="S36" i="9"/>
  <c r="S198" i="3"/>
  <c r="U241" i="1"/>
  <c r="Y31" i="7"/>
  <c r="Y205" i="3"/>
  <c r="Y32" i="7"/>
  <c r="Y206" i="3"/>
  <c r="S45" i="6"/>
  <c r="S37" i="2"/>
  <c r="S44" i="9"/>
  <c r="S209" i="3"/>
  <c r="Y45" i="9"/>
  <c r="Y210" i="3"/>
  <c r="S47" i="9"/>
  <c r="S39" i="2"/>
  <c r="V29" i="5"/>
  <c r="V213" i="3"/>
  <c r="U261" i="1"/>
  <c r="S46" i="6"/>
  <c r="S215" i="3"/>
  <c r="S49" i="6"/>
  <c r="S220" i="3"/>
  <c r="Y37" i="7"/>
  <c r="Y221" i="3"/>
  <c r="V36" i="4"/>
  <c r="V223" i="3"/>
  <c r="S30" i="5"/>
  <c r="S225" i="3"/>
  <c r="V37" i="4"/>
  <c r="V228" i="3"/>
  <c r="Y53" i="6"/>
  <c r="Y231" i="3"/>
  <c r="V40" i="7"/>
  <c r="V233" i="3"/>
  <c r="S55" i="6"/>
  <c r="S40" i="2"/>
  <c r="V42" i="7"/>
  <c r="V235" i="3"/>
  <c r="S43" i="7"/>
  <c r="S237" i="3"/>
  <c r="Y44" i="7"/>
  <c r="Y238" i="3"/>
  <c r="X46" i="7"/>
  <c r="X240" i="3"/>
  <c r="U47" i="7"/>
  <c r="U242" i="3"/>
  <c r="Y39" i="4"/>
  <c r="Y243" i="3"/>
  <c r="V48" i="7"/>
  <c r="V245" i="3"/>
  <c r="V33" i="5"/>
  <c r="V247" i="3"/>
  <c r="U297" i="1"/>
  <c r="S71" i="8"/>
  <c r="S249" i="3"/>
  <c r="X300" i="1"/>
  <c r="S73" i="8"/>
  <c r="S254" i="3"/>
  <c r="Y35" i="5"/>
  <c r="Y255" i="3"/>
  <c r="V51" i="9"/>
  <c r="V257" i="3"/>
  <c r="Y75" i="8"/>
  <c r="Y43" i="2"/>
  <c r="V76" i="8"/>
  <c r="V259" i="3"/>
  <c r="S52" i="9"/>
  <c r="S261" i="3"/>
  <c r="V54" i="9"/>
  <c r="V264" i="3"/>
  <c r="Y80" i="8"/>
  <c r="Y267" i="3"/>
  <c r="V38" i="5"/>
  <c r="V269" i="3"/>
  <c r="S56" i="9"/>
  <c r="S271" i="3"/>
  <c r="Y39" i="5"/>
  <c r="Y272" i="3"/>
  <c r="X58" i="9"/>
  <c r="X274" i="3"/>
  <c r="U59" i="9"/>
  <c r="U276" i="3"/>
  <c r="Y41" i="5"/>
  <c r="Y277" i="3"/>
  <c r="U42" i="5"/>
  <c r="U278" i="3"/>
  <c r="Y62" i="9"/>
  <c r="Y279" i="3"/>
  <c r="Y63" i="9"/>
  <c r="Y46" i="2"/>
  <c r="V40" i="4"/>
  <c r="V282" i="3"/>
  <c r="V50" i="7"/>
  <c r="V284" i="3"/>
  <c r="U339" i="1"/>
  <c r="S44" i="5"/>
  <c r="S286" i="3"/>
  <c r="S52" i="7"/>
  <c r="S47" i="2"/>
  <c r="Y65" i="9"/>
  <c r="Y49" i="2"/>
  <c r="Y59" i="6"/>
  <c r="Y293" i="3"/>
  <c r="V42" i="4"/>
  <c r="V297" i="3"/>
  <c r="S85" i="8"/>
  <c r="S299" i="3"/>
  <c r="S62" i="6"/>
  <c r="S301" i="3"/>
  <c r="U365" i="1"/>
  <c r="S67" i="6"/>
  <c r="S306" i="3"/>
  <c r="Y46" i="4"/>
  <c r="Y312" i="3"/>
  <c r="X373" i="1"/>
  <c r="X59" i="7"/>
  <c r="X316" i="3"/>
  <c r="U47" i="4"/>
  <c r="U318" i="3"/>
  <c r="V63" i="7"/>
  <c r="V322" i="3"/>
  <c r="U383" i="1"/>
  <c r="U64" i="7"/>
  <c r="U324" i="3"/>
  <c r="Y49" i="4"/>
  <c r="Y325" i="3"/>
  <c r="V47" i="5"/>
  <c r="V327" i="3"/>
  <c r="Y66" i="7"/>
  <c r="Y329" i="3"/>
  <c r="X390" i="1"/>
  <c r="S72" i="9"/>
  <c r="S337" i="3"/>
  <c r="V73" i="9"/>
  <c r="V339" i="3"/>
  <c r="U400" i="1"/>
  <c r="S75" i="9"/>
  <c r="S341" i="3"/>
  <c r="S69" i="7"/>
  <c r="S343" i="3"/>
  <c r="V90" i="8"/>
  <c r="V346" i="3"/>
  <c r="X91" i="8"/>
  <c r="X350" i="3"/>
  <c r="U93" i="8"/>
  <c r="U352" i="3"/>
  <c r="V95" i="8"/>
  <c r="V356" i="3"/>
  <c r="U419" i="1"/>
  <c r="X96" i="8"/>
  <c r="X55" i="2"/>
  <c r="S99" i="8"/>
  <c r="S359" i="3"/>
  <c r="V79" i="9"/>
  <c r="V361" i="3"/>
  <c r="U428" i="1"/>
  <c r="S103" i="8"/>
  <c r="S59" i="2"/>
  <c r="S81" i="9"/>
  <c r="S364" i="3"/>
  <c r="X82" i="9"/>
  <c r="X365" i="3"/>
  <c r="Y74" i="7"/>
  <c r="Y369" i="3"/>
  <c r="X439" i="1"/>
  <c r="S85" i="9"/>
  <c r="S372" i="3"/>
  <c r="X76" i="7"/>
  <c r="X62" i="2"/>
  <c r="S79" i="7"/>
  <c r="S65" i="2"/>
  <c r="S106" i="8"/>
  <c r="S378" i="3"/>
  <c r="X54" i="5"/>
  <c r="X379" i="3"/>
  <c r="S90" i="9"/>
  <c r="S68" i="2"/>
  <c r="S51" i="4"/>
  <c r="S389" i="3"/>
  <c r="U53" i="4"/>
  <c r="U396" i="3"/>
  <c r="X85" i="7"/>
  <c r="X398" i="3"/>
  <c r="Y86" i="7"/>
  <c r="Y403" i="3"/>
  <c r="X484" i="1"/>
  <c r="S55" i="4"/>
  <c r="S408" i="3"/>
  <c r="V88" i="6"/>
  <c r="V413" i="3"/>
  <c r="U494" i="1"/>
  <c r="X59" i="4"/>
  <c r="X419" i="3"/>
  <c r="X91" i="6"/>
  <c r="X74" i="2"/>
  <c r="X93" i="6"/>
  <c r="X75" i="2"/>
  <c r="S61" i="4"/>
  <c r="S422" i="3"/>
  <c r="U111" i="8"/>
  <c r="U427" i="3"/>
  <c r="X92" i="7"/>
  <c r="X429" i="3"/>
  <c r="Y59" i="5"/>
  <c r="Y434" i="3"/>
  <c r="X520" i="1"/>
  <c r="S60" i="5"/>
  <c r="S439" i="3"/>
  <c r="X526" i="1"/>
  <c r="V98" i="7"/>
  <c r="V444" i="3"/>
  <c r="U530" i="1"/>
  <c r="Y96" i="6"/>
  <c r="Y451" i="3"/>
  <c r="X537" i="1"/>
  <c r="V104" i="7"/>
  <c r="V455" i="3"/>
  <c r="Y115" i="8"/>
  <c r="Y457" i="3"/>
  <c r="X544" i="1"/>
  <c r="S96" i="9"/>
  <c r="S465" i="3"/>
  <c r="V122" i="8"/>
  <c r="V467" i="3"/>
  <c r="U554" i="1"/>
  <c r="S67" i="5"/>
  <c r="S469" i="3"/>
  <c r="X68" i="5"/>
  <c r="X470" i="3"/>
  <c r="X67" i="4"/>
  <c r="X476" i="3"/>
  <c r="U101" i="9"/>
  <c r="U478" i="3"/>
  <c r="U103" i="9"/>
  <c r="U480" i="3"/>
  <c r="Y123" i="8"/>
  <c r="X571" i="1"/>
  <c r="Y79" i="2"/>
  <c r="Y105" i="7"/>
  <c r="Y485" i="3"/>
  <c r="X574" i="1"/>
  <c r="S73" i="5"/>
  <c r="S489" i="3"/>
  <c r="V74" i="5"/>
  <c r="V491" i="3"/>
  <c r="U584" i="1"/>
  <c r="S75" i="5"/>
  <c r="S493" i="3"/>
  <c r="S69" i="4"/>
  <c r="S494" i="3"/>
  <c r="S100" i="6"/>
  <c r="S87" i="2"/>
  <c r="Y108" i="9"/>
  <c r="Y500" i="3"/>
  <c r="X597" i="1"/>
  <c r="V106" i="6"/>
  <c r="V502" i="3"/>
  <c r="U600" i="1"/>
  <c r="Y110" i="6"/>
  <c r="Y508" i="3"/>
  <c r="X607" i="1"/>
  <c r="S109" i="7"/>
  <c r="S511" i="3"/>
  <c r="U76" i="4"/>
  <c r="U516" i="3"/>
  <c r="X110" i="7"/>
  <c r="X518" i="3"/>
  <c r="Y111" i="7"/>
  <c r="Y523" i="3"/>
  <c r="X622" i="1"/>
  <c r="S115" i="7"/>
  <c r="S528" i="3"/>
  <c r="V116" i="7"/>
  <c r="V533" i="3"/>
  <c r="U632" i="1"/>
  <c r="Y133" i="8"/>
  <c r="Y543" i="3"/>
  <c r="X643" i="1"/>
  <c r="S116" i="9"/>
  <c r="S546" i="3"/>
  <c r="U82" i="5"/>
  <c r="U551" i="3"/>
  <c r="X119" i="9"/>
  <c r="X553" i="3"/>
  <c r="Y134" i="8"/>
  <c r="Y558" i="3"/>
  <c r="X658" i="1"/>
  <c r="S135" i="8"/>
  <c r="S91" i="2"/>
  <c r="Y115" i="6"/>
  <c r="Y94" i="2"/>
  <c r="X668" i="1"/>
  <c r="S117" i="6"/>
  <c r="S569" i="3"/>
  <c r="V121" i="6"/>
  <c r="V574" i="3"/>
  <c r="U680" i="1"/>
  <c r="Y128" i="6"/>
  <c r="Y582" i="3"/>
  <c r="X689" i="1"/>
  <c r="S122" i="7"/>
  <c r="S585" i="3"/>
  <c r="U89" i="4"/>
  <c r="U590" i="3"/>
  <c r="X87" i="5"/>
  <c r="X592" i="3"/>
  <c r="Y130" i="7"/>
  <c r="Y598" i="3"/>
  <c r="X706" i="1"/>
  <c r="S133" i="7"/>
  <c r="S99" i="2"/>
  <c r="U89" i="5"/>
  <c r="U604" i="3"/>
  <c r="Y134" i="7"/>
  <c r="Y605" i="3"/>
  <c r="V137" i="8"/>
  <c r="V607" i="3"/>
  <c r="Y91" i="5"/>
  <c r="Y609" i="3"/>
  <c r="X718" i="1"/>
  <c r="S139" i="8"/>
  <c r="S617" i="3"/>
  <c r="V141" i="8"/>
  <c r="V619" i="3"/>
  <c r="U728" i="1"/>
  <c r="S132" i="9"/>
  <c r="S621" i="3"/>
  <c r="X142" i="8"/>
  <c r="X622" i="3"/>
  <c r="Y133" i="9"/>
  <c r="Y625" i="3"/>
  <c r="X735" i="1"/>
  <c r="S145" i="8"/>
  <c r="S101" i="2"/>
  <c r="Y141" i="6"/>
  <c r="Y634" i="3"/>
  <c r="X745" i="1"/>
  <c r="S144" i="6"/>
  <c r="S102" i="2"/>
  <c r="Y145" i="6"/>
  <c r="Y643" i="3"/>
  <c r="X755" i="1"/>
  <c r="S646" i="3"/>
  <c r="S98" i="4"/>
  <c r="U95" i="5"/>
  <c r="U651" i="3"/>
  <c r="X97" i="5"/>
  <c r="X653" i="3"/>
  <c r="X146" i="8"/>
  <c r="X658" i="3"/>
  <c r="S150" i="8"/>
  <c r="S663" i="3"/>
  <c r="U155" i="8"/>
  <c r="U668" i="3"/>
  <c r="Y99" i="4"/>
  <c r="Y675" i="3"/>
  <c r="X787" i="1"/>
  <c r="U162" i="8"/>
  <c r="U683" i="3"/>
  <c r="Y140" i="9"/>
  <c r="Y685" i="3"/>
  <c r="X797" i="1"/>
  <c r="U144" i="9"/>
  <c r="U693" i="3"/>
  <c r="X145" i="9"/>
  <c r="X695" i="3"/>
  <c r="Y146" i="9"/>
  <c r="Y696" i="3"/>
  <c r="X810" i="1"/>
  <c r="X149" i="9"/>
  <c r="X698" i="3"/>
  <c r="X100" i="4"/>
  <c r="X706" i="3"/>
  <c r="S153" i="6"/>
  <c r="S711" i="3"/>
  <c r="U149" i="7"/>
  <c r="U716" i="3"/>
  <c r="Y105" i="4"/>
  <c r="Y724" i="3"/>
  <c r="X843" i="1"/>
  <c r="U163" i="9"/>
  <c r="U733" i="3"/>
  <c r="S172" i="8"/>
  <c r="S735" i="3"/>
  <c r="V157" i="6"/>
  <c r="V737" i="3"/>
  <c r="U858" i="1"/>
  <c r="S739" i="3"/>
  <c r="S107" i="4"/>
  <c r="X108" i="4"/>
  <c r="X740" i="3"/>
  <c r="V166" i="9"/>
  <c r="V752" i="3"/>
  <c r="U873" i="1"/>
  <c r="U108" i="5"/>
  <c r="U754" i="3"/>
  <c r="Y168" i="9"/>
  <c r="Y755" i="3"/>
  <c r="X171" i="9"/>
  <c r="X114" i="2"/>
  <c r="Y174" i="9"/>
  <c r="Y760" i="3"/>
  <c r="X891" i="1"/>
  <c r="Y162" i="6"/>
  <c r="Y124" i="2"/>
  <c r="V112" i="4"/>
  <c r="V762" i="3"/>
  <c r="X158" i="7"/>
  <c r="X764" i="3"/>
  <c r="S772" i="3"/>
  <c r="S113" i="4"/>
  <c r="U180" i="8"/>
  <c r="U774" i="3"/>
  <c r="Y179" i="9"/>
  <c r="Y780" i="3"/>
  <c r="X915" i="1"/>
  <c r="V183" i="9"/>
  <c r="V784" i="3"/>
  <c r="U921" i="1"/>
  <c r="Y6" i="8"/>
  <c r="Y17" i="3"/>
  <c r="S5" i="7"/>
  <c r="S30" i="3"/>
  <c r="Y5" i="4"/>
  <c r="Y35" i="3"/>
  <c r="X7" i="7"/>
  <c r="X48" i="3"/>
  <c r="Y17" i="8"/>
  <c r="Y56" i="3"/>
  <c r="Y9" i="6"/>
  <c r="Y67" i="3"/>
  <c r="V14" i="7"/>
  <c r="V79" i="3"/>
  <c r="V17" i="6"/>
  <c r="V89" i="3"/>
  <c r="X22" i="9"/>
  <c r="X100" i="3"/>
  <c r="V25" i="9"/>
  <c r="V117" i="3"/>
  <c r="Y20" i="7"/>
  <c r="Y130" i="3"/>
  <c r="Y50" i="8"/>
  <c r="Y142" i="3"/>
  <c r="S31" i="9"/>
  <c r="S156" i="3"/>
  <c r="Y38" i="6"/>
  <c r="Y168" i="3"/>
  <c r="V30" i="7"/>
  <c r="V178" i="3"/>
  <c r="S61" i="8"/>
  <c r="S189" i="3"/>
  <c r="Y40" i="9"/>
  <c r="Y32" i="2"/>
  <c r="X67" i="8"/>
  <c r="X208" i="3"/>
  <c r="V35" i="4"/>
  <c r="V219" i="3"/>
  <c r="U68" i="8"/>
  <c r="U226" i="3"/>
  <c r="X38" i="4"/>
  <c r="X236" i="3"/>
  <c r="U48" i="9"/>
  <c r="U250" i="3"/>
  <c r="S54" i="9"/>
  <c r="S264" i="3"/>
  <c r="V41" i="5"/>
  <c r="V277" i="3"/>
  <c r="X43" i="5"/>
  <c r="X285" i="3"/>
  <c r="U61" i="6"/>
  <c r="U295" i="3"/>
  <c r="U63" i="6"/>
  <c r="U302" i="3"/>
  <c r="V70" i="6"/>
  <c r="V314" i="3"/>
  <c r="U375" i="1"/>
  <c r="S68" i="9"/>
  <c r="S333" i="3"/>
  <c r="U91" i="8"/>
  <c r="U350" i="3"/>
  <c r="X80" i="9"/>
  <c r="X363" i="3"/>
  <c r="X78" i="7"/>
  <c r="X64" i="2"/>
  <c r="Y84" i="7"/>
  <c r="Y395" i="3"/>
  <c r="X476" i="1"/>
  <c r="S87" i="7"/>
  <c r="S415" i="3"/>
  <c r="V96" i="7"/>
  <c r="V436" i="3"/>
  <c r="U522" i="1"/>
  <c r="X66" i="5"/>
  <c r="X468" i="3"/>
  <c r="Y72" i="5"/>
  <c r="Y483" i="3"/>
  <c r="X570" i="1"/>
  <c r="S76" i="5"/>
  <c r="S495" i="3"/>
  <c r="S77" i="5"/>
  <c r="S520" i="3"/>
  <c r="X115" i="9"/>
  <c r="X545" i="3"/>
  <c r="X122" i="9"/>
  <c r="X556" i="3"/>
  <c r="S125" i="7"/>
  <c r="S594" i="3"/>
  <c r="X135" i="6"/>
  <c r="X614" i="3"/>
  <c r="X93" i="5"/>
  <c r="X627" i="3"/>
  <c r="Y154" i="8"/>
  <c r="Y667" i="3"/>
  <c r="X779" i="1"/>
  <c r="X141" i="9"/>
  <c r="X687" i="3"/>
  <c r="X152" i="9"/>
  <c r="X701" i="3"/>
  <c r="V110" i="4"/>
  <c r="V744" i="3"/>
  <c r="U865" i="1"/>
  <c r="X159" i="6"/>
  <c r="X756" i="3"/>
  <c r="X164" i="6"/>
  <c r="X783" i="3"/>
  <c r="S2" i="8"/>
  <c r="S8" i="3"/>
  <c r="Y5" i="5"/>
  <c r="Y14" i="3"/>
  <c r="Y10" i="9"/>
  <c r="Y24" i="3"/>
  <c r="X5" i="6"/>
  <c r="X31" i="3"/>
  <c r="X6" i="6"/>
  <c r="X39" i="3"/>
  <c r="X13" i="8"/>
  <c r="X8" i="2"/>
  <c r="Y16" i="8"/>
  <c r="Y55" i="3"/>
  <c r="U12" i="4"/>
  <c r="U63" i="3"/>
  <c r="S12" i="7"/>
  <c r="S75" i="3"/>
  <c r="X25" i="8"/>
  <c r="X16" i="2"/>
  <c r="V14" i="5"/>
  <c r="V96" i="3"/>
  <c r="U123" i="1"/>
  <c r="Y30" i="8"/>
  <c r="Y104" i="3"/>
  <c r="U36" i="8"/>
  <c r="U113" i="3"/>
  <c r="S40" i="8"/>
  <c r="S121" i="3"/>
  <c r="Y18" i="7"/>
  <c r="Y128" i="3"/>
  <c r="Y49" i="8"/>
  <c r="Y139" i="3"/>
  <c r="U22" i="5"/>
  <c r="U148" i="3"/>
  <c r="Y35" i="6"/>
  <c r="Y165" i="3"/>
  <c r="S27" i="7"/>
  <c r="S29" i="2"/>
  <c r="S33" i="9"/>
  <c r="S193" i="3"/>
  <c r="Y44" i="6"/>
  <c r="Y33" i="2"/>
  <c r="X45" i="6"/>
  <c r="X37" i="2"/>
  <c r="Y47" i="6"/>
  <c r="Y216" i="3"/>
  <c r="Y68" i="8"/>
  <c r="Y226" i="3"/>
  <c r="X55" i="6"/>
  <c r="X40" i="2"/>
  <c r="U71" i="8"/>
  <c r="U249" i="3"/>
  <c r="X51" i="9"/>
  <c r="X257" i="3"/>
  <c r="S81" i="8"/>
  <c r="S268" i="3"/>
  <c r="Y51" i="7"/>
  <c r="Y287" i="3"/>
  <c r="S60" i="6"/>
  <c r="S294" i="3"/>
  <c r="U62" i="6"/>
  <c r="U301" i="3"/>
  <c r="S58" i="7"/>
  <c r="S315" i="3"/>
  <c r="S67" i="9"/>
  <c r="S332" i="3"/>
  <c r="Y89" i="8"/>
  <c r="Y342" i="3"/>
  <c r="U71" i="6"/>
  <c r="U354" i="3"/>
  <c r="V85" i="9"/>
  <c r="V372" i="3"/>
  <c r="U442" i="1"/>
  <c r="V89" i="9"/>
  <c r="V385" i="3"/>
  <c r="U461" i="1"/>
  <c r="X52" i="4"/>
  <c r="X394" i="3"/>
  <c r="V109" i="8"/>
  <c r="V406" i="3"/>
  <c r="U487" i="1"/>
  <c r="Y89" i="6"/>
  <c r="X497" i="1"/>
  <c r="Y73" i="2"/>
  <c r="X93" i="7"/>
  <c r="X431" i="3"/>
  <c r="Y98" i="7"/>
  <c r="Y444" i="3"/>
  <c r="X530" i="1"/>
  <c r="S118" i="8"/>
  <c r="S460" i="3"/>
  <c r="U64" i="5"/>
  <c r="U463" i="3"/>
  <c r="V96" i="9"/>
  <c r="V465" i="3"/>
  <c r="U552" i="1"/>
  <c r="Y97" i="9"/>
  <c r="Y472" i="3"/>
  <c r="X559" i="1"/>
  <c r="S99" i="9"/>
  <c r="S475" i="3"/>
  <c r="U104" i="9"/>
  <c r="U482" i="3"/>
  <c r="S68" i="4"/>
  <c r="S484" i="3"/>
  <c r="S98" i="6"/>
  <c r="S488" i="3"/>
  <c r="S125" i="8"/>
  <c r="S82" i="2"/>
  <c r="V73" i="5"/>
  <c r="V489" i="3"/>
  <c r="U582" i="1"/>
  <c r="S104" i="6"/>
  <c r="S89" i="2"/>
  <c r="Y106" i="6"/>
  <c r="Y502" i="3"/>
  <c r="X600" i="1"/>
  <c r="S73" i="4"/>
  <c r="S509" i="3"/>
  <c r="S113" i="6"/>
  <c r="S513" i="3"/>
  <c r="X74" i="4"/>
  <c r="X514" i="3"/>
  <c r="X77" i="5"/>
  <c r="X520" i="3"/>
  <c r="U109" i="9"/>
  <c r="U522" i="3"/>
  <c r="V113" i="7"/>
  <c r="V526" i="3"/>
  <c r="U625" i="1"/>
  <c r="U115" i="7"/>
  <c r="U528" i="3"/>
  <c r="Y79" i="4"/>
  <c r="Y529" i="3"/>
  <c r="V81" i="4"/>
  <c r="V531" i="3"/>
  <c r="Y116" i="7"/>
  <c r="Y533" i="3"/>
  <c r="X632" i="1"/>
  <c r="S114" i="9"/>
  <c r="S544" i="3"/>
  <c r="V116" i="9"/>
  <c r="V546" i="3"/>
  <c r="U646" i="1"/>
  <c r="S117" i="7"/>
  <c r="S548" i="3"/>
  <c r="X118" i="9"/>
  <c r="X549" i="3"/>
  <c r="X121" i="9"/>
  <c r="X555" i="3"/>
  <c r="U123" i="9"/>
  <c r="U557" i="3"/>
  <c r="V124" i="9"/>
  <c r="V561" i="3"/>
  <c r="U661" i="1"/>
  <c r="X135" i="8"/>
  <c r="X91" i="2"/>
  <c r="S127" i="9"/>
  <c r="S93" i="2"/>
  <c r="S128" i="9"/>
  <c r="S567" i="3"/>
  <c r="S136" i="8"/>
  <c r="S96" i="2"/>
  <c r="U117" i="6"/>
  <c r="U569" i="3"/>
  <c r="Y118" i="6"/>
  <c r="Y570" i="3"/>
  <c r="V120" i="6"/>
  <c r="V572" i="3"/>
  <c r="Y121" i="6"/>
  <c r="Y574" i="3"/>
  <c r="X680" i="1"/>
  <c r="S129" i="6"/>
  <c r="S583" i="3"/>
  <c r="V122" i="7"/>
  <c r="V585" i="3"/>
  <c r="U692" i="1"/>
  <c r="S587" i="3"/>
  <c r="S88" i="4"/>
  <c r="X130" i="6"/>
  <c r="X588" i="3"/>
  <c r="X125" i="7"/>
  <c r="X594" i="3"/>
  <c r="X127" i="7"/>
  <c r="X98" i="2"/>
  <c r="U129" i="7"/>
  <c r="U597" i="3"/>
  <c r="V131" i="7"/>
  <c r="V601" i="3"/>
  <c r="U709" i="1"/>
  <c r="X133" i="7"/>
  <c r="X99" i="2"/>
  <c r="Y137" i="8"/>
  <c r="Y607" i="3"/>
  <c r="X716" i="1"/>
  <c r="S133" i="6"/>
  <c r="S612" i="3"/>
  <c r="X134" i="6"/>
  <c r="X613" i="3"/>
  <c r="U138" i="8"/>
  <c r="U615" i="3"/>
  <c r="V139" i="8"/>
  <c r="V617" i="3"/>
  <c r="U726" i="1"/>
  <c r="S134" i="9"/>
  <c r="S626" i="3"/>
  <c r="Y145" i="8"/>
  <c r="Y101" i="2"/>
  <c r="X738" i="1"/>
  <c r="S142" i="6"/>
  <c r="S635" i="3"/>
  <c r="Y144" i="6"/>
  <c r="Y102" i="2"/>
  <c r="X748" i="1"/>
  <c r="S135" i="9"/>
  <c r="S644" i="3"/>
  <c r="V98" i="4"/>
  <c r="V646" i="3"/>
  <c r="U758" i="1"/>
  <c r="S137" i="7"/>
  <c r="S648" i="3"/>
  <c r="X94" i="5"/>
  <c r="X649" i="3"/>
  <c r="V148" i="8"/>
  <c r="V661" i="3"/>
  <c r="U773" i="1"/>
  <c r="U150" i="8"/>
  <c r="U663" i="3"/>
  <c r="Y151" i="8"/>
  <c r="Y664" i="3"/>
  <c r="V153" i="8"/>
  <c r="V666" i="3"/>
  <c r="Y155" i="8"/>
  <c r="Y668" i="3"/>
  <c r="X780" i="1"/>
  <c r="S157" i="8"/>
  <c r="S676" i="3"/>
  <c r="V159" i="8"/>
  <c r="V678" i="3"/>
  <c r="U790" i="1"/>
  <c r="S161" i="8"/>
  <c r="S680" i="3"/>
  <c r="X149" i="6"/>
  <c r="X681" i="3"/>
  <c r="S100" i="5"/>
  <c r="S686" i="3"/>
  <c r="V164" i="8"/>
  <c r="V688" i="3"/>
  <c r="U800" i="1"/>
  <c r="S165" i="8"/>
  <c r="S690" i="3"/>
  <c r="X143" i="9"/>
  <c r="X691" i="3"/>
  <c r="V152" i="6"/>
  <c r="V709" i="3"/>
  <c r="U827" i="1"/>
  <c r="U153" i="6"/>
  <c r="U711" i="3"/>
  <c r="Y103" i="4"/>
  <c r="Y712" i="3"/>
  <c r="V102" i="5"/>
  <c r="V714" i="3"/>
  <c r="Y149" i="7"/>
  <c r="Y716" i="3"/>
  <c r="X834" i="1"/>
  <c r="S104" i="5"/>
  <c r="S725" i="3"/>
  <c r="V154" i="6"/>
  <c r="V727" i="3"/>
  <c r="U846" i="1"/>
  <c r="S155" i="6"/>
  <c r="S110" i="2"/>
  <c r="S170" i="8"/>
  <c r="S730" i="3"/>
  <c r="X161" i="9"/>
  <c r="X731" i="3"/>
  <c r="U172" i="8"/>
  <c r="U735" i="3"/>
  <c r="Y109" i="4"/>
  <c r="Y742" i="3"/>
  <c r="X863" i="1"/>
  <c r="U173" i="8"/>
  <c r="U750" i="3"/>
  <c r="X166" i="9"/>
  <c r="X752" i="3"/>
  <c r="U160" i="6"/>
  <c r="U757" i="3"/>
  <c r="S175" i="9"/>
  <c r="S122" i="2"/>
  <c r="X112" i="4"/>
  <c r="X762" i="3"/>
  <c r="S163" i="6"/>
  <c r="S767" i="3"/>
  <c r="X160" i="7"/>
  <c r="X768" i="3"/>
  <c r="U179" i="8"/>
  <c r="U770" i="3"/>
  <c r="U113" i="4"/>
  <c r="U772" i="3"/>
  <c r="S180" i="9"/>
  <c r="S781" i="3"/>
  <c r="X183" i="9"/>
  <c r="X784" i="3"/>
  <c r="X9" i="8"/>
  <c r="X22" i="3"/>
  <c r="U8" i="5"/>
  <c r="U42" i="3"/>
  <c r="X8" i="7"/>
  <c r="X9" i="2"/>
  <c r="Y20" i="9"/>
  <c r="Y13" i="2"/>
  <c r="S12" i="6"/>
  <c r="S71" i="3"/>
  <c r="Y14" i="6"/>
  <c r="Y84" i="3"/>
  <c r="X109" i="1"/>
  <c r="V16" i="7"/>
  <c r="V94" i="3"/>
  <c r="Y15" i="5"/>
  <c r="Y110" i="3"/>
  <c r="X137" i="1"/>
  <c r="Y20" i="6"/>
  <c r="Y122" i="3"/>
  <c r="V21" i="7"/>
  <c r="V132" i="3"/>
  <c r="V27" i="4"/>
  <c r="V144" i="3"/>
  <c r="Y27" i="6"/>
  <c r="Y157" i="3"/>
  <c r="S37" i="6"/>
  <c r="S167" i="3"/>
  <c r="X24" i="5"/>
  <c r="X176" i="3"/>
  <c r="Y27" i="5"/>
  <c r="Y187" i="3"/>
  <c r="V31" i="7"/>
  <c r="V205" i="3"/>
  <c r="Y48" i="6"/>
  <c r="Y217" i="3"/>
  <c r="Y51" i="6"/>
  <c r="Y229" i="3"/>
  <c r="Y31" i="5"/>
  <c r="Y241" i="3"/>
  <c r="S51" i="9"/>
  <c r="S257" i="3"/>
  <c r="S38" i="5"/>
  <c r="S269" i="3"/>
  <c r="S40" i="4"/>
  <c r="S282" i="3"/>
  <c r="Y53" i="7"/>
  <c r="Y291" i="3"/>
  <c r="X347" i="1"/>
  <c r="U56" i="7"/>
  <c r="U300" i="3"/>
  <c r="X44" i="4"/>
  <c r="X310" i="3"/>
  <c r="S66" i="7"/>
  <c r="S329" i="3"/>
  <c r="X68" i="7"/>
  <c r="X54" i="2"/>
  <c r="X72" i="6"/>
  <c r="X362" i="3"/>
  <c r="U54" i="5"/>
  <c r="U379" i="3"/>
  <c r="S80" i="6"/>
  <c r="S400" i="3"/>
  <c r="Y92" i="6"/>
  <c r="Y421" i="3"/>
  <c r="X58" i="5"/>
  <c r="X432" i="3"/>
  <c r="V117" i="8"/>
  <c r="V459" i="3"/>
  <c r="U546" i="1"/>
  <c r="V102" i="9"/>
  <c r="V479" i="3"/>
  <c r="X99" i="6"/>
  <c r="X86" i="2"/>
  <c r="Y75" i="4"/>
  <c r="Y515" i="3"/>
  <c r="X614" i="1"/>
  <c r="S79" i="5"/>
  <c r="S535" i="3"/>
  <c r="V121" i="7"/>
  <c r="V566" i="3"/>
  <c r="U670" i="1"/>
  <c r="X86" i="4"/>
  <c r="X584" i="3"/>
  <c r="S134" i="6"/>
  <c r="S613" i="3"/>
  <c r="X146" i="6"/>
  <c r="X645" i="3"/>
  <c r="U146" i="8"/>
  <c r="U658" i="3"/>
  <c r="X158" i="8"/>
  <c r="X677" i="3"/>
  <c r="U151" i="6"/>
  <c r="U708" i="3"/>
  <c r="Y164" i="9"/>
  <c r="Y747" i="3"/>
  <c r="V184" i="9"/>
  <c r="V785" i="3"/>
  <c r="U923" i="1"/>
  <c r="V2" i="7"/>
  <c r="V6" i="3"/>
  <c r="U4" i="8"/>
  <c r="U12" i="3"/>
  <c r="V7" i="8"/>
  <c r="V18" i="3"/>
  <c r="V12" i="9"/>
  <c r="V26" i="3"/>
  <c r="U3" i="4"/>
  <c r="U33" i="3"/>
  <c r="Y8" i="5"/>
  <c r="Y42" i="3"/>
  <c r="U10" i="4"/>
  <c r="U50" i="3"/>
  <c r="U15" i="8"/>
  <c r="U54" i="3"/>
  <c r="X11" i="7"/>
  <c r="X61" i="3"/>
  <c r="S11" i="6"/>
  <c r="S70" i="3"/>
  <c r="X23" i="8"/>
  <c r="X83" i="3"/>
  <c r="X16" i="6"/>
  <c r="X17" i="2"/>
  <c r="S22" i="4"/>
  <c r="S98" i="3"/>
  <c r="S33" i="8"/>
  <c r="S108" i="3"/>
  <c r="S38" i="8"/>
  <c r="S118" i="3"/>
  <c r="X43" i="8"/>
  <c r="X22" i="2"/>
  <c r="S45" i="8"/>
  <c r="S135" i="3"/>
  <c r="S28" i="4"/>
  <c r="S145" i="3"/>
  <c r="U30" i="6"/>
  <c r="U159" i="3"/>
  <c r="V39" i="6"/>
  <c r="V169" i="3"/>
  <c r="S25" i="5"/>
  <c r="S179" i="3"/>
  <c r="V63" i="8"/>
  <c r="V191" i="3"/>
  <c r="Y37" i="9"/>
  <c r="Y199" i="3"/>
  <c r="S33" i="7"/>
  <c r="S207" i="3"/>
  <c r="X29" i="5"/>
  <c r="X213" i="3"/>
  <c r="U49" i="6"/>
  <c r="U220" i="3"/>
  <c r="X37" i="4"/>
  <c r="X228" i="3"/>
  <c r="U43" i="7"/>
  <c r="U237" i="3"/>
  <c r="X33" i="5"/>
  <c r="X247" i="3"/>
  <c r="U73" i="8"/>
  <c r="U254" i="3"/>
  <c r="U52" i="9"/>
  <c r="U261" i="3"/>
  <c r="U56" i="9"/>
  <c r="U271" i="3"/>
  <c r="V45" i="5"/>
  <c r="V289" i="3"/>
  <c r="Y61" i="6"/>
  <c r="Y295" i="3"/>
  <c r="S68" i="6"/>
  <c r="S308" i="3"/>
  <c r="X63" i="7"/>
  <c r="X322" i="3"/>
  <c r="V72" i="9"/>
  <c r="V337" i="3"/>
  <c r="U398" i="1"/>
  <c r="Y70" i="7"/>
  <c r="Y344" i="3"/>
  <c r="V99" i="8"/>
  <c r="V359" i="3"/>
  <c r="U424" i="1"/>
  <c r="X73" i="6"/>
  <c r="X375" i="3"/>
  <c r="X90" i="9"/>
  <c r="X68" i="2"/>
  <c r="S77" i="6"/>
  <c r="S393" i="3"/>
  <c r="Y56" i="4"/>
  <c r="Y409" i="3"/>
  <c r="U94" i="7"/>
  <c r="U433" i="3"/>
  <c r="V112" i="8"/>
  <c r="V442" i="3"/>
  <c r="Y104" i="7"/>
  <c r="Y455" i="3"/>
  <c r="X542" i="1"/>
  <c r="X119" i="8"/>
  <c r="X461" i="3"/>
  <c r="S4" i="6"/>
  <c r="S5" i="3"/>
  <c r="X2" i="7"/>
  <c r="X6" i="3"/>
  <c r="Y2" i="5"/>
  <c r="Y9" i="3"/>
  <c r="V4" i="8"/>
  <c r="V12" i="3"/>
  <c r="S4" i="9"/>
  <c r="S15" i="3"/>
  <c r="S6" i="8"/>
  <c r="S17" i="3"/>
  <c r="U9" i="9"/>
  <c r="U20" i="3"/>
  <c r="V10" i="8"/>
  <c r="V23" i="3"/>
  <c r="X12" i="9"/>
  <c r="X26" i="3"/>
  <c r="U11" i="8"/>
  <c r="U29" i="3"/>
  <c r="Y5" i="6"/>
  <c r="Y31" i="3"/>
  <c r="S5" i="4"/>
  <c r="S35" i="3"/>
  <c r="U8" i="4"/>
  <c r="U38" i="3"/>
  <c r="V7" i="5"/>
  <c r="V41" i="3"/>
  <c r="U16" i="9"/>
  <c r="U46" i="3"/>
  <c r="Y13" i="8"/>
  <c r="Y8" i="2"/>
  <c r="Y9" i="7"/>
  <c r="Y10" i="2"/>
  <c r="Y10" i="5"/>
  <c r="Y52" i="3"/>
  <c r="V15" i="8"/>
  <c r="V54" i="3"/>
  <c r="X19" i="9"/>
  <c r="X57" i="3"/>
  <c r="X18" i="8"/>
  <c r="X58" i="3"/>
  <c r="U11" i="5"/>
  <c r="U60" i="3"/>
  <c r="Y11" i="7"/>
  <c r="Y61" i="3"/>
  <c r="V12" i="4"/>
  <c r="V63" i="3"/>
  <c r="S13" i="4"/>
  <c r="S65" i="3"/>
  <c r="Y12" i="5"/>
  <c r="Y66" i="3"/>
  <c r="X14" i="4"/>
  <c r="X68" i="3"/>
  <c r="U11" i="6"/>
  <c r="U70" i="3"/>
  <c r="Y12" i="6"/>
  <c r="Y71" i="3"/>
  <c r="V16" i="4"/>
  <c r="V73" i="3"/>
  <c r="V12" i="7"/>
  <c r="V75" i="3"/>
  <c r="U97" i="1"/>
  <c r="S13" i="7"/>
  <c r="S77" i="3"/>
  <c r="X13" i="5"/>
  <c r="X78" i="3"/>
  <c r="U20" i="8"/>
  <c r="U80" i="3"/>
  <c r="S22" i="8"/>
  <c r="S82" i="3"/>
  <c r="Y23" i="8"/>
  <c r="Y83" i="3"/>
  <c r="Y25" i="8"/>
  <c r="Y16" i="2"/>
  <c r="X18" i="4"/>
  <c r="X85" i="3"/>
  <c r="Y16" i="6"/>
  <c r="Y17" i="2"/>
  <c r="X20" i="4"/>
  <c r="X88" i="3"/>
  <c r="U18" i="6"/>
  <c r="U90" i="3"/>
  <c r="Y21" i="4"/>
  <c r="Y91" i="3"/>
  <c r="V15" i="7"/>
  <c r="V93" i="3"/>
  <c r="V17" i="7"/>
  <c r="V95" i="3"/>
  <c r="U121" i="1"/>
  <c r="X14" i="5"/>
  <c r="X96" i="3"/>
  <c r="U22" i="4"/>
  <c r="U98" i="3"/>
  <c r="Y23" i="4"/>
  <c r="Y99" i="3"/>
  <c r="V28" i="8"/>
  <c r="V101" i="3"/>
  <c r="U23" i="9"/>
  <c r="U103" i="3"/>
  <c r="S24" i="9"/>
  <c r="S105" i="3"/>
  <c r="X31" i="8"/>
  <c r="X106" i="3"/>
  <c r="U33" i="8"/>
  <c r="U108" i="3"/>
  <c r="Y34" i="8"/>
  <c r="Y109" i="3"/>
  <c r="X35" i="8"/>
  <c r="X111" i="3"/>
  <c r="V36" i="8"/>
  <c r="V113" i="3"/>
  <c r="S17" i="5"/>
  <c r="S115" i="3"/>
  <c r="X18" i="5"/>
  <c r="X116" i="3"/>
  <c r="U38" i="8"/>
  <c r="U118" i="3"/>
  <c r="S39" i="8"/>
  <c r="S120" i="3"/>
  <c r="V40" i="8"/>
  <c r="V121" i="3"/>
  <c r="U149" i="1"/>
  <c r="S20" i="6"/>
  <c r="S122" i="3"/>
  <c r="Y21" i="6"/>
  <c r="Y123" i="3"/>
  <c r="Y43" i="8"/>
  <c r="Y22" i="2"/>
  <c r="V22" i="6"/>
  <c r="V126" i="3"/>
  <c r="V24" i="6"/>
  <c r="V127" i="3"/>
  <c r="S19" i="7"/>
  <c r="S24" i="2"/>
  <c r="S20" i="7"/>
  <c r="S130" i="3"/>
  <c r="X26" i="4"/>
  <c r="X131" i="3"/>
  <c r="V20" i="5"/>
  <c r="V133" i="3"/>
  <c r="U45" i="8"/>
  <c r="U135" i="3"/>
  <c r="Y46" i="8"/>
  <c r="Y136" i="3"/>
  <c r="V48" i="8"/>
  <c r="V138" i="3"/>
  <c r="S21" i="5"/>
  <c r="S140" i="3"/>
  <c r="Y28" i="9"/>
  <c r="Y141" i="3"/>
  <c r="X51" i="8"/>
  <c r="X143" i="3"/>
  <c r="U28" i="4"/>
  <c r="U145" i="3"/>
  <c r="Y25" i="6"/>
  <c r="Y146" i="3"/>
  <c r="V22" i="5"/>
  <c r="V148" i="3"/>
  <c r="V23" i="7"/>
  <c r="V150" i="3"/>
  <c r="U183" i="1"/>
  <c r="S29" i="9"/>
  <c r="S152" i="3"/>
  <c r="X30" i="9"/>
  <c r="X153" i="3"/>
  <c r="U53" i="8"/>
  <c r="U155" i="3"/>
  <c r="S27" i="6"/>
  <c r="S157" i="3"/>
  <c r="Y28" i="6"/>
  <c r="Y158" i="3"/>
  <c r="V30" i="6"/>
  <c r="V159" i="3"/>
  <c r="U31" i="6"/>
  <c r="U161" i="3"/>
  <c r="Y32" i="6"/>
  <c r="Y162" i="3"/>
  <c r="V34" i="6"/>
  <c r="V164" i="3"/>
  <c r="S36" i="6"/>
  <c r="S166" i="3"/>
  <c r="Y37" i="6"/>
  <c r="Y167" i="3"/>
  <c r="X39" i="6"/>
  <c r="X169" i="3"/>
  <c r="U41" i="6"/>
  <c r="U171" i="3"/>
  <c r="X42" i="6"/>
  <c r="X28" i="2"/>
  <c r="X27" i="7"/>
  <c r="X29" i="2"/>
  <c r="U29" i="7"/>
  <c r="U174" i="3"/>
  <c r="Y30" i="4"/>
  <c r="Y175" i="3"/>
  <c r="V43" i="6"/>
  <c r="V177" i="3"/>
  <c r="V25" i="5"/>
  <c r="V179" i="3"/>
  <c r="U217" i="1"/>
  <c r="S55" i="8"/>
  <c r="S181" i="3"/>
  <c r="S57" i="8"/>
  <c r="S182" i="3"/>
  <c r="X31" i="4"/>
  <c r="X183" i="3"/>
  <c r="U26" i="5"/>
  <c r="U185" i="3"/>
  <c r="S27" i="5"/>
  <c r="S187" i="3"/>
  <c r="Y32" i="9"/>
  <c r="Y188" i="3"/>
  <c r="S62" i="8"/>
  <c r="S190" i="3"/>
  <c r="X63" i="8"/>
  <c r="X191" i="3"/>
  <c r="U33" i="9"/>
  <c r="U193" i="3"/>
  <c r="Y34" i="9"/>
  <c r="Y194" i="3"/>
  <c r="X35" i="9"/>
  <c r="X196" i="3"/>
  <c r="V36" i="9"/>
  <c r="V198" i="3"/>
  <c r="S38" i="9"/>
  <c r="S200" i="3"/>
  <c r="X39" i="9"/>
  <c r="X201" i="3"/>
  <c r="S66" i="8"/>
  <c r="S34" i="2"/>
  <c r="S32" i="4"/>
  <c r="S203" i="3"/>
  <c r="X42" i="9"/>
  <c r="X204" i="3"/>
  <c r="X43" i="9"/>
  <c r="X35" i="2"/>
  <c r="U33" i="7"/>
  <c r="U207" i="3"/>
  <c r="Y45" i="6"/>
  <c r="Y37" i="2"/>
  <c r="V44" i="9"/>
  <c r="V209" i="3"/>
  <c r="Y46" i="9"/>
  <c r="X257" i="1"/>
  <c r="Y38" i="2"/>
  <c r="S36" i="7"/>
  <c r="S212" i="3"/>
  <c r="Y29" i="5"/>
  <c r="Y213" i="3"/>
  <c r="V46" i="6"/>
  <c r="V215" i="3"/>
  <c r="S48" i="6"/>
  <c r="S217" i="3"/>
  <c r="X34" i="4"/>
  <c r="X218" i="3"/>
  <c r="V49" i="6"/>
  <c r="V220" i="3"/>
  <c r="U50" i="6"/>
  <c r="U222" i="3"/>
  <c r="Y36" i="4"/>
  <c r="Y223" i="3"/>
  <c r="V30" i="5"/>
  <c r="V225" i="3"/>
  <c r="S69" i="8"/>
  <c r="S227" i="3"/>
  <c r="Y37" i="4"/>
  <c r="Y228" i="3"/>
  <c r="X52" i="6"/>
  <c r="X230" i="3"/>
  <c r="U39" i="7"/>
  <c r="U232" i="3"/>
  <c r="Y40" i="7"/>
  <c r="Y233" i="3"/>
  <c r="Y55" i="6"/>
  <c r="Y40" i="2"/>
  <c r="Y42" i="7"/>
  <c r="Y235" i="3"/>
  <c r="V43" i="7"/>
  <c r="V237" i="3"/>
  <c r="V45" i="7"/>
  <c r="V239" i="3"/>
  <c r="U289" i="1"/>
  <c r="S31" i="5"/>
  <c r="S241" i="3"/>
  <c r="S32" i="5"/>
  <c r="S246" i="3"/>
  <c r="Y33" i="5"/>
  <c r="Y247" i="3"/>
  <c r="V71" i="8"/>
  <c r="V249" i="3"/>
  <c r="S72" i="8"/>
  <c r="S251" i="3"/>
  <c r="V73" i="8"/>
  <c r="V254" i="3"/>
  <c r="Y51" i="9"/>
  <c r="Y257" i="3"/>
  <c r="Y76" i="8"/>
  <c r="Y259" i="3"/>
  <c r="V52" i="9"/>
  <c r="V261" i="3"/>
  <c r="S53" i="9"/>
  <c r="S263" i="3"/>
  <c r="Y54" i="9"/>
  <c r="Y264" i="3"/>
  <c r="X79" i="8"/>
  <c r="X266" i="3"/>
  <c r="U81" i="8"/>
  <c r="U268" i="3"/>
  <c r="Y38" i="5"/>
  <c r="Y269" i="3"/>
  <c r="V56" i="9"/>
  <c r="V271" i="3"/>
  <c r="V57" i="9"/>
  <c r="V273" i="3"/>
  <c r="U325" i="1"/>
  <c r="S40" i="5"/>
  <c r="S275" i="3"/>
  <c r="S41" i="4"/>
  <c r="S283" i="3"/>
  <c r="Y50" i="7"/>
  <c r="Y284" i="3"/>
  <c r="V44" i="5"/>
  <c r="V286" i="3"/>
  <c r="S82" i="8"/>
  <c r="S288" i="3"/>
  <c r="Y52" i="7"/>
  <c r="Y47" i="2"/>
  <c r="S54" i="7"/>
  <c r="S296" i="3"/>
  <c r="Y65" i="6"/>
  <c r="Y304" i="3"/>
  <c r="X365" i="1"/>
  <c r="Y43" i="4"/>
  <c r="Y309" i="3"/>
  <c r="V45" i="4"/>
  <c r="V311" i="3"/>
  <c r="V58" i="7"/>
  <c r="V315" i="3"/>
  <c r="U376" i="1"/>
  <c r="S60" i="7"/>
  <c r="S317" i="3"/>
  <c r="V61" i="7"/>
  <c r="V320" i="3"/>
  <c r="X64" i="7"/>
  <c r="X324" i="3"/>
  <c r="U65" i="7"/>
  <c r="U326" i="3"/>
  <c r="V67" i="7"/>
  <c r="V330" i="3"/>
  <c r="U391" i="1"/>
  <c r="U67" i="9"/>
  <c r="U332" i="3"/>
  <c r="Y68" i="9"/>
  <c r="Y333" i="3"/>
  <c r="V70" i="9"/>
  <c r="V335" i="3"/>
  <c r="Y72" i="9"/>
  <c r="Y337" i="3"/>
  <c r="X398" i="1"/>
  <c r="S72" i="7"/>
  <c r="S347" i="3"/>
  <c r="V49" i="5"/>
  <c r="V349" i="3"/>
  <c r="U412" i="1"/>
  <c r="S92" i="8"/>
  <c r="S351" i="3"/>
  <c r="V71" i="6"/>
  <c r="V354" i="3"/>
  <c r="S97" i="8"/>
  <c r="S56" i="2"/>
  <c r="X99" i="8"/>
  <c r="X359" i="3"/>
  <c r="V75" i="7"/>
  <c r="V370" i="3"/>
  <c r="U440" i="1"/>
  <c r="S108" i="8"/>
  <c r="S382" i="3"/>
  <c r="Y87" i="9"/>
  <c r="Y66" i="2"/>
  <c r="X458" i="1"/>
  <c r="X89" i="9"/>
  <c r="X385" i="3"/>
  <c r="V92" i="9"/>
  <c r="V388" i="3"/>
  <c r="U466" i="1"/>
  <c r="Y53" i="4"/>
  <c r="Y396" i="3"/>
  <c r="X477" i="1"/>
  <c r="S79" i="6"/>
  <c r="S399" i="3"/>
  <c r="U83" i="6"/>
  <c r="U404" i="3"/>
  <c r="X109" i="8"/>
  <c r="X406" i="3"/>
  <c r="Y86" i="6"/>
  <c r="Y411" i="3"/>
  <c r="X492" i="1"/>
  <c r="S57" i="4"/>
  <c r="S416" i="3"/>
  <c r="V58" i="4"/>
  <c r="V418" i="3"/>
  <c r="U500" i="1"/>
  <c r="S60" i="4"/>
  <c r="S420" i="3"/>
  <c r="S92" i="6"/>
  <c r="S421" i="3"/>
  <c r="S88" i="7"/>
  <c r="S76" i="2"/>
  <c r="Y111" i="8"/>
  <c r="Y427" i="3"/>
  <c r="X513" i="1"/>
  <c r="S95" i="6"/>
  <c r="S430" i="3"/>
  <c r="U95" i="7"/>
  <c r="U435" i="3"/>
  <c r="X97" i="7"/>
  <c r="X437" i="3"/>
  <c r="Y112" i="8"/>
  <c r="Y442" i="3"/>
  <c r="X528" i="1"/>
  <c r="S100" i="7"/>
  <c r="S447" i="3"/>
  <c r="Y66" i="4"/>
  <c r="Y454" i="3"/>
  <c r="X540" i="1"/>
  <c r="V116" i="8"/>
  <c r="V458" i="3"/>
  <c r="U545" i="1"/>
  <c r="U118" i="8"/>
  <c r="U460" i="3"/>
  <c r="Y119" i="8"/>
  <c r="Y461" i="3"/>
  <c r="V64" i="5"/>
  <c r="V463" i="3"/>
  <c r="Y96" i="9"/>
  <c r="Y465" i="3"/>
  <c r="X552" i="1"/>
  <c r="S98" i="9"/>
  <c r="S473" i="3"/>
  <c r="V99" i="9"/>
  <c r="V475" i="3"/>
  <c r="U562" i="1"/>
  <c r="S100" i="9"/>
  <c r="S477" i="3"/>
  <c r="X101" i="9"/>
  <c r="X478" i="3"/>
  <c r="X103" i="9"/>
  <c r="X480" i="3"/>
  <c r="V68" i="4"/>
  <c r="V484" i="3"/>
  <c r="U572" i="1"/>
  <c r="V106" i="7"/>
  <c r="V486" i="3"/>
  <c r="U575" i="1"/>
  <c r="U98" i="6"/>
  <c r="U488" i="3"/>
  <c r="X125" i="8"/>
  <c r="X82" i="2"/>
  <c r="Y73" i="5"/>
  <c r="Y489" i="3"/>
  <c r="X582" i="1"/>
  <c r="S70" i="4"/>
  <c r="S496" i="3"/>
  <c r="Y104" i="6"/>
  <c r="X598" i="1"/>
  <c r="Y89" i="2"/>
  <c r="S107" i="6"/>
  <c r="S132" i="2"/>
  <c r="V73" i="4"/>
  <c r="V509" i="3"/>
  <c r="U608" i="1"/>
  <c r="Y76" i="4"/>
  <c r="Y516" i="3"/>
  <c r="X615" i="1"/>
  <c r="S77" i="4"/>
  <c r="S519" i="3"/>
  <c r="U112" i="7"/>
  <c r="U524" i="3"/>
  <c r="X113" i="7"/>
  <c r="X526" i="3"/>
  <c r="Y81" i="4"/>
  <c r="Y531" i="3"/>
  <c r="X630" i="1"/>
  <c r="S130" i="8"/>
  <c r="S536" i="3"/>
  <c r="V114" i="9"/>
  <c r="V544" i="3"/>
  <c r="U644" i="1"/>
  <c r="Y82" i="5"/>
  <c r="Y551" i="3"/>
  <c r="X651" i="1"/>
  <c r="S120" i="9"/>
  <c r="S554" i="3"/>
  <c r="U84" i="5"/>
  <c r="U559" i="3"/>
  <c r="X124" i="9"/>
  <c r="X561" i="3"/>
  <c r="Y127" i="9"/>
  <c r="Y93" i="2"/>
  <c r="X666" i="1"/>
  <c r="V120" i="7"/>
  <c r="V565" i="3"/>
  <c r="U669" i="1"/>
  <c r="U128" i="9"/>
  <c r="U567" i="3"/>
  <c r="X136" i="8"/>
  <c r="X96" i="2"/>
  <c r="Y120" i="6"/>
  <c r="Y572" i="3"/>
  <c r="X678" i="1"/>
  <c r="S123" i="6"/>
  <c r="S577" i="3"/>
  <c r="V129" i="6"/>
  <c r="V583" i="3"/>
  <c r="U690" i="1"/>
  <c r="Y89" i="4"/>
  <c r="Y590" i="3"/>
  <c r="X697" i="1"/>
  <c r="S124" i="7"/>
  <c r="S593" i="3"/>
  <c r="U90" i="4"/>
  <c r="U599" i="3"/>
  <c r="X131" i="7"/>
  <c r="X601" i="3"/>
  <c r="X89" i="5"/>
  <c r="X604" i="3"/>
  <c r="U135" i="7"/>
  <c r="U606" i="3"/>
  <c r="V132" i="6"/>
  <c r="V610" i="3"/>
  <c r="U719" i="1"/>
  <c r="U133" i="6"/>
  <c r="U612" i="3"/>
  <c r="Y134" i="6"/>
  <c r="Y613" i="3"/>
  <c r="V138" i="8"/>
  <c r="V615" i="3"/>
  <c r="Y139" i="8"/>
  <c r="Y617" i="3"/>
  <c r="X726" i="1"/>
  <c r="V134" i="9"/>
  <c r="V626" i="3"/>
  <c r="U736" i="1"/>
  <c r="S138" i="6"/>
  <c r="S630" i="3"/>
  <c r="V142" i="6"/>
  <c r="V635" i="3"/>
  <c r="U746" i="1"/>
  <c r="S639" i="3"/>
  <c r="S94" i="4"/>
  <c r="V135" i="9"/>
  <c r="V644" i="3"/>
  <c r="U756" i="1"/>
  <c r="Y95" i="5"/>
  <c r="Y651" i="3"/>
  <c r="X763" i="1"/>
  <c r="U147" i="8"/>
  <c r="U659" i="3"/>
  <c r="X148" i="8"/>
  <c r="X661" i="3"/>
  <c r="X153" i="8"/>
  <c r="X666" i="3"/>
  <c r="S99" i="5"/>
  <c r="S671" i="3"/>
  <c r="U157" i="8"/>
  <c r="U676" i="3"/>
  <c r="Y162" i="8"/>
  <c r="Y683" i="3"/>
  <c r="X795" i="1"/>
  <c r="U100" i="5"/>
  <c r="U686" i="3"/>
  <c r="Y144" i="9"/>
  <c r="Y693" i="3"/>
  <c r="X805" i="1"/>
  <c r="Y147" i="9"/>
  <c r="X811" i="1"/>
  <c r="Y105" i="2"/>
  <c r="U101" i="4"/>
  <c r="U707" i="3"/>
  <c r="X152" i="6"/>
  <c r="X709" i="3"/>
  <c r="X102" i="5"/>
  <c r="X714" i="3"/>
  <c r="S156" i="9"/>
  <c r="S719" i="3"/>
  <c r="X157" i="9"/>
  <c r="X720" i="3"/>
  <c r="X159" i="9"/>
  <c r="X109" i="2"/>
  <c r="U103" i="5"/>
  <c r="U723" i="3"/>
  <c r="U104" i="5"/>
  <c r="U725" i="3"/>
  <c r="Y163" i="9"/>
  <c r="Y733" i="3"/>
  <c r="X853" i="1"/>
  <c r="Y172" i="8"/>
  <c r="Y735" i="3"/>
  <c r="X856" i="1"/>
  <c r="S106" i="5"/>
  <c r="S743" i="3"/>
  <c r="V111" i="4"/>
  <c r="V745" i="3"/>
  <c r="U866" i="1"/>
  <c r="S164" i="9"/>
  <c r="S747" i="3"/>
  <c r="X153" i="7"/>
  <c r="X748" i="3"/>
  <c r="Y176" i="8"/>
  <c r="X889" i="1"/>
  <c r="Y120" i="2"/>
  <c r="V110" i="5"/>
  <c r="V765" i="3"/>
  <c r="U899" i="1"/>
  <c r="U163" i="6"/>
  <c r="U767" i="3"/>
  <c r="Y160" i="7"/>
  <c r="Y768" i="3"/>
  <c r="V179" i="8"/>
  <c r="V770" i="3"/>
  <c r="X113" i="4"/>
  <c r="X772" i="3"/>
  <c r="S176" i="9"/>
  <c r="S776" i="3"/>
  <c r="U180" i="9"/>
  <c r="U781" i="3"/>
  <c r="U185" i="8"/>
  <c r="U786" i="3"/>
  <c r="Y6" i="9"/>
  <c r="Y16" i="3"/>
  <c r="V6" i="5"/>
  <c r="V27" i="3"/>
  <c r="X2" i="4"/>
  <c r="X32" i="3"/>
  <c r="Y15" i="9"/>
  <c r="Y43" i="3"/>
  <c r="X10" i="7"/>
  <c r="X51" i="3"/>
  <c r="S11" i="7"/>
  <c r="S61" i="3"/>
  <c r="X15" i="4"/>
  <c r="X72" i="3"/>
  <c r="Y22" i="8"/>
  <c r="Y82" i="3"/>
  <c r="X19" i="6"/>
  <c r="X92" i="3"/>
  <c r="U29" i="8"/>
  <c r="U102" i="3"/>
  <c r="U19" i="5"/>
  <c r="U119" i="3"/>
  <c r="X23" i="6"/>
  <c r="X23" i="2"/>
  <c r="X47" i="8"/>
  <c r="X137" i="3"/>
  <c r="V22" i="7"/>
  <c r="V149" i="3"/>
  <c r="S32" i="6"/>
  <c r="S162" i="3"/>
  <c r="V23" i="5"/>
  <c r="V172" i="3"/>
  <c r="Y57" i="8"/>
  <c r="Y182" i="3"/>
  <c r="U37" i="9"/>
  <c r="U199" i="3"/>
  <c r="X34" i="7"/>
  <c r="X36" i="2"/>
  <c r="U47" i="6"/>
  <c r="U216" i="3"/>
  <c r="V53" i="6"/>
  <c r="V231" i="3"/>
  <c r="S48" i="7"/>
  <c r="S245" i="3"/>
  <c r="S76" i="8"/>
  <c r="S259" i="3"/>
  <c r="U58" i="9"/>
  <c r="U274" i="3"/>
  <c r="Y82" i="8"/>
  <c r="Y288" i="3"/>
  <c r="X55" i="7"/>
  <c r="X298" i="3"/>
  <c r="S43" i="4"/>
  <c r="S309" i="3"/>
  <c r="U59" i="7"/>
  <c r="U316" i="3"/>
  <c r="V71" i="9"/>
  <c r="V336" i="3"/>
  <c r="Y92" i="8"/>
  <c r="Y351" i="3"/>
  <c r="U74" i="7"/>
  <c r="U369" i="3"/>
  <c r="V88" i="9"/>
  <c r="V384" i="3"/>
  <c r="U460" i="1"/>
  <c r="Y87" i="6"/>
  <c r="Y412" i="3"/>
  <c r="X493" i="1"/>
  <c r="Y94" i="6"/>
  <c r="Y426" i="3"/>
  <c r="X512" i="1"/>
  <c r="S119" i="8"/>
  <c r="S461" i="3"/>
  <c r="V71" i="5"/>
  <c r="V481" i="3"/>
  <c r="X106" i="9"/>
  <c r="X492" i="3"/>
  <c r="U110" i="6"/>
  <c r="U508" i="3"/>
  <c r="X129" i="8"/>
  <c r="X521" i="3"/>
  <c r="V85" i="5"/>
  <c r="V560" i="3"/>
  <c r="U660" i="1"/>
  <c r="Y86" i="5"/>
  <c r="Y573" i="3"/>
  <c r="X679" i="1"/>
  <c r="X126" i="7"/>
  <c r="X595" i="3"/>
  <c r="V92" i="5"/>
  <c r="V611" i="3"/>
  <c r="U720" i="1"/>
  <c r="S137" i="6"/>
  <c r="S629" i="3"/>
  <c r="S140" i="7"/>
  <c r="S655" i="3"/>
  <c r="U140" i="9"/>
  <c r="U685" i="3"/>
  <c r="X143" i="7"/>
  <c r="X702" i="3"/>
  <c r="X162" i="9"/>
  <c r="X732" i="3"/>
  <c r="U159" i="7"/>
  <c r="U766" i="3"/>
  <c r="U2" i="6"/>
  <c r="U3" i="3"/>
  <c r="U4" i="5"/>
  <c r="U11" i="3"/>
  <c r="Y5" i="9"/>
  <c r="Y4" i="2"/>
  <c r="U10" i="8"/>
  <c r="U23" i="3"/>
  <c r="X5" i="7"/>
  <c r="X30" i="3"/>
  <c r="V6" i="4"/>
  <c r="V36" i="3"/>
  <c r="S16" i="9"/>
  <c r="S46" i="3"/>
  <c r="X17" i="9"/>
  <c r="X11" i="2"/>
  <c r="V18" i="8"/>
  <c r="V58" i="3"/>
  <c r="V14" i="4"/>
  <c r="V68" i="3"/>
  <c r="Y21" i="8"/>
  <c r="X103" i="1"/>
  <c r="Y81" i="3"/>
  <c r="V20" i="4"/>
  <c r="V88" i="3"/>
  <c r="U15" i="7"/>
  <c r="U93" i="3"/>
  <c r="S23" i="9"/>
  <c r="S103" i="3"/>
  <c r="X34" i="8"/>
  <c r="X109" i="3"/>
  <c r="V18" i="5"/>
  <c r="V116" i="3"/>
  <c r="X21" i="6"/>
  <c r="X123" i="3"/>
  <c r="Y25" i="4"/>
  <c r="Y129" i="3"/>
  <c r="U48" i="8"/>
  <c r="U138" i="3"/>
  <c r="S23" i="7"/>
  <c r="S150" i="3"/>
  <c r="S31" i="6"/>
  <c r="S161" i="3"/>
  <c r="X37" i="6"/>
  <c r="X167" i="3"/>
  <c r="S29" i="7"/>
  <c r="S174" i="3"/>
  <c r="Y61" i="8"/>
  <c r="Y189" i="3"/>
  <c r="U36" i="9"/>
  <c r="U198" i="3"/>
  <c r="V42" i="9"/>
  <c r="V204" i="3"/>
  <c r="Y47" i="9"/>
  <c r="X259" i="1"/>
  <c r="Y39" i="2"/>
  <c r="S50" i="6"/>
  <c r="S222" i="3"/>
  <c r="V52" i="6"/>
  <c r="V230" i="3"/>
  <c r="S45" i="7"/>
  <c r="S239" i="3"/>
  <c r="V34" i="5"/>
  <c r="V252" i="3"/>
  <c r="X76" i="8"/>
  <c r="X259" i="3"/>
  <c r="V79" i="8"/>
  <c r="V266" i="3"/>
  <c r="Y40" i="4"/>
  <c r="Y282" i="3"/>
  <c r="X337" i="1"/>
  <c r="V58" i="6"/>
  <c r="V292" i="3"/>
  <c r="Y56" i="7"/>
  <c r="Y300" i="3"/>
  <c r="V67" i="6"/>
  <c r="V306" i="3"/>
  <c r="U367" i="1"/>
  <c r="U45" i="4"/>
  <c r="U311" i="3"/>
  <c r="Y47" i="5"/>
  <c r="Y327" i="3"/>
  <c r="X388" i="1"/>
  <c r="U70" i="9"/>
  <c r="U335" i="3"/>
  <c r="S49" i="5"/>
  <c r="S349" i="3"/>
  <c r="S101" i="8"/>
  <c r="S57" i="2"/>
  <c r="Y107" i="8"/>
  <c r="Y381" i="3"/>
  <c r="X455" i="1"/>
  <c r="S83" i="7"/>
  <c r="S391" i="3"/>
  <c r="U82" i="6"/>
  <c r="U402" i="3"/>
  <c r="Y88" i="6"/>
  <c r="Y413" i="3"/>
  <c r="X494" i="1"/>
  <c r="X91" i="7"/>
  <c r="X425" i="3"/>
  <c r="U60" i="5"/>
  <c r="U439" i="3"/>
  <c r="S103" i="7"/>
  <c r="S452" i="3"/>
  <c r="V109" i="7"/>
  <c r="V511" i="3"/>
  <c r="U610" i="1"/>
  <c r="V2" i="6"/>
  <c r="V3" i="3"/>
  <c r="U2" i="8"/>
  <c r="U8" i="3"/>
  <c r="V4" i="5"/>
  <c r="V11" i="3"/>
  <c r="S3" i="9"/>
  <c r="S3" i="2"/>
  <c r="S6" i="9"/>
  <c r="S16" i="3"/>
  <c r="X7" i="8"/>
  <c r="X18" i="3"/>
  <c r="Y8" i="8"/>
  <c r="Y21" i="3"/>
  <c r="S11" i="9"/>
  <c r="S25" i="3"/>
  <c r="U4" i="7"/>
  <c r="U28" i="3"/>
  <c r="Y5" i="7"/>
  <c r="Y30" i="3"/>
  <c r="V3" i="4"/>
  <c r="V33" i="3"/>
  <c r="X6" i="4"/>
  <c r="X36" i="3"/>
  <c r="Y6" i="6"/>
  <c r="Y39" i="3"/>
  <c r="S15" i="9"/>
  <c r="S43" i="3"/>
  <c r="X9" i="5"/>
  <c r="X44" i="3"/>
  <c r="Y6" i="7"/>
  <c r="Y47" i="3"/>
  <c r="V10" i="4"/>
  <c r="V50" i="3"/>
  <c r="Y17" i="9"/>
  <c r="Y11" i="2"/>
  <c r="S17" i="8"/>
  <c r="S56" i="3"/>
  <c r="S2" i="9"/>
  <c r="S2" i="3"/>
  <c r="X13" i="1"/>
  <c r="U15" i="1"/>
  <c r="Y2" i="7"/>
  <c r="Y6" i="3"/>
  <c r="V2" i="8"/>
  <c r="V8" i="3"/>
  <c r="S3" i="5"/>
  <c r="S10" i="3"/>
  <c r="X23" i="1"/>
  <c r="U27" i="1"/>
  <c r="U31" i="1"/>
  <c r="Y7" i="8"/>
  <c r="Y18" i="3"/>
  <c r="V9" i="9"/>
  <c r="V20" i="3"/>
  <c r="S9" i="8"/>
  <c r="S22" i="3"/>
  <c r="U39" i="1"/>
  <c r="Y12" i="9"/>
  <c r="Y26" i="3"/>
  <c r="V4" i="7"/>
  <c r="V28" i="3"/>
  <c r="V11" i="8"/>
  <c r="V29" i="3"/>
  <c r="S14" i="9"/>
  <c r="S7" i="2"/>
  <c r="S2" i="4"/>
  <c r="S32" i="3"/>
  <c r="X49" i="1"/>
  <c r="Y6" i="4"/>
  <c r="Y36" i="3"/>
  <c r="V8" i="4"/>
  <c r="V38" i="3"/>
  <c r="S9" i="4"/>
  <c r="S40" i="3"/>
  <c r="Y9" i="5"/>
  <c r="Y44" i="3"/>
  <c r="V16" i="9"/>
  <c r="V46" i="3"/>
  <c r="S7" i="7"/>
  <c r="S48" i="3"/>
  <c r="S7" i="6"/>
  <c r="S49" i="3"/>
  <c r="X67" i="1"/>
  <c r="S10" i="7"/>
  <c r="S51" i="3"/>
  <c r="S18" i="9"/>
  <c r="S12" i="2"/>
  <c r="S14" i="8"/>
  <c r="S53" i="3"/>
  <c r="X75" i="1"/>
  <c r="Y19" i="9"/>
  <c r="Y57" i="3"/>
  <c r="Y18" i="8"/>
  <c r="Y58" i="3"/>
  <c r="V11" i="5"/>
  <c r="V60" i="3"/>
  <c r="S11" i="4"/>
  <c r="S62" i="3"/>
  <c r="X85" i="1"/>
  <c r="U87" i="1"/>
  <c r="S9" i="6"/>
  <c r="S67" i="3"/>
  <c r="Y16" i="4"/>
  <c r="X95" i="1"/>
  <c r="Y73" i="3"/>
  <c r="X97" i="1"/>
  <c r="Y13" i="5"/>
  <c r="Y78" i="3"/>
  <c r="V20" i="8"/>
  <c r="V80" i="3"/>
  <c r="U104" i="1"/>
  <c r="S21" i="9"/>
  <c r="S14" i="2"/>
  <c r="S14" i="6"/>
  <c r="S84" i="3"/>
  <c r="Y18" i="4"/>
  <c r="Y85" i="3"/>
  <c r="S19" i="4"/>
  <c r="S87" i="3"/>
  <c r="Y15" i="7"/>
  <c r="X119" i="1"/>
  <c r="Y93" i="3"/>
  <c r="Y14" i="5"/>
  <c r="Y96" i="3"/>
  <c r="V22" i="4"/>
  <c r="V98" i="3"/>
  <c r="S22" i="9"/>
  <c r="S100" i="3"/>
  <c r="V23" i="9"/>
  <c r="V103" i="3"/>
  <c r="Y31" i="8"/>
  <c r="Y106" i="3"/>
  <c r="V33" i="8"/>
  <c r="V108" i="3"/>
  <c r="S15" i="5"/>
  <c r="S110" i="3"/>
  <c r="Y35" i="8"/>
  <c r="Y111" i="3"/>
  <c r="X36" i="8"/>
  <c r="X113" i="3"/>
  <c r="U17" i="5"/>
  <c r="U115" i="3"/>
  <c r="Y18" i="5"/>
  <c r="Y116" i="3"/>
  <c r="V38" i="8"/>
  <c r="V118" i="3"/>
  <c r="V39" i="8"/>
  <c r="V120" i="3"/>
  <c r="U147" i="1"/>
  <c r="S42" i="8"/>
  <c r="S124" i="3"/>
  <c r="S24" i="4"/>
  <c r="S125" i="3"/>
  <c r="Y26" i="4"/>
  <c r="Y131" i="3"/>
  <c r="V45" i="8"/>
  <c r="V135" i="3"/>
  <c r="S47" i="8"/>
  <c r="S137" i="3"/>
  <c r="S50" i="8"/>
  <c r="S142" i="3"/>
  <c r="Y22" i="5"/>
  <c r="Y148" i="3"/>
  <c r="X181" i="1"/>
  <c r="Y30" i="9"/>
  <c r="Y153" i="3"/>
  <c r="V53" i="8"/>
  <c r="V155" i="3"/>
  <c r="S25" i="7"/>
  <c r="S25" i="2"/>
  <c r="V31" i="6"/>
  <c r="V161" i="3"/>
  <c r="S33" i="6"/>
  <c r="S163" i="3"/>
  <c r="S38" i="6"/>
  <c r="S168" i="3"/>
  <c r="Y43" i="6"/>
  <c r="X215" i="1"/>
  <c r="Y177" i="3"/>
  <c r="Y31" i="4"/>
  <c r="Y183" i="3"/>
  <c r="V26" i="5"/>
  <c r="V185" i="3"/>
  <c r="S60" i="8"/>
  <c r="S31" i="2"/>
  <c r="Y63" i="8"/>
  <c r="Y191" i="3"/>
  <c r="V33" i="9"/>
  <c r="V193" i="3"/>
  <c r="S28" i="5"/>
  <c r="S195" i="3"/>
  <c r="Y35" i="9"/>
  <c r="Y196" i="3"/>
  <c r="X36" i="9"/>
  <c r="X198" i="3"/>
  <c r="U38" i="9"/>
  <c r="U200" i="3"/>
  <c r="Y39" i="9"/>
  <c r="Y201" i="3"/>
  <c r="X66" i="8"/>
  <c r="X34" i="2"/>
  <c r="U32" i="4"/>
  <c r="U203" i="3"/>
  <c r="Y42" i="9"/>
  <c r="Y204" i="3"/>
  <c r="Y43" i="9"/>
  <c r="Y35" i="2"/>
  <c r="V33" i="7"/>
  <c r="V207" i="3"/>
  <c r="Y44" i="9"/>
  <c r="Y209" i="3"/>
  <c r="X255" i="1"/>
  <c r="S35" i="7"/>
  <c r="S211" i="3"/>
  <c r="S33" i="4"/>
  <c r="S214" i="3"/>
  <c r="Y34" i="4"/>
  <c r="Y218" i="3"/>
  <c r="V50" i="6"/>
  <c r="V222" i="3"/>
  <c r="S38" i="7"/>
  <c r="S224" i="3"/>
  <c r="S51" i="6"/>
  <c r="S229" i="3"/>
  <c r="Y43" i="7"/>
  <c r="Y237" i="3"/>
  <c r="X287" i="1"/>
  <c r="Y47" i="7"/>
  <c r="Y242" i="3"/>
  <c r="V56" i="6"/>
  <c r="V244" i="3"/>
  <c r="S70" i="8"/>
  <c r="S248" i="3"/>
  <c r="Y34" i="5"/>
  <c r="Y252" i="3"/>
  <c r="V50" i="9"/>
  <c r="V256" i="3"/>
  <c r="S74" i="8"/>
  <c r="S42" i="2"/>
  <c r="V36" i="5"/>
  <c r="V258" i="3"/>
  <c r="S77" i="8"/>
  <c r="S260" i="3"/>
  <c r="S37" i="5"/>
  <c r="S265" i="3"/>
  <c r="Y56" i="9"/>
  <c r="Y271" i="3"/>
  <c r="X323" i="1"/>
  <c r="Y59" i="9"/>
  <c r="Y276" i="3"/>
  <c r="Y60" i="9"/>
  <c r="Y44" i="2"/>
  <c r="Y42" i="5"/>
  <c r="Y278" i="3"/>
  <c r="V49" i="7"/>
  <c r="V280" i="3"/>
  <c r="V57" i="6"/>
  <c r="V281" i="3"/>
  <c r="S43" i="5"/>
  <c r="S285" i="3"/>
  <c r="Y45" i="5"/>
  <c r="Y289" i="3"/>
  <c r="S53" i="7"/>
  <c r="S291" i="3"/>
  <c r="Y58" i="6"/>
  <c r="Y292" i="3"/>
  <c r="Y84" i="8"/>
  <c r="Y50" i="2"/>
  <c r="V60" i="6"/>
  <c r="V294" i="3"/>
  <c r="V54" i="7"/>
  <c r="V296" i="3"/>
  <c r="U355" i="1"/>
  <c r="S55" i="7"/>
  <c r="S298" i="3"/>
  <c r="S66" i="6"/>
  <c r="S305" i="3"/>
  <c r="Y67" i="6"/>
  <c r="Y306" i="3"/>
  <c r="V68" i="6"/>
  <c r="V308" i="3"/>
  <c r="S44" i="4"/>
  <c r="S310" i="3"/>
  <c r="V69" i="6"/>
  <c r="V313" i="3"/>
  <c r="X58" i="7"/>
  <c r="X315" i="3"/>
  <c r="U60" i="7"/>
  <c r="U317" i="3"/>
  <c r="Y47" i="4"/>
  <c r="Y318" i="3"/>
  <c r="Y61" i="7"/>
  <c r="Y320" i="3"/>
  <c r="X381" i="1"/>
  <c r="S46" i="5"/>
  <c r="S323" i="3"/>
  <c r="X67" i="7"/>
  <c r="X330" i="3"/>
  <c r="Y70" i="9"/>
  <c r="Y335" i="3"/>
  <c r="X396" i="1"/>
  <c r="S88" i="8"/>
  <c r="S338" i="3"/>
  <c r="S74" i="9"/>
  <c r="S340" i="3"/>
  <c r="V72" i="7"/>
  <c r="V347" i="3"/>
  <c r="U410" i="1"/>
  <c r="X49" i="5"/>
  <c r="X349" i="3"/>
  <c r="U92" i="8"/>
  <c r="U351" i="3"/>
  <c r="Y93" i="8"/>
  <c r="Y352" i="3"/>
  <c r="Y71" i="6"/>
  <c r="Y354" i="3"/>
  <c r="X417" i="1"/>
  <c r="S78" i="9"/>
  <c r="S357" i="3"/>
  <c r="Y97" i="8"/>
  <c r="Y56" i="2"/>
  <c r="X422" i="1"/>
  <c r="S72" i="6"/>
  <c r="S362" i="3"/>
  <c r="S80" i="9"/>
  <c r="S363" i="3"/>
  <c r="Y104" i="8"/>
  <c r="Y61" i="2"/>
  <c r="V51" i="5"/>
  <c r="V368" i="3"/>
  <c r="Y75" i="7"/>
  <c r="Y370" i="3"/>
  <c r="X440" i="1"/>
  <c r="S80" i="7"/>
  <c r="S377" i="3"/>
  <c r="V108" i="8"/>
  <c r="V382" i="3"/>
  <c r="U456" i="1"/>
  <c r="S91" i="9"/>
  <c r="S69" i="2"/>
  <c r="S78" i="6"/>
  <c r="S397" i="3"/>
  <c r="V79" i="6"/>
  <c r="V399" i="3"/>
  <c r="U480" i="1"/>
  <c r="S81" i="6"/>
  <c r="S401" i="3"/>
  <c r="X82" i="6"/>
  <c r="X402" i="3"/>
  <c r="X55" i="4"/>
  <c r="X408" i="3"/>
  <c r="U85" i="6"/>
  <c r="U410" i="3"/>
  <c r="V110" i="8"/>
  <c r="V414" i="3"/>
  <c r="U495" i="1"/>
  <c r="V57" i="4"/>
  <c r="V416" i="3"/>
  <c r="U498" i="1"/>
  <c r="S95" i="9"/>
  <c r="S428" i="3"/>
  <c r="V95" i="6"/>
  <c r="V430" i="3"/>
  <c r="U516" i="1"/>
  <c r="S58" i="5"/>
  <c r="S432" i="3"/>
  <c r="X94" i="7"/>
  <c r="X433" i="3"/>
  <c r="X60" i="5"/>
  <c r="X439" i="3"/>
  <c r="U61" i="5"/>
  <c r="U441" i="3"/>
  <c r="V99" i="7"/>
  <c r="V445" i="3"/>
  <c r="U531" i="1"/>
  <c r="U100" i="7"/>
  <c r="U447" i="3"/>
  <c r="Y101" i="7"/>
  <c r="Y448" i="3"/>
  <c r="V102" i="7"/>
  <c r="V450" i="3"/>
  <c r="U65" i="4"/>
  <c r="U453" i="3"/>
  <c r="U114" i="8"/>
  <c r="U456" i="3"/>
  <c r="X116" i="8"/>
  <c r="X458" i="3"/>
  <c r="Y64" i="5"/>
  <c r="Y463" i="3"/>
  <c r="X550" i="1"/>
  <c r="S66" i="5"/>
  <c r="S468" i="3"/>
  <c r="X67" i="5"/>
  <c r="X469" i="3"/>
  <c r="U69" i="5"/>
  <c r="U471" i="3"/>
  <c r="V98" i="9"/>
  <c r="V473" i="3"/>
  <c r="U560" i="1"/>
  <c r="Y104" i="9"/>
  <c r="Y482" i="3"/>
  <c r="X569" i="1"/>
  <c r="Y68" i="4"/>
  <c r="Y484" i="3"/>
  <c r="X572" i="1"/>
  <c r="X106" i="7"/>
  <c r="X486" i="3"/>
  <c r="S106" i="9"/>
  <c r="S492" i="3"/>
  <c r="X75" i="5"/>
  <c r="X493" i="3"/>
  <c r="X69" i="4"/>
  <c r="X494" i="3"/>
  <c r="S128" i="8"/>
  <c r="S88" i="2"/>
  <c r="U70" i="4"/>
  <c r="U496" i="3"/>
  <c r="Y101" i="6"/>
  <c r="Y497" i="3"/>
  <c r="V103" i="6"/>
  <c r="V499" i="3"/>
  <c r="V71" i="4"/>
  <c r="V503" i="3"/>
  <c r="U601" i="1"/>
  <c r="U107" i="6"/>
  <c r="U132" i="2"/>
  <c r="Y108" i="6"/>
  <c r="Y505" i="3"/>
  <c r="V109" i="6"/>
  <c r="V507" i="3"/>
  <c r="Y73" i="4"/>
  <c r="Y509" i="3"/>
  <c r="X608" i="1"/>
  <c r="S114" i="6"/>
  <c r="S517" i="3"/>
  <c r="V77" i="4"/>
  <c r="V519" i="3"/>
  <c r="U618" i="1"/>
  <c r="S129" i="8"/>
  <c r="S521" i="3"/>
  <c r="X109" i="9"/>
  <c r="X522" i="3"/>
  <c r="X115" i="7"/>
  <c r="X528" i="3"/>
  <c r="U80" i="4"/>
  <c r="U530" i="3"/>
  <c r="V78" i="5"/>
  <c r="V534" i="3"/>
  <c r="U633" i="1"/>
  <c r="U130" i="8"/>
  <c r="U536" i="3"/>
  <c r="Y110" i="9"/>
  <c r="Y537" i="3"/>
  <c r="Y132" i="8"/>
  <c r="Y90" i="2"/>
  <c r="V111" i="9"/>
  <c r="V540" i="3"/>
  <c r="V113" i="9"/>
  <c r="V542" i="3"/>
  <c r="Y114" i="9"/>
  <c r="Y544" i="3"/>
  <c r="X644" i="1"/>
  <c r="S83" i="5"/>
  <c r="S552" i="3"/>
  <c r="V120" i="9"/>
  <c r="V554" i="3"/>
  <c r="U654" i="1"/>
  <c r="S122" i="9"/>
  <c r="S556" i="3"/>
  <c r="X123" i="9"/>
  <c r="X557" i="3"/>
  <c r="S126" i="9"/>
  <c r="S92" i="2"/>
  <c r="X120" i="7"/>
  <c r="X565" i="3"/>
  <c r="X117" i="6"/>
  <c r="X569" i="3"/>
  <c r="U119" i="6"/>
  <c r="U571" i="3"/>
  <c r="V122" i="6"/>
  <c r="V575" i="3"/>
  <c r="U681" i="1"/>
  <c r="U123" i="6"/>
  <c r="U577" i="3"/>
  <c r="Y124" i="6"/>
  <c r="Y578" i="3"/>
  <c r="Y126" i="6"/>
  <c r="Y97" i="2"/>
  <c r="V85" i="4"/>
  <c r="V581" i="3"/>
  <c r="Y129" i="6"/>
  <c r="Y583" i="3"/>
  <c r="X690" i="1"/>
  <c r="S123" i="7"/>
  <c r="S591" i="3"/>
  <c r="V124" i="7"/>
  <c r="V593" i="3"/>
  <c r="U700" i="1"/>
  <c r="S126" i="7"/>
  <c r="S595" i="3"/>
  <c r="S128" i="7"/>
  <c r="S596" i="3"/>
  <c r="X129" i="7"/>
  <c r="X597" i="3"/>
  <c r="S129" i="9"/>
  <c r="S603" i="3"/>
  <c r="U90" i="5"/>
  <c r="U608" i="3"/>
  <c r="X132" i="6"/>
  <c r="X610" i="3"/>
  <c r="Y138" i="8"/>
  <c r="Y615" i="3"/>
  <c r="X724" i="1"/>
  <c r="S131" i="9"/>
  <c r="S620" i="3"/>
  <c r="X132" i="9"/>
  <c r="X621" i="3"/>
  <c r="U143" i="8"/>
  <c r="U623" i="3"/>
  <c r="V136" i="7"/>
  <c r="V624" i="3"/>
  <c r="Y134" i="9"/>
  <c r="Y626" i="3"/>
  <c r="X736" i="1"/>
  <c r="V136" i="6"/>
  <c r="V628" i="3"/>
  <c r="U739" i="1"/>
  <c r="U138" i="6"/>
  <c r="U630" i="3"/>
  <c r="Y91" i="4"/>
  <c r="Y631" i="3"/>
  <c r="V140" i="6"/>
  <c r="V633" i="3"/>
  <c r="Y142" i="6"/>
  <c r="Y635" i="3"/>
  <c r="X746" i="1"/>
  <c r="V92" i="4"/>
  <c r="V637" i="3"/>
  <c r="U749" i="1"/>
  <c r="U94" i="4"/>
  <c r="U639" i="3"/>
  <c r="Y95" i="4"/>
  <c r="Y640" i="3"/>
  <c r="V97" i="4"/>
  <c r="V642" i="3"/>
  <c r="Y135" i="9"/>
  <c r="Y644" i="3"/>
  <c r="X756" i="1"/>
  <c r="S96" i="5"/>
  <c r="S652" i="3"/>
  <c r="V139" i="7"/>
  <c r="V654" i="3"/>
  <c r="U766" i="1"/>
  <c r="S141" i="7"/>
  <c r="S656" i="3"/>
  <c r="X98" i="5"/>
  <c r="X657" i="3"/>
  <c r="V156" i="8"/>
  <c r="V669" i="3"/>
  <c r="U781" i="1"/>
  <c r="U99" i="5"/>
  <c r="U671" i="3"/>
  <c r="Y142" i="7"/>
  <c r="Y672" i="3"/>
  <c r="V138" i="9"/>
  <c r="V674" i="3"/>
  <c r="Y157" i="8"/>
  <c r="Y676" i="3"/>
  <c r="X788" i="1"/>
  <c r="S163" i="8"/>
  <c r="S684" i="3"/>
  <c r="Y100" i="5"/>
  <c r="Y686" i="3"/>
  <c r="X798" i="1"/>
  <c r="S101" i="5"/>
  <c r="S694" i="3"/>
  <c r="Y167" i="8"/>
  <c r="Y103" i="2"/>
  <c r="X808" i="1"/>
  <c r="S148" i="9"/>
  <c r="S697" i="3"/>
  <c r="V150" i="9"/>
  <c r="V699" i="3"/>
  <c r="U814" i="1"/>
  <c r="S152" i="9"/>
  <c r="S701" i="3"/>
  <c r="S143" i="7"/>
  <c r="S702" i="3"/>
  <c r="X144" i="7"/>
  <c r="X703" i="3"/>
  <c r="S150" i="6"/>
  <c r="S704" i="3"/>
  <c r="X146" i="7"/>
  <c r="X705" i="3"/>
  <c r="V104" i="4"/>
  <c r="V717" i="3"/>
  <c r="U835" i="1"/>
  <c r="U156" i="9"/>
  <c r="U719" i="3"/>
  <c r="Y157" i="9"/>
  <c r="Y720" i="3"/>
  <c r="Y159" i="9"/>
  <c r="Y109" i="2"/>
  <c r="V103" i="5"/>
  <c r="V723" i="3"/>
  <c r="Y104" i="5"/>
  <c r="Y725" i="3"/>
  <c r="X844" i="1"/>
  <c r="S171" i="8"/>
  <c r="S734" i="3"/>
  <c r="S738" i="3"/>
  <c r="S106" i="4"/>
  <c r="U106" i="5"/>
  <c r="U743" i="3"/>
  <c r="Y173" i="8"/>
  <c r="Y750" i="3"/>
  <c r="X871" i="1"/>
  <c r="S177" i="8"/>
  <c r="S121" i="2"/>
  <c r="X110" i="5"/>
  <c r="X765" i="3"/>
  <c r="X179" i="8"/>
  <c r="X770" i="3"/>
  <c r="S181" i="8"/>
  <c r="S125" i="2"/>
  <c r="U176" i="9"/>
  <c r="U776" i="3"/>
  <c r="Y112" i="5"/>
  <c r="Y777" i="3"/>
  <c r="V178" i="9"/>
  <c r="V779" i="3"/>
  <c r="X180" i="9"/>
  <c r="X781" i="3"/>
  <c r="Y183" i="8"/>
  <c r="X919" i="1"/>
  <c r="Y127" i="2"/>
  <c r="Y166" i="7"/>
  <c r="Y794" i="3"/>
  <c r="X935" i="1"/>
  <c r="U5" i="5"/>
  <c r="U14" i="3"/>
  <c r="Y11" i="9"/>
  <c r="Y25" i="3"/>
  <c r="U4" i="4"/>
  <c r="U34" i="3"/>
  <c r="S6" i="7"/>
  <c r="S47" i="3"/>
  <c r="U16" i="8"/>
  <c r="U55" i="3"/>
  <c r="U8" i="6"/>
  <c r="U64" i="3"/>
  <c r="U13" i="6"/>
  <c r="U76" i="3"/>
  <c r="Y19" i="4"/>
  <c r="Y87" i="3"/>
  <c r="V27" i="8"/>
  <c r="V97" i="3"/>
  <c r="U37" i="8"/>
  <c r="U114" i="3"/>
  <c r="X42" i="8"/>
  <c r="X124" i="3"/>
  <c r="U25" i="4"/>
  <c r="U129" i="3"/>
  <c r="U49" i="8"/>
  <c r="U139" i="3"/>
  <c r="Y29" i="9"/>
  <c r="Y152" i="3"/>
  <c r="X33" i="6"/>
  <c r="X163" i="3"/>
  <c r="V28" i="7"/>
  <c r="V173" i="3"/>
  <c r="S59" i="8"/>
  <c r="S186" i="3"/>
  <c r="U41" i="9"/>
  <c r="U202" i="3"/>
  <c r="Y36" i="7"/>
  <c r="Y212" i="3"/>
  <c r="S37" i="4"/>
  <c r="S228" i="3"/>
  <c r="V44" i="7"/>
  <c r="V238" i="3"/>
  <c r="X70" i="8"/>
  <c r="X248" i="3"/>
  <c r="S75" i="8"/>
  <c r="S43" i="2"/>
  <c r="V80" i="8"/>
  <c r="V267" i="3"/>
  <c r="Y61" i="9"/>
  <c r="Y45" i="2"/>
  <c r="U51" i="7"/>
  <c r="U287" i="3"/>
  <c r="S42" i="4"/>
  <c r="S297" i="3"/>
  <c r="V57" i="7"/>
  <c r="V307" i="3"/>
  <c r="Y60" i="7"/>
  <c r="Y317" i="3"/>
  <c r="X74" i="9"/>
  <c r="X340" i="3"/>
  <c r="Y50" i="5"/>
  <c r="Y355" i="3"/>
  <c r="X418" i="1"/>
  <c r="Y50" i="4"/>
  <c r="Y376" i="3"/>
  <c r="X446" i="1"/>
  <c r="V82" i="7"/>
  <c r="V387" i="3"/>
  <c r="U465" i="1"/>
  <c r="V90" i="6"/>
  <c r="V417" i="3"/>
  <c r="U499" i="1"/>
  <c r="S93" i="7"/>
  <c r="S431" i="3"/>
  <c r="U96" i="6"/>
  <c r="U451" i="3"/>
  <c r="V70" i="5"/>
  <c r="V474" i="3"/>
  <c r="U561" i="1"/>
  <c r="S124" i="8"/>
  <c r="S81" i="2"/>
  <c r="Y105" i="6"/>
  <c r="Y501" i="3"/>
  <c r="X599" i="1"/>
  <c r="Y82" i="4"/>
  <c r="Y532" i="3"/>
  <c r="X631" i="1"/>
  <c r="S121" i="9"/>
  <c r="S555" i="3"/>
  <c r="S116" i="6"/>
  <c r="S95" i="2"/>
  <c r="X128" i="7"/>
  <c r="X596" i="3"/>
  <c r="X131" i="9"/>
  <c r="X620" i="3"/>
  <c r="U141" i="6"/>
  <c r="U634" i="3"/>
  <c r="U99" i="4"/>
  <c r="U675" i="3"/>
  <c r="S151" i="9"/>
  <c r="S700" i="3"/>
  <c r="X150" i="6"/>
  <c r="X704" i="3"/>
  <c r="U105" i="4"/>
  <c r="U724" i="3"/>
  <c r="V107" i="5"/>
  <c r="V749" i="3"/>
  <c r="X181" i="9"/>
  <c r="X782" i="3"/>
  <c r="Y163" i="7"/>
  <c r="Y791" i="3"/>
  <c r="Y3" i="6"/>
  <c r="Y4" i="3"/>
  <c r="Y5" i="8"/>
  <c r="Y13" i="3"/>
  <c r="S9" i="9"/>
  <c r="S20" i="3"/>
  <c r="S4" i="7"/>
  <c r="S28" i="3"/>
  <c r="S8" i="4"/>
  <c r="S38" i="3"/>
  <c r="V9" i="5"/>
  <c r="V44" i="3"/>
  <c r="X9" i="7"/>
  <c r="X10" i="2"/>
  <c r="V19" i="9"/>
  <c r="V57" i="3"/>
  <c r="Y8" i="6"/>
  <c r="Y64" i="3"/>
  <c r="X12" i="6"/>
  <c r="X71" i="3"/>
  <c r="V18" i="4"/>
  <c r="V85" i="3"/>
  <c r="S17" i="7"/>
  <c r="S95" i="3"/>
  <c r="U28" i="8"/>
  <c r="U101" i="3"/>
  <c r="V35" i="8"/>
  <c r="V111" i="3"/>
  <c r="Y19" i="5"/>
  <c r="Y119" i="3"/>
  <c r="U22" i="6"/>
  <c r="U126" i="3"/>
  <c r="U20" i="5"/>
  <c r="U133" i="3"/>
  <c r="V51" i="8"/>
  <c r="V143" i="3"/>
  <c r="Y31" i="9"/>
  <c r="Y156" i="3"/>
  <c r="X189" i="1"/>
  <c r="X32" i="6"/>
  <c r="X162" i="3"/>
  <c r="S41" i="6"/>
  <c r="S171" i="3"/>
  <c r="U43" i="6"/>
  <c r="U177" i="3"/>
  <c r="X32" i="9"/>
  <c r="X188" i="3"/>
  <c r="V35" i="9"/>
  <c r="V196" i="3"/>
  <c r="Y41" i="9"/>
  <c r="Y202" i="3"/>
  <c r="S46" i="9"/>
  <c r="S38" i="2"/>
  <c r="V34" i="4"/>
  <c r="V218" i="3"/>
  <c r="U30" i="5"/>
  <c r="U225" i="3"/>
  <c r="X40" i="7"/>
  <c r="X233" i="3"/>
  <c r="Y48" i="7"/>
  <c r="Y245" i="3"/>
  <c r="X295" i="1"/>
  <c r="S50" i="9"/>
  <c r="S256" i="3"/>
  <c r="Y78" i="8"/>
  <c r="Y262" i="3"/>
  <c r="X38" i="5"/>
  <c r="X269" i="3"/>
  <c r="X50" i="7"/>
  <c r="X284" i="3"/>
  <c r="S84" i="8"/>
  <c r="S50" i="2"/>
  <c r="X42" i="4"/>
  <c r="X297" i="3"/>
  <c r="Y63" i="6"/>
  <c r="Y302" i="3"/>
  <c r="X43" i="4"/>
  <c r="X309" i="3"/>
  <c r="S67" i="7"/>
  <c r="S330" i="3"/>
  <c r="X73" i="9"/>
  <c r="X339" i="3"/>
  <c r="Y90" i="8"/>
  <c r="Y346" i="3"/>
  <c r="X409" i="1"/>
  <c r="S75" i="7"/>
  <c r="S370" i="3"/>
  <c r="S87" i="9"/>
  <c r="S66" i="2"/>
  <c r="V51" i="4"/>
  <c r="V389" i="3"/>
  <c r="U468" i="1"/>
  <c r="X80" i="6"/>
  <c r="X400" i="3"/>
  <c r="V86" i="6"/>
  <c r="V411" i="3"/>
  <c r="V61" i="4"/>
  <c r="V422" i="3"/>
  <c r="U508" i="1"/>
  <c r="V97" i="7"/>
  <c r="V437" i="3"/>
  <c r="U523" i="1"/>
  <c r="V66" i="4"/>
  <c r="V454" i="3"/>
  <c r="U2" i="9"/>
  <c r="U2" i="3"/>
  <c r="S3" i="7"/>
  <c r="S7" i="3"/>
  <c r="Y4" i="5"/>
  <c r="Y11" i="3"/>
  <c r="Y3" i="9"/>
  <c r="Y3" i="2"/>
  <c r="V6" i="9"/>
  <c r="V16" i="3"/>
  <c r="S8" i="9"/>
  <c r="S19" i="3"/>
  <c r="Y10" i="8"/>
  <c r="Y23" i="3"/>
  <c r="S6" i="5"/>
  <c r="S27" i="3"/>
  <c r="X11" i="8"/>
  <c r="X29" i="3"/>
  <c r="U2" i="4"/>
  <c r="U32" i="3"/>
  <c r="V5" i="4"/>
  <c r="V35" i="3"/>
  <c r="X8" i="4"/>
  <c r="X38" i="3"/>
  <c r="Y7" i="5"/>
  <c r="Y41" i="3"/>
  <c r="V15" i="9"/>
  <c r="V43" i="3"/>
  <c r="X16" i="9"/>
  <c r="X46" i="3"/>
  <c r="U7" i="6"/>
  <c r="U49" i="3"/>
  <c r="U10" i="7"/>
  <c r="U51" i="3"/>
  <c r="U14" i="8"/>
  <c r="U53" i="3"/>
  <c r="V17" i="8"/>
  <c r="V56" i="3"/>
  <c r="S19" i="8"/>
  <c r="S59" i="3"/>
  <c r="U11" i="4"/>
  <c r="U62" i="3"/>
  <c r="V9" i="6"/>
  <c r="V67" i="3"/>
  <c r="U89" i="1"/>
  <c r="X11" i="6"/>
  <c r="X70" i="3"/>
  <c r="S17" i="4"/>
  <c r="S74" i="3"/>
  <c r="V13" i="7"/>
  <c r="V77" i="3"/>
  <c r="X20" i="8"/>
  <c r="X80" i="3"/>
  <c r="S15" i="6"/>
  <c r="S86" i="3"/>
  <c r="S17" i="6"/>
  <c r="S89" i="3"/>
  <c r="X18" i="6"/>
  <c r="X90" i="3"/>
  <c r="U19" i="6"/>
  <c r="U92" i="3"/>
  <c r="S16" i="7"/>
  <c r="S94" i="3"/>
  <c r="Y17" i="7"/>
  <c r="Y95" i="3"/>
  <c r="X22" i="4"/>
  <c r="X98" i="3"/>
  <c r="U22" i="9"/>
  <c r="U100" i="3"/>
  <c r="Y28" i="8"/>
  <c r="Y101" i="3"/>
  <c r="X23" i="9"/>
  <c r="X103" i="3"/>
  <c r="V24" i="9"/>
  <c r="V105" i="3"/>
  <c r="S32" i="8"/>
  <c r="S107" i="3"/>
  <c r="X33" i="8"/>
  <c r="X108" i="3"/>
  <c r="U15" i="5"/>
  <c r="U110" i="3"/>
  <c r="S16" i="5"/>
  <c r="S112" i="3"/>
  <c r="Y38" i="8"/>
  <c r="Y118" i="3"/>
  <c r="X145" i="1"/>
  <c r="X39" i="8"/>
  <c r="X120" i="3"/>
  <c r="Y40" i="8"/>
  <c r="Y121" i="3"/>
  <c r="V20" i="6"/>
  <c r="V122" i="3"/>
  <c r="U42" i="8"/>
  <c r="U124" i="3"/>
  <c r="U24" i="4"/>
  <c r="U125" i="3"/>
  <c r="Y22" i="6"/>
  <c r="Y126" i="3"/>
  <c r="Y24" i="6"/>
  <c r="Y127" i="3"/>
  <c r="Y19" i="7"/>
  <c r="Y24" i="2"/>
  <c r="V20" i="7"/>
  <c r="V130" i="3"/>
  <c r="S21" i="7"/>
  <c r="S132" i="3"/>
  <c r="Y20" i="5"/>
  <c r="Y133" i="3"/>
  <c r="X45" i="8"/>
  <c r="X135" i="3"/>
  <c r="U47" i="8"/>
  <c r="U137" i="3"/>
  <c r="Y48" i="8"/>
  <c r="Y138" i="3"/>
  <c r="V21" i="5"/>
  <c r="V140" i="3"/>
  <c r="V50" i="8"/>
  <c r="V142" i="3"/>
  <c r="U175" i="1"/>
  <c r="S27" i="4"/>
  <c r="S144" i="3"/>
  <c r="X28" i="4"/>
  <c r="X145" i="3"/>
  <c r="U26" i="6"/>
  <c r="U147" i="3"/>
  <c r="S22" i="7"/>
  <c r="S149" i="3"/>
  <c r="Y23" i="7"/>
  <c r="Y150" i="3"/>
  <c r="V29" i="9"/>
  <c r="V152" i="3"/>
  <c r="S52" i="8"/>
  <c r="S154" i="3"/>
  <c r="X53" i="8"/>
  <c r="X155" i="3"/>
  <c r="V27" i="6"/>
  <c r="V157" i="3"/>
  <c r="X25" i="7"/>
  <c r="X25" i="2"/>
  <c r="Y30" i="6"/>
  <c r="Y159" i="3"/>
  <c r="X31" i="6"/>
  <c r="X161" i="3"/>
  <c r="U33" i="6"/>
  <c r="U163" i="3"/>
  <c r="Y34" i="6"/>
  <c r="Y164" i="3"/>
  <c r="V36" i="6"/>
  <c r="V166" i="3"/>
  <c r="V38" i="6"/>
  <c r="V168" i="3"/>
  <c r="U203" i="1"/>
  <c r="S40" i="6"/>
  <c r="S170" i="3"/>
  <c r="X41" i="6"/>
  <c r="X171" i="3"/>
  <c r="S23" i="5"/>
  <c r="S172" i="3"/>
  <c r="S28" i="7"/>
  <c r="S173" i="3"/>
  <c r="X29" i="7"/>
  <c r="X174" i="3"/>
  <c r="U24" i="5"/>
  <c r="U176" i="3"/>
  <c r="S30" i="7"/>
  <c r="S178" i="3"/>
  <c r="Y25" i="5"/>
  <c r="Y179" i="3"/>
  <c r="V55" i="8"/>
  <c r="V181" i="3"/>
  <c r="V57" i="8"/>
  <c r="V182" i="3"/>
  <c r="S58" i="8"/>
  <c r="S184" i="3"/>
  <c r="X26" i="5"/>
  <c r="X185" i="3"/>
  <c r="V27" i="5"/>
  <c r="V187" i="3"/>
  <c r="X60" i="8"/>
  <c r="X31" i="2"/>
  <c r="V62" i="8"/>
  <c r="V190" i="3"/>
  <c r="S64" i="8"/>
  <c r="S192" i="3"/>
  <c r="X33" i="9"/>
  <c r="X193" i="3"/>
  <c r="U28" i="5"/>
  <c r="U195" i="3"/>
  <c r="S65" i="8"/>
  <c r="S197" i="3"/>
  <c r="Y33" i="7"/>
  <c r="Y207" i="3"/>
  <c r="X251" i="1"/>
  <c r="U67" i="8"/>
  <c r="U208" i="3"/>
  <c r="S45" i="9"/>
  <c r="S210" i="3"/>
  <c r="U35" i="7"/>
  <c r="U211" i="3"/>
  <c r="V36" i="7"/>
  <c r="V212" i="3"/>
  <c r="U33" i="4"/>
  <c r="U214" i="3"/>
  <c r="Y46" i="6"/>
  <c r="Y215" i="3"/>
  <c r="V48" i="6"/>
  <c r="V217" i="3"/>
  <c r="S35" i="4"/>
  <c r="S219" i="3"/>
  <c r="Y49" i="6"/>
  <c r="Y220" i="3"/>
  <c r="X50" i="6"/>
  <c r="X222" i="3"/>
  <c r="U38" i="7"/>
  <c r="U224" i="3"/>
  <c r="Y30" i="5"/>
  <c r="Y225" i="3"/>
  <c r="V69" i="8"/>
  <c r="V227" i="3"/>
  <c r="V51" i="6"/>
  <c r="V229" i="3"/>
  <c r="U277" i="1"/>
  <c r="S53" i="6"/>
  <c r="S231" i="3"/>
  <c r="X39" i="7"/>
  <c r="X232" i="3"/>
  <c r="U54" i="6"/>
  <c r="U234" i="3"/>
  <c r="X41" i="7"/>
  <c r="X41" i="2"/>
  <c r="U38" i="4"/>
  <c r="U236" i="3"/>
  <c r="S44" i="7"/>
  <c r="S238" i="3"/>
  <c r="Y45" i="7"/>
  <c r="Y239" i="3"/>
  <c r="V31" i="5"/>
  <c r="V241" i="3"/>
  <c r="S39" i="4"/>
  <c r="S243" i="3"/>
  <c r="X56" i="6"/>
  <c r="X244" i="3"/>
  <c r="V32" i="5"/>
  <c r="V246" i="3"/>
  <c r="U70" i="8"/>
  <c r="U248" i="3"/>
  <c r="Y71" i="8"/>
  <c r="Y249" i="3"/>
  <c r="V72" i="8"/>
  <c r="V251" i="3"/>
  <c r="S49" i="9"/>
  <c r="S253" i="3"/>
  <c r="Y73" i="8"/>
  <c r="Y254" i="3"/>
  <c r="X50" i="9"/>
  <c r="X256" i="3"/>
  <c r="X74" i="8"/>
  <c r="X42" i="2"/>
  <c r="X36" i="5"/>
  <c r="X258" i="3"/>
  <c r="U77" i="8"/>
  <c r="U260" i="3"/>
  <c r="Y52" i="9"/>
  <c r="Y261" i="3"/>
  <c r="V53" i="9"/>
  <c r="V263" i="3"/>
  <c r="V37" i="5"/>
  <c r="V265" i="3"/>
  <c r="U317" i="1"/>
  <c r="S80" i="8"/>
  <c r="S267" i="3"/>
  <c r="X81" i="8"/>
  <c r="X268" i="3"/>
  <c r="U55" i="9"/>
  <c r="U270" i="3"/>
  <c r="S39" i="5"/>
  <c r="S272" i="3"/>
  <c r="Y57" i="9"/>
  <c r="Y273" i="3"/>
  <c r="V40" i="5"/>
  <c r="V275" i="3"/>
  <c r="S41" i="5"/>
  <c r="S277" i="3"/>
  <c r="S61" i="9"/>
  <c r="S45" i="2"/>
  <c r="S62" i="9"/>
  <c r="S279" i="3"/>
  <c r="X49" i="7"/>
  <c r="X280" i="3"/>
  <c r="X57" i="6"/>
  <c r="X281" i="3"/>
  <c r="V41" i="4"/>
  <c r="V283" i="3"/>
  <c r="U43" i="5"/>
  <c r="U285" i="3"/>
  <c r="Y44" i="5"/>
  <c r="Y286" i="3"/>
  <c r="V82" i="8"/>
  <c r="V288" i="3"/>
  <c r="S83" i="8"/>
  <c r="S290" i="3"/>
  <c r="U53" i="7"/>
  <c r="U291" i="3"/>
  <c r="S64" i="9"/>
  <c r="S48" i="2"/>
  <c r="Y60" i="6"/>
  <c r="Y294" i="3"/>
  <c r="X353" i="1"/>
  <c r="X54" i="7"/>
  <c r="X296" i="3"/>
  <c r="U55" i="7"/>
  <c r="U298" i="3"/>
  <c r="Y85" i="8"/>
  <c r="Y299" i="3"/>
  <c r="Y86" i="8"/>
  <c r="Y51" i="2"/>
  <c r="Y62" i="6"/>
  <c r="Y301" i="3"/>
  <c r="V64" i="6"/>
  <c r="V303" i="3"/>
  <c r="U66" i="6"/>
  <c r="U305" i="3"/>
  <c r="S57" i="7"/>
  <c r="S307" i="3"/>
  <c r="X68" i="6"/>
  <c r="X308" i="3"/>
  <c r="U44" i="4"/>
  <c r="U310" i="3"/>
  <c r="Y45" i="4"/>
  <c r="Y311" i="3"/>
  <c r="Y69" i="6"/>
  <c r="Y313" i="3"/>
  <c r="X374" i="1"/>
  <c r="S62" i="7"/>
  <c r="S321" i="3"/>
  <c r="V46" i="5"/>
  <c r="V323" i="3"/>
  <c r="U384" i="1"/>
  <c r="S49" i="4"/>
  <c r="S325" i="3"/>
  <c r="X65" i="7"/>
  <c r="X326" i="3"/>
  <c r="V48" i="5"/>
  <c r="V328" i="3"/>
  <c r="X67" i="9"/>
  <c r="X332" i="3"/>
  <c r="U69" i="9"/>
  <c r="U334" i="3"/>
  <c r="V88" i="8"/>
  <c r="V338" i="3"/>
  <c r="U399" i="1"/>
  <c r="U74" i="9"/>
  <c r="U340" i="3"/>
  <c r="Y75" i="9"/>
  <c r="Y341" i="3"/>
  <c r="Y76" i="9"/>
  <c r="Y53" i="2"/>
  <c r="Y69" i="7"/>
  <c r="Y343" i="3"/>
  <c r="V71" i="7"/>
  <c r="V345" i="3"/>
  <c r="Y72" i="7"/>
  <c r="Y347" i="3"/>
  <c r="X410" i="1"/>
  <c r="S50" i="5"/>
  <c r="S355" i="3"/>
  <c r="V78" i="9"/>
  <c r="V357" i="3"/>
  <c r="U420" i="1"/>
  <c r="S98" i="8"/>
  <c r="S358" i="3"/>
  <c r="S100" i="8"/>
  <c r="S360" i="3"/>
  <c r="S102" i="8"/>
  <c r="S58" i="2"/>
  <c r="U72" i="6"/>
  <c r="U362" i="3"/>
  <c r="U80" i="9"/>
  <c r="U363" i="3"/>
  <c r="Y81" i="9"/>
  <c r="Y364" i="3"/>
  <c r="V83" i="9"/>
  <c r="V366" i="3"/>
  <c r="Y51" i="5"/>
  <c r="Y368" i="3"/>
  <c r="X438" i="1"/>
  <c r="S52" i="5"/>
  <c r="S373" i="3"/>
  <c r="X53" i="5"/>
  <c r="X374" i="3"/>
  <c r="U50" i="4"/>
  <c r="U376" i="3"/>
  <c r="Y77" i="7"/>
  <c r="Y63" i="2"/>
  <c r="U80" i="7"/>
  <c r="U377" i="3"/>
  <c r="Y106" i="8"/>
  <c r="Y378" i="3"/>
  <c r="V86" i="9"/>
  <c r="V380" i="3"/>
  <c r="Y108" i="8"/>
  <c r="Y382" i="3"/>
  <c r="X456" i="1"/>
  <c r="Y81" i="7"/>
  <c r="X459" i="1"/>
  <c r="Y67" i="2"/>
  <c r="S74" i="6"/>
  <c r="S386" i="3"/>
  <c r="Y91" i="9"/>
  <c r="Y69" i="2"/>
  <c r="X464" i="1"/>
  <c r="S93" i="9"/>
  <c r="S390" i="3"/>
  <c r="X83" i="7"/>
  <c r="X391" i="3"/>
  <c r="X76" i="6"/>
  <c r="X71" i="2"/>
  <c r="X77" i="6"/>
  <c r="X393" i="3"/>
  <c r="U84" i="7"/>
  <c r="U395" i="3"/>
  <c r="V78" i="6"/>
  <c r="V397" i="3"/>
  <c r="U478" i="1"/>
  <c r="Y83" i="6"/>
  <c r="Y404" i="3"/>
  <c r="X485" i="1"/>
  <c r="S54" i="4"/>
  <c r="S407" i="3"/>
  <c r="U87" i="6"/>
  <c r="U412" i="3"/>
  <c r="X110" i="8"/>
  <c r="X414" i="3"/>
  <c r="Y57" i="4"/>
  <c r="Y416" i="3"/>
  <c r="X498" i="1"/>
  <c r="S57" i="5"/>
  <c r="S423" i="3"/>
  <c r="X90" i="7"/>
  <c r="X424" i="3"/>
  <c r="U94" i="6"/>
  <c r="U426" i="3"/>
  <c r="V95" i="9"/>
  <c r="V428" i="3"/>
  <c r="U514" i="1"/>
  <c r="Y95" i="7"/>
  <c r="Y435" i="3"/>
  <c r="X521" i="1"/>
  <c r="S438" i="3"/>
  <c r="S62" i="4"/>
  <c r="U64" i="4"/>
  <c r="U443" i="3"/>
  <c r="X99" i="7"/>
  <c r="X445" i="3"/>
  <c r="Y102" i="7"/>
  <c r="Y450" i="3"/>
  <c r="X536" i="1"/>
  <c r="X113" i="8"/>
  <c r="X78" i="2"/>
  <c r="X118" i="8"/>
  <c r="X460" i="3"/>
  <c r="U120" i="8"/>
  <c r="U462" i="3"/>
  <c r="V121" i="8"/>
  <c r="V466" i="3"/>
  <c r="U553" i="1"/>
  <c r="U66" i="5"/>
  <c r="U468" i="3"/>
  <c r="Y67" i="5"/>
  <c r="Y469" i="3"/>
  <c r="V69" i="5"/>
  <c r="V471" i="3"/>
  <c r="Y98" i="9"/>
  <c r="Y473" i="3"/>
  <c r="X560" i="1"/>
  <c r="S72" i="5"/>
  <c r="S483" i="3"/>
  <c r="X98" i="6"/>
  <c r="X488" i="3"/>
  <c r="S126" i="8"/>
  <c r="S83" i="2"/>
  <c r="V105" i="9"/>
  <c r="V490" i="3"/>
  <c r="U583" i="1"/>
  <c r="U106" i="9"/>
  <c r="U492" i="3"/>
  <c r="Y75" i="5"/>
  <c r="Y493" i="3"/>
  <c r="Y69" i="4"/>
  <c r="Y494" i="3"/>
  <c r="X128" i="8"/>
  <c r="X88" i="2"/>
  <c r="Y103" i="6"/>
  <c r="Y499" i="3"/>
  <c r="X596" i="1"/>
  <c r="U105" i="6"/>
  <c r="U501" i="3"/>
  <c r="X71" i="4"/>
  <c r="X503" i="3"/>
  <c r="Y109" i="6"/>
  <c r="Y507" i="3"/>
  <c r="X606" i="1"/>
  <c r="S112" i="6"/>
  <c r="S512" i="3"/>
  <c r="X113" i="6"/>
  <c r="X513" i="3"/>
  <c r="U75" i="4"/>
  <c r="U515" i="3"/>
  <c r="V114" i="6"/>
  <c r="V517" i="3"/>
  <c r="U616" i="1"/>
  <c r="Y112" i="7"/>
  <c r="Y524" i="3"/>
  <c r="X623" i="1"/>
  <c r="S114" i="7"/>
  <c r="S527" i="3"/>
  <c r="U82" i="4"/>
  <c r="U532" i="3"/>
  <c r="X78" i="5"/>
  <c r="X534" i="3"/>
  <c r="Y113" i="9"/>
  <c r="Y542" i="3"/>
  <c r="X642" i="1"/>
  <c r="S117" i="9"/>
  <c r="S547" i="3"/>
  <c r="X117" i="7"/>
  <c r="X548" i="3"/>
  <c r="U81" i="5"/>
  <c r="U550" i="3"/>
  <c r="V83" i="5"/>
  <c r="V552" i="3"/>
  <c r="U652" i="1"/>
  <c r="Y84" i="5"/>
  <c r="Y559" i="3"/>
  <c r="X659" i="1"/>
  <c r="S125" i="9"/>
  <c r="S562" i="3"/>
  <c r="Y126" i="9"/>
  <c r="Y92" i="2"/>
  <c r="X664" i="1"/>
  <c r="V119" i="7"/>
  <c r="V564" i="3"/>
  <c r="U667" i="1"/>
  <c r="X128" i="9"/>
  <c r="X567" i="3"/>
  <c r="S83" i="4"/>
  <c r="S568" i="3"/>
  <c r="U86" i="5"/>
  <c r="U573" i="3"/>
  <c r="X122" i="6"/>
  <c r="X575" i="3"/>
  <c r="Y85" i="4"/>
  <c r="Y581" i="3"/>
  <c r="X688" i="1"/>
  <c r="S87" i="4"/>
  <c r="S586" i="3"/>
  <c r="X88" i="4"/>
  <c r="X587" i="3"/>
  <c r="U131" i="6"/>
  <c r="U589" i="3"/>
  <c r="V123" i="7"/>
  <c r="V591" i="3"/>
  <c r="U698" i="1"/>
  <c r="Y90" i="4"/>
  <c r="Y599" i="3"/>
  <c r="X707" i="1"/>
  <c r="S132" i="7"/>
  <c r="S602" i="3"/>
  <c r="V129" i="9"/>
  <c r="V603" i="3"/>
  <c r="U712" i="1"/>
  <c r="S134" i="7"/>
  <c r="S605" i="3"/>
  <c r="X135" i="7"/>
  <c r="X606" i="3"/>
  <c r="X133" i="6"/>
  <c r="X612" i="3"/>
  <c r="U135" i="6"/>
  <c r="U614" i="3"/>
  <c r="V140" i="8"/>
  <c r="V618" i="3"/>
  <c r="U727" i="1"/>
  <c r="U131" i="9"/>
  <c r="U620" i="3"/>
  <c r="Y132" i="9"/>
  <c r="Y621" i="3"/>
  <c r="V143" i="8"/>
  <c r="V623" i="3"/>
  <c r="Y136" i="7"/>
  <c r="Y624" i="3"/>
  <c r="X734" i="1"/>
  <c r="X136" i="6"/>
  <c r="X628" i="3"/>
  <c r="Y140" i="6"/>
  <c r="Y633" i="3"/>
  <c r="X744" i="1"/>
  <c r="X92" i="4"/>
  <c r="X637" i="3"/>
  <c r="Y97" i="4"/>
  <c r="Y642" i="3"/>
  <c r="X754" i="1"/>
  <c r="S147" i="6"/>
  <c r="S647" i="3"/>
  <c r="X137" i="7"/>
  <c r="X648" i="3"/>
  <c r="U138" i="7"/>
  <c r="U650" i="3"/>
  <c r="U96" i="5"/>
  <c r="U652" i="3"/>
  <c r="Y147" i="8"/>
  <c r="Y659" i="3"/>
  <c r="X771" i="1"/>
  <c r="U154" i="8"/>
  <c r="U667" i="3"/>
  <c r="X156" i="8"/>
  <c r="X669" i="3"/>
  <c r="X138" i="9"/>
  <c r="X674" i="3"/>
  <c r="S160" i="8"/>
  <c r="S679" i="3"/>
  <c r="X161" i="8"/>
  <c r="X680" i="3"/>
  <c r="U139" i="9"/>
  <c r="U682" i="3"/>
  <c r="U163" i="8"/>
  <c r="U684" i="3"/>
  <c r="S142" i="9"/>
  <c r="S689" i="3"/>
  <c r="X165" i="8"/>
  <c r="X690" i="3"/>
  <c r="U166" i="8"/>
  <c r="U692" i="3"/>
  <c r="U101" i="5"/>
  <c r="U694" i="3"/>
  <c r="U148" i="9"/>
  <c r="U697" i="3"/>
  <c r="Y101" i="4"/>
  <c r="Y707" i="3"/>
  <c r="X825" i="1"/>
  <c r="U148" i="7"/>
  <c r="U715" i="3"/>
  <c r="X104" i="4"/>
  <c r="X717" i="3"/>
  <c r="X103" i="5"/>
  <c r="X723" i="3"/>
  <c r="S150" i="7"/>
  <c r="S728" i="3"/>
  <c r="S160" i="9"/>
  <c r="S729" i="3"/>
  <c r="X170" i="8"/>
  <c r="X730" i="3"/>
  <c r="U162" i="9"/>
  <c r="U732" i="3"/>
  <c r="U171" i="8"/>
  <c r="U734" i="3"/>
  <c r="V156" i="6"/>
  <c r="V736" i="3"/>
  <c r="U857" i="1"/>
  <c r="U106" i="4"/>
  <c r="U738" i="3"/>
  <c r="Y107" i="4"/>
  <c r="Y739" i="3"/>
  <c r="V158" i="6"/>
  <c r="V741" i="3"/>
  <c r="Y106" i="5"/>
  <c r="Y743" i="3"/>
  <c r="X864" i="1"/>
  <c r="S165" i="9"/>
  <c r="S751" i="3"/>
  <c r="V167" i="9"/>
  <c r="V753" i="3"/>
  <c r="U874" i="1"/>
  <c r="S168" i="9"/>
  <c r="S755" i="3"/>
  <c r="S170" i="9"/>
  <c r="S113" i="2"/>
  <c r="S154" i="7"/>
  <c r="S758" i="3"/>
  <c r="X109" i="5"/>
  <c r="X759" i="3"/>
  <c r="S175" i="8"/>
  <c r="S118" i="2"/>
  <c r="V161" i="7"/>
  <c r="V773" i="3"/>
  <c r="U907" i="1"/>
  <c r="X181" i="8"/>
  <c r="X125" i="2"/>
  <c r="X178" i="9"/>
  <c r="X779" i="3"/>
  <c r="S164" i="6"/>
  <c r="S783" i="3"/>
  <c r="S167" i="7"/>
  <c r="S795" i="3"/>
  <c r="V44" i="4"/>
  <c r="V310" i="3"/>
  <c r="S46" i="4"/>
  <c r="S312" i="3"/>
  <c r="Y59" i="7"/>
  <c r="Y316" i="3"/>
  <c r="V47" i="4"/>
  <c r="V318" i="3"/>
  <c r="S61" i="7"/>
  <c r="S320" i="3"/>
  <c r="Y64" i="7"/>
  <c r="Y324" i="3"/>
  <c r="V65" i="7"/>
  <c r="V326" i="3"/>
  <c r="S48" i="5"/>
  <c r="S328" i="3"/>
  <c r="Y67" i="9"/>
  <c r="Y332" i="3"/>
  <c r="V69" i="9"/>
  <c r="V334" i="3"/>
  <c r="S71" i="9"/>
  <c r="S336" i="3"/>
  <c r="Y74" i="9"/>
  <c r="Y340" i="3"/>
  <c r="V89" i="8"/>
  <c r="V342" i="3"/>
  <c r="V70" i="7"/>
  <c r="V344" i="3"/>
  <c r="S90" i="8"/>
  <c r="S346" i="3"/>
  <c r="Y91" i="8"/>
  <c r="Y350" i="3"/>
  <c r="S71" i="6"/>
  <c r="S354" i="3"/>
  <c r="Y100" i="8"/>
  <c r="Y360" i="3"/>
  <c r="Y72" i="6"/>
  <c r="Y362" i="3"/>
  <c r="V82" i="9"/>
  <c r="V365" i="3"/>
  <c r="V73" i="7"/>
  <c r="V367" i="3"/>
  <c r="S74" i="7"/>
  <c r="S369" i="3"/>
  <c r="Y52" i="5"/>
  <c r="Y373" i="3"/>
  <c r="V73" i="6"/>
  <c r="V375" i="3"/>
  <c r="Y80" i="7"/>
  <c r="Y377" i="3"/>
  <c r="V54" i="5"/>
  <c r="V379" i="3"/>
  <c r="S107" i="8"/>
  <c r="S381" i="3"/>
  <c r="Y93" i="9"/>
  <c r="Y390" i="3"/>
  <c r="V56" i="5"/>
  <c r="V392" i="3"/>
  <c r="V52" i="4"/>
  <c r="V394" i="3"/>
  <c r="S53" i="4"/>
  <c r="S396" i="3"/>
  <c r="Y80" i="6"/>
  <c r="Y400" i="3"/>
  <c r="V82" i="6"/>
  <c r="V402" i="3"/>
  <c r="S83" i="6"/>
  <c r="S404" i="3"/>
  <c r="Y55" i="4"/>
  <c r="Y408" i="3"/>
  <c r="V85" i="6"/>
  <c r="V410" i="3"/>
  <c r="S87" i="6"/>
  <c r="S412" i="3"/>
  <c r="Y59" i="4"/>
  <c r="Y419" i="3"/>
  <c r="Y57" i="5"/>
  <c r="Y423" i="3"/>
  <c r="V91" i="7"/>
  <c r="V425" i="3"/>
  <c r="S111" i="8"/>
  <c r="S427" i="3"/>
  <c r="Y93" i="7"/>
  <c r="Y431" i="3"/>
  <c r="S95" i="7"/>
  <c r="S435" i="3"/>
  <c r="Y60" i="5"/>
  <c r="Y439" i="3"/>
  <c r="V61" i="5"/>
  <c r="V441" i="3"/>
  <c r="S64" i="4"/>
  <c r="S443" i="3"/>
  <c r="Y100" i="7"/>
  <c r="Y447" i="3"/>
  <c r="S96" i="6"/>
  <c r="S451" i="3"/>
  <c r="V65" i="4"/>
  <c r="V453" i="3"/>
  <c r="S114" i="8"/>
  <c r="S456" i="3"/>
  <c r="Y118" i="8"/>
  <c r="Y460" i="3"/>
  <c r="V120" i="8"/>
  <c r="V462" i="3"/>
  <c r="S65" i="5"/>
  <c r="S464" i="3"/>
  <c r="Y66" i="5"/>
  <c r="Y468" i="3"/>
  <c r="V68" i="5"/>
  <c r="V470" i="3"/>
  <c r="S97" i="9"/>
  <c r="S472" i="3"/>
  <c r="Y67" i="4"/>
  <c r="Y476" i="3"/>
  <c r="V101" i="9"/>
  <c r="V478" i="3"/>
  <c r="V103" i="9"/>
  <c r="V480" i="3"/>
  <c r="S104" i="9"/>
  <c r="S482" i="3"/>
  <c r="Y98" i="6"/>
  <c r="Y488" i="3"/>
  <c r="Y106" i="9"/>
  <c r="Y492" i="3"/>
  <c r="Y70" i="4"/>
  <c r="Y496" i="3"/>
  <c r="V102" i="6"/>
  <c r="V498" i="3"/>
  <c r="S108" i="9"/>
  <c r="S500" i="3"/>
  <c r="S105" i="6"/>
  <c r="S501" i="3"/>
  <c r="V108" i="7"/>
  <c r="V506" i="3"/>
  <c r="S110" i="6"/>
  <c r="S508" i="3"/>
  <c r="Y112" i="6"/>
  <c r="Y512" i="3"/>
  <c r="V74" i="4"/>
  <c r="V514" i="3"/>
  <c r="S76" i="4"/>
  <c r="S516" i="3"/>
  <c r="Y77" i="5"/>
  <c r="Y520" i="3"/>
  <c r="V109" i="9"/>
  <c r="V522" i="3"/>
  <c r="S112" i="7"/>
  <c r="S524" i="3"/>
  <c r="Y115" i="7"/>
  <c r="Y528" i="3"/>
  <c r="V80" i="4"/>
  <c r="V530" i="3"/>
  <c r="S82" i="4"/>
  <c r="S532" i="3"/>
  <c r="Y130" i="8"/>
  <c r="Y536" i="3"/>
  <c r="V131" i="8"/>
  <c r="V538" i="3"/>
  <c r="V80" i="5"/>
  <c r="V539" i="3"/>
  <c r="V112" i="9"/>
  <c r="V541" i="3"/>
  <c r="S133" i="8"/>
  <c r="S543" i="3"/>
  <c r="Y117" i="9"/>
  <c r="Y547" i="3"/>
  <c r="V118" i="9"/>
  <c r="V549" i="3"/>
  <c r="S82" i="5"/>
  <c r="S551" i="3"/>
  <c r="Y121" i="9"/>
  <c r="Y555" i="3"/>
  <c r="V123" i="9"/>
  <c r="V557" i="3"/>
  <c r="S84" i="5"/>
  <c r="S559" i="3"/>
  <c r="Y128" i="9"/>
  <c r="Y567" i="3"/>
  <c r="Y117" i="6"/>
  <c r="Y569" i="3"/>
  <c r="V119" i="6"/>
  <c r="V571" i="3"/>
  <c r="S86" i="5"/>
  <c r="S573" i="3"/>
  <c r="Y123" i="6"/>
  <c r="Y577" i="3"/>
  <c r="V125" i="6"/>
  <c r="V579" i="3"/>
  <c r="V127" i="6"/>
  <c r="V580" i="3"/>
  <c r="S128" i="6"/>
  <c r="S582" i="3"/>
  <c r="Y87" i="4"/>
  <c r="Y586" i="3"/>
  <c r="V130" i="6"/>
  <c r="V588" i="3"/>
  <c r="S89" i="4"/>
  <c r="S590" i="3"/>
  <c r="Y125" i="7"/>
  <c r="Y594" i="3"/>
  <c r="V129" i="7"/>
  <c r="V597" i="3"/>
  <c r="S90" i="4"/>
  <c r="S599" i="3"/>
  <c r="Y89" i="5"/>
  <c r="Y604" i="3"/>
  <c r="V135" i="7"/>
  <c r="V606" i="3"/>
  <c r="S90" i="5"/>
  <c r="S608" i="3"/>
  <c r="Y133" i="6"/>
  <c r="Y612" i="3"/>
  <c r="V135" i="6"/>
  <c r="V614" i="3"/>
  <c r="S130" i="9"/>
  <c r="S616" i="3"/>
  <c r="Y131" i="9"/>
  <c r="Y620" i="3"/>
  <c r="V142" i="8"/>
  <c r="V622" i="3"/>
  <c r="S133" i="9"/>
  <c r="S625" i="3"/>
  <c r="Y138" i="6"/>
  <c r="Y630" i="3"/>
  <c r="V139" i="6"/>
  <c r="V632" i="3"/>
  <c r="S141" i="6"/>
  <c r="S634" i="3"/>
  <c r="Y94" i="4"/>
  <c r="Y639" i="3"/>
  <c r="V96" i="4"/>
  <c r="V641" i="3"/>
  <c r="S145" i="6"/>
  <c r="S643" i="3"/>
  <c r="Y147" i="6"/>
  <c r="Y647" i="3"/>
  <c r="V94" i="5"/>
  <c r="V649" i="3"/>
  <c r="S95" i="5"/>
  <c r="S651" i="3"/>
  <c r="Y140" i="7"/>
  <c r="Y655" i="3"/>
  <c r="V98" i="5"/>
  <c r="V657" i="3"/>
  <c r="S147" i="8"/>
  <c r="S659" i="3"/>
  <c r="Y150" i="8"/>
  <c r="Y663" i="3"/>
  <c r="V152" i="8"/>
  <c r="V665" i="3"/>
  <c r="S154" i="8"/>
  <c r="S667" i="3"/>
  <c r="Y99" i="5"/>
  <c r="Y671" i="3"/>
  <c r="V137" i="9"/>
  <c r="V673" i="3"/>
  <c r="S675" i="3"/>
  <c r="S99" i="4"/>
  <c r="Y160" i="8"/>
  <c r="Y679" i="3"/>
  <c r="V149" i="6"/>
  <c r="V681" i="3"/>
  <c r="S162" i="8"/>
  <c r="S683" i="3"/>
  <c r="S140" i="9"/>
  <c r="S685" i="3"/>
  <c r="Y142" i="9"/>
  <c r="Y689" i="3"/>
  <c r="V143" i="9"/>
  <c r="V691" i="3"/>
  <c r="S144" i="9"/>
  <c r="S693" i="3"/>
  <c r="Y151" i="9"/>
  <c r="Y700" i="3"/>
  <c r="V144" i="7"/>
  <c r="V703" i="3"/>
  <c r="V146" i="7"/>
  <c r="V705" i="3"/>
  <c r="S707" i="3"/>
  <c r="S101" i="4"/>
  <c r="Y153" i="6"/>
  <c r="Y711" i="3"/>
  <c r="V147" i="7"/>
  <c r="V713" i="3"/>
  <c r="S148" i="7"/>
  <c r="S715" i="3"/>
  <c r="Y156" i="9"/>
  <c r="Y719" i="3"/>
  <c r="V158" i="9"/>
  <c r="V721" i="3"/>
  <c r="V169" i="8"/>
  <c r="V722" i="3"/>
  <c r="S724" i="3"/>
  <c r="S105" i="4"/>
  <c r="Y150" i="7"/>
  <c r="Y728" i="3"/>
  <c r="Y160" i="9"/>
  <c r="Y729" i="3"/>
  <c r="V161" i="9"/>
  <c r="V731" i="3"/>
  <c r="S163" i="9"/>
  <c r="S733" i="3"/>
  <c r="Y106" i="4"/>
  <c r="Y738" i="3"/>
  <c r="V108" i="4"/>
  <c r="V740" i="3"/>
  <c r="S742" i="3"/>
  <c r="S109" i="4"/>
  <c r="Y152" i="7"/>
  <c r="Y746" i="3"/>
  <c r="V153" i="7"/>
  <c r="V748" i="3"/>
  <c r="S173" i="8"/>
  <c r="S750" i="3"/>
  <c r="Y108" i="5"/>
  <c r="Y754" i="3"/>
  <c r="X880" i="1"/>
  <c r="Y154" i="7"/>
  <c r="Y758" i="3"/>
  <c r="X888" i="1"/>
  <c r="S174" i="9"/>
  <c r="S760" i="3"/>
  <c r="V156" i="7"/>
  <c r="V761" i="3"/>
  <c r="S157" i="7"/>
  <c r="S763" i="3"/>
  <c r="Y163" i="6"/>
  <c r="Y767" i="3"/>
  <c r="V178" i="8"/>
  <c r="V769" i="3"/>
  <c r="S111" i="5"/>
  <c r="S771" i="3"/>
  <c r="Y176" i="9"/>
  <c r="Y776" i="3"/>
  <c r="V177" i="9"/>
  <c r="V778" i="3"/>
  <c r="S179" i="9"/>
  <c r="S780" i="3"/>
  <c r="X918" i="1"/>
  <c r="X922" i="1"/>
  <c r="Y186" i="8"/>
  <c r="Y787" i="3"/>
  <c r="V187" i="8"/>
  <c r="V789" i="3"/>
  <c r="Y165" i="6"/>
  <c r="Y790" i="3"/>
  <c r="V164" i="7"/>
  <c r="V792" i="3"/>
  <c r="S166" i="7"/>
  <c r="S794" i="3"/>
  <c r="Y23" i="2"/>
  <c r="Y28" i="2"/>
  <c r="Y29" i="2"/>
  <c r="Y30" i="2"/>
  <c r="Y34" i="2"/>
  <c r="Y42" i="2"/>
  <c r="Y54" i="2"/>
  <c r="Y55" i="2"/>
  <c r="Y57" i="2"/>
  <c r="Y58" i="2"/>
  <c r="Y59" i="2"/>
  <c r="Y60" i="2"/>
  <c r="Y62" i="2"/>
  <c r="Y64" i="2"/>
  <c r="Y65" i="2"/>
  <c r="Y68" i="2"/>
  <c r="Y70" i="2"/>
  <c r="Y72" i="2"/>
  <c r="Y74" i="2"/>
  <c r="Y75" i="2"/>
  <c r="Y76" i="2"/>
  <c r="Y77" i="2"/>
  <c r="Y78" i="2"/>
  <c r="Y81" i="2"/>
  <c r="Y82" i="2"/>
  <c r="Y85" i="2"/>
  <c r="Y86" i="2"/>
  <c r="Y87" i="2"/>
  <c r="Y88" i="2"/>
  <c r="Y91" i="2"/>
  <c r="Y95" i="2"/>
  <c r="Y96" i="2"/>
  <c r="Y98" i="2"/>
  <c r="Y99" i="2"/>
  <c r="Y100" i="2"/>
  <c r="Y106" i="2"/>
  <c r="Y108" i="2"/>
  <c r="Y110" i="2"/>
  <c r="Y112" i="2"/>
  <c r="Y113" i="2"/>
  <c r="Y114" i="2"/>
  <c r="Y115" i="2"/>
  <c r="Y116" i="2"/>
  <c r="Y117" i="2"/>
  <c r="Y118" i="2"/>
  <c r="Y119" i="2"/>
  <c r="Y121" i="2"/>
  <c r="Y122" i="2"/>
  <c r="Y123" i="2"/>
  <c r="Y125" i="2"/>
  <c r="Y126" i="2"/>
  <c r="Y128" i="2"/>
  <c r="Y130" i="2"/>
  <c r="V160" i="6"/>
  <c r="V757" i="3"/>
  <c r="S109" i="5"/>
  <c r="S759" i="3"/>
  <c r="U174" i="9"/>
  <c r="U760" i="3"/>
  <c r="X156" i="7"/>
  <c r="X761" i="3"/>
  <c r="U157" i="7"/>
  <c r="U763" i="3"/>
  <c r="Y158" i="7"/>
  <c r="Y764" i="3"/>
  <c r="V159" i="7"/>
  <c r="V766" i="3"/>
  <c r="S160" i="7"/>
  <c r="S768" i="3"/>
  <c r="X178" i="8"/>
  <c r="X769" i="3"/>
  <c r="U111" i="5"/>
  <c r="U771" i="3"/>
  <c r="Y113" i="4"/>
  <c r="Y772" i="3"/>
  <c r="V180" i="8"/>
  <c r="V774" i="3"/>
  <c r="V182" i="8"/>
  <c r="V775" i="3"/>
  <c r="S112" i="5"/>
  <c r="S777" i="3"/>
  <c r="X177" i="9"/>
  <c r="X778" i="3"/>
  <c r="U179" i="9"/>
  <c r="U780" i="3"/>
  <c r="Y180" i="9"/>
  <c r="Y781" i="3"/>
  <c r="Y164" i="6"/>
  <c r="Y783" i="3"/>
  <c r="V185" i="8"/>
  <c r="V786" i="3"/>
  <c r="S185" i="9"/>
  <c r="S788" i="3"/>
  <c r="X187" i="8"/>
  <c r="X789" i="3"/>
  <c r="S163" i="7"/>
  <c r="S791" i="3"/>
  <c r="X164" i="7"/>
  <c r="X792" i="3"/>
  <c r="U166" i="7"/>
  <c r="U794" i="3"/>
  <c r="Y167" i="7"/>
  <c r="Y795" i="3"/>
  <c r="Y97" i="3"/>
  <c r="Y105" i="3"/>
  <c r="Y113" i="3"/>
  <c r="Y125" i="3"/>
  <c r="Y135" i="3"/>
  <c r="Y143" i="3"/>
  <c r="Y151" i="3"/>
  <c r="Y161" i="3"/>
  <c r="Y169" i="3"/>
  <c r="X79" i="9"/>
  <c r="X361" i="3"/>
  <c r="U81" i="9"/>
  <c r="U364" i="3"/>
  <c r="Y82" i="9"/>
  <c r="Y365" i="3"/>
  <c r="Y73" i="7"/>
  <c r="Y367" i="3"/>
  <c r="V74" i="7"/>
  <c r="V369" i="3"/>
  <c r="S105" i="8"/>
  <c r="S371" i="3"/>
  <c r="X85" i="9"/>
  <c r="X372" i="3"/>
  <c r="U53" i="5"/>
  <c r="U374" i="3"/>
  <c r="Y73" i="6"/>
  <c r="Y375" i="3"/>
  <c r="U106" i="8"/>
  <c r="U378" i="3"/>
  <c r="V107" i="8"/>
  <c r="V381" i="3"/>
  <c r="S55" i="5"/>
  <c r="S383" i="3"/>
  <c r="S89" i="9"/>
  <c r="S385" i="3"/>
  <c r="X74" i="6"/>
  <c r="X386" i="3"/>
  <c r="S82" i="7"/>
  <c r="S387" i="3"/>
  <c r="X92" i="9"/>
  <c r="X388" i="3"/>
  <c r="X51" i="4"/>
  <c r="X389" i="3"/>
  <c r="U83" i="7"/>
  <c r="U391" i="3"/>
  <c r="Y56" i="5"/>
  <c r="Y392" i="3"/>
  <c r="U77" i="6"/>
  <c r="U393" i="3"/>
  <c r="Y52" i="4"/>
  <c r="Y394" i="3"/>
  <c r="V53" i="4"/>
  <c r="V396" i="3"/>
  <c r="S85" i="7"/>
  <c r="S398" i="3"/>
  <c r="X79" i="6"/>
  <c r="X399" i="3"/>
  <c r="U81" i="6"/>
  <c r="U401" i="3"/>
  <c r="Y82" i="6"/>
  <c r="Y402" i="3"/>
  <c r="V83" i="6"/>
  <c r="V404" i="3"/>
  <c r="S109" i="8"/>
  <c r="S406" i="3"/>
  <c r="X54" i="4"/>
  <c r="X407" i="3"/>
  <c r="U56" i="4"/>
  <c r="U409" i="3"/>
  <c r="Y85" i="6"/>
  <c r="Y410" i="3"/>
  <c r="V87" i="6"/>
  <c r="V412" i="3"/>
  <c r="S110" i="8"/>
  <c r="S414" i="3"/>
  <c r="S90" i="6"/>
  <c r="S417" i="3"/>
  <c r="X58" i="4"/>
  <c r="X418" i="3"/>
  <c r="U60" i="4"/>
  <c r="U420" i="3"/>
  <c r="U92" i="6"/>
  <c r="U421" i="3"/>
  <c r="X61" i="4"/>
  <c r="X422" i="3"/>
  <c r="U90" i="7"/>
  <c r="U424" i="3"/>
  <c r="Y91" i="7"/>
  <c r="Y425" i="3"/>
  <c r="V111" i="8"/>
  <c r="V427" i="3"/>
  <c r="S92" i="7"/>
  <c r="S429" i="3"/>
  <c r="X95" i="6"/>
  <c r="X430" i="3"/>
  <c r="U58" i="5"/>
  <c r="U432" i="3"/>
  <c r="Y94" i="7"/>
  <c r="Y433" i="3"/>
  <c r="V95" i="7"/>
  <c r="V435" i="3"/>
  <c r="S97" i="7"/>
  <c r="S437" i="3"/>
  <c r="X62" i="4"/>
  <c r="X438" i="3"/>
  <c r="U63" i="4"/>
  <c r="U440" i="3"/>
  <c r="Y61" i="5"/>
  <c r="Y441" i="3"/>
  <c r="V64" i="4"/>
  <c r="V443" i="3"/>
  <c r="S99" i="7"/>
  <c r="S445" i="3"/>
  <c r="X62" i="5"/>
  <c r="X446" i="3"/>
  <c r="U101" i="7"/>
  <c r="U448" i="3"/>
  <c r="Y63" i="5"/>
  <c r="Y449" i="3"/>
  <c r="V96" i="6"/>
  <c r="V451" i="3"/>
  <c r="Y65" i="4"/>
  <c r="Y453" i="3"/>
  <c r="V114" i="8"/>
  <c r="V456" i="3"/>
  <c r="S116" i="8"/>
  <c r="S458" i="3"/>
  <c r="X117" i="8"/>
  <c r="X459" i="3"/>
  <c r="U119" i="8"/>
  <c r="U461" i="3"/>
  <c r="Y120" i="8"/>
  <c r="Y462" i="3"/>
  <c r="V65" i="5"/>
  <c r="V464" i="3"/>
  <c r="S121" i="8"/>
  <c r="S466" i="3"/>
  <c r="X122" i="8"/>
  <c r="X467" i="3"/>
  <c r="U67" i="5"/>
  <c r="U469" i="3"/>
  <c r="Y68" i="5"/>
  <c r="Y470" i="3"/>
  <c r="V97" i="9"/>
  <c r="V472" i="3"/>
  <c r="S70" i="5"/>
  <c r="S474" i="3"/>
  <c r="X99" i="9"/>
  <c r="X475" i="3"/>
  <c r="U100" i="9"/>
  <c r="U477" i="3"/>
  <c r="Y101" i="9"/>
  <c r="Y478" i="3"/>
  <c r="Y103" i="9"/>
  <c r="Y480" i="3"/>
  <c r="V104" i="9"/>
  <c r="V482" i="3"/>
  <c r="S106" i="7"/>
  <c r="S486" i="3"/>
  <c r="X107" i="7"/>
  <c r="X487" i="3"/>
  <c r="S105" i="9"/>
  <c r="S490" i="3"/>
  <c r="X74" i="5"/>
  <c r="X491" i="3"/>
  <c r="U75" i="5"/>
  <c r="U493" i="3"/>
  <c r="U69" i="4"/>
  <c r="U494" i="3"/>
  <c r="X76" i="5"/>
  <c r="X495" i="3"/>
  <c r="U101" i="6"/>
  <c r="U497" i="3"/>
  <c r="Y102" i="6"/>
  <c r="Y498" i="3"/>
  <c r="V108" i="9"/>
  <c r="V500" i="3"/>
  <c r="V105" i="6"/>
  <c r="V501" i="3"/>
  <c r="S71" i="4"/>
  <c r="S503" i="3"/>
  <c r="X72" i="4"/>
  <c r="X504" i="3"/>
  <c r="U108" i="6"/>
  <c r="U505" i="3"/>
  <c r="Y108" i="7"/>
  <c r="Y506" i="3"/>
  <c r="V110" i="6"/>
  <c r="V508" i="3"/>
  <c r="S111" i="6"/>
  <c r="S510" i="3"/>
  <c r="X109" i="7"/>
  <c r="X511" i="3"/>
  <c r="U113" i="6"/>
  <c r="U513" i="3"/>
  <c r="Y74" i="4"/>
  <c r="Y514" i="3"/>
  <c r="V76" i="4"/>
  <c r="V516" i="3"/>
  <c r="S110" i="7"/>
  <c r="S518" i="3"/>
  <c r="X77" i="4"/>
  <c r="X519" i="3"/>
  <c r="U129" i="8"/>
  <c r="U521" i="3"/>
  <c r="Y109" i="9"/>
  <c r="Y522" i="3"/>
  <c r="V112" i="7"/>
  <c r="V524" i="3"/>
  <c r="S113" i="7"/>
  <c r="S526" i="3"/>
  <c r="X114" i="7"/>
  <c r="X527" i="3"/>
  <c r="U79" i="4"/>
  <c r="U529" i="3"/>
  <c r="Y80" i="4"/>
  <c r="Y530" i="3"/>
  <c r="V82" i="4"/>
  <c r="V532" i="3"/>
  <c r="S78" i="5"/>
  <c r="S534" i="3"/>
  <c r="X79" i="5"/>
  <c r="X535" i="3"/>
  <c r="U110" i="9"/>
  <c r="U537" i="3"/>
  <c r="Y131" i="8"/>
  <c r="Y538" i="3"/>
  <c r="Y80" i="5"/>
  <c r="Y539" i="3"/>
  <c r="Y112" i="9"/>
  <c r="Y541" i="3"/>
  <c r="V133" i="8"/>
  <c r="V543" i="3"/>
  <c r="S115" i="9"/>
  <c r="S545" i="3"/>
  <c r="X116" i="9"/>
  <c r="X546" i="3"/>
  <c r="U117" i="7"/>
  <c r="U548" i="3"/>
  <c r="Y118" i="9"/>
  <c r="Y549" i="3"/>
  <c r="V82" i="5"/>
  <c r="V551" i="3"/>
  <c r="S119" i="9"/>
  <c r="S553" i="3"/>
  <c r="X120" i="9"/>
  <c r="X554" i="3"/>
  <c r="U122" i="9"/>
  <c r="U556" i="3"/>
  <c r="Y123" i="9"/>
  <c r="Y557" i="3"/>
  <c r="V84" i="5"/>
  <c r="V559" i="3"/>
  <c r="S124" i="9"/>
  <c r="S561" i="3"/>
  <c r="X125" i="9"/>
  <c r="X562" i="3"/>
  <c r="S118" i="7"/>
  <c r="S563" i="3"/>
  <c r="S119" i="7"/>
  <c r="S564" i="3"/>
  <c r="S120" i="7"/>
  <c r="S565" i="3"/>
  <c r="X121" i="7"/>
  <c r="X566" i="3"/>
  <c r="X83" i="4"/>
  <c r="X568" i="3"/>
  <c r="U118" i="6"/>
  <c r="U570" i="3"/>
  <c r="Y119" i="6"/>
  <c r="Y571" i="3"/>
  <c r="V86" i="5"/>
  <c r="V573" i="3"/>
  <c r="S122" i="6"/>
  <c r="S575" i="3"/>
  <c r="X84" i="4"/>
  <c r="X576" i="3"/>
  <c r="U124" i="6"/>
  <c r="U578" i="3"/>
  <c r="Y125" i="6"/>
  <c r="Y579" i="3"/>
  <c r="Y127" i="6"/>
  <c r="Y580" i="3"/>
  <c r="V128" i="6"/>
  <c r="V582" i="3"/>
  <c r="S584" i="3"/>
  <c r="S86" i="4"/>
  <c r="X122" i="7"/>
  <c r="X585" i="3"/>
  <c r="U88" i="4"/>
  <c r="U587" i="3"/>
  <c r="Y130" i="6"/>
  <c r="Y588" i="3"/>
  <c r="V89" i="4"/>
  <c r="V590" i="3"/>
  <c r="S87" i="5"/>
  <c r="S592" i="3"/>
  <c r="X124" i="7"/>
  <c r="X593" i="3"/>
  <c r="U126" i="7"/>
  <c r="U595" i="3"/>
  <c r="U128" i="7"/>
  <c r="U596" i="3"/>
  <c r="Y129" i="7"/>
  <c r="Y597" i="3"/>
  <c r="V90" i="4"/>
  <c r="V599" i="3"/>
  <c r="S131" i="7"/>
  <c r="S601" i="3"/>
  <c r="X132" i="7"/>
  <c r="X602" i="3"/>
  <c r="X129" i="9"/>
  <c r="X603" i="3"/>
  <c r="U134" i="7"/>
  <c r="U605" i="3"/>
  <c r="Y135" i="7"/>
  <c r="Y606" i="3"/>
  <c r="V90" i="5"/>
  <c r="V608" i="3"/>
  <c r="S132" i="6"/>
  <c r="S610" i="3"/>
  <c r="X92" i="5"/>
  <c r="X611" i="3"/>
  <c r="U134" i="6"/>
  <c r="U613" i="3"/>
  <c r="Y135" i="6"/>
  <c r="Y614" i="3"/>
  <c r="V130" i="9"/>
  <c r="V616" i="3"/>
  <c r="S140" i="8"/>
  <c r="S618" i="3"/>
  <c r="X141" i="8"/>
  <c r="X619" i="3"/>
  <c r="U132" i="9"/>
  <c r="U621" i="3"/>
  <c r="Y142" i="8"/>
  <c r="Y622" i="3"/>
  <c r="V133" i="9"/>
  <c r="V625" i="3"/>
  <c r="S93" i="5"/>
  <c r="S627" i="3"/>
  <c r="S136" i="6"/>
  <c r="S628" i="3"/>
  <c r="X137" i="6"/>
  <c r="X629" i="3"/>
  <c r="U91" i="4"/>
  <c r="U631" i="3"/>
  <c r="Y139" i="6"/>
  <c r="Y632" i="3"/>
  <c r="V141" i="6"/>
  <c r="V634" i="3"/>
  <c r="S143" i="6"/>
  <c r="S636" i="3"/>
  <c r="S637" i="3"/>
  <c r="S92" i="4"/>
  <c r="X93" i="4"/>
  <c r="X638" i="3"/>
  <c r="U95" i="4"/>
  <c r="U640" i="3"/>
  <c r="Y96" i="4"/>
  <c r="Y641" i="3"/>
  <c r="V145" i="6"/>
  <c r="V643" i="3"/>
  <c r="S146" i="6"/>
  <c r="S645" i="3"/>
  <c r="X98" i="4"/>
  <c r="X646" i="3"/>
  <c r="U137" i="7"/>
  <c r="U648" i="3"/>
  <c r="Y94" i="5"/>
  <c r="Y649" i="3"/>
  <c r="V95" i="5"/>
  <c r="V651" i="3"/>
  <c r="S97" i="5"/>
  <c r="S653" i="3"/>
  <c r="X139" i="7"/>
  <c r="X654" i="3"/>
  <c r="U141" i="7"/>
  <c r="U656" i="3"/>
  <c r="Y98" i="5"/>
  <c r="Y657" i="3"/>
  <c r="V147" i="8"/>
  <c r="V659" i="3"/>
  <c r="S148" i="8"/>
  <c r="S661" i="3"/>
  <c r="X149" i="8"/>
  <c r="X662" i="3"/>
  <c r="U151" i="8"/>
  <c r="U664" i="3"/>
  <c r="Y152" i="8"/>
  <c r="Y665" i="3"/>
  <c r="V154" i="8"/>
  <c r="V667" i="3"/>
  <c r="S156" i="8"/>
  <c r="S669" i="3"/>
  <c r="X148" i="6"/>
  <c r="X670" i="3"/>
  <c r="U142" i="7"/>
  <c r="U672" i="3"/>
  <c r="Y137" i="9"/>
  <c r="Y673" i="3"/>
  <c r="V99" i="4"/>
  <c r="V675" i="3"/>
  <c r="S158" i="8"/>
  <c r="S677" i="3"/>
  <c r="X159" i="8"/>
  <c r="X678" i="3"/>
  <c r="U161" i="8"/>
  <c r="U680" i="3"/>
  <c r="Y149" i="6"/>
  <c r="Y681" i="3"/>
  <c r="V162" i="8"/>
  <c r="V683" i="3"/>
  <c r="V140" i="9"/>
  <c r="V685" i="3"/>
  <c r="S141" i="9"/>
  <c r="S687" i="3"/>
  <c r="X164" i="8"/>
  <c r="X688" i="3"/>
  <c r="U165" i="8"/>
  <c r="U690" i="3"/>
  <c r="Y143" i="9"/>
  <c r="Y691" i="3"/>
  <c r="V144" i="9"/>
  <c r="V693" i="3"/>
  <c r="S145" i="9"/>
  <c r="S695" i="3"/>
  <c r="S149" i="9"/>
  <c r="S698" i="3"/>
  <c r="X150" i="9"/>
  <c r="X699" i="3"/>
  <c r="U152" i="9"/>
  <c r="U701" i="3"/>
  <c r="U143" i="7"/>
  <c r="U702" i="3"/>
  <c r="Y144" i="7"/>
  <c r="Y703" i="3"/>
  <c r="U150" i="6"/>
  <c r="U704" i="3"/>
  <c r="Y146" i="7"/>
  <c r="Y705" i="3"/>
  <c r="V101" i="4"/>
  <c r="V707" i="3"/>
  <c r="S152" i="6"/>
  <c r="S709" i="3"/>
  <c r="X102" i="4"/>
  <c r="X710" i="3"/>
  <c r="U103" i="4"/>
  <c r="U712" i="3"/>
  <c r="Y147" i="7"/>
  <c r="Y713" i="3"/>
  <c r="V148" i="7"/>
  <c r="V715" i="3"/>
  <c r="S717" i="3"/>
  <c r="S104" i="4"/>
  <c r="X155" i="9"/>
  <c r="X718" i="3"/>
  <c r="U157" i="9"/>
  <c r="U720" i="3"/>
  <c r="Y158" i="9"/>
  <c r="Y721" i="3"/>
  <c r="Y169" i="8"/>
  <c r="Y722" i="3"/>
  <c r="V105" i="4"/>
  <c r="V724" i="3"/>
  <c r="S105" i="5"/>
  <c r="S726" i="3"/>
  <c r="X154" i="6"/>
  <c r="X727" i="3"/>
  <c r="U170" i="8"/>
  <c r="U730" i="3"/>
  <c r="Y161" i="9"/>
  <c r="Y731" i="3"/>
  <c r="V163" i="9"/>
  <c r="V733" i="3"/>
  <c r="S156" i="6"/>
  <c r="S736" i="3"/>
  <c r="X157" i="6"/>
  <c r="X737" i="3"/>
  <c r="U107" i="4"/>
  <c r="U739" i="3"/>
  <c r="Y108" i="4"/>
  <c r="Y740" i="3"/>
  <c r="V109" i="4"/>
  <c r="V742" i="3"/>
  <c r="S744" i="3"/>
  <c r="S110" i="4"/>
  <c r="X111" i="4"/>
  <c r="X745" i="3"/>
  <c r="U164" i="9"/>
  <c r="U747" i="3"/>
  <c r="Y153" i="7"/>
  <c r="Y748" i="3"/>
  <c r="V173" i="8"/>
  <c r="V750" i="3"/>
  <c r="S166" i="9"/>
  <c r="S752" i="3"/>
  <c r="X167" i="9"/>
  <c r="X753" i="3"/>
  <c r="U168" i="9"/>
  <c r="U755" i="3"/>
  <c r="S159" i="6"/>
  <c r="S756" i="3"/>
  <c r="X160" i="6"/>
  <c r="X757" i="3"/>
  <c r="U109" i="5"/>
  <c r="U759" i="3"/>
  <c r="V174" i="9"/>
  <c r="V760" i="3"/>
  <c r="Y156" i="7"/>
  <c r="Y761" i="3"/>
  <c r="V157" i="7"/>
  <c r="V763" i="3"/>
  <c r="S110" i="5"/>
  <c r="S765" i="3"/>
  <c r="X159" i="7"/>
  <c r="X766" i="3"/>
  <c r="U160" i="7"/>
  <c r="U768" i="3"/>
  <c r="Y178" i="8"/>
  <c r="Y769" i="3"/>
  <c r="V111" i="5"/>
  <c r="V771" i="3"/>
  <c r="S161" i="7"/>
  <c r="S773" i="3"/>
  <c r="X180" i="8"/>
  <c r="X774" i="3"/>
  <c r="X182" i="8"/>
  <c r="X775" i="3"/>
  <c r="U112" i="5"/>
  <c r="U777" i="3"/>
  <c r="Y177" i="9"/>
  <c r="Y778" i="3"/>
  <c r="V179" i="9"/>
  <c r="V780" i="3"/>
  <c r="S181" i="9"/>
  <c r="S782" i="3"/>
  <c r="S183" i="9"/>
  <c r="S784" i="3"/>
  <c r="S184" i="9"/>
  <c r="S785" i="3"/>
  <c r="X185" i="8"/>
  <c r="X786" i="3"/>
  <c r="U185" i="9"/>
  <c r="U788" i="3"/>
  <c r="Y187" i="8"/>
  <c r="Y789" i="3"/>
  <c r="X162" i="7"/>
  <c r="X131" i="2"/>
  <c r="U163" i="7"/>
  <c r="U791" i="3"/>
  <c r="Y164" i="7"/>
  <c r="Y792" i="3"/>
  <c r="V166" i="7"/>
  <c r="V794" i="3"/>
  <c r="S32" i="2"/>
  <c r="S41" i="2"/>
  <c r="S44" i="2"/>
  <c r="S51" i="2"/>
  <c r="S53" i="2"/>
  <c r="S54" i="2"/>
  <c r="S60" i="2"/>
  <c r="S61" i="2"/>
  <c r="S62" i="2"/>
  <c r="S63" i="2"/>
  <c r="S64" i="2"/>
  <c r="S67" i="2"/>
  <c r="S71" i="2"/>
  <c r="S72" i="2"/>
  <c r="S73" i="2"/>
  <c r="S74" i="2"/>
  <c r="S75" i="2"/>
  <c r="S78" i="2"/>
  <c r="S79" i="2"/>
  <c r="S80" i="2"/>
  <c r="S84" i="2"/>
  <c r="S85" i="2"/>
  <c r="S86" i="2"/>
  <c r="S90" i="2"/>
  <c r="S97" i="2"/>
  <c r="S98" i="2"/>
  <c r="S100" i="2"/>
  <c r="S103" i="2"/>
  <c r="S104" i="2"/>
  <c r="S105" i="2"/>
  <c r="S106" i="2"/>
  <c r="S107" i="2"/>
  <c r="S108" i="2"/>
  <c r="S109" i="2"/>
  <c r="S111" i="2"/>
  <c r="S112" i="2"/>
  <c r="S115" i="2"/>
  <c r="S116" i="2"/>
  <c r="S117" i="2"/>
  <c r="S119" i="2"/>
  <c r="S120" i="2"/>
  <c r="S123" i="2"/>
  <c r="S124" i="2"/>
  <c r="S126" i="2"/>
  <c r="S127" i="2"/>
  <c r="S128" i="2"/>
  <c r="S129" i="2"/>
  <c r="S130" i="2"/>
  <c r="S131" i="2"/>
  <c r="V11" i="4"/>
  <c r="V62" i="3"/>
  <c r="S8" i="6"/>
  <c r="S64" i="3"/>
  <c r="V11" i="6"/>
  <c r="V70" i="3"/>
  <c r="S15" i="4"/>
  <c r="S72" i="3"/>
  <c r="V13" i="5"/>
  <c r="V78" i="3"/>
  <c r="S20" i="8"/>
  <c r="S80" i="3"/>
  <c r="V18" i="6"/>
  <c r="V90" i="3"/>
  <c r="S19" i="6"/>
  <c r="S92" i="3"/>
  <c r="V23" i="4"/>
  <c r="V99" i="3"/>
  <c r="S28" i="8"/>
  <c r="S101" i="3"/>
  <c r="V32" i="8"/>
  <c r="V107" i="3"/>
  <c r="S34" i="8"/>
  <c r="S109" i="3"/>
  <c r="V17" i="5"/>
  <c r="V115" i="3"/>
  <c r="S25" i="9"/>
  <c r="S117" i="3"/>
  <c r="V18" i="7"/>
  <c r="V128" i="3"/>
  <c r="V25" i="4"/>
  <c r="V129" i="3"/>
  <c r="S26" i="4"/>
  <c r="S131" i="3"/>
  <c r="V47" i="8"/>
  <c r="V137" i="3"/>
  <c r="S49" i="8"/>
  <c r="S139" i="3"/>
  <c r="V28" i="4"/>
  <c r="V145" i="3"/>
  <c r="S26" i="6"/>
  <c r="S147" i="3"/>
  <c r="V30" i="9"/>
  <c r="V153" i="3"/>
  <c r="S53" i="8"/>
  <c r="S155" i="3"/>
  <c r="V33" i="6"/>
  <c r="V163" i="3"/>
  <c r="S35" i="6"/>
  <c r="S165" i="3"/>
  <c r="V41" i="6"/>
  <c r="V171" i="3"/>
  <c r="V29" i="7"/>
  <c r="V174" i="3"/>
  <c r="S24" i="5"/>
  <c r="S176" i="3"/>
  <c r="Y54" i="8"/>
  <c r="Y180" i="3"/>
  <c r="S26" i="5"/>
  <c r="S185" i="3"/>
  <c r="Y62" i="8"/>
  <c r="Y190" i="3"/>
  <c r="V64" i="8"/>
  <c r="V192" i="3"/>
  <c r="S34" i="9"/>
  <c r="S194" i="3"/>
  <c r="Y36" i="9"/>
  <c r="Y198" i="3"/>
  <c r="V38" i="9"/>
  <c r="V200" i="3"/>
  <c r="V32" i="4"/>
  <c r="V203" i="3"/>
  <c r="S31" i="7"/>
  <c r="S205" i="3"/>
  <c r="S32" i="7"/>
  <c r="S206" i="3"/>
  <c r="S67" i="8"/>
  <c r="S208" i="3"/>
  <c r="Y33" i="4"/>
  <c r="Y214" i="3"/>
  <c r="V47" i="6"/>
  <c r="V216" i="3"/>
  <c r="S34" i="4"/>
  <c r="S218" i="3"/>
  <c r="Y50" i="6"/>
  <c r="Y222" i="3"/>
  <c r="V38" i="7"/>
  <c r="V224" i="3"/>
  <c r="S68" i="8"/>
  <c r="S226" i="3"/>
  <c r="Y52" i="6"/>
  <c r="Y230" i="3"/>
  <c r="V39" i="7"/>
  <c r="V232" i="3"/>
  <c r="S54" i="6"/>
  <c r="S234" i="3"/>
  <c r="S38" i="4"/>
  <c r="S236" i="3"/>
  <c r="Y46" i="7"/>
  <c r="Y240" i="3"/>
  <c r="V47" i="7"/>
  <c r="V242" i="3"/>
  <c r="S56" i="6"/>
  <c r="S244" i="3"/>
  <c r="Y70" i="8"/>
  <c r="Y248" i="3"/>
  <c r="V48" i="9"/>
  <c r="V250" i="3"/>
  <c r="S34" i="5"/>
  <c r="S252" i="3"/>
  <c r="Y50" i="9"/>
  <c r="Y256" i="3"/>
  <c r="Y36" i="5"/>
  <c r="Y258" i="3"/>
  <c r="V77" i="8"/>
  <c r="V260" i="3"/>
  <c r="S78" i="8"/>
  <c r="S262" i="3"/>
  <c r="Y79" i="8"/>
  <c r="Y266" i="3"/>
  <c r="V81" i="8"/>
  <c r="V268" i="3"/>
  <c r="S55" i="9"/>
  <c r="S270" i="3"/>
  <c r="Y58" i="9"/>
  <c r="Y274" i="3"/>
  <c r="V59" i="9"/>
  <c r="V276" i="3"/>
  <c r="V42" i="5"/>
  <c r="V278" i="3"/>
  <c r="S49" i="7"/>
  <c r="S280" i="3"/>
  <c r="S57" i="6"/>
  <c r="S281" i="3"/>
  <c r="Y43" i="5"/>
  <c r="Y285" i="3"/>
  <c r="V51" i="7"/>
  <c r="V287" i="3"/>
  <c r="S45" i="5"/>
  <c r="S289" i="3"/>
  <c r="S59" i="6"/>
  <c r="S293" i="3"/>
  <c r="Y42" i="4"/>
  <c r="Y297" i="3"/>
  <c r="V85" i="8"/>
  <c r="V299" i="3"/>
  <c r="V62" i="6"/>
  <c r="V301" i="3"/>
  <c r="S64" i="6"/>
  <c r="S303" i="3"/>
  <c r="Y57" i="7"/>
  <c r="Y307" i="3"/>
  <c r="V43" i="4"/>
  <c r="V309" i="3"/>
  <c r="S45" i="4"/>
  <c r="S311" i="3"/>
  <c r="Y58" i="7"/>
  <c r="Y315" i="3"/>
  <c r="V60" i="7"/>
  <c r="V317" i="3"/>
  <c r="S48" i="4"/>
  <c r="S319" i="3"/>
  <c r="Y46" i="5"/>
  <c r="Y323" i="3"/>
  <c r="V49" i="4"/>
  <c r="V325" i="3"/>
  <c r="S47" i="5"/>
  <c r="S327" i="3"/>
  <c r="Y66" i="9"/>
  <c r="Y331" i="3"/>
  <c r="V68" i="9"/>
  <c r="V333" i="3"/>
  <c r="S70" i="9"/>
  <c r="S335" i="3"/>
  <c r="Y73" i="9"/>
  <c r="Y339" i="3"/>
  <c r="V75" i="9"/>
  <c r="V341" i="3"/>
  <c r="V69" i="7"/>
  <c r="V343" i="3"/>
  <c r="S71" i="7"/>
  <c r="S345" i="3"/>
  <c r="Y49" i="5"/>
  <c r="Y349" i="3"/>
  <c r="V92" i="8"/>
  <c r="V351" i="3"/>
  <c r="S94" i="8"/>
  <c r="S353" i="3"/>
  <c r="Y78" i="9"/>
  <c r="Y357" i="3"/>
  <c r="Y99" i="8"/>
  <c r="Y359" i="3"/>
  <c r="Y79" i="9"/>
  <c r="Y361" i="3"/>
  <c r="V81" i="9"/>
  <c r="V364" i="3"/>
  <c r="S51" i="5"/>
  <c r="S368" i="3"/>
  <c r="Y85" i="9"/>
  <c r="Y372" i="3"/>
  <c r="V53" i="5"/>
  <c r="V374" i="3"/>
  <c r="S50" i="4"/>
  <c r="S376" i="3"/>
  <c r="V106" i="8"/>
  <c r="V378" i="3"/>
  <c r="S86" i="9"/>
  <c r="S380" i="3"/>
  <c r="Y74" i="6"/>
  <c r="Y386" i="3"/>
  <c r="Y92" i="9"/>
  <c r="Y388" i="3"/>
  <c r="Y51" i="4"/>
  <c r="Y389" i="3"/>
  <c r="V83" i="7"/>
  <c r="V391" i="3"/>
  <c r="V77" i="6"/>
  <c r="V393" i="3"/>
  <c r="S84" i="7"/>
  <c r="S395" i="3"/>
  <c r="Y79" i="6"/>
  <c r="Y399" i="3"/>
  <c r="V81" i="6"/>
  <c r="V401" i="3"/>
  <c r="S86" i="7"/>
  <c r="S403" i="3"/>
  <c r="Y54" i="4"/>
  <c r="Y407" i="3"/>
  <c r="V56" i="4"/>
  <c r="V409" i="3"/>
  <c r="S86" i="6"/>
  <c r="S411" i="3"/>
  <c r="Y58" i="4"/>
  <c r="Y418" i="3"/>
  <c r="V60" i="4"/>
  <c r="V420" i="3"/>
  <c r="V92" i="6"/>
  <c r="V421" i="3"/>
  <c r="Y61" i="4"/>
  <c r="Y422" i="3"/>
  <c r="V90" i="7"/>
  <c r="V424" i="3"/>
  <c r="S94" i="6"/>
  <c r="S426" i="3"/>
  <c r="Y95" i="6"/>
  <c r="Y430" i="3"/>
  <c r="V58" i="5"/>
  <c r="V432" i="3"/>
  <c r="S59" i="5"/>
  <c r="S434" i="3"/>
  <c r="Y62" i="4"/>
  <c r="Y438" i="3"/>
  <c r="V63" i="4"/>
  <c r="V440" i="3"/>
  <c r="S112" i="8"/>
  <c r="S442" i="3"/>
  <c r="Y62" i="5"/>
  <c r="Y446" i="3"/>
  <c r="V101" i="7"/>
  <c r="V448" i="3"/>
  <c r="S102" i="7"/>
  <c r="S450" i="3"/>
  <c r="S66" i="4"/>
  <c r="S454" i="3"/>
  <c r="S104" i="7"/>
  <c r="S455" i="3"/>
  <c r="Y117" i="8"/>
  <c r="Y459" i="3"/>
  <c r="V119" i="8"/>
  <c r="V461" i="3"/>
  <c r="S64" i="5"/>
  <c r="S463" i="3"/>
  <c r="Y122" i="8"/>
  <c r="Y467" i="3"/>
  <c r="V67" i="5"/>
  <c r="V469" i="3"/>
  <c r="S69" i="5"/>
  <c r="S471" i="3"/>
  <c r="Y99" i="9"/>
  <c r="Y475" i="3"/>
  <c r="V100" i="9"/>
  <c r="V477" i="3"/>
  <c r="S102" i="9"/>
  <c r="S479" i="3"/>
  <c r="S71" i="5"/>
  <c r="S481" i="3"/>
  <c r="Y107" i="7"/>
  <c r="Y487" i="3"/>
  <c r="Y74" i="5"/>
  <c r="Y491" i="3"/>
  <c r="V75" i="5"/>
  <c r="V493" i="3"/>
  <c r="V69" i="4"/>
  <c r="V494" i="3"/>
  <c r="Y76" i="5"/>
  <c r="Y495" i="3"/>
  <c r="V101" i="6"/>
  <c r="V497" i="3"/>
  <c r="S103" i="6"/>
  <c r="S499" i="3"/>
  <c r="Y72" i="4"/>
  <c r="Y504" i="3"/>
  <c r="V108" i="6"/>
  <c r="V505" i="3"/>
  <c r="S109" i="6"/>
  <c r="S507" i="3"/>
  <c r="Y109" i="7"/>
  <c r="Y511" i="3"/>
  <c r="V113" i="6"/>
  <c r="V513" i="3"/>
  <c r="S75" i="4"/>
  <c r="S515" i="3"/>
  <c r="Y77" i="4"/>
  <c r="Y519" i="3"/>
  <c r="V129" i="8"/>
  <c r="V521" i="3"/>
  <c r="S111" i="7"/>
  <c r="S523" i="3"/>
  <c r="Y114" i="7"/>
  <c r="Y527" i="3"/>
  <c r="V79" i="4"/>
  <c r="V529" i="3"/>
  <c r="S81" i="4"/>
  <c r="S531" i="3"/>
  <c r="Y79" i="5"/>
  <c r="Y535" i="3"/>
  <c r="V110" i="9"/>
  <c r="V537" i="3"/>
  <c r="S111" i="9"/>
  <c r="S540" i="3"/>
  <c r="S113" i="9"/>
  <c r="S542" i="3"/>
  <c r="Y116" i="9"/>
  <c r="Y546" i="3"/>
  <c r="V117" i="7"/>
  <c r="V548" i="3"/>
  <c r="S81" i="5"/>
  <c r="S550" i="3"/>
  <c r="Y120" i="9"/>
  <c r="Y554" i="3"/>
  <c r="V122" i="9"/>
  <c r="V556" i="3"/>
  <c r="S134" i="8"/>
  <c r="S558" i="3"/>
  <c r="Y125" i="9"/>
  <c r="Y562" i="3"/>
  <c r="Y121" i="7"/>
  <c r="Y566" i="3"/>
  <c r="Y83" i="4"/>
  <c r="Y568" i="3"/>
  <c r="V118" i="6"/>
  <c r="V570" i="3"/>
  <c r="S120" i="6"/>
  <c r="S572" i="3"/>
  <c r="Y84" i="4"/>
  <c r="Y576" i="3"/>
  <c r="V124" i="6"/>
  <c r="V578" i="3"/>
  <c r="S85" i="4"/>
  <c r="S581" i="3"/>
  <c r="Y122" i="7"/>
  <c r="Y585" i="3"/>
  <c r="V88" i="4"/>
  <c r="V587" i="3"/>
  <c r="S131" i="6"/>
  <c r="S589" i="3"/>
  <c r="Y124" i="7"/>
  <c r="Y593" i="3"/>
  <c r="V126" i="7"/>
  <c r="V595" i="3"/>
  <c r="V128" i="7"/>
  <c r="V596" i="3"/>
  <c r="S130" i="7"/>
  <c r="S598" i="3"/>
  <c r="Y132" i="7"/>
  <c r="Y602" i="3"/>
  <c r="Y129" i="9"/>
  <c r="Y603" i="3"/>
  <c r="V134" i="7"/>
  <c r="V605" i="3"/>
  <c r="S137" i="8"/>
  <c r="S607" i="3"/>
  <c r="Y92" i="5"/>
  <c r="Y611" i="3"/>
  <c r="V134" i="6"/>
  <c r="V613" i="3"/>
  <c r="S138" i="8"/>
  <c r="S615" i="3"/>
  <c r="Y141" i="8"/>
  <c r="Y619" i="3"/>
  <c r="V132" i="9"/>
  <c r="V621" i="3"/>
  <c r="S143" i="8"/>
  <c r="S623" i="3"/>
  <c r="S136" i="7"/>
  <c r="S624" i="3"/>
  <c r="Y137" i="6"/>
  <c r="Y629" i="3"/>
  <c r="V91" i="4"/>
  <c r="V631" i="3"/>
  <c r="S140" i="6"/>
  <c r="S633" i="3"/>
  <c r="Y93" i="4"/>
  <c r="Y638" i="3"/>
  <c r="V95" i="4"/>
  <c r="V640" i="3"/>
  <c r="S642" i="3"/>
  <c r="S97" i="4"/>
  <c r="Y98" i="4"/>
  <c r="Y646" i="3"/>
  <c r="V137" i="7"/>
  <c r="V648" i="3"/>
  <c r="S138" i="7"/>
  <c r="S650" i="3"/>
  <c r="Y139" i="7"/>
  <c r="Y654" i="3"/>
  <c r="V141" i="7"/>
  <c r="V656" i="3"/>
  <c r="S146" i="8"/>
  <c r="S658" i="3"/>
  <c r="Y149" i="8"/>
  <c r="Y662" i="3"/>
  <c r="V151" i="8"/>
  <c r="V664" i="3"/>
  <c r="S153" i="8"/>
  <c r="S666" i="3"/>
  <c r="Y148" i="6"/>
  <c r="Y670" i="3"/>
  <c r="V142" i="7"/>
  <c r="V672" i="3"/>
  <c r="S138" i="9"/>
  <c r="S674" i="3"/>
  <c r="Y159" i="8"/>
  <c r="Y678" i="3"/>
  <c r="V161" i="8"/>
  <c r="V680" i="3"/>
  <c r="S139" i="9"/>
  <c r="S682" i="3"/>
  <c r="Y164" i="8"/>
  <c r="Y688" i="3"/>
  <c r="V165" i="8"/>
  <c r="V690" i="3"/>
  <c r="S166" i="8"/>
  <c r="S692" i="3"/>
  <c r="Y150" i="9"/>
  <c r="Y699" i="3"/>
  <c r="V152" i="9"/>
  <c r="V701" i="3"/>
  <c r="V143" i="7"/>
  <c r="V702" i="3"/>
  <c r="V150" i="6"/>
  <c r="V704" i="3"/>
  <c r="S706" i="3"/>
  <c r="S100" i="4"/>
  <c r="Y102" i="4"/>
  <c r="Y710" i="3"/>
  <c r="V103" i="4"/>
  <c r="V712" i="3"/>
  <c r="S102" i="5"/>
  <c r="S714" i="3"/>
  <c r="Y155" i="9"/>
  <c r="Y718" i="3"/>
  <c r="V157" i="9"/>
  <c r="V720" i="3"/>
  <c r="S103" i="5"/>
  <c r="S723" i="3"/>
  <c r="Y154" i="6"/>
  <c r="Y727" i="3"/>
  <c r="V170" i="8"/>
  <c r="V730" i="3"/>
  <c r="S162" i="9"/>
  <c r="S732" i="3"/>
  <c r="Y157" i="6"/>
  <c r="Y737" i="3"/>
  <c r="V107" i="4"/>
  <c r="V739" i="3"/>
  <c r="S158" i="6"/>
  <c r="S741" i="3"/>
  <c r="Y111" i="4"/>
  <c r="Y745" i="3"/>
  <c r="V164" i="9"/>
  <c r="V747" i="3"/>
  <c r="S107" i="5"/>
  <c r="S749" i="3"/>
  <c r="Y167" i="9"/>
  <c r="Y753" i="3"/>
  <c r="V168" i="9"/>
  <c r="V755" i="3"/>
  <c r="Y160" i="6"/>
  <c r="Y757" i="3"/>
  <c r="V109" i="5"/>
  <c r="V759" i="3"/>
  <c r="S762" i="3"/>
  <c r="S112" i="4"/>
  <c r="Y159" i="7"/>
  <c r="Y766" i="3"/>
  <c r="V160" i="7"/>
  <c r="V768" i="3"/>
  <c r="S179" i="8"/>
  <c r="S770" i="3"/>
  <c r="Y180" i="8"/>
  <c r="Y774" i="3"/>
  <c r="Y182" i="8"/>
  <c r="Y775" i="3"/>
  <c r="V112" i="5"/>
  <c r="V777" i="3"/>
  <c r="S178" i="9"/>
  <c r="S779" i="3"/>
  <c r="Y185" i="8"/>
  <c r="Y786" i="3"/>
  <c r="V185" i="9"/>
  <c r="V788" i="3"/>
  <c r="V163" i="7"/>
  <c r="V791" i="3"/>
  <c r="S165" i="7"/>
  <c r="S793" i="3"/>
  <c r="Y363" i="3"/>
  <c r="S366" i="3"/>
  <c r="V132" i="2"/>
  <c r="Y60" i="3"/>
  <c r="Y68" i="3"/>
  <c r="Y76" i="3"/>
  <c r="Y88" i="3"/>
  <c r="Y124" i="3"/>
  <c r="V183" i="3"/>
  <c r="V433" i="3"/>
  <c r="Y70" i="6"/>
  <c r="Y314" i="3"/>
  <c r="V59" i="7"/>
  <c r="V316" i="3"/>
  <c r="S47" i="4"/>
  <c r="S318" i="3"/>
  <c r="Y63" i="7"/>
  <c r="Y322" i="3"/>
  <c r="V64" i="7"/>
  <c r="V324" i="3"/>
  <c r="S65" i="7"/>
  <c r="S326" i="3"/>
  <c r="Y67" i="7"/>
  <c r="Y330" i="3"/>
  <c r="V67" i="9"/>
  <c r="V332" i="3"/>
  <c r="S69" i="9"/>
  <c r="S334" i="3"/>
  <c r="Y88" i="8"/>
  <c r="Y338" i="3"/>
  <c r="V74" i="9"/>
  <c r="V340" i="3"/>
  <c r="S89" i="8"/>
  <c r="S342" i="3"/>
  <c r="S70" i="7"/>
  <c r="S344" i="3"/>
  <c r="Y77" i="9"/>
  <c r="Y348" i="3"/>
  <c r="V91" i="8"/>
  <c r="V350" i="3"/>
  <c r="S93" i="8"/>
  <c r="S352" i="3"/>
  <c r="Y95" i="8"/>
  <c r="Y356" i="3"/>
  <c r="Y98" i="8"/>
  <c r="Y358" i="3"/>
  <c r="V100" i="8"/>
  <c r="V360" i="3"/>
  <c r="V72" i="6"/>
  <c r="V362" i="3"/>
  <c r="V80" i="9"/>
  <c r="V363" i="3"/>
  <c r="S82" i="9"/>
  <c r="S365" i="3"/>
  <c r="S73" i="7"/>
  <c r="S367" i="3"/>
  <c r="Y105" i="8"/>
  <c r="Y371" i="3"/>
  <c r="V52" i="5"/>
  <c r="V373" i="3"/>
  <c r="S73" i="6"/>
  <c r="S375" i="3"/>
  <c r="V80" i="7"/>
  <c r="V377" i="3"/>
  <c r="S54" i="5"/>
  <c r="S379" i="3"/>
  <c r="Y55" i="5"/>
  <c r="Y383" i="3"/>
  <c r="Y89" i="9"/>
  <c r="Y385" i="3"/>
  <c r="Y82" i="7"/>
  <c r="Y387" i="3"/>
  <c r="V93" i="9"/>
  <c r="V390" i="3"/>
  <c r="S56" i="5"/>
  <c r="S392" i="3"/>
  <c r="S52" i="4"/>
  <c r="S394" i="3"/>
  <c r="Y85" i="7"/>
  <c r="Y398" i="3"/>
  <c r="V80" i="6"/>
  <c r="V400" i="3"/>
  <c r="S82" i="6"/>
  <c r="S402" i="3"/>
  <c r="Y109" i="8"/>
  <c r="Y406" i="3"/>
  <c r="V55" i="4"/>
  <c r="V408" i="3"/>
  <c r="S85" i="6"/>
  <c r="S410" i="3"/>
  <c r="Y110" i="8"/>
  <c r="Y414" i="3"/>
  <c r="Y90" i="6"/>
  <c r="Y417" i="3"/>
  <c r="V59" i="4"/>
  <c r="V419" i="3"/>
  <c r="V57" i="5"/>
  <c r="V423" i="3"/>
  <c r="S91" i="7"/>
  <c r="S425" i="3"/>
  <c r="Y92" i="7"/>
  <c r="Y429" i="3"/>
  <c r="V93" i="7"/>
  <c r="V431" i="3"/>
  <c r="S94" i="7"/>
  <c r="S433" i="3"/>
  <c r="Y97" i="7"/>
  <c r="Y437" i="3"/>
  <c r="V60" i="5"/>
  <c r="V439" i="3"/>
  <c r="S61" i="5"/>
  <c r="S441" i="3"/>
  <c r="Y99" i="7"/>
  <c r="Y445" i="3"/>
  <c r="V100" i="7"/>
  <c r="V447" i="3"/>
  <c r="S63" i="5"/>
  <c r="S449" i="3"/>
  <c r="S65" i="4"/>
  <c r="S453" i="3"/>
  <c r="Y116" i="8"/>
  <c r="Y458" i="3"/>
  <c r="V118" i="8"/>
  <c r="V460" i="3"/>
  <c r="S120" i="8"/>
  <c r="S462" i="3"/>
  <c r="Y121" i="8"/>
  <c r="Y466" i="3"/>
  <c r="V66" i="5"/>
  <c r="V468" i="3"/>
  <c r="S68" i="5"/>
  <c r="S470" i="3"/>
  <c r="Y70" i="5"/>
  <c r="Y474" i="3"/>
  <c r="V67" i="4"/>
  <c r="V476" i="3"/>
  <c r="S101" i="9"/>
  <c r="S478" i="3"/>
  <c r="S103" i="9"/>
  <c r="S480" i="3"/>
  <c r="Y106" i="7"/>
  <c r="Y486" i="3"/>
  <c r="V98" i="6"/>
  <c r="V488" i="3"/>
  <c r="Y105" i="9"/>
  <c r="Y490" i="3"/>
  <c r="V106" i="9"/>
  <c r="V492" i="3"/>
  <c r="V70" i="4"/>
  <c r="V496" i="3"/>
  <c r="S102" i="6"/>
  <c r="S498" i="3"/>
  <c r="Y71" i="4"/>
  <c r="Y503" i="3"/>
  <c r="S108" i="7"/>
  <c r="S506" i="3"/>
  <c r="Y111" i="6"/>
  <c r="Y510" i="3"/>
  <c r="V112" i="6"/>
  <c r="V512" i="3"/>
  <c r="S74" i="4"/>
  <c r="S514" i="3"/>
  <c r="Y110" i="7"/>
  <c r="Y518" i="3"/>
  <c r="V77" i="5"/>
  <c r="V520" i="3"/>
  <c r="S109" i="9"/>
  <c r="S522" i="3"/>
  <c r="Y113" i="7"/>
  <c r="Y526" i="3"/>
  <c r="V115" i="7"/>
  <c r="V528" i="3"/>
  <c r="S80" i="4"/>
  <c r="S530" i="3"/>
  <c r="Y78" i="5"/>
  <c r="Y534" i="3"/>
  <c r="V130" i="8"/>
  <c r="V536" i="3"/>
  <c r="S131" i="8"/>
  <c r="S538" i="3"/>
  <c r="S80" i="5"/>
  <c r="S539" i="3"/>
  <c r="S112" i="9"/>
  <c r="S541" i="3"/>
  <c r="Y115" i="9"/>
  <c r="Y545" i="3"/>
  <c r="V117" i="9"/>
  <c r="V547" i="3"/>
  <c r="S118" i="9"/>
  <c r="S549" i="3"/>
  <c r="Y119" i="9"/>
  <c r="Y553" i="3"/>
  <c r="V121" i="9"/>
  <c r="V555" i="3"/>
  <c r="S123" i="9"/>
  <c r="S557" i="3"/>
  <c r="Y124" i="9"/>
  <c r="Y561" i="3"/>
  <c r="Y118" i="7"/>
  <c r="Y563" i="3"/>
  <c r="Y119" i="7"/>
  <c r="Y564" i="3"/>
  <c r="Y120" i="7"/>
  <c r="Y565" i="3"/>
  <c r="V128" i="9"/>
  <c r="V567" i="3"/>
  <c r="V117" i="6"/>
  <c r="V569" i="3"/>
  <c r="S119" i="6"/>
  <c r="S571" i="3"/>
  <c r="Y122" i="6"/>
  <c r="Y575" i="3"/>
  <c r="V123" i="6"/>
  <c r="V577" i="3"/>
  <c r="S125" i="6"/>
  <c r="S579" i="3"/>
  <c r="S127" i="6"/>
  <c r="S580" i="3"/>
  <c r="Y86" i="4"/>
  <c r="Y584" i="3"/>
  <c r="V87" i="4"/>
  <c r="V586" i="3"/>
  <c r="S130" i="6"/>
  <c r="S588" i="3"/>
  <c r="Y87" i="5"/>
  <c r="Y592" i="3"/>
  <c r="V125" i="7"/>
  <c r="V594" i="3"/>
  <c r="S129" i="7"/>
  <c r="S597" i="3"/>
  <c r="Y131" i="7"/>
  <c r="Y601" i="3"/>
  <c r="V89" i="5"/>
  <c r="V604" i="3"/>
  <c r="S135" i="7"/>
  <c r="S606" i="3"/>
  <c r="Y132" i="6"/>
  <c r="Y610" i="3"/>
  <c r="V133" i="6"/>
  <c r="V612" i="3"/>
  <c r="S135" i="6"/>
  <c r="S614" i="3"/>
  <c r="Y140" i="8"/>
  <c r="Y618" i="3"/>
  <c r="V131" i="9"/>
  <c r="V620" i="3"/>
  <c r="S142" i="8"/>
  <c r="S622" i="3"/>
  <c r="Y93" i="5"/>
  <c r="Y627" i="3"/>
  <c r="Y136" i="6"/>
  <c r="Y628" i="3"/>
  <c r="V138" i="6"/>
  <c r="V630" i="3"/>
  <c r="S139" i="6"/>
  <c r="S632" i="3"/>
  <c r="Y143" i="6"/>
  <c r="Y636" i="3"/>
  <c r="Y92" i="4"/>
  <c r="Y637" i="3"/>
  <c r="V94" i="4"/>
  <c r="V639" i="3"/>
  <c r="S641" i="3"/>
  <c r="S96" i="4"/>
  <c r="Y146" i="6"/>
  <c r="Y645" i="3"/>
  <c r="V147" i="6"/>
  <c r="V647" i="3"/>
  <c r="S94" i="5"/>
  <c r="S649" i="3"/>
  <c r="Y97" i="5"/>
  <c r="Y653" i="3"/>
  <c r="V140" i="7"/>
  <c r="V655" i="3"/>
  <c r="S98" i="5"/>
  <c r="S657" i="3"/>
  <c r="Y148" i="8"/>
  <c r="Y661" i="3"/>
  <c r="V150" i="8"/>
  <c r="V663" i="3"/>
  <c r="S152" i="8"/>
  <c r="S665" i="3"/>
  <c r="Y156" i="8"/>
  <c r="Y669" i="3"/>
  <c r="V99" i="5"/>
  <c r="V671" i="3"/>
  <c r="S137" i="9"/>
  <c r="S673" i="3"/>
  <c r="Y158" i="8"/>
  <c r="Y677" i="3"/>
  <c r="V160" i="8"/>
  <c r="V679" i="3"/>
  <c r="S149" i="6"/>
  <c r="S681" i="3"/>
  <c r="Y141" i="9"/>
  <c r="Y687" i="3"/>
  <c r="V142" i="9"/>
  <c r="V689" i="3"/>
  <c r="S143" i="9"/>
  <c r="S691" i="3"/>
  <c r="Y145" i="9"/>
  <c r="Y695" i="3"/>
  <c r="Y149" i="9"/>
  <c r="Y698" i="3"/>
  <c r="V151" i="9"/>
  <c r="V700" i="3"/>
  <c r="S144" i="7"/>
  <c r="S703" i="3"/>
  <c r="S146" i="7"/>
  <c r="S705" i="3"/>
  <c r="Y152" i="6"/>
  <c r="Y709" i="3"/>
  <c r="V153" i="6"/>
  <c r="V711" i="3"/>
  <c r="S147" i="7"/>
  <c r="S713" i="3"/>
  <c r="Y104" i="4"/>
  <c r="Y717" i="3"/>
  <c r="V156" i="9"/>
  <c r="V719" i="3"/>
  <c r="S158" i="9"/>
  <c r="S721" i="3"/>
  <c r="S169" i="8"/>
  <c r="S722" i="3"/>
  <c r="Y105" i="5"/>
  <c r="Y726" i="3"/>
  <c r="V150" i="7"/>
  <c r="V728" i="3"/>
  <c r="V160" i="9"/>
  <c r="V729" i="3"/>
  <c r="S161" i="9"/>
  <c r="S731" i="3"/>
  <c r="Y156" i="6"/>
  <c r="Y736" i="3"/>
  <c r="V106" i="4"/>
  <c r="V738" i="3"/>
  <c r="S740" i="3"/>
  <c r="S108" i="4"/>
  <c r="Y110" i="4"/>
  <c r="Y744" i="3"/>
  <c r="V152" i="7"/>
  <c r="V746" i="3"/>
  <c r="S153" i="7"/>
  <c r="S748" i="3"/>
  <c r="Y166" i="9"/>
  <c r="Y752" i="3"/>
  <c r="V108" i="5"/>
  <c r="V754" i="3"/>
  <c r="Y159" i="6"/>
  <c r="Y756" i="3"/>
  <c r="V154" i="7"/>
  <c r="V758" i="3"/>
  <c r="X890" i="1"/>
  <c r="X892" i="1"/>
  <c r="S156" i="7"/>
  <c r="S761" i="3"/>
  <c r="Y110" i="5"/>
  <c r="Y765" i="3"/>
  <c r="V163" i="6"/>
  <c r="V767" i="3"/>
  <c r="S178" i="8"/>
  <c r="S769" i="3"/>
  <c r="Y161" i="7"/>
  <c r="Y773" i="3"/>
  <c r="V176" i="9"/>
  <c r="V776" i="3"/>
  <c r="S177" i="9"/>
  <c r="S778" i="3"/>
  <c r="Y181" i="9"/>
  <c r="Y782" i="3"/>
  <c r="Y183" i="9"/>
  <c r="Y784" i="3"/>
  <c r="Y184" i="9"/>
  <c r="Y785" i="3"/>
  <c r="V186" i="8"/>
  <c r="V787" i="3"/>
  <c r="S187" i="8"/>
  <c r="S789" i="3"/>
  <c r="V165" i="6"/>
  <c r="V790" i="3"/>
  <c r="S164" i="7"/>
  <c r="S792" i="3"/>
  <c r="Y132" i="2"/>
  <c r="V449" i="3"/>
  <c r="Y138" i="7"/>
  <c r="Y650" i="3"/>
  <c r="V96" i="5"/>
  <c r="V652" i="3"/>
  <c r="S139" i="7"/>
  <c r="S654" i="3"/>
  <c r="X140" i="7"/>
  <c r="X655" i="3"/>
  <c r="U98" i="5"/>
  <c r="U657" i="3"/>
  <c r="Y146" i="8"/>
  <c r="Y658" i="3"/>
  <c r="V136" i="9"/>
  <c r="V660" i="3"/>
  <c r="S149" i="8"/>
  <c r="S662" i="3"/>
  <c r="X150" i="8"/>
  <c r="X663" i="3"/>
  <c r="U152" i="8"/>
  <c r="U665" i="3"/>
  <c r="Y153" i="8"/>
  <c r="Y666" i="3"/>
  <c r="V155" i="8"/>
  <c r="V668" i="3"/>
  <c r="S148" i="6"/>
  <c r="S670" i="3"/>
  <c r="X99" i="5"/>
  <c r="X671" i="3"/>
  <c r="U137" i="9"/>
  <c r="U673" i="3"/>
  <c r="Y138" i="9"/>
  <c r="Y674" i="3"/>
  <c r="V157" i="8"/>
  <c r="V676" i="3"/>
  <c r="S159" i="8"/>
  <c r="S678" i="3"/>
  <c r="X160" i="8"/>
  <c r="X679" i="3"/>
  <c r="U149" i="6"/>
  <c r="U681" i="3"/>
  <c r="Y139" i="9"/>
  <c r="Y682" i="3"/>
  <c r="V163" i="8"/>
  <c r="V684" i="3"/>
  <c r="V100" i="5"/>
  <c r="V686" i="3"/>
  <c r="S164" i="8"/>
  <c r="S688" i="3"/>
  <c r="X142" i="9"/>
  <c r="X689" i="3"/>
  <c r="U143" i="9"/>
  <c r="U691" i="3"/>
  <c r="Y166" i="8"/>
  <c r="Y692" i="3"/>
  <c r="V101" i="5"/>
  <c r="V694" i="3"/>
  <c r="V146" i="9"/>
  <c r="V696" i="3"/>
  <c r="V148" i="9"/>
  <c r="V697" i="3"/>
  <c r="S150" i="9"/>
  <c r="S699" i="3"/>
  <c r="X151" i="9"/>
  <c r="X700" i="3"/>
  <c r="U144" i="7"/>
  <c r="U703" i="3"/>
  <c r="U146" i="7"/>
  <c r="U705" i="3"/>
  <c r="Y100" i="4"/>
  <c r="Y706" i="3"/>
  <c r="V151" i="6"/>
  <c r="V708" i="3"/>
  <c r="S710" i="3"/>
  <c r="S102" i="4"/>
  <c r="X153" i="6"/>
  <c r="X711" i="3"/>
  <c r="U147" i="7"/>
  <c r="U713" i="3"/>
  <c r="Y102" i="5"/>
  <c r="Y714" i="3"/>
  <c r="V149" i="7"/>
  <c r="V716" i="3"/>
  <c r="S155" i="9"/>
  <c r="S718" i="3"/>
  <c r="X156" i="9"/>
  <c r="X719" i="3"/>
  <c r="U158" i="9"/>
  <c r="U721" i="3"/>
  <c r="U169" i="8"/>
  <c r="U722" i="3"/>
  <c r="Y103" i="5"/>
  <c r="Y723" i="3"/>
  <c r="V104" i="5"/>
  <c r="V725" i="3"/>
  <c r="S154" i="6"/>
  <c r="S727" i="3"/>
  <c r="X150" i="7"/>
  <c r="X728" i="3"/>
  <c r="X160" i="9"/>
  <c r="X729" i="3"/>
  <c r="U161" i="9"/>
  <c r="U731" i="3"/>
  <c r="Y162" i="9"/>
  <c r="Y732" i="3"/>
  <c r="V171" i="8"/>
  <c r="V734" i="3"/>
  <c r="V172" i="8"/>
  <c r="V735" i="3"/>
  <c r="S157" i="6"/>
  <c r="S737" i="3"/>
  <c r="X106" i="4"/>
  <c r="X738" i="3"/>
  <c r="U108" i="4"/>
  <c r="U740" i="3"/>
  <c r="Y158" i="6"/>
  <c r="Y741" i="3"/>
  <c r="V106" i="5"/>
  <c r="V743" i="3"/>
  <c r="S745" i="3"/>
  <c r="S111" i="4"/>
  <c r="X152" i="7"/>
  <c r="X746" i="3"/>
  <c r="U153" i="7"/>
  <c r="U748" i="3"/>
  <c r="Y107" i="5"/>
  <c r="Y749" i="3"/>
  <c r="V165" i="9"/>
  <c r="V751" i="3"/>
  <c r="S167" i="9"/>
  <c r="S753" i="3"/>
  <c r="X108" i="5"/>
  <c r="X754" i="3"/>
  <c r="S160" i="6"/>
  <c r="S757" i="3"/>
  <c r="X154" i="7"/>
  <c r="X758" i="3"/>
  <c r="U156" i="7"/>
  <c r="U761" i="3"/>
  <c r="Y112" i="4"/>
  <c r="Y762" i="3"/>
  <c r="V158" i="7"/>
  <c r="V764" i="3"/>
  <c r="S159" i="7"/>
  <c r="S766" i="3"/>
  <c r="X163" i="6"/>
  <c r="X767" i="3"/>
  <c r="U178" i="8"/>
  <c r="U769" i="3"/>
  <c r="Y179" i="8"/>
  <c r="Y770" i="3"/>
  <c r="V113" i="4"/>
  <c r="V772" i="3"/>
  <c r="S180" i="8"/>
  <c r="S774" i="3"/>
  <c r="S182" i="8"/>
  <c r="S775" i="3"/>
  <c r="X176" i="9"/>
  <c r="X776" i="3"/>
  <c r="U177" i="9"/>
  <c r="U778" i="3"/>
  <c r="Y178" i="9"/>
  <c r="Y779" i="3"/>
  <c r="V180" i="9"/>
  <c r="V781" i="3"/>
  <c r="V164" i="6"/>
  <c r="V783" i="3"/>
  <c r="S185" i="8"/>
  <c r="S786" i="3"/>
  <c r="X186" i="8"/>
  <c r="X787" i="3"/>
  <c r="U187" i="8"/>
  <c r="U789" i="3"/>
  <c r="X165" i="6"/>
  <c r="X790" i="3"/>
  <c r="U164" i="7"/>
  <c r="U792" i="3"/>
  <c r="Y165" i="7"/>
  <c r="Y793" i="3"/>
  <c r="V167" i="7"/>
  <c r="V795" i="3"/>
  <c r="X57" i="2"/>
  <c r="X59" i="2"/>
  <c r="X65" i="2"/>
  <c r="X76" i="2"/>
  <c r="X81" i="2"/>
  <c r="X87" i="2"/>
  <c r="X95" i="2"/>
  <c r="X106" i="2"/>
  <c r="X108" i="2"/>
  <c r="X110" i="2"/>
  <c r="X112" i="2"/>
  <c r="X113" i="2"/>
  <c r="X116" i="2"/>
  <c r="X117" i="2"/>
  <c r="X123" i="2"/>
  <c r="X130" i="2"/>
  <c r="Y131" i="2"/>
  <c r="V352" i="3"/>
  <c r="Y379" i="3"/>
  <c r="X43" i="6" l="1"/>
  <c r="X177" i="3"/>
  <c r="X15" i="8"/>
  <c r="X54" i="3"/>
  <c r="X40" i="4"/>
  <c r="X282" i="3"/>
  <c r="X86" i="5"/>
  <c r="X573" i="3"/>
  <c r="U129" i="6"/>
  <c r="U583" i="3"/>
  <c r="X110" i="6"/>
  <c r="X508" i="3"/>
  <c r="X85" i="5"/>
  <c r="X560" i="3"/>
  <c r="U79" i="5"/>
  <c r="U535" i="3"/>
  <c r="U61" i="8"/>
  <c r="U189" i="3"/>
  <c r="U19" i="8"/>
  <c r="U59" i="3"/>
  <c r="X172" i="9"/>
  <c r="X115" i="2"/>
  <c r="U156" i="6"/>
  <c r="U736" i="3"/>
  <c r="X85" i="4"/>
  <c r="X581" i="3"/>
  <c r="X112" i="7"/>
  <c r="X524" i="3"/>
  <c r="U121" i="8"/>
  <c r="U466" i="3"/>
  <c r="X51" i="5"/>
  <c r="X368" i="3"/>
  <c r="U46" i="5"/>
  <c r="U323" i="3"/>
  <c r="X104" i="5"/>
  <c r="X725" i="3"/>
  <c r="U150" i="9"/>
  <c r="U699" i="3"/>
  <c r="U156" i="8"/>
  <c r="U669" i="3"/>
  <c r="X142" i="6"/>
  <c r="X635" i="3"/>
  <c r="U71" i="4"/>
  <c r="U503" i="3"/>
  <c r="X56" i="9"/>
  <c r="X271" i="3"/>
  <c r="X16" i="4"/>
  <c r="X73" i="3"/>
  <c r="X4" i="8"/>
  <c r="X12" i="3"/>
  <c r="X2" i="6"/>
  <c r="X3" i="3"/>
  <c r="X162" i="8"/>
  <c r="X683" i="3"/>
  <c r="U135" i="9"/>
  <c r="U644" i="3"/>
  <c r="X104" i="6"/>
  <c r="X89" i="2"/>
  <c r="X66" i="4"/>
  <c r="X454" i="3"/>
  <c r="U92" i="9"/>
  <c r="U388" i="3"/>
  <c r="U23" i="7"/>
  <c r="U150" i="3"/>
  <c r="U17" i="7"/>
  <c r="U95" i="3"/>
  <c r="U72" i="9"/>
  <c r="U337" i="3"/>
  <c r="U117" i="8"/>
  <c r="U459" i="3"/>
  <c r="X106" i="6"/>
  <c r="X502" i="3"/>
  <c r="U183" i="9"/>
  <c r="U784" i="3"/>
  <c r="X174" i="9"/>
  <c r="X760" i="3"/>
  <c r="U157" i="6"/>
  <c r="U737" i="3"/>
  <c r="U116" i="7"/>
  <c r="U533" i="3"/>
  <c r="X66" i="7"/>
  <c r="X329" i="3"/>
  <c r="X46" i="4"/>
  <c r="X312" i="3"/>
  <c r="U39" i="9"/>
  <c r="U201" i="3"/>
  <c r="U21" i="6"/>
  <c r="U123" i="3"/>
  <c r="U31" i="8"/>
  <c r="U106" i="3"/>
  <c r="X148" i="7"/>
  <c r="X715" i="3"/>
  <c r="U97" i="5"/>
  <c r="U653" i="3"/>
  <c r="U87" i="5"/>
  <c r="U592" i="3"/>
  <c r="U76" i="5"/>
  <c r="U495" i="3"/>
  <c r="U105" i="7"/>
  <c r="U485" i="3"/>
  <c r="U62" i="5"/>
  <c r="U446" i="3"/>
  <c r="X29" i="6"/>
  <c r="X26" i="2"/>
  <c r="X21" i="7"/>
  <c r="X132" i="3"/>
  <c r="U159" i="6"/>
  <c r="U756" i="3"/>
  <c r="X101" i="5"/>
  <c r="X694" i="3"/>
  <c r="X143" i="8"/>
  <c r="X623" i="3"/>
  <c r="X114" i="6"/>
  <c r="X517" i="3"/>
  <c r="U54" i="4"/>
  <c r="U407" i="3"/>
  <c r="X40" i="5"/>
  <c r="X275" i="3"/>
  <c r="X53" i="9"/>
  <c r="X263" i="3"/>
  <c r="X27" i="9"/>
  <c r="X21" i="2"/>
  <c r="U66" i="9"/>
  <c r="U331" i="3"/>
  <c r="X72" i="7"/>
  <c r="X347" i="3"/>
  <c r="U51" i="4"/>
  <c r="U389" i="3"/>
  <c r="X12" i="7"/>
  <c r="X75" i="3"/>
  <c r="X47" i="9"/>
  <c r="X39" i="2"/>
  <c r="U68" i="4"/>
  <c r="U484" i="3"/>
  <c r="X99" i="4"/>
  <c r="X675" i="3"/>
  <c r="U95" i="8"/>
  <c r="U356" i="3"/>
  <c r="X168" i="8"/>
  <c r="X104" i="2"/>
  <c r="U8" i="9"/>
  <c r="U19" i="3"/>
  <c r="X184" i="8"/>
  <c r="X128" i="2"/>
  <c r="X97" i="4"/>
  <c r="X642" i="3"/>
  <c r="X102" i="7"/>
  <c r="X450" i="3"/>
  <c r="U78" i="9"/>
  <c r="U357" i="3"/>
  <c r="X33" i="7"/>
  <c r="X207" i="3"/>
  <c r="U90" i="6"/>
  <c r="U417" i="3"/>
  <c r="X166" i="7"/>
  <c r="X794" i="3"/>
  <c r="U136" i="6"/>
  <c r="U628" i="3"/>
  <c r="U98" i="9"/>
  <c r="U473" i="3"/>
  <c r="U99" i="7"/>
  <c r="U445" i="3"/>
  <c r="U57" i="4"/>
  <c r="U416" i="3"/>
  <c r="U22" i="8"/>
  <c r="U82" i="3"/>
  <c r="U109" i="7"/>
  <c r="U511" i="3"/>
  <c r="X107" i="8"/>
  <c r="X381" i="3"/>
  <c r="U92" i="5"/>
  <c r="U611" i="3"/>
  <c r="U85" i="5"/>
  <c r="U560" i="3"/>
  <c r="X87" i="6"/>
  <c r="X412" i="3"/>
  <c r="X147" i="9"/>
  <c r="X105" i="2"/>
  <c r="U114" i="9"/>
  <c r="U544" i="3"/>
  <c r="U25" i="5"/>
  <c r="U179" i="3"/>
  <c r="X75" i="4"/>
  <c r="X515" i="3"/>
  <c r="X14" i="6"/>
  <c r="X84" i="3"/>
  <c r="U139" i="8"/>
  <c r="U617" i="3"/>
  <c r="X121" i="6"/>
  <c r="X574" i="3"/>
  <c r="U89" i="9"/>
  <c r="U385" i="3"/>
  <c r="X154" i="8"/>
  <c r="X667" i="3"/>
  <c r="U166" i="9"/>
  <c r="U752" i="3"/>
  <c r="X140" i="9"/>
  <c r="X685" i="3"/>
  <c r="U106" i="6"/>
  <c r="U502" i="3"/>
  <c r="X86" i="7"/>
  <c r="X403" i="3"/>
  <c r="U63" i="7"/>
  <c r="U322" i="3"/>
  <c r="U29" i="5"/>
  <c r="U213" i="3"/>
  <c r="U26" i="4"/>
  <c r="U131" i="3"/>
  <c r="X37" i="8"/>
  <c r="X114" i="3"/>
  <c r="X29" i="8"/>
  <c r="X102" i="3"/>
  <c r="X64" i="4"/>
  <c r="X443" i="3"/>
  <c r="X130" i="9"/>
  <c r="X616" i="3"/>
  <c r="X94" i="8"/>
  <c r="X353" i="3"/>
  <c r="X83" i="8"/>
  <c r="X290" i="3"/>
  <c r="X35" i="4"/>
  <c r="X219" i="3"/>
  <c r="U141" i="9"/>
  <c r="U687" i="3"/>
  <c r="U149" i="8"/>
  <c r="U662" i="3"/>
  <c r="X90" i="5"/>
  <c r="X608" i="3"/>
  <c r="X123" i="7"/>
  <c r="X591" i="3"/>
  <c r="U111" i="6"/>
  <c r="U510" i="3"/>
  <c r="X100" i="9"/>
  <c r="X477" i="3"/>
  <c r="X86" i="9"/>
  <c r="X380" i="3"/>
  <c r="X48" i="5"/>
  <c r="X328" i="3"/>
  <c r="U59" i="6"/>
  <c r="U293" i="3"/>
  <c r="X32" i="5"/>
  <c r="X246" i="3"/>
  <c r="U58" i="8"/>
  <c r="U184" i="3"/>
  <c r="X140" i="6"/>
  <c r="X633" i="3"/>
  <c r="X127" i="8"/>
  <c r="X84" i="2"/>
  <c r="U92" i="7"/>
  <c r="U429" i="3"/>
  <c r="U44" i="8"/>
  <c r="U134" i="3"/>
  <c r="U78" i="4"/>
  <c r="U525" i="3"/>
  <c r="X182" i="9"/>
  <c r="X126" i="2"/>
  <c r="U167" i="9"/>
  <c r="U753" i="3"/>
  <c r="X95" i="7"/>
  <c r="X435" i="3"/>
  <c r="U78" i="6"/>
  <c r="U397" i="3"/>
  <c r="U38" i="6"/>
  <c r="U168" i="3"/>
  <c r="X82" i="4"/>
  <c r="X532" i="3"/>
  <c r="U70" i="5"/>
  <c r="U474" i="3"/>
  <c r="X50" i="5"/>
  <c r="X355" i="3"/>
  <c r="X100" i="5"/>
  <c r="X686" i="3"/>
  <c r="X114" i="9"/>
  <c r="X544" i="3"/>
  <c r="U77" i="4"/>
  <c r="U519" i="3"/>
  <c r="X64" i="5"/>
  <c r="X463" i="3"/>
  <c r="X61" i="7"/>
  <c r="X320" i="3"/>
  <c r="X88" i="6"/>
  <c r="X413" i="3"/>
  <c r="X47" i="5"/>
  <c r="X327" i="3"/>
  <c r="X172" i="8"/>
  <c r="X735" i="3"/>
  <c r="U134" i="9"/>
  <c r="U626" i="3"/>
  <c r="U120" i="7"/>
  <c r="U565" i="3"/>
  <c r="U73" i="4"/>
  <c r="U509" i="3"/>
  <c r="U75" i="7"/>
  <c r="U370" i="3"/>
  <c r="X72" i="9"/>
  <c r="X337" i="3"/>
  <c r="X155" i="8"/>
  <c r="X668" i="3"/>
  <c r="U98" i="4"/>
  <c r="U646" i="3"/>
  <c r="X137" i="8"/>
  <c r="X607" i="3"/>
  <c r="U124" i="9"/>
  <c r="U561" i="3"/>
  <c r="X116" i="7"/>
  <c r="X533" i="3"/>
  <c r="X97" i="9"/>
  <c r="X472" i="3"/>
  <c r="X89" i="6"/>
  <c r="X73" i="2"/>
  <c r="U110" i="4"/>
  <c r="U744" i="3"/>
  <c r="X72" i="5"/>
  <c r="X483" i="3"/>
  <c r="X146" i="9"/>
  <c r="X696" i="3"/>
  <c r="X141" i="6"/>
  <c r="X634" i="3"/>
  <c r="U121" i="6"/>
  <c r="U574" i="3"/>
  <c r="X105" i="7"/>
  <c r="X485" i="3"/>
  <c r="U122" i="8"/>
  <c r="U467" i="3"/>
  <c r="X63" i="4"/>
  <c r="X440" i="3"/>
  <c r="U23" i="8"/>
  <c r="U83" i="3"/>
  <c r="X151" i="7"/>
  <c r="X111" i="2"/>
  <c r="U155" i="9"/>
  <c r="U718" i="3"/>
  <c r="U148" i="6"/>
  <c r="U670" i="3"/>
  <c r="U137" i="6"/>
  <c r="U629" i="3"/>
  <c r="X88" i="9"/>
  <c r="X384" i="3"/>
  <c r="X71" i="9"/>
  <c r="X336" i="3"/>
  <c r="U181" i="9"/>
  <c r="U782" i="3"/>
  <c r="X148" i="9"/>
  <c r="X697" i="3"/>
  <c r="U158" i="8"/>
  <c r="U677" i="3"/>
  <c r="U86" i="4"/>
  <c r="U584" i="3"/>
  <c r="U62" i="4"/>
  <c r="U438" i="3"/>
  <c r="U105" i="8"/>
  <c r="U371" i="3"/>
  <c r="X71" i="7"/>
  <c r="X345" i="3"/>
  <c r="U62" i="7"/>
  <c r="U321" i="3"/>
  <c r="U65" i="8"/>
  <c r="U197" i="3"/>
  <c r="X36" i="6"/>
  <c r="X166" i="3"/>
  <c r="X21" i="5"/>
  <c r="X140" i="3"/>
  <c r="U16" i="5"/>
  <c r="U112" i="3"/>
  <c r="U10" i="6"/>
  <c r="U69" i="3"/>
  <c r="X147" i="8"/>
  <c r="X659" i="3"/>
  <c r="U83" i="5"/>
  <c r="U552" i="3"/>
  <c r="U6" i="8"/>
  <c r="U17" i="3"/>
  <c r="X94" i="6"/>
  <c r="X426" i="3"/>
  <c r="X111" i="8"/>
  <c r="X427" i="3"/>
  <c r="U33" i="5"/>
  <c r="U247" i="3"/>
  <c r="X96" i="5"/>
  <c r="X652" i="3"/>
  <c r="U143" i="6"/>
  <c r="U636" i="3"/>
  <c r="U72" i="5"/>
  <c r="U483" i="3"/>
  <c r="X4" i="6"/>
  <c r="X5" i="3"/>
  <c r="X101" i="4"/>
  <c r="X707" i="3"/>
  <c r="X136" i="7"/>
  <c r="X624" i="3"/>
  <c r="U119" i="7"/>
  <c r="U564" i="3"/>
  <c r="X84" i="5"/>
  <c r="X559" i="3"/>
  <c r="U114" i="6"/>
  <c r="U517" i="3"/>
  <c r="X103" i="6"/>
  <c r="X499" i="3"/>
  <c r="U88" i="8"/>
  <c r="U338" i="3"/>
  <c r="U50" i="8"/>
  <c r="U142" i="3"/>
  <c r="X31" i="9"/>
  <c r="X156" i="3"/>
  <c r="U104" i="4"/>
  <c r="U717" i="3"/>
  <c r="X129" i="6"/>
  <c r="X583" i="3"/>
  <c r="X68" i="4"/>
  <c r="X484" i="3"/>
  <c r="X75" i="7"/>
  <c r="X370" i="3"/>
  <c r="X71" i="6"/>
  <c r="X354" i="3"/>
  <c r="X70" i="9"/>
  <c r="X335" i="3"/>
  <c r="U39" i="8"/>
  <c r="U120" i="3"/>
  <c r="U110" i="5"/>
  <c r="U765" i="3"/>
  <c r="X144" i="9"/>
  <c r="X693" i="3"/>
  <c r="X89" i="4"/>
  <c r="X590" i="3"/>
  <c r="X120" i="6"/>
  <c r="X572" i="3"/>
  <c r="U106" i="7"/>
  <c r="U486" i="3"/>
  <c r="U67" i="7"/>
  <c r="U330" i="3"/>
  <c r="U12" i="7"/>
  <c r="U75" i="3"/>
  <c r="U99" i="8"/>
  <c r="U359" i="3"/>
  <c r="U184" i="9"/>
  <c r="U785" i="3"/>
  <c r="U148" i="8"/>
  <c r="U661" i="3"/>
  <c r="U113" i="7"/>
  <c r="U526" i="3"/>
  <c r="X179" i="9"/>
  <c r="X780" i="3"/>
  <c r="X91" i="5"/>
  <c r="X609" i="3"/>
  <c r="U73" i="9"/>
  <c r="U339" i="3"/>
  <c r="X48" i="9"/>
  <c r="X250" i="3"/>
  <c r="X4" i="4"/>
  <c r="X34" i="3"/>
  <c r="X131" i="6"/>
  <c r="X589" i="3"/>
  <c r="U145" i="9"/>
  <c r="U695" i="3"/>
  <c r="U93" i="4"/>
  <c r="U638" i="3"/>
  <c r="X78" i="4"/>
  <c r="X525" i="3"/>
  <c r="X71" i="5"/>
  <c r="X481" i="3"/>
  <c r="U66" i="7"/>
  <c r="U329" i="3"/>
  <c r="U30" i="8"/>
  <c r="U104" i="3"/>
  <c r="X62" i="7"/>
  <c r="X321" i="3"/>
  <c r="X28" i="5"/>
  <c r="X195" i="3"/>
  <c r="X171" i="8"/>
  <c r="X734" i="3"/>
  <c r="X83" i="5"/>
  <c r="X552" i="3"/>
  <c r="U114" i="7"/>
  <c r="U527" i="3"/>
  <c r="U50" i="5"/>
  <c r="U355" i="3"/>
  <c r="X64" i="9"/>
  <c r="X48" i="2"/>
  <c r="X41" i="4"/>
  <c r="X283" i="3"/>
  <c r="U52" i="8"/>
  <c r="U154" i="3"/>
  <c r="U15" i="6"/>
  <c r="U86" i="3"/>
  <c r="X59" i="8"/>
  <c r="X186" i="3"/>
  <c r="X81" i="5"/>
  <c r="X550" i="3"/>
  <c r="U3" i="7"/>
  <c r="U7" i="3"/>
  <c r="X175" i="9"/>
  <c r="X122" i="2"/>
  <c r="X57" i="4"/>
  <c r="X416" i="3"/>
  <c r="X60" i="6"/>
  <c r="X294" i="3"/>
  <c r="X104" i="9"/>
  <c r="X482" i="3"/>
  <c r="U108" i="8"/>
  <c r="U382" i="3"/>
  <c r="X97" i="8"/>
  <c r="X56" i="2"/>
  <c r="X81" i="4"/>
  <c r="X531" i="3"/>
  <c r="U141" i="8"/>
  <c r="U619" i="3"/>
  <c r="X130" i="7"/>
  <c r="X598" i="3"/>
  <c r="X48" i="4"/>
  <c r="X319" i="3"/>
  <c r="U37" i="7"/>
  <c r="U221" i="3"/>
  <c r="U140" i="8"/>
  <c r="U618" i="3"/>
  <c r="X90" i="4"/>
  <c r="X599" i="3"/>
  <c r="X109" i="6"/>
  <c r="X507" i="3"/>
  <c r="U51" i="6"/>
  <c r="U229" i="3"/>
  <c r="X38" i="8"/>
  <c r="X118" i="3"/>
  <c r="U97" i="7"/>
  <c r="U437" i="3"/>
  <c r="X48" i="7"/>
  <c r="X245" i="3"/>
  <c r="U82" i="7"/>
  <c r="U387" i="3"/>
  <c r="X135" i="9"/>
  <c r="X644" i="3"/>
  <c r="X134" i="9"/>
  <c r="X626" i="3"/>
  <c r="U95" i="6"/>
  <c r="U430" i="3"/>
  <c r="U110" i="8"/>
  <c r="U414" i="3"/>
  <c r="U72" i="7"/>
  <c r="U347" i="3"/>
  <c r="X44" i="9"/>
  <c r="X209" i="3"/>
  <c r="X22" i="5"/>
  <c r="X148" i="3"/>
  <c r="U13" i="4"/>
  <c r="U65" i="3"/>
  <c r="X3" i="4"/>
  <c r="X33" i="3"/>
  <c r="U88" i="9"/>
  <c r="U384" i="3"/>
  <c r="X73" i="5"/>
  <c r="X489" i="3"/>
  <c r="X96" i="9"/>
  <c r="X465" i="3"/>
  <c r="X86" i="6"/>
  <c r="X411" i="3"/>
  <c r="X104" i="7"/>
  <c r="X455" i="3"/>
  <c r="U121" i="7"/>
  <c r="U566" i="3"/>
  <c r="X15" i="5"/>
  <c r="X110" i="3"/>
  <c r="X109" i="4"/>
  <c r="X742" i="3"/>
  <c r="X149" i="7"/>
  <c r="X716" i="3"/>
  <c r="U164" i="8"/>
  <c r="U688" i="3"/>
  <c r="X145" i="8"/>
  <c r="X101" i="2"/>
  <c r="U122" i="7"/>
  <c r="U585" i="3"/>
  <c r="X98" i="7"/>
  <c r="X444" i="3"/>
  <c r="U109" i="8"/>
  <c r="U406" i="3"/>
  <c r="U85" i="9"/>
  <c r="U372" i="3"/>
  <c r="X84" i="7"/>
  <c r="X395" i="3"/>
  <c r="X134" i="8"/>
  <c r="X558" i="3"/>
  <c r="X108" i="9"/>
  <c r="X500" i="3"/>
  <c r="X96" i="6"/>
  <c r="X451" i="3"/>
  <c r="U88" i="6"/>
  <c r="U413" i="3"/>
  <c r="U50" i="7"/>
  <c r="U284" i="3"/>
  <c r="U28" i="6"/>
  <c r="U158" i="3"/>
  <c r="X7" i="9"/>
  <c r="X5" i="2"/>
  <c r="U77" i="9"/>
  <c r="U348" i="3"/>
  <c r="X111" i="5"/>
  <c r="X771" i="3"/>
  <c r="U91" i="5"/>
  <c r="U609" i="3"/>
  <c r="U110" i="7"/>
  <c r="U518" i="3"/>
  <c r="X65" i="5"/>
  <c r="X464" i="3"/>
  <c r="X84" i="6"/>
  <c r="X405" i="3"/>
  <c r="X49" i="9"/>
  <c r="X253" i="3"/>
  <c r="U55" i="5"/>
  <c r="U383" i="3"/>
  <c r="U132" i="7"/>
  <c r="U602" i="3"/>
  <c r="U115" i="9"/>
  <c r="U545" i="3"/>
  <c r="X97" i="6"/>
  <c r="X80" i="2"/>
  <c r="X69" i="5"/>
  <c r="X471" i="3"/>
  <c r="U74" i="6"/>
  <c r="U386" i="3"/>
  <c r="X13" i="4"/>
  <c r="X65" i="3"/>
  <c r="U105" i="9"/>
  <c r="U490" i="3"/>
  <c r="U124" i="7"/>
  <c r="U593" i="3"/>
  <c r="U122" i="6"/>
  <c r="U575" i="3"/>
  <c r="U132" i="6"/>
  <c r="U610" i="3"/>
  <c r="U57" i="9"/>
  <c r="U273" i="3"/>
  <c r="X123" i="8"/>
  <c r="X79" i="2"/>
  <c r="X74" i="7"/>
  <c r="X369" i="3"/>
  <c r="U118" i="7"/>
  <c r="U563" i="3"/>
  <c r="U125" i="9"/>
  <c r="U562" i="3"/>
  <c r="X126" i="8"/>
  <c r="X83" i="2"/>
  <c r="X155" i="7"/>
  <c r="X119" i="2"/>
  <c r="U161" i="7"/>
  <c r="U773" i="3"/>
  <c r="U95" i="9"/>
  <c r="U428" i="3"/>
  <c r="X81" i="7"/>
  <c r="X67" i="2"/>
  <c r="X69" i="6"/>
  <c r="X313" i="3"/>
  <c r="U37" i="5"/>
  <c r="U265" i="3"/>
  <c r="U9" i="6"/>
  <c r="U67" i="3"/>
  <c r="X90" i="8"/>
  <c r="X346" i="3"/>
  <c r="X105" i="6"/>
  <c r="X501" i="3"/>
  <c r="X183" i="8"/>
  <c r="X127" i="2"/>
  <c r="X167" i="8"/>
  <c r="X103" i="2"/>
  <c r="U92" i="4"/>
  <c r="U637" i="3"/>
  <c r="U120" i="9"/>
  <c r="U554" i="3"/>
  <c r="X43" i="7"/>
  <c r="X237" i="3"/>
  <c r="X12" i="4"/>
  <c r="X63" i="3"/>
  <c r="X10" i="4"/>
  <c r="X50" i="3"/>
  <c r="U111" i="4"/>
  <c r="U745" i="3"/>
  <c r="X163" i="9"/>
  <c r="X733" i="3"/>
  <c r="X95" i="5"/>
  <c r="X651" i="3"/>
  <c r="U142" i="6"/>
  <c r="U635" i="3"/>
  <c r="X139" i="8"/>
  <c r="X617" i="3"/>
  <c r="X127" i="9"/>
  <c r="X93" i="2"/>
  <c r="U116" i="8"/>
  <c r="U458" i="3"/>
  <c r="X112" i="8"/>
  <c r="X442" i="3"/>
  <c r="X53" i="4"/>
  <c r="X396" i="3"/>
  <c r="X87" i="9"/>
  <c r="X66" i="2"/>
  <c r="U49" i="5"/>
  <c r="U349" i="3"/>
  <c r="X65" i="6"/>
  <c r="X304" i="3"/>
  <c r="X46" i="9"/>
  <c r="X38" i="2"/>
  <c r="X53" i="7"/>
  <c r="X291" i="3"/>
  <c r="U152" i="6"/>
  <c r="U709" i="3"/>
  <c r="U159" i="8"/>
  <c r="U678" i="3"/>
  <c r="U116" i="9"/>
  <c r="U546" i="3"/>
  <c r="U73" i="5"/>
  <c r="U489" i="3"/>
  <c r="U96" i="9"/>
  <c r="U465" i="3"/>
  <c r="X145" i="6"/>
  <c r="X643" i="3"/>
  <c r="X133" i="8"/>
  <c r="X543" i="3"/>
  <c r="X111" i="7"/>
  <c r="X523" i="3"/>
  <c r="U74" i="5"/>
  <c r="U491" i="3"/>
  <c r="X59" i="5"/>
  <c r="X434" i="3"/>
  <c r="U65" i="6"/>
  <c r="U304" i="3"/>
  <c r="X165" i="9"/>
  <c r="X751" i="3"/>
  <c r="X88" i="5"/>
  <c r="X600" i="3"/>
  <c r="U84" i="4"/>
  <c r="U576" i="3"/>
  <c r="X96" i="7"/>
  <c r="X436" i="3"/>
  <c r="U85" i="7"/>
  <c r="U398" i="3"/>
  <c r="X185" i="9"/>
  <c r="X788" i="3"/>
  <c r="U102" i="4"/>
  <c r="U710" i="3"/>
  <c r="U93" i="5"/>
  <c r="U627" i="3"/>
  <c r="X114" i="8"/>
  <c r="X456" i="3"/>
  <c r="X78" i="6"/>
  <c r="X397" i="3"/>
  <c r="U32" i="7"/>
  <c r="U206" i="3"/>
  <c r="U84" i="6"/>
  <c r="U405" i="3"/>
  <c r="X126" i="9"/>
  <c r="X92" i="2"/>
  <c r="X82" i="5"/>
  <c r="X551" i="3"/>
  <c r="U58" i="7"/>
  <c r="U315" i="3"/>
  <c r="U149" i="9"/>
  <c r="U698" i="3"/>
  <c r="U105" i="5"/>
  <c r="U726" i="3"/>
  <c r="U98" i="8"/>
  <c r="U358" i="3"/>
  <c r="U88" i="5"/>
  <c r="U600" i="3"/>
  <c r="X177" i="8"/>
  <c r="X121" i="2"/>
  <c r="X106" i="5"/>
  <c r="X743" i="3"/>
  <c r="U129" i="9"/>
  <c r="U603" i="3"/>
  <c r="U123" i="7"/>
  <c r="U591" i="3"/>
  <c r="X113" i="9"/>
  <c r="X542" i="3"/>
  <c r="X98" i="9"/>
  <c r="X473" i="3"/>
  <c r="X83" i="6"/>
  <c r="X404" i="3"/>
  <c r="X91" i="9"/>
  <c r="X69" i="2"/>
  <c r="X108" i="8"/>
  <c r="X382" i="3"/>
  <c r="U61" i="4"/>
  <c r="U422" i="3"/>
  <c r="X50" i="4"/>
  <c r="X376" i="3"/>
  <c r="X173" i="8"/>
  <c r="X750" i="3"/>
  <c r="X157" i="8"/>
  <c r="X676" i="3"/>
  <c r="U139" i="7"/>
  <c r="U654" i="3"/>
  <c r="X138" i="8"/>
  <c r="X615" i="3"/>
  <c r="U78" i="5"/>
  <c r="U534" i="3"/>
  <c r="X73" i="4"/>
  <c r="X509" i="3"/>
  <c r="U79" i="6"/>
  <c r="U399" i="3"/>
  <c r="U54" i="7"/>
  <c r="U296" i="3"/>
  <c r="X15" i="7"/>
  <c r="X93" i="3"/>
  <c r="U11" i="9"/>
  <c r="U25" i="3"/>
  <c r="U4" i="9"/>
  <c r="U15" i="3"/>
  <c r="U4" i="6"/>
  <c r="U5" i="3"/>
  <c r="U67" i="6"/>
  <c r="U306" i="3"/>
  <c r="X21" i="8"/>
  <c r="X81" i="3"/>
  <c r="X176" i="8"/>
  <c r="X120" i="2"/>
  <c r="X76" i="4"/>
  <c r="X516" i="3"/>
  <c r="U99" i="9"/>
  <c r="U475" i="3"/>
  <c r="U58" i="4"/>
  <c r="U418" i="3"/>
  <c r="U45" i="7"/>
  <c r="U239" i="3"/>
  <c r="U40" i="8"/>
  <c r="U121" i="3"/>
  <c r="U154" i="6"/>
  <c r="U727" i="3"/>
  <c r="X144" i="6"/>
  <c r="X102" i="2"/>
  <c r="U131" i="7"/>
  <c r="U601" i="3"/>
  <c r="U14" i="5"/>
  <c r="U96" i="3"/>
  <c r="U96" i="7"/>
  <c r="U436" i="3"/>
  <c r="U70" i="6"/>
  <c r="U314" i="3"/>
  <c r="X105" i="4"/>
  <c r="X724" i="3"/>
  <c r="X133" i="9"/>
  <c r="X625" i="3"/>
  <c r="X128" i="6"/>
  <c r="X582" i="3"/>
  <c r="X115" i="6"/>
  <c r="X94" i="2"/>
  <c r="X115" i="8"/>
  <c r="X457" i="3"/>
  <c r="U98" i="7"/>
  <c r="U444" i="3"/>
  <c r="U79" i="9"/>
  <c r="U361" i="3"/>
  <c r="U32" i="9"/>
  <c r="U188" i="3"/>
  <c r="U29" i="4"/>
  <c r="U160" i="3"/>
  <c r="X151" i="6"/>
  <c r="X708" i="3"/>
  <c r="X136" i="9"/>
  <c r="X660" i="3"/>
  <c r="U119" i="9"/>
  <c r="U553" i="3"/>
  <c r="U72" i="4"/>
  <c r="U504" i="3"/>
  <c r="U115" i="8"/>
  <c r="U457" i="3"/>
  <c r="U87" i="7"/>
  <c r="U415" i="3"/>
  <c r="X24" i="8"/>
  <c r="X15" i="2"/>
  <c r="U107" i="7"/>
  <c r="U487" i="3"/>
  <c r="X157" i="7"/>
  <c r="X763" i="3"/>
  <c r="U146" i="6"/>
  <c r="U645" i="3"/>
  <c r="U83" i="4"/>
  <c r="U568" i="3"/>
  <c r="X95" i="9"/>
  <c r="X428" i="3"/>
  <c r="X83" i="9"/>
  <c r="X366" i="3"/>
  <c r="X37" i="5"/>
  <c r="X265" i="3"/>
  <c r="X69" i="8"/>
  <c r="X227" i="3"/>
  <c r="X17" i="5"/>
  <c r="X115" i="3"/>
  <c r="U12" i="8"/>
  <c r="U45" i="3"/>
  <c r="U19" i="4"/>
  <c r="U87" i="3"/>
  <c r="U35" i="5"/>
  <c r="U255" i="3"/>
</calcChain>
</file>

<file path=xl/sharedStrings.xml><?xml version="1.0" encoding="utf-8"?>
<sst xmlns="http://schemas.openxmlformats.org/spreadsheetml/2006/main" count="14616" uniqueCount="4867">
  <si>
    <t>Click here to download the sheet</t>
  </si>
  <si>
    <t>TIMELINE</t>
  </si>
  <si>
    <t>4 Weeks (SET 1)</t>
  </si>
  <si>
    <t>8 Weeks (SET 1)</t>
  </si>
  <si>
    <t>12 Weeks</t>
  </si>
  <si>
    <t>4 Weeks (SET 2)</t>
  </si>
  <si>
    <t>8 Weeks (SET 2)</t>
  </si>
  <si>
    <t>Start of Course</t>
  </si>
  <si>
    <t>End of Course</t>
  </si>
  <si>
    <t>Exam Dates</t>
  </si>
  <si>
    <t>Sep 20/21, 2025
2 Sessions on each date (9am-12 noon; 2pm-5pm)</t>
  </si>
  <si>
    <t>Oct 25/26, 2025
Nov 01/02, 2025
2 Sessions on each date (9am-12 noon; 2pm-5pm)</t>
  </si>
  <si>
    <t>Possible additional exam dates
(These dates cannot be choosen by the candidates and this will be decided by NPTEL as per the availability)</t>
  </si>
  <si>
    <t>Sep 19, 2025
2 Sessions on each date (9am-12 noon; 2pm-5pm)</t>
  </si>
  <si>
    <t>Oct 24, 2025
Oct 31, 2025
2 Sessions on each date (9am-12 noon; 2pm-5pm)</t>
  </si>
  <si>
    <t>Open enrollment to the Course</t>
  </si>
  <si>
    <t>Close enrollment to the Course</t>
  </si>
  <si>
    <t>Jul 28 2025 - 5pm</t>
  </si>
  <si>
    <t>Aug 18 2025 - 5pm</t>
  </si>
  <si>
    <t>Open exam registration form</t>
  </si>
  <si>
    <t>June 20, 2025- 10am</t>
  </si>
  <si>
    <t>Close exam registration form</t>
  </si>
  <si>
    <t>Aug 11, 2025 / Aug 15, 2025 5pm</t>
  </si>
  <si>
    <t>Aug 25, 2025 / Aug 29, 2025 5pm</t>
  </si>
  <si>
    <t>S NO</t>
  </si>
  <si>
    <t>Course ID</t>
  </si>
  <si>
    <t>Discipline</t>
  </si>
  <si>
    <t>Course Name</t>
  </si>
  <si>
    <t>SME Name</t>
  </si>
  <si>
    <t>Institute</t>
  </si>
  <si>
    <t>Co-ordinating Institute</t>
  </si>
  <si>
    <t>Duration</t>
  </si>
  <si>
    <t>Type of course</t>
  </si>
  <si>
    <t>Start date</t>
  </si>
  <si>
    <t>End date</t>
  </si>
  <si>
    <t>Exam date</t>
  </si>
  <si>
    <t>Enrollment End date</t>
  </si>
  <si>
    <t>Exam Registration End date</t>
  </si>
  <si>
    <t>UG/PG</t>
  </si>
  <si>
    <t>Core/Elective</t>
  </si>
  <si>
    <t>FDP</t>
  </si>
  <si>
    <t>Applicable NPTEL Domain</t>
  </si>
  <si>
    <t>Click here to Join the course</t>
  </si>
  <si>
    <t>Current course ID</t>
  </si>
  <si>
    <t>Old course URL</t>
  </si>
  <si>
    <t>Old Course ID</t>
  </si>
  <si>
    <t>NPTEL URL</t>
  </si>
  <si>
    <t>NPTEL ID</t>
  </si>
  <si>
    <t>noc25-ae17</t>
  </si>
  <si>
    <t>Aerospace / Mechanical Engineering</t>
  </si>
  <si>
    <t>Elements of Mechanical Vibration</t>
  </si>
  <si>
    <t>Prof. Ashish K Darpe</t>
  </si>
  <si>
    <t>IIT Delhi</t>
  </si>
  <si>
    <t>Rerun</t>
  </si>
  <si>
    <t>Elective</t>
  </si>
  <si>
    <t>Yes</t>
  </si>
  <si>
    <t>noc25_ae17</t>
  </si>
  <si>
    <t>noc24_ae16</t>
  </si>
  <si>
    <t>noc25-ae18</t>
  </si>
  <si>
    <t>Aerospace engineering</t>
  </si>
  <si>
    <t>Rocket Propulsion</t>
  </si>
  <si>
    <t>Prof. K. Ramamurthi,
Prof. P.A. Ramakrishna</t>
  </si>
  <si>
    <t>IIT Madras</t>
  </si>
  <si>
    <t>Propulsion</t>
  </si>
  <si>
    <t>noc25_ae18</t>
  </si>
  <si>
    <t>noc24_ae08</t>
  </si>
  <si>
    <t>noc25-ae19</t>
  </si>
  <si>
    <t>Aerospace Engineering</t>
  </si>
  <si>
    <t>Introduction to Aerospace Engineering - Flight</t>
  </si>
  <si>
    <t>Prof. Rajkumar S. Pant</t>
  </si>
  <si>
    <t>IIT Bombay</t>
  </si>
  <si>
    <t>UG</t>
  </si>
  <si>
    <t>Core</t>
  </si>
  <si>
    <t>No</t>
  </si>
  <si>
    <t>Flight Mechanics</t>
  </si>
  <si>
    <t>noc25_ae19</t>
  </si>
  <si>
    <t>noc24_ae22</t>
  </si>
  <si>
    <t>noc25-ae20</t>
  </si>
  <si>
    <t>Introduction to Aircraft Design</t>
  </si>
  <si>
    <t>noc25_ae20</t>
  </si>
  <si>
    <t>noc24_ae24</t>
  </si>
  <si>
    <t>noc25-ae21</t>
  </si>
  <si>
    <t>Introduction to Airbreathing Propulsion</t>
  </si>
  <si>
    <t>Prof. Ashoke De</t>
  </si>
  <si>
    <t>IIT Kanpur</t>
  </si>
  <si>
    <t>noc25_ae21</t>
  </si>
  <si>
    <t>noc24_ae21</t>
  </si>
  <si>
    <t>noc25-ae22</t>
  </si>
  <si>
    <t>Applied Computational Fluid Dynamics</t>
  </si>
  <si>
    <t>Prof. Rajesh Ranjan</t>
  </si>
  <si>
    <t>Computational Thermo Fluids</t>
  </si>
  <si>
    <t>noc25_ae22</t>
  </si>
  <si>
    <t>noc24_ae23</t>
  </si>
  <si>
    <t>noc25-ae23</t>
  </si>
  <si>
    <t>Aircraft Stability and Control</t>
  </si>
  <si>
    <t>Prof. A K Ghosh</t>
  </si>
  <si>
    <t>noc25_ae23</t>
  </si>
  <si>
    <t>noc24_ae17</t>
  </si>
  <si>
    <t>noc25-ae24</t>
  </si>
  <si>
    <t>Introduction to Airplane Performance</t>
  </si>
  <si>
    <t>8 Weeks</t>
  </si>
  <si>
    <t>noc25_ae24</t>
  </si>
  <si>
    <t>noc24_ae13</t>
  </si>
  <si>
    <t>noc25-ae25</t>
  </si>
  <si>
    <t>Design of Fixed Wing Unmanned Aerial Vehicles</t>
  </si>
  <si>
    <t>Prof. Saderla Subrahmanyam</t>
  </si>
  <si>
    <t>noc25_ae25</t>
  </si>
  <si>
    <t>noc24_ae14</t>
  </si>
  <si>
    <t>noc25-ae26</t>
  </si>
  <si>
    <t>UAV Design - Part II</t>
  </si>
  <si>
    <t>noc25_ae26</t>
  </si>
  <si>
    <t>noc24_ae15</t>
  </si>
  <si>
    <t>noc25-ae27</t>
  </si>
  <si>
    <t>Industrial Aerodynamics</t>
  </si>
  <si>
    <t>Prof. Sunil Manohar Dash</t>
  </si>
  <si>
    <t>IIT Kharagpur</t>
  </si>
  <si>
    <t>New</t>
  </si>
  <si>
    <t>noc25_ae27</t>
  </si>
  <si>
    <t>101105660</t>
  </si>
  <si>
    <t>noc25-ae28</t>
  </si>
  <si>
    <t>Smart Structures</t>
  </si>
  <si>
    <t>Prof. Mohammed Rabius Sunny</t>
  </si>
  <si>
    <t>noc25_ae28</t>
  </si>
  <si>
    <t>noc24_ae18</t>
  </si>
  <si>
    <t>noc25-ae29</t>
  </si>
  <si>
    <t>Space Flight Mechanics</t>
  </si>
  <si>
    <t>Prof. Manoranjan Sinha</t>
  </si>
  <si>
    <t>noc25_ae29</t>
  </si>
  <si>
    <t>noc24_ae20</t>
  </si>
  <si>
    <t>noc25-ae30</t>
  </si>
  <si>
    <t>Drone Systems and Control</t>
  </si>
  <si>
    <t>Prof. Suresh Sundaram</t>
  </si>
  <si>
    <t>IISc Bangalore</t>
  </si>
  <si>
    <t>noc25_ae30</t>
  </si>
  <si>
    <t>101108661</t>
  </si>
  <si>
    <t>noc25-ae31</t>
  </si>
  <si>
    <t>Aircraft Structures - I</t>
  </si>
  <si>
    <t>Prof. Anup Ghosh</t>
  </si>
  <si>
    <t>noc25_ae31</t>
  </si>
  <si>
    <t>noc22_ae19</t>
  </si>
  <si>
    <t>noc25-ae32</t>
  </si>
  <si>
    <t>Introduction to CFD</t>
  </si>
  <si>
    <t>Prof. Arnab Roy</t>
  </si>
  <si>
    <t>noc25_ae32</t>
  </si>
  <si>
    <t>noc22_ae20</t>
  </si>
  <si>
    <t>noc25-ae33</t>
  </si>
  <si>
    <t>Mechanics of Composite Materials and Structures</t>
  </si>
  <si>
    <t>noc25_ae33</t>
  </si>
  <si>
    <t>101105662</t>
  </si>
  <si>
    <t>noc25-ae34</t>
  </si>
  <si>
    <t>Aerodynamic Design of Axial Flow Compressors &amp; Fans</t>
  </si>
  <si>
    <t>Prof. Chetankumar Sureshbhai Mistry</t>
  </si>
  <si>
    <t>PG</t>
  </si>
  <si>
    <t>noc25_ae34</t>
  </si>
  <si>
    <t>noc23_ae18</t>
  </si>
  <si>
    <t>noc25-ag15</t>
  </si>
  <si>
    <t>Agricultural Engineering</t>
  </si>
  <si>
    <t>Operations Research</t>
  </si>
  <si>
    <t>Prof. Rajendra Singh</t>
  </si>
  <si>
    <t>Operations</t>
  </si>
  <si>
    <t>noc25_ag15</t>
  </si>
  <si>
    <t>126105663</t>
  </si>
  <si>
    <t>noc25-ag16</t>
  </si>
  <si>
    <t>Agriculture Engineering</t>
  </si>
  <si>
    <t>Food Oils and Fats: Chemistry and Technology</t>
  </si>
  <si>
    <t>Prof. Hari. Niwas Mishra</t>
  </si>
  <si>
    <t>Food Process Engineering</t>
  </si>
  <si>
    <t>noc25_ag16</t>
  </si>
  <si>
    <t>noc24_ag09</t>
  </si>
  <si>
    <t>noc25-ag17</t>
  </si>
  <si>
    <t>Advanced Aquaculture Technology</t>
  </si>
  <si>
    <t>Prof. Gourav Dhar Bhowmick</t>
  </si>
  <si>
    <t>noc25_ag17</t>
  </si>
  <si>
    <t>noc24_ag10</t>
  </si>
  <si>
    <t>noc25-ag18</t>
  </si>
  <si>
    <t>Post Harvest Operations and Processing of Fruits, Vegetables, Spices and Plantation Crop Products</t>
  </si>
  <si>
    <t>Prof. Hari Niwas Mishra</t>
  </si>
  <si>
    <t>noc25_ag18</t>
  </si>
  <si>
    <t>noc24_ag11</t>
  </si>
  <si>
    <t>noc25-ag19</t>
  </si>
  <si>
    <t>Soil Fertility and Fertilizers</t>
  </si>
  <si>
    <t>Prof. Somsubhra Chakraborty</t>
  </si>
  <si>
    <t>Integrated Soil and Water Management</t>
  </si>
  <si>
    <t>noc25_ag19</t>
  </si>
  <si>
    <t>noc24_ag12</t>
  </si>
  <si>
    <t>noc25-ag20</t>
  </si>
  <si>
    <t>Micro Irrigation Engineering</t>
  </si>
  <si>
    <t>Prof. Kamlesh Narayan Tiwari</t>
  </si>
  <si>
    <t>noc25_ag20</t>
  </si>
  <si>
    <t>noc24_ag13</t>
  </si>
  <si>
    <t>noc25-ag21</t>
  </si>
  <si>
    <t>Farm Machinery</t>
  </si>
  <si>
    <t>Prof. V K Tewari</t>
  </si>
  <si>
    <t>noc25_ag21</t>
  </si>
  <si>
    <t>noc24_ag14</t>
  </si>
  <si>
    <t>noc25-ag22</t>
  </si>
  <si>
    <t>Dairy and Food Process and Products Technology</t>
  </si>
  <si>
    <t>Prof. Tridib Kumar Goswami</t>
  </si>
  <si>
    <t>noc25_ag22</t>
  </si>
  <si>
    <t>noc24_ag15</t>
  </si>
  <si>
    <t>noc25-ag23</t>
  </si>
  <si>
    <t>Thermal Operations in Food Process Engineering: Theory and Applications</t>
  </si>
  <si>
    <t>noc25_ag23</t>
  </si>
  <si>
    <t>noc24_ag16</t>
  </si>
  <si>
    <t>noc25-ag24</t>
  </si>
  <si>
    <t>Fundamentals of Food Process Engineering</t>
  </si>
  <si>
    <t>Prof. Jayeeta Mitra</t>
  </si>
  <si>
    <t>noc25_ag24</t>
  </si>
  <si>
    <t>noc23_ag09</t>
  </si>
  <si>
    <t>noc25-ag25</t>
  </si>
  <si>
    <t>Irrigation and Drainage</t>
  </si>
  <si>
    <t>Prof. Damodhara Rao Mailapalli</t>
  </si>
  <si>
    <t>noc25_ag25</t>
  </si>
  <si>
    <t>noc23_ag17</t>
  </si>
  <si>
    <t>noc25-ge42</t>
  </si>
  <si>
    <t>All disciplines of Engineering and Sciences</t>
  </si>
  <si>
    <t>Technical Communication for Engineers</t>
  </si>
  <si>
    <t>Prof. Arun K. Saraf</t>
  </si>
  <si>
    <t>IIT Roorkee</t>
  </si>
  <si>
    <t>4 Weeks</t>
  </si>
  <si>
    <t>Faculty Domain - Fundamental
Faculty Domain - Advanced</t>
  </si>
  <si>
    <t>noc25_ge42</t>
  </si>
  <si>
    <t>noc24_ge37</t>
  </si>
  <si>
    <t>noc25-ge43</t>
  </si>
  <si>
    <t>Any Engineering, Science and Management Disciplines</t>
  </si>
  <si>
    <t>Carbon Accounting and Sustainable Designs in Product Lifecycle Management</t>
  </si>
  <si>
    <t>Prof. Deepu Philip,
Prof. Amandeep Singh Oberoi,
Prof. Prabal Pratap Singh</t>
  </si>
  <si>
    <t>noc25_ge43</t>
  </si>
  <si>
    <t>noc24_ge49</t>
  </si>
  <si>
    <t>noc25-ge44</t>
  </si>
  <si>
    <t>Artificial Intelligence in Industrial and Management Engineering</t>
  </si>
  <si>
    <t>Prof. Deepu Philip,
Prof. Prabal Pratap Singh</t>
  </si>
  <si>
    <t>Operations
Minor</t>
  </si>
  <si>
    <t>noc25_ge44</t>
  </si>
  <si>
    <t>127104664</t>
  </si>
  <si>
    <t>noc25-ma60</t>
  </si>
  <si>
    <t>Applied Mathematics</t>
  </si>
  <si>
    <t>Essentials of Topology</t>
  </si>
  <si>
    <t>Prof. S. P. Tiwari</t>
  </si>
  <si>
    <t>IIT-ISM Dhanbad</t>
  </si>
  <si>
    <t>noc25_ma60</t>
  </si>
  <si>
    <t>noc24_ma59</t>
  </si>
  <si>
    <t>noc25-me96</t>
  </si>
  <si>
    <t>Applied Mechanics</t>
  </si>
  <si>
    <t>Turbulence Modeling</t>
  </si>
  <si>
    <t>Prof. Vagesh D Narasimhamurthy</t>
  </si>
  <si>
    <t>noc25_me96</t>
  </si>
  <si>
    <t>noc24_me110</t>
  </si>
  <si>
    <t>noc25-ar12</t>
  </si>
  <si>
    <t>Architecture and City Planning</t>
  </si>
  <si>
    <t>Inclusive Planning and Universal Design</t>
  </si>
  <si>
    <t>Prof. Haimanti Banerji</t>
  </si>
  <si>
    <t>Urban Planning Building Services</t>
  </si>
  <si>
    <t>noc25_ar12</t>
  </si>
  <si>
    <t>124105665</t>
  </si>
  <si>
    <t>noc25-ar13</t>
  </si>
  <si>
    <t>Architecture and Planning</t>
  </si>
  <si>
    <t>Sustainable Architecture</t>
  </si>
  <si>
    <t>Prof. Avlokita Agrawal</t>
  </si>
  <si>
    <t>Architectural Theory
Sustainable Architecture</t>
  </si>
  <si>
    <t>noc25_ar13</t>
  </si>
  <si>
    <t>noc24_ar16</t>
  </si>
  <si>
    <t>noc25-ar14</t>
  </si>
  <si>
    <t>Introduction to Urban Planning</t>
  </si>
  <si>
    <t>Prof. Harshit Sosan Lakra</t>
  </si>
  <si>
    <t>noc25_ar14</t>
  </si>
  <si>
    <t>noc24_ar11</t>
  </si>
  <si>
    <t>noc25-ar15</t>
  </si>
  <si>
    <t>Modern Indian Architecture</t>
  </si>
  <si>
    <t>Prof. P. S. Chani</t>
  </si>
  <si>
    <t>Architectural Theory</t>
  </si>
  <si>
    <t>noc25_ar15</t>
  </si>
  <si>
    <t>noc24_ar24</t>
  </si>
  <si>
    <t>noc25-ar16</t>
  </si>
  <si>
    <t>International Studies in Vernacular Architecture</t>
  </si>
  <si>
    <t>Prof. Ram Sateesh Pasupuleti,
Prof. Yenny Gunawan,
Prof. Melissa Malouf Belz</t>
  </si>
  <si>
    <t>noc25_ar16</t>
  </si>
  <si>
    <t>noc24_ar22</t>
  </si>
  <si>
    <t>noc25-ar17</t>
  </si>
  <si>
    <t>Visual Communication Design for Digital Media</t>
  </si>
  <si>
    <t>Prof. Saptarshi Kolay</t>
  </si>
  <si>
    <t>noc25_ar17</t>
  </si>
  <si>
    <t>noc24_ar09</t>
  </si>
  <si>
    <t>noc25-ar18</t>
  </si>
  <si>
    <t>Contemporary Architecture and Design</t>
  </si>
  <si>
    <t>noc25_ar18</t>
  </si>
  <si>
    <t>noc24_ar12</t>
  </si>
  <si>
    <t>noc25-ar19</t>
  </si>
  <si>
    <t>Role of Craft and Technology in Interior - Architecture</t>
  </si>
  <si>
    <t>Prof. Smriti Saraswat</t>
  </si>
  <si>
    <t>noc25_ar19</t>
  </si>
  <si>
    <t>noc24_ar13</t>
  </si>
  <si>
    <t>noc25-ar20</t>
  </si>
  <si>
    <t>Housing Policy &amp; Planning</t>
  </si>
  <si>
    <t>Prof. Uttam Kumar Roy</t>
  </si>
  <si>
    <t>noc25_ar20</t>
  </si>
  <si>
    <t>noc24_ar14</t>
  </si>
  <si>
    <t>noc25-ar21</t>
  </si>
  <si>
    <t>Urban Governance and Development Management (UGDM)</t>
  </si>
  <si>
    <t>noc25_ar21</t>
  </si>
  <si>
    <t>noc24_ar17</t>
  </si>
  <si>
    <t>noc25-ar22</t>
  </si>
  <si>
    <t>Principles and Applications of Building Science</t>
  </si>
  <si>
    <t>Prof. E. Rajasekar</t>
  </si>
  <si>
    <t>Building Services</t>
  </si>
  <si>
    <t>noc25_ar22</t>
  </si>
  <si>
    <t>noc24_ar10</t>
  </si>
  <si>
    <t>noc25-ar23</t>
  </si>
  <si>
    <t>Understanding and Reducing Ghg Emissions – Focus On Scope 1 and 2 Emission Reduction through Building Design and Construction</t>
  </si>
  <si>
    <t>noc25_ar23</t>
  </si>
  <si>
    <t>noc24_ar25</t>
  </si>
  <si>
    <t>noc25-ar24</t>
  </si>
  <si>
    <t>Introduction to Interaction Design</t>
  </si>
  <si>
    <t>Prof. Sonal Atreya</t>
  </si>
  <si>
    <t>noc25_ar24</t>
  </si>
  <si>
    <t>noc24_ar23</t>
  </si>
  <si>
    <t>noc25-ar25</t>
  </si>
  <si>
    <t>Urban Utilities Planning: Water Supply, Sanitation and Drainage</t>
  </si>
  <si>
    <t>Prof. Debapratim Pandit</t>
  </si>
  <si>
    <t>noc25_ar25</t>
  </si>
  <si>
    <t>noc24_ar18</t>
  </si>
  <si>
    <t>noc25-ar26</t>
  </si>
  <si>
    <t>Building Materials and Composites</t>
  </si>
  <si>
    <t>Prof. Sumana Gupta</t>
  </si>
  <si>
    <t>Construction Materials Technology
Materials and Construction Building Services</t>
  </si>
  <si>
    <t>noc25_ar26</t>
  </si>
  <si>
    <t>noc24_ar15</t>
  </si>
  <si>
    <t>noc25-ar27</t>
  </si>
  <si>
    <t>Urban Landuse and Transportation Planning</t>
  </si>
  <si>
    <t>noc25_ar27</t>
  </si>
  <si>
    <t>noc24_ar19</t>
  </si>
  <si>
    <t>noc25-ar28</t>
  </si>
  <si>
    <t>Architectural Acoustics</t>
  </si>
  <si>
    <t>Prof. Sumana Gupta,
Prof. Shankha Pratim Bhattacharya</t>
  </si>
  <si>
    <t>noc25_ar28</t>
  </si>
  <si>
    <t>noc23_ar11</t>
  </si>
  <si>
    <t>noc25-ar29</t>
  </si>
  <si>
    <t>Architecture and Planning, Civil Engineering</t>
  </si>
  <si>
    <t>Building Materials as a Cornerstone to Sustainability</t>
  </si>
  <si>
    <t>Prof. Iyer Vijayalaxmi Kasinath</t>
  </si>
  <si>
    <t>School of Planning and Architecture Vijayawada</t>
  </si>
  <si>
    <t>noc25_ar29</t>
  </si>
  <si>
    <t>noc24_ar20</t>
  </si>
  <si>
    <t>noc25-ar30</t>
  </si>
  <si>
    <t>Architectural Approaches to Decarbonization of Buildings</t>
  </si>
  <si>
    <t>noc25_ar30</t>
  </si>
  <si>
    <t>noc24_ar21</t>
  </si>
  <si>
    <t>noc25-hs109</t>
  </si>
  <si>
    <t>Behavioural Sciences (Psychology)</t>
  </si>
  <si>
    <t>Mental Health and Wellbeing</t>
  </si>
  <si>
    <t>Prof. Santanu Misra,
Dr. Oyin Mibang,
Dr. Aneesh T,
Ms. Akanksha Awasthy,
Ms. Charul Bhoria,
Ms. Shreyasi Vashishta,
Mr. Sunny Sharma, Ms. Rita Shukla,
Mr. Ansuma Narzary,
Ms. Amandip Saikia</t>
  </si>
  <si>
    <t>Psychology</t>
  </si>
  <si>
    <t>noc25_hs109</t>
  </si>
  <si>
    <t>109104666</t>
  </si>
  <si>
    <t>noc25-cy38</t>
  </si>
  <si>
    <t>Biochemistry and Chemistry</t>
  </si>
  <si>
    <t>NMR Spectroscopy for Structural Biology</t>
  </si>
  <si>
    <t>Prof. Ashutosh Kumar,
Prof. R. V Hosur</t>
  </si>
  <si>
    <t>noc25_cy38</t>
  </si>
  <si>
    <t>noc24_cy50</t>
  </si>
  <si>
    <t>noc25-bt45</t>
  </si>
  <si>
    <t>Biological Science</t>
  </si>
  <si>
    <t>Advances in Omics</t>
  </si>
  <si>
    <t>Prof. Nagarjun Vijay</t>
  </si>
  <si>
    <t>IISER Bhopal</t>
  </si>
  <si>
    <t>Biosciences
Computational Biology</t>
  </si>
  <si>
    <t>noc25_bt45</t>
  </si>
  <si>
    <t>noc24_bt42</t>
  </si>
  <si>
    <t>noc25-bt46</t>
  </si>
  <si>
    <t>Regeneration Biology</t>
  </si>
  <si>
    <t>Prof. Rajesh Ramachandran</t>
  </si>
  <si>
    <t>IISER Mohali</t>
  </si>
  <si>
    <t>Biosciences
Bioengineering</t>
  </si>
  <si>
    <t>noc25_bt46</t>
  </si>
  <si>
    <t>102106667</t>
  </si>
  <si>
    <t>noc25-bt47</t>
  </si>
  <si>
    <t>Biology, Physics or Chemistry</t>
  </si>
  <si>
    <t>Fundamentals of Cryo-Electron Microscopy (Cryo-EM) and 3D Image Processing in Structural Biology</t>
  </si>
  <si>
    <t>Prof. Somnath Dutta</t>
  </si>
  <si>
    <t>Biosciences</t>
  </si>
  <si>
    <t>noc25_bt47</t>
  </si>
  <si>
    <t>102108668</t>
  </si>
  <si>
    <t>noc25-bt48</t>
  </si>
  <si>
    <t>Biomedical Engineering</t>
  </si>
  <si>
    <t>Statistics for Biomedical Engineers</t>
  </si>
  <si>
    <t>Prof. Babji Srinivasan</t>
  </si>
  <si>
    <t>Bioengineering
Computational Biology</t>
  </si>
  <si>
    <t>noc25_bt48</t>
  </si>
  <si>
    <t>noc24_bt70</t>
  </si>
  <si>
    <t>noc25-bt49</t>
  </si>
  <si>
    <t>Biomedical Instrumentation</t>
  </si>
  <si>
    <t>Prof. Varadhan SKM</t>
  </si>
  <si>
    <t>noc25_bt49</t>
  </si>
  <si>
    <t>102106669</t>
  </si>
  <si>
    <t>noc25-bt50</t>
  </si>
  <si>
    <t>Biomedical Engineering, Pharmaceutical Engineering</t>
  </si>
  <si>
    <t>Human Physiology</t>
  </si>
  <si>
    <t>Prof. Sudip Mukherjee</t>
  </si>
  <si>
    <t>IIT (BHU) Varanasi</t>
  </si>
  <si>
    <t>Bioengineering</t>
  </si>
  <si>
    <t>noc25_bt50</t>
  </si>
  <si>
    <t>102106670</t>
  </si>
  <si>
    <t>noc25-bt51</t>
  </si>
  <si>
    <t>Biosciences and Bioengineering</t>
  </si>
  <si>
    <t>Introduction to Dynamical Models in Biology</t>
  </si>
  <si>
    <t>Prof. Biplab Bose</t>
  </si>
  <si>
    <t>IIT Guwahati</t>
  </si>
  <si>
    <t>Computational Biology</t>
  </si>
  <si>
    <t>noc25_bt51</t>
  </si>
  <si>
    <t>noc24_bt41</t>
  </si>
  <si>
    <t>noc25-bt52</t>
  </si>
  <si>
    <t>Genome Editing and Engineering</t>
  </si>
  <si>
    <t>Prof. Utpal Bora</t>
  </si>
  <si>
    <t>noc25_bt52</t>
  </si>
  <si>
    <t>noc24_bt71</t>
  </si>
  <si>
    <t>noc25-bt53</t>
  </si>
  <si>
    <t>Genetic Engineering: Theory and Application</t>
  </si>
  <si>
    <t>Prof. Vishal Trivedi</t>
  </si>
  <si>
    <t>Bioprocesses
Biosciences</t>
  </si>
  <si>
    <t>noc25_bt53</t>
  </si>
  <si>
    <t>noc24_bt57</t>
  </si>
  <si>
    <t>noc25-bt54</t>
  </si>
  <si>
    <t>Experimental Biotechnology</t>
  </si>
  <si>
    <t>noc25_bt54</t>
  </si>
  <si>
    <t>noc24_bt65</t>
  </si>
  <si>
    <t>noc25-bt55</t>
  </si>
  <si>
    <t>Drug Delivery: Principles and Engineering</t>
  </si>
  <si>
    <t>Prof. Rachit Agarwal</t>
  </si>
  <si>
    <t>noc25_bt55</t>
  </si>
  <si>
    <t>noc24_bt62</t>
  </si>
  <si>
    <t>noc25-bt56</t>
  </si>
  <si>
    <t>Industrial Biotechnology</t>
  </si>
  <si>
    <t>Prof. Debabrata Das</t>
  </si>
  <si>
    <t>noc25_bt56</t>
  </si>
  <si>
    <t>noc23_bt61</t>
  </si>
  <si>
    <t>noc25-bt57</t>
  </si>
  <si>
    <t>Cell and Molecular Biology</t>
  </si>
  <si>
    <t>noc25_bt57</t>
  </si>
  <si>
    <t>102103671</t>
  </si>
  <si>
    <t>noc25-bt58</t>
  </si>
  <si>
    <t>Immunology</t>
  </si>
  <si>
    <t>Prof. Sudip Kumar Ghosh,
Prof. Agneyo Ganguly</t>
  </si>
  <si>
    <t>noc25_bt58</t>
  </si>
  <si>
    <t>noc24_bt63</t>
  </si>
  <si>
    <t>noc25-bt59</t>
  </si>
  <si>
    <t>Cognition and its Computation</t>
  </si>
  <si>
    <t>Prof. Sharba Bandyopadhyay,
Prof. Rajlakshmi Guha</t>
  </si>
  <si>
    <t>noc25_bt59</t>
  </si>
  <si>
    <t>noc24_ee96</t>
  </si>
  <si>
    <t>noc25-bt60</t>
  </si>
  <si>
    <t>Biotechnology and Bioengineering</t>
  </si>
  <si>
    <t>Cellular Biophysics: A Framework for Quantitative Biology</t>
  </si>
  <si>
    <t>Prof. Chaitanya A.Athale</t>
  </si>
  <si>
    <t>IISER pune</t>
  </si>
  <si>
    <t>noc25_bt60</t>
  </si>
  <si>
    <t>noc24_bt43</t>
  </si>
  <si>
    <t>noc25-bt61</t>
  </si>
  <si>
    <t>Medical Image Analysis</t>
  </si>
  <si>
    <t>Prof. Ganapathy Krishnamurthi</t>
  </si>
  <si>
    <t>noc25_bt61</t>
  </si>
  <si>
    <t>noc24_bt53</t>
  </si>
  <si>
    <t>noc25-bt62</t>
  </si>
  <si>
    <t>Computer Aided Drug Design</t>
  </si>
  <si>
    <t>Prof. Mukesh Doble</t>
  </si>
  <si>
    <t>noc25_bt62</t>
  </si>
  <si>
    <t>noc24_bt44</t>
  </si>
  <si>
    <t>noc25-bt63</t>
  </si>
  <si>
    <t>Plant Cell Bioprocessing</t>
  </si>
  <si>
    <t>Prof. Smita Srivastava</t>
  </si>
  <si>
    <t>Bioprocesses</t>
  </si>
  <si>
    <t>noc25_bt63</t>
  </si>
  <si>
    <t>noc24_bt48</t>
  </si>
  <si>
    <t>noc25-bt64</t>
  </si>
  <si>
    <t>Introduction to Developmental Biology</t>
  </si>
  <si>
    <t>Prof. Subramaniam K</t>
  </si>
  <si>
    <t>noc25_bt64</t>
  </si>
  <si>
    <t>noc24_bt67</t>
  </si>
  <si>
    <t>noc25-bt65</t>
  </si>
  <si>
    <t>Bioreactors</t>
  </si>
  <si>
    <t>Prof. G. K. Suraishkumar</t>
  </si>
  <si>
    <t>noc25_bt65</t>
  </si>
  <si>
    <t>noc24_bt39</t>
  </si>
  <si>
    <t>noc25-bt66</t>
  </si>
  <si>
    <t>Tissue Engineering</t>
  </si>
  <si>
    <t>Prof. Vignesh Muthuvijayan</t>
  </si>
  <si>
    <t>noc25_bt66</t>
  </si>
  <si>
    <t>noc24_bt49</t>
  </si>
  <si>
    <t>noc25-bt67</t>
  </si>
  <si>
    <t>Transport Phenomena in Biological Systems</t>
  </si>
  <si>
    <t>Bioprocesses
Bioengineering</t>
  </si>
  <si>
    <t>noc25_bt67</t>
  </si>
  <si>
    <t>noc24_bt54</t>
  </si>
  <si>
    <t>noc25-bt68</t>
  </si>
  <si>
    <t>Organ Printing</t>
  </si>
  <si>
    <t>Prof. Falguni Pati</t>
  </si>
  <si>
    <t>IIT Hyderabad</t>
  </si>
  <si>
    <t>noc25_bt68</t>
  </si>
  <si>
    <t>noc24_bt45</t>
  </si>
  <si>
    <t>noc25-bt69</t>
  </si>
  <si>
    <t>Introduction to Cell Biology</t>
  </si>
  <si>
    <t>Prof. Nagaraj Balasubramanian,
Prof. Girish Ratnaparkhi</t>
  </si>
  <si>
    <t>noc25_bt69</t>
  </si>
  <si>
    <t>noc24_bt75</t>
  </si>
  <si>
    <t>noc25-bt70</t>
  </si>
  <si>
    <t>Biomedical Nanotechnology</t>
  </si>
  <si>
    <t>Prof. P. Gopinath</t>
  </si>
  <si>
    <t>noc25_bt70</t>
  </si>
  <si>
    <t>noc24_bt72</t>
  </si>
  <si>
    <t>noc25-bt71</t>
  </si>
  <si>
    <t>Introduction to Proteogenomics</t>
  </si>
  <si>
    <t>Prof. Sanjeeva Srivastava</t>
  </si>
  <si>
    <t>noc25_bt71</t>
  </si>
  <si>
    <t>noc24_bt52</t>
  </si>
  <si>
    <t>noc25-bt72</t>
  </si>
  <si>
    <t>Introduction to Proteomics</t>
  </si>
  <si>
    <t>noc25_bt72</t>
  </si>
  <si>
    <t>noc24_bt46</t>
  </si>
  <si>
    <t>noc25-bt73</t>
  </si>
  <si>
    <t>Introduction to Biostatistics</t>
  </si>
  <si>
    <t>Prof. Shamik Sen</t>
  </si>
  <si>
    <t>noc25_bt73</t>
  </si>
  <si>
    <t>noc24_bt47</t>
  </si>
  <si>
    <t>noc25-bt74</t>
  </si>
  <si>
    <t>Introduction to Mechanobiology</t>
  </si>
  <si>
    <t>noc25_bt74</t>
  </si>
  <si>
    <t>noc24_bt50</t>
  </si>
  <si>
    <t>noc25-bt75</t>
  </si>
  <si>
    <t>Principles of Downstream Techniques in Bioprocess</t>
  </si>
  <si>
    <t>noc25_bt75</t>
  </si>
  <si>
    <t>noc24_bt55</t>
  </si>
  <si>
    <t>noc25-bt76</t>
  </si>
  <si>
    <t>Introduction to Biomedical Imaging Systems</t>
  </si>
  <si>
    <t>Prof. Arun K. Thittai</t>
  </si>
  <si>
    <t>Control and Instrumentation</t>
  </si>
  <si>
    <t>noc25_bt76</t>
  </si>
  <si>
    <t>noc24_bt69</t>
  </si>
  <si>
    <t>noc25-bt77</t>
  </si>
  <si>
    <t>Neurobiology</t>
  </si>
  <si>
    <t>Prof. Nitin Gupta</t>
  </si>
  <si>
    <t>noc25_bt77</t>
  </si>
  <si>
    <t>noc24_bt73</t>
  </si>
  <si>
    <t>noc25-bt78</t>
  </si>
  <si>
    <t>Proteins and Gel-Based Proteomics</t>
  </si>
  <si>
    <t>noc25_bt78</t>
  </si>
  <si>
    <t>noc24_bt40</t>
  </si>
  <si>
    <t>noc25-bt79</t>
  </si>
  <si>
    <t>Animal Physiology</t>
  </si>
  <si>
    <t>Prof. Mainak Das</t>
  </si>
  <si>
    <t>noc25_bt79</t>
  </si>
  <si>
    <t>noc24_bt56</t>
  </si>
  <si>
    <t>noc25-bt80</t>
  </si>
  <si>
    <t>Cell Culture Technologies</t>
  </si>
  <si>
    <t>Bioengineering
Biosciences</t>
  </si>
  <si>
    <t>noc25_bt80</t>
  </si>
  <si>
    <t>noc24_bt76</t>
  </si>
  <si>
    <t>noc25-bt81</t>
  </si>
  <si>
    <t>Next Generation Sequencing Technologies : Data Analysis and Applications</t>
  </si>
  <si>
    <t>Prof. Riddhiman Dhar</t>
  </si>
  <si>
    <t>noc25_bt81</t>
  </si>
  <si>
    <t>noc24_bt64</t>
  </si>
  <si>
    <t>noc25-bt82</t>
  </si>
  <si>
    <t>Computational Neuroscience</t>
  </si>
  <si>
    <t>Prof. Sharba Bandyopadhyay</t>
  </si>
  <si>
    <t>noc25_bt82</t>
  </si>
  <si>
    <t>noc24_bt68</t>
  </si>
  <si>
    <t>noc25-bt83</t>
  </si>
  <si>
    <t>Environmental Biotechnology</t>
  </si>
  <si>
    <t>Prof. Pinaki Sar</t>
  </si>
  <si>
    <t>noc25_bt83</t>
  </si>
  <si>
    <t>noc24_bt66</t>
  </si>
  <si>
    <t>noc25-bt84</t>
  </si>
  <si>
    <t>Biotechnology and Bioscience / Bio engineering; Chemical Engineering</t>
  </si>
  <si>
    <t>Fundamentals of Bioprocess Engineering</t>
  </si>
  <si>
    <t>Prof. Lalit Pandey</t>
  </si>
  <si>
    <t>Bioprocesses
Minor 2</t>
  </si>
  <si>
    <t>noc25_bt84</t>
  </si>
  <si>
    <t>102103672</t>
  </si>
  <si>
    <t>noc25-bt85</t>
  </si>
  <si>
    <t>Biotechnology, Chemical Engineering</t>
  </si>
  <si>
    <t>Biological Engineering</t>
  </si>
  <si>
    <t>Prof. Abhishek Suresh Dhoble</t>
  </si>
  <si>
    <t>Bioprocesses
Minor 3</t>
  </si>
  <si>
    <t>noc25_bt85</t>
  </si>
  <si>
    <t>102106673</t>
  </si>
  <si>
    <t>noc25-lw07</t>
  </si>
  <si>
    <t>Business And Law</t>
  </si>
  <si>
    <t>Legal and Regulatory Compliance for Small and Medium Business Enterprises</t>
  </si>
  <si>
    <t>Prof. Raju KD</t>
  </si>
  <si>
    <t>noc25_lw07</t>
  </si>
  <si>
    <t>129105674</t>
  </si>
  <si>
    <t>noc25-ch49</t>
  </si>
  <si>
    <t>Chemical Engineering</t>
  </si>
  <si>
    <t>Fluid and Particle Mechanics</t>
  </si>
  <si>
    <t>Prof. Sumesh,
Prof. Basavaraju</t>
  </si>
  <si>
    <t>Minor 3</t>
  </si>
  <si>
    <t>noc25_ch49</t>
  </si>
  <si>
    <t>noc24_ch64</t>
  </si>
  <si>
    <t>noc25-ch50</t>
  </si>
  <si>
    <t>Colloids and Surfaces</t>
  </si>
  <si>
    <t>Prof. Basavaraj Madivala Gurappa</t>
  </si>
  <si>
    <t>Polymers and Colloidal Materials</t>
  </si>
  <si>
    <t>noc25_ch50</t>
  </si>
  <si>
    <t>noc24_ch40</t>
  </si>
  <si>
    <t>noc25-ch51</t>
  </si>
  <si>
    <t>Polymers: Concepts, Properties, Uses and Sustainability</t>
  </si>
  <si>
    <t>Prof. Abhijit P Deshpande</t>
  </si>
  <si>
    <t>noc25_ch51</t>
  </si>
  <si>
    <t>noc24_ch50</t>
  </si>
  <si>
    <t>noc25-ch52</t>
  </si>
  <si>
    <t>Aspen Plus® Simulation Software - An Advanced Course for Learners</t>
  </si>
  <si>
    <t>Prof. Prabirkumar Saha</t>
  </si>
  <si>
    <t>Computational Chemical Engineering</t>
  </si>
  <si>
    <t>noc25_ch52</t>
  </si>
  <si>
    <t>103103675</t>
  </si>
  <si>
    <t>noc25-ch53</t>
  </si>
  <si>
    <t>Mechanical Operations</t>
  </si>
  <si>
    <t>Prof. Shabina Khanam</t>
  </si>
  <si>
    <t>noc25_ch53</t>
  </si>
  <si>
    <t>noc24_ch37</t>
  </si>
  <si>
    <t>noc25-ch54</t>
  </si>
  <si>
    <t>Equipment Design: Mechanical Aspects</t>
  </si>
  <si>
    <t>noc25_ch54</t>
  </si>
  <si>
    <t>noc24_ch38</t>
  </si>
  <si>
    <t>noc25-ch55</t>
  </si>
  <si>
    <t>Introduction to Polymer Physics</t>
  </si>
  <si>
    <t>Prof. Prateek Kumar Jha</t>
  </si>
  <si>
    <t>noc25_ch55</t>
  </si>
  <si>
    <t>noc24_ch65</t>
  </si>
  <si>
    <t>noc25-ch56</t>
  </si>
  <si>
    <t>Chemical Process Safety</t>
  </si>
  <si>
    <t>Prof. Shishir Sinha</t>
  </si>
  <si>
    <t>Minor 2</t>
  </si>
  <si>
    <t>noc25_ch56</t>
  </si>
  <si>
    <t>noc24_ch74</t>
  </si>
  <si>
    <t>noc25-ch57</t>
  </si>
  <si>
    <t>Technologies for Clean and Renewable Energy Production</t>
  </si>
  <si>
    <t>Prof. P. Mondal</t>
  </si>
  <si>
    <t>Energy and Environment
Energy Systems</t>
  </si>
  <si>
    <t>noc25_ch57</t>
  </si>
  <si>
    <t>noc24_ch43</t>
  </si>
  <si>
    <t>noc25-ch58</t>
  </si>
  <si>
    <t>Basic Environmental Engineering and Pollution Abatement</t>
  </si>
  <si>
    <t>Energy and Environment</t>
  </si>
  <si>
    <t>noc25_ch58</t>
  </si>
  <si>
    <t>noc24_ch53</t>
  </si>
  <si>
    <t>noc25-ch59</t>
  </si>
  <si>
    <t>Polymer Process Engineering</t>
  </si>
  <si>
    <t>noc25_ch59</t>
  </si>
  <si>
    <t>noc24_ch55</t>
  </si>
  <si>
    <t>noc25-ch60</t>
  </si>
  <si>
    <t>Advanced Reaction Engineering</t>
  </si>
  <si>
    <t>Prof. Taraknath Das</t>
  </si>
  <si>
    <t>noc25_ch60</t>
  </si>
  <si>
    <t>noc24_ch66</t>
  </si>
  <si>
    <t>noc25-ch61</t>
  </si>
  <si>
    <t>Chemical Engineering Thermodynamics</t>
  </si>
  <si>
    <t>Prof. Jayant K. Singh</t>
  </si>
  <si>
    <t>Minor 1
Minor 2
Minor 3</t>
  </si>
  <si>
    <t>noc25_ch61</t>
  </si>
  <si>
    <t>noc24_ch51</t>
  </si>
  <si>
    <t>noc25-ch62</t>
  </si>
  <si>
    <t>Nanotechnology in Chemical Engineering</t>
  </si>
  <si>
    <t>Minor 1 Polymers and Colloidal Materials</t>
  </si>
  <si>
    <t>noc25_ch62</t>
  </si>
  <si>
    <t>103107676</t>
  </si>
  <si>
    <t>noc25-ch63</t>
  </si>
  <si>
    <t>Chemical Process Control</t>
  </si>
  <si>
    <t>Prof. Sujit Jogwar</t>
  </si>
  <si>
    <t>noc25_ch63</t>
  </si>
  <si>
    <t>noc24_ch44</t>
  </si>
  <si>
    <t>noc25-ch64</t>
  </si>
  <si>
    <t>Infrared Spectroscopy for Pollution Monitoring</t>
  </si>
  <si>
    <t>Prof. J.R. Mudakavi</t>
  </si>
  <si>
    <t>noc25_ch64</t>
  </si>
  <si>
    <t>noc20_ch23</t>
  </si>
  <si>
    <t>noc25-ch65</t>
  </si>
  <si>
    <t>Trace and Ultra-Trace Analysis of Metals using Atomic Absorption Spectrometry</t>
  </si>
  <si>
    <t>noc25_ch65</t>
  </si>
  <si>
    <t>noc24_ch39</t>
  </si>
  <si>
    <t>noc25-ch66</t>
  </si>
  <si>
    <t>Introduction to Polymer Physics - IITG</t>
  </si>
  <si>
    <t>Prof. Amit Kumar</t>
  </si>
  <si>
    <t>noc25_ch66</t>
  </si>
  <si>
    <t>noc24_ch45</t>
  </si>
  <si>
    <t>noc25-ch67</t>
  </si>
  <si>
    <t>Transport Phenomena of Non-Newtonian Fluids</t>
  </si>
  <si>
    <t>Prof. Nanda Kishore</t>
  </si>
  <si>
    <t>noc25_ch67</t>
  </si>
  <si>
    <t>noc24_ch67</t>
  </si>
  <si>
    <t>noc25-ch68</t>
  </si>
  <si>
    <t>Mass Transfer Operations II</t>
  </si>
  <si>
    <t>Prof. Chandan Das</t>
  </si>
  <si>
    <t>Minor 1</t>
  </si>
  <si>
    <t>noc25_ch68</t>
  </si>
  <si>
    <t>noc24_ch68</t>
  </si>
  <si>
    <t>noc25-ch69</t>
  </si>
  <si>
    <t>Solid-Fluid Operations</t>
  </si>
  <si>
    <t>Prof. Subrata Kumar Majumder</t>
  </si>
  <si>
    <t>noc25_ch69</t>
  </si>
  <si>
    <t>noc24_ch56</t>
  </si>
  <si>
    <t>noc25-ch70</t>
  </si>
  <si>
    <t>Mass Transfer Operations - I</t>
  </si>
  <si>
    <t>Prof. Bishnupada Mandal</t>
  </si>
  <si>
    <t>noc25_ch70</t>
  </si>
  <si>
    <t>noc24_ch75</t>
  </si>
  <si>
    <t>noc25-ch71</t>
  </si>
  <si>
    <t>Fluidization Engineering</t>
  </si>
  <si>
    <t>noc25_ch71</t>
  </si>
  <si>
    <t>noc24_ch57</t>
  </si>
  <si>
    <t>noc25-ch72</t>
  </si>
  <si>
    <t>Mechanical Unit Operations</t>
  </si>
  <si>
    <t>noc25_ch72</t>
  </si>
  <si>
    <t>noc24_ch70</t>
  </si>
  <si>
    <t>noc25-ch73</t>
  </si>
  <si>
    <t>Chemical Reaction Engineering - I</t>
  </si>
  <si>
    <t>noc25_ch73</t>
  </si>
  <si>
    <t>noc24_ch69</t>
  </si>
  <si>
    <t>noc25-ch74</t>
  </si>
  <si>
    <t>Chemical Process Intensification</t>
  </si>
  <si>
    <t>noc25_ch74</t>
  </si>
  <si>
    <t>noc24_ch58</t>
  </si>
  <si>
    <t>noc25-ch75</t>
  </si>
  <si>
    <t>Petroleum Reservoir Engineering</t>
  </si>
  <si>
    <t>Prof. Pankaj Tiwari</t>
  </si>
  <si>
    <t>noc25_ch75</t>
  </si>
  <si>
    <t>noc24_ch77</t>
  </si>
  <si>
    <t>noc25-ch76</t>
  </si>
  <si>
    <t>Organic Chemical Technology</t>
  </si>
  <si>
    <t>noc25_ch76</t>
  </si>
  <si>
    <t>noc24_ch59</t>
  </si>
  <si>
    <t>noc25-ch77</t>
  </si>
  <si>
    <t>Natural Gas Engineering</t>
  </si>
  <si>
    <t>noc25_ch77</t>
  </si>
  <si>
    <t>noc24_ch46</t>
  </si>
  <si>
    <t>noc25-ch78</t>
  </si>
  <si>
    <t>Thermal Processing of Foods</t>
  </si>
  <si>
    <t>Prof. R. Anandalakshmi</t>
  </si>
  <si>
    <t>noc25_ch78</t>
  </si>
  <si>
    <t>noc24_ch60</t>
  </si>
  <si>
    <t>noc25-ch79</t>
  </si>
  <si>
    <t>Chemical Engineering
Multidisciplinary</t>
  </si>
  <si>
    <t>Energy Conversion Technologies (Biomass and Coal)</t>
  </si>
  <si>
    <t>Prof. Vaibhav V. Goud</t>
  </si>
  <si>
    <t>noc25_ch79</t>
  </si>
  <si>
    <t>noc24_ch48</t>
  </si>
  <si>
    <t>noc25-ch80</t>
  </si>
  <si>
    <t>Aspen Plus® Simulation Software - A Basic Course for Beginners</t>
  </si>
  <si>
    <t>noc25_ch80</t>
  </si>
  <si>
    <t>noc25_ch06</t>
  </si>
  <si>
    <t>noc25-ch81</t>
  </si>
  <si>
    <t>Matlab-Based Programming Lab in Chemical Engineering</t>
  </si>
  <si>
    <t>Prof. Parag A. Deshpande</t>
  </si>
  <si>
    <t>noc25_ch81</t>
  </si>
  <si>
    <t>noc24_ch52</t>
  </si>
  <si>
    <t>noc25-ch82</t>
  </si>
  <si>
    <t>Petroleum Technology</t>
  </si>
  <si>
    <t>Prof. Sonali Sengupta</t>
  </si>
  <si>
    <t>noc25_ch82</t>
  </si>
  <si>
    <t>noc24_ch41</t>
  </si>
  <si>
    <t>noc25-ch83</t>
  </si>
  <si>
    <t>Chemical Engineering
Metallurgy and Material science &amp; Mining Engineering</t>
  </si>
  <si>
    <t>Rheology and Processing of Paints, Plastic, and Elastomer Based Composites</t>
  </si>
  <si>
    <t>Prof. Santanu Chattopadhyay</t>
  </si>
  <si>
    <t>noc25_ch83</t>
  </si>
  <si>
    <t>noc24_ch42</t>
  </si>
  <si>
    <t>noc25-ch84</t>
  </si>
  <si>
    <t>Mathematical Modelling and Simulation of Chemical Engineering Process</t>
  </si>
  <si>
    <t>Prof. Sourav Mondal</t>
  </si>
  <si>
    <t>noc25_ch84</t>
  </si>
  <si>
    <t>noc24_ch76</t>
  </si>
  <si>
    <t>noc25-ch85</t>
  </si>
  <si>
    <t>Enhanced Oil Recovery Techniques</t>
  </si>
  <si>
    <t>Prof. Ajay Mandal</t>
  </si>
  <si>
    <t>noc25_ch85</t>
  </si>
  <si>
    <t>noc24_ch61</t>
  </si>
  <si>
    <t>noc25-ch86</t>
  </si>
  <si>
    <t>Adsorption Science and Technology: Fundamentals and Applications</t>
  </si>
  <si>
    <t>noc25_ch86</t>
  </si>
  <si>
    <t>noc24_ch47</t>
  </si>
  <si>
    <t>noc25-ch87</t>
  </si>
  <si>
    <t>Heat Transfer</t>
  </si>
  <si>
    <t>Prof. Sunando Dasgupta</t>
  </si>
  <si>
    <t>Energy Systems
Minor 1</t>
  </si>
  <si>
    <t>noc25_ch87</t>
  </si>
  <si>
    <t>noc24_ch72</t>
  </si>
  <si>
    <t>noc25-ch88</t>
  </si>
  <si>
    <t>Advanced Heat Conduction</t>
  </si>
  <si>
    <t>Prof. Debasis Sarkar</t>
  </si>
  <si>
    <t>noc25_ch88</t>
  </si>
  <si>
    <t>103105677</t>
  </si>
  <si>
    <t>noc25-ch89</t>
  </si>
  <si>
    <t>Principles and Practices of Process Equipment and Plant Design</t>
  </si>
  <si>
    <t>Prof. Gargi Das,
Prof. S Ray</t>
  </si>
  <si>
    <t>noc25_ch89</t>
  </si>
  <si>
    <t>noc22_ch48</t>
  </si>
  <si>
    <t>noc25-ch91</t>
  </si>
  <si>
    <t>Chemical Engineering, Biotechnology and Bioengineering, Mechanical Engineering</t>
  </si>
  <si>
    <t>CFD Applications in Chemical Processes</t>
  </si>
  <si>
    <t>Prof. Arnab Atta</t>
  </si>
  <si>
    <t>Bioprocesses
Computational Thermo Fluids
Minor 3</t>
  </si>
  <si>
    <t>noc25_ch91</t>
  </si>
  <si>
    <t>103105679</t>
  </si>
  <si>
    <t>noc25-ch92</t>
  </si>
  <si>
    <t>Chemical Engineering, Mechanical Engineering, Energy Engineering, Civil Engineering</t>
  </si>
  <si>
    <t>Engineering Aspects of Biofuels and Biomass Conversion Technologies</t>
  </si>
  <si>
    <t>Prof. Ejaz Ahmad</t>
  </si>
  <si>
    <t>Energy Systems
Energy and Environment</t>
  </si>
  <si>
    <t>noc25_ch92</t>
  </si>
  <si>
    <t>103105680</t>
  </si>
  <si>
    <t>noc25-ch93</t>
  </si>
  <si>
    <t>Chemical Engineering,Energy Science and Engineering</t>
  </si>
  <si>
    <t>Hydrogen Energy: Production, Storage, Transportation and Safety</t>
  </si>
  <si>
    <t>Prof. Pratibha Sharma</t>
  </si>
  <si>
    <t>noc25_ch93</t>
  </si>
  <si>
    <t>noc24_ch73</t>
  </si>
  <si>
    <t>noc25-ch94</t>
  </si>
  <si>
    <t>Chemical Engineering/Petroleum Engineering/Reservoir Engineering</t>
  </si>
  <si>
    <t>Artificial Lift</t>
  </si>
  <si>
    <t>Prof. Abdus Samad</t>
  </si>
  <si>
    <t>noc25_ch94</t>
  </si>
  <si>
    <t>noc24_ch78</t>
  </si>
  <si>
    <t>noc25-ch95</t>
  </si>
  <si>
    <t>Petroleum Formation Evaluation</t>
  </si>
  <si>
    <t>Prof. Neetish Kumar Maurya,
Prof. Sayantan Ghosh</t>
  </si>
  <si>
    <t>noc25_ch95</t>
  </si>
  <si>
    <t>noc24_ch63</t>
  </si>
  <si>
    <t>noc25-ch96</t>
  </si>
  <si>
    <t>Cheminformatics, Computational chemistry, Computer-aided drug design (CADD)</t>
  </si>
  <si>
    <t>Artificial Intelligence in Drug Discovery and Development</t>
  </si>
  <si>
    <t>Prof. Rajnish Kumar</t>
  </si>
  <si>
    <t>noc25_ch96</t>
  </si>
  <si>
    <t>103106681</t>
  </si>
  <si>
    <t>noc25-cy39</t>
  </si>
  <si>
    <t>Chemistry</t>
  </si>
  <si>
    <t>Application of Spectroscopic Methods in Molecular Structure Determination</t>
  </si>
  <si>
    <t>Prof. S. Sankararaman</t>
  </si>
  <si>
    <t>noc25_cy39</t>
  </si>
  <si>
    <t>noc24_cy35</t>
  </si>
  <si>
    <t>noc25-cy40</t>
  </si>
  <si>
    <t>Chemical Crystallography</t>
  </si>
  <si>
    <t>Prof. Angshuman Roy Choudhury</t>
  </si>
  <si>
    <t>noc25_cy40</t>
  </si>
  <si>
    <t>noc24_cy40</t>
  </si>
  <si>
    <t>noc25-cy41</t>
  </si>
  <si>
    <t>Cycloaddition</t>
  </si>
  <si>
    <t>Prof. Krishna P Kaliappan</t>
  </si>
  <si>
    <t>noc25_cy41</t>
  </si>
  <si>
    <t>104101682</t>
  </si>
  <si>
    <t>noc25-cy42</t>
  </si>
  <si>
    <t>Symmetry and Group Theory</t>
  </si>
  <si>
    <t>Prof. Anindya Datta</t>
  </si>
  <si>
    <t>noc25_cy42</t>
  </si>
  <si>
    <t>noc24_cy51</t>
  </si>
  <si>
    <t>noc25-cy43</t>
  </si>
  <si>
    <t>Spectroscopic Techniques for Pharmaceutical and Biopharmaceutical Industries</t>
  </si>
  <si>
    <t>Prof. Shashank Deep</t>
  </si>
  <si>
    <t>noc25_cy43</t>
  </si>
  <si>
    <t>noc24_cy41</t>
  </si>
  <si>
    <t>noc25-cy44</t>
  </si>
  <si>
    <t>Fundamentals and Applications of Supramolecular Chemistry</t>
  </si>
  <si>
    <t>Prof. Deepak Chopra</t>
  </si>
  <si>
    <t>noc25_cy44</t>
  </si>
  <si>
    <t>104106683</t>
  </si>
  <si>
    <t>noc25-cy45</t>
  </si>
  <si>
    <t>Introductory Organic Chemistry II</t>
  </si>
  <si>
    <t>Prof. Neeraja Dashaputre,
Prof. Harinath Chakrapani</t>
  </si>
  <si>
    <t>IISER Pune</t>
  </si>
  <si>
    <t>noc25_cy45</t>
  </si>
  <si>
    <t>noc24_cy60</t>
  </si>
  <si>
    <t>noc25-cy46</t>
  </si>
  <si>
    <t>Introduction to Chemical Thermodynamics and Kinetics</t>
  </si>
  <si>
    <t>Prof. Arijit Kumar De</t>
  </si>
  <si>
    <t>noc25_cy46</t>
  </si>
  <si>
    <t>noc23_cy38</t>
  </si>
  <si>
    <t>noc25-cy47</t>
  </si>
  <si>
    <t>Chemistry and Physics of Surfaces and Interfaces</t>
  </si>
  <si>
    <t>Prof. Thiruvancheril G. Gopakumar</t>
  </si>
  <si>
    <t>noc25_cy47</t>
  </si>
  <si>
    <t>noc24_cy36</t>
  </si>
  <si>
    <t>noc25-cy48</t>
  </si>
  <si>
    <t>Concepts of Chemistry for Engineering</t>
  </si>
  <si>
    <t>Prof. Anindya Datta,
Prof. Debabrata Maiti,
Prof. Chidambar Kulkarni,
Prof. Arnab Dutta</t>
  </si>
  <si>
    <t>noc25_cy48</t>
  </si>
  <si>
    <t>noc24_cy52</t>
  </si>
  <si>
    <t>noc25-cy49</t>
  </si>
  <si>
    <t>Quantum Mechanics and Molecular Spectroscopy</t>
  </si>
  <si>
    <t>Prof. G Naresh Patwari</t>
  </si>
  <si>
    <t>noc25_cy49</t>
  </si>
  <si>
    <t>noc24_cy42</t>
  </si>
  <si>
    <t>noc25-cy50</t>
  </si>
  <si>
    <t>Circular Dichroism (CD) and Mossbauer Spectroscopy for Chemists</t>
  </si>
  <si>
    <t>Prof. Arnab Dutta</t>
  </si>
  <si>
    <t>noc25_cy50</t>
  </si>
  <si>
    <t>noc24_cy53</t>
  </si>
  <si>
    <t>noc25-cy51</t>
  </si>
  <si>
    <t>Classics in Total Synthesis - I</t>
  </si>
  <si>
    <t>noc25_cy51</t>
  </si>
  <si>
    <t>noc24_cy54</t>
  </si>
  <si>
    <t>noc25-cy52</t>
  </si>
  <si>
    <t>Basic Statistical Mechanics</t>
  </si>
  <si>
    <t>Prof. Biman Bagchi</t>
  </si>
  <si>
    <t>noc25_cy52</t>
  </si>
  <si>
    <t>noc20_cy28</t>
  </si>
  <si>
    <t>noc25-cy53</t>
  </si>
  <si>
    <t>Principles of Organic Synthesis</t>
  </si>
  <si>
    <t>Prof. T Punniyamurthy</t>
  </si>
  <si>
    <t>noc25_cy53</t>
  </si>
  <si>
    <t>noc24_cy43</t>
  </si>
  <si>
    <t>noc25-cy54</t>
  </si>
  <si>
    <t>Reagents in Organic Synthesis</t>
  </si>
  <si>
    <t>Prof. Subhas Chandra Pan</t>
  </si>
  <si>
    <t>noc25_cy54</t>
  </si>
  <si>
    <t>noc24_cy44</t>
  </si>
  <si>
    <t>noc25-cy55</t>
  </si>
  <si>
    <t>Fundamentals of Statistical Thermodynamics</t>
  </si>
  <si>
    <t>Prof. Nand Kishore</t>
  </si>
  <si>
    <t>noc25_cy55</t>
  </si>
  <si>
    <t>noc24_cy59</t>
  </si>
  <si>
    <t>noc25-cy56</t>
  </si>
  <si>
    <t>Introduction to Polymer Science</t>
  </si>
  <si>
    <t>Prof. Dibakar Dhara</t>
  </si>
  <si>
    <t>noc25_cy56</t>
  </si>
  <si>
    <t>noc24_cy37</t>
  </si>
  <si>
    <t>noc25-cy57</t>
  </si>
  <si>
    <t>Fundamentals of Protein Chemistry</t>
  </si>
  <si>
    <t>Prof. Swagata Dasgupta</t>
  </si>
  <si>
    <t>noc25_cy57</t>
  </si>
  <si>
    <t>noc24_cy57</t>
  </si>
  <si>
    <t>noc25-cy58</t>
  </si>
  <si>
    <t>Organic Chemistry in Biology and Drug Development</t>
  </si>
  <si>
    <t>Prof. Amit Basak</t>
  </si>
  <si>
    <t>noc25_cy58</t>
  </si>
  <si>
    <t>noc24_cy45</t>
  </si>
  <si>
    <t>noc25-cy59</t>
  </si>
  <si>
    <t>Molecular Rearrangements and Reactive Intermediates in Organic Synthesis</t>
  </si>
  <si>
    <t>Prof. Santanu Panda</t>
  </si>
  <si>
    <t>noc25_cy59</t>
  </si>
  <si>
    <t>noc24_cy46</t>
  </si>
  <si>
    <t>noc25-cy60</t>
  </si>
  <si>
    <t>Chemistry and Biochemistry</t>
  </si>
  <si>
    <t>Metal Mediated Synthesis - I</t>
  </si>
  <si>
    <t>Prof. D. Maiti</t>
  </si>
  <si>
    <t>noc25_cy60</t>
  </si>
  <si>
    <t>noc24_cy34</t>
  </si>
  <si>
    <t>noc25-cy61</t>
  </si>
  <si>
    <t>Metals In Biology</t>
  </si>
  <si>
    <t>noc25_cy61</t>
  </si>
  <si>
    <t>noc24_cy38</t>
  </si>
  <si>
    <t>noc25-cy62</t>
  </si>
  <si>
    <t>Quantum Chemistry of Atoms and Molecules</t>
  </si>
  <si>
    <t>noc25_cy62</t>
  </si>
  <si>
    <t>noc24_cy48</t>
  </si>
  <si>
    <t>noc25-cy63</t>
  </si>
  <si>
    <t>Advanced Transition Metal Chemistry</t>
  </si>
  <si>
    <t>Prof. M S Balakrishna</t>
  </si>
  <si>
    <t>noc25_cy63</t>
  </si>
  <si>
    <t>noc24_cy55</t>
  </si>
  <si>
    <t>noc25-cy64</t>
  </si>
  <si>
    <t>Mechanisms in Organic Chemistry</t>
  </si>
  <si>
    <t>Prof. Nandita Madhavan</t>
  </si>
  <si>
    <t>noc25_cy64</t>
  </si>
  <si>
    <t>noc24_cy39</t>
  </si>
  <si>
    <t>noc25-cy65</t>
  </si>
  <si>
    <t>Transition Metal Organometallic Chemistry: Principles to Applications</t>
  </si>
  <si>
    <t>Prof. P. Ghosh</t>
  </si>
  <si>
    <t>noc25_cy65</t>
  </si>
  <si>
    <t>noc24_cy49</t>
  </si>
  <si>
    <t>noc25-cy66</t>
  </si>
  <si>
    <t>NMR Spectroscopy for Chemists and Biologists</t>
  </si>
  <si>
    <t>noc25_cy66</t>
  </si>
  <si>
    <t>noc24_cy56</t>
  </si>
  <si>
    <t>noc25-cy67</t>
  </si>
  <si>
    <t>One and Two Dimensional NMR Spectroscopy for Chemists</t>
  </si>
  <si>
    <t>Prof. N. Suryaprakash</t>
  </si>
  <si>
    <t>noc25_cy67</t>
  </si>
  <si>
    <t>noc24_cy58</t>
  </si>
  <si>
    <t>noc25-cy68</t>
  </si>
  <si>
    <t>Time Dependent Quantum Chemistry</t>
  </si>
  <si>
    <t>Prof. Atanu Bhattacharya</t>
  </si>
  <si>
    <t>GITAM Visakhapatnam</t>
  </si>
  <si>
    <t>noc25_cy68</t>
  </si>
  <si>
    <t>noc24_cy32</t>
  </si>
  <si>
    <t>noc25-cy69</t>
  </si>
  <si>
    <t>Ultrafast Optics and Spectroscopy</t>
  </si>
  <si>
    <t>Photonics</t>
  </si>
  <si>
    <t>noc25_cy69</t>
  </si>
  <si>
    <t>noc19_cy28</t>
  </si>
  <si>
    <t>noc25-cy70</t>
  </si>
  <si>
    <t>Overview and Integration of Cellular Metabolism</t>
  </si>
  <si>
    <t>Prof. Aritri Bir
Prof. Arindam Ghosh</t>
  </si>
  <si>
    <t>noc25_cy70</t>
  </si>
  <si>
    <t>noc24_cy47</t>
  </si>
  <si>
    <t>noc25-cy71</t>
  </si>
  <si>
    <t>Analytical Chemistry</t>
  </si>
  <si>
    <t>Prof. Debashis Ray</t>
  </si>
  <si>
    <t>Materials Characterization</t>
  </si>
  <si>
    <t>noc25_cy71</t>
  </si>
  <si>
    <t>noc23_cy59</t>
  </si>
  <si>
    <t>noc25-cy72</t>
  </si>
  <si>
    <t>Biological Inorganic Chemistry</t>
  </si>
  <si>
    <t>noc25_cy72</t>
  </si>
  <si>
    <t>noc22_cy52</t>
  </si>
  <si>
    <t>noc25-ce72</t>
  </si>
  <si>
    <t>Civil Engineering</t>
  </si>
  <si>
    <t>Geosynthetics and Reinforced Soil Structures</t>
  </si>
  <si>
    <t>Prof. K. Rajagopal
Prof. Dali Naidu Arnepalli</t>
  </si>
  <si>
    <t>Andhra University
IIT Madras</t>
  </si>
  <si>
    <t>noc25_ce72</t>
  </si>
  <si>
    <t>noc25_ce28</t>
  </si>
  <si>
    <t>noc25-ce73</t>
  </si>
  <si>
    <t>Advanced Concrete Technology</t>
  </si>
  <si>
    <t>Prof. Manu Santhanam</t>
  </si>
  <si>
    <t>Construction Materials Technology</t>
  </si>
  <si>
    <t>noc25_ce73</t>
  </si>
  <si>
    <t>noc24_ce104</t>
  </si>
  <si>
    <t>noc25-ce74</t>
  </si>
  <si>
    <t>Mechanics of Solids</t>
  </si>
  <si>
    <t>Prof. Arunasis Chakarborty</t>
  </si>
  <si>
    <t>Structural Analysis</t>
  </si>
  <si>
    <t>noc25_ce74</t>
  </si>
  <si>
    <t>105103684</t>
  </si>
  <si>
    <t>noc25-ce75</t>
  </si>
  <si>
    <t>Pavement Construction Technology</t>
  </si>
  <si>
    <t>Prof. Rajan Choudhary</t>
  </si>
  <si>
    <t>noc25_ce75</t>
  </si>
  <si>
    <t>105103685</t>
  </si>
  <si>
    <t>noc25-ce76</t>
  </si>
  <si>
    <t>Finite Element Method and Computational Structural Dynamics</t>
  </si>
  <si>
    <t>Prof. Manish Shrikhande</t>
  </si>
  <si>
    <t>noc25_ce76</t>
  </si>
  <si>
    <t>noc24_ce85</t>
  </si>
  <si>
    <t>noc25-ce77</t>
  </si>
  <si>
    <t>Global Navigation Satellite Systems and Applications</t>
  </si>
  <si>
    <t>Prof. Arun. K. Saraf</t>
  </si>
  <si>
    <t>noc25_ce77</t>
  </si>
  <si>
    <t>noc24_ce56</t>
  </si>
  <si>
    <t>noc25-ce78</t>
  </si>
  <si>
    <t>Environmental Chemistry</t>
  </si>
  <si>
    <t>Prof. Bhanu Prakash Vellanki</t>
  </si>
  <si>
    <t>Environment</t>
  </si>
  <si>
    <t>noc25_ce78</t>
  </si>
  <si>
    <t>noc24_ce87</t>
  </si>
  <si>
    <t>noc25-ce79</t>
  </si>
  <si>
    <t>Sustainable Transportation Systems</t>
  </si>
  <si>
    <t>Prof. Bhola Ram Gurjar</t>
  </si>
  <si>
    <t>Urban Infrastructure Planning and Management</t>
  </si>
  <si>
    <t>noc25_ce79</t>
  </si>
  <si>
    <t>noc24_ce65</t>
  </si>
  <si>
    <t>noc25-ce80</t>
  </si>
  <si>
    <t>Environmental Modeling and Simulation</t>
  </si>
  <si>
    <t>Prof. Gargi Singh</t>
  </si>
  <si>
    <t>noc25_ce80</t>
  </si>
  <si>
    <t>noc24_ce88</t>
  </si>
  <si>
    <t>noc25-ce81</t>
  </si>
  <si>
    <t>Pavement Materials (Under Pavement Engineering)</t>
  </si>
  <si>
    <t>Prof. Nikhil Saboo</t>
  </si>
  <si>
    <t>noc25_ce81</t>
  </si>
  <si>
    <t>noc24_ce66</t>
  </si>
  <si>
    <t>noc25-ce82</t>
  </si>
  <si>
    <t>Advanced Geomatics Engineering</t>
  </si>
  <si>
    <t>Prof. Pradeep Kumar Garg</t>
  </si>
  <si>
    <t>noc25_ce82</t>
  </si>
  <si>
    <t>noc24_ce67</t>
  </si>
  <si>
    <t>noc25-ce83</t>
  </si>
  <si>
    <t>Underground Space Technology</t>
  </si>
  <si>
    <t>Prof. Priti Maheshwari</t>
  </si>
  <si>
    <t>noc25_ce83</t>
  </si>
  <si>
    <t>noc24_ce86</t>
  </si>
  <si>
    <t>noc25-ce84</t>
  </si>
  <si>
    <t>Geometric Design of Highways</t>
  </si>
  <si>
    <t>Prof. Rajat Rastogi</t>
  </si>
  <si>
    <t>noc25_ce84</t>
  </si>
  <si>
    <t>noc24_ce68</t>
  </si>
  <si>
    <t>noc25-ce85</t>
  </si>
  <si>
    <t>Civil Engineering
Earth Sciences</t>
  </si>
  <si>
    <t>Plate Tectonics</t>
  </si>
  <si>
    <t>Prof. Pitambar Pati</t>
  </si>
  <si>
    <t>noc25_ce85</t>
  </si>
  <si>
    <t>noc24_ce69</t>
  </si>
  <si>
    <t>noc25-ce86</t>
  </si>
  <si>
    <t>Remote Sensing: Principles and Applications</t>
  </si>
  <si>
    <t>Prof. Eswar Rajasekaran</t>
  </si>
  <si>
    <t>noc25_ce86</t>
  </si>
  <si>
    <t>noc24_ce71</t>
  </si>
  <si>
    <t>noc25-ce87</t>
  </si>
  <si>
    <t>Geotechnical Engineering - II</t>
  </si>
  <si>
    <t>Prof. D. N. Singh</t>
  </si>
  <si>
    <t>noc25_ce87</t>
  </si>
  <si>
    <t>noc24_ce89</t>
  </si>
  <si>
    <t>noc25-ce88</t>
  </si>
  <si>
    <t>Environmental Geomechanics</t>
  </si>
  <si>
    <t>noc25_ce88</t>
  </si>
  <si>
    <t>noc24_ce72</t>
  </si>
  <si>
    <t>noc25-ce89</t>
  </si>
  <si>
    <t>Advanced Prestressed Concrete Design</t>
  </si>
  <si>
    <t>Prof. S. Suriya Prakash</t>
  </si>
  <si>
    <t>Structural Design</t>
  </si>
  <si>
    <t>noc25_ce89</t>
  </si>
  <si>
    <t>105106686</t>
  </si>
  <si>
    <t>noc25-ce90</t>
  </si>
  <si>
    <t>Blast and Impact Resistant Structures</t>
  </si>
  <si>
    <t>Prof. Hrishikesh Sharma</t>
  </si>
  <si>
    <t>noc25_ce90</t>
  </si>
  <si>
    <t>105103687</t>
  </si>
  <si>
    <t>noc25-ce91</t>
  </si>
  <si>
    <t>Project Planning &amp; Control</t>
  </si>
  <si>
    <t>Prof. Koshy Varghese</t>
  </si>
  <si>
    <t>noc25_ce91</t>
  </si>
  <si>
    <t>noc23_ce59</t>
  </si>
  <si>
    <t>noc25-ce92</t>
  </si>
  <si>
    <t>Structural Dynamics: Theory and Computation</t>
  </si>
  <si>
    <t>Prof. Arnab Banerjee</t>
  </si>
  <si>
    <t>noc25_ce92</t>
  </si>
  <si>
    <t>105102688</t>
  </si>
  <si>
    <t>noc25-ce93</t>
  </si>
  <si>
    <t>Admixtures and Special Concretes</t>
  </si>
  <si>
    <t>noc25_ce93</t>
  </si>
  <si>
    <t>noc23_ce61</t>
  </si>
  <si>
    <t>noc25-ce94</t>
  </si>
  <si>
    <t>Mechanics of Materials</t>
  </si>
  <si>
    <t>Prof. Saravanan.U</t>
  </si>
  <si>
    <t>noc25_ce94</t>
  </si>
  <si>
    <t>noc23_ce57</t>
  </si>
  <si>
    <t>noc25-ce95</t>
  </si>
  <si>
    <t>Principles of Construction Management</t>
  </si>
  <si>
    <t>Prof. Sudhir Misra</t>
  </si>
  <si>
    <t>noc25_ce95</t>
  </si>
  <si>
    <t>noc24_ce57</t>
  </si>
  <si>
    <t>noc25-ce96</t>
  </si>
  <si>
    <t>Introductory Field Structural Geology</t>
  </si>
  <si>
    <t>Prof. Santanu Misra</t>
  </si>
  <si>
    <t>noc25_ce96</t>
  </si>
  <si>
    <t>noc24_ce108</t>
  </si>
  <si>
    <t>noc25-ce97</t>
  </si>
  <si>
    <t>Mechanics of Solids - IITK</t>
  </si>
  <si>
    <t>Prof. Priyanka Ghosh</t>
  </si>
  <si>
    <t>Structural Analysis
Structural Design</t>
  </si>
  <si>
    <t>noc25_ce97</t>
  </si>
  <si>
    <t>noc24_ce76</t>
  </si>
  <si>
    <t>noc25-ce98</t>
  </si>
  <si>
    <t>Structural Geology</t>
  </si>
  <si>
    <t>noc25_ce98</t>
  </si>
  <si>
    <t>noc24_ce90</t>
  </si>
  <si>
    <t>noc25-ce99</t>
  </si>
  <si>
    <t>Geotechnical Engineering Laboratory</t>
  </si>
  <si>
    <t>Prof. J.N. Mandal</t>
  </si>
  <si>
    <t>noc25_ce99</t>
  </si>
  <si>
    <t>noc24_ce55</t>
  </si>
  <si>
    <t>noc25-ce100</t>
  </si>
  <si>
    <t>Introduction to Engineering Seismology</t>
  </si>
  <si>
    <t>Prof. P. Anbazhagan</t>
  </si>
  <si>
    <t>noc25_ce100</t>
  </si>
  <si>
    <t>noc24_ce70</t>
  </si>
  <si>
    <t>noc25-ce101</t>
  </si>
  <si>
    <t>Dynamics of Structures</t>
  </si>
  <si>
    <t>Prof. Manish Kumar</t>
  </si>
  <si>
    <t>noc25_ce101</t>
  </si>
  <si>
    <t>noc24_ce74</t>
  </si>
  <si>
    <t>noc25-ce102</t>
  </si>
  <si>
    <t>Transportation Network Analysis</t>
  </si>
  <si>
    <t>Prof. Hemant Gehlot</t>
  </si>
  <si>
    <t>noc25_ce102</t>
  </si>
  <si>
    <t>105104689</t>
  </si>
  <si>
    <t>noc25-ce103</t>
  </si>
  <si>
    <t>Reliability-Based Structural Design</t>
  </si>
  <si>
    <t>noc25_ce103</t>
  </si>
  <si>
    <t>noc24_ce91</t>
  </si>
  <si>
    <t>noc25-ce104</t>
  </si>
  <si>
    <t>River Engineering</t>
  </si>
  <si>
    <t>Prof. Subashisa Dutta</t>
  </si>
  <si>
    <t>noc25_ce104</t>
  </si>
  <si>
    <t>noc24_ce58</t>
  </si>
  <si>
    <t>noc25-ce105</t>
  </si>
  <si>
    <t>Optimization Methods for Civil Engineering</t>
  </si>
  <si>
    <t>Prof. Rajib Kumar Bhattacharjya</t>
  </si>
  <si>
    <t>noc25_ce105</t>
  </si>
  <si>
    <t>noc24_ce92</t>
  </si>
  <si>
    <t>noc25-ce106</t>
  </si>
  <si>
    <t>Subsurface Exploration: Importance and Techniques Involved</t>
  </si>
  <si>
    <t>Prof. Abhishek Kumar</t>
  </si>
  <si>
    <t>noc25_ce106</t>
  </si>
  <si>
    <t>noc24_ce59</t>
  </si>
  <si>
    <t>noc25-ce107</t>
  </si>
  <si>
    <t>Fluid Mechanics</t>
  </si>
  <si>
    <t>noc25_ce107</t>
  </si>
  <si>
    <t>noc24_ce78</t>
  </si>
  <si>
    <t>noc25-ce108</t>
  </si>
  <si>
    <t>Remote Sensing and GIS</t>
  </si>
  <si>
    <t>Prof. Rishikesh Bharti</t>
  </si>
  <si>
    <t>noc25_ce108</t>
  </si>
  <si>
    <t>noc24_ce60</t>
  </si>
  <si>
    <t>noc25-ce109</t>
  </si>
  <si>
    <t>Municipal Solid Waste Management</t>
  </si>
  <si>
    <t>Prof. Ajay Kalamdhad</t>
  </si>
  <si>
    <t>noc25_ce109</t>
  </si>
  <si>
    <t>noc24_ce77</t>
  </si>
  <si>
    <t>noc25-ce110</t>
  </si>
  <si>
    <t>Advanced Structural Analysis</t>
  </si>
  <si>
    <t>Prof. Devesh Punera</t>
  </si>
  <si>
    <t>IIT Bhubaneswar</t>
  </si>
  <si>
    <t>noc25_ce110</t>
  </si>
  <si>
    <t>105105690</t>
  </si>
  <si>
    <t>noc25-ce111</t>
  </si>
  <si>
    <t>Geotechnical Earthquake Engineering</t>
  </si>
  <si>
    <t>Prof. Kousik Deb</t>
  </si>
  <si>
    <t>noc25_ce111</t>
  </si>
  <si>
    <t>noc24_ce64</t>
  </si>
  <si>
    <t>noc25-ce112</t>
  </si>
  <si>
    <t>Bridge Engineering</t>
  </si>
  <si>
    <t>Prof. Piyali Sengupta</t>
  </si>
  <si>
    <t>noc25_ce112</t>
  </si>
  <si>
    <t>noc24_ce79</t>
  </si>
  <si>
    <t>noc25-ce113</t>
  </si>
  <si>
    <t>Introduction to Multimodal Urban Transportation Systems (MUTS)</t>
  </si>
  <si>
    <t>Prof. Arkopal Kishore Goswami</t>
  </si>
  <si>
    <t>Urban Infrastructure Planning and Management
Urban Planning Building Services</t>
  </si>
  <si>
    <t>noc25_ce113</t>
  </si>
  <si>
    <t>noc24_ce80</t>
  </si>
  <si>
    <t>noc25-ce114</t>
  </si>
  <si>
    <t>Rock Mechanics and Tunneling</t>
  </si>
  <si>
    <t>Prof. Debarghya Chakraborty</t>
  </si>
  <si>
    <t>noc25_ce114</t>
  </si>
  <si>
    <t>noc24_ce93</t>
  </si>
  <si>
    <t>noc25-ce115</t>
  </si>
  <si>
    <t>Ground Improvement</t>
  </si>
  <si>
    <t>Prof. Dilip Kumar Baidya</t>
  </si>
  <si>
    <t>noc25_ce115</t>
  </si>
  <si>
    <t>noc24_ce94</t>
  </si>
  <si>
    <t>noc25-ce116</t>
  </si>
  <si>
    <t>Wastewater Treatment and Recycling</t>
  </si>
  <si>
    <t>Prof. Manoj Kumar Tiwari</t>
  </si>
  <si>
    <t>noc25_ce116</t>
  </si>
  <si>
    <t>noc24_ce105</t>
  </si>
  <si>
    <t>noc25-ce117</t>
  </si>
  <si>
    <t>Sustainable Engineering Concepts and Life Cycle Analysis</t>
  </si>
  <si>
    <t>Prof. Brajesh Kumar Dubey</t>
  </si>
  <si>
    <t>Environment
Sustainable Architecture</t>
  </si>
  <si>
    <t>noc25_ce117</t>
  </si>
  <si>
    <t>noc25_ce58</t>
  </si>
  <si>
    <t>noc25-ce118</t>
  </si>
  <si>
    <t>Soil Mechanics/Geotechnical Engineering I</t>
  </si>
  <si>
    <t>noc25_ce118</t>
  </si>
  <si>
    <t>noc24_ce95</t>
  </si>
  <si>
    <t>noc25-ce119</t>
  </si>
  <si>
    <t>Geoengineering</t>
  </si>
  <si>
    <t>Prof. R. K. Dubey</t>
  </si>
  <si>
    <t>noc25_ce119</t>
  </si>
  <si>
    <t>noc24_ce82</t>
  </si>
  <si>
    <t>noc25-ce120</t>
  </si>
  <si>
    <t>Foundation Engineering</t>
  </si>
  <si>
    <t>noc25_ce120</t>
  </si>
  <si>
    <t>noc24_ce112</t>
  </si>
  <si>
    <t>noc25-ce121</t>
  </si>
  <si>
    <t>Design of Steel Structures</t>
  </si>
  <si>
    <t>Prof. Damodar Maity</t>
  </si>
  <si>
    <t>noc25_ce121</t>
  </si>
  <si>
    <t>noc24_ce113</t>
  </si>
  <si>
    <t>noc25-ce122</t>
  </si>
  <si>
    <t>Integrated Waste Management for a Smart City</t>
  </si>
  <si>
    <t>Environment
Urban Infrastructure Planning and Management</t>
  </si>
  <si>
    <t>noc25_ce122</t>
  </si>
  <si>
    <t>noc23_ce89</t>
  </si>
  <si>
    <t>noc25-ce123</t>
  </si>
  <si>
    <t>Design of Reinforced Concrete Structures</t>
  </si>
  <si>
    <t>Prof. Nirjhar Dhang</t>
  </si>
  <si>
    <t>noc25_ce123</t>
  </si>
  <si>
    <t>noc23_ce79</t>
  </si>
  <si>
    <t>noc25-ce124</t>
  </si>
  <si>
    <t>Computational Geomechanics</t>
  </si>
  <si>
    <t>Prof. Shantanu Patra</t>
  </si>
  <si>
    <t>noc25_ce124</t>
  </si>
  <si>
    <t>105105691</t>
  </si>
  <si>
    <t>noc25-ce125</t>
  </si>
  <si>
    <t>Civil Engineering and Earth Sciences</t>
  </si>
  <si>
    <t>Remote Sensing for Natural Hazard Studies</t>
  </si>
  <si>
    <t>noc25_ce125</t>
  </si>
  <si>
    <t>105103692</t>
  </si>
  <si>
    <t>noc25-ce126</t>
  </si>
  <si>
    <t>Civil Engineering, Aerospace Engineering</t>
  </si>
  <si>
    <t>Stability of Structures</t>
  </si>
  <si>
    <t>Prof. Sudib Kumar Mishra</t>
  </si>
  <si>
    <t>noc25_ce126</t>
  </si>
  <si>
    <t>105104693</t>
  </si>
  <si>
    <t>noc25-ce127</t>
  </si>
  <si>
    <t>Civil engineering/Applied Geophysics</t>
  </si>
  <si>
    <t>Earthquake Seismology</t>
  </si>
  <si>
    <t>Prof. Mohit Agrawal</t>
  </si>
  <si>
    <t>noc25_ce127</t>
  </si>
  <si>
    <t>noc24_ce96</t>
  </si>
  <si>
    <t>noc25-ce128</t>
  </si>
  <si>
    <t>Civil Engineering/Earth Sciences</t>
  </si>
  <si>
    <t>Earth Sciences for Civil Engineering (Hindi)</t>
  </si>
  <si>
    <t>Prof. Javed N Malik</t>
  </si>
  <si>
    <t>noc25_ce128</t>
  </si>
  <si>
    <t>noc24_ce62</t>
  </si>
  <si>
    <t>noc25-ce129</t>
  </si>
  <si>
    <t>Engineering Geology</t>
  </si>
  <si>
    <t>noc25_ce129</t>
  </si>
  <si>
    <t>noc24_ce97</t>
  </si>
  <si>
    <t>noc25-ce130</t>
  </si>
  <si>
    <t>Civil Engineering/Earthquake Engineering</t>
  </si>
  <si>
    <t>Earthquake Geotechnical Engineering</t>
  </si>
  <si>
    <t>Prof. B. K. Maheshwari</t>
  </si>
  <si>
    <t>noc25_ce130</t>
  </si>
  <si>
    <t>noc24_ce75</t>
  </si>
  <si>
    <t>noc25-ce131</t>
  </si>
  <si>
    <t>Civil Engineering/Geology/Engineering Geology/Environmental Engineering/Environmental Science/Geography/Management</t>
  </si>
  <si>
    <t>Sustainable Groundwater Management</t>
  </si>
  <si>
    <t>Prof. Elango Lakshmanan</t>
  </si>
  <si>
    <t>noc25_ce131</t>
  </si>
  <si>
    <t>105106694</t>
  </si>
  <si>
    <t>noc25-ce132</t>
  </si>
  <si>
    <t>Civil/ Structural Engineering</t>
  </si>
  <si>
    <t>Advanced Reinforced Concrete Design</t>
  </si>
  <si>
    <t>noc25_ce132</t>
  </si>
  <si>
    <t>noc24_ce99</t>
  </si>
  <si>
    <t>noc25-ce133</t>
  </si>
  <si>
    <t>Climate and Environmental Science and Technology</t>
  </si>
  <si>
    <t>An Introduction to Climate Dynamics, Variability and Monitoring</t>
  </si>
  <si>
    <t>Prof. Sayak Banerjee</t>
  </si>
  <si>
    <t>noc25_ce133</t>
  </si>
  <si>
    <t>noc24_ce100</t>
  </si>
  <si>
    <t>noc25-cs80</t>
  </si>
  <si>
    <t>Computer Science and Engineering</t>
  </si>
  <si>
    <t>Mobile Virtual Reality and Artificial Intelligence</t>
  </si>
  <si>
    <t>Prof. Varun Dutt</t>
  </si>
  <si>
    <t>IIT Mandi</t>
  </si>
  <si>
    <t>noc25_cs80</t>
  </si>
  <si>
    <t>106106696</t>
  </si>
  <si>
    <t>noc25-cs81</t>
  </si>
  <si>
    <t>Data Structures and Algorithms Design</t>
  </si>
  <si>
    <t>Prof. Nitin Saxena</t>
  </si>
  <si>
    <t>Programming</t>
  </si>
  <si>
    <t>noc25_cs81</t>
  </si>
  <si>
    <t>106104697</t>
  </si>
  <si>
    <t>noc25-cs82</t>
  </si>
  <si>
    <t>Software Conceptual Design</t>
  </si>
  <si>
    <t>Prof. Sridhar Iyer,
Prof. Prajish Prasad,
Prof. T. G. Lakshmi</t>
  </si>
  <si>
    <t>noc25_cs82</t>
  </si>
  <si>
    <t>noc24_cs127</t>
  </si>
  <si>
    <t>noc25-cs83</t>
  </si>
  <si>
    <t>Computer Architecture</t>
  </si>
  <si>
    <t>Prof. Smruti Ranjan Sarangi</t>
  </si>
  <si>
    <t>noc25_cs83</t>
  </si>
  <si>
    <t>noc24_cs83</t>
  </si>
  <si>
    <t>noc25-cs84</t>
  </si>
  <si>
    <t>Advanced Distributed Systems</t>
  </si>
  <si>
    <t>noc25_cs84</t>
  </si>
  <si>
    <t>noc24_cs99</t>
  </si>
  <si>
    <t>noc25-cs85</t>
  </si>
  <si>
    <t>Introduction to Algebraic Graph Theory</t>
  </si>
  <si>
    <t>Prof. Ranveer Singh</t>
  </si>
  <si>
    <t>IIT Indore</t>
  </si>
  <si>
    <t>Foundations of Computing</t>
  </si>
  <si>
    <t>noc25_cs85</t>
  </si>
  <si>
    <t>106106698</t>
  </si>
  <si>
    <t>noc25-cs86</t>
  </si>
  <si>
    <t>Computer Science &amp; Engineering, Electrical Engineering, Mathematics</t>
  </si>
  <si>
    <t>Distributed Optimization and Machine Learning</t>
  </si>
  <si>
    <t>Prof. Mayank Baranwal</t>
  </si>
  <si>
    <t>Communication and Signal Processing
Control and Instrumentation</t>
  </si>
  <si>
    <t>noc25_cs86</t>
  </si>
  <si>
    <t>noc24_cs86</t>
  </si>
  <si>
    <t>noc25-cs87</t>
  </si>
  <si>
    <t>Computer Science and Electrical Engineering</t>
  </si>
  <si>
    <t>Foundations of Virtual Reality</t>
  </si>
  <si>
    <t>Prof. M.Manivannan,
Prof. Anna LaValle,
Prof. Steven LaValle</t>
  </si>
  <si>
    <t>IIT Madras
University of Oulu</t>
  </si>
  <si>
    <t>Systems</t>
  </si>
  <si>
    <t>noc25_cs87</t>
  </si>
  <si>
    <t>106106699</t>
  </si>
  <si>
    <t>noc25-cs88</t>
  </si>
  <si>
    <t>Artificial Intelligence: Search Methods for Problem Solving</t>
  </si>
  <si>
    <t>Prof. Deepak Khemani</t>
  </si>
  <si>
    <t>Artificial Intelligence
Data Science</t>
  </si>
  <si>
    <t>noc25_cs88</t>
  </si>
  <si>
    <t>noc24_cs88</t>
  </si>
  <si>
    <t>noc25-cs89</t>
  </si>
  <si>
    <t>Programming, Data Structures and Algorithms using Python</t>
  </si>
  <si>
    <t>Prof. Madhavan Mukund</t>
  </si>
  <si>
    <t>Chennai Mathematical Institute</t>
  </si>
  <si>
    <t>Computational Biology
Artificial Intelligence
Data Science
Programming
Foundations of Computing</t>
  </si>
  <si>
    <t>noc25_cs89</t>
  </si>
  <si>
    <t>noc25_cs59</t>
  </si>
  <si>
    <t>noc25-cs90</t>
  </si>
  <si>
    <t>Design and Analysis of Algorithms</t>
  </si>
  <si>
    <t>noc25_cs90</t>
  </si>
  <si>
    <t>noc25_cs23</t>
  </si>
  <si>
    <t>noc25-cs91</t>
  </si>
  <si>
    <t>Introduction to Machine Learning</t>
  </si>
  <si>
    <t>Prof. Balaraman Ravindran</t>
  </si>
  <si>
    <t>Artificial Intelligence
Data Science
Programming
Robotics</t>
  </si>
  <si>
    <t>noc25_cs91</t>
  </si>
  <si>
    <t>noc25_cs46</t>
  </si>
  <si>
    <t>noc25-cs92</t>
  </si>
  <si>
    <t>Reinforcement Learning</t>
  </si>
  <si>
    <t>Artificial Intelligence
Data Science
Robotics</t>
  </si>
  <si>
    <t>noc25_cs92</t>
  </si>
  <si>
    <t>noc25_cs62</t>
  </si>
  <si>
    <t>noc25-cs93</t>
  </si>
  <si>
    <t>Deep Learning for Computer Vision</t>
  </si>
  <si>
    <t>Prof. Vineeth N Balasubramanian</t>
  </si>
  <si>
    <t>noc25_cs93</t>
  </si>
  <si>
    <t>noc24_cs89</t>
  </si>
  <si>
    <t>noc25-cs94</t>
  </si>
  <si>
    <t>Introduction to Operating Systems</t>
  </si>
  <si>
    <t>Prof. Chester Rebeiro</t>
  </si>
  <si>
    <t>Systems
Cyber Security</t>
  </si>
  <si>
    <t>noc25_cs94</t>
  </si>
  <si>
    <t>noc24_cs80</t>
  </si>
  <si>
    <t>noc25-cs95</t>
  </si>
  <si>
    <t>Computer Science and Engineering
Physics</t>
  </si>
  <si>
    <t>Introduction to Quantum Computing: Quantum Algorithms and Qiskit</t>
  </si>
  <si>
    <t>Prof. Prabha Mandayam,
Prof. Anupama Ray,
Prof. Sheshashayee Raghunathan</t>
  </si>
  <si>
    <t>IBM and IIT Madras</t>
  </si>
  <si>
    <t>noc25_cs95</t>
  </si>
  <si>
    <t>noc24_cs67</t>
  </si>
  <si>
    <t>noc25-cs96</t>
  </si>
  <si>
    <t>Parameterized Algorithms</t>
  </si>
  <si>
    <t>Prof. Neeldhara Misra,
Prof. Saket Saurabh</t>
  </si>
  <si>
    <t>IIT Gandhinagar
IMSc - The Institute of Mathematical Sciences</t>
  </si>
  <si>
    <t>noc25_cs96</t>
  </si>
  <si>
    <t>noc24_cs117</t>
  </si>
  <si>
    <t>noc25-cs97</t>
  </si>
  <si>
    <t>Getting Started with Competitive Programming</t>
  </si>
  <si>
    <t>Prof. Neeldhara Misra</t>
  </si>
  <si>
    <t>IIT Gandhinagar</t>
  </si>
  <si>
    <t>noc25_cs97</t>
  </si>
  <si>
    <t>noc25_cs36</t>
  </si>
  <si>
    <t>noc25-cs98</t>
  </si>
  <si>
    <t>Applied Accelerated Artificial Intelligence</t>
  </si>
  <si>
    <t>Prof. Satyajit Das,
Prof. Satyadhyan Chickerur,
Prof. Bharatkumar Sharma,
Prof. Adesuyi Tosin</t>
  </si>
  <si>
    <t>IIT Guwahati
KLE Technological University
NVIDIA</t>
  </si>
  <si>
    <t>noc25_cs98</t>
  </si>
  <si>
    <t>noc24_cs104</t>
  </si>
  <si>
    <t>noc25-cs99</t>
  </si>
  <si>
    <t>Introduction to Machine Learning (Tamil)</t>
  </si>
  <si>
    <t>Prof. Arun Rajkumar</t>
  </si>
  <si>
    <t>noc25_cs99</t>
  </si>
  <si>
    <t>noc25_cs47</t>
  </si>
  <si>
    <t>noc25-cs100</t>
  </si>
  <si>
    <t>Social Network Analysis</t>
  </si>
  <si>
    <t>Prof. Tanmoy Chakraborty</t>
  </si>
  <si>
    <t>noc25_cs100</t>
  </si>
  <si>
    <t>noc24_cs90</t>
  </si>
  <si>
    <t>noc25-cs101</t>
  </si>
  <si>
    <t>Data Science for Engineers</t>
  </si>
  <si>
    <t>Prof. Ragunathan Rengasamy,
Prof. Shankar Narasimhan</t>
  </si>
  <si>
    <t>Data Science
Programming</t>
  </si>
  <si>
    <t>noc25_cs101</t>
  </si>
  <si>
    <t>noc25_cs20</t>
  </si>
  <si>
    <t>noc25-cs102</t>
  </si>
  <si>
    <t>Social Networks</t>
  </si>
  <si>
    <t>Prof. Sudarshan Iyengar</t>
  </si>
  <si>
    <t>IIT Ropar</t>
  </si>
  <si>
    <t>noc25_cs102</t>
  </si>
  <si>
    <t>noc25_cs65</t>
  </si>
  <si>
    <t>noc25-cs103</t>
  </si>
  <si>
    <t>The Joy of Computing using Python</t>
  </si>
  <si>
    <t>noc25_cs103</t>
  </si>
  <si>
    <t>noc25_cs69</t>
  </si>
  <si>
    <t>noc25-cs104</t>
  </si>
  <si>
    <t>Python for Data Science</t>
  </si>
  <si>
    <t>Prof. Ragunathan Rengasamy</t>
  </si>
  <si>
    <t>noc25_cs104</t>
  </si>
  <si>
    <t>noc25_cs60</t>
  </si>
  <si>
    <t>noc25-cs105</t>
  </si>
  <si>
    <t>Discrete Mathematics</t>
  </si>
  <si>
    <t>Foundations of Computing
Foundations of mathematics</t>
  </si>
  <si>
    <t>noc25_cs105</t>
  </si>
  <si>
    <t>noc25_cs26</t>
  </si>
  <si>
    <t>noc25-cs106</t>
  </si>
  <si>
    <t>Deep Learning - IIT Ropar</t>
  </si>
  <si>
    <t>noc25_cs106</t>
  </si>
  <si>
    <t>noc25_cs21</t>
  </si>
  <si>
    <t>noc25-cs107</t>
  </si>
  <si>
    <t>Cloud Computing</t>
  </si>
  <si>
    <t>Prof. Soumya Kanti Ghosh</t>
  </si>
  <si>
    <t>Programming
Systems</t>
  </si>
  <si>
    <t>noc25_cs107</t>
  </si>
  <si>
    <t>noc25_cs11</t>
  </si>
  <si>
    <t>noc25-cs108</t>
  </si>
  <si>
    <t>Software Engineering</t>
  </si>
  <si>
    <t>Prof. Rajib Mall</t>
  </si>
  <si>
    <t>noc25_cs108</t>
  </si>
  <si>
    <t>noc24_cs119</t>
  </si>
  <si>
    <t>noc25-cs109</t>
  </si>
  <si>
    <t>Software Project Management</t>
  </si>
  <si>
    <t>Prof. Rajib Mall,
Prof. Durga Prasad Mohapatra</t>
  </si>
  <si>
    <t>noc25_cs109</t>
  </si>
  <si>
    <t>noc22_cs107</t>
  </si>
  <si>
    <t>noc25-cs110</t>
  </si>
  <si>
    <t>Programming In Java</t>
  </si>
  <si>
    <t>Prof. Debasis Samanta</t>
  </si>
  <si>
    <t>noc25_cs110</t>
  </si>
  <si>
    <t>noc25_cs57</t>
  </si>
  <si>
    <t>noc25-cs111</t>
  </si>
  <si>
    <t>Stochastic Approximation: Theory and Applications</t>
  </si>
  <si>
    <t>Prof. Gugan Chandrashekhar Mallika Thoppe</t>
  </si>
  <si>
    <t>Communication and Signal Processing
Foundations of Computing
Data Science</t>
  </si>
  <si>
    <t>noc25_cs111</t>
  </si>
  <si>
    <t>106108700</t>
  </si>
  <si>
    <t>noc25-cs112</t>
  </si>
  <si>
    <t>Human Computer Interaction (In Hindi)</t>
  </si>
  <si>
    <t>Prof. Rajiv Ratn Shah</t>
  </si>
  <si>
    <t>IIIT Delhi</t>
  </si>
  <si>
    <t>noc25_cs112</t>
  </si>
  <si>
    <t>106106701</t>
  </si>
  <si>
    <t>noc25-cs113</t>
  </si>
  <si>
    <t>Software Testing</t>
  </si>
  <si>
    <t>Prof. Meenakshi D'souza</t>
  </si>
  <si>
    <t>IIIT Bangalore</t>
  </si>
  <si>
    <t>noc25_cs113</t>
  </si>
  <si>
    <t>noc24_cs91</t>
  </si>
  <si>
    <t>noc25-cs114</t>
  </si>
  <si>
    <t>C Programming and Assembly Language</t>
  </si>
  <si>
    <t>Prof. Janakiraman Viraraghavan</t>
  </si>
  <si>
    <t>noc25_cs114</t>
  </si>
  <si>
    <t>noc24_cs128</t>
  </si>
  <si>
    <t>noc25-cs115</t>
  </si>
  <si>
    <t>Computational Complexity</t>
  </si>
  <si>
    <t>Prof. Subrahmanyam Kalyanasundaram</t>
  </si>
  <si>
    <t>noc25_cs115</t>
  </si>
  <si>
    <t>noc24_cs106</t>
  </si>
  <si>
    <t>noc25-cs116</t>
  </si>
  <si>
    <t>Cyber Security and Privacy</t>
  </si>
  <si>
    <t>Prof. Saji K Mathew</t>
  </si>
  <si>
    <t>Cyber Security</t>
  </si>
  <si>
    <t>noc25_cs116</t>
  </si>
  <si>
    <t>noc24_cs121</t>
  </si>
  <si>
    <t>noc25-cs117</t>
  </si>
  <si>
    <t>Privacy and Security in Online Social Media</t>
  </si>
  <si>
    <t>Prof. Ponnurangam Kumaraguru</t>
  </si>
  <si>
    <t>IIIT Hyderabad</t>
  </si>
  <si>
    <t>noc25_cs117</t>
  </si>
  <si>
    <t>noc25_cs79</t>
  </si>
  <si>
    <t>noc25-cs118</t>
  </si>
  <si>
    <t>Responsible &amp; Safe AI Systems</t>
  </si>
  <si>
    <t>Prof. Ponnurangam Kumaraguru,
Prof. Balaraman Ravindran,
Prof. Arun Rajkumar</t>
  </si>
  <si>
    <t>IIIT Hyderabad and IIT Madras</t>
  </si>
  <si>
    <t>Artificial Intelligence</t>
  </si>
  <si>
    <t>noc25_cs118</t>
  </si>
  <si>
    <t>noc24_cs132</t>
  </si>
  <si>
    <t>noc25-cs119</t>
  </si>
  <si>
    <t>Introduction to Programming in C</t>
  </si>
  <si>
    <t>Prof. Satyadev Nandakumar</t>
  </si>
  <si>
    <t>noc25_cs119</t>
  </si>
  <si>
    <t>noc24_cs02</t>
  </si>
  <si>
    <t>noc25-cs120</t>
  </si>
  <si>
    <t>Practical Cyber Security for Cyber Security Practitioners</t>
  </si>
  <si>
    <t>Prof. Sandeep K. Shukla</t>
  </si>
  <si>
    <t>noc25_cs120</t>
  </si>
  <si>
    <t>noc24_cs85</t>
  </si>
  <si>
    <t>noc25-cs121</t>
  </si>
  <si>
    <t>Theory of Computation</t>
  </si>
  <si>
    <t>Prof. Raghunath Tewari</t>
  </si>
  <si>
    <t>noc25_cs121</t>
  </si>
  <si>
    <t>noc24_cs71</t>
  </si>
  <si>
    <t>noc25-cs122</t>
  </si>
  <si>
    <t>Computer Science and Engineering
Mathematics</t>
  </si>
  <si>
    <t>Randomized Methods in Complexity</t>
  </si>
  <si>
    <t>noc25_cs122</t>
  </si>
  <si>
    <t>noc24_cs100</t>
  </si>
  <si>
    <t>noc25-cs123</t>
  </si>
  <si>
    <t>Computational Arithmetic - Geometry for Algebraic Curves</t>
  </si>
  <si>
    <t>noc25_cs123</t>
  </si>
  <si>
    <t>noc24_cs87</t>
  </si>
  <si>
    <t>noc25-cs124</t>
  </si>
  <si>
    <t>Introduction to Graph Algorithms</t>
  </si>
  <si>
    <t>Prof. C Pandu Rangan</t>
  </si>
  <si>
    <t>noc25_cs124</t>
  </si>
  <si>
    <t>noc24_cs70</t>
  </si>
  <si>
    <t>noc25-cs125</t>
  </si>
  <si>
    <t>Demystifying Networking</t>
  </si>
  <si>
    <t>Prof. Sridhar Iyer,
Prof. Ashutosh Raina</t>
  </si>
  <si>
    <t>noc25_cs125</t>
  </si>
  <si>
    <t>noc24_cs69</t>
  </si>
  <si>
    <t>noc25-cs126</t>
  </si>
  <si>
    <t>Introduction to Computer and Network Performance Analysis using Queuing Systems</t>
  </si>
  <si>
    <t>Prof. Varsha Apte</t>
  </si>
  <si>
    <t>noc25_cs126</t>
  </si>
  <si>
    <t>noc23_cs118</t>
  </si>
  <si>
    <t>noc25-cs127</t>
  </si>
  <si>
    <t>Discrete Mathematics - IIITB</t>
  </si>
  <si>
    <t>Prof. Ashish Choudhury</t>
  </si>
  <si>
    <t>noc25_cs127</t>
  </si>
  <si>
    <t>noc24_cs98</t>
  </si>
  <si>
    <t>noc25-cs128</t>
  </si>
  <si>
    <t>Secure Computation: Part II</t>
  </si>
  <si>
    <t>noc25_cs128</t>
  </si>
  <si>
    <t>noc24_cs112</t>
  </si>
  <si>
    <t>noc25-cs129</t>
  </si>
  <si>
    <t>Linear Algebra Through Geometry</t>
  </si>
  <si>
    <t>Prof. Ashok Rao, Prof. M Krishna Kumar, Prof. Arulalan M R</t>
  </si>
  <si>
    <t>Foundations of Computing
Communication and Signal Processing
Control and Instrumentation</t>
  </si>
  <si>
    <t>noc25_cs129</t>
  </si>
  <si>
    <t>noc24_cs111</t>
  </si>
  <si>
    <t>noc25-cs130</t>
  </si>
  <si>
    <t>Distributed Systems</t>
  </si>
  <si>
    <t>Prof. Rajiv Misra</t>
  </si>
  <si>
    <t>IIT Patna</t>
  </si>
  <si>
    <t>noc25_cs130</t>
  </si>
  <si>
    <t>noc24_cs77</t>
  </si>
  <si>
    <t>noc25-cs131</t>
  </si>
  <si>
    <t>Big Data Computing</t>
  </si>
  <si>
    <t>noc25_cs131</t>
  </si>
  <si>
    <t>noc24_cs130</t>
  </si>
  <si>
    <t>noc25-cs132</t>
  </si>
  <si>
    <t>C-Based VLSI Design</t>
  </si>
  <si>
    <t>Prof. Chandan Karfa</t>
  </si>
  <si>
    <t>noc25_cs132</t>
  </si>
  <si>
    <t>noc24_cs122</t>
  </si>
  <si>
    <t>noc25-cs133</t>
  </si>
  <si>
    <t>Computer Graphics</t>
  </si>
  <si>
    <t>Prof. Samit Bhattacharya</t>
  </si>
  <si>
    <t>noc25_cs133</t>
  </si>
  <si>
    <t>noc24_cs82</t>
  </si>
  <si>
    <t>noc25-cs134</t>
  </si>
  <si>
    <t>Multi-Core Computer Architecture</t>
  </si>
  <si>
    <t>Prof. John Jose</t>
  </si>
  <si>
    <t>noc25_cs134</t>
  </si>
  <si>
    <t>noc24_cs93</t>
  </si>
  <si>
    <t>noc25-cs135</t>
  </si>
  <si>
    <t>Design &amp; Implementation of Human-Computer Interfaces</t>
  </si>
  <si>
    <t>noc25_cs135</t>
  </si>
  <si>
    <t>noc24_cs126</t>
  </si>
  <si>
    <t>noc25-cs136</t>
  </si>
  <si>
    <t>Mathematical Foundations for Machine Learning</t>
  </si>
  <si>
    <t>Prof. Ashok Rao,
Prof. Arulalan Rajan</t>
  </si>
  <si>
    <t>noc25_cs136</t>
  </si>
  <si>
    <t>106108702</t>
  </si>
  <si>
    <t>noc25-cs137</t>
  </si>
  <si>
    <t>Programming with Generative AI</t>
  </si>
  <si>
    <t>Prof. Viraj Kumar</t>
  </si>
  <si>
    <t>noc25_cs137</t>
  </si>
  <si>
    <t>106108703</t>
  </si>
  <si>
    <t>noc25-cs138</t>
  </si>
  <si>
    <t>Foundations and Applications of Machine Learning (Bengali)</t>
  </si>
  <si>
    <t>Prof. Adway Mitra</t>
  </si>
  <si>
    <t>noc25_cs138</t>
  </si>
  <si>
    <t>noc24_cs74</t>
  </si>
  <si>
    <t>noc25-cs139</t>
  </si>
  <si>
    <t>Statistical Learning for Reliability Analysis</t>
  </si>
  <si>
    <t>Prof. Monalisa Sarma</t>
  </si>
  <si>
    <t>noc25_cs139</t>
  </si>
  <si>
    <t>noc24_cs107</t>
  </si>
  <si>
    <t>noc25-cs140</t>
  </si>
  <si>
    <t>Problem Solving through Programming in C</t>
  </si>
  <si>
    <t>Prof. Anupam Basu</t>
  </si>
  <si>
    <t>noc25_cs140</t>
  </si>
  <si>
    <t>noc25_cs56</t>
  </si>
  <si>
    <t>noc25-cs141</t>
  </si>
  <si>
    <t>Operating System Fundamentals</t>
  </si>
  <si>
    <t>noc25_cs141</t>
  </si>
  <si>
    <t>noc24_cs108</t>
  </si>
  <si>
    <t>noc25-cs142</t>
  </si>
  <si>
    <t>Ethical Hacking</t>
  </si>
  <si>
    <t>Prof. Indranil Sengupta</t>
  </si>
  <si>
    <t>noc25_cs142</t>
  </si>
  <si>
    <t>noc24_cs94</t>
  </si>
  <si>
    <t>noc25-cs143</t>
  </si>
  <si>
    <t>Computer Vision</t>
  </si>
  <si>
    <t>Prof. Jayanta Mukhopadhyay</t>
  </si>
  <si>
    <t>noc25_cs143</t>
  </si>
  <si>
    <t>noc24_cs124</t>
  </si>
  <si>
    <t>noc25-cs144</t>
  </si>
  <si>
    <t>Programming in Modern C++</t>
  </si>
  <si>
    <t>Prof. Partha Pratim Das</t>
  </si>
  <si>
    <t>noc25_cs144</t>
  </si>
  <si>
    <t>noc25_cs58</t>
  </si>
  <si>
    <t>noc25-cs145</t>
  </si>
  <si>
    <t>Data Base Management System</t>
  </si>
  <si>
    <t>Prof. Partha Pratim Das,
Prof. Samiran Chattopadhyay</t>
  </si>
  <si>
    <t>noc25_cs145</t>
  </si>
  <si>
    <t>noc25_cs18</t>
  </si>
  <si>
    <t>noc25-cs146</t>
  </si>
  <si>
    <t>Introduction to Industry 4.0 and Industrial Internet of Things</t>
  </si>
  <si>
    <t>Prof. Sudip Misra</t>
  </si>
  <si>
    <t>noc25_cs146</t>
  </si>
  <si>
    <t>noc25_cs43</t>
  </si>
  <si>
    <t>noc25-cs147</t>
  </si>
  <si>
    <t>Introduction to Internet of Things</t>
  </si>
  <si>
    <t>noc25_cs147</t>
  </si>
  <si>
    <t>noc25_cs44</t>
  </si>
  <si>
    <t>noc25-cs148</t>
  </si>
  <si>
    <t>Data Structure and Algorithms using Java</t>
  </si>
  <si>
    <t>noc25_cs148</t>
  </si>
  <si>
    <t>noc24_cs96</t>
  </si>
  <si>
    <t>noc25-cs149</t>
  </si>
  <si>
    <t>Introduction to Machine Learning - IITKGP</t>
  </si>
  <si>
    <t>Prof. Sudeshna Sarkar</t>
  </si>
  <si>
    <t>noc25_cs149</t>
  </si>
  <si>
    <t>noc24_cs81</t>
  </si>
  <si>
    <t>noc25-cs150</t>
  </si>
  <si>
    <t>Introduction to Algorithms and Analysis</t>
  </si>
  <si>
    <t>Prof. Sourav Mukhopadhyay</t>
  </si>
  <si>
    <t>noc25_cs150</t>
  </si>
  <si>
    <t>noc24_cs116</t>
  </si>
  <si>
    <t>noc25-cs151</t>
  </si>
  <si>
    <t>Algorithmic Game Theory</t>
  </si>
  <si>
    <t>Prof. Palash Dey</t>
  </si>
  <si>
    <t>noc25_cs151</t>
  </si>
  <si>
    <t>noc24_cs109</t>
  </si>
  <si>
    <t>noc25-cs152</t>
  </si>
  <si>
    <t>Artificial Intelligence for Economics</t>
  </si>
  <si>
    <t>Prof. Adway Mitra,
Prof. Dripto Bakshi,
Prof. Palash Dey</t>
  </si>
  <si>
    <t>noc25_cs152</t>
  </si>
  <si>
    <t>noc24_cs76</t>
  </si>
  <si>
    <t>noc25-cs153</t>
  </si>
  <si>
    <t>Approximation Algorithm</t>
  </si>
  <si>
    <t>noc25_cs153</t>
  </si>
  <si>
    <t>noc24_cs97</t>
  </si>
  <si>
    <t>noc25-cs154</t>
  </si>
  <si>
    <t>Computer Architecture and Organization</t>
  </si>
  <si>
    <t>Prof. Indranil Sengupta,
Prof. Kamalika Datta</t>
  </si>
  <si>
    <t>noc25_cs154</t>
  </si>
  <si>
    <t>noc22_cs88</t>
  </si>
  <si>
    <t>noc25-cs155</t>
  </si>
  <si>
    <t>Hardware Modeling using Verilog</t>
  </si>
  <si>
    <t>VLSI design</t>
  </si>
  <si>
    <t>noc25_cs155</t>
  </si>
  <si>
    <t>noc23_cs76</t>
  </si>
  <si>
    <t>noc25-cs156</t>
  </si>
  <si>
    <t>Real-Time Systems</t>
  </si>
  <si>
    <t>noc25_cs156</t>
  </si>
  <si>
    <t>noc22_cs104</t>
  </si>
  <si>
    <t>noc25-cs157</t>
  </si>
  <si>
    <t>computer Science and Engineering</t>
  </si>
  <si>
    <t>Machine Learning for Earth System Sciences</t>
  </si>
  <si>
    <t>noc25_cs157</t>
  </si>
  <si>
    <t>noc23_cs86</t>
  </si>
  <si>
    <t>noc25-cs158</t>
  </si>
  <si>
    <t>Second Level Algorithms</t>
  </si>
  <si>
    <t>noc25_cs158</t>
  </si>
  <si>
    <t>106105704</t>
  </si>
  <si>
    <t>noc25-cs159</t>
  </si>
  <si>
    <t>Artificial Intelligence: Concepts and Techniques</t>
  </si>
  <si>
    <t>Prof. V. Susheela Devi</t>
  </si>
  <si>
    <t>noc25_cs159</t>
  </si>
  <si>
    <t>106108705</t>
  </si>
  <si>
    <t>noc25-cs160</t>
  </si>
  <si>
    <t>Scalable Data Science</t>
  </si>
  <si>
    <t>Prof. Anirban Dasgupta,
Prof. Sourangshu Bhattacharya</t>
  </si>
  <si>
    <t>IIT Gadhinagar
IIT Kharagpur</t>
  </si>
  <si>
    <t>noc25_cs160</t>
  </si>
  <si>
    <t>noc22_cs105</t>
  </si>
  <si>
    <t>noc25-cs161</t>
  </si>
  <si>
    <t>Computer Science and Engineering
Electrical, Electronics and Communications Engineering
Information Technology</t>
  </si>
  <si>
    <t>Introduction to Large Language Models (LLMs)</t>
  </si>
  <si>
    <t>Prof. Tanmoy Chakraborty,
Prof. Soumen Chakraborti</t>
  </si>
  <si>
    <t>Communication and Signal Processing
Data Science
Artificial Intelligence</t>
  </si>
  <si>
    <t>noc25_cs161</t>
  </si>
  <si>
    <t>noc25_cs45</t>
  </si>
  <si>
    <t>noc25-cs162</t>
  </si>
  <si>
    <t>Computer Science and Engineering/Electronics and Communication Engineering</t>
  </si>
  <si>
    <t>Machine Learning (Ml) in Hindi</t>
  </si>
  <si>
    <t>Prof. Anubha Gupta</t>
  </si>
  <si>
    <t>noc25_cs162</t>
  </si>
  <si>
    <t>noc24_cs110</t>
  </si>
  <si>
    <t>noc25-de13</t>
  </si>
  <si>
    <t>Design Engineering</t>
  </si>
  <si>
    <t>Form and Aesthetics</t>
  </si>
  <si>
    <t>Prof. B.K. Chakravarthy</t>
  </si>
  <si>
    <t>noc25_de13</t>
  </si>
  <si>
    <t>107101706</t>
  </si>
  <si>
    <t>noc25-de14</t>
  </si>
  <si>
    <t>Control Systems</t>
  </si>
  <si>
    <t>Prof. C.S.Shankar Ram</t>
  </si>
  <si>
    <t>noc25_de14</t>
  </si>
  <si>
    <t>noc24_de18</t>
  </si>
  <si>
    <t>noc25-de15</t>
  </si>
  <si>
    <t>Understanding Design</t>
  </si>
  <si>
    <t>Prof. Nina Sabnani</t>
  </si>
  <si>
    <t>noc25_de15</t>
  </si>
  <si>
    <t>noc25_de05</t>
  </si>
  <si>
    <t>noc25-de16</t>
  </si>
  <si>
    <t>Understanding Ethnography</t>
  </si>
  <si>
    <t>noc25_de16</t>
  </si>
  <si>
    <t>noc25_de06</t>
  </si>
  <si>
    <t>noc25-de17</t>
  </si>
  <si>
    <t>Functional and Conceptual Design</t>
  </si>
  <si>
    <t>Prof. Asokan T</t>
  </si>
  <si>
    <t>noc25_de17</t>
  </si>
  <si>
    <t>noc23_de11</t>
  </si>
  <si>
    <t>noc25-de18</t>
  </si>
  <si>
    <t>Innovation by Design</t>
  </si>
  <si>
    <t>Patents and Intellectual Property Rights</t>
  </si>
  <si>
    <t>noc25_de18</t>
  </si>
  <si>
    <t>noc25_de03</t>
  </si>
  <si>
    <t>noc25-de19</t>
  </si>
  <si>
    <t>Design, Technology and Innovation</t>
  </si>
  <si>
    <t>noc25_de19</t>
  </si>
  <si>
    <t>noc25_de01</t>
  </si>
  <si>
    <t>noc25-de20</t>
  </si>
  <si>
    <t>Understanding Incubation and Entrepreneurship</t>
  </si>
  <si>
    <t>noc25_de20</t>
  </si>
  <si>
    <t>noc25_de07</t>
  </si>
  <si>
    <t>noc25-de21</t>
  </si>
  <si>
    <t>System Design for Sustainability</t>
  </si>
  <si>
    <t>Prof. Sharmistha Banerjee</t>
  </si>
  <si>
    <t>Product Design</t>
  </si>
  <si>
    <t>noc25_de21</t>
  </si>
  <si>
    <t>noc24_de16</t>
  </si>
  <si>
    <t>noc25-de22</t>
  </si>
  <si>
    <t>Ergonomics Workplace Analysis</t>
  </si>
  <si>
    <t>Prof. Urmi R. Salve</t>
  </si>
  <si>
    <t>noc25_de22</t>
  </si>
  <si>
    <t>noc24_de10</t>
  </si>
  <si>
    <t>noc25-de23</t>
  </si>
  <si>
    <t>Ergonomics Research Techniques</t>
  </si>
  <si>
    <t>noc25_de23</t>
  </si>
  <si>
    <t>noc24_de17</t>
  </si>
  <si>
    <t>noc25-ce135</t>
  </si>
  <si>
    <t>Earth and Environmental Sciences</t>
  </si>
  <si>
    <t>Climate Change - Extreme Events</t>
  </si>
  <si>
    <t>Prof. Somil Swarnkar</t>
  </si>
  <si>
    <t>noc25_ce135</t>
  </si>
  <si>
    <t>105106707</t>
  </si>
  <si>
    <t>noc25-ce136</t>
  </si>
  <si>
    <t>Earth Science</t>
  </si>
  <si>
    <t>Groundwater Engineering</t>
  </si>
  <si>
    <t>noc25_ce136</t>
  </si>
  <si>
    <t>noc24_ce83</t>
  </si>
  <si>
    <t>noc25-ce137</t>
  </si>
  <si>
    <t>Earth Sciences</t>
  </si>
  <si>
    <t>Stress and Strain Issues in Structural Geology</t>
  </si>
  <si>
    <t>Prof. Soumyajit Mukherjee</t>
  </si>
  <si>
    <t>noc25_ce137</t>
  </si>
  <si>
    <t>noc24_ce84</t>
  </si>
  <si>
    <t>noc25-ce138</t>
  </si>
  <si>
    <t>Earthquake Geology: A Tool for Seismic Hazard Assessment</t>
  </si>
  <si>
    <t>noc25_ce138</t>
  </si>
  <si>
    <t>105104708</t>
  </si>
  <si>
    <t>noc25-ce139</t>
  </si>
  <si>
    <t>Earth Sciences and Civil Engineering</t>
  </si>
  <si>
    <t>Geotechniques of Dams, Tunnels and Underground Spaces</t>
  </si>
  <si>
    <t>noc25_ce139</t>
  </si>
  <si>
    <t>105105709</t>
  </si>
  <si>
    <t>noc25-ce140</t>
  </si>
  <si>
    <t>Earth Sciences; Civil Engineering</t>
  </si>
  <si>
    <t>Introduction to Sequence Stratigraphy</t>
  </si>
  <si>
    <t>Prof. Biplab Bhattacharya</t>
  </si>
  <si>
    <t>noc25_ce140</t>
  </si>
  <si>
    <t>105107710</t>
  </si>
  <si>
    <t>noc25-ec08</t>
  </si>
  <si>
    <t>Economic Sciences</t>
  </si>
  <si>
    <t>Environmental &amp; Resource Economics</t>
  </si>
  <si>
    <t>Prof. Sabuj Kumar Mandal</t>
  </si>
  <si>
    <t>Economics
Sustainable Architecture</t>
  </si>
  <si>
    <t>noc25_ec08</t>
  </si>
  <si>
    <t>noc24_ec12</t>
  </si>
  <si>
    <t>noc25-ec09</t>
  </si>
  <si>
    <t>Spatial Statistics and Spatial Econometrics</t>
  </si>
  <si>
    <t>Prof. Gaurav Arora</t>
  </si>
  <si>
    <t>noc25_ec09</t>
  </si>
  <si>
    <t>noc24_ec13</t>
  </si>
  <si>
    <t>noc25-ec10</t>
  </si>
  <si>
    <t>Foundations of Accounting &amp; Finance</t>
  </si>
  <si>
    <t>Prof. Arun Kumar Gopalaswamy</t>
  </si>
  <si>
    <t>noc25_ec10</t>
  </si>
  <si>
    <t>noc25_ec02</t>
  </si>
  <si>
    <t>noc25-ec11</t>
  </si>
  <si>
    <t>Economics of Innovation</t>
  </si>
  <si>
    <t>Prof. Ruchi Sharma</t>
  </si>
  <si>
    <t>noc25_ec11</t>
  </si>
  <si>
    <t>noc24_ec14</t>
  </si>
  <si>
    <t>noc25-ec12</t>
  </si>
  <si>
    <t>Economic Sciences
Management Studies</t>
  </si>
  <si>
    <t>Labour Economics - Theory and Practice</t>
  </si>
  <si>
    <t>Prof. Falguni Pattanaik</t>
  </si>
  <si>
    <t>Economics</t>
  </si>
  <si>
    <t>noc25_ec12</t>
  </si>
  <si>
    <t>noc24_ec09</t>
  </si>
  <si>
    <t>noc25-ec13</t>
  </si>
  <si>
    <t>Economics of Banking and Finance Markets</t>
  </si>
  <si>
    <t>Prof. Sukumar Vellakkal</t>
  </si>
  <si>
    <t>noc25_ec13</t>
  </si>
  <si>
    <t>noc24_ec11</t>
  </si>
  <si>
    <t>noc25-ec14</t>
  </si>
  <si>
    <t>Introduction to Microeconomics in Hindi and without Calculus</t>
  </si>
  <si>
    <t>Prof. Vimal Kumar</t>
  </si>
  <si>
    <t>noc25_ec14</t>
  </si>
  <si>
    <t>noc24_ec10</t>
  </si>
  <si>
    <t>noc25-ec15</t>
  </si>
  <si>
    <t>Principles of Economics</t>
  </si>
  <si>
    <t>noc25_ec15</t>
  </si>
  <si>
    <t>noc23_ec06</t>
  </si>
  <si>
    <t>noc25-ec16</t>
  </si>
  <si>
    <t>Economic Environment and Business Strategy</t>
  </si>
  <si>
    <t>Economics
Managerial Economics</t>
  </si>
  <si>
    <t>noc25_ec16</t>
  </si>
  <si>
    <t>130104711</t>
  </si>
  <si>
    <t>noc25-hs110</t>
  </si>
  <si>
    <t>Education</t>
  </si>
  <si>
    <t>Inclusive Education</t>
  </si>
  <si>
    <t>Prof. Umakant Prasad</t>
  </si>
  <si>
    <t>Visva-Bharati University, Santiniketan</t>
  </si>
  <si>
    <t>Faculty Domain - Fundamental</t>
  </si>
  <si>
    <t>noc25_hs110</t>
  </si>
  <si>
    <t>109105712</t>
  </si>
  <si>
    <t>noc25-ee90</t>
  </si>
  <si>
    <t>Electrical and Electronics Engineering</t>
  </si>
  <si>
    <t>Fiber Optic Communication Technology</t>
  </si>
  <si>
    <t>Prof. Deepa Venkitesh</t>
  </si>
  <si>
    <t>noc25_ee90</t>
  </si>
  <si>
    <t>noc24_ee131</t>
  </si>
  <si>
    <t>noc25-ee91</t>
  </si>
  <si>
    <t>Basic Electrical Circuits</t>
  </si>
  <si>
    <t>Prof. Gajendranath Chowdary</t>
  </si>
  <si>
    <t>IIT Hyderabad (IITM)</t>
  </si>
  <si>
    <t>VLSI design
Power Systems and Power Electronics
Control and Instrumentation</t>
  </si>
  <si>
    <t>noc25_ee91</t>
  </si>
  <si>
    <t>noc24_ee112</t>
  </si>
  <si>
    <t>noc25-ee92</t>
  </si>
  <si>
    <t>Introduction to Semiconductor Devices</t>
  </si>
  <si>
    <t>Prof. Naresh Kumar Emani</t>
  </si>
  <si>
    <t>noc25_ee92</t>
  </si>
  <si>
    <t>noc24_ee99</t>
  </si>
  <si>
    <t>noc25-ee93</t>
  </si>
  <si>
    <t>Phase-Locked Loops</t>
  </si>
  <si>
    <t>Prof. Saurabh Saxena</t>
  </si>
  <si>
    <t>noc25_ee93</t>
  </si>
  <si>
    <t>noc24_ee100</t>
  </si>
  <si>
    <t>noc25-ee94</t>
  </si>
  <si>
    <t>Introduction to Photonics</t>
  </si>
  <si>
    <t>Prof. Balaji Srinivasan</t>
  </si>
  <si>
    <t>noc25_ee94</t>
  </si>
  <si>
    <t>noc24_ee144</t>
  </si>
  <si>
    <t>noc25-ee95</t>
  </si>
  <si>
    <t>Probability Foundations for Electrical Engineers</t>
  </si>
  <si>
    <t>Prof. Krishna Jagannathan</t>
  </si>
  <si>
    <t>Communication and Signal Processing</t>
  </si>
  <si>
    <t>noc25_ee95</t>
  </si>
  <si>
    <t>noc24_ee113</t>
  </si>
  <si>
    <t>noc25-ee96</t>
  </si>
  <si>
    <t>Fundamentals of Nano and Quantum Photonics</t>
  </si>
  <si>
    <t>noc25_ee96</t>
  </si>
  <si>
    <t>noc24_ee114</t>
  </si>
  <si>
    <t>noc25-ee97</t>
  </si>
  <si>
    <t>Optical Engineering</t>
  </si>
  <si>
    <t>Prof. Shanti Bhattacharya</t>
  </si>
  <si>
    <t>noc25_ee97</t>
  </si>
  <si>
    <t>noc24_ee145</t>
  </si>
  <si>
    <t>noc25-ee98</t>
  </si>
  <si>
    <t>Advanced Linear Continuous Control Systems: Applications with MATLAB Programming and Simulink</t>
  </si>
  <si>
    <t>Prof. Yogesh Vijay Hote</t>
  </si>
  <si>
    <t>noc25_ee98</t>
  </si>
  <si>
    <t>noc24_ee90</t>
  </si>
  <si>
    <t>noc25-ee99</t>
  </si>
  <si>
    <t>Dc Microgrid and Control System</t>
  </si>
  <si>
    <t>Prof. Avik Bhattacharya</t>
  </si>
  <si>
    <t>noc25_ee99</t>
  </si>
  <si>
    <t>noc24_ee87</t>
  </si>
  <si>
    <t>noc25-ee100</t>
  </si>
  <si>
    <t>Advance Power Electronics and Control</t>
  </si>
  <si>
    <t>noc25_ee100</t>
  </si>
  <si>
    <t>noc24_ee88</t>
  </si>
  <si>
    <t>noc25-ee101</t>
  </si>
  <si>
    <t>Power System Protection and Switchgear</t>
  </si>
  <si>
    <t>Prof. Bhaveshkumar R. Bhalja</t>
  </si>
  <si>
    <t>Power Systems and Power Electronics</t>
  </si>
  <si>
    <t>noc25_ee101</t>
  </si>
  <si>
    <t>noc24_ee89</t>
  </si>
  <si>
    <t>noc25-ee102</t>
  </si>
  <si>
    <t>Electrical Distribution System Analysis</t>
  </si>
  <si>
    <t>Prof. N P Padhy,
Late. Prof. G. B. Kumbhar</t>
  </si>
  <si>
    <t>noc25_ee102</t>
  </si>
  <si>
    <t>noc24_ee105</t>
  </si>
  <si>
    <t>noc25-ee103</t>
  </si>
  <si>
    <t>Analog Electronic Circuit</t>
  </si>
  <si>
    <t>Prof. Shouribrata chatterjee</t>
  </si>
  <si>
    <t>VLSI design
Control and Instrumentation</t>
  </si>
  <si>
    <t>noc25_ee103</t>
  </si>
  <si>
    <t>noc24_ee140</t>
  </si>
  <si>
    <t>noc25-ee104</t>
  </si>
  <si>
    <t>Control Engineering</t>
  </si>
  <si>
    <t>Prof. Ramkrishna Pasumarthy
Prof. Mousumi Mukherjee</t>
  </si>
  <si>
    <t>IIT Madras
IITEST Shibpur</t>
  </si>
  <si>
    <t>Control and Instrumentation
Power Systems and Power Electronics</t>
  </si>
  <si>
    <t>noc25_ee104</t>
  </si>
  <si>
    <t>noc25_ee15</t>
  </si>
  <si>
    <t>noc25-ee105</t>
  </si>
  <si>
    <t>Linear Systems Theory</t>
  </si>
  <si>
    <t>Prof. Ramkrishna Pasumarthy</t>
  </si>
  <si>
    <t>noc25_ee105</t>
  </si>
  <si>
    <t>noc23_ee144</t>
  </si>
  <si>
    <t>noc25-ee106</t>
  </si>
  <si>
    <t>VLSI Design Flow: RTL to GDS</t>
  </si>
  <si>
    <t>Prof. Sneh Saurabh</t>
  </si>
  <si>
    <t>noc25_ee106</t>
  </si>
  <si>
    <t>noc24_ee102</t>
  </si>
  <si>
    <t>noc25-ee107</t>
  </si>
  <si>
    <t>Fundamentals of Wireless Communication (Hindi)</t>
  </si>
  <si>
    <t>Prof. Vivek Bohara</t>
  </si>
  <si>
    <t>noc25_ee107</t>
  </si>
  <si>
    <t>noc24_ee82</t>
  </si>
  <si>
    <t>noc25-ee108</t>
  </si>
  <si>
    <t>Sensor Technologies: Physics, Fabrication, and Circuits</t>
  </si>
  <si>
    <t>Prof. Mitradip Bhattacharjee</t>
  </si>
  <si>
    <t>noc25_ee108</t>
  </si>
  <si>
    <t>noc24_ee83</t>
  </si>
  <si>
    <t>noc25-ee109</t>
  </si>
  <si>
    <t>Introduction to Wireless and Cellular Communications</t>
  </si>
  <si>
    <t>Prof. David Koilpillai</t>
  </si>
  <si>
    <t>noc25_ee109</t>
  </si>
  <si>
    <t>noc23_ee79</t>
  </si>
  <si>
    <t>noc25-ee110</t>
  </si>
  <si>
    <t>Microelectronics: Devices to Circuits</t>
  </si>
  <si>
    <t>Prof. Sudeb Dasgupta</t>
  </si>
  <si>
    <t>noc25_ee110</t>
  </si>
  <si>
    <t>noc24_ee139</t>
  </si>
  <si>
    <t>noc25-ee111</t>
  </si>
  <si>
    <t>Analog VLSI Design</t>
  </si>
  <si>
    <t>Prof. Imon Mondal</t>
  </si>
  <si>
    <t>noc25_ee111</t>
  </si>
  <si>
    <t>noc24_ee111</t>
  </si>
  <si>
    <t>noc25-ee112</t>
  </si>
  <si>
    <t>Principles of Modern CDMA/ MIMO/ OFDM Wireless Communications</t>
  </si>
  <si>
    <t>Prof. Aditya K. Jagannatham</t>
  </si>
  <si>
    <t>noc25_ee112</t>
  </si>
  <si>
    <t>noc24_ee151</t>
  </si>
  <si>
    <t>noc25-ee113</t>
  </si>
  <si>
    <t>Applied Linear Algebra for Signal Processing, Data Analytics and Machine Learning</t>
  </si>
  <si>
    <t>noc25_ee113</t>
  </si>
  <si>
    <t>noc24_ee138</t>
  </si>
  <si>
    <t>noc25-ee114</t>
  </si>
  <si>
    <t>An Introduction to Coding Theory</t>
  </si>
  <si>
    <t>Prof. Adrish Banerjee</t>
  </si>
  <si>
    <t>noc25_ee114</t>
  </si>
  <si>
    <t>noc24_ee95</t>
  </si>
  <si>
    <t>noc25-ee115</t>
  </si>
  <si>
    <t>Economic Operations and Control of Power Systems</t>
  </si>
  <si>
    <t>Prof. Gururaj Mirle Vishwanath,
Prof. Narayana Prasad Padhy</t>
  </si>
  <si>
    <t>noc25_ee115</t>
  </si>
  <si>
    <t>noc24_ee141</t>
  </si>
  <si>
    <t>noc25-ee116</t>
  </si>
  <si>
    <t>Digital Switching - I</t>
  </si>
  <si>
    <t>Prof. Y.N.Singh</t>
  </si>
  <si>
    <t>noc25_ee116</t>
  </si>
  <si>
    <t>noc24_ee86</t>
  </si>
  <si>
    <t>noc25-ee117</t>
  </si>
  <si>
    <t>डिजिटल स्विचिंग (Digital Switching)</t>
  </si>
  <si>
    <t>Prof. Yatindra N Singh</t>
  </si>
  <si>
    <t>noc25_ee117</t>
  </si>
  <si>
    <t>noc24_ee92</t>
  </si>
  <si>
    <t>noc25-ee118</t>
  </si>
  <si>
    <t>Real-Time Digital Signal Processing</t>
  </si>
  <si>
    <t>Prof. Rathna G N</t>
  </si>
  <si>
    <t>noc25_ee118</t>
  </si>
  <si>
    <t>noc24_ee136</t>
  </si>
  <si>
    <t>noc25-ee119</t>
  </si>
  <si>
    <t>Design of Photovoltaic Systems</t>
  </si>
  <si>
    <t>Prof. L. Umanand</t>
  </si>
  <si>
    <t>noc25_ee119</t>
  </si>
  <si>
    <t>noc24_ee109</t>
  </si>
  <si>
    <t>noc25-ee120</t>
  </si>
  <si>
    <t>Introduction to Adaptive Signal Processing</t>
  </si>
  <si>
    <t>Prof. Mrityunjoy Chakraborty</t>
  </si>
  <si>
    <t>noc25_ee120</t>
  </si>
  <si>
    <t>noc24_ee149</t>
  </si>
  <si>
    <t>noc25-ee121</t>
  </si>
  <si>
    <t>Nanobiophotonics: Touching Our Daily Life</t>
  </si>
  <si>
    <t>Prof. Basudev Lahiri</t>
  </si>
  <si>
    <t>noc25_ee121</t>
  </si>
  <si>
    <t>noc24_ee101</t>
  </si>
  <si>
    <t>noc25-ee122</t>
  </si>
  <si>
    <t>Power System Protection</t>
  </si>
  <si>
    <t>Prof. Ashok Kumar Pradhan</t>
  </si>
  <si>
    <t>noc25_ee122</t>
  </si>
  <si>
    <t>noc24_ee116</t>
  </si>
  <si>
    <t>noc25-ee123</t>
  </si>
  <si>
    <t>Electrical Measurement and Electronic Instruments</t>
  </si>
  <si>
    <t>Prof. Avishek Chatterjee</t>
  </si>
  <si>
    <t>noc25_ee123</t>
  </si>
  <si>
    <t>noc24_ee117</t>
  </si>
  <si>
    <t>noc25-ee124</t>
  </si>
  <si>
    <t>Electrical Machines - I</t>
  </si>
  <si>
    <t>Prof. Tapas Kumar Bhattacharya</t>
  </si>
  <si>
    <t>noc25_ee124</t>
  </si>
  <si>
    <t>noc24_ee103</t>
  </si>
  <si>
    <t>noc25-ee125</t>
  </si>
  <si>
    <t>Digital Circuits</t>
  </si>
  <si>
    <t>noc25_ee125</t>
  </si>
  <si>
    <t>noc24_ee147</t>
  </si>
  <si>
    <t>noc25-ee126</t>
  </si>
  <si>
    <t>Digital Image Processing</t>
  </si>
  <si>
    <t>Prof. Prabir Kumar Biswas</t>
  </si>
  <si>
    <t>Communication and Signal Processing
Robotics</t>
  </si>
  <si>
    <t>noc25_ee126</t>
  </si>
  <si>
    <t>noc24_ee133</t>
  </si>
  <si>
    <t>noc25-ee127</t>
  </si>
  <si>
    <t>Pattern Recognition and Application</t>
  </si>
  <si>
    <t>noc25_ee127</t>
  </si>
  <si>
    <t>noc24_ee118</t>
  </si>
  <si>
    <t>noc25-ee128</t>
  </si>
  <si>
    <t>Analysis and Design Principles of Microwave Antennas</t>
  </si>
  <si>
    <t>Prof. Amitabha Bhattacharya</t>
  </si>
  <si>
    <t>noc25_ee128</t>
  </si>
  <si>
    <t>noc24_ee150</t>
  </si>
  <si>
    <t>noc25-ee129</t>
  </si>
  <si>
    <t>Principles and Techniques of Modern Radar Systems</t>
  </si>
  <si>
    <t>noc25_ee129</t>
  </si>
  <si>
    <t>noc24_ee104</t>
  </si>
  <si>
    <t>noc25-ee130</t>
  </si>
  <si>
    <t>Modern Digital Communication Techniques</t>
  </si>
  <si>
    <t>Prof. Suvra Sekhar Das</t>
  </si>
  <si>
    <t>noc25_ee130</t>
  </si>
  <si>
    <t>noc24_ee119</t>
  </si>
  <si>
    <t>noc25-ee131</t>
  </si>
  <si>
    <t>Analog Communication</t>
  </si>
  <si>
    <t>Prof. Goutam Das</t>
  </si>
  <si>
    <t>noc25_ee131</t>
  </si>
  <si>
    <t>noc24_ee135</t>
  </si>
  <si>
    <t>noc25-ee132</t>
  </si>
  <si>
    <t>Electrical and Electronics Engineering, Physics</t>
  </si>
  <si>
    <t>Modeling and TCAD Simulation of Solar PV Cell</t>
  </si>
  <si>
    <t>Prof. Mukul Kumar Das</t>
  </si>
  <si>
    <t>VLSI Design</t>
  </si>
  <si>
    <t>noc25_ee132</t>
  </si>
  <si>
    <t>108105713</t>
  </si>
  <si>
    <t>noc25-ee134</t>
  </si>
  <si>
    <t>Electrical Engineering</t>
  </si>
  <si>
    <t>Charging Infrastructure</t>
  </si>
  <si>
    <t>Prof. Apurv Kumar Yadav</t>
  </si>
  <si>
    <t>noc25_ee134</t>
  </si>
  <si>
    <t>108107715</t>
  </si>
  <si>
    <t>noc25-ee135</t>
  </si>
  <si>
    <t>Power Electronics with Wide Band Gap Devices</t>
  </si>
  <si>
    <t>Prof. Moumita Das</t>
  </si>
  <si>
    <t>noc25_ee135</t>
  </si>
  <si>
    <t>noc24_ee126</t>
  </si>
  <si>
    <t>noc25-ee136</t>
  </si>
  <si>
    <t>Modeling, Analysis and Estimation of Three Phase Unbalanced Power Network</t>
  </si>
  <si>
    <t>Prof. Biswarup Das</t>
  </si>
  <si>
    <t>noc25_ee136</t>
  </si>
  <si>
    <t>noc24_ee121</t>
  </si>
  <si>
    <t>noc25-ee137</t>
  </si>
  <si>
    <t>Optimization Theory and Algorithms</t>
  </si>
  <si>
    <t>Prof. Uday K Khankhoje</t>
  </si>
  <si>
    <t>noc25_ee137</t>
  </si>
  <si>
    <t>noc24_ee122</t>
  </si>
  <si>
    <t>noc25-ee138</t>
  </si>
  <si>
    <t>Physical Modelling for Electronics Enclosures using Rapid Prototyping</t>
  </si>
  <si>
    <t>Prof. N. V Chalapathi Rao</t>
  </si>
  <si>
    <t>noc25_ee138</t>
  </si>
  <si>
    <t>noc18_ee38</t>
  </si>
  <si>
    <t>noc25-ee139</t>
  </si>
  <si>
    <t>Mathematical Aspects of Biomedical Electronic System Design</t>
  </si>
  <si>
    <t>Prof. Chandramani Singh</t>
  </si>
  <si>
    <t>noc25_ee139</t>
  </si>
  <si>
    <t>noc24_ee98</t>
  </si>
  <si>
    <t>noc25-ee140</t>
  </si>
  <si>
    <t>Semiconductor Devices and Circuits</t>
  </si>
  <si>
    <t>Prof. Sanjiv Sambandan</t>
  </si>
  <si>
    <t>noc25_ee140</t>
  </si>
  <si>
    <t>noc24_ee143</t>
  </si>
  <si>
    <t>noc25-ee141</t>
  </si>
  <si>
    <t>Advances in UHV Transmission and Distribution</t>
  </si>
  <si>
    <t>Prof. Subba Reddy B</t>
  </si>
  <si>
    <t>noc25_ee141</t>
  </si>
  <si>
    <t>noc24_ee84</t>
  </si>
  <si>
    <t>noc25-ee142</t>
  </si>
  <si>
    <t>Electronic Systems for Cancer Diagnosis</t>
  </si>
  <si>
    <t>Prof. Hardik Jeetendra Pandya</t>
  </si>
  <si>
    <t>noc25_ee142</t>
  </si>
  <si>
    <t>noc24_ee107</t>
  </si>
  <si>
    <t>noc25-ee143</t>
  </si>
  <si>
    <t>Electronic Modules for Industrial Applications using Op-Amps</t>
  </si>
  <si>
    <t>noc25_ee143</t>
  </si>
  <si>
    <t>noc19_ee32</t>
  </si>
  <si>
    <t>noc25-ee144</t>
  </si>
  <si>
    <t>Fabrication Techniques for MEMs-based Sensors: Clinical Perspective</t>
  </si>
  <si>
    <t>noc25_ee144</t>
  </si>
  <si>
    <t>noc24_ee108</t>
  </si>
  <si>
    <t>noc25-ee145</t>
  </si>
  <si>
    <t>Design of Electric Motor</t>
  </si>
  <si>
    <t>Prof. Prathap Reddy</t>
  </si>
  <si>
    <t>noc25_ee145</t>
  </si>
  <si>
    <t>noc23_ee140</t>
  </si>
  <si>
    <t>noc25-ee146</t>
  </si>
  <si>
    <t>Electrical engineering</t>
  </si>
  <si>
    <t>Stochastic Control and Communication</t>
  </si>
  <si>
    <t>Prof. Ankur A. Kulkarni</t>
  </si>
  <si>
    <t>noc25_ee146</t>
  </si>
  <si>
    <t>noc24_ee124</t>
  </si>
  <si>
    <t>noc25-ee147</t>
  </si>
  <si>
    <t>Electrical Equipment and Machines: Finite Element Analysis</t>
  </si>
  <si>
    <t>Prof. S. V. Kulkarni</t>
  </si>
  <si>
    <t>noc25_ee147</t>
  </si>
  <si>
    <t>noc24_ee91</t>
  </si>
  <si>
    <t>noc25-ee148</t>
  </si>
  <si>
    <t>Applied Electromagnetics for Engineers</t>
  </si>
  <si>
    <t>Prof. Pradeep Kumar K</t>
  </si>
  <si>
    <t>noc25_ee148</t>
  </si>
  <si>
    <t>noc24_ee120</t>
  </si>
  <si>
    <t>noc25-ee149</t>
  </si>
  <si>
    <t>Electromagnetic Theory</t>
  </si>
  <si>
    <t>noc25_ee149</t>
  </si>
  <si>
    <t>noc24_ee137</t>
  </si>
  <si>
    <t>noc25-ee150</t>
  </si>
  <si>
    <t>Advanced Distribution System Analysis and Operation</t>
  </si>
  <si>
    <t>Prof. N. P. Padhy,
Prof. Subho Paul</t>
  </si>
  <si>
    <t>noc25_ee150</t>
  </si>
  <si>
    <t>108107716</t>
  </si>
  <si>
    <t>noc25-ee151</t>
  </si>
  <si>
    <t>Line Commutated and PWM Rectifiers</t>
  </si>
  <si>
    <t>Prof. Anandarup Das</t>
  </si>
  <si>
    <t>noc25_ee151</t>
  </si>
  <si>
    <t>108102717</t>
  </si>
  <si>
    <t>noc25-ee152</t>
  </si>
  <si>
    <t>Principles of Digital Communications</t>
  </si>
  <si>
    <t>Prof. S. N. Merchant</t>
  </si>
  <si>
    <t>noc25_ee152</t>
  </si>
  <si>
    <t>noc18_ee27</t>
  </si>
  <si>
    <t>noc25-ee153</t>
  </si>
  <si>
    <t>Mathematical Methods and Techniques in Signal Processing</t>
  </si>
  <si>
    <t>Prof. Shayan Srinivasa Garani</t>
  </si>
  <si>
    <t>noc25_ee153</t>
  </si>
  <si>
    <t>noc21_ee04</t>
  </si>
  <si>
    <t>noc25-ee154</t>
  </si>
  <si>
    <t>Neural Networks for Signal Processing - I</t>
  </si>
  <si>
    <t>noc25_ee154</t>
  </si>
  <si>
    <t>noc19_ee53</t>
  </si>
  <si>
    <t>noc25-ee155</t>
  </si>
  <si>
    <t>Convex Optimization in Control</t>
  </si>
  <si>
    <t>Prof. Ashish Ranjan Hota</t>
  </si>
  <si>
    <t>noc25_ee155</t>
  </si>
  <si>
    <t>108105718</t>
  </si>
  <si>
    <t>noc25-ee156</t>
  </si>
  <si>
    <t>Introduction to Multi-Agent Systems</t>
  </si>
  <si>
    <t>Prof. Twinkle Tripathy</t>
  </si>
  <si>
    <t>noc25_ee156</t>
  </si>
  <si>
    <t>108104719</t>
  </si>
  <si>
    <t>noc25-ee157</t>
  </si>
  <si>
    <t>Analog Electronic Circuits - IITKGP</t>
  </si>
  <si>
    <t>Prof. Pradip Mandal</t>
  </si>
  <si>
    <t>noc25_ee157</t>
  </si>
  <si>
    <t>noc24_ee106</t>
  </si>
  <si>
    <t>noc25-ee158</t>
  </si>
  <si>
    <t>A Basic Course on Electric and Magnetic Circuits</t>
  </si>
  <si>
    <t>noc25_ee158</t>
  </si>
  <si>
    <t>noc24_ee125</t>
  </si>
  <si>
    <t>noc25-ee159</t>
  </si>
  <si>
    <t>Power Network Analysis</t>
  </si>
  <si>
    <t>Prof. Abheejeet Mohapatra</t>
  </si>
  <si>
    <t>noc25_ee159</t>
  </si>
  <si>
    <t>108104720</t>
  </si>
  <si>
    <t>noc25-ee160</t>
  </si>
  <si>
    <t>Fundamentals of Electrical Engineering</t>
  </si>
  <si>
    <t>Prof. Debapriya Das</t>
  </si>
  <si>
    <t>noc25_ee160</t>
  </si>
  <si>
    <t>noc23_ee116</t>
  </si>
  <si>
    <t>noc25-ee161</t>
  </si>
  <si>
    <t>Signal Processing for mm Wave Communication for 5G and Beyond</t>
  </si>
  <si>
    <t>Prof. Amit Kumar Dutta</t>
  </si>
  <si>
    <t>noc25_ee161</t>
  </si>
  <si>
    <t>noc22_ee102</t>
  </si>
  <si>
    <t>noc25-ee162</t>
  </si>
  <si>
    <t>Control and Tuning Methods in Switched Mode Power Converters</t>
  </si>
  <si>
    <t>Prof. Santanu Kapat</t>
  </si>
  <si>
    <t>noc25_ee162</t>
  </si>
  <si>
    <t>noc22_ee100</t>
  </si>
  <si>
    <t>noc25-ee163</t>
  </si>
  <si>
    <t>Electronic Systems Design: Hands-on Circuits and PCB Design with CAD Software</t>
  </si>
  <si>
    <t>Prof. Ankur Gupta</t>
  </si>
  <si>
    <t>noc25_ee163</t>
  </si>
  <si>
    <t>noc24_ee127</t>
  </si>
  <si>
    <t>noc25-ee164</t>
  </si>
  <si>
    <t>Electrical Engineering / Electronics and Communication Engineering</t>
  </si>
  <si>
    <t>Passive Microwave Circuits, Devices, and Measurements</t>
  </si>
  <si>
    <t>Prof. Debapratim Ghosh</t>
  </si>
  <si>
    <t>noc25_ee164</t>
  </si>
  <si>
    <t>108105721</t>
  </si>
  <si>
    <t>noc25-ee165</t>
  </si>
  <si>
    <t>Electrical Engineering/Aerospace Engineering</t>
  </si>
  <si>
    <t>Sliding Mode Control and Applications</t>
  </si>
  <si>
    <t>Prof. Shyam Kamal</t>
  </si>
  <si>
    <t>Flight Mechanics
Control and Instrumentation</t>
  </si>
  <si>
    <t>noc25_ee165</t>
  </si>
  <si>
    <t>108106722</t>
  </si>
  <si>
    <t>noc25-ee166</t>
  </si>
  <si>
    <t>Electrical, Mechanical, and Aerospace Engineering</t>
  </si>
  <si>
    <t>Nonlinear Dynamical Systems and Control</t>
  </si>
  <si>
    <t>Prof. Vijaysekhar Chellaboina</t>
  </si>
  <si>
    <t>noc25_ee166</t>
  </si>
  <si>
    <t>noc24_ee128</t>
  </si>
  <si>
    <t>noc25-ee167</t>
  </si>
  <si>
    <t>Electronics &amp; Communication Engineering</t>
  </si>
  <si>
    <t>Design and Simulation of Power Conversion using Open Source Tools</t>
  </si>
  <si>
    <t>noc25_ee167</t>
  </si>
  <si>
    <t>noc20_ee12</t>
  </si>
  <si>
    <t>noc25-bt86</t>
  </si>
  <si>
    <t>Electronics &amp; Communication Engineering
Biological Sciences &amp; Bioengineering</t>
  </si>
  <si>
    <t>Fundamentals of Micro and Nanofabrication</t>
  </si>
  <si>
    <t>Prof. Sushobhan Avasthi, Prof. Shankar Selvaraja</t>
  </si>
  <si>
    <t>noc25_bt86</t>
  </si>
  <si>
    <t>noc24_bt51</t>
  </si>
  <si>
    <t>noc25-ee168</t>
  </si>
  <si>
    <t>Enclosure Design of Electronics Equipment</t>
  </si>
  <si>
    <t>noc25_ee168</t>
  </si>
  <si>
    <t>noc24_ee110</t>
  </si>
  <si>
    <t>noc25-ge45</t>
  </si>
  <si>
    <t>Electronics &amp; Communication Engineering
Multidisciplinary
Biological Sciences &amp; Bioengineering</t>
  </si>
  <si>
    <t>Biomedical Ultrasound: Fundamentals of Imaging and Micromachined Transducers</t>
  </si>
  <si>
    <t>Prof. Himanshu Shekhar, Prof. Karla P. Mercado-Shekhar, Prof. Hardik J. Pandya</t>
  </si>
  <si>
    <t>Bioengineering
Control and Instrumentation</t>
  </si>
  <si>
    <t>noc25_ge45</t>
  </si>
  <si>
    <t>noc24_ge45</t>
  </si>
  <si>
    <t>noc25-ee169</t>
  </si>
  <si>
    <t>Power System Analysis</t>
  </si>
  <si>
    <t>noc25_ee169</t>
  </si>
  <si>
    <t>noc22_ee120</t>
  </si>
  <si>
    <t>noc25-ee170</t>
  </si>
  <si>
    <t>Digital Speech Processing</t>
  </si>
  <si>
    <t>Prof. Shyamal Kumar Das Mandal</t>
  </si>
  <si>
    <t>noc25_ee170</t>
  </si>
  <si>
    <t>noc22_ee117</t>
  </si>
  <si>
    <t>noc25-ee171</t>
  </si>
  <si>
    <t>Electronics and Communication Engineering</t>
  </si>
  <si>
    <t>Basics of Software Defined Radios and Practical Applications</t>
  </si>
  <si>
    <t>Prof. Meenakshi Rawat</t>
  </si>
  <si>
    <t>noc25_ee171</t>
  </si>
  <si>
    <t>noc24_ee79</t>
  </si>
  <si>
    <t>noc25-ee172</t>
  </si>
  <si>
    <t>5G Wireless Standard Design</t>
  </si>
  <si>
    <t>Prof. Rohit Budhiraja</t>
  </si>
  <si>
    <t>noc25_ee172</t>
  </si>
  <si>
    <t>noc24_ee152</t>
  </si>
  <si>
    <t>noc25-ee173</t>
  </si>
  <si>
    <t>Electronics and Communication Engineering, Microelectronics and VLSI</t>
  </si>
  <si>
    <t>Low Voltage CMOS Circuit Operation</t>
  </si>
  <si>
    <t>Prof. Anand Bulusu</t>
  </si>
  <si>
    <t>noc25_ee173</t>
  </si>
  <si>
    <t>noc24_ee80</t>
  </si>
  <si>
    <t>noc25-ee174</t>
  </si>
  <si>
    <t>Electronics and Electrical Engineering</t>
  </si>
  <si>
    <t>Introduction to Microwave and Optical Metamaterials</t>
  </si>
  <si>
    <t>Prof. Debabrata Sikdar</t>
  </si>
  <si>
    <t>noc25_ee174</t>
  </si>
  <si>
    <t>117103723</t>
  </si>
  <si>
    <t>noc25-ee175</t>
  </si>
  <si>
    <t>Cryogenic Electronics for Quantum Computing</t>
  </si>
  <si>
    <t>noc25_ee175</t>
  </si>
  <si>
    <t>117107724</t>
  </si>
  <si>
    <t>noc25-ee176</t>
  </si>
  <si>
    <t>Signal Processing Algorithms and Architectures</t>
  </si>
  <si>
    <t>Prof. Anirban Dasgupta</t>
  </si>
  <si>
    <t>noc25_ee176</t>
  </si>
  <si>
    <t>117103725</t>
  </si>
  <si>
    <t>noc25-ee177</t>
  </si>
  <si>
    <t>Microsensors and Nanosensors</t>
  </si>
  <si>
    <t>Prof. Ravindra Kumar Jha</t>
  </si>
  <si>
    <t>noc25_ee177</t>
  </si>
  <si>
    <t>117103726</t>
  </si>
  <si>
    <t>noc25-ee178</t>
  </si>
  <si>
    <t>Microwave Engineering</t>
  </si>
  <si>
    <t>Prof. Ratnajit Bhattacharjee</t>
  </si>
  <si>
    <t>noc25_ee178</t>
  </si>
  <si>
    <t>noc24_ee115</t>
  </si>
  <si>
    <t>noc25-ee179</t>
  </si>
  <si>
    <t>Simulation of Communication Systems using Matlab</t>
  </si>
  <si>
    <t>Prof. Ribhu</t>
  </si>
  <si>
    <t>noc25_ee179</t>
  </si>
  <si>
    <t>noc24_ee132</t>
  </si>
  <si>
    <t>noc25-ee180</t>
  </si>
  <si>
    <t>System Design Through Verilog</t>
  </si>
  <si>
    <t>Prof. Shaik Rafi Ahamed</t>
  </si>
  <si>
    <t>noc25_ee180</t>
  </si>
  <si>
    <t>noc24_ee94</t>
  </si>
  <si>
    <t>noc25-ee181</t>
  </si>
  <si>
    <t>Electronics and Electrical Engineering
Computer Science and Engineering</t>
  </si>
  <si>
    <t>Machine Learning and Deep Learning - Fundamentals and Applications</t>
  </si>
  <si>
    <t>Prof. M.K. Bhuyan</t>
  </si>
  <si>
    <t>noc25_ee181</t>
  </si>
  <si>
    <t>noc24_ee146</t>
  </si>
  <si>
    <t>noc25-ee182</t>
  </si>
  <si>
    <t>Photonic Crystals: Fundamentals &amp; Applications</t>
  </si>
  <si>
    <t>noc25_ee182</t>
  </si>
  <si>
    <t>noc24_ee129</t>
  </si>
  <si>
    <t>noc25-ee183</t>
  </si>
  <si>
    <t>Power Electronics Applications in Power Systems</t>
  </si>
  <si>
    <t>Prof. Sanjib Ganguly</t>
  </si>
  <si>
    <t>noc25_ee183</t>
  </si>
  <si>
    <t>noc24_ee130</t>
  </si>
  <si>
    <t>noc25-ee184</t>
  </si>
  <si>
    <t>VLSI Interconnects</t>
  </si>
  <si>
    <t>Prof. Sarang Pendharker</t>
  </si>
  <si>
    <t>noc25_ee184</t>
  </si>
  <si>
    <t>noc24_ee93</t>
  </si>
  <si>
    <t>noc25-ee185</t>
  </si>
  <si>
    <t>Electronics Engineering</t>
  </si>
  <si>
    <t>RFIC Design</t>
  </si>
  <si>
    <t>noc25_ee185</t>
  </si>
  <si>
    <t>117104727</t>
  </si>
  <si>
    <t>noc25-ge46</t>
  </si>
  <si>
    <t>Energy, Multidisciplinary</t>
  </si>
  <si>
    <t>Electrochemical and Economic Aspects of Hydrogen Energy</t>
  </si>
  <si>
    <t>Prof. Pratham Arora,
Prof. Amit C. Bhosale</t>
  </si>
  <si>
    <t>noc25_ge46</t>
  </si>
  <si>
    <t>127107729</t>
  </si>
  <si>
    <t>noc25-ma61</t>
  </si>
  <si>
    <t>Engineering &amp; Science
Mathematics</t>
  </si>
  <si>
    <t>Mathematics for Machine Learning</t>
  </si>
  <si>
    <t>Prof. Debjani Chakraborty,
Prof. Debashree Guha Adhya</t>
  </si>
  <si>
    <t>noc25_ma61</t>
  </si>
  <si>
    <t>noc24_ma61</t>
  </si>
  <si>
    <t>noc25-de24</t>
  </si>
  <si>
    <t>Engineering Design</t>
  </si>
  <si>
    <t>Geographic Information System</t>
  </si>
  <si>
    <t>Prof. Bharath H Aithal</t>
  </si>
  <si>
    <t>noc25_de24</t>
  </si>
  <si>
    <t>noc23_de17</t>
  </si>
  <si>
    <t>noc25-ge47</t>
  </si>
  <si>
    <t>Engineering Sciences (Interdisciplinary)</t>
  </si>
  <si>
    <t>Risk-Based Engineering</t>
  </si>
  <si>
    <t>Prof. Prabhakar V Varde</t>
  </si>
  <si>
    <t>Homi Bhabha National Institute (HBNI)</t>
  </si>
  <si>
    <t>noc25_ge47</t>
  </si>
  <si>
    <t>noc24_ge48</t>
  </si>
  <si>
    <t>noc25-hs111</t>
  </si>
  <si>
    <t>English Literature</t>
  </si>
  <si>
    <t>The Fiction of Indian Diaspora</t>
  </si>
  <si>
    <t>Prof. Nagendra Kumar</t>
  </si>
  <si>
    <t>English Studies</t>
  </si>
  <si>
    <t>noc25_hs111</t>
  </si>
  <si>
    <t>109107730</t>
  </si>
  <si>
    <t>noc25-ce141</t>
  </si>
  <si>
    <t>Environmental Engineering
Civil Engineering
Chemical Engineering</t>
  </si>
  <si>
    <t>Environmental Nanotechnology and Applications</t>
  </si>
  <si>
    <t>Prof. Remya Neelancherry</t>
  </si>
  <si>
    <t>Environment
Energy and Environment</t>
  </si>
  <si>
    <t>noc25_ce141</t>
  </si>
  <si>
    <t>105105731</t>
  </si>
  <si>
    <t>noc25-ce142</t>
  </si>
  <si>
    <t>Environmental Engineering, Civil Engineering</t>
  </si>
  <si>
    <t>Indoor Air Pollution: Sources, Effects, Monitoring, Control and Modeling</t>
  </si>
  <si>
    <t>Prof. Asif Qureshi</t>
  </si>
  <si>
    <t>noc25_ce142</t>
  </si>
  <si>
    <t>noc24_ce102</t>
  </si>
  <si>
    <t>noc25-ce143</t>
  </si>
  <si>
    <t>Environmental Science and Engineering
Civil Engineering</t>
  </si>
  <si>
    <t>Availability and Management of Groundwater Resources</t>
  </si>
  <si>
    <t>Prof. Prasoon Kumar Singh</t>
  </si>
  <si>
    <t>noc25_ce143</t>
  </si>
  <si>
    <t>noc24_ce106</t>
  </si>
  <si>
    <t>noc25-ce144</t>
  </si>
  <si>
    <t>Geoscience/Earth Sciences</t>
  </si>
  <si>
    <t>Principles of Stratigraphy</t>
  </si>
  <si>
    <t>noc25_ce144</t>
  </si>
  <si>
    <t>105101732</t>
  </si>
  <si>
    <t>noc25-ge48</t>
  </si>
  <si>
    <t>Health sciences
Multidisciplinary
Public health</t>
  </si>
  <si>
    <t>Electrocardiogram - Interpretation and Application in Clinical Practice</t>
  </si>
  <si>
    <t>Prof. Brinda Srinivasagopalane &amp; Team</t>
  </si>
  <si>
    <t>Chettinad Hospital and Research Institute</t>
  </si>
  <si>
    <t>noc25_ge48</t>
  </si>
  <si>
    <t>noc24_ge39</t>
  </si>
  <si>
    <t>noc25-ge49</t>
  </si>
  <si>
    <t>Research Methods in Health Promotion</t>
  </si>
  <si>
    <t>Prof. Arista Lahiri,
Prof. Sweety Suman Jha,
Prof. Madhumita Dobe</t>
  </si>
  <si>
    <t>noc25_ge49</t>
  </si>
  <si>
    <t>noc24_ge50</t>
  </si>
  <si>
    <t>noc25-hs112</t>
  </si>
  <si>
    <t>Human Resource Management</t>
  </si>
  <si>
    <t>HR Analytics</t>
  </si>
  <si>
    <t>Prof. Santosh Rangnekar,
Prof. Abhishek Singh</t>
  </si>
  <si>
    <t>IIT Roorkee
XLRI Jamshedpur</t>
  </si>
  <si>
    <t>Minor</t>
  </si>
  <si>
    <t>noc25_hs112</t>
  </si>
  <si>
    <t>noc24_hs126</t>
  </si>
  <si>
    <t>noc25-hs113</t>
  </si>
  <si>
    <t>Humanaties and Social Science</t>
  </si>
  <si>
    <t>Urbanization and Environment</t>
  </si>
  <si>
    <t>Prof. Jenia Mukherjee</t>
  </si>
  <si>
    <t>noc25_hs113</t>
  </si>
  <si>
    <t>noc22_hs116</t>
  </si>
  <si>
    <t>noc25-hs114</t>
  </si>
  <si>
    <t>Humanities</t>
  </si>
  <si>
    <t>The Literature of Climate Crisis</t>
  </si>
  <si>
    <t>Prof. Pramod K Nayar</t>
  </si>
  <si>
    <t>University of Hyderabad</t>
  </si>
  <si>
    <t>noc25_hs114</t>
  </si>
  <si>
    <t>109106733</t>
  </si>
  <si>
    <t>noc25-hs115</t>
  </si>
  <si>
    <t>Humanities &amp; Social Sciences</t>
  </si>
  <si>
    <t>Tribal Studies in India: Interdisciplinary Perspectives and Approaches</t>
  </si>
  <si>
    <t>Prof. Roluahpuia,
Prof. Sarbani Banerjee</t>
  </si>
  <si>
    <t>noc25_hs115</t>
  </si>
  <si>
    <t>109107734</t>
  </si>
  <si>
    <t>noc25-hs116</t>
  </si>
  <si>
    <t>Humanities and Social Science</t>
  </si>
  <si>
    <t>समास Samāsa In PāṇInian Grammar - II</t>
  </si>
  <si>
    <t>Prof. Malhar Kulkarni</t>
  </si>
  <si>
    <t>noc25_hs116</t>
  </si>
  <si>
    <t>noc24_hs120</t>
  </si>
  <si>
    <t>noc25-hs117</t>
  </si>
  <si>
    <t>Humanities and Social Sciences</t>
  </si>
  <si>
    <t>Patent Drafting for Beginners</t>
  </si>
  <si>
    <t>Prof. Feroz Ali</t>
  </si>
  <si>
    <t>Patents and Intellectual Property Rights
Faculty Domain - Advanced</t>
  </si>
  <si>
    <t>noc25_hs117</t>
  </si>
  <si>
    <t>noc25_hs60</t>
  </si>
  <si>
    <t>noc25-hs118</t>
  </si>
  <si>
    <t>Applied Linguistics</t>
  </si>
  <si>
    <t>Prof. Rajesh Kumar</t>
  </si>
  <si>
    <t>noc25_hs118</t>
  </si>
  <si>
    <t>noc24_hs129</t>
  </si>
  <si>
    <t>noc25-hs119</t>
  </si>
  <si>
    <t>Appreciating Carnatic Music</t>
  </si>
  <si>
    <t>Prof. Lakshmi Sreeram</t>
  </si>
  <si>
    <t>Ahmedabad University</t>
  </si>
  <si>
    <t>noc25_hs119</t>
  </si>
  <si>
    <t>noc24_hs104</t>
  </si>
  <si>
    <t>noc25-hs120</t>
  </si>
  <si>
    <t>Patent Law for Engineers and Scientists</t>
  </si>
  <si>
    <t>noc25_hs120</t>
  </si>
  <si>
    <t>noc25_hs61</t>
  </si>
  <si>
    <t>noc25-hs121</t>
  </si>
  <si>
    <t>German - I</t>
  </si>
  <si>
    <t>Prof. Milind Brahme</t>
  </si>
  <si>
    <t>noc25_hs121</t>
  </si>
  <si>
    <t>noc25_hs25</t>
  </si>
  <si>
    <t>noc25-hs122</t>
  </si>
  <si>
    <t>German - II</t>
  </si>
  <si>
    <t>noc25_hs122</t>
  </si>
  <si>
    <t>noc25_hs26</t>
  </si>
  <si>
    <t>noc25-hs123</t>
  </si>
  <si>
    <t>The Popular Gothic Novel</t>
  </si>
  <si>
    <t>Prof. Divya A</t>
  </si>
  <si>
    <t>noc25_hs123</t>
  </si>
  <si>
    <t>noc24_hs157</t>
  </si>
  <si>
    <t>noc25-hs124</t>
  </si>
  <si>
    <t>Classical Sociological Theory</t>
  </si>
  <si>
    <t>Prof. R. Santhosh</t>
  </si>
  <si>
    <t>noc25_hs124</t>
  </si>
  <si>
    <t>noc24_hs118</t>
  </si>
  <si>
    <t>noc25-hs125</t>
  </si>
  <si>
    <t>Poetry</t>
  </si>
  <si>
    <t>Prof. S P Dhanavel</t>
  </si>
  <si>
    <t>noc25_hs125</t>
  </si>
  <si>
    <t>noc24_hs131</t>
  </si>
  <si>
    <t>noc25-hs126</t>
  </si>
  <si>
    <t>Short Fiction in Indian Literature</t>
  </si>
  <si>
    <t>Prof. A Divya</t>
  </si>
  <si>
    <t>noc25_hs126</t>
  </si>
  <si>
    <t>noc24_hs132</t>
  </si>
  <si>
    <t>noc25-hs127</t>
  </si>
  <si>
    <t>Feminist Writings</t>
  </si>
  <si>
    <t>Prof. Avishek Parui</t>
  </si>
  <si>
    <t>noc25_hs127</t>
  </si>
  <si>
    <t>noc24_hs119</t>
  </si>
  <si>
    <t>noc25-hs128</t>
  </si>
  <si>
    <t>Gender and Literature</t>
  </si>
  <si>
    <t>noc25_hs128</t>
  </si>
  <si>
    <t>noc24_hs174</t>
  </si>
  <si>
    <t>noc25-hs129</t>
  </si>
  <si>
    <t>History of English Language and Literature</t>
  </si>
  <si>
    <t>Prof. Merin Simi Raj</t>
  </si>
  <si>
    <t>noc25_hs129</t>
  </si>
  <si>
    <t>noc24_hs133</t>
  </si>
  <si>
    <t>noc25-hs130</t>
  </si>
  <si>
    <t>Postmodernism in Literature</t>
  </si>
  <si>
    <t>noc25_hs130</t>
  </si>
  <si>
    <t>noc24_hs108</t>
  </si>
  <si>
    <t>noc25-hs131</t>
  </si>
  <si>
    <t>Managing Intellectual Property in Universities</t>
  </si>
  <si>
    <t>noc25_hs131</t>
  </si>
  <si>
    <t>noc24_hs89</t>
  </si>
  <si>
    <t>noc25-hs132</t>
  </si>
  <si>
    <t>An Introduction to Indian Literary Theory</t>
  </si>
  <si>
    <t>Prof. Sreenath V.S</t>
  </si>
  <si>
    <t>noc25_hs132</t>
  </si>
  <si>
    <t>noc24_hs170</t>
  </si>
  <si>
    <t>noc25-hs133</t>
  </si>
  <si>
    <t>Literary and Cultural Disability Studies: An Exploration</t>
  </si>
  <si>
    <t>Prof. Hemachandran Karah</t>
  </si>
  <si>
    <t>noc25_hs133</t>
  </si>
  <si>
    <t>noc24_hs134</t>
  </si>
  <si>
    <t>noc25-hs134</t>
  </si>
  <si>
    <t>Fundamental Concepts in Sociolinguistics</t>
  </si>
  <si>
    <t>Prof. Om Prakash,
Prof. Rajesh Kumar</t>
  </si>
  <si>
    <t>Gautam Buddha University and IIT Madras</t>
  </si>
  <si>
    <t>noc25_hs134</t>
  </si>
  <si>
    <t>noc24_hs135</t>
  </si>
  <si>
    <t>noc25-hs135</t>
  </si>
  <si>
    <t>German - III</t>
  </si>
  <si>
    <t>noc25_hs135</t>
  </si>
  <si>
    <t>noc25_hs27</t>
  </si>
  <si>
    <t>noc25-hs136</t>
  </si>
  <si>
    <t>Energy Economics and Policy</t>
  </si>
  <si>
    <t>Prof. Shyamasree Dasgupta</t>
  </si>
  <si>
    <t>Energy and Environment
Economics
Energy Systems
Sustainable Architecture</t>
  </si>
  <si>
    <t>noc25_hs136</t>
  </si>
  <si>
    <t>noc24_hs172</t>
  </si>
  <si>
    <t>noc25-hs137</t>
  </si>
  <si>
    <t>English Language for Competitive Exams</t>
  </si>
  <si>
    <t>Prof. Aysha Viswamohan</t>
  </si>
  <si>
    <t>noc25_hs137</t>
  </si>
  <si>
    <t>noc25_hs19</t>
  </si>
  <si>
    <t>noc25-hs138</t>
  </si>
  <si>
    <t>Humanities and Social Sciences
English studies</t>
  </si>
  <si>
    <t>Introduction to Film Studies</t>
  </si>
  <si>
    <t>noc25_hs138</t>
  </si>
  <si>
    <t>noc22_hs95</t>
  </si>
  <si>
    <r>
      <rPr>
        <u/>
        <sz val="10"/>
        <color rgb="FF1155CC"/>
        <rFont val="Arial"/>
      </rPr>
      <t>https://nptel.ac.in/courses/109106079</t>
    </r>
    <r>
      <rPr>
        <sz val="10"/>
        <rFont val="Arial"/>
      </rPr>
      <t xml:space="preserve">
</t>
    </r>
    <r>
      <rPr>
        <u/>
        <sz val="10"/>
        <color rgb="FF1155CC"/>
        <rFont val="Arial"/>
      </rPr>
      <t>https://nptel.ac.in/courses/109106170</t>
    </r>
  </si>
  <si>
    <r>
      <rPr>
        <sz val="10"/>
        <color theme="1"/>
        <rFont val="Arial"/>
      </rPr>
      <t xml:space="preserve">https://nptel.ac.in/courses/109106079
</t>
    </r>
    <r>
      <rPr>
        <sz val="10"/>
        <color rgb="FF000000"/>
        <rFont val="Arial"/>
      </rPr>
      <t>https://nptel.ac.in/courses/109106170</t>
    </r>
  </si>
  <si>
    <t>109106079
109106170</t>
  </si>
  <si>
    <t>noc25-hs139</t>
  </si>
  <si>
    <t>Indian National Movement</t>
  </si>
  <si>
    <t>Prof. Santhosh Abraham</t>
  </si>
  <si>
    <t>noc25_hs139</t>
  </si>
  <si>
    <t>109106735</t>
  </si>
  <si>
    <t>noc25-hs140</t>
  </si>
  <si>
    <t>Stress Management</t>
  </si>
  <si>
    <t>Prof. Rajlakshmi Guha</t>
  </si>
  <si>
    <t>noc25_hs140</t>
  </si>
  <si>
    <t>noc24_hs163</t>
  </si>
  <si>
    <t>noc25-hs141</t>
  </si>
  <si>
    <t>The Science of Happiness and Wellbeing</t>
  </si>
  <si>
    <t>Prof. Priyadarshi Patnaik,
Prof. Manas K Mandal</t>
  </si>
  <si>
    <t>noc25_hs141</t>
  </si>
  <si>
    <t>noc25_hs103</t>
  </si>
  <si>
    <t>noc25-hs142</t>
  </si>
  <si>
    <t>Soft Skill Development</t>
  </si>
  <si>
    <t>Prof. Priyadarshi Patnaik,
Prof. V. N. Giri,
Prof. D. Suar</t>
  </si>
  <si>
    <t>noc25_hs142</t>
  </si>
  <si>
    <t>noc25_hs72</t>
  </si>
  <si>
    <t>noc25-hs143</t>
  </si>
  <si>
    <t>Great Experiments in Psychology</t>
  </si>
  <si>
    <t>noc25_hs143</t>
  </si>
  <si>
    <t>noc25_hs29</t>
  </si>
  <si>
    <t>noc25-hs144</t>
  </si>
  <si>
    <t>Water, Society and Sustainability</t>
  </si>
  <si>
    <t>noc25_hs144</t>
  </si>
  <si>
    <t>noc24_hs167</t>
  </si>
  <si>
    <t>noc25-hs145</t>
  </si>
  <si>
    <t>Applied Positive Psychology</t>
  </si>
  <si>
    <t>Prof. Dilwar Hussain</t>
  </si>
  <si>
    <t>noc25_hs145</t>
  </si>
  <si>
    <t>109103736</t>
  </si>
  <si>
    <t>noc25-hs146</t>
  </si>
  <si>
    <t>Text, Textuality and Digital Media</t>
  </si>
  <si>
    <t>Prof. Arjun Gosh</t>
  </si>
  <si>
    <t>noc25_hs146</t>
  </si>
  <si>
    <t>noc24_hs122</t>
  </si>
  <si>
    <t>noc25-hs147</t>
  </si>
  <si>
    <t>Nation and Narration</t>
  </si>
  <si>
    <t>Prof. Sreenath V.S,
Prof. Anandita Pan</t>
  </si>
  <si>
    <t>IIT Madras
IIT Hyderabad</t>
  </si>
  <si>
    <t>noc25_hs147</t>
  </si>
  <si>
    <t>109106737</t>
  </si>
  <si>
    <t>noc25-hs149</t>
  </si>
  <si>
    <t>Twentieth-Century English Poetry: Between Lyric and Epic</t>
  </si>
  <si>
    <t>Prof. Aruni Mahapatra</t>
  </si>
  <si>
    <t>noc25_hs149</t>
  </si>
  <si>
    <t>109107739</t>
  </si>
  <si>
    <t>noc25-hs150</t>
  </si>
  <si>
    <t>Advance Course in Organizational Behavior</t>
  </si>
  <si>
    <t>Prof. Pooja Garg</t>
  </si>
  <si>
    <t>noc25_hs150</t>
  </si>
  <si>
    <t>109107740</t>
  </si>
  <si>
    <t>noc25-hs151</t>
  </si>
  <si>
    <t>Economics of IPR</t>
  </si>
  <si>
    <t>Prof. Nalin Bharti</t>
  </si>
  <si>
    <t>noc25_hs151</t>
  </si>
  <si>
    <t>noc24_hs92</t>
  </si>
  <si>
    <t>noc25-hs152</t>
  </si>
  <si>
    <t>Social History of Medicine in Colonial India</t>
  </si>
  <si>
    <t>Prof. John Bosco Lourdusamy</t>
  </si>
  <si>
    <t>noc25_hs152</t>
  </si>
  <si>
    <t>noc24_hs178</t>
  </si>
  <si>
    <t>noc25-hs153</t>
  </si>
  <si>
    <t>Indian Society: Sociological Perspectives</t>
  </si>
  <si>
    <t>noc25_hs153</t>
  </si>
  <si>
    <t>noc24_hs140</t>
  </si>
  <si>
    <t>noc25-hs154</t>
  </si>
  <si>
    <t>Sports and Performance Nutrition</t>
  </si>
  <si>
    <t>Prof. Geetha Ghaliyavar</t>
  </si>
  <si>
    <t>Sports Science</t>
  </si>
  <si>
    <t>noc25_hs154</t>
  </si>
  <si>
    <t>noc24_hs137</t>
  </si>
  <si>
    <t>noc25-hs155</t>
  </si>
  <si>
    <t>Sports Psychology</t>
  </si>
  <si>
    <t>Prof. Chaitanya Sridhar,
Prof. Nivedita Rajan,
Prof. Priyanka Prabhakar</t>
  </si>
  <si>
    <t>noc25_hs155</t>
  </si>
  <si>
    <t>noc24_hs171</t>
  </si>
  <si>
    <t>noc25-hs156</t>
  </si>
  <si>
    <t>Introduction to Exercise Physiology &amp; Sports Performance</t>
  </si>
  <si>
    <t>Col (Dr) Anup Krishnan (Retd),
Wg Cdr (Dr) CS Guru,
Prof. Pralay Majumdar</t>
  </si>
  <si>
    <t>noc25_hs156</t>
  </si>
  <si>
    <t>noc24_hs105</t>
  </si>
  <si>
    <t>noc25-hs157</t>
  </si>
  <si>
    <t>Fundamentals of Sports Training, Load Management and Recovery</t>
  </si>
  <si>
    <t>Col (Dr) Anup Krishnan (Retd),
Prof. Kaustubh Shedjale</t>
  </si>
  <si>
    <t>noc25_hs157</t>
  </si>
  <si>
    <t>noc24_hs185</t>
  </si>
  <si>
    <t>noc25-hs158</t>
  </si>
  <si>
    <t>Performance Traditions of the Mahabharata in Tamil Nadu</t>
  </si>
  <si>
    <t>Prof. Sashikanth Ananthachari,
Prof. Rajesh Kumar</t>
  </si>
  <si>
    <t>noc25_hs158</t>
  </si>
  <si>
    <t>noc24_hs187</t>
  </si>
  <si>
    <t>noc25-hs159</t>
  </si>
  <si>
    <t>Soft Skills</t>
  </si>
  <si>
    <t>Prof. Binod Mishra</t>
  </si>
  <si>
    <t>noc25_hs159</t>
  </si>
  <si>
    <t>noc24_hs124</t>
  </si>
  <si>
    <t>noc25-hs160</t>
  </si>
  <si>
    <t>Public Speaking</t>
  </si>
  <si>
    <t>noc25_hs160</t>
  </si>
  <si>
    <t>noc24_hs143</t>
  </si>
  <si>
    <t>noc25-hs161</t>
  </si>
  <si>
    <t>Body Language: Key to Professional Success</t>
  </si>
  <si>
    <t>Prof. Rashmi Gaur</t>
  </si>
  <si>
    <t>noc25_hs161</t>
  </si>
  <si>
    <t>noc24_hs162</t>
  </si>
  <si>
    <t>noc25-hs162</t>
  </si>
  <si>
    <t>Literature, Culture and Media</t>
  </si>
  <si>
    <t>noc25_hs162</t>
  </si>
  <si>
    <t>noc24_hs138</t>
  </si>
  <si>
    <t>noc25-hs163</t>
  </si>
  <si>
    <t>Handling Large-Scale Unit Level Data</t>
  </si>
  <si>
    <t>Prof. Pratap C. Mohanty</t>
  </si>
  <si>
    <t>noc25_hs163</t>
  </si>
  <si>
    <t>noc24_hs113</t>
  </si>
  <si>
    <t>noc25-hs164</t>
  </si>
  <si>
    <t>International Trade - Theory and Empirics</t>
  </si>
  <si>
    <t>noc25_hs164</t>
  </si>
  <si>
    <t>noc24_hs141</t>
  </si>
  <si>
    <t>noc25-hs165</t>
  </si>
  <si>
    <t>Partition of India in Print Media and Cinema</t>
  </si>
  <si>
    <t>Prof. Sarbani Banerjee</t>
  </si>
  <si>
    <t>noc25_hs165</t>
  </si>
  <si>
    <t>noc24_hs142</t>
  </si>
  <si>
    <t>noc25-hs166</t>
  </si>
  <si>
    <t>Performative Gender and Religions in South Asia</t>
  </si>
  <si>
    <t>noc25_hs166</t>
  </si>
  <si>
    <t>noc24_hs158</t>
  </si>
  <si>
    <t>noc25-hs167</t>
  </si>
  <si>
    <t>Perspectives on Neurolinguistic</t>
  </si>
  <si>
    <t>Prof. Smita Jha</t>
  </si>
  <si>
    <t>noc25_hs167</t>
  </si>
  <si>
    <t>noc24_hs93</t>
  </si>
  <si>
    <t>noc25-hs168</t>
  </si>
  <si>
    <t>Countering Stage Fright</t>
  </si>
  <si>
    <t>noc25_hs168</t>
  </si>
  <si>
    <t>noc24_hs164</t>
  </si>
  <si>
    <t>noc25-hs169</t>
  </si>
  <si>
    <t>The English Novel: Interdisciplinary Approaches</t>
  </si>
  <si>
    <t>Prof. Aruni Mahapatra'
Prof. Smita Jha</t>
  </si>
  <si>
    <t>noc25_hs169</t>
  </si>
  <si>
    <t>noc24_hs153</t>
  </si>
  <si>
    <t>noc25-hs170</t>
  </si>
  <si>
    <t>Sociology of Science</t>
  </si>
  <si>
    <t>Prof. Aninday Jayant Mishra</t>
  </si>
  <si>
    <t>noc25_hs170</t>
  </si>
  <si>
    <t>noc24_hs100</t>
  </si>
  <si>
    <t>noc25-hs171</t>
  </si>
  <si>
    <t>Advance Course in Social Psychology</t>
  </si>
  <si>
    <t>noc25_hs171</t>
  </si>
  <si>
    <t>noc24_hs144</t>
  </si>
  <si>
    <t>noc25-hs172</t>
  </si>
  <si>
    <t>Health Research Fundamentals</t>
  </si>
  <si>
    <t>Prof. P. Manickam</t>
  </si>
  <si>
    <t>NIE</t>
  </si>
  <si>
    <t>noc25_hs172</t>
  </si>
  <si>
    <t>noc25_hs31</t>
  </si>
  <si>
    <t>noc25-hs173</t>
  </si>
  <si>
    <t>Korean I</t>
  </si>
  <si>
    <t>Prof. Soo Jin Shim</t>
  </si>
  <si>
    <t>noc25_hs173</t>
  </si>
  <si>
    <t>noc24_hs186</t>
  </si>
  <si>
    <t>noc25-hs174</t>
  </si>
  <si>
    <t>Developing Soft Skills and Personality</t>
  </si>
  <si>
    <t>Prof. T Ravichandran</t>
  </si>
  <si>
    <t>noc25_hs174</t>
  </si>
  <si>
    <t>noc24_hs176</t>
  </si>
  <si>
    <t>noc25-hs175</t>
  </si>
  <si>
    <t>Brief Introduction to Psychology</t>
  </si>
  <si>
    <t>Prof. Braj Bhushan</t>
  </si>
  <si>
    <t>noc25_hs175</t>
  </si>
  <si>
    <t>noc24_hs96</t>
  </si>
  <si>
    <t>noc25-hs176</t>
  </si>
  <si>
    <t>Psychology of Everyday</t>
  </si>
  <si>
    <t>Prof. Braj Bhushan,
Prof. Alok Bajpai</t>
  </si>
  <si>
    <t>noc25_hs176</t>
  </si>
  <si>
    <t>noc24_hs161</t>
  </si>
  <si>
    <t>noc25-hs177</t>
  </si>
  <si>
    <t>Introduction to Advanced Cognitive Processes</t>
  </si>
  <si>
    <t>Prof. Ark Verma</t>
  </si>
  <si>
    <t>noc25_hs177</t>
  </si>
  <si>
    <t>noc24_hs177</t>
  </si>
  <si>
    <t>noc25-hs178</t>
  </si>
  <si>
    <t>Introduction to Basic Cognitive Processes</t>
  </si>
  <si>
    <t>noc25_hs178</t>
  </si>
  <si>
    <t>noc24_hs110</t>
  </si>
  <si>
    <t>noc25-hs179</t>
  </si>
  <si>
    <t>Introduction to Japanese Language and Culture - II</t>
  </si>
  <si>
    <t>Prof. Vatsala Misra</t>
  </si>
  <si>
    <t>noc25_hs179</t>
  </si>
  <si>
    <t>noc24_hs121</t>
  </si>
  <si>
    <t>noc25-hs180</t>
  </si>
  <si>
    <t>Indian Art: Materials, Techniques and Artistic Practices</t>
  </si>
  <si>
    <t>Prof. Rajarshi Sengupta</t>
  </si>
  <si>
    <t>noc25_hs180</t>
  </si>
  <si>
    <t>noc24_hs136</t>
  </si>
  <si>
    <t>noc25-hs181</t>
  </si>
  <si>
    <t>Threads of Visual Exploration: Textiles and Allied Practices - Part I &amp; II</t>
  </si>
  <si>
    <t>noc25_hs181</t>
  </si>
  <si>
    <r>
      <rPr>
        <u/>
        <sz val="10"/>
        <color rgb="FF1155CC"/>
        <rFont val="Arial"/>
      </rPr>
      <t>https://onlinecourses.nptel.ac.in/noc24_hs114/preview</t>
    </r>
    <r>
      <rPr>
        <sz val="10"/>
        <color rgb="FF000000"/>
        <rFont val="Arial"/>
      </rPr>
      <t xml:space="preserve">
</t>
    </r>
    <r>
      <rPr>
        <u/>
        <sz val="10"/>
        <color rgb="FF1155CC"/>
        <rFont val="Arial"/>
      </rPr>
      <t>https://onlinecourses.nptel.ac.in/noc24_hs168/preview</t>
    </r>
  </si>
  <si>
    <t>https://onlinecourses.nptel.ac.in/noc24_hs114/preview
https://onlinecourses.nptel.ac.in/noc24_hs168/preview</t>
  </si>
  <si>
    <t>noc24_hs114
noc24_hs168</t>
  </si>
  <si>
    <r>
      <rPr>
        <u/>
        <sz val="10"/>
        <color rgb="FF1155CC"/>
        <rFont val="Arial"/>
      </rPr>
      <t>https://nptel.ac.in/courses/109104204</t>
    </r>
    <r>
      <rPr>
        <sz val="10"/>
        <color rgb="FF000000"/>
        <rFont val="Arial"/>
      </rPr>
      <t xml:space="preserve">
</t>
    </r>
    <r>
      <rPr>
        <u/>
        <sz val="10"/>
        <color rgb="FF1155CC"/>
        <rFont val="Arial"/>
      </rPr>
      <t>https://nptel.ac.in/courses/109104497</t>
    </r>
  </si>
  <si>
    <r>
      <rPr>
        <sz val="10"/>
        <color rgb="FF000000"/>
        <rFont val="Arial"/>
      </rPr>
      <t xml:space="preserve">https://nptel.ac.in/courses/109104204
</t>
    </r>
    <r>
      <rPr>
        <u/>
        <sz val="10"/>
        <color rgb="FF1155CC"/>
        <rFont val="Arial"/>
      </rPr>
      <t>https://nptel.ac.in/courses/109104497</t>
    </r>
  </si>
  <si>
    <t>109104204
109104497</t>
  </si>
  <si>
    <t>noc25-hs182</t>
  </si>
  <si>
    <t>Visual Perception and Art: A Survey Across the Cultures</t>
  </si>
  <si>
    <t>Prof. Soumik Nandy Majumdar</t>
  </si>
  <si>
    <t>Visva Bharati University, Santiniketan</t>
  </si>
  <si>
    <t>noc25_hs182</t>
  </si>
  <si>
    <t>noc24_hs91</t>
  </si>
  <si>
    <t>noc25-hs183</t>
  </si>
  <si>
    <t>Business Japanese and Business Manner</t>
  </si>
  <si>
    <t>Prof. Vatsala Misra,
Prof. Yumiko Furuichi</t>
  </si>
  <si>
    <t>IIT Kanpur, University of Tokyo</t>
  </si>
  <si>
    <t>noc25_hs183</t>
  </si>
  <si>
    <t>noc24_hs99</t>
  </si>
  <si>
    <t>noc25-hs184</t>
  </si>
  <si>
    <t>Research Methodology in Humanities and Social Sciences</t>
  </si>
  <si>
    <t>noc25_hs184</t>
  </si>
  <si>
    <t>109107741</t>
  </si>
  <si>
    <t>noc25-hs185</t>
  </si>
  <si>
    <t>सन्धि Sandhi in Paninian Grammar</t>
  </si>
  <si>
    <t>noc25_hs185</t>
  </si>
  <si>
    <t>noc24_hs139</t>
  </si>
  <si>
    <t>noc25-hs186</t>
  </si>
  <si>
    <t>Introduction to Market Structures</t>
  </si>
  <si>
    <t>Prof. Amarjyoti Mahanta</t>
  </si>
  <si>
    <t>noc25_hs186</t>
  </si>
  <si>
    <t>noc24_hs146</t>
  </si>
  <si>
    <t>noc25-hs187</t>
  </si>
  <si>
    <t>Mathematics for Economics - I</t>
  </si>
  <si>
    <t>Prof. Debarshi Das</t>
  </si>
  <si>
    <t>noc25_hs187</t>
  </si>
  <si>
    <t>noc24_hs152</t>
  </si>
  <si>
    <t>noc25-hs188</t>
  </si>
  <si>
    <t>Introduction to Western Political Thought</t>
  </si>
  <si>
    <t>Prof. Mithilesh Kumar Jha</t>
  </si>
  <si>
    <t>noc25_hs188</t>
  </si>
  <si>
    <t>noc24_hs148</t>
  </si>
  <si>
    <t>noc25-hs189</t>
  </si>
  <si>
    <t>Science, Technology and Society</t>
  </si>
  <si>
    <t>Prof. Sambit Mallick</t>
  </si>
  <si>
    <t>noc25_hs189</t>
  </si>
  <si>
    <t>noc24_hs147</t>
  </si>
  <si>
    <t>noc25-hs190</t>
  </si>
  <si>
    <t>Development Research Methods</t>
  </si>
  <si>
    <t>Prof. Rajshree Bedamatta</t>
  </si>
  <si>
    <t>Faculty Domain - Advanced</t>
  </si>
  <si>
    <t>noc25_hs190</t>
  </si>
  <si>
    <t>noc24_hs181</t>
  </si>
  <si>
    <t>noc25-hs191</t>
  </si>
  <si>
    <t>Sociology of Development</t>
  </si>
  <si>
    <t>noc25_hs191</t>
  </si>
  <si>
    <t>noc24_hs145</t>
  </si>
  <si>
    <t>noc25-hs192</t>
  </si>
  <si>
    <t>Ecology and Society</t>
  </si>
  <si>
    <t>Prof. Ngamjahao Kipgen</t>
  </si>
  <si>
    <t>noc25_hs192</t>
  </si>
  <si>
    <t>noc24_hs149</t>
  </si>
  <si>
    <t>noc25-hs193</t>
  </si>
  <si>
    <t>The Psychology of Language</t>
  </si>
  <si>
    <t>Prof. Naveen Kashyap</t>
  </si>
  <si>
    <t>noc25_hs193</t>
  </si>
  <si>
    <t>noc24_hs106</t>
  </si>
  <si>
    <t>noc25-hs194</t>
  </si>
  <si>
    <t>Consumer Psychology</t>
  </si>
  <si>
    <t>noc25_hs194</t>
  </si>
  <si>
    <t>noc24_hs107</t>
  </si>
  <si>
    <t>noc25-hs195</t>
  </si>
  <si>
    <t>Environment and Development</t>
  </si>
  <si>
    <t>noc25_hs195</t>
  </si>
  <si>
    <t>noc24_hs150</t>
  </si>
  <si>
    <t>noc25-hs196</t>
  </si>
  <si>
    <t>Engineering Psychology</t>
  </si>
  <si>
    <t>noc25_hs196</t>
  </si>
  <si>
    <t>noc24_hs182</t>
  </si>
  <si>
    <t>noc25-hs197</t>
  </si>
  <si>
    <t>Economics of Health and Education</t>
  </si>
  <si>
    <t>Faculty Domain - Advanced
Economics</t>
  </si>
  <si>
    <t>noc25_hs197</t>
  </si>
  <si>
    <t>noc24_hs154</t>
  </si>
  <si>
    <t>noc25-hs198</t>
  </si>
  <si>
    <t>Cognition, Transformation and Lives</t>
  </si>
  <si>
    <t>Prof. Alok Bajpai</t>
  </si>
  <si>
    <t>noc25_hs198</t>
  </si>
  <si>
    <t>noc24_hs90</t>
  </si>
  <si>
    <t>noc25-hs199</t>
  </si>
  <si>
    <t>प्रमुख हिंदी कहानियां और भारतीय समाज</t>
  </si>
  <si>
    <t>Prof. Shri Prakash Shukla</t>
  </si>
  <si>
    <t>noc25_hs199</t>
  </si>
  <si>
    <t>noc24_hs97</t>
  </si>
  <si>
    <t>noc25-hs200</t>
  </si>
  <si>
    <t>Introduction to Indian Art - An Appreciation</t>
  </si>
  <si>
    <t>noc25_hs200</t>
  </si>
  <si>
    <t>noc24_hs98</t>
  </si>
  <si>
    <t>noc25-hs201</t>
  </si>
  <si>
    <t>Folk and Minor Art in India</t>
  </si>
  <si>
    <t>Prof. Shatarupa Thakurta Roy</t>
  </si>
  <si>
    <t>noc25_hs201</t>
  </si>
  <si>
    <t>noc24_hs111</t>
  </si>
  <si>
    <t>noc25-hs202</t>
  </si>
  <si>
    <t>Psychology of Learning</t>
  </si>
  <si>
    <t>Prof. Atasi Mohanty</t>
  </si>
  <si>
    <t>noc25_hs202</t>
  </si>
  <si>
    <t>noc24_hs117</t>
  </si>
  <si>
    <t>noc25-hs203</t>
  </si>
  <si>
    <t>Introduction to Language and Linguistics</t>
  </si>
  <si>
    <t>Prof. Dripta Piplai (Mondal),
Prof. Bornini Lahiri</t>
  </si>
  <si>
    <t>noc25_hs203</t>
  </si>
  <si>
    <t>noc24_hs127</t>
  </si>
  <si>
    <t>noc25-hs204</t>
  </si>
  <si>
    <t>Sustainable Happiness</t>
  </si>
  <si>
    <t>noc25_hs204</t>
  </si>
  <si>
    <t>noc24_hs102</t>
  </si>
  <si>
    <t>noc25-hs205</t>
  </si>
  <si>
    <t>Logistics &amp; Supply Chain Management</t>
  </si>
  <si>
    <t>Prof. Vikas Thakur</t>
  </si>
  <si>
    <t>noc25_hs205</t>
  </si>
  <si>
    <t>noc24_hs128</t>
  </si>
  <si>
    <t>noc25-hs206</t>
  </si>
  <si>
    <t>Tools and Technologies of Language Documentation</t>
  </si>
  <si>
    <t>Prof. Bornini Lahiri,
Prof. Dripta Piplai (Mondal)</t>
  </si>
  <si>
    <t>noc25_hs206</t>
  </si>
  <si>
    <t>noc24_hs103</t>
  </si>
  <si>
    <t>noc25-hs207</t>
  </si>
  <si>
    <t>Sociology and Resource Management</t>
  </si>
  <si>
    <t>Prof. Archana Patnaik
Prof. Amrita Sen</t>
  </si>
  <si>
    <t>noc25_hs207</t>
  </si>
  <si>
    <t>noc24_hs165</t>
  </si>
  <si>
    <t>noc25-hs208</t>
  </si>
  <si>
    <t>Urban Sociology</t>
  </si>
  <si>
    <t>Prof. Amrita Sen
Prof. Archana Patnaik</t>
  </si>
  <si>
    <t>noc25_hs208</t>
  </si>
  <si>
    <t>noc24_hs166</t>
  </si>
  <si>
    <t>noc25-hs209</t>
  </si>
  <si>
    <t>Introduction to Basic Spoken Sanskrit and Intermediate Level of Spoken Sanskrit</t>
  </si>
  <si>
    <t>Prof. Anuradha Choudry</t>
  </si>
  <si>
    <t>noc25_hs209</t>
  </si>
  <si>
    <t>noc24_hs151</t>
  </si>
  <si>
    <r>
      <rPr>
        <u/>
        <sz val="10"/>
        <color rgb="FF1155CC"/>
        <rFont val="Arial"/>
      </rPr>
      <t>https://nptel.ac.in/courses/109105169</t>
    </r>
    <r>
      <rPr>
        <sz val="10"/>
        <rFont val="Arial"/>
      </rPr>
      <t xml:space="preserve">
</t>
    </r>
    <r>
      <rPr>
        <u/>
        <sz val="10"/>
        <color rgb="FF1155CC"/>
        <rFont val="Arial"/>
      </rPr>
      <t>https://nptel.ac.in/courses/109105135</t>
    </r>
  </si>
  <si>
    <r>
      <rPr>
        <sz val="10"/>
        <rFont val="Arial"/>
      </rPr>
      <t xml:space="preserve">https://nptel.ac.in/courses/109105169
</t>
    </r>
    <r>
      <rPr>
        <u/>
        <sz val="10"/>
        <color rgb="FF1155CC"/>
        <rFont val="Arial"/>
      </rPr>
      <t>https://nptel.ac.in/courses/109105135</t>
    </r>
  </si>
  <si>
    <t>109105169
109105135</t>
  </si>
  <si>
    <t>noc25-hs210</t>
  </si>
  <si>
    <t>Human Resource Development</t>
  </si>
  <si>
    <t>Prof. Kbl Srivastava</t>
  </si>
  <si>
    <t>noc25_hs210</t>
  </si>
  <si>
    <t>noc24_hs125</t>
  </si>
  <si>
    <t>noc25-hs211</t>
  </si>
  <si>
    <t>Globalization and Culture</t>
  </si>
  <si>
    <t>Prof. Anjali Gera Roy</t>
  </si>
  <si>
    <t>noc25_hs211</t>
  </si>
  <si>
    <t>noc24_hs115</t>
  </si>
  <si>
    <t>noc25-hs212</t>
  </si>
  <si>
    <t>Educational Leadership</t>
  </si>
  <si>
    <t>noc25_hs212</t>
  </si>
  <si>
    <t>noc24_hs159</t>
  </si>
  <si>
    <t>noc25-hs213</t>
  </si>
  <si>
    <t>Entrepreneurship and IP Strategy</t>
  </si>
  <si>
    <t>Prof. Gouri Gargate</t>
  </si>
  <si>
    <t>noc25_hs213</t>
  </si>
  <si>
    <t>noc24_hs116</t>
  </si>
  <si>
    <t>noc25-mg77</t>
  </si>
  <si>
    <t>Industrial Engineering, Management Sciences, Operations Research/Optimization, All fields of engineering, Economics, Mathematics/Statistics</t>
  </si>
  <si>
    <t>Application of Forecasting, Regression and Time Series Models</t>
  </si>
  <si>
    <t>Prof. Raghu Nandan Sengupta</t>
  </si>
  <si>
    <t>Economics
Economics &amp; Finance
Operations</t>
  </si>
  <si>
    <t>noc25_mg77</t>
  </si>
  <si>
    <t>110104743</t>
  </si>
  <si>
    <t>noc25-mg78</t>
  </si>
  <si>
    <t>Industrial Management and Engineering</t>
  </si>
  <si>
    <t>Project Management</t>
  </si>
  <si>
    <t>noc25_mg78</t>
  </si>
  <si>
    <t>noc24_mg75</t>
  </si>
  <si>
    <t>noc25-ge50</t>
  </si>
  <si>
    <t>Interdisciplinary</t>
  </si>
  <si>
    <t>Risk-Conscious Operations Management (RCOM)</t>
  </si>
  <si>
    <t>noc25_ge50</t>
  </si>
  <si>
    <t>127101744</t>
  </si>
  <si>
    <t>noc25-ge51</t>
  </si>
  <si>
    <t>Intellectual Property Portfolio Management</t>
  </si>
  <si>
    <t>Prof. Rajat Agrawal</t>
  </si>
  <si>
    <t>noc25_ge51</t>
  </si>
  <si>
    <t>noc24_ge62</t>
  </si>
  <si>
    <t>noc25-hs215</t>
  </si>
  <si>
    <t>Interdisciplinary/English</t>
  </si>
  <si>
    <t>Posthumanism: An Introduction</t>
  </si>
  <si>
    <t>noc25_hs215</t>
  </si>
  <si>
    <t>noc24_hs179</t>
  </si>
  <si>
    <t>noc25-lw08</t>
  </si>
  <si>
    <t>Law</t>
  </si>
  <si>
    <t>Right to Information and Good Governance</t>
  </si>
  <si>
    <t>Prof. Sairam Bhat</t>
  </si>
  <si>
    <t>National Law School of India University</t>
  </si>
  <si>
    <t>noc25_lw08</t>
  </si>
  <si>
    <t>noc24_lw11</t>
  </si>
  <si>
    <t>noc25-lw09</t>
  </si>
  <si>
    <t>Constitution of India and Environmental Governance: Administrative and Adjudicatory Process</t>
  </si>
  <si>
    <t>Prof. Sairam Bhat,
Prof. M. K. Ramesh</t>
  </si>
  <si>
    <t>noc25_lw09</t>
  </si>
  <si>
    <t>noc24_lw09</t>
  </si>
  <si>
    <t>noc25-lw10</t>
  </si>
  <si>
    <t>Insolvency and Bankruptcy Law in India</t>
  </si>
  <si>
    <t>Prof. A Sridhar</t>
  </si>
  <si>
    <t>NALSAR University of Law</t>
  </si>
  <si>
    <t>noc25_lw10</t>
  </si>
  <si>
    <t>129106746</t>
  </si>
  <si>
    <t>noc25-lw11</t>
  </si>
  <si>
    <t>International Investment Law and the Environment</t>
  </si>
  <si>
    <t>Prof. Eluckiaa A</t>
  </si>
  <si>
    <t>noc25_lw11</t>
  </si>
  <si>
    <t>129106747</t>
  </si>
  <si>
    <t>noc25-lw12</t>
  </si>
  <si>
    <t>Artificial Intelligence, Law and Justice</t>
  </si>
  <si>
    <t>Prof. Krishna Ravi Srinivas</t>
  </si>
  <si>
    <t>noc25_lw12</t>
  </si>
  <si>
    <t>129106748</t>
  </si>
  <si>
    <t>noc25-lw13</t>
  </si>
  <si>
    <t>Copyright and Related Rights Law</t>
  </si>
  <si>
    <t>Prof. Rohan Cherian Thomas</t>
  </si>
  <si>
    <t>noc25_lw13</t>
  </si>
  <si>
    <t>129106749</t>
  </si>
  <si>
    <t>noc25-lw14</t>
  </si>
  <si>
    <t>Biodiversity Protection, Farmers and Breeders Rights</t>
  </si>
  <si>
    <t>Prof. Padmavati Manchikanti,
Prof. Narendran Thiruthy</t>
  </si>
  <si>
    <t>noc25_lw14</t>
  </si>
  <si>
    <t>noc24_lw06</t>
  </si>
  <si>
    <t>noc25-lw15</t>
  </si>
  <si>
    <t>Law
Humanities and Social Sciences
Management Studies
Multidisciplinary</t>
  </si>
  <si>
    <t>Intellectual Property Disputes: Court Practices and Enforcement</t>
  </si>
  <si>
    <t>noc25_lw15</t>
  </si>
  <si>
    <t>noc24_lw12</t>
  </si>
  <si>
    <t>noc25-lw16</t>
  </si>
  <si>
    <t>Introduction to Law on Electricity</t>
  </si>
  <si>
    <t>Prof. Uday Shankar</t>
  </si>
  <si>
    <t>noc25_lw16</t>
  </si>
  <si>
    <t>noc24_lw07</t>
  </si>
  <si>
    <t>noc25-lw17</t>
  </si>
  <si>
    <t>New Labour Codes of India</t>
  </si>
  <si>
    <t>noc25_lw17</t>
  </si>
  <si>
    <t>noc24_lw10</t>
  </si>
  <si>
    <t>noc25-lw18</t>
  </si>
  <si>
    <t>Legal and Regulatory Issues in Biotechnology</t>
  </si>
  <si>
    <t>Prof. Niharika Sahoo Bhattacharya</t>
  </si>
  <si>
    <t>noc25_lw18</t>
  </si>
  <si>
    <t>noc22_lw04</t>
  </si>
  <si>
    <t>noc25-lw19</t>
  </si>
  <si>
    <t>Basic Course on Indian Constitution in Telugu</t>
  </si>
  <si>
    <t>Prof. Srikrishna Deva Rao,
Prof. Vasanthi Nimushakavi</t>
  </si>
  <si>
    <t>noc25_lw19</t>
  </si>
  <si>
    <t>129106750</t>
  </si>
  <si>
    <t>noc25-lw20</t>
  </si>
  <si>
    <t>Law/ Public Policy/ Social Science</t>
  </si>
  <si>
    <t>Conflict Management through Mediation</t>
  </si>
  <si>
    <t>Prof. Ashok R. Patil</t>
  </si>
  <si>
    <t>National University of Study and Research in Law</t>
  </si>
  <si>
    <t>noc25_lw20</t>
  </si>
  <si>
    <t>noc24_lw08</t>
  </si>
  <si>
    <t>noc25-bt87</t>
  </si>
  <si>
    <t>Life Sciences, Biology</t>
  </si>
  <si>
    <t>An Introduction to Evolutionary Biology</t>
  </si>
  <si>
    <t>Prof. Sutirth Dey</t>
  </si>
  <si>
    <t>noc25_bt87</t>
  </si>
  <si>
    <t>102106751</t>
  </si>
  <si>
    <t>noc25-bt88</t>
  </si>
  <si>
    <t>Life Sciences/Biological Sciences/Biotechnology</t>
  </si>
  <si>
    <t>Cell Signaling</t>
  </si>
  <si>
    <t>Prof. Ram Kumar Mishra</t>
  </si>
  <si>
    <t>noc25_bt88</t>
  </si>
  <si>
    <t>102106752</t>
  </si>
  <si>
    <t>noc25-hs216</t>
  </si>
  <si>
    <t>Linguistics</t>
  </si>
  <si>
    <t>Fundamentals of Language Acquisition</t>
  </si>
  <si>
    <t>Bidisha Som</t>
  </si>
  <si>
    <t>noc25_hs216</t>
  </si>
  <si>
    <t>109103753</t>
  </si>
  <si>
    <t>noc25-hs217</t>
  </si>
  <si>
    <t>Literature, Cultural Studies</t>
  </si>
  <si>
    <t>Indian Popular Culture</t>
  </si>
  <si>
    <t>Prof. Bibhuti Mary Kachhap</t>
  </si>
  <si>
    <t>IIT Tirupati</t>
  </si>
  <si>
    <t>noc25_hs217</t>
  </si>
  <si>
    <t>noc24_hs180</t>
  </si>
  <si>
    <t>noc25-mg79</t>
  </si>
  <si>
    <t>Management</t>
  </si>
  <si>
    <t>Decision-Making Under Uncertainty</t>
  </si>
  <si>
    <t>Prof. N. Gautam</t>
  </si>
  <si>
    <t>Syracuse University</t>
  </si>
  <si>
    <t>Operations
Managerial Economics</t>
  </si>
  <si>
    <t>noc25_mg79</t>
  </si>
  <si>
    <t>noc24_mg69</t>
  </si>
  <si>
    <t>noc25-mg80</t>
  </si>
  <si>
    <t>Organizational Behaviour</t>
  </si>
  <si>
    <t>Prof. M. P. Ganesh</t>
  </si>
  <si>
    <t>noc25_mg80</t>
  </si>
  <si>
    <t>noc24_mg87</t>
  </si>
  <si>
    <t>noc25-mg81</t>
  </si>
  <si>
    <t>Entrepreneurship</t>
  </si>
  <si>
    <t>Prof. C Bhaktavatsala Rao</t>
  </si>
  <si>
    <t>noc25_mg81</t>
  </si>
  <si>
    <t>noc24_mg93</t>
  </si>
  <si>
    <t>noc25-mg82</t>
  </si>
  <si>
    <t>Strategy and Technology: A Practical Primer</t>
  </si>
  <si>
    <t>noc25_mg82</t>
  </si>
  <si>
    <t>noc24_mg97</t>
  </si>
  <si>
    <t>noc25-mg83</t>
  </si>
  <si>
    <t>Six Sigma</t>
  </si>
  <si>
    <t>Prof. Jitesh J Thakkar</t>
  </si>
  <si>
    <t>noc25_mg83</t>
  </si>
  <si>
    <t>noc24_mg55</t>
  </si>
  <si>
    <t>noc25-mg84</t>
  </si>
  <si>
    <t>Learning and Development in Organizations</t>
  </si>
  <si>
    <t>Prof. Abraham Cyril Issac</t>
  </si>
  <si>
    <t>Human Resources Management</t>
  </si>
  <si>
    <t>noc25_mg84</t>
  </si>
  <si>
    <t>110103754</t>
  </si>
  <si>
    <t>noc25-mg85</t>
  </si>
  <si>
    <t>Management Accounting</t>
  </si>
  <si>
    <t>Prof. Anil K. Sharma</t>
  </si>
  <si>
    <t>noc25_mg85</t>
  </si>
  <si>
    <t>noc24_mg99</t>
  </si>
  <si>
    <t>noc25-mg86</t>
  </si>
  <si>
    <t>Working Capital Management</t>
  </si>
  <si>
    <t>noc25_mg86</t>
  </si>
  <si>
    <t>noc24_mg100</t>
  </si>
  <si>
    <t>noc25-mg87</t>
  </si>
  <si>
    <t>Business Analytics &amp; Data Mining Modeling using R Part II</t>
  </si>
  <si>
    <t>Prof. Gaurav Dixit</t>
  </si>
  <si>
    <t>noc25_mg87</t>
  </si>
  <si>
    <t>noc24_mg70</t>
  </si>
  <si>
    <t>noc25-mg88</t>
  </si>
  <si>
    <t>Business Analytics &amp; Text Mining Modeling using Python</t>
  </si>
  <si>
    <t>noc25_mg88</t>
  </si>
  <si>
    <t>noc24_mg79</t>
  </si>
  <si>
    <t>noc25-mg89</t>
  </si>
  <si>
    <t>Marketing Research and Analysis</t>
  </si>
  <si>
    <t>Prof. J.K.Nayak</t>
  </si>
  <si>
    <t>8 Weeks(Rerun) + 4 Weeks (New)</t>
  </si>
  <si>
    <t>Marketing</t>
  </si>
  <si>
    <t>noc25_mg89</t>
  </si>
  <si>
    <t>noc24_mg134</t>
  </si>
  <si>
    <t>noc25-mg90</t>
  </si>
  <si>
    <t>Project Management for Managers</t>
  </si>
  <si>
    <t>Prof. Mukesh Kumar Barua</t>
  </si>
  <si>
    <t>noc25_mg90</t>
  </si>
  <si>
    <t>noc24_mg116</t>
  </si>
  <si>
    <t>noc25-mg91</t>
  </si>
  <si>
    <t>Managerial Skills for Interpersonal Dynamics</t>
  </si>
  <si>
    <t>Prof. Santosh Rangnekar</t>
  </si>
  <si>
    <t>noc25_mg91</t>
  </si>
  <si>
    <t>noc22_mg80</t>
  </si>
  <si>
    <t>noc25-mg92</t>
  </si>
  <si>
    <t>Training of Trainers</t>
  </si>
  <si>
    <t>Faculty Domain - Advanced
Human Resource Management</t>
  </si>
  <si>
    <t>noc25_mg92</t>
  </si>
  <si>
    <t>noc24_mg88</t>
  </si>
  <si>
    <t>noc25-mg93</t>
  </si>
  <si>
    <t>Toyota Production System</t>
  </si>
  <si>
    <t>noc25_mg93</t>
  </si>
  <si>
    <t>noc24_mg123</t>
  </si>
  <si>
    <t>noc25-mg94</t>
  </si>
  <si>
    <t>Manufacturing Strategy</t>
  </si>
  <si>
    <t>noc25_mg94</t>
  </si>
  <si>
    <t>noc23_mg109</t>
  </si>
  <si>
    <t>noc25-mg95</t>
  </si>
  <si>
    <t>Innovation, Business Models and Entrepreneurship</t>
  </si>
  <si>
    <t>Prof. Rajat Agrawal
Prof. Vinay Sharma</t>
  </si>
  <si>
    <t>noc25_mg95</t>
  </si>
  <si>
    <t>noc24_mg128</t>
  </si>
  <si>
    <t>noc25-mg96</t>
  </si>
  <si>
    <t>Product and Brand Management</t>
  </si>
  <si>
    <t>Prof. Vinay Sharma</t>
  </si>
  <si>
    <t>noc25_mg96</t>
  </si>
  <si>
    <t>noc24_mg89</t>
  </si>
  <si>
    <t>noc25-mg97</t>
  </si>
  <si>
    <t>Quantitative Investment Management</t>
  </si>
  <si>
    <t>Prof. J. P Singh</t>
  </si>
  <si>
    <t>noc25_mg97</t>
  </si>
  <si>
    <t>noc24_mg101</t>
  </si>
  <si>
    <t>noc25-mg98</t>
  </si>
  <si>
    <t>Security Analysis &amp; Portfolio Management</t>
  </si>
  <si>
    <t>Economics &amp; Finance</t>
  </si>
  <si>
    <t>noc25_mg98</t>
  </si>
  <si>
    <t>noc24_mg102</t>
  </si>
  <si>
    <t>noc25-mg99</t>
  </si>
  <si>
    <t>Strategic Sales Management</t>
  </si>
  <si>
    <t>Prof. Sourabh Arora,
Prof. Kalpak Kulkarni</t>
  </si>
  <si>
    <t>noc25_mg99</t>
  </si>
  <si>
    <t>noc24_mg129</t>
  </si>
  <si>
    <t>noc25-mg100</t>
  </si>
  <si>
    <t>Econometric Modelling</t>
  </si>
  <si>
    <t>Prof. Sujata Kar</t>
  </si>
  <si>
    <t>noc25_mg100</t>
  </si>
  <si>
    <t>noc24_mg80</t>
  </si>
  <si>
    <t>noc25-mg103</t>
  </si>
  <si>
    <t>Organization Development and Change in 21st Century</t>
  </si>
  <si>
    <t>Prof. Ashish Pandey</t>
  </si>
  <si>
    <t>Human Resource Management
Faculty Domain - Advanced</t>
  </si>
  <si>
    <t>noc25_mg103</t>
  </si>
  <si>
    <t>noc24_mg74</t>
  </si>
  <si>
    <t>noc25-mg104</t>
  </si>
  <si>
    <t>Yoga and Positive Psychology for Managing Career and Life</t>
  </si>
  <si>
    <t>ELective</t>
  </si>
  <si>
    <t>noc25_mg104</t>
  </si>
  <si>
    <t>noc25_mg75</t>
  </si>
  <si>
    <t>noc25-mg105</t>
  </si>
  <si>
    <t>Operations and Supply Chain Management</t>
  </si>
  <si>
    <t>Prof. G. Srinivasan</t>
  </si>
  <si>
    <t>noc25_mg105</t>
  </si>
  <si>
    <t>noc24_mg106</t>
  </si>
  <si>
    <t>noc25-mg106</t>
  </si>
  <si>
    <t>Design Thinking - A Primer</t>
  </si>
  <si>
    <t>Prof. Ashwin Mahalingam,
Prof. Bala Ramadurai</t>
  </si>
  <si>
    <t>noc25_mg106</t>
  </si>
  <si>
    <t>noc25_mg18</t>
  </si>
  <si>
    <t>noc25-mg107</t>
  </si>
  <si>
    <t>Working in Contemporary Teams</t>
  </si>
  <si>
    <t>Prof.M. P Ganesh,
Prof.Chitra Dey</t>
  </si>
  <si>
    <t>IIT Hyderabad
Anna University</t>
  </si>
  <si>
    <t>noc25_mg107</t>
  </si>
  <si>
    <t>noc24_mg119</t>
  </si>
  <si>
    <t>noc25-mg108</t>
  </si>
  <si>
    <t>Fundamentals of Cost Accounting</t>
  </si>
  <si>
    <t>Prof. Arindam Banerjee</t>
  </si>
  <si>
    <t>The Institute of Cost Accountants of India (ICMAI)</t>
  </si>
  <si>
    <t>noc25_mg108</t>
  </si>
  <si>
    <t>noc24_mg114</t>
  </si>
  <si>
    <t>noc25-mg109</t>
  </si>
  <si>
    <t>Introduction to GST</t>
  </si>
  <si>
    <t>Prof. Anil Sharma</t>
  </si>
  <si>
    <t>noc25_mg109</t>
  </si>
  <si>
    <t>noc24_mg138</t>
  </si>
  <si>
    <t>noc25-mg110</t>
  </si>
  <si>
    <t>Business to Business Marketing (B2B)</t>
  </si>
  <si>
    <t>Prof. Jogendra Kumar Nayak</t>
  </si>
  <si>
    <t>noc25_mg110</t>
  </si>
  <si>
    <t>noc24_mg91</t>
  </si>
  <si>
    <t>noc25-mg111</t>
  </si>
  <si>
    <t>Strategic Management</t>
  </si>
  <si>
    <t>Managerial Economics</t>
  </si>
  <si>
    <t>noc25_mg111</t>
  </si>
  <si>
    <t>noc24_mg112</t>
  </si>
  <si>
    <t>noc25-mg112</t>
  </si>
  <si>
    <t>Retail Marketing Strategy</t>
  </si>
  <si>
    <t>Prof. Sourabh Arora</t>
  </si>
  <si>
    <t>noc25_mg112</t>
  </si>
  <si>
    <t>noc24_mg82</t>
  </si>
  <si>
    <t>noc25-mg113</t>
  </si>
  <si>
    <t>Decision Making with Spreadsheet</t>
  </si>
  <si>
    <t>Prof. Ramesh Anbanandam</t>
  </si>
  <si>
    <t>noc25_mg113</t>
  </si>
  <si>
    <t>noc24_mg90</t>
  </si>
  <si>
    <t>noc25-mg114</t>
  </si>
  <si>
    <t>Economics of Health and Health Care</t>
  </si>
  <si>
    <t>Prof.Angan Sengupta</t>
  </si>
  <si>
    <t>Amrita Vishwa Vidyapeetham, Bangalore</t>
  </si>
  <si>
    <t>noc25_mg114</t>
  </si>
  <si>
    <t>noc24_mg122</t>
  </si>
  <si>
    <t>noc25-mg115</t>
  </si>
  <si>
    <t>Marketing Management - I</t>
  </si>
  <si>
    <t>Prof. Jayanta Chatterjee,
Prof. Shashi Shekhar Mishra</t>
  </si>
  <si>
    <t>Marketing
Minor</t>
  </si>
  <si>
    <t>noc25_mg115</t>
  </si>
  <si>
    <t>noc24_mg127</t>
  </si>
  <si>
    <t>noc25-mg116</t>
  </si>
  <si>
    <t>Managing Services</t>
  </si>
  <si>
    <t>Prof. Jayanta Chatterjee</t>
  </si>
  <si>
    <t>noc25_mg116</t>
  </si>
  <si>
    <t>noc24_mg76</t>
  </si>
  <si>
    <t>noc25-mg117</t>
  </si>
  <si>
    <t>Strategy: An Introduction to Game Theory</t>
  </si>
  <si>
    <t>Prof. Aditya K Jagannatham,
Prof. Vimal Kumar</t>
  </si>
  <si>
    <t>Economics
Operations
Managerial Economics</t>
  </si>
  <si>
    <t>noc25_mg117</t>
  </si>
  <si>
    <t>noc24_mg77</t>
  </si>
  <si>
    <t>noc25-mg118</t>
  </si>
  <si>
    <t>Advanced Algorithmic Trading and Portfolio Management</t>
  </si>
  <si>
    <t>Prof. Abhinava Tripathi</t>
  </si>
  <si>
    <t>noc25_mg118</t>
  </si>
  <si>
    <t>noc24_mg83</t>
  </si>
  <si>
    <t>noc25-mg119</t>
  </si>
  <si>
    <t>Brand Management</t>
  </si>
  <si>
    <t>Army Institute of Management, Kolkata</t>
  </si>
  <si>
    <t>noc25_mg119</t>
  </si>
  <si>
    <t>noc24_mg84</t>
  </si>
  <si>
    <t>noc25-mg120</t>
  </si>
  <si>
    <t>Business Marketing - Technology Focus</t>
  </si>
  <si>
    <t>noc25_mg120</t>
  </si>
  <si>
    <t>noc24_mg124</t>
  </si>
  <si>
    <t>noc25-mg121</t>
  </si>
  <si>
    <t>Financial Accounting</t>
  </si>
  <si>
    <t>Prof. Varadraj Bapat</t>
  </si>
  <si>
    <t>noc25_mg121</t>
  </si>
  <si>
    <t>noc24_mg81</t>
  </si>
  <si>
    <t>noc25-mg122</t>
  </si>
  <si>
    <t>Cost Accounting</t>
  </si>
  <si>
    <t>noc25_mg122</t>
  </si>
  <si>
    <t>noc24_mg71</t>
  </si>
  <si>
    <t>noc25-mg123</t>
  </si>
  <si>
    <t>Strategic Management - The Competitive Edge</t>
  </si>
  <si>
    <t>Prof. R Srinivasan</t>
  </si>
  <si>
    <t>noc25_mg123</t>
  </si>
  <si>
    <t>noc24_mg130</t>
  </si>
  <si>
    <t>noc25-mg124</t>
  </si>
  <si>
    <t>Business and Sustainable Development</t>
  </si>
  <si>
    <t>Prof. Trupti Mishra</t>
  </si>
  <si>
    <t>noc25_mg124</t>
  </si>
  <si>
    <t>noc24_mg118</t>
  </si>
  <si>
    <t>noc25-mg125</t>
  </si>
  <si>
    <t>Data Analysis &amp; Decision Making - II</t>
  </si>
  <si>
    <t>noc25_mg125</t>
  </si>
  <si>
    <t>noc22_mg03</t>
  </si>
  <si>
    <t>noc25-mg126</t>
  </si>
  <si>
    <t>Production and Operations Management: Theory and Application</t>
  </si>
  <si>
    <t>Prof. Sanjib Chowdhury</t>
  </si>
  <si>
    <t>noc25_mg126</t>
  </si>
  <si>
    <t>110105755</t>
  </si>
  <si>
    <t>noc25-mg127</t>
  </si>
  <si>
    <t>Project Management: Planning, Execution, Evaluation and Control</t>
  </si>
  <si>
    <t>noc25_mg127</t>
  </si>
  <si>
    <t>noc24_mg78</t>
  </si>
  <si>
    <t>noc25-mg128</t>
  </si>
  <si>
    <t>Commodity Derivatives &amp; Risk Management</t>
  </si>
  <si>
    <t>Prof. Prabina Rajib</t>
  </si>
  <si>
    <t>noc25_mg128</t>
  </si>
  <si>
    <t>noc24_mg115</t>
  </si>
  <si>
    <r>
      <rPr>
        <u/>
        <sz val="10"/>
        <color rgb="FF1155CC"/>
        <rFont val="Arial"/>
      </rPr>
      <t>https://nptel.ac.in/courses/110105168</t>
    </r>
    <r>
      <rPr>
        <u/>
        <sz val="10"/>
        <color rgb="FF1155CC"/>
        <rFont val="Arial"/>
      </rPr>
      <t xml:space="preserve">
</t>
    </r>
    <r>
      <rPr>
        <u/>
        <sz val="10"/>
        <color rgb="FF1155CC"/>
        <rFont val="Arial"/>
      </rPr>
      <t>https://nptel.ac.in/courses/110105071</t>
    </r>
  </si>
  <si>
    <r>
      <rPr>
        <u/>
        <sz val="10"/>
        <color rgb="FF1155CC"/>
        <rFont val="Arial"/>
      </rPr>
      <t>https://nptel.ac.in/courses/110105168</t>
    </r>
    <r>
      <rPr>
        <u/>
        <sz val="10"/>
        <color rgb="FF1155CC"/>
        <rFont val="Arial"/>
      </rPr>
      <t xml:space="preserve">
</t>
    </r>
    <r>
      <rPr>
        <u/>
        <sz val="10"/>
        <color rgb="FF1155CC"/>
        <rFont val="Arial"/>
      </rPr>
      <t>https://nptel.ac.in/courses/110105071</t>
    </r>
  </si>
  <si>
    <t>110105168
110105071</t>
  </si>
  <si>
    <t>noc25-mg129</t>
  </si>
  <si>
    <t>Strategic Management for Competitive Advantage</t>
  </si>
  <si>
    <t>noc25_mg129</t>
  </si>
  <si>
    <t>noc24_mg95</t>
  </si>
  <si>
    <t>noc25-mg130</t>
  </si>
  <si>
    <t>Human Factors Engineering</t>
  </si>
  <si>
    <t>Prof. Pradip Kumar Ray,
Prof. Virendra Kumar Tewari</t>
  </si>
  <si>
    <t>noc25_mg130</t>
  </si>
  <si>
    <t>noc24_mg108</t>
  </si>
  <si>
    <t>noc25-mg131</t>
  </si>
  <si>
    <t>Gender Justice and Workplace Security</t>
  </si>
  <si>
    <t>Prof. Dipa Dube</t>
  </si>
  <si>
    <t>noc25_mg131</t>
  </si>
  <si>
    <t>noc24_mg120</t>
  </si>
  <si>
    <t>noc25-mg132</t>
  </si>
  <si>
    <t>Intellectual Property Rights and Competition Law</t>
  </si>
  <si>
    <t>Prof. K. D. Raju,
Prof. Niharika Sahoo Bhattacharya</t>
  </si>
  <si>
    <t>noc25_mg132</t>
  </si>
  <si>
    <t>noc24_mg125</t>
  </si>
  <si>
    <t>noc25-mg133</t>
  </si>
  <si>
    <t>Management Information System</t>
  </si>
  <si>
    <t>Prof. Kunal Kanti Ghosh,
Prof. Saini Das,
Prof. Surojit Mukherjee</t>
  </si>
  <si>
    <t>noc25_mg133</t>
  </si>
  <si>
    <t>noc24_mg96</t>
  </si>
  <si>
    <t>noc25-mg134</t>
  </si>
  <si>
    <t>E-Business</t>
  </si>
  <si>
    <t>Prof. Mamata Jenamani</t>
  </si>
  <si>
    <t>noc25_mg134</t>
  </si>
  <si>
    <t>noc25_mg19</t>
  </si>
  <si>
    <t>noc25-mg135</t>
  </si>
  <si>
    <t>Automation in Production Systems and Management</t>
  </si>
  <si>
    <t>Prof. Pradip Kumar Ray</t>
  </si>
  <si>
    <t>noc25_mg135</t>
  </si>
  <si>
    <t>noc24_mg117</t>
  </si>
  <si>
    <t>noc25-mg136</t>
  </si>
  <si>
    <t>Organizational Behaviour - II</t>
  </si>
  <si>
    <t>Prof. Susmita Mukhopadhyay,
Prof. Sangeeta Sahney,
Prof. S. Srinivasan</t>
  </si>
  <si>
    <t>noc25_mg136</t>
  </si>
  <si>
    <t>noc24_mg109</t>
  </si>
  <si>
    <t>noc25-mg137</t>
  </si>
  <si>
    <t>Customer Relationship Management</t>
  </si>
  <si>
    <t>Prof. Swagato Chatterjee</t>
  </si>
  <si>
    <t>noc25_mg137</t>
  </si>
  <si>
    <t>noc24_mg126</t>
  </si>
  <si>
    <t>noc25-mg138</t>
  </si>
  <si>
    <t>Corporate Finance</t>
  </si>
  <si>
    <t>Prof. Abhijeet Chandra</t>
  </si>
  <si>
    <t>noc25_mg138</t>
  </si>
  <si>
    <t>noc24_mg85</t>
  </si>
  <si>
    <t>noc25-mg139</t>
  </si>
  <si>
    <t>Corporate Social Responsibility</t>
  </si>
  <si>
    <t>Prof. Aradhna Malik</t>
  </si>
  <si>
    <t>noc25_mg139</t>
  </si>
  <si>
    <t>noc24_mg86</t>
  </si>
  <si>
    <t>noc25-mg140</t>
  </si>
  <si>
    <t>Strategic Communication for Sustainable Development</t>
  </si>
  <si>
    <t>noc25_mg140</t>
  </si>
  <si>
    <t>noc24_mg73</t>
  </si>
  <si>
    <t>noc25-mg141</t>
  </si>
  <si>
    <t>Ethics in Engineering Practice</t>
  </si>
  <si>
    <t>Prof. Susmita Mukhopadhyay</t>
  </si>
  <si>
    <t>noc25_mg141</t>
  </si>
  <si>
    <t>noc25_mg67</t>
  </si>
  <si>
    <t>noc25-mg142</t>
  </si>
  <si>
    <t>Industrial Safety Engineering</t>
  </si>
  <si>
    <t>Prof. Jhareswar Maiti</t>
  </si>
  <si>
    <t>noc25_mg142</t>
  </si>
  <si>
    <t>noc24_mg110</t>
  </si>
  <si>
    <t>noc25-mg143</t>
  </si>
  <si>
    <t>Patent Search for Engineers and Lawyers</t>
  </si>
  <si>
    <t>Prof. M. Padmavati
Prof. Shreya Matilal</t>
  </si>
  <si>
    <t>noc25_mg143</t>
  </si>
  <si>
    <t>noc24_mg135</t>
  </si>
  <si>
    <t>noc25-mg144</t>
  </si>
  <si>
    <t>Service Management: Integrating Strategy, Operations, and Technology</t>
  </si>
  <si>
    <t>noc25_mg144</t>
  </si>
  <si>
    <t>noc24_mg111</t>
  </si>
  <si>
    <t>noc25-mg145</t>
  </si>
  <si>
    <t>Performance and Reward Management</t>
  </si>
  <si>
    <t>noc25_mg145</t>
  </si>
  <si>
    <t>noc22_mg102</t>
  </si>
  <si>
    <t>noc25-mg146</t>
  </si>
  <si>
    <t>Management
Physics</t>
  </si>
  <si>
    <t>Path Integral Methods in Physics &amp; Finance</t>
  </si>
  <si>
    <t>Prof. J. P. Singh</t>
  </si>
  <si>
    <t>noc25_mg146</t>
  </si>
  <si>
    <t>noc20_mg55</t>
  </si>
  <si>
    <t>noc25-mg148</t>
  </si>
  <si>
    <t>Knowledge Management</t>
  </si>
  <si>
    <t>Prof. K B L Srivastava</t>
  </si>
  <si>
    <t>noc25_mg148</t>
  </si>
  <si>
    <t>noc23_mg96</t>
  </si>
  <si>
    <t>noc25-mg150</t>
  </si>
  <si>
    <t>Decision Modeling</t>
  </si>
  <si>
    <t>Prof. Biswajit Mahanty</t>
  </si>
  <si>
    <t>noc25_mg150</t>
  </si>
  <si>
    <t>noc22_mg106</t>
  </si>
  <si>
    <t>noc25-mg151</t>
  </si>
  <si>
    <t>Decision Support System for Managers</t>
  </si>
  <si>
    <t>Prof. Kunal Kanti Ghosh,
Prof. Anupam Ghosh,
Prof Sujoy Bhattacharya</t>
  </si>
  <si>
    <t>noc25_mg151</t>
  </si>
  <si>
    <t>noc22_mg94</t>
  </si>
  <si>
    <t>noc25-ma62</t>
  </si>
  <si>
    <t>Matrix Solver</t>
  </si>
  <si>
    <t>Prof. Somnath Roy</t>
  </si>
  <si>
    <t>noc25_ma62</t>
  </si>
  <si>
    <t>noc22_ma38</t>
  </si>
  <si>
    <t>noc25-mg152</t>
  </si>
  <si>
    <t>Foundation of Digital Business</t>
  </si>
  <si>
    <t>Prof. Surojit Mookherjee</t>
  </si>
  <si>
    <t>Economics and Finance
Minor</t>
  </si>
  <si>
    <t>noc25_mg152</t>
  </si>
  <si>
    <t>110105756</t>
  </si>
  <si>
    <t>noc25-mg153</t>
  </si>
  <si>
    <t>Project Selection and Finance for Professionals</t>
  </si>
  <si>
    <t>Prof. Anil Kumar Sharma</t>
  </si>
  <si>
    <t>noc25_mg153</t>
  </si>
  <si>
    <t>110107757</t>
  </si>
  <si>
    <t>noc25-mg154</t>
  </si>
  <si>
    <t>Management / Finance / Data Science
Computer Science and Engineering</t>
  </si>
  <si>
    <t>Advanced R Programming for Data Analytics in Business</t>
  </si>
  <si>
    <t>Data Science</t>
  </si>
  <si>
    <t>noc25_mg154</t>
  </si>
  <si>
    <t>noc24_mg113</t>
  </si>
  <si>
    <t>noc25-mg156</t>
  </si>
  <si>
    <t>Management/ Economics</t>
  </si>
  <si>
    <t>Principles of Behavioral Economics</t>
  </si>
  <si>
    <t>Economics
Managerial Economics
Economics &amp; Finance</t>
  </si>
  <si>
    <t>noc25_mg156</t>
  </si>
  <si>
    <t>110107759</t>
  </si>
  <si>
    <t>noc25-mg157</t>
  </si>
  <si>
    <t>Research for Marketing Decisions</t>
  </si>
  <si>
    <t>Prof. Vaibhav Chawla</t>
  </si>
  <si>
    <t>noc25_mg157</t>
  </si>
  <si>
    <t>noc24_mg137</t>
  </si>
  <si>
    <t>noc25-mm35</t>
  </si>
  <si>
    <t>Materials Science</t>
  </si>
  <si>
    <t>Advanced Material Characterization by Atom Probe Tomography and Electron Microscopy</t>
  </si>
  <si>
    <t>Prof. Surendra Kumar Makineni</t>
  </si>
  <si>
    <t>Material Characterisation</t>
  </si>
  <si>
    <t>noc25_mm35</t>
  </si>
  <si>
    <t>113108760</t>
  </si>
  <si>
    <t>noc25-mm36</t>
  </si>
  <si>
    <t>Materials Science &amp; Engineering</t>
  </si>
  <si>
    <t>Nanomaterials and their Properties</t>
  </si>
  <si>
    <t>Prof. Krishanu Biswas</t>
  </si>
  <si>
    <t>Minor in Materials Science</t>
  </si>
  <si>
    <t>noc25_mm36</t>
  </si>
  <si>
    <t>noc24_mm38</t>
  </si>
  <si>
    <t>noc25-mm37</t>
  </si>
  <si>
    <t>Artificial Intelligence and Machine Learning in Materials Engineering</t>
  </si>
  <si>
    <t>Minor in Metallurgy</t>
  </si>
  <si>
    <t>noc25_mm37</t>
  </si>
  <si>
    <t>noc24_ce107</t>
  </si>
  <si>
    <t>noc25-mm38</t>
  </si>
  <si>
    <t>Phase Diagrams in Single Component and Binary Systems in Bengali</t>
  </si>
  <si>
    <t>Prof. Kallol Mondal</t>
  </si>
  <si>
    <t>noc25_mm38</t>
  </si>
  <si>
    <t>noc24_ce109</t>
  </si>
  <si>
    <t>noc25-mm39</t>
  </si>
  <si>
    <t>Materials Science and Engineering</t>
  </si>
  <si>
    <t>Introductory Materials Informatics</t>
  </si>
  <si>
    <t>Prof. Krishanu Biswas,
Prof. Pratik Kumar Ray</t>
  </si>
  <si>
    <t>IIT Kanpur / IIT Ropar</t>
  </si>
  <si>
    <t>Minor in Material Science</t>
  </si>
  <si>
    <t>noc25_mm39</t>
  </si>
  <si>
    <t>113104761</t>
  </si>
  <si>
    <t>noc25-ma63</t>
  </si>
  <si>
    <t>Mathematical Sciences (Statistics)</t>
  </si>
  <si>
    <t>Basics of Nonparametric Tests with Applications by R</t>
  </si>
  <si>
    <t>Prof. Saran Ishika Maiti</t>
  </si>
  <si>
    <t>noc25_ma63</t>
  </si>
  <si>
    <t>111105762</t>
  </si>
  <si>
    <t>noc25-ma64</t>
  </si>
  <si>
    <t>Mathematics</t>
  </si>
  <si>
    <t>Introduction to Abstract Group Theory</t>
  </si>
  <si>
    <t>Prof. Krishna Hanumanthu</t>
  </si>
  <si>
    <t>Algebra
Foundations of mathematics</t>
  </si>
  <si>
    <t>noc25_ma64</t>
  </si>
  <si>
    <t>noc24_ma50</t>
  </si>
  <si>
    <t>noc25-ma65</t>
  </si>
  <si>
    <t>Regression Analysis</t>
  </si>
  <si>
    <t>Prof. Soumen Maity</t>
  </si>
  <si>
    <t>noc25_ma65</t>
  </si>
  <si>
    <t>noc24_ma82</t>
  </si>
  <si>
    <t>noc25-ma66</t>
  </si>
  <si>
    <t>Complex Analysis</t>
  </si>
  <si>
    <t>Prof. Pranav Haridas</t>
  </si>
  <si>
    <t>Kerala School of Mathematics</t>
  </si>
  <si>
    <t>Foundations of mathematics</t>
  </si>
  <si>
    <t>noc25_ma66</t>
  </si>
  <si>
    <t>noc24_ma60</t>
  </si>
  <si>
    <t>noc25-ma67</t>
  </si>
  <si>
    <t>Algebra - I</t>
  </si>
  <si>
    <t>Prof. S. Viswanath
Prof. Amritanshu Prasad</t>
  </si>
  <si>
    <t>IMSc - The Institute of Mathematical Sciences</t>
  </si>
  <si>
    <t>noc25_ma67</t>
  </si>
  <si>
    <t>noc24_ma65</t>
  </si>
  <si>
    <t>noc25-ma68</t>
  </si>
  <si>
    <t>Measure and Integration</t>
  </si>
  <si>
    <t>Prof. S. Kesavan</t>
  </si>
  <si>
    <t>noc25_ma68</t>
  </si>
  <si>
    <t>noc24_ma66</t>
  </si>
  <si>
    <t>noc25-ma69</t>
  </si>
  <si>
    <t>Mathematical Methods in Physics 2</t>
  </si>
  <si>
    <t>Prof. Auditya Sharma</t>
  </si>
  <si>
    <t>noc25_ma69</t>
  </si>
  <si>
    <t>noc24_ma51</t>
  </si>
  <si>
    <t>noc25-ma70</t>
  </si>
  <si>
    <t>Sobolev Spaces and Partial Differential Equations</t>
  </si>
  <si>
    <t>noc25_ma70</t>
  </si>
  <si>
    <t>noc24_ma67</t>
  </si>
  <si>
    <t>noc25-ma71</t>
  </si>
  <si>
    <t>Combinatorics</t>
  </si>
  <si>
    <t>Prof. Narayanan N</t>
  </si>
  <si>
    <t>Algebra</t>
  </si>
  <si>
    <t>noc25_ma71</t>
  </si>
  <si>
    <t>noc24_ma83</t>
  </si>
  <si>
    <t>noc25-ma72</t>
  </si>
  <si>
    <t>Geometry of Vision</t>
  </si>
  <si>
    <t>Prof. Vijay Ravikumar</t>
  </si>
  <si>
    <t>Azim Premji University</t>
  </si>
  <si>
    <t>noc25_ma72</t>
  </si>
  <si>
    <t>noc24_ma96</t>
  </si>
  <si>
    <t>noc25-ma73</t>
  </si>
  <si>
    <t>Approximate Reasoning using Fuzzy Set Theory</t>
  </si>
  <si>
    <t>Prof. Balasubramaniam Jayaram</t>
  </si>
  <si>
    <t>noc25_ma73</t>
  </si>
  <si>
    <t>noc24_ma84</t>
  </si>
  <si>
    <t>noc25-ma74</t>
  </si>
  <si>
    <t>Differential Equations for Engineers</t>
  </si>
  <si>
    <t>Prof. Srinivasa Rao Manam</t>
  </si>
  <si>
    <t>noc25_ma74</t>
  </si>
  <si>
    <t>noc24_ma85</t>
  </si>
  <si>
    <t>noc25-ma75</t>
  </si>
  <si>
    <t>Real Analysis II</t>
  </si>
  <si>
    <t>Prof. Jaikrishnan J</t>
  </si>
  <si>
    <t>IIT Palakkad</t>
  </si>
  <si>
    <t>noc25_ma75</t>
  </si>
  <si>
    <t>noc21_ma63</t>
  </si>
  <si>
    <t>noc25-ma76</t>
  </si>
  <si>
    <t>Algebra 1: Foundations</t>
  </si>
  <si>
    <t>noc25_ma76</t>
  </si>
  <si>
    <t>111106763</t>
  </si>
  <si>
    <t>noc25-ma77</t>
  </si>
  <si>
    <t>Advanced Calculus for Engineers</t>
  </si>
  <si>
    <t>Prof. Jitendra Kumar
Prof. Somesh Kumar</t>
  </si>
  <si>
    <t>noc25_ma77</t>
  </si>
  <si>
    <t>noc24_ma91</t>
  </si>
  <si>
    <t>noc25-ma78</t>
  </si>
  <si>
    <t>Introduction to Abstract and Linear Algebra</t>
  </si>
  <si>
    <t>noc25_ma78</t>
  </si>
  <si>
    <t>noc24_ma58</t>
  </si>
  <si>
    <t>noc25-ma79</t>
  </si>
  <si>
    <t>Engineering Mathematics - I</t>
  </si>
  <si>
    <t>Prof. Jitendra Kumar</t>
  </si>
  <si>
    <t>noc25_ma79</t>
  </si>
  <si>
    <t>noc24_ma93</t>
  </si>
  <si>
    <t>noc25-ma80</t>
  </si>
  <si>
    <t>Mathematical Methods and its Applications</t>
  </si>
  <si>
    <t>Prof. S. K. Gupta
Prof. P. N. Agrawal</t>
  </si>
  <si>
    <t>noc25_ma80</t>
  </si>
  <si>
    <t>noc24_ma86</t>
  </si>
  <si>
    <t>noc25-ma81</t>
  </si>
  <si>
    <t>Matrix Analysis with Applications</t>
  </si>
  <si>
    <t>Prof. S. K. Gupta
Prof. Sanjeev Kumar</t>
  </si>
  <si>
    <t>noc25_ma81</t>
  </si>
  <si>
    <t>noc24_ma53</t>
  </si>
  <si>
    <t>noc25-ma82</t>
  </si>
  <si>
    <t>Essential Mathematics for Machine Learning</t>
  </si>
  <si>
    <t>noc25_ma82</t>
  </si>
  <si>
    <t>noc24_ma87</t>
  </si>
  <si>
    <t>noc25-ma83</t>
  </si>
  <si>
    <t>Numerical Methods</t>
  </si>
  <si>
    <t>Prof. Ameeya Kumar Nayak
Prof. Sanjeev Kumar</t>
  </si>
  <si>
    <t>noc25_ma83</t>
  </si>
  <si>
    <t>noc24_ma54</t>
  </si>
  <si>
    <t>noc25-ma84</t>
  </si>
  <si>
    <t>Operations Research - IITR</t>
  </si>
  <si>
    <t>Prof. Kusum Deep</t>
  </si>
  <si>
    <t>noc25_ma84</t>
  </si>
  <si>
    <t>noc24_ma55</t>
  </si>
  <si>
    <t>noc25-ma85</t>
  </si>
  <si>
    <t>Advanced Engineering Mathematics</t>
  </si>
  <si>
    <t>Prof. P.N. Agarwal</t>
  </si>
  <si>
    <t>noc25_ma85</t>
  </si>
  <si>
    <t>noc24_ma68</t>
  </si>
  <si>
    <t>noc25-ma86</t>
  </si>
  <si>
    <t>Measure Theory</t>
  </si>
  <si>
    <t>Prof. Inder Kumar Rana</t>
  </si>
  <si>
    <t>noc25_ma86</t>
  </si>
  <si>
    <t>noc24_ma70</t>
  </si>
  <si>
    <t>noc25-ma87</t>
  </si>
  <si>
    <t>Calculus for Economics, Commerce and Management</t>
  </si>
  <si>
    <t>noc25_ma87</t>
  </si>
  <si>
    <t>noc24_ma56</t>
  </si>
  <si>
    <t>noc25-ma88</t>
  </si>
  <si>
    <t>Introduction to Fuzzy Set Theory, Arithmetic and Logic</t>
  </si>
  <si>
    <t>Prof. Niladri Chaterjee</t>
  </si>
  <si>
    <t>noc25_ma88</t>
  </si>
  <si>
    <t>noc24_ma71</t>
  </si>
  <si>
    <t>noc25-ma89</t>
  </si>
  <si>
    <t>Non-parametric Statistical Inference</t>
  </si>
  <si>
    <t>Prof. Niladri Chatterjee</t>
  </si>
  <si>
    <t>noc25_ma89</t>
  </si>
  <si>
    <t>noc24_ma46</t>
  </si>
  <si>
    <t>noc25-ma90</t>
  </si>
  <si>
    <t>Introduction to Probability Theory and Stochastic Processes</t>
  </si>
  <si>
    <t>Prof. S Dharmaraja</t>
  </si>
  <si>
    <t>noc25_ma90</t>
  </si>
  <si>
    <t>noc24_ma97</t>
  </si>
  <si>
    <t>noc25-ma91</t>
  </si>
  <si>
    <t>Introduction to Methods of Applied Mathematics</t>
  </si>
  <si>
    <t>Prof. Mani Mehra
Prof. Vivek Kumar Aggarwal</t>
  </si>
  <si>
    <t>noc25_ma91</t>
  </si>
  <si>
    <t>noc24_ma80</t>
  </si>
  <si>
    <t>noc25-ma92</t>
  </si>
  <si>
    <t>Matrix Computation and its Applications</t>
  </si>
  <si>
    <t>noc25_ma92</t>
  </si>
  <si>
    <t>noc24_ma88</t>
  </si>
  <si>
    <t>noc25-ma93</t>
  </si>
  <si>
    <t>Calculus - II</t>
  </si>
  <si>
    <t>Prof. M. Guru Prem Prasad
Prof. Arup Chattopadhyay</t>
  </si>
  <si>
    <t>Foundations of Mathematics</t>
  </si>
  <si>
    <t>noc25_ma93</t>
  </si>
  <si>
    <t>111103764</t>
  </si>
  <si>
    <t>noc25-ma94</t>
  </si>
  <si>
    <t>Computational Commutative Algebra</t>
  </si>
  <si>
    <t>Prof. Manoj Kummini</t>
  </si>
  <si>
    <t>noc25_ma94</t>
  </si>
  <si>
    <t>noc24_ma77</t>
  </si>
  <si>
    <t>noc25-ma95</t>
  </si>
  <si>
    <t>Probability Theory for Data Science</t>
  </si>
  <si>
    <t>Prof. Ishapathik Das</t>
  </si>
  <si>
    <t>noc25_ma95</t>
  </si>
  <si>
    <t>noc24_ma64</t>
  </si>
  <si>
    <t>noc25-ma96</t>
  </si>
  <si>
    <t>EXCELing with Mathematical Modeling</t>
  </si>
  <si>
    <t>Prof. Sandip Banerjee</t>
  </si>
  <si>
    <t>noc25_ma96</t>
  </si>
  <si>
    <t>noc24_ma62</t>
  </si>
  <si>
    <t>noc25-ma97</t>
  </si>
  <si>
    <t>Calculus of One Real Variable</t>
  </si>
  <si>
    <t>Prof. Joydeep Dutta</t>
  </si>
  <si>
    <t>noc25_ma97</t>
  </si>
  <si>
    <t>noc24_ma47</t>
  </si>
  <si>
    <t>noc25-ma98</t>
  </si>
  <si>
    <t>Calculus of Several Real Variables</t>
  </si>
  <si>
    <t>noc25_ma98</t>
  </si>
  <si>
    <t>noc24_ma52</t>
  </si>
  <si>
    <t>noc25-ma99</t>
  </si>
  <si>
    <t>Foundations of R Software</t>
  </si>
  <si>
    <t>Prof. Shalabh</t>
  </si>
  <si>
    <t>noc25_ma99</t>
  </si>
  <si>
    <t>noc24_ma95</t>
  </si>
  <si>
    <t>noc25-ma100</t>
  </si>
  <si>
    <t>Foundations of R Software (In Hindi Language)</t>
  </si>
  <si>
    <t>noc25_ma100</t>
  </si>
  <si>
    <t>noc24_ma81</t>
  </si>
  <si>
    <t>noc25-ma101</t>
  </si>
  <si>
    <t>Geometry of Curves and Surfaces</t>
  </si>
  <si>
    <t>Prof. Abhijit Pal</t>
  </si>
  <si>
    <t>noc25_ma101</t>
  </si>
  <si>
    <t>111104765</t>
  </si>
  <si>
    <t>noc25-ma102</t>
  </si>
  <si>
    <t>A Basic Course in Number Theory</t>
  </si>
  <si>
    <t>Prof. Shripad Garge</t>
  </si>
  <si>
    <t>noc25_ma102</t>
  </si>
  <si>
    <t>noc24_ma89</t>
  </si>
  <si>
    <t>noc25-ma103</t>
  </si>
  <si>
    <t>Measure Theoretic Probability 1</t>
  </si>
  <si>
    <t>Prof. Suprio Bhar</t>
  </si>
  <si>
    <t>noc25_ma103</t>
  </si>
  <si>
    <t>noc23_ma47</t>
  </si>
  <si>
    <t>noc25-ma104</t>
  </si>
  <si>
    <t>Ordinary Differential Equations</t>
  </si>
  <si>
    <t>Prof. Kaushik Bal</t>
  </si>
  <si>
    <t>noc25_ma104</t>
  </si>
  <si>
    <t>noc24_ma78</t>
  </si>
  <si>
    <t>noc25-ma105</t>
  </si>
  <si>
    <t>A Primer to Mathematical Optimization</t>
  </si>
  <si>
    <t>Prof. Debdas Ghosh</t>
  </si>
  <si>
    <t>IIT(BHU) Varanasi</t>
  </si>
  <si>
    <t>noc25_ma105</t>
  </si>
  <si>
    <t>noc24_ma94</t>
  </si>
  <si>
    <t>noc25-ma106</t>
  </si>
  <si>
    <t>Category Theory</t>
  </si>
  <si>
    <t>Prof. Amit Kuber</t>
  </si>
  <si>
    <t>noc25_ma106</t>
  </si>
  <si>
    <t>noc24_ma63</t>
  </si>
  <si>
    <t>noc25-ma107</t>
  </si>
  <si>
    <t>Advanced Partial Differential Equations - (Part I: Distributions and Sobolev Spaces)</t>
  </si>
  <si>
    <t>Prof. A. K. Nandakumaran,
Prof. P. S. Datti</t>
  </si>
  <si>
    <t>noc25_ma107</t>
  </si>
  <si>
    <t>noc23_ma79</t>
  </si>
  <si>
    <t>noc25-ma108</t>
  </si>
  <si>
    <t>First Course on Partial Differential Equations - II</t>
  </si>
  <si>
    <t>noc25_ma108</t>
  </si>
  <si>
    <t>noc24_ma48</t>
  </si>
  <si>
    <t>noc25-ma109</t>
  </si>
  <si>
    <t>Introduction to Algebraic Geometry</t>
  </si>
  <si>
    <t>Prof. Arijit Dey</t>
  </si>
  <si>
    <t>noc25_ma109</t>
  </si>
  <si>
    <t>noc23_ma63</t>
  </si>
  <si>
    <t>noc25-ma110</t>
  </si>
  <si>
    <t>Point Set Topology</t>
  </si>
  <si>
    <t>Prof. Ronnie Sebastian</t>
  </si>
  <si>
    <t>noc25_ma110</t>
  </si>
  <si>
    <t>noc24_ma57</t>
  </si>
  <si>
    <t>noc25-ma111</t>
  </si>
  <si>
    <t>Partial Differential Equations - IITB</t>
  </si>
  <si>
    <t>Prof. Sivaji Ganesh</t>
  </si>
  <si>
    <t>noc25_ma111</t>
  </si>
  <si>
    <t>noc24_ma73</t>
  </si>
  <si>
    <t>noc25-ma112</t>
  </si>
  <si>
    <t>An introduction to Point-Set-Topology Part - II</t>
  </si>
  <si>
    <t>Prof. Anant R Shastri</t>
  </si>
  <si>
    <t>noc25_ma112</t>
  </si>
  <si>
    <t>noc24_ma74</t>
  </si>
  <si>
    <t>noc25-ma113</t>
  </si>
  <si>
    <t>Galois Theory</t>
  </si>
  <si>
    <t>Prof. Dilip Patil</t>
  </si>
  <si>
    <t>noc25_ma113</t>
  </si>
  <si>
    <t>noc24_ma75</t>
  </si>
  <si>
    <t>noc25-ma114</t>
  </si>
  <si>
    <t>Linear Algebra</t>
  </si>
  <si>
    <t>Prof. Dilip P. Patil</t>
  </si>
  <si>
    <t>noc25_ma114</t>
  </si>
  <si>
    <t>noc24_ma69</t>
  </si>
  <si>
    <t>noc25-ma115</t>
  </si>
  <si>
    <t>C* Algebras and Spectral Theorem</t>
  </si>
  <si>
    <t>Prof. E K Narayanan</t>
  </si>
  <si>
    <t>noc25_ma115</t>
  </si>
  <si>
    <t>noc23_ma21</t>
  </si>
  <si>
    <t>noc25-mg158</t>
  </si>
  <si>
    <t>Descriptive Statistics with R Software</t>
  </si>
  <si>
    <t>Prof. Prashant Jha,
Prof. Shalabh</t>
  </si>
  <si>
    <t>noc25_mg158</t>
  </si>
  <si>
    <t>noc24_mg133</t>
  </si>
  <si>
    <t>noc25-ma116</t>
  </si>
  <si>
    <t>An Introduction to Smooth Manifolds</t>
  </si>
  <si>
    <t>Prof. Harish Seshadri</t>
  </si>
  <si>
    <t>noc25_ma116</t>
  </si>
  <si>
    <t>noc21_ma19</t>
  </si>
  <si>
    <t>noc25-ma117</t>
  </si>
  <si>
    <t>Introduction to Fourier Analysis</t>
  </si>
  <si>
    <t>Prof. Parasar Mohanty</t>
  </si>
  <si>
    <t>noc25_ma117</t>
  </si>
  <si>
    <t>noc24_ma90</t>
  </si>
  <si>
    <t>noc25-ma118</t>
  </si>
  <si>
    <t>Introductory Course in Real Analysis</t>
  </si>
  <si>
    <t>Prof. P D Srivastava</t>
  </si>
  <si>
    <t>noc25_ma118</t>
  </si>
  <si>
    <t>noc24_ma92</t>
  </si>
  <si>
    <t>noc25-ma119</t>
  </si>
  <si>
    <t>Advanced Theory of Ordinary Differential Equations</t>
  </si>
  <si>
    <t>Prof. Hari Shankar Mahato</t>
  </si>
  <si>
    <t>noc25_ma119</t>
  </si>
  <si>
    <t>noc24_ma79</t>
  </si>
  <si>
    <t>noc25-ma120</t>
  </si>
  <si>
    <t>Rings and Modules</t>
  </si>
  <si>
    <t>Prof. Mousumi Mandal,
Prof. Ramakrishna Nanduri</t>
  </si>
  <si>
    <t>noc25_ma120</t>
  </si>
  <si>
    <t>noc23_ma84</t>
  </si>
  <si>
    <t>noc25-ma121</t>
  </si>
  <si>
    <t>Introduction to Probability Theory and Stochastic Processes (Tamil)</t>
  </si>
  <si>
    <t>noc25_ma121</t>
  </si>
  <si>
    <t>noc24_ma72</t>
  </si>
  <si>
    <t>noc25-ma122</t>
  </si>
  <si>
    <t>Mathematics and Statistics</t>
  </si>
  <si>
    <t>Partial Differential Equations</t>
  </si>
  <si>
    <t>noc25_ma122</t>
  </si>
  <si>
    <t>111104766</t>
  </si>
  <si>
    <t>noc25-me97</t>
  </si>
  <si>
    <t>Mechanical Engineering</t>
  </si>
  <si>
    <t>Applied Numerical Methods</t>
  </si>
  <si>
    <t>Prof. Malay K. Das</t>
  </si>
  <si>
    <t>noc25_me97</t>
  </si>
  <si>
    <t>noc24_me111</t>
  </si>
  <si>
    <t>noc25-me98</t>
  </si>
  <si>
    <t>Engineering Economic Analysis</t>
  </si>
  <si>
    <t>Prof. Pradeep K. Jha</t>
  </si>
  <si>
    <t>noc25_me98</t>
  </si>
  <si>
    <t>noc18_me35</t>
  </si>
  <si>
    <t>noc25-me99</t>
  </si>
  <si>
    <t>Weldability of Metals</t>
  </si>
  <si>
    <t>Prof. D. K. Dwivedi</t>
  </si>
  <si>
    <t>noc25_me99</t>
  </si>
  <si>
    <t>noc19_me19</t>
  </si>
  <si>
    <t>noc25-me100</t>
  </si>
  <si>
    <t>Product Design using Value Engineering</t>
  </si>
  <si>
    <t>Prof. Inderdeep Singh</t>
  </si>
  <si>
    <t>noc25_me100</t>
  </si>
  <si>
    <t>noc19_me51</t>
  </si>
  <si>
    <t>noc25-me101</t>
  </si>
  <si>
    <t>Mechanical &amp; Industrial Engineering</t>
  </si>
  <si>
    <t>Material Processing (Metallurgical Aspects): Fundamental, and Practical</t>
  </si>
  <si>
    <t>Prof. Dheerendra Kumar Dwivedi</t>
  </si>
  <si>
    <t>noc25_me101</t>
  </si>
  <si>
    <t>112107767</t>
  </si>
  <si>
    <t>noc25-me102</t>
  </si>
  <si>
    <t>Thermodynamics</t>
  </si>
  <si>
    <t>Prof. Anand T. N. C</t>
  </si>
  <si>
    <t>Propulsion
Energy Systems</t>
  </si>
  <si>
    <t>noc25_me102</t>
  </si>
  <si>
    <t>noc24_me98</t>
  </si>
  <si>
    <t>noc25-me103</t>
  </si>
  <si>
    <t>Computational Fluid Dynamics using Finite Volume Method</t>
  </si>
  <si>
    <t>Prof. Kameswararao Anupindi</t>
  </si>
  <si>
    <t>Computational Thermo Fluids
Computational Engineering</t>
  </si>
  <si>
    <t>noc25_me103</t>
  </si>
  <si>
    <t>noc24_me114</t>
  </si>
  <si>
    <t>noc25-me104</t>
  </si>
  <si>
    <t>Basics of Materials Engineering</t>
  </si>
  <si>
    <t>Prof. Ratna Kumar Annabattula</t>
  </si>
  <si>
    <t>Advanced Mechanics
Product Design</t>
  </si>
  <si>
    <t>noc25_me104</t>
  </si>
  <si>
    <t>noc23_me78</t>
  </si>
  <si>
    <t>noc25-me105</t>
  </si>
  <si>
    <t>Mechanics and Control of Robotic Manipulators</t>
  </si>
  <si>
    <t>Prof. Santhakumar Mohan</t>
  </si>
  <si>
    <t>Robotics
Advanced Mechanics
Advanced Dynamics and Vibration</t>
  </si>
  <si>
    <t>noc25_me105</t>
  </si>
  <si>
    <t>noc24_me92</t>
  </si>
  <si>
    <t>noc25-me106</t>
  </si>
  <si>
    <t>Interfacial Fluid Mechanics</t>
  </si>
  <si>
    <t>Prof. Harish N Dixit</t>
  </si>
  <si>
    <t>noc25_me106</t>
  </si>
  <si>
    <t>noc24_me128</t>
  </si>
  <si>
    <t>noc25-me107</t>
  </si>
  <si>
    <t>Mechanical Engineering
Design Engineering
Aerospace Engineering
Civil Engineering</t>
  </si>
  <si>
    <t>Strength of Materials - IITM</t>
  </si>
  <si>
    <t>Prof. K. Ramesh,
Prof. Hariprasad</t>
  </si>
  <si>
    <t>noc25_me107</t>
  </si>
  <si>
    <t>noc25_me73</t>
  </si>
  <si>
    <t>noc25-me108</t>
  </si>
  <si>
    <t>Engineering Mechanics</t>
  </si>
  <si>
    <t>Prof. K. Ramesh,
Prof. Tarkes Dora Pallicity</t>
  </si>
  <si>
    <t>Computational Engineering
Advanced Mechanics
Advanced Dynamics and Vibration
Computational Mechanics</t>
  </si>
  <si>
    <t>noc25_me108</t>
  </si>
  <si>
    <t>noc24_me127</t>
  </si>
  <si>
    <t>noc25-me109</t>
  </si>
  <si>
    <t>Engineering Fracture Mechanics</t>
  </si>
  <si>
    <t>Advanced Mechanics</t>
  </si>
  <si>
    <t>noc25_me109</t>
  </si>
  <si>
    <t>noc24_me113</t>
  </si>
  <si>
    <t>noc25-me110</t>
  </si>
  <si>
    <t>Explosions and Safety</t>
  </si>
  <si>
    <t>Prof. K. Ramamurthi,
Prof. Prasad Patnaik BSV</t>
  </si>
  <si>
    <t>noc25_me110</t>
  </si>
  <si>
    <t>noc24_me31</t>
  </si>
  <si>
    <t>noc25-me111</t>
  </si>
  <si>
    <t>Advanced Fluid Mechanics</t>
  </si>
  <si>
    <t>Prof. Anubhab Roy</t>
  </si>
  <si>
    <t>noc25_me111</t>
  </si>
  <si>
    <t>112106768</t>
  </si>
  <si>
    <t>noc25-me112</t>
  </si>
  <si>
    <t>Introduction to Mechanical Vibration</t>
  </si>
  <si>
    <t>Prof. Anil Kumar</t>
  </si>
  <si>
    <t>Advanced Mechanics
Advanced Dynamics and Vibration</t>
  </si>
  <si>
    <t>noc25_me112</t>
  </si>
  <si>
    <t>noc24_me85</t>
  </si>
  <si>
    <t>noc25-me113</t>
  </si>
  <si>
    <t>Power Plant Engineering</t>
  </si>
  <si>
    <t>Prof. Ravi Kumar</t>
  </si>
  <si>
    <t>Energy Systems</t>
  </si>
  <si>
    <t>noc25_me113</t>
  </si>
  <si>
    <t>noc24_me89</t>
  </si>
  <si>
    <t>noc25-me114</t>
  </si>
  <si>
    <t>Refrigeration and Air-Conditioning</t>
  </si>
  <si>
    <t>noc25_me114</t>
  </si>
  <si>
    <t>noc24_me90</t>
  </si>
  <si>
    <t>noc25-me115</t>
  </si>
  <si>
    <t>Selection of Nanomaterials for Energy Harvesting and Storage Application</t>
  </si>
  <si>
    <t>Prof. Kaushik Pal</t>
  </si>
  <si>
    <t>noc25_me115</t>
  </si>
  <si>
    <t>noc24_me79</t>
  </si>
  <si>
    <t>noc25-me116</t>
  </si>
  <si>
    <t>Structural Analysis of Nanomaterials</t>
  </si>
  <si>
    <t>noc25_me116</t>
  </si>
  <si>
    <t>noc24_me80</t>
  </si>
  <si>
    <t>noc25-me117</t>
  </si>
  <si>
    <t>Principles of Metal Forming Technology</t>
  </si>
  <si>
    <t>Prof. P. K. Jha</t>
  </si>
  <si>
    <t>noc25_me117</t>
  </si>
  <si>
    <t>noc24_me91</t>
  </si>
  <si>
    <t>noc25-me118</t>
  </si>
  <si>
    <t>Theory of Production Processes</t>
  </si>
  <si>
    <t>Manufacturing Processes and Technology</t>
  </si>
  <si>
    <t>noc25_me118</t>
  </si>
  <si>
    <t>noc24_me122</t>
  </si>
  <si>
    <t>noc25-me119</t>
  </si>
  <si>
    <t>Fundamentals of Manufacturing Processes</t>
  </si>
  <si>
    <t>Prof. D. K. Dwivedi,
Prof. Shamik Basak</t>
  </si>
  <si>
    <t>noc25_me119</t>
  </si>
  <si>
    <t>noc24_me123</t>
  </si>
  <si>
    <t>noc25-me120</t>
  </si>
  <si>
    <t>Joining Technologies for Metals</t>
  </si>
  <si>
    <t>Materials Joining</t>
  </si>
  <si>
    <t>noc25_me120</t>
  </si>
  <si>
    <t>noc24_me124</t>
  </si>
  <si>
    <t>noc25-me121</t>
  </si>
  <si>
    <t>Product Design and Development</t>
  </si>
  <si>
    <t>noc25_me121</t>
  </si>
  <si>
    <t>noc24_me81</t>
  </si>
  <si>
    <t>noc25-me122</t>
  </si>
  <si>
    <t>Work System Design</t>
  </si>
  <si>
    <t>noc25_me122</t>
  </si>
  <si>
    <t>noc24_me125</t>
  </si>
  <si>
    <t>noc25-me123</t>
  </si>
  <si>
    <t>Solid Mechanics</t>
  </si>
  <si>
    <t>Prof. Ajeet Kumar</t>
  </si>
  <si>
    <t>noc25_me123</t>
  </si>
  <si>
    <t>noc24_me97</t>
  </si>
  <si>
    <t>noc25-me124</t>
  </si>
  <si>
    <t>Foundation of Computational Fluid Dynamics</t>
  </si>
  <si>
    <t>Prof. Vengadesan</t>
  </si>
  <si>
    <t>noc25_me124</t>
  </si>
  <si>
    <t>noc24_me86</t>
  </si>
  <si>
    <t>noc25-me125</t>
  </si>
  <si>
    <t>Rapid Manufacturing</t>
  </si>
  <si>
    <t>Prof. J. Ramkumar,
Prof. Amandeep Singh</t>
  </si>
  <si>
    <t>noc25_me125</t>
  </si>
  <si>
    <t>noc24_me115</t>
  </si>
  <si>
    <t>noc25-me126</t>
  </si>
  <si>
    <t>Foundations of Cognitive Robotics</t>
  </si>
  <si>
    <t>Prof. Bishakh Bhattacharya</t>
  </si>
  <si>
    <t>noc25_me126</t>
  </si>
  <si>
    <t>noc24_me82</t>
  </si>
  <si>
    <t>noc25-me127</t>
  </si>
  <si>
    <t>Principles of Vibration Control</t>
  </si>
  <si>
    <t>noc25_me127</t>
  </si>
  <si>
    <t>noc24_me83</t>
  </si>
  <si>
    <t>noc25-me128</t>
  </si>
  <si>
    <t>Manufacturing Processes - Casting and Joining</t>
  </si>
  <si>
    <t>Prof. Sounak Kumar Choudhury</t>
  </si>
  <si>
    <t>Manufacturing Processes and Technology
Product Design</t>
  </si>
  <si>
    <t>noc25_me128</t>
  </si>
  <si>
    <t>noc24_me84</t>
  </si>
  <si>
    <t>noc25-me129</t>
  </si>
  <si>
    <t>Production Technology: Theory and Practice</t>
  </si>
  <si>
    <t>noc25_me129</t>
  </si>
  <si>
    <t>noc24_me101</t>
  </si>
  <si>
    <t>noc25-me130</t>
  </si>
  <si>
    <t>Metal Additive Manufacturing</t>
  </si>
  <si>
    <t>Prof. Janakranjan Ramkumar,
Prof. Amandeep Singh Oberoi</t>
  </si>
  <si>
    <t>noc25_me130</t>
  </si>
  <si>
    <t>noc24_me130</t>
  </si>
  <si>
    <t>noc25-me131</t>
  </si>
  <si>
    <t>Computational Fluid Dynamics and Heat Transfer</t>
  </si>
  <si>
    <t>Prof. Gautam Biswas</t>
  </si>
  <si>
    <t>noc25_me131</t>
  </si>
  <si>
    <t>noc24_me131</t>
  </si>
  <si>
    <t>noc25-me132</t>
  </si>
  <si>
    <t>Fluid Dynamics and Turbomachines</t>
  </si>
  <si>
    <t>Prof. Dhiman Chatterjee,
Prof. Shamit Bakshi</t>
  </si>
  <si>
    <t>noc25_me132</t>
  </si>
  <si>
    <t>noc23_me81</t>
  </si>
  <si>
    <t>noc25-me133</t>
  </si>
  <si>
    <t>Compliant Mechanisms: Principles and Design</t>
  </si>
  <si>
    <t>Prof. G. K. Ananthasuresh</t>
  </si>
  <si>
    <t>noc25_me133</t>
  </si>
  <si>
    <t>noc18_me22</t>
  </si>
  <si>
    <t>noc25-me134</t>
  </si>
  <si>
    <t>Convective Heat Transfer</t>
  </si>
  <si>
    <t>Prof. Saptarshi Basu</t>
  </si>
  <si>
    <t>noc25_me134</t>
  </si>
  <si>
    <t>noc24_me112</t>
  </si>
  <si>
    <t>noc25-me135</t>
  </si>
  <si>
    <t>Optical Methods for Solid and Fluid Mechanics</t>
  </si>
  <si>
    <t>Prof. Aloke Kumar, Prof. Koushik Viswanathan</t>
  </si>
  <si>
    <t>noc25_me135</t>
  </si>
  <si>
    <t>noc23_me34</t>
  </si>
  <si>
    <t>noc25-me136</t>
  </si>
  <si>
    <t>Introduction to Composites</t>
  </si>
  <si>
    <t>Prof. Nachiketa Tiwari</t>
  </si>
  <si>
    <t>noc25_me136</t>
  </si>
  <si>
    <t>noc24_me129</t>
  </si>
  <si>
    <t>noc25-me137</t>
  </si>
  <si>
    <t>Computational Continuum Mechanics</t>
  </si>
  <si>
    <t>Prof. Sachin Singh Gautam</t>
  </si>
  <si>
    <t>Computational Thermo Fluids
Advanced Mechanics
Advanced Dynamics and Vibration
Computational Mechanics</t>
  </si>
  <si>
    <t>noc25_me137</t>
  </si>
  <si>
    <t>noc24_me133</t>
  </si>
  <si>
    <t>noc25-me138</t>
  </si>
  <si>
    <t>Finite Element Method: Variational Methods to Computer Programming</t>
  </si>
  <si>
    <t>Prof. Atanu Banerjee,
Prof. Arup Nandy</t>
  </si>
  <si>
    <t>Computational Engineering
Advanced Mechanics
Computational Mechanics</t>
  </si>
  <si>
    <t>noc25_me138</t>
  </si>
  <si>
    <t>noc24_me105</t>
  </si>
  <si>
    <t>noc25-me139</t>
  </si>
  <si>
    <t>Dynamic Behaviour of Materials</t>
  </si>
  <si>
    <t>Prof. Prasenjit Khanikar</t>
  </si>
  <si>
    <t>noc25_me139</t>
  </si>
  <si>
    <t>noc24_me102</t>
  </si>
  <si>
    <t>noc25-me140</t>
  </si>
  <si>
    <t>Fundamentals of Convective Heat Transfer</t>
  </si>
  <si>
    <t>Prof. Amaresh Dalal</t>
  </si>
  <si>
    <t>Computational Engineering
Computational Thermo Fluids
Energy Systems</t>
  </si>
  <si>
    <t>noc25_me140</t>
  </si>
  <si>
    <t>noc24_me119</t>
  </si>
  <si>
    <t>noc25-me141</t>
  </si>
  <si>
    <t>Advanced Thermodynamics and Combustion</t>
  </si>
  <si>
    <t>Prof. Niranjan Sahoo</t>
  </si>
  <si>
    <t>noc25_me141</t>
  </si>
  <si>
    <t>noc24_me135</t>
  </si>
  <si>
    <t>noc25-me142</t>
  </si>
  <si>
    <t>Mathematical Modeling of Manufacturing Processes</t>
  </si>
  <si>
    <t>Prof. Swarup Bag</t>
  </si>
  <si>
    <t>noc25_me142</t>
  </si>
  <si>
    <t>noc24_me95</t>
  </si>
  <si>
    <t>noc25-me143</t>
  </si>
  <si>
    <t>Fundamentals of Conduction and Radiation</t>
  </si>
  <si>
    <t>Prof. Amaresh Dalal,
Prof. Dipankar N Basu</t>
  </si>
  <si>
    <t>noc25_me143</t>
  </si>
  <si>
    <t>noc24_me134</t>
  </si>
  <si>
    <t>noc25-me144</t>
  </si>
  <si>
    <t>Principle of Hydraulic Machines and System Design</t>
  </si>
  <si>
    <t>Prof. Pranab K. Mondal</t>
  </si>
  <si>
    <t>noc25_me144</t>
  </si>
  <si>
    <t>noc24_me136</t>
  </si>
  <si>
    <t>noc25-me145</t>
  </si>
  <si>
    <t>Applied Thermodynamics for Engineers</t>
  </si>
  <si>
    <t>Prof. Dipankar N. Basu</t>
  </si>
  <si>
    <t>noc25_me145</t>
  </si>
  <si>
    <t>noc24_me137</t>
  </si>
  <si>
    <t>noc25-me146</t>
  </si>
  <si>
    <t>Steam Power Engineering</t>
  </si>
  <si>
    <t>Prof. Vinayak N. Kulkarni</t>
  </si>
  <si>
    <t>noc25_me146</t>
  </si>
  <si>
    <t>noc24_me87</t>
  </si>
  <si>
    <t>noc25-me147</t>
  </si>
  <si>
    <t>Aircraft Propulsion</t>
  </si>
  <si>
    <t>noc25_me147</t>
  </si>
  <si>
    <t>noc24_me96</t>
  </si>
  <si>
    <t>noc25-me148</t>
  </si>
  <si>
    <t>Applied Thermodynamics</t>
  </si>
  <si>
    <t>Prof. Niranjan Sahoo,
Prof. Pranab Kumar Mondal</t>
  </si>
  <si>
    <t>noc25_me148</t>
  </si>
  <si>
    <t>noc24_me103</t>
  </si>
  <si>
    <t>noc25-me149</t>
  </si>
  <si>
    <t>Advances in Welding and Joining Technologies</t>
  </si>
  <si>
    <t>noc25_me149</t>
  </si>
  <si>
    <t>noc24_me151</t>
  </si>
  <si>
    <t>noc25-me150</t>
  </si>
  <si>
    <t>Welding Application Technology</t>
  </si>
  <si>
    <t>Prof. Pankaj Biswas</t>
  </si>
  <si>
    <t>noc25_me150</t>
  </si>
  <si>
    <t>noc24_me94</t>
  </si>
  <si>
    <t>noc25-me151</t>
  </si>
  <si>
    <t>Fundamentals of Additive Manufacturing Technologies</t>
  </si>
  <si>
    <t>Prof. Sajan Kapil</t>
  </si>
  <si>
    <t>noc25_me151</t>
  </si>
  <si>
    <t>noc24_me138</t>
  </si>
  <si>
    <t>noc25-me152</t>
  </si>
  <si>
    <t>Laser Based Manufacturing</t>
  </si>
  <si>
    <t>Prof. Shrikrishna N. Joshi</t>
  </si>
  <si>
    <t>noc25_me152</t>
  </si>
  <si>
    <t>noc24_me153</t>
  </si>
  <si>
    <t>noc25-ge53</t>
  </si>
  <si>
    <t>Mechanical Engineering
Multidisciplinary</t>
  </si>
  <si>
    <t>Solar Energy Engineering and Technology</t>
  </si>
  <si>
    <t>Prof. Pankaj Kalita</t>
  </si>
  <si>
    <t>noc25_ge53</t>
  </si>
  <si>
    <t>noc24_ge51</t>
  </si>
  <si>
    <t>noc25-me153</t>
  </si>
  <si>
    <t>Advanced Machining Processes</t>
  </si>
  <si>
    <t>Prof. Manas Das</t>
  </si>
  <si>
    <t>noc25_me153</t>
  </si>
  <si>
    <t>noc24_me154</t>
  </si>
  <si>
    <t>noc25-ge54</t>
  </si>
  <si>
    <t>Sustainable Power Generation Systems</t>
  </si>
  <si>
    <t>Energy and Environment
Power Systems and Power Electronics</t>
  </si>
  <si>
    <t>noc25_ge54</t>
  </si>
  <si>
    <t>noc24_ge54</t>
  </si>
  <si>
    <t>noc25-me154</t>
  </si>
  <si>
    <t>Automation in Manufacturing</t>
  </si>
  <si>
    <t>noc25_me154</t>
  </si>
  <si>
    <t>noc24_me139</t>
  </si>
  <si>
    <t>noc25-ge55</t>
  </si>
  <si>
    <t>Fundamentals of Artificial Intelligence</t>
  </si>
  <si>
    <t>Prof. Shyamanta M. Hazarika</t>
  </si>
  <si>
    <t>Robotics</t>
  </si>
  <si>
    <t>noc25_ge55</t>
  </si>
  <si>
    <t>noc24_ge47</t>
  </si>
  <si>
    <t>noc25-me155</t>
  </si>
  <si>
    <t>Mechanical Engineering
Metallurgy and Material science &amp; Mining Engineering</t>
  </si>
  <si>
    <t>Materials Processing (Casting, Forming and Welding)</t>
  </si>
  <si>
    <t>noc25_me155</t>
  </si>
  <si>
    <t>noc24_me108</t>
  </si>
  <si>
    <t>noc25-me156</t>
  </si>
  <si>
    <t>Manufacturing Systems Technology I &amp; II</t>
  </si>
  <si>
    <t>Prof. Shantanu Bhattacharya</t>
  </si>
  <si>
    <t>noc25_me156</t>
  </si>
  <si>
    <t>noc24_me100</t>
  </si>
  <si>
    <r>
      <rPr>
        <u/>
        <sz val="10"/>
        <color rgb="FF1155CC"/>
        <rFont val="Arial"/>
      </rPr>
      <t>https://nptel.ac.in/courses/112104188</t>
    </r>
    <r>
      <rPr>
        <sz val="10"/>
        <rFont val="Arial"/>
      </rPr>
      <t xml:space="preserve">
</t>
    </r>
    <r>
      <rPr>
        <u/>
        <sz val="10"/>
        <color rgb="FF1155CC"/>
        <rFont val="Arial"/>
      </rPr>
      <t>https://nptel.ac.in/courses/112104189</t>
    </r>
  </si>
  <si>
    <r>
      <rPr>
        <sz val="10"/>
        <rFont val="Arial"/>
      </rPr>
      <t xml:space="preserve">https://nptel.ac.in/courses/112104188
</t>
    </r>
    <r>
      <rPr>
        <u/>
        <sz val="10"/>
        <color rgb="FF1155CC"/>
        <rFont val="Arial"/>
      </rPr>
      <t>https://nptel.ac.in/courses/112104189</t>
    </r>
  </si>
  <si>
    <t>112104188
112104189</t>
  </si>
  <si>
    <t>noc25-me157</t>
  </si>
  <si>
    <t>Design Practice - II</t>
  </si>
  <si>
    <t>noc25_me157</t>
  </si>
  <si>
    <t>noc24_me152</t>
  </si>
  <si>
    <t>noc25-me158</t>
  </si>
  <si>
    <t>Basics of Finite Element Analysis - I</t>
  </si>
  <si>
    <t>noc25_me158</t>
  </si>
  <si>
    <t>noc24_me93</t>
  </si>
  <si>
    <t>noc25-me159</t>
  </si>
  <si>
    <t>Fundamentals of Acoustics</t>
  </si>
  <si>
    <t>Prof. Venkata R. Sonti</t>
  </si>
  <si>
    <t>noc25_me159</t>
  </si>
  <si>
    <t>noc24_me106</t>
  </si>
  <si>
    <t>noc25-me160</t>
  </si>
  <si>
    <t>Vibrations of Plates and Shells</t>
  </si>
  <si>
    <t>noc25_me160</t>
  </si>
  <si>
    <t>noc24_me132</t>
  </si>
  <si>
    <t>noc25-me161</t>
  </si>
  <si>
    <t>Industrial Robotics: Theories for Implementation</t>
  </si>
  <si>
    <t>Prof. Arun Dayal Udai</t>
  </si>
  <si>
    <t>noc25_me161</t>
  </si>
  <si>
    <t>noc24_me117</t>
  </si>
  <si>
    <t>noc25-me162</t>
  </si>
  <si>
    <t>Microfluidics and Nanofluidics</t>
  </si>
  <si>
    <t>Prof. Suman Chakraborty</t>
  </si>
  <si>
    <t>noc25_me162</t>
  </si>
  <si>
    <t>noc24_me118</t>
  </si>
  <si>
    <t>noc25-me163</t>
  </si>
  <si>
    <t>Biomechanics of Joints and Orthopaedic Implants</t>
  </si>
  <si>
    <t>Prof. Sanjay Gupta</t>
  </si>
  <si>
    <t>noc25_me163</t>
  </si>
  <si>
    <t>noc24_me150</t>
  </si>
  <si>
    <t>noc25-me164</t>
  </si>
  <si>
    <t>Mechanism and Robot Kinematics</t>
  </si>
  <si>
    <t>Prof. Anirvan Dasgupta</t>
  </si>
  <si>
    <t>noc25_me164</t>
  </si>
  <si>
    <t>noc24_me155</t>
  </si>
  <si>
    <t>noc25-me165</t>
  </si>
  <si>
    <t>Computational Fluid Dynamics</t>
  </si>
  <si>
    <t>noc25_me165</t>
  </si>
  <si>
    <t>noc24_me141</t>
  </si>
  <si>
    <t>noc25-me166</t>
  </si>
  <si>
    <t>Prof. Dk Pratihar</t>
  </si>
  <si>
    <t>noc25_me166</t>
  </si>
  <si>
    <t>noc24_me88</t>
  </si>
  <si>
    <t>noc25-me167</t>
  </si>
  <si>
    <t>Energy Conservation and Waste Heat Recovery</t>
  </si>
  <si>
    <t>Prof. Prasanta Kumar Das,
Prof. A Bhattacharya</t>
  </si>
  <si>
    <t>noc25_me167</t>
  </si>
  <si>
    <t>noc24_me142</t>
  </si>
  <si>
    <t>noc25-me168</t>
  </si>
  <si>
    <t>Basics of Mechanical Engineering - 3</t>
  </si>
  <si>
    <t>Energy Systems
Computational Thermo Fluids</t>
  </si>
  <si>
    <t>noc25_me168</t>
  </si>
  <si>
    <t>112104769</t>
  </si>
  <si>
    <t>noc25-me169</t>
  </si>
  <si>
    <t>Applied Elasticity</t>
  </si>
  <si>
    <t>Prof. Soham Roychowdhury</t>
  </si>
  <si>
    <t>noc25_me169</t>
  </si>
  <si>
    <t>112105770</t>
  </si>
  <si>
    <t>noc25-me170</t>
  </si>
  <si>
    <t>Heat Exchangers: Fundamentals and Design Analysis</t>
  </si>
  <si>
    <t>Prof. Prasanta Kumar Das,
Prof. Indranil Ghosh</t>
  </si>
  <si>
    <t>noc25_me170</t>
  </si>
  <si>
    <t>noc23_me121</t>
  </si>
  <si>
    <t>noc25-me171</t>
  </si>
  <si>
    <t>Fundamentals of Heat Transfer</t>
  </si>
  <si>
    <t>noc25_me171</t>
  </si>
  <si>
    <t>112105771</t>
  </si>
  <si>
    <t>noc25-me172</t>
  </si>
  <si>
    <t>Experimental Methods in Fluid Mechanics</t>
  </si>
  <si>
    <t>noc25_me172</t>
  </si>
  <si>
    <t>noc22_me30</t>
  </si>
  <si>
    <t>noc25-me173</t>
  </si>
  <si>
    <t>Engineering Graphics and Design</t>
  </si>
  <si>
    <t>Prof. Naresh Datla,
Prof. S.R. Kale</t>
  </si>
  <si>
    <t>noc25_me173</t>
  </si>
  <si>
    <t>noc24_me140</t>
  </si>
  <si>
    <t>noc25-me174</t>
  </si>
  <si>
    <t>Advanced Fluid Mechanics - IITKGP</t>
  </si>
  <si>
    <t>noc25_me174</t>
  </si>
  <si>
    <t>noc22_me102</t>
  </si>
  <si>
    <t>noc25-me175</t>
  </si>
  <si>
    <t>Experimental Modal Analysis</t>
  </si>
  <si>
    <t>Prof. Subodh V. Modak</t>
  </si>
  <si>
    <t>noc25_me175</t>
  </si>
  <si>
    <t>noc24_me143</t>
  </si>
  <si>
    <t>noc25-me176</t>
  </si>
  <si>
    <t>Advanced Dynamics</t>
  </si>
  <si>
    <t>Prof. Anirvan DasGupta</t>
  </si>
  <si>
    <t>Advanced Dynamics and Vibration
Advanced Mechanics
Computational Mechanics</t>
  </si>
  <si>
    <t>noc25_me176</t>
  </si>
  <si>
    <t>noc23_me116</t>
  </si>
  <si>
    <t>noc25-me177</t>
  </si>
  <si>
    <t>Microrobotics</t>
  </si>
  <si>
    <t>Prof. I. A. Palani</t>
  </si>
  <si>
    <t>noc25_me177</t>
  </si>
  <si>
    <t>112106772</t>
  </si>
  <si>
    <t>noc25-me178</t>
  </si>
  <si>
    <t>Mechanical Engineering, Chemical Engineering</t>
  </si>
  <si>
    <t>Sustainable Energy Technology</t>
  </si>
  <si>
    <t>noc25_me178</t>
  </si>
  <si>
    <t>noc24_me144</t>
  </si>
  <si>
    <t>noc25-me179</t>
  </si>
  <si>
    <t>Mechanical Engineering, Electronics and Electrical Engineering</t>
  </si>
  <si>
    <t>Design of Mechatronic Systems</t>
  </si>
  <si>
    <t>Prof. Prasanna Gandhi</t>
  </si>
  <si>
    <t>Manufacturing Processes and Technology
Robotics
Product Design</t>
  </si>
  <si>
    <t>noc25_me179</t>
  </si>
  <si>
    <t>noc24_me120</t>
  </si>
  <si>
    <t>noc25-me180</t>
  </si>
  <si>
    <t>Mechanical Engineering, Material Science, Aerospace Engineering, Automotive Engineering, Civil Engineering.</t>
  </si>
  <si>
    <t>Design of Precision Machines</t>
  </si>
  <si>
    <t>Prof. Jitendra P. Khatait</t>
  </si>
  <si>
    <t>Environment
Structural Analysis
Construction Materials Technology
Structural Design
Product Design</t>
  </si>
  <si>
    <t>noc25_me180</t>
  </si>
  <si>
    <t>112102773</t>
  </si>
  <si>
    <t>noc25-me181</t>
  </si>
  <si>
    <t>Mechanical, Production Engineering</t>
  </si>
  <si>
    <t>Industrial Engineering and Operations Research</t>
  </si>
  <si>
    <t>Prof. Uday Shanker Dixit</t>
  </si>
  <si>
    <t>noc25_me181</t>
  </si>
  <si>
    <t>112103774</t>
  </si>
  <si>
    <t>noc25-me182</t>
  </si>
  <si>
    <t>Mechanical/Chemical engineering</t>
  </si>
  <si>
    <t>Engineering Thermodynamics</t>
  </si>
  <si>
    <t>Prof. V. Raghavan</t>
  </si>
  <si>
    <t>noc25_me182</t>
  </si>
  <si>
    <t>noc24_me146</t>
  </si>
  <si>
    <t>noc25-me183</t>
  </si>
  <si>
    <t>Mechanical/Chemical/Aerospace</t>
  </si>
  <si>
    <t>Theory of Fire Propagation (Fire Dynamics)</t>
  </si>
  <si>
    <t>noc25_me183</t>
  </si>
  <si>
    <t>noc24_me147</t>
  </si>
  <si>
    <t>noc25-mm40</t>
  </si>
  <si>
    <t>Metallurgical &amp; Materials Engineering</t>
  </si>
  <si>
    <t>Defects in Crystalline Solids (Part - I)</t>
  </si>
  <si>
    <t>Prof. Shashank Shekhar</t>
  </si>
  <si>
    <t>noc25_mm40</t>
  </si>
  <si>
    <t>noc24_mm28</t>
  </si>
  <si>
    <t>noc25-mm41</t>
  </si>
  <si>
    <t>Metallurgical and Materials Engineering</t>
  </si>
  <si>
    <t>Fundamentals of Electronic Device Fabrication</t>
  </si>
  <si>
    <t>Prof. Parasuraman Swaminathan</t>
  </si>
  <si>
    <t>Electronic Materials</t>
  </si>
  <si>
    <t>noc25_mm41</t>
  </si>
  <si>
    <t>noc24_mm25</t>
  </si>
  <si>
    <t>noc25-mm42</t>
  </si>
  <si>
    <t>Powder Metallurgy</t>
  </si>
  <si>
    <t>Prof. Ranjit Bauri</t>
  </si>
  <si>
    <t>noc25_mm42</t>
  </si>
  <si>
    <t>noc24_mm34</t>
  </si>
  <si>
    <t>noc25-mm43</t>
  </si>
  <si>
    <t>Physics of Materials</t>
  </si>
  <si>
    <t>Prof. Prathap Haridoss</t>
  </si>
  <si>
    <t>noc25_mm43</t>
  </si>
  <si>
    <t>noc24_mm39</t>
  </si>
  <si>
    <t>noc25-mm44</t>
  </si>
  <si>
    <t>Nanotechnology, Science and Applications</t>
  </si>
  <si>
    <t>noc25_mm44</t>
  </si>
  <si>
    <t>noc24_mm29</t>
  </si>
  <si>
    <t>noc25-mm45</t>
  </si>
  <si>
    <t>Aluminium based Alloys and Metal Matrix Composites</t>
  </si>
  <si>
    <t>noc25_mm45</t>
  </si>
  <si>
    <t>noc24_mm40</t>
  </si>
  <si>
    <t>noc25-mm46</t>
  </si>
  <si>
    <t>Welding Science and Technology (In Tamil) இணைப்பியலின் தொழில்நுட்பமும் அதன் அறிவியலும்</t>
  </si>
  <si>
    <t>Prof. Murugaiyan Amirthalingam</t>
  </si>
  <si>
    <t>noc25_mm46</t>
  </si>
  <si>
    <t>noc24_mm46</t>
  </si>
  <si>
    <t>noc25-mm47</t>
  </si>
  <si>
    <t>Thermodynamics and Kinetics of Materials</t>
  </si>
  <si>
    <t>Prof. Saswata Bhattacharya</t>
  </si>
  <si>
    <t>Minor in Metallurgy
Minor in Materials Science</t>
  </si>
  <si>
    <t>noc25_mm47</t>
  </si>
  <si>
    <t>noc24_mm44</t>
  </si>
  <si>
    <t>noc25-mm48</t>
  </si>
  <si>
    <t>Thermo-Mechanical and Thermo-Chemical Processes</t>
  </si>
  <si>
    <t>Prof. Vivek Pancholi,
Prof. S. R. Meka</t>
  </si>
  <si>
    <t>Materials Joining
Minor in Metallurgy</t>
  </si>
  <si>
    <t>noc25_mm48</t>
  </si>
  <si>
    <t>noc24_mm30</t>
  </si>
  <si>
    <t>noc25-mm49</t>
  </si>
  <si>
    <t>Mechanical Behavior of Materials</t>
  </si>
  <si>
    <t>Prof. S. Sankaran</t>
  </si>
  <si>
    <t>noc25_mm49</t>
  </si>
  <si>
    <t>noc23_mm38</t>
  </si>
  <si>
    <t>noc25-mm50</t>
  </si>
  <si>
    <t>X-ray Crystallography &amp; Diffraction</t>
  </si>
  <si>
    <t>Prof. Ranjit Kumar Ray,
Prof. Sankaran. S</t>
  </si>
  <si>
    <t>IIEST Shibpur</t>
  </si>
  <si>
    <t>noc25_mm50</t>
  </si>
  <si>
    <t>noc23_mm39</t>
  </si>
  <si>
    <t>noc25-mm51</t>
  </si>
  <si>
    <t>Electronic Properties of the Materials: Computational Approach</t>
  </si>
  <si>
    <t>Prof. Somnath Bhowmick</t>
  </si>
  <si>
    <t>noc25_mm51</t>
  </si>
  <si>
    <t>noc24_mm27</t>
  </si>
  <si>
    <t>noc25-mm52</t>
  </si>
  <si>
    <t>Techniques of Materials Characterization</t>
  </si>
  <si>
    <t>Prof. Shibayan Roy</t>
  </si>
  <si>
    <t>noc25_mm52</t>
  </si>
  <si>
    <t>noc24_mm41</t>
  </si>
  <si>
    <t>noc25-mm53</t>
  </si>
  <si>
    <t>Advanced Materials and Processes</t>
  </si>
  <si>
    <t>Prof. Jayanta Das</t>
  </si>
  <si>
    <t>noc25_mm53</t>
  </si>
  <si>
    <t>noc24_mm42</t>
  </si>
  <si>
    <t>noc25-mm54</t>
  </si>
  <si>
    <t>Surface Mining Technology</t>
  </si>
  <si>
    <t>Prof. Kaushik Dey</t>
  </si>
  <si>
    <t>noc25_mm54</t>
  </si>
  <si>
    <t>noc24_mm43</t>
  </si>
  <si>
    <t>noc25-mm55</t>
  </si>
  <si>
    <t>Crystals, Symmetry and Tensors</t>
  </si>
  <si>
    <t>Prof. Rajesh Prasad</t>
  </si>
  <si>
    <t>noc25_mm55</t>
  </si>
  <si>
    <t>noc24_mm24</t>
  </si>
  <si>
    <t>noc25-mm56</t>
  </si>
  <si>
    <t>Phase Diagrams in Single Component and Binary Systems</t>
  </si>
  <si>
    <t>noc25_mm56</t>
  </si>
  <si>
    <t>113104775</t>
  </si>
  <si>
    <t>noc25-mm57</t>
  </si>
  <si>
    <t>Metallurgical Engineering and Materials Sciences</t>
  </si>
  <si>
    <t>Metallurgical and Electronic Waste Recycling</t>
  </si>
  <si>
    <t>Prof. Arunabh Meshram</t>
  </si>
  <si>
    <t>noc25_mm57</t>
  </si>
  <si>
    <t>noc24_ce110</t>
  </si>
  <si>
    <t>noc25-mm58</t>
  </si>
  <si>
    <t>Nature and Properties of Materials - An Introductory Course</t>
  </si>
  <si>
    <t>Prof. Ashish Garg</t>
  </si>
  <si>
    <t>noc25_mm58</t>
  </si>
  <si>
    <t>noc24_mm32</t>
  </si>
  <si>
    <t>noc25-mm59</t>
  </si>
  <si>
    <t>Fundamentals and Applications of Dielectric Ceramics</t>
  </si>
  <si>
    <t>noc25_mm59</t>
  </si>
  <si>
    <t>noc24_mm31</t>
  </si>
  <si>
    <t>noc25-mm60</t>
  </si>
  <si>
    <t>Fundamentals of Material Processing - I</t>
  </si>
  <si>
    <t>noc25_mm60</t>
  </si>
  <si>
    <t>noc24_mm33</t>
  </si>
  <si>
    <t>noc25-mm61</t>
  </si>
  <si>
    <t>Mechanical Behaviour of Materials (Part - II)</t>
  </si>
  <si>
    <t>Prof. Shashank Shekhar,
Prof. Sudhanshu Shekhar Singh</t>
  </si>
  <si>
    <t>noc25_mm61</t>
  </si>
  <si>
    <t>noc24_mm26</t>
  </si>
  <si>
    <t>noc25-mm62</t>
  </si>
  <si>
    <t>Metallurgy And Material Science</t>
  </si>
  <si>
    <t>Phase Field Modelling: The Materials Science, Mathematics and Computational Aspects</t>
  </si>
  <si>
    <t>Prof. M.P. Gururajan</t>
  </si>
  <si>
    <t>noc25_mm62</t>
  </si>
  <si>
    <t>noc18_mm17</t>
  </si>
  <si>
    <t>noc25-mm63</t>
  </si>
  <si>
    <t>Metallurgy and Material Science</t>
  </si>
  <si>
    <t>Materials Design for Electronic, Electromechanical and Optical Functions</t>
  </si>
  <si>
    <t>Prof. Pavan Nukala</t>
  </si>
  <si>
    <t>noc25_mm63</t>
  </si>
  <si>
    <t>noc24_mm35</t>
  </si>
  <si>
    <t>noc25-mm64</t>
  </si>
  <si>
    <t>Metallurgy and Materials Science</t>
  </si>
  <si>
    <t>Computational Thermodynamics and Kinetics of Materials</t>
  </si>
  <si>
    <t>Prof. K. Guruvidyathri</t>
  </si>
  <si>
    <t>noc25_mm64</t>
  </si>
  <si>
    <t>113106776</t>
  </si>
  <si>
    <t>noc25-mm65</t>
  </si>
  <si>
    <t>Metallurgy and Mererial Science</t>
  </si>
  <si>
    <t>Fundamentals of Composite and Cellular Materials</t>
  </si>
  <si>
    <t>Prof. Tapas Laha,
Prof. Siddhartha Roy</t>
  </si>
  <si>
    <t>noc25_mm65</t>
  </si>
  <si>
    <t>noc24_mm36</t>
  </si>
  <si>
    <t>noc25-mm66</t>
  </si>
  <si>
    <t>Fracture, Fatigue and Failure Of Materials</t>
  </si>
  <si>
    <t>Prof. Indrani Sen</t>
  </si>
  <si>
    <t>noc25_mm66</t>
  </si>
  <si>
    <t>noc23_mm31</t>
  </si>
  <si>
    <t>noc25-mm67</t>
  </si>
  <si>
    <t>Environmental Degradation and Surface Engineering</t>
  </si>
  <si>
    <t>Prof. Jyotsna Dutta Majumdar,
Prof.Indranil Manna</t>
  </si>
  <si>
    <t>noc25_mm67</t>
  </si>
  <si>
    <t>noc22_mm36</t>
  </si>
  <si>
    <t>noc25-mm68</t>
  </si>
  <si>
    <t>Metallurgy/Material-science/Tribology</t>
  </si>
  <si>
    <t>Corrosion/Environmental Degradation/Surface Engineering</t>
  </si>
  <si>
    <t>Prof. (HAG) Harish Hirani</t>
  </si>
  <si>
    <t>noc25_mm68</t>
  </si>
  <si>
    <t>noc24_mm37</t>
  </si>
  <si>
    <t>noc25-mm69</t>
  </si>
  <si>
    <t>Mining Engineering</t>
  </si>
  <si>
    <t>Underground Mining of Metalliferous Deposits</t>
  </si>
  <si>
    <t>Prof. Bibhuti Bhusan Mandal,
Prof. Kaushik Dey</t>
  </si>
  <si>
    <t>noc25_mm69</t>
  </si>
  <si>
    <t>noc22_mm47</t>
  </si>
  <si>
    <t>noc25-mm70</t>
  </si>
  <si>
    <t>Mine Closure and Sustainability Planning</t>
  </si>
  <si>
    <t>Prof. Khanindra Pathak</t>
  </si>
  <si>
    <t>noc25_mm70</t>
  </si>
  <si>
    <t>noc24_mm45</t>
  </si>
  <si>
    <t>noc25-ge56</t>
  </si>
  <si>
    <t>Multi-disciplinary (students of all engineering specializations
and practicing professionals, including policy makers, will
find the course useful)</t>
  </si>
  <si>
    <t>Introduction to Infrastructure Asset Management</t>
  </si>
  <si>
    <t>Prof. Sudhir Misra,
Prof. Chirag Kothari</t>
  </si>
  <si>
    <t>noc25_ge56</t>
  </si>
  <si>
    <t>127104777</t>
  </si>
  <si>
    <t>noc25-ge57</t>
  </si>
  <si>
    <t>Multi-disciplinary primarily for Mechanical, Electrical, Aerospace and Chemical engineering streams</t>
  </si>
  <si>
    <t>Intelligent Feedback and Control</t>
  </si>
  <si>
    <t>Prof. Leena Vachhani</t>
  </si>
  <si>
    <t>Flight Mechanics
Minor 2
Control and Instrumentation</t>
  </si>
  <si>
    <t>noc25_ge57</t>
  </si>
  <si>
    <t>noc24_ge60</t>
  </si>
  <si>
    <t>noc25-ge58</t>
  </si>
  <si>
    <t>Multidisciplinary</t>
  </si>
  <si>
    <t>Neuroscience of Human Movements</t>
  </si>
  <si>
    <t>Prof. Varadhan</t>
  </si>
  <si>
    <t>noc25_ge58</t>
  </si>
  <si>
    <t>noc24_ge55</t>
  </si>
  <si>
    <t>noc25-ge59</t>
  </si>
  <si>
    <t>Numerical Methods for Engineers</t>
  </si>
  <si>
    <t>Prof. Niket Kaisare</t>
  </si>
  <si>
    <t>Computational Chemical Engineering
Computational Engineering
Computational Mechanics
Advanced Mechanics</t>
  </si>
  <si>
    <t>noc25_ge59</t>
  </si>
  <si>
    <t>noc24_ge46</t>
  </si>
  <si>
    <t>noc25-ge60</t>
  </si>
  <si>
    <t>Introduction to Biomimicry</t>
  </si>
  <si>
    <t>Prof. Shiva Subramaniam,
Prof. Sivakumar Srinivasan,
Prof. Satya Seshadri,
Prof. Mrinalini</t>
  </si>
  <si>
    <t>noc25_ge60</t>
  </si>
  <si>
    <t>noc24_ge42</t>
  </si>
  <si>
    <t>noc25-ge61</t>
  </si>
  <si>
    <t>Current Regulatory Requirements for Conducting Clinical Trials in India for Investigational New Drugs/New Drug (Version 3.0)</t>
  </si>
  <si>
    <t>Prof. D. K. Sable,
Prof. Rubina Bose,
Prof. Y. K. Gupta,
Prof. Nandini K. Kumar,
Late Shri Arun Kumar B. Ramteke,
Prof. Neha Chawla,
Prof. M. Vishnu V. Rao,
Prof. Atul Juneja,
Prof. Tulsi Adhikari,
Prof. Mohua Maulik</t>
  </si>
  <si>
    <t>CDSA,THSTI,DBT</t>
  </si>
  <si>
    <t>noc25_ge61</t>
  </si>
  <si>
    <t>noc24_ge43</t>
  </si>
  <si>
    <t>noc25-ge62</t>
  </si>
  <si>
    <t>Manage TB</t>
  </si>
  <si>
    <t>Prof. Manoj Murhekar,
Prof. Dina Nair</t>
  </si>
  <si>
    <t>ICMR - National Institute for Research in Tuberculosis (NIRT)</t>
  </si>
  <si>
    <t>noc25_ge62</t>
  </si>
  <si>
    <t>noc24_ge63</t>
  </si>
  <si>
    <t>noc25-ge63</t>
  </si>
  <si>
    <t>Accreditation and Outcome Based Learning</t>
  </si>
  <si>
    <t>Prof. Ak Ray (Retd.),
Prof. Sk Das Mandal</t>
  </si>
  <si>
    <t>noc25_ge63</t>
  </si>
  <si>
    <t>noc24_ge66</t>
  </si>
  <si>
    <t>noc25-ge64</t>
  </si>
  <si>
    <t>Canning Technology, Value Addition of Seafood (Fish Processing)</t>
  </si>
  <si>
    <t>Prof. Abhilash Sasidharan,
Prof. Maya Raman</t>
  </si>
  <si>
    <t>KUFOS Panangad</t>
  </si>
  <si>
    <t>noc25_ge64</t>
  </si>
  <si>
    <t>noc24_ge64</t>
  </si>
  <si>
    <t>noc25-ge65</t>
  </si>
  <si>
    <t>Food Packaging Technology</t>
  </si>
  <si>
    <t>Prof. Maya Raman,
Prof. Jenny Ann John</t>
  </si>
  <si>
    <t>noc25_ge65</t>
  </si>
  <si>
    <t>noc24_ge65</t>
  </si>
  <si>
    <t>noc25-ge66</t>
  </si>
  <si>
    <t>Research Methodology</t>
  </si>
  <si>
    <t>Prof. Edamana Prasad,
Prof. Prathap Haridoss</t>
  </si>
  <si>
    <t>noc25_ge66</t>
  </si>
  <si>
    <t>noc25_ge28</t>
  </si>
  <si>
    <t>noc25-ge67</t>
  </si>
  <si>
    <t>Making Learning Engaging through Interactive Games</t>
  </si>
  <si>
    <t>Prof. Kartic Vaidyanathan</t>
  </si>
  <si>
    <t>noc25_ge67</t>
  </si>
  <si>
    <t>noc24_ge40</t>
  </si>
  <si>
    <t>noc25-ge68</t>
  </si>
  <si>
    <t>Conservation Geography</t>
  </si>
  <si>
    <t>Prof. Ankur Awadhiya</t>
  </si>
  <si>
    <t>noc25_ge68</t>
  </si>
  <si>
    <t>noc24_bt58</t>
  </si>
  <si>
    <t>noc25-ge69</t>
  </si>
  <si>
    <t>Wild Life Ecology</t>
  </si>
  <si>
    <t>noc25_ge69</t>
  </si>
  <si>
    <t>noc24_bt59</t>
  </si>
  <si>
    <t>noc25-ge70</t>
  </si>
  <si>
    <t>Learning Analytics Tools</t>
  </si>
  <si>
    <t>Prof. Ramkumar Rajendran</t>
  </si>
  <si>
    <t>Data Science
Faculty Domain - Fundamental
Faculty Domain - Advanced</t>
  </si>
  <si>
    <t>noc25_ge70</t>
  </si>
  <si>
    <t>noc24_ge57</t>
  </si>
  <si>
    <t>noc25-ge71</t>
  </si>
  <si>
    <t>Teaching and Learning in General Programs: TALG</t>
  </si>
  <si>
    <t>Prof. N.J. Rao</t>
  </si>
  <si>
    <t>noc25_ge71</t>
  </si>
  <si>
    <t>noc24_ge38</t>
  </si>
  <si>
    <t>noc25-ge72</t>
  </si>
  <si>
    <t>Bandit Algorithm (Online Machine Learning)</t>
  </si>
  <si>
    <t>Prof. Manjesh Hanawal</t>
  </si>
  <si>
    <t>noc25_ge72</t>
  </si>
  <si>
    <t>noc24_ge58</t>
  </si>
  <si>
    <t>noc25-ge73</t>
  </si>
  <si>
    <t>Adolescent Health and Well-Being: A Holistic Approach</t>
  </si>
  <si>
    <t>Prof. Sumana Samanta,
Prof. Parmeshwar Satpathy</t>
  </si>
  <si>
    <t>noc25_ge73</t>
  </si>
  <si>
    <t>noc24_ge61</t>
  </si>
  <si>
    <t>noc25-hs218</t>
  </si>
  <si>
    <t>Environmental Science</t>
  </si>
  <si>
    <t>Prof. Shamik Chowdhury,
Prof. Sudha Goel</t>
  </si>
  <si>
    <t>noc25_hs218</t>
  </si>
  <si>
    <t>noc24_hs160</t>
  </si>
  <si>
    <t>noc25-ge74</t>
  </si>
  <si>
    <t>Thin Film Technology</t>
  </si>
  <si>
    <t>Prof. Samit K Ray</t>
  </si>
  <si>
    <t>Bioengineering
Minor 1
VLSI design
Electronic Materials</t>
  </si>
  <si>
    <t>noc25_ge74</t>
  </si>
  <si>
    <t>noc24_ge56</t>
  </si>
  <si>
    <t>noc25-ge75</t>
  </si>
  <si>
    <t>Multidisciplinary
Public Health</t>
  </si>
  <si>
    <t>Basics of Health Promotion and Education Intervention</t>
  </si>
  <si>
    <t>Prof. Arista Lahiri,
Prof. Sweety Suman Jha,
Prof. Chandrasekhar taklikar,
Prof. Madhumita Dobe</t>
  </si>
  <si>
    <t>noc25_ge75</t>
  </si>
  <si>
    <t>noc24_ge44</t>
  </si>
  <si>
    <t>noc25-ge76</t>
  </si>
  <si>
    <t>An Integrated Approach to Common Childhood Diseases and Developmental Disorders in India</t>
  </si>
  <si>
    <t>Prof. Soumi Kundu,
Prof. Nabarun Karmakar,
Prof. Parama Banerjee</t>
  </si>
  <si>
    <t>noc25_ge76</t>
  </si>
  <si>
    <t>noc24_ge52</t>
  </si>
  <si>
    <t>noc25-ge77</t>
  </si>
  <si>
    <t>Machine Learning for Core Engineering Disciplines</t>
  </si>
  <si>
    <t>Prof. Ananth Govind Rajan</t>
  </si>
  <si>
    <t>Flight Mechanics
Computational Biology
Biosciences
Bioengineering
Bioprocesses
Environment
Structural Analysis
Construction Materials Technology
Structural Design
Computational Engineering
Computational Thermo Fluids
Advanced Mechanics
Propulsion
Energy Systems
Manufacturing Processes and Technology
Product Design
Advanced Dynamics and Vibration
Computational Mechanics
Robotics</t>
  </si>
  <si>
    <t>noc25_ge77</t>
  </si>
  <si>
    <t>127108778</t>
  </si>
  <si>
    <t>noc25-ge78</t>
  </si>
  <si>
    <t>Essential Neuroscience: A Beginners Guide</t>
  </si>
  <si>
    <t>noc25_ge78</t>
  </si>
  <si>
    <t>127105779</t>
  </si>
  <si>
    <t>noc25-ge79</t>
  </si>
  <si>
    <t>OBE and Accreditation</t>
  </si>
  <si>
    <t>Prof. N. J. Rao ,
Prof. K. Rajanikanth</t>
  </si>
  <si>
    <t>IISc Bangalore
MSRIT</t>
  </si>
  <si>
    <t>noc25_ge79</t>
  </si>
  <si>
    <t>127108780</t>
  </si>
  <si>
    <t>noc25-ge80</t>
  </si>
  <si>
    <t>Instruction for Good Learning</t>
  </si>
  <si>
    <t>Prof. N. J. Rao ,
Prof. K. Rajanikanth,
Prof. R. Chandrashekar </t>
  </si>
  <si>
    <t>IISc Bangalore
MSRIT
IIIT Bangalore</t>
  </si>
  <si>
    <t>noc25_ge80</t>
  </si>
  <si>
    <t>127108781</t>
  </si>
  <si>
    <t>noc25-oe05</t>
  </si>
  <si>
    <t>Ocean Engineering</t>
  </si>
  <si>
    <t>Dynamics of Ocean Structures</t>
  </si>
  <si>
    <t>Prof. Srinivasan Chandrasekaran</t>
  </si>
  <si>
    <t>noc25_oe05</t>
  </si>
  <si>
    <t>noc24_oe04</t>
  </si>
  <si>
    <t>noc25-oe06</t>
  </si>
  <si>
    <t>Computer Methods of Structural Analysis of Offshore Structures</t>
  </si>
  <si>
    <t>noc25_oe06</t>
  </si>
  <si>
    <t>noc24_oe05</t>
  </si>
  <si>
    <t>noc25-oe07</t>
  </si>
  <si>
    <t>Marine Engineering</t>
  </si>
  <si>
    <t>noc25_oe07</t>
  </si>
  <si>
    <t>noc24_oe06</t>
  </si>
  <si>
    <t>noc25-oe08</t>
  </si>
  <si>
    <t>Marine Propulsion</t>
  </si>
  <si>
    <t>Prof. Anirban Bhattacharyya</t>
  </si>
  <si>
    <t>noc25_oe08</t>
  </si>
  <si>
    <t>noc22_oe05</t>
  </si>
  <si>
    <t>noc25-ch97</t>
  </si>
  <si>
    <t>Petroleum Engineering</t>
  </si>
  <si>
    <t>Introduction to Python and Petroleum Data Analytics</t>
  </si>
  <si>
    <t>Prof. Archana</t>
  </si>
  <si>
    <t>noc25_ch97</t>
  </si>
  <si>
    <t>103105782</t>
  </si>
  <si>
    <t>noc25-ch98</t>
  </si>
  <si>
    <t>Pharmaceutical Engineering</t>
  </si>
  <si>
    <t>Pharmaceutical Dosage Forms</t>
  </si>
  <si>
    <t>Prof. Ruchi Chawla</t>
  </si>
  <si>
    <t>noc25_ch98</t>
  </si>
  <si>
    <t>103106783</t>
  </si>
  <si>
    <t>noc25-ch99</t>
  </si>
  <si>
    <t>Pharmaceutical Crystal Engineering for Design, Development and Scale-up for Pharmaceutical Solids</t>
  </si>
  <si>
    <t>Prof. Dinesh Kumar</t>
  </si>
  <si>
    <t>noc25_ch99</t>
  </si>
  <si>
    <t>103106784</t>
  </si>
  <si>
    <t>noc25-ch100</t>
  </si>
  <si>
    <t>Pharmaceutical Sciences</t>
  </si>
  <si>
    <t>Pharmacological and Toxicological Screening Methods</t>
  </si>
  <si>
    <t>Prof. Vinod Tiwari</t>
  </si>
  <si>
    <t>noc25_ch100</t>
  </si>
  <si>
    <t>103106785</t>
  </si>
  <si>
    <t>noc25-ch101</t>
  </si>
  <si>
    <t>Pharmacy</t>
  </si>
  <si>
    <t>Novel Drug Delivery Systems</t>
  </si>
  <si>
    <t>Prof. Sathish Dyawanapelly</t>
  </si>
  <si>
    <t>Institute of Chemical Technology, Mumbai</t>
  </si>
  <si>
    <t>noc25_ch101</t>
  </si>
  <si>
    <t>103101786</t>
  </si>
  <si>
    <t>noc25-ch102</t>
  </si>
  <si>
    <t>Pharmacognosy and Phytochemistry</t>
  </si>
  <si>
    <t>Prof. Galvina Pereira</t>
  </si>
  <si>
    <t>IIT Bombay
Institute of Chemical Technology, Mumbai</t>
  </si>
  <si>
    <t>noc25_ch102</t>
  </si>
  <si>
    <t>103101787</t>
  </si>
  <si>
    <t>noc25-hs219</t>
  </si>
  <si>
    <t>Philosophy</t>
  </si>
  <si>
    <t>Moral Thinking: An Introduction to Values and Ethics</t>
  </si>
  <si>
    <t>Prof. Vineet Sahu</t>
  </si>
  <si>
    <t>noc25_hs219</t>
  </si>
  <si>
    <t>noc24_hs169</t>
  </si>
  <si>
    <t>noc25-ph30</t>
  </si>
  <si>
    <t>Physical Sciences, Materials Science And Engineering</t>
  </si>
  <si>
    <t>Physics of Nanomaterials</t>
  </si>
  <si>
    <t>Prof. Amreesh Chandra</t>
  </si>
  <si>
    <t>noc25_ph30</t>
  </si>
  <si>
    <t>115105789</t>
  </si>
  <si>
    <t>noc25-ph31</t>
  </si>
  <si>
    <t>Physics</t>
  </si>
  <si>
    <t>Essentials of Quantum Optics</t>
  </si>
  <si>
    <t>Prof. Amarendra Kumar Sarma</t>
  </si>
  <si>
    <t>noc25_ph31</t>
  </si>
  <si>
    <t>115103790</t>
  </si>
  <si>
    <t>noc25-ph32</t>
  </si>
  <si>
    <t>Quantum Mechanics in the Relativistic Regime</t>
  </si>
  <si>
    <t>Prof. Sudhir Kumar Vempati</t>
  </si>
  <si>
    <t>noc25_ph32</t>
  </si>
  <si>
    <t>115108791</t>
  </si>
  <si>
    <t>noc25-ph33</t>
  </si>
  <si>
    <t>Foundations of Quantum Theory: Non-Relativistic Approach</t>
  </si>
  <si>
    <t>Prof. Sandeep Kumar Goyal</t>
  </si>
  <si>
    <t>noc25_ph33</t>
  </si>
  <si>
    <t>noc24_ph38</t>
  </si>
  <si>
    <t>noc25-ph34</t>
  </si>
  <si>
    <t>Solar Photovoltaics Fundamentals, Technology and Applications</t>
  </si>
  <si>
    <t>Prof. Soumitra Satapathi</t>
  </si>
  <si>
    <t>noc25_ph34</t>
  </si>
  <si>
    <t>noc24_ph26</t>
  </si>
  <si>
    <t>noc25-ph35</t>
  </si>
  <si>
    <t>Applied Optics</t>
  </si>
  <si>
    <t>Prof. Akhilesh Kumar Mishra</t>
  </si>
  <si>
    <t>noc25_ph35</t>
  </si>
  <si>
    <t>noc24_ph39</t>
  </si>
  <si>
    <t>noc25-ph36</t>
  </si>
  <si>
    <t>Advanced Atmospheric Physics</t>
  </si>
  <si>
    <t>Prof. M. V. Sunil Krishna</t>
  </si>
  <si>
    <t>noc25_ph36</t>
  </si>
  <si>
    <t>noc24_ph33</t>
  </si>
  <si>
    <t>noc25-ph37</t>
  </si>
  <si>
    <t>Newtonian Mechanics with Examples</t>
  </si>
  <si>
    <t>Prof. Shiladitya Sengupta</t>
  </si>
  <si>
    <t>noc25_ph37</t>
  </si>
  <si>
    <t>noc24_ph47</t>
  </si>
  <si>
    <t>noc25-ph38</t>
  </si>
  <si>
    <t>Introduction to Astrophysical Fluids</t>
  </si>
  <si>
    <t>Prof. Supratik Banerjee</t>
  </si>
  <si>
    <t>noc25_ph38</t>
  </si>
  <si>
    <t>noc24_ph31</t>
  </si>
  <si>
    <t>noc25-ph39</t>
  </si>
  <si>
    <t>Classical Motion of a Single Particle</t>
  </si>
  <si>
    <t>noc25_ph39</t>
  </si>
  <si>
    <t>noc24_ph30</t>
  </si>
  <si>
    <t>noc25-ph40</t>
  </si>
  <si>
    <t>Neutron Scattering for Condensed Matter Studies</t>
  </si>
  <si>
    <t>Prof. Saibal Basu</t>
  </si>
  <si>
    <t>noc25_ph40</t>
  </si>
  <si>
    <t>noc24_ph35</t>
  </si>
  <si>
    <t>noc25-ph41</t>
  </si>
  <si>
    <t>Introduction to Electromagnetic Theory (Hindi)</t>
  </si>
  <si>
    <t>Prof. Manoj Harbola</t>
  </si>
  <si>
    <t>noc25_ph41</t>
  </si>
  <si>
    <t>noc24_ph37</t>
  </si>
  <si>
    <t>noc25-ph42</t>
  </si>
  <si>
    <t>Dynamics of Classical and Quantum Fields</t>
  </si>
  <si>
    <t>Prof. Girish S. Setlur</t>
  </si>
  <si>
    <t>noc25_ph42</t>
  </si>
  <si>
    <t>noc24_ph40</t>
  </si>
  <si>
    <t>noc25-ph43</t>
  </si>
  <si>
    <t>Quantum Hall Effects</t>
  </si>
  <si>
    <t>Prof. Saurabh Basu</t>
  </si>
  <si>
    <t>noc25_ph43</t>
  </si>
  <si>
    <t>noc24_ph25</t>
  </si>
  <si>
    <t>noc25-ph44</t>
  </si>
  <si>
    <t>Advanced Quantum Mechanics with Applications</t>
  </si>
  <si>
    <t>noc25_ph44</t>
  </si>
  <si>
    <t>noc24_ph27</t>
  </si>
  <si>
    <t>noc25-ee187</t>
  </si>
  <si>
    <t>Nanophotonics, Plasmonics, and Metamaterials</t>
  </si>
  <si>
    <t>noc25_ee187</t>
  </si>
  <si>
    <t>noc24_ee142</t>
  </si>
  <si>
    <t>noc25-ph45</t>
  </si>
  <si>
    <t>Statistical Physics of Non-Interacting and Interacting Systems</t>
  </si>
  <si>
    <t>noc25_ph45</t>
  </si>
  <si>
    <t>noc24_ph46</t>
  </si>
  <si>
    <t>noc25-ph46</t>
  </si>
  <si>
    <t>Theory and Applications in Thermal and Cold Plasma</t>
  </si>
  <si>
    <t>Prof. Srikumar Ghorui</t>
  </si>
  <si>
    <t>IITB-HBNI</t>
  </si>
  <si>
    <t>noc25_ph46</t>
  </si>
  <si>
    <t>115101792</t>
  </si>
  <si>
    <t>noc25-ph47</t>
  </si>
  <si>
    <t>Accelerator Physics</t>
  </si>
  <si>
    <t>Prof. Pitamber Singh,
Prof. Rajni Pande,
Prof. Amalendu Sharma</t>
  </si>
  <si>
    <t>noc25_ph47</t>
  </si>
  <si>
    <t>noc24_ph34</t>
  </si>
  <si>
    <t>noc25-ph48</t>
  </si>
  <si>
    <t>Physics of Functional Materials &amp; Devices</t>
  </si>
  <si>
    <t>noc25_ph48</t>
  </si>
  <si>
    <t>noc24_ph32</t>
  </si>
  <si>
    <t>noc25-ph49</t>
  </si>
  <si>
    <t>Concepts in Magnetism and Superconductivity</t>
  </si>
  <si>
    <t>Prof. A Taraphder</t>
  </si>
  <si>
    <t>noc25_ph49</t>
  </si>
  <si>
    <t>noc24_ph28</t>
  </si>
  <si>
    <t>noc25-ph50</t>
  </si>
  <si>
    <t>Physics of Renewable Energy Systems</t>
  </si>
  <si>
    <t>noc25_ph50</t>
  </si>
  <si>
    <t>noc24_ph29</t>
  </si>
  <si>
    <t>noc25-ph51</t>
  </si>
  <si>
    <t>Experimental Physics I</t>
  </si>
  <si>
    <t>Prof. Amal Kumar Das</t>
  </si>
  <si>
    <t>noc25_ph51</t>
  </si>
  <si>
    <t>noc24_ph42</t>
  </si>
  <si>
    <t>noc25-ph52</t>
  </si>
  <si>
    <t>Solid State Physics</t>
  </si>
  <si>
    <t>noc25_ph52</t>
  </si>
  <si>
    <t>noc24_ph43</t>
  </si>
  <si>
    <t>noc25-ph53</t>
  </si>
  <si>
    <t>Wave Optics</t>
  </si>
  <si>
    <t>Prof. Samudra Roy</t>
  </si>
  <si>
    <t>noc25_ph53</t>
  </si>
  <si>
    <t>noc24_ph44</t>
  </si>
  <si>
    <t>noc25-ph54</t>
  </si>
  <si>
    <t>Foundations of Classical Electrodynamics</t>
  </si>
  <si>
    <t>noc25_ph54</t>
  </si>
  <si>
    <t>noc22_ph46</t>
  </si>
  <si>
    <t>noc25-ph55</t>
  </si>
  <si>
    <t>Introduction to General Relativity</t>
  </si>
  <si>
    <t>Prof. Shubho R. Roy,
Prof. Arpan Bhattacharyya</t>
  </si>
  <si>
    <t>IIT Hyderabad and IIT Gandhinagar</t>
  </si>
  <si>
    <t>noc25_ph55</t>
  </si>
  <si>
    <t>115106793</t>
  </si>
  <si>
    <t>noc25-ph56</t>
  </si>
  <si>
    <t>Physics (Other areas, Energy science, materials science and Chemical engineering)</t>
  </si>
  <si>
    <t>Energy Materials and Devices</t>
  </si>
  <si>
    <t>Prof. Santanu Ghosh</t>
  </si>
  <si>
    <t>noc25_ph56</t>
  </si>
  <si>
    <t>115102794</t>
  </si>
  <si>
    <t>noc25-me184</t>
  </si>
  <si>
    <t>Physics, Mechanical Engineering</t>
  </si>
  <si>
    <t>Mechanics</t>
  </si>
  <si>
    <t>Prof. Anjani Kumar Tiwari</t>
  </si>
  <si>
    <t>noc25_me184</t>
  </si>
  <si>
    <t>noc24_me148</t>
  </si>
  <si>
    <t>noc25-bt89</t>
  </si>
  <si>
    <t>Physiology</t>
  </si>
  <si>
    <t>Electrophysiology of Heart</t>
  </si>
  <si>
    <t>Prof. Arijita Banerjee</t>
  </si>
  <si>
    <t>noc25_bt89</t>
  </si>
  <si>
    <t>noc24_bt74</t>
  </si>
  <si>
    <t>noc25-ch103</t>
  </si>
  <si>
    <t>Polymer Science and Technology, Material Science and Engineering, Chemical Engineering, Rubber Technology</t>
  </si>
  <si>
    <t>Foundations on Rubber Science, Technology and Manufacturing</t>
  </si>
  <si>
    <t>noc25_ch103</t>
  </si>
  <si>
    <t>103105795</t>
  </si>
  <si>
    <t>noc25-hs220</t>
  </si>
  <si>
    <t>Memory</t>
  </si>
  <si>
    <t>Prof. M. K. Asthana</t>
  </si>
  <si>
    <t>noc25_hs220</t>
  </si>
  <si>
    <t>noc24_hs183</t>
  </si>
  <si>
    <t>noc25-ag26</t>
  </si>
  <si>
    <t>School of Agro and Rural Technology</t>
  </si>
  <si>
    <t>Natural Resources Management</t>
  </si>
  <si>
    <t>Prof. Sudip Mitra</t>
  </si>
  <si>
    <t>noc25_ag26</t>
  </si>
  <si>
    <t>noc24_ag17</t>
  </si>
  <si>
    <t>noc25-mg159</t>
  </si>
  <si>
    <t>School of Business</t>
  </si>
  <si>
    <t>Labour Welfare and Industrial Relations</t>
  </si>
  <si>
    <t>noc25_mg159</t>
  </si>
  <si>
    <t>noc24_mg104</t>
  </si>
  <si>
    <t>noc25-me185</t>
  </si>
  <si>
    <t>Science, Aerospace Engineering, Automotive Engineering, Civil Engineering, Mechanical Engineering, Metallurgy and Material science &amp; Mining Engineering</t>
  </si>
  <si>
    <t>Mechanical Behavior of Polymers and Composites</t>
  </si>
  <si>
    <t>Prof. Naresh V Datla</t>
  </si>
  <si>
    <t>noc25_me185</t>
  </si>
  <si>
    <t>noc24_me149</t>
  </si>
  <si>
    <t>noc25-hs221</t>
  </si>
  <si>
    <t>Sociology</t>
  </si>
  <si>
    <t>Introductory Rural Sociology: Continuity and Change</t>
  </si>
  <si>
    <t>Prof. Ashish Saxena</t>
  </si>
  <si>
    <t>University of Allahabad</t>
  </si>
  <si>
    <t>noc25_hs221</t>
  </si>
  <si>
    <t>noc24_hs184</t>
  </si>
  <si>
    <t>noc25-ae35</t>
  </si>
  <si>
    <t>Space Science and Engineering</t>
  </si>
  <si>
    <t>Space Environment and its Effects on Orbital Spacecrafts</t>
  </si>
  <si>
    <t>Prof. Soumyabrata Chakrabarty</t>
  </si>
  <si>
    <t>noc25_ae35</t>
  </si>
  <si>
    <t>101104796</t>
  </si>
  <si>
    <t>noc25-hs223</t>
  </si>
  <si>
    <t>Sports Sciences</t>
  </si>
  <si>
    <t>Introduction to Physical Medicine and Rehabilitation in Sports</t>
  </si>
  <si>
    <t>Col (Dr) Anup Krishnan,
Wg Cdr (Dr) CS Guru</t>
  </si>
  <si>
    <t>noc25_hs223</t>
  </si>
  <si>
    <t>109106797</t>
  </si>
  <si>
    <t>noc25-ma123</t>
  </si>
  <si>
    <t>Statistics – Mathematical Sciences</t>
  </si>
  <si>
    <t>Introduction to Probability &amp; Statistics (in Hindi)</t>
  </si>
  <si>
    <t>Prof. Abhay Gopal Bhatt</t>
  </si>
  <si>
    <t>ISI Delhi</t>
  </si>
  <si>
    <t>noc25_ma123</t>
  </si>
  <si>
    <t>111102798</t>
  </si>
  <si>
    <t>noc25-te08</t>
  </si>
  <si>
    <t>Textile Engineering</t>
  </si>
  <si>
    <t>Principles of Combing, Roving Preparation &amp; Ring Spinning</t>
  </si>
  <si>
    <t>Prof. R Chattopadhyay</t>
  </si>
  <si>
    <t>noc25_te08</t>
  </si>
  <si>
    <t>noc24_te08</t>
  </si>
  <si>
    <t>noc25-te09</t>
  </si>
  <si>
    <t>Yarn manufacture I: Principle of Carding and Drawing</t>
  </si>
  <si>
    <t>noc25_te09</t>
  </si>
  <si>
    <t>noc24_te09</t>
  </si>
  <si>
    <t>noc25-te10</t>
  </si>
  <si>
    <t>Science of Clothing Comfort</t>
  </si>
  <si>
    <t>Prof. Apurba Das</t>
  </si>
  <si>
    <t>noc25_te10</t>
  </si>
  <si>
    <t>noc24_te11</t>
  </si>
  <si>
    <t>noc25-te11</t>
  </si>
  <si>
    <t>Technical Textiles</t>
  </si>
  <si>
    <t>noc25_te11</t>
  </si>
  <si>
    <t>noc24_te10</t>
  </si>
  <si>
    <t>noc25-te12</t>
  </si>
  <si>
    <t>Textile Finishing</t>
  </si>
  <si>
    <t>Prof. Kushal Sen</t>
  </si>
  <si>
    <t>noc25_te12</t>
  </si>
  <si>
    <t>noc24_te12</t>
  </si>
  <si>
    <t>noc25-te13</t>
  </si>
  <si>
    <t>Science and Technology of Weft and Warp Knitting</t>
  </si>
  <si>
    <t>Prof. Bipin Kumar</t>
  </si>
  <si>
    <t>noc25_te13</t>
  </si>
  <si>
    <t>noc24_te13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</si>
</sst>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 yyyy"/>
    <numFmt numFmtId="165" formatCode="mmm\ d\,\ yyyy"/>
    <numFmt numFmtId="166" formatCode="mmmm&quot; &quot;d&quot;, &quot;yyyy"/>
  </numFmts>
  <fonts count="19" x14ac:knownFonts="1">
    <font>
      <sz val="10"/>
      <color rgb="FF000000"/>
      <name val="Arial"/>
      <scheme val="minor"/>
    </font>
    <font>
      <b/>
      <u/>
      <sz val="24"/>
      <color rgb="FF0000FF"/>
      <name val="Arial"/>
    </font>
    <font>
      <sz val="10"/>
      <name val="Arial"/>
    </font>
    <font>
      <b/>
      <sz val="24"/>
      <color theme="1"/>
      <name val="Arial"/>
    </font>
    <font>
      <b/>
      <sz val="10"/>
      <color rgb="FF0000FF"/>
      <name val="Arial"/>
    </font>
    <font>
      <sz val="10"/>
      <color theme="1"/>
      <name val="Arial"/>
      <scheme val="minor"/>
    </font>
    <font>
      <sz val="10"/>
      <color rgb="FF000000"/>
      <name val="Arial"/>
    </font>
    <font>
      <b/>
      <sz val="10"/>
      <color rgb="FF000000"/>
      <name val="Arial"/>
    </font>
    <font>
      <b/>
      <sz val="10"/>
      <color rgb="FFFF0000"/>
      <name val="Arial"/>
    </font>
    <font>
      <b/>
      <sz val="10"/>
      <color theme="1"/>
      <name val="Arial"/>
    </font>
    <font>
      <sz val="10"/>
      <color theme="1"/>
      <name val="Arial"/>
    </font>
    <font>
      <u/>
      <sz val="10"/>
      <color rgb="FF0000FF"/>
      <name val="Arial"/>
    </font>
    <font>
      <u/>
      <sz val="10"/>
      <color rgb="FF1155CC"/>
      <name val="Arial"/>
    </font>
    <font>
      <u/>
      <sz val="10"/>
      <color rgb="FF1155CC"/>
      <name val="Arial"/>
    </font>
    <font>
      <sz val="11"/>
      <color theme="1"/>
      <name val="Arial"/>
    </font>
    <font>
      <u/>
      <sz val="10"/>
      <color rgb="FF1155CC"/>
      <name val="Arial"/>
    </font>
    <font>
      <u/>
      <sz val="10"/>
      <color rgb="FF0000FF"/>
      <name val="Arial"/>
    </font>
    <font>
      <sz val="12"/>
      <color theme="1"/>
      <name val="Arial"/>
    </font>
    <font>
      <u/>
      <sz val="10"/>
      <color rgb="FF0000FF"/>
      <name val="Arial"/>
    </font>
  </fonts>
  <fills count="9">
    <fill>
      <patternFill patternType="none"/>
    </fill>
    <fill>
      <patternFill patternType="gray125"/>
    </fill>
    <fill>
      <patternFill patternType="solid">
        <fgColor rgb="FFC9DAF8"/>
        <bgColor rgb="FFC9DAF8"/>
      </patternFill>
    </fill>
    <fill>
      <patternFill patternType="solid">
        <fgColor rgb="FFFFFFFF"/>
        <bgColor rgb="FFFFFFFF"/>
      </patternFill>
    </fill>
    <fill>
      <patternFill patternType="solid">
        <fgColor rgb="FFF1BBD5"/>
        <bgColor rgb="FFF1BBD5"/>
      </patternFill>
    </fill>
    <fill>
      <patternFill patternType="solid">
        <fgColor rgb="FFD9EAD3"/>
        <bgColor rgb="FFD9EAD3"/>
      </patternFill>
    </fill>
    <fill>
      <patternFill patternType="solid">
        <fgColor rgb="FFCFE2F3"/>
        <bgColor rgb="FFCFE2F3"/>
      </patternFill>
    </fill>
    <fill>
      <patternFill patternType="solid">
        <fgColor rgb="FFFCE5CD"/>
        <bgColor rgb="FFFCE5CD"/>
      </patternFill>
    </fill>
    <fill>
      <patternFill patternType="solid">
        <fgColor rgb="FFFFFF00"/>
        <bgColor rgb="FFFFFF00"/>
      </patternFill>
    </fill>
  </fills>
  <borders count="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63">
    <xf numFmtId="0" fontId="0" fillId="0" borderId="0" xfId="0"/>
    <xf numFmtId="0" fontId="3" fillId="0" borderId="4" xfId="0" applyFont="1" applyBorder="1" applyAlignment="1">
      <alignment horizontal="center" wrapText="1"/>
    </xf>
    <xf numFmtId="0" fontId="3" fillId="2" borderId="4" xfId="0" applyFont="1" applyFill="1" applyBorder="1" applyAlignment="1">
      <alignment horizontal="center" wrapText="1"/>
    </xf>
    <xf numFmtId="0" fontId="4" fillId="2" borderId="4" xfId="0" applyFont="1" applyFill="1" applyBorder="1" applyAlignment="1">
      <alignment horizontal="center" wrapText="1"/>
    </xf>
    <xf numFmtId="0" fontId="5" fillId="0" borderId="4" xfId="0" applyFont="1" applyBorder="1"/>
    <xf numFmtId="0" fontId="6" fillId="3" borderId="4" xfId="0" applyFont="1" applyFill="1" applyBorder="1" applyAlignment="1">
      <alignment horizontal="left"/>
    </xf>
    <xf numFmtId="0" fontId="6" fillId="3" borderId="4" xfId="0" applyFont="1" applyFill="1" applyBorder="1" applyAlignment="1">
      <alignment horizontal="center" wrapText="1"/>
    </xf>
    <xf numFmtId="0" fontId="7" fillId="4" borderId="4" xfId="0" applyFont="1" applyFill="1" applyBorder="1" applyAlignment="1">
      <alignment horizontal="center" wrapText="1"/>
    </xf>
    <xf numFmtId="164" fontId="7" fillId="4" borderId="4" xfId="0" applyNumberFormat="1" applyFont="1" applyFill="1" applyBorder="1" applyAlignment="1">
      <alignment horizontal="center" wrapText="1"/>
    </xf>
    <xf numFmtId="0" fontId="6" fillId="3" borderId="4" xfId="0" applyFont="1" applyFill="1" applyBorder="1" applyAlignment="1">
      <alignment horizontal="left" wrapText="1"/>
    </xf>
    <xf numFmtId="0" fontId="9" fillId="7" borderId="4"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10" fillId="0" borderId="4" xfId="0" applyFont="1" applyBorder="1" applyAlignment="1">
      <alignment wrapText="1"/>
    </xf>
    <xf numFmtId="0" fontId="10" fillId="0" borderId="4" xfId="0" applyFont="1" applyBorder="1" applyAlignment="1">
      <alignment horizontal="center" wrapText="1"/>
    </xf>
    <xf numFmtId="0" fontId="10" fillId="3" borderId="4" xfId="0" applyFont="1" applyFill="1" applyBorder="1" applyAlignment="1">
      <alignment horizontal="center" wrapText="1"/>
    </xf>
    <xf numFmtId="166" fontId="10" fillId="0" borderId="4" xfId="0" applyNumberFormat="1" applyFont="1" applyBorder="1" applyAlignment="1">
      <alignment horizontal="center" wrapText="1"/>
    </xf>
    <xf numFmtId="0" fontId="11" fillId="0" borderId="4" xfId="0" applyFont="1" applyBorder="1" applyAlignment="1">
      <alignment wrapText="1"/>
    </xf>
    <xf numFmtId="0" fontId="12" fillId="0" borderId="4" xfId="0" applyFont="1" applyBorder="1" applyAlignment="1">
      <alignment horizontal="center" wrapText="1"/>
    </xf>
    <xf numFmtId="0" fontId="13" fillId="0" borderId="4" xfId="0" applyFont="1" applyBorder="1" applyAlignment="1">
      <alignment wrapText="1"/>
    </xf>
    <xf numFmtId="0" fontId="10" fillId="3" borderId="4" xfId="0" applyFont="1" applyFill="1" applyBorder="1" applyAlignment="1">
      <alignment wrapText="1"/>
    </xf>
    <xf numFmtId="0" fontId="14" fillId="3" borderId="4" xfId="0" applyFont="1" applyFill="1" applyBorder="1" applyAlignment="1">
      <alignment wrapText="1"/>
    </xf>
    <xf numFmtId="0" fontId="10" fillId="0" borderId="4" xfId="0" applyFont="1" applyBorder="1" applyAlignment="1">
      <alignment horizontal="right" wrapText="1"/>
    </xf>
    <xf numFmtId="10" fontId="10" fillId="3" borderId="4" xfId="0" applyNumberFormat="1" applyFont="1" applyFill="1" applyBorder="1" applyAlignment="1">
      <alignment wrapText="1"/>
    </xf>
    <xf numFmtId="10" fontId="10" fillId="3" borderId="4" xfId="0" applyNumberFormat="1" applyFont="1" applyFill="1" applyBorder="1" applyAlignment="1">
      <alignment horizontal="center" wrapText="1"/>
    </xf>
    <xf numFmtId="0" fontId="6" fillId="0" borderId="4" xfId="0" applyFont="1" applyBorder="1" applyAlignment="1">
      <alignment horizontal="center" wrapText="1"/>
    </xf>
    <xf numFmtId="0" fontId="15" fillId="0" borderId="4" xfId="0" applyFont="1" applyBorder="1" applyAlignment="1">
      <alignment horizontal="center" wrapText="1"/>
    </xf>
    <xf numFmtId="0" fontId="16" fillId="0" borderId="4" xfId="0" applyFont="1" applyBorder="1" applyAlignment="1">
      <alignment horizontal="center" wrapText="1"/>
    </xf>
    <xf numFmtId="0" fontId="17" fillId="0" borderId="4" xfId="0" applyFont="1" applyBorder="1" applyAlignment="1">
      <alignment wrapText="1"/>
    </xf>
    <xf numFmtId="0" fontId="9" fillId="3" borderId="4" xfId="0" applyFont="1" applyFill="1" applyBorder="1" applyAlignment="1">
      <alignment wrapText="1"/>
    </xf>
    <xf numFmtId="0" fontId="5" fillId="0" borderId="4" xfId="0" applyFont="1" applyBorder="1" applyAlignment="1">
      <alignment wrapText="1"/>
    </xf>
    <xf numFmtId="0" fontId="5" fillId="0" borderId="4" xfId="0" applyFont="1" applyBorder="1" applyAlignment="1">
      <alignment horizontal="center" wrapText="1"/>
    </xf>
    <xf numFmtId="0" fontId="10" fillId="0" borderId="4" xfId="0" applyFont="1" applyBorder="1"/>
    <xf numFmtId="0" fontId="10" fillId="3" borderId="4" xfId="0" applyFont="1" applyFill="1" applyBorder="1"/>
    <xf numFmtId="0" fontId="18" fillId="0" borderId="4" xfId="0" applyFont="1" applyBorder="1"/>
    <xf numFmtId="0" fontId="5" fillId="0" borderId="0" xfId="0" applyFont="1" applyAlignment="1">
      <alignment wrapText="1"/>
    </xf>
    <xf numFmtId="0" fontId="5" fillId="0" borderId="0" xfId="0" applyFont="1" applyAlignment="1">
      <alignment horizontal="center" vertical="center" wrapText="1"/>
    </xf>
    <xf numFmtId="0" fontId="5" fillId="0" borderId="0" xfId="0" applyFont="1" applyAlignment="1">
      <alignment horizontal="center" wrapText="1"/>
    </xf>
    <xf numFmtId="0" fontId="10" fillId="7" borderId="4" xfId="0" applyFont="1" applyFill="1" applyBorder="1" applyAlignment="1">
      <alignment horizontal="center" vertical="center"/>
    </xf>
    <xf numFmtId="10" fontId="10" fillId="0" borderId="4" xfId="0" applyNumberFormat="1" applyFont="1" applyBorder="1" applyAlignment="1">
      <alignment wrapText="1"/>
    </xf>
    <xf numFmtId="10" fontId="10" fillId="0" borderId="4" xfId="0" applyNumberFormat="1" applyFont="1" applyBorder="1" applyAlignment="1">
      <alignment horizontal="center" wrapText="1"/>
    </xf>
    <xf numFmtId="0" fontId="5" fillId="0" borderId="0" xfId="0" applyFont="1" applyAlignment="1">
      <alignment horizontal="center" vertical="center"/>
    </xf>
    <xf numFmtId="0" fontId="10" fillId="7" borderId="4" xfId="0" applyFont="1" applyFill="1" applyBorder="1" applyAlignment="1">
      <alignment horizontal="center" vertical="center" wrapText="1"/>
    </xf>
    <xf numFmtId="0" fontId="10" fillId="7" borderId="0" xfId="0" applyFont="1" applyFill="1" applyAlignment="1">
      <alignment horizontal="center" vertical="center" wrapText="1"/>
    </xf>
    <xf numFmtId="0" fontId="9" fillId="3" borderId="4" xfId="0" applyFont="1" applyFill="1" applyBorder="1" applyAlignment="1">
      <alignment horizontal="center" wrapText="1"/>
    </xf>
    <xf numFmtId="0" fontId="10" fillId="7" borderId="4" xfId="0" applyFont="1" applyFill="1" applyBorder="1" applyAlignment="1">
      <alignment vertical="center" wrapText="1"/>
    </xf>
    <xf numFmtId="0" fontId="7" fillId="6" borderId="1" xfId="0" applyFont="1" applyFill="1" applyBorder="1" applyAlignment="1">
      <alignment horizontal="center" wrapText="1"/>
    </xf>
    <xf numFmtId="0" fontId="2" fillId="0" borderId="2" xfId="0" applyFont="1" applyBorder="1"/>
    <xf numFmtId="0" fontId="2" fillId="0" borderId="3" xfId="0" applyFont="1" applyBorder="1"/>
    <xf numFmtId="0" fontId="8" fillId="4" borderId="1" xfId="0" applyFont="1" applyFill="1" applyBorder="1" applyAlignment="1">
      <alignment horizontal="center" wrapText="1"/>
    </xf>
    <xf numFmtId="0" fontId="7" fillId="4" borderId="1" xfId="0" applyFont="1" applyFill="1" applyBorder="1" applyAlignment="1">
      <alignment horizontal="center" wrapText="1"/>
    </xf>
    <xf numFmtId="0" fontId="1" fillId="2" borderId="1" xfId="0" applyFont="1" applyFill="1" applyBorder="1" applyAlignment="1">
      <alignment horizontal="center" wrapText="1"/>
    </xf>
    <xf numFmtId="0" fontId="7" fillId="5" borderId="1" xfId="0" applyFont="1" applyFill="1" applyBorder="1" applyAlignment="1">
      <alignment horizontal="center" wrapText="1"/>
    </xf>
    <xf numFmtId="165" fontId="7" fillId="4" borderId="1" xfId="0" applyNumberFormat="1" applyFont="1" applyFill="1" applyBorder="1" applyAlignment="1">
      <alignment horizont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wrapText="1"/>
    </xf>
    <xf numFmtId="0" fontId="10" fillId="0" borderId="4" xfId="0" applyFont="1" applyFill="1" applyBorder="1" applyAlignment="1">
      <alignment horizontal="center" wrapText="1"/>
    </xf>
    <xf numFmtId="166" fontId="10" fillId="0" borderId="4" xfId="0" applyNumberFormat="1" applyFont="1" applyFill="1" applyBorder="1" applyAlignment="1">
      <alignment horizontal="center" wrapText="1"/>
    </xf>
    <xf numFmtId="0" fontId="11" fillId="0" borderId="4" xfId="0" applyFont="1" applyFill="1" applyBorder="1" applyAlignment="1">
      <alignment wrapText="1"/>
    </xf>
    <xf numFmtId="0" fontId="12" fillId="0" borderId="4" xfId="0" applyFont="1" applyFill="1" applyBorder="1" applyAlignment="1">
      <alignment horizontal="center" wrapText="1"/>
    </xf>
    <xf numFmtId="0" fontId="13" fillId="0" borderId="4" xfId="0" applyFont="1" applyFill="1" applyBorder="1" applyAlignment="1">
      <alignment wrapText="1"/>
    </xf>
    <xf numFmtId="0" fontId="0" fillId="0"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ptel.ac.in/courses/110105168" TargetMode="External"/><Relationship Id="rId3" Type="http://schemas.openxmlformats.org/officeDocument/2006/relationships/hyperlink" Target="https://onlinecourses.nptel.ac.in/noc24_hs114/preview" TargetMode="External"/><Relationship Id="rId7" Type="http://schemas.openxmlformats.org/officeDocument/2006/relationships/hyperlink" Target="https://nptel.ac.in/courses/109105135" TargetMode="External"/><Relationship Id="rId2" Type="http://schemas.openxmlformats.org/officeDocument/2006/relationships/hyperlink" Target="https://nptel.ac.in/courses/109106079" TargetMode="External"/><Relationship Id="rId1" Type="http://schemas.openxmlformats.org/officeDocument/2006/relationships/hyperlink" Target="https://docs.google.com/spreadsheets/d/1ei7W_Rt-6oo2-ttCBdXTt-2Ii1yfzCvRQy-GQ4EWCdE/export?format=xlsx" TargetMode="External"/><Relationship Id="rId6" Type="http://schemas.openxmlformats.org/officeDocument/2006/relationships/hyperlink" Target="https://nptel.ac.in/courses/109105169" TargetMode="External"/><Relationship Id="rId11" Type="http://schemas.openxmlformats.org/officeDocument/2006/relationships/hyperlink" Target="https://nptel.ac.in/courses/112104189" TargetMode="External"/><Relationship Id="rId5" Type="http://schemas.openxmlformats.org/officeDocument/2006/relationships/hyperlink" Target="https://nptel.ac.in/courses/109104497" TargetMode="External"/><Relationship Id="rId10" Type="http://schemas.openxmlformats.org/officeDocument/2006/relationships/hyperlink" Target="https://nptel.ac.in/courses/112104188" TargetMode="External"/><Relationship Id="rId4" Type="http://schemas.openxmlformats.org/officeDocument/2006/relationships/hyperlink" Target="https://nptel.ac.in/courses/109104204" TargetMode="External"/><Relationship Id="rId9" Type="http://schemas.openxmlformats.org/officeDocument/2006/relationships/hyperlink" Target="https://nptel.ac.in/courses/1101051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B990"/>
  <sheetViews>
    <sheetView tabSelected="1" zoomScale="80" zoomScaleNormal="80" workbookViewId="0">
      <selection activeCell="E486" sqref="A486:XFD486"/>
    </sheetView>
  </sheetViews>
  <sheetFormatPr defaultColWidth="12.6640625" defaultRowHeight="15.75" customHeight="1" x14ac:dyDescent="0.25"/>
  <cols>
    <col min="1" max="1" width="24.109375" customWidth="1"/>
    <col min="2" max="2" width="20.88671875" customWidth="1"/>
    <col min="3" max="3" width="38.88671875" customWidth="1"/>
    <col min="4" max="4" width="37.21875" customWidth="1"/>
    <col min="5" max="5" width="28.21875" customWidth="1"/>
    <col min="6" max="6" width="22.6640625" customWidth="1"/>
    <col min="7" max="8" width="11.88671875" customWidth="1"/>
    <col min="9" max="9" width="12.77734375" customWidth="1"/>
    <col min="10" max="14" width="15.77734375" customWidth="1"/>
    <col min="15" max="15" width="10.21875" customWidth="1"/>
    <col min="16" max="16" width="11.44140625" customWidth="1"/>
    <col min="17" max="17" width="7.77734375" customWidth="1"/>
    <col min="18" max="18" width="24.88671875" customWidth="1"/>
    <col min="19" max="19" width="42.109375" customWidth="1"/>
    <col min="20" max="20" width="13" hidden="1" customWidth="1"/>
    <col min="21" max="21" width="41.44140625" customWidth="1"/>
    <col min="22" max="22" width="41.44140625" hidden="1" customWidth="1"/>
    <col min="23" max="23" width="12.6640625" hidden="1" customWidth="1"/>
    <col min="24" max="24" width="30.33203125" customWidth="1"/>
    <col min="25" max="25" width="30.33203125" hidden="1" customWidth="1"/>
    <col min="26" max="26" width="9.33203125" hidden="1" customWidth="1"/>
    <col min="27" max="28" width="9.33203125" customWidth="1"/>
  </cols>
  <sheetData>
    <row r="1" spans="1:28" ht="30" x14ac:dyDescent="0.5">
      <c r="A1" s="52" t="s">
        <v>0</v>
      </c>
      <c r="B1" s="48"/>
      <c r="C1" s="48"/>
      <c r="D1" s="48"/>
      <c r="E1" s="48"/>
      <c r="F1" s="49"/>
      <c r="G1" s="1"/>
      <c r="H1" s="1"/>
      <c r="I1" s="1"/>
      <c r="J1" s="1"/>
      <c r="K1" s="1"/>
      <c r="L1" s="1"/>
      <c r="M1" s="1"/>
      <c r="N1" s="1"/>
      <c r="O1" s="1"/>
      <c r="P1" s="1"/>
      <c r="Q1" s="1"/>
      <c r="R1" s="1"/>
      <c r="S1" s="1"/>
      <c r="T1" s="1"/>
      <c r="U1" s="1"/>
      <c r="V1" s="2"/>
      <c r="W1" s="2"/>
      <c r="X1" s="2"/>
      <c r="Y1" s="2"/>
      <c r="Z1" s="2"/>
      <c r="AA1" s="2"/>
      <c r="AB1" s="2"/>
    </row>
    <row r="2" spans="1:28" ht="30" x14ac:dyDescent="0.5">
      <c r="A2" s="3" t="s">
        <v>1</v>
      </c>
      <c r="B2" s="3" t="s">
        <v>2</v>
      </c>
      <c r="C2" s="3" t="s">
        <v>3</v>
      </c>
      <c r="D2" s="3" t="s">
        <v>4</v>
      </c>
      <c r="E2" s="3" t="s">
        <v>5</v>
      </c>
      <c r="F2" s="3" t="s">
        <v>6</v>
      </c>
      <c r="G2" s="4"/>
      <c r="H2" s="5"/>
      <c r="I2" s="5"/>
      <c r="J2" s="5"/>
      <c r="K2" s="5"/>
      <c r="L2" s="5"/>
      <c r="M2" s="5"/>
      <c r="N2" s="5"/>
      <c r="O2" s="5"/>
      <c r="P2" s="5"/>
      <c r="Q2" s="5"/>
      <c r="R2" s="6"/>
      <c r="S2" s="5"/>
      <c r="T2" s="5"/>
      <c r="U2" s="1"/>
      <c r="V2" s="1"/>
      <c r="W2" s="1"/>
      <c r="X2" s="1"/>
      <c r="Y2" s="1"/>
      <c r="Z2" s="1"/>
      <c r="AA2" s="1"/>
      <c r="AB2" s="1"/>
    </row>
    <row r="3" spans="1:28" ht="30" x14ac:dyDescent="0.5">
      <c r="A3" s="7" t="s">
        <v>7</v>
      </c>
      <c r="B3" s="8">
        <v>45859</v>
      </c>
      <c r="C3" s="8">
        <v>45859</v>
      </c>
      <c r="D3" s="8">
        <v>45859</v>
      </c>
      <c r="E3" s="8">
        <v>45887</v>
      </c>
      <c r="F3" s="8">
        <v>45887</v>
      </c>
      <c r="G3" s="4"/>
      <c r="H3" s="5"/>
      <c r="I3" s="5"/>
      <c r="J3" s="5"/>
      <c r="K3" s="5"/>
      <c r="L3" s="5"/>
      <c r="M3" s="5"/>
      <c r="N3" s="5"/>
      <c r="O3" s="5"/>
      <c r="P3" s="5"/>
      <c r="Q3" s="5"/>
      <c r="R3" s="6"/>
      <c r="S3" s="9"/>
      <c r="T3" s="5"/>
      <c r="U3" s="5"/>
      <c r="V3" s="1"/>
      <c r="W3" s="1"/>
      <c r="X3" s="1"/>
      <c r="Y3" s="1"/>
      <c r="Z3" s="1"/>
      <c r="AA3" s="1"/>
      <c r="AB3" s="1"/>
    </row>
    <row r="4" spans="1:28" ht="30" x14ac:dyDescent="0.5">
      <c r="A4" s="7" t="s">
        <v>8</v>
      </c>
      <c r="B4" s="8">
        <v>45884</v>
      </c>
      <c r="C4" s="8">
        <v>45912</v>
      </c>
      <c r="D4" s="8">
        <v>45940</v>
      </c>
      <c r="E4" s="8">
        <v>45912</v>
      </c>
      <c r="F4" s="8">
        <v>45940</v>
      </c>
      <c r="G4" s="4"/>
      <c r="H4" s="5"/>
      <c r="I4" s="5"/>
      <c r="J4" s="5"/>
      <c r="K4" s="5"/>
      <c r="L4" s="5"/>
      <c r="M4" s="5"/>
      <c r="N4" s="5"/>
      <c r="O4" s="5"/>
      <c r="P4" s="5"/>
      <c r="Q4" s="5"/>
      <c r="R4" s="6"/>
      <c r="S4" s="9"/>
      <c r="T4" s="5"/>
      <c r="U4" s="5"/>
      <c r="V4" s="1"/>
      <c r="W4" s="1"/>
      <c r="X4" s="1"/>
      <c r="Y4" s="1"/>
      <c r="Z4" s="1"/>
      <c r="AA4" s="1"/>
      <c r="AB4" s="1"/>
    </row>
    <row r="5" spans="1:28" ht="30" x14ac:dyDescent="0.5">
      <c r="A5" s="7" t="s">
        <v>9</v>
      </c>
      <c r="B5" s="53" t="s">
        <v>10</v>
      </c>
      <c r="C5" s="49"/>
      <c r="D5" s="53" t="s">
        <v>11</v>
      </c>
      <c r="E5" s="48"/>
      <c r="F5" s="49"/>
      <c r="G5" s="4"/>
      <c r="H5" s="5"/>
      <c r="I5" s="5"/>
      <c r="J5" s="5"/>
      <c r="K5" s="5"/>
      <c r="L5" s="5"/>
      <c r="M5" s="5"/>
      <c r="N5" s="5"/>
      <c r="O5" s="5"/>
      <c r="P5" s="5"/>
      <c r="Q5" s="5"/>
      <c r="R5" s="6"/>
      <c r="S5" s="9"/>
      <c r="T5" s="5"/>
      <c r="U5" s="5"/>
      <c r="V5" s="1"/>
      <c r="W5" s="1"/>
      <c r="X5" s="1"/>
      <c r="Y5" s="1"/>
      <c r="Z5" s="1"/>
      <c r="AA5" s="1"/>
      <c r="AB5" s="1"/>
    </row>
    <row r="6" spans="1:28" ht="95.4" x14ac:dyDescent="0.5">
      <c r="A6" s="7" t="s">
        <v>12</v>
      </c>
      <c r="B6" s="53" t="s">
        <v>13</v>
      </c>
      <c r="C6" s="49"/>
      <c r="D6" s="53" t="s">
        <v>14</v>
      </c>
      <c r="E6" s="48"/>
      <c r="F6" s="49"/>
      <c r="G6" s="4"/>
      <c r="H6" s="5"/>
      <c r="I6" s="5"/>
      <c r="J6" s="5"/>
      <c r="K6" s="5"/>
      <c r="L6" s="5"/>
      <c r="M6" s="5"/>
      <c r="N6" s="5"/>
      <c r="O6" s="5"/>
      <c r="P6" s="5"/>
      <c r="Q6" s="5"/>
      <c r="R6" s="6"/>
      <c r="S6" s="9"/>
      <c r="T6" s="5"/>
      <c r="U6" s="5"/>
      <c r="V6" s="1"/>
      <c r="W6" s="1"/>
      <c r="X6" s="1"/>
      <c r="Y6" s="1"/>
      <c r="Z6" s="1"/>
      <c r="AA6" s="1"/>
      <c r="AB6" s="1"/>
    </row>
    <row r="7" spans="1:28" ht="30" x14ac:dyDescent="0.5">
      <c r="A7" s="7" t="s">
        <v>15</v>
      </c>
      <c r="B7" s="54">
        <v>45792</v>
      </c>
      <c r="C7" s="48"/>
      <c r="D7" s="48"/>
      <c r="E7" s="48"/>
      <c r="F7" s="49"/>
      <c r="G7" s="4"/>
      <c r="H7" s="5"/>
      <c r="I7" s="5"/>
      <c r="J7" s="5"/>
      <c r="K7" s="5"/>
      <c r="L7" s="5"/>
      <c r="M7" s="5"/>
      <c r="N7" s="5"/>
      <c r="O7" s="5"/>
      <c r="P7" s="5"/>
      <c r="Q7" s="5"/>
      <c r="R7" s="6"/>
      <c r="S7" s="9"/>
      <c r="T7" s="5"/>
      <c r="U7" s="5"/>
      <c r="V7" s="1"/>
      <c r="W7" s="1"/>
      <c r="X7" s="1"/>
      <c r="Y7" s="1"/>
      <c r="Z7" s="1"/>
      <c r="AA7" s="1"/>
      <c r="AB7" s="1"/>
    </row>
    <row r="8" spans="1:28" ht="30" x14ac:dyDescent="0.5">
      <c r="A8" s="7" t="s">
        <v>16</v>
      </c>
      <c r="B8" s="47" t="s">
        <v>17</v>
      </c>
      <c r="C8" s="48"/>
      <c r="D8" s="49"/>
      <c r="E8" s="47" t="s">
        <v>18</v>
      </c>
      <c r="F8" s="49"/>
      <c r="G8" s="4"/>
      <c r="H8" s="5"/>
      <c r="I8" s="5"/>
      <c r="J8" s="5"/>
      <c r="K8" s="5"/>
      <c r="L8" s="5"/>
      <c r="M8" s="5"/>
      <c r="N8" s="5"/>
      <c r="O8" s="5"/>
      <c r="P8" s="5"/>
      <c r="Q8" s="5"/>
      <c r="R8" s="6"/>
      <c r="S8" s="9"/>
      <c r="T8" s="5"/>
      <c r="U8" s="5"/>
      <c r="V8" s="1"/>
      <c r="W8" s="1"/>
      <c r="X8" s="1"/>
      <c r="Y8" s="1"/>
      <c r="Z8" s="1"/>
      <c r="AA8" s="1"/>
      <c r="AB8" s="1"/>
    </row>
    <row r="9" spans="1:28" ht="30" x14ac:dyDescent="0.5">
      <c r="A9" s="7" t="s">
        <v>19</v>
      </c>
      <c r="B9" s="50" t="s">
        <v>20</v>
      </c>
      <c r="C9" s="48"/>
      <c r="D9" s="48"/>
      <c r="E9" s="48"/>
      <c r="F9" s="49"/>
      <c r="G9" s="4"/>
      <c r="H9" s="5"/>
      <c r="I9" s="5"/>
      <c r="J9" s="5"/>
      <c r="K9" s="5"/>
      <c r="L9" s="5"/>
      <c r="M9" s="5"/>
      <c r="N9" s="5"/>
      <c r="O9" s="5"/>
      <c r="P9" s="5"/>
      <c r="Q9" s="5"/>
      <c r="R9" s="6"/>
      <c r="S9" s="9"/>
      <c r="T9" s="5"/>
      <c r="U9" s="5"/>
      <c r="V9" s="1"/>
      <c r="W9" s="1"/>
      <c r="X9" s="1"/>
      <c r="Y9" s="1"/>
      <c r="Z9" s="1"/>
      <c r="AA9" s="1"/>
      <c r="AB9" s="1"/>
    </row>
    <row r="10" spans="1:28" ht="30" x14ac:dyDescent="0.5">
      <c r="A10" s="7" t="s">
        <v>21</v>
      </c>
      <c r="B10" s="51" t="s">
        <v>22</v>
      </c>
      <c r="C10" s="48"/>
      <c r="D10" s="49"/>
      <c r="E10" s="51" t="s">
        <v>23</v>
      </c>
      <c r="F10" s="49"/>
      <c r="G10" s="4"/>
      <c r="H10" s="1"/>
      <c r="I10" s="1"/>
      <c r="J10" s="1"/>
      <c r="K10" s="1"/>
      <c r="L10" s="1"/>
      <c r="M10" s="1"/>
      <c r="N10" s="1"/>
      <c r="O10" s="1"/>
      <c r="P10" s="1"/>
      <c r="Q10" s="1"/>
      <c r="R10" s="1"/>
      <c r="S10" s="1"/>
      <c r="T10" s="1"/>
      <c r="U10" s="1"/>
      <c r="V10" s="1"/>
      <c r="W10" s="1"/>
      <c r="X10" s="1"/>
      <c r="Y10" s="1"/>
      <c r="Z10" s="1"/>
      <c r="AA10" s="1"/>
      <c r="AB10" s="1"/>
    </row>
    <row r="11" spans="1:28" ht="60" customHeight="1" x14ac:dyDescent="0.25">
      <c r="A11" s="10" t="s">
        <v>24</v>
      </c>
      <c r="B11" s="10" t="s">
        <v>25</v>
      </c>
      <c r="C11" s="10" t="s">
        <v>26</v>
      </c>
      <c r="D11" s="10" t="s">
        <v>27</v>
      </c>
      <c r="E11" s="10" t="s">
        <v>28</v>
      </c>
      <c r="F11" s="10" t="s">
        <v>29</v>
      </c>
      <c r="G11" s="10" t="s">
        <v>30</v>
      </c>
      <c r="H11" s="10" t="s">
        <v>31</v>
      </c>
      <c r="I11" s="10" t="s">
        <v>32</v>
      </c>
      <c r="J11" s="10" t="s">
        <v>33</v>
      </c>
      <c r="K11" s="10" t="s">
        <v>34</v>
      </c>
      <c r="L11" s="10" t="s">
        <v>35</v>
      </c>
      <c r="M11" s="10" t="s">
        <v>36</v>
      </c>
      <c r="N11" s="10" t="s">
        <v>37</v>
      </c>
      <c r="O11" s="10" t="s">
        <v>38</v>
      </c>
      <c r="P11" s="10" t="s">
        <v>39</v>
      </c>
      <c r="Q11" s="10" t="s">
        <v>40</v>
      </c>
      <c r="R11" s="10" t="s">
        <v>41</v>
      </c>
      <c r="S11" s="11" t="s">
        <v>42</v>
      </c>
      <c r="T11" s="11" t="s">
        <v>43</v>
      </c>
      <c r="U11" s="10" t="s">
        <v>44</v>
      </c>
      <c r="V11" s="12" t="s">
        <v>45</v>
      </c>
      <c r="W11" s="12" t="s">
        <v>25</v>
      </c>
      <c r="X11" s="10" t="s">
        <v>46</v>
      </c>
      <c r="Y11" s="10" t="s">
        <v>46</v>
      </c>
      <c r="Z11" s="10" t="s">
        <v>47</v>
      </c>
      <c r="AA11" s="10"/>
      <c r="AB11" s="10"/>
    </row>
    <row r="12" spans="1:28" ht="26.4" x14ac:dyDescent="0.25">
      <c r="A12" s="13">
        <v>1</v>
      </c>
      <c r="B12" s="14" t="s">
        <v>48</v>
      </c>
      <c r="C12" s="14" t="s">
        <v>49</v>
      </c>
      <c r="D12" s="14" t="s">
        <v>50</v>
      </c>
      <c r="E12" s="14" t="s">
        <v>51</v>
      </c>
      <c r="F12" s="15" t="s">
        <v>52</v>
      </c>
      <c r="G12" s="15" t="s">
        <v>52</v>
      </c>
      <c r="H12" s="16" t="s">
        <v>4</v>
      </c>
      <c r="I12" s="15" t="s">
        <v>53</v>
      </c>
      <c r="J12" s="17">
        <v>45859</v>
      </c>
      <c r="K12" s="17">
        <v>45940</v>
      </c>
      <c r="L12" s="17">
        <v>45963</v>
      </c>
      <c r="M12" s="17">
        <v>45866</v>
      </c>
      <c r="N12" s="17">
        <v>45884</v>
      </c>
      <c r="O12" s="15" t="s">
        <v>38</v>
      </c>
      <c r="P12" s="15" t="s">
        <v>54</v>
      </c>
      <c r="Q12" s="15" t="s">
        <v>55</v>
      </c>
      <c r="R12" s="15"/>
      <c r="S12" s="18" t="str">
        <f t="shared" ref="S12:S266" si="0">HYPERLINK(CONCATENATE("https://onlinecourses.nptel.ac.in/",T12,"/preview"))</f>
        <v>https://onlinecourses.nptel.ac.in/noc25_ae17/preview</v>
      </c>
      <c r="T12" s="14" t="s">
        <v>56</v>
      </c>
      <c r="U12" s="19" t="str">
        <f t="shared" ref="U12:U21" si="1">HYPERLINK(V12)</f>
        <v>https://onlinecourses.nptel.ac.in/noc24_ae16/preview</v>
      </c>
      <c r="V12" s="19" t="str">
        <f t="shared" ref="V12:V21" si="2">CONCATENATE("https://onlinecourses.nptel.ac.in/",W12,"/preview")</f>
        <v>https://onlinecourses.nptel.ac.in/noc24_ae16/preview</v>
      </c>
      <c r="W12" s="15" t="s">
        <v>57</v>
      </c>
      <c r="X12" s="20" t="str">
        <f t="shared" ref="X12:X266" si="3">HYPERLINK(Y12)</f>
        <v>https://nptel.ac.in/courses/101102090</v>
      </c>
      <c r="Y12" s="19" t="str">
        <f t="shared" ref="Y12:Y266" si="4">CONCATENATE("https://nptel.ac.in/courses/",Z12)</f>
        <v>https://nptel.ac.in/courses/101102090</v>
      </c>
      <c r="Z12" s="15">
        <v>101102090</v>
      </c>
      <c r="AA12" s="15"/>
      <c r="AB12" s="15"/>
    </row>
    <row r="13" spans="1:28" ht="26.4" x14ac:dyDescent="0.25">
      <c r="A13" s="13">
        <v>2</v>
      </c>
      <c r="B13" s="14" t="s">
        <v>58</v>
      </c>
      <c r="C13" s="14" t="s">
        <v>59</v>
      </c>
      <c r="D13" s="14" t="s">
        <v>60</v>
      </c>
      <c r="E13" s="14" t="s">
        <v>61</v>
      </c>
      <c r="F13" s="16" t="s">
        <v>62</v>
      </c>
      <c r="G13" s="16" t="s">
        <v>62</v>
      </c>
      <c r="H13" s="16" t="s">
        <v>4</v>
      </c>
      <c r="I13" s="15" t="s">
        <v>53</v>
      </c>
      <c r="J13" s="17">
        <v>45859</v>
      </c>
      <c r="K13" s="17">
        <v>45940</v>
      </c>
      <c r="L13" s="17">
        <v>45955</v>
      </c>
      <c r="M13" s="17">
        <v>45866</v>
      </c>
      <c r="N13" s="17">
        <v>45884</v>
      </c>
      <c r="O13" s="15" t="s">
        <v>38</v>
      </c>
      <c r="P13" s="15" t="s">
        <v>54</v>
      </c>
      <c r="Q13" s="15" t="s">
        <v>55</v>
      </c>
      <c r="R13" s="15" t="s">
        <v>63</v>
      </c>
      <c r="S13" s="18" t="str">
        <f t="shared" si="0"/>
        <v>https://onlinecourses.nptel.ac.in/noc25_ae18/preview</v>
      </c>
      <c r="T13" s="14" t="s">
        <v>64</v>
      </c>
      <c r="U13" s="19" t="str">
        <f t="shared" si="1"/>
        <v>https://onlinecourses.nptel.ac.in/noc24_ae08/preview</v>
      </c>
      <c r="V13" s="19" t="str">
        <f t="shared" si="2"/>
        <v>https://onlinecourses.nptel.ac.in/noc24_ae08/preview</v>
      </c>
      <c r="W13" s="15" t="s">
        <v>65</v>
      </c>
      <c r="X13" s="20" t="str">
        <f t="shared" si="3"/>
        <v>https://nptel.ac.in/courses/101106082</v>
      </c>
      <c r="Y13" s="19" t="str">
        <f t="shared" si="4"/>
        <v>https://nptel.ac.in/courses/101106082</v>
      </c>
      <c r="Z13" s="15">
        <v>101106082</v>
      </c>
      <c r="AA13" s="15"/>
      <c r="AB13" s="15"/>
    </row>
    <row r="14" spans="1:28" ht="26.4" x14ac:dyDescent="0.25">
      <c r="A14" s="13">
        <v>3</v>
      </c>
      <c r="B14" s="14" t="s">
        <v>66</v>
      </c>
      <c r="C14" s="14" t="s">
        <v>67</v>
      </c>
      <c r="D14" s="14" t="s">
        <v>68</v>
      </c>
      <c r="E14" s="14" t="s">
        <v>69</v>
      </c>
      <c r="F14" s="15" t="s">
        <v>70</v>
      </c>
      <c r="G14" s="15" t="s">
        <v>70</v>
      </c>
      <c r="H14" s="16" t="s">
        <v>4</v>
      </c>
      <c r="I14" s="15" t="s">
        <v>53</v>
      </c>
      <c r="J14" s="17">
        <v>45859</v>
      </c>
      <c r="K14" s="17">
        <v>45940</v>
      </c>
      <c r="L14" s="17">
        <v>45955</v>
      </c>
      <c r="M14" s="17">
        <v>45866</v>
      </c>
      <c r="N14" s="17">
        <v>45884</v>
      </c>
      <c r="O14" s="15" t="s">
        <v>71</v>
      </c>
      <c r="P14" s="15" t="s">
        <v>72</v>
      </c>
      <c r="Q14" s="15" t="s">
        <v>73</v>
      </c>
      <c r="R14" s="15" t="s">
        <v>74</v>
      </c>
      <c r="S14" s="18" t="str">
        <f t="shared" si="0"/>
        <v>https://onlinecourses.nptel.ac.in/noc25_ae19/preview</v>
      </c>
      <c r="T14" s="14" t="s">
        <v>75</v>
      </c>
      <c r="U14" s="19" t="str">
        <f t="shared" si="1"/>
        <v>https://onlinecourses.nptel.ac.in/noc24_ae22/preview</v>
      </c>
      <c r="V14" s="19" t="str">
        <f t="shared" si="2"/>
        <v>https://onlinecourses.nptel.ac.in/noc24_ae22/preview</v>
      </c>
      <c r="W14" s="15" t="s">
        <v>76</v>
      </c>
      <c r="X14" s="20" t="str">
        <f t="shared" si="3"/>
        <v>https://nptel.ac.in/courses/101101079</v>
      </c>
      <c r="Y14" s="19" t="str">
        <f t="shared" si="4"/>
        <v>https://nptel.ac.in/courses/101101079</v>
      </c>
      <c r="Z14" s="15">
        <v>101101079</v>
      </c>
      <c r="AA14" s="15"/>
      <c r="AB14" s="15"/>
    </row>
    <row r="15" spans="1:28" ht="26.4" x14ac:dyDescent="0.25">
      <c r="A15" s="13">
        <v>4</v>
      </c>
      <c r="B15" s="14" t="s">
        <v>77</v>
      </c>
      <c r="C15" s="14" t="s">
        <v>67</v>
      </c>
      <c r="D15" s="14" t="s">
        <v>78</v>
      </c>
      <c r="E15" s="14" t="s">
        <v>69</v>
      </c>
      <c r="F15" s="15" t="s">
        <v>70</v>
      </c>
      <c r="G15" s="15" t="s">
        <v>70</v>
      </c>
      <c r="H15" s="16" t="s">
        <v>4</v>
      </c>
      <c r="I15" s="15" t="s">
        <v>53</v>
      </c>
      <c r="J15" s="17">
        <v>45859</v>
      </c>
      <c r="K15" s="17">
        <v>45940</v>
      </c>
      <c r="L15" s="17">
        <v>45955</v>
      </c>
      <c r="M15" s="17">
        <v>45866</v>
      </c>
      <c r="N15" s="17">
        <v>45884</v>
      </c>
      <c r="O15" s="15" t="s">
        <v>38</v>
      </c>
      <c r="P15" s="15" t="s">
        <v>54</v>
      </c>
      <c r="Q15" s="15" t="s">
        <v>55</v>
      </c>
      <c r="R15" s="15" t="s">
        <v>74</v>
      </c>
      <c r="S15" s="18" t="str">
        <f t="shared" si="0"/>
        <v>https://onlinecourses.nptel.ac.in/noc25_ae20/preview</v>
      </c>
      <c r="T15" s="14" t="s">
        <v>79</v>
      </c>
      <c r="U15" s="19" t="str">
        <f t="shared" si="1"/>
        <v>https://onlinecourses.nptel.ac.in/noc24_ae24/preview</v>
      </c>
      <c r="V15" s="19" t="str">
        <f t="shared" si="2"/>
        <v>https://onlinecourses.nptel.ac.in/noc24_ae24/preview</v>
      </c>
      <c r="W15" s="15" t="s">
        <v>80</v>
      </c>
      <c r="X15" s="20" t="str">
        <f t="shared" si="3"/>
        <v>https://nptel.ac.in/courses/101101083</v>
      </c>
      <c r="Y15" s="19" t="str">
        <f t="shared" si="4"/>
        <v>https://nptel.ac.in/courses/101101083</v>
      </c>
      <c r="Z15" s="15">
        <v>101101083</v>
      </c>
      <c r="AA15" s="15"/>
      <c r="AB15" s="15"/>
    </row>
    <row r="16" spans="1:28" ht="26.4" x14ac:dyDescent="0.25">
      <c r="A16" s="13">
        <v>5</v>
      </c>
      <c r="B16" s="14" t="s">
        <v>81</v>
      </c>
      <c r="C16" s="14" t="s">
        <v>59</v>
      </c>
      <c r="D16" s="14" t="s">
        <v>82</v>
      </c>
      <c r="E16" s="14" t="s">
        <v>83</v>
      </c>
      <c r="F16" s="15" t="s">
        <v>84</v>
      </c>
      <c r="G16" s="15" t="s">
        <v>84</v>
      </c>
      <c r="H16" s="16" t="s">
        <v>4</v>
      </c>
      <c r="I16" s="15" t="s">
        <v>53</v>
      </c>
      <c r="J16" s="17">
        <v>45859</v>
      </c>
      <c r="K16" s="17">
        <v>45940</v>
      </c>
      <c r="L16" s="17">
        <v>45956</v>
      </c>
      <c r="M16" s="17">
        <v>45866</v>
      </c>
      <c r="N16" s="17">
        <v>45884</v>
      </c>
      <c r="O16" s="15" t="s">
        <v>38</v>
      </c>
      <c r="P16" s="15" t="s">
        <v>54</v>
      </c>
      <c r="Q16" s="15" t="s">
        <v>55</v>
      </c>
      <c r="R16" s="15" t="s">
        <v>74</v>
      </c>
      <c r="S16" s="18" t="str">
        <f t="shared" si="0"/>
        <v>https://onlinecourses.nptel.ac.in/noc25_ae21/preview</v>
      </c>
      <c r="T16" s="14" t="s">
        <v>85</v>
      </c>
      <c r="U16" s="19" t="str">
        <f t="shared" si="1"/>
        <v>https://onlinecourses.nptel.ac.in/noc24_ae21/preview</v>
      </c>
      <c r="V16" s="19" t="str">
        <f t="shared" si="2"/>
        <v>https://onlinecourses.nptel.ac.in/noc24_ae21/preview</v>
      </c>
      <c r="W16" s="15" t="s">
        <v>86</v>
      </c>
      <c r="X16" s="20" t="str">
        <f t="shared" si="3"/>
        <v>https://nptel.ac.in/courses/101104084</v>
      </c>
      <c r="Y16" s="19" t="str">
        <f t="shared" si="4"/>
        <v>https://nptel.ac.in/courses/101104084</v>
      </c>
      <c r="Z16" s="15">
        <v>101104084</v>
      </c>
      <c r="AA16" s="15"/>
      <c r="AB16" s="15"/>
    </row>
    <row r="17" spans="1:28" ht="26.4" x14ac:dyDescent="0.25">
      <c r="A17" s="13">
        <v>6</v>
      </c>
      <c r="B17" s="14" t="s">
        <v>87</v>
      </c>
      <c r="C17" s="14" t="s">
        <v>67</v>
      </c>
      <c r="D17" s="14" t="s">
        <v>88</v>
      </c>
      <c r="E17" s="14" t="s">
        <v>89</v>
      </c>
      <c r="F17" s="15" t="s">
        <v>84</v>
      </c>
      <c r="G17" s="15" t="s">
        <v>84</v>
      </c>
      <c r="H17" s="16" t="s">
        <v>4</v>
      </c>
      <c r="I17" s="15" t="s">
        <v>53</v>
      </c>
      <c r="J17" s="17">
        <v>45859</v>
      </c>
      <c r="K17" s="17">
        <v>45940</v>
      </c>
      <c r="L17" s="17">
        <v>45956</v>
      </c>
      <c r="M17" s="17">
        <v>45866</v>
      </c>
      <c r="N17" s="17">
        <v>45884</v>
      </c>
      <c r="O17" s="15" t="s">
        <v>38</v>
      </c>
      <c r="P17" s="15" t="s">
        <v>54</v>
      </c>
      <c r="Q17" s="15" t="s">
        <v>55</v>
      </c>
      <c r="R17" s="15" t="s">
        <v>90</v>
      </c>
      <c r="S17" s="18" t="str">
        <f t="shared" si="0"/>
        <v>https://onlinecourses.nptel.ac.in/noc25_ae22/preview</v>
      </c>
      <c r="T17" s="14" t="s">
        <v>91</v>
      </c>
      <c r="U17" s="19" t="str">
        <f t="shared" si="1"/>
        <v>https://onlinecourses.nptel.ac.in/noc24_ae23/preview</v>
      </c>
      <c r="V17" s="19" t="str">
        <f t="shared" si="2"/>
        <v>https://onlinecourses.nptel.ac.in/noc24_ae23/preview</v>
      </c>
      <c r="W17" s="15" t="s">
        <v>92</v>
      </c>
      <c r="X17" s="20" t="str">
        <f t="shared" si="3"/>
        <v>https://nptel.ac.in/courses/101104450</v>
      </c>
      <c r="Y17" s="19" t="str">
        <f t="shared" si="4"/>
        <v>https://nptel.ac.in/courses/101104450</v>
      </c>
      <c r="Z17" s="15">
        <v>101104450</v>
      </c>
      <c r="AA17" s="15"/>
      <c r="AB17" s="15"/>
    </row>
    <row r="18" spans="1:28" ht="26.4" x14ac:dyDescent="0.25">
      <c r="A18" s="13">
        <v>7</v>
      </c>
      <c r="B18" s="14" t="s">
        <v>93</v>
      </c>
      <c r="C18" s="14" t="s">
        <v>67</v>
      </c>
      <c r="D18" s="14" t="s">
        <v>94</v>
      </c>
      <c r="E18" s="14" t="s">
        <v>95</v>
      </c>
      <c r="F18" s="15" t="s">
        <v>84</v>
      </c>
      <c r="G18" s="15" t="s">
        <v>84</v>
      </c>
      <c r="H18" s="16" t="s">
        <v>4</v>
      </c>
      <c r="I18" s="15" t="s">
        <v>53</v>
      </c>
      <c r="J18" s="17">
        <v>45859</v>
      </c>
      <c r="K18" s="17">
        <v>45940</v>
      </c>
      <c r="L18" s="17">
        <v>45962</v>
      </c>
      <c r="M18" s="17">
        <v>45866</v>
      </c>
      <c r="N18" s="17">
        <v>45884</v>
      </c>
      <c r="O18" s="15" t="s">
        <v>71</v>
      </c>
      <c r="P18" s="15" t="s">
        <v>72</v>
      </c>
      <c r="Q18" s="15" t="s">
        <v>73</v>
      </c>
      <c r="R18" s="15" t="s">
        <v>74</v>
      </c>
      <c r="S18" s="18" t="str">
        <f t="shared" si="0"/>
        <v>https://onlinecourses.nptel.ac.in/noc25_ae23/preview</v>
      </c>
      <c r="T18" s="14" t="s">
        <v>96</v>
      </c>
      <c r="U18" s="19" t="str">
        <f t="shared" si="1"/>
        <v>https://onlinecourses.nptel.ac.in/noc24_ae17/preview</v>
      </c>
      <c r="V18" s="19" t="str">
        <f t="shared" si="2"/>
        <v>https://onlinecourses.nptel.ac.in/noc24_ae17/preview</v>
      </c>
      <c r="W18" s="15" t="s">
        <v>97</v>
      </c>
      <c r="X18" s="20" t="str">
        <f t="shared" si="3"/>
        <v>https://nptel.ac.in/courses/101104062</v>
      </c>
      <c r="Y18" s="19" t="str">
        <f t="shared" si="4"/>
        <v>https://nptel.ac.in/courses/101104062</v>
      </c>
      <c r="Z18" s="15">
        <v>101104062</v>
      </c>
      <c r="AA18" s="15"/>
      <c r="AB18" s="15"/>
    </row>
    <row r="19" spans="1:28" ht="26.4" x14ac:dyDescent="0.25">
      <c r="A19" s="13">
        <v>8</v>
      </c>
      <c r="B19" s="14" t="s">
        <v>98</v>
      </c>
      <c r="C19" s="14" t="s">
        <v>67</v>
      </c>
      <c r="D19" s="14" t="s">
        <v>99</v>
      </c>
      <c r="E19" s="14" t="s">
        <v>95</v>
      </c>
      <c r="F19" s="15" t="s">
        <v>84</v>
      </c>
      <c r="G19" s="15" t="s">
        <v>84</v>
      </c>
      <c r="H19" s="16" t="s">
        <v>100</v>
      </c>
      <c r="I19" s="15" t="s">
        <v>53</v>
      </c>
      <c r="J19" s="17">
        <v>45859</v>
      </c>
      <c r="K19" s="17">
        <v>45912</v>
      </c>
      <c r="L19" s="17">
        <v>45921</v>
      </c>
      <c r="M19" s="17">
        <v>45866</v>
      </c>
      <c r="N19" s="17">
        <v>45884</v>
      </c>
      <c r="O19" s="15" t="s">
        <v>71</v>
      </c>
      <c r="P19" s="15" t="s">
        <v>72</v>
      </c>
      <c r="Q19" s="15" t="s">
        <v>73</v>
      </c>
      <c r="R19" s="15" t="s">
        <v>74</v>
      </c>
      <c r="S19" s="18" t="str">
        <f t="shared" si="0"/>
        <v>https://onlinecourses.nptel.ac.in/noc25_ae24/preview</v>
      </c>
      <c r="T19" s="14" t="s">
        <v>101</v>
      </c>
      <c r="U19" s="19" t="str">
        <f t="shared" si="1"/>
        <v>https://onlinecourses.nptel.ac.in/noc24_ae13/preview</v>
      </c>
      <c r="V19" s="19" t="str">
        <f t="shared" si="2"/>
        <v>https://onlinecourses.nptel.ac.in/noc24_ae13/preview</v>
      </c>
      <c r="W19" s="15" t="s">
        <v>102</v>
      </c>
      <c r="X19" s="20" t="str">
        <f t="shared" si="3"/>
        <v>https://nptel.ac.in/courses/101104061</v>
      </c>
      <c r="Y19" s="19" t="str">
        <f t="shared" si="4"/>
        <v>https://nptel.ac.in/courses/101104061</v>
      </c>
      <c r="Z19" s="15">
        <v>101104061</v>
      </c>
      <c r="AA19" s="15"/>
      <c r="AB19" s="15"/>
    </row>
    <row r="20" spans="1:28" ht="26.4" x14ac:dyDescent="0.25">
      <c r="A20" s="13">
        <v>9</v>
      </c>
      <c r="B20" s="14" t="s">
        <v>103</v>
      </c>
      <c r="C20" s="14" t="s">
        <v>67</v>
      </c>
      <c r="D20" s="14" t="s">
        <v>104</v>
      </c>
      <c r="E20" s="14" t="s">
        <v>105</v>
      </c>
      <c r="F20" s="15" t="s">
        <v>84</v>
      </c>
      <c r="G20" s="15" t="s">
        <v>84</v>
      </c>
      <c r="H20" s="16" t="s">
        <v>100</v>
      </c>
      <c r="I20" s="15" t="s">
        <v>53</v>
      </c>
      <c r="J20" s="17">
        <v>45859</v>
      </c>
      <c r="K20" s="17">
        <v>45912</v>
      </c>
      <c r="L20" s="17">
        <v>45921</v>
      </c>
      <c r="M20" s="17">
        <v>45866</v>
      </c>
      <c r="N20" s="17">
        <v>45884</v>
      </c>
      <c r="O20" s="15" t="s">
        <v>38</v>
      </c>
      <c r="P20" s="15" t="s">
        <v>54</v>
      </c>
      <c r="Q20" s="15" t="s">
        <v>55</v>
      </c>
      <c r="R20" s="15"/>
      <c r="S20" s="18" t="str">
        <f t="shared" si="0"/>
        <v>https://onlinecourses.nptel.ac.in/noc25_ae25/preview</v>
      </c>
      <c r="T20" s="14" t="s">
        <v>106</v>
      </c>
      <c r="U20" s="19" t="str">
        <f t="shared" si="1"/>
        <v>https://onlinecourses.nptel.ac.in/noc24_ae14/preview</v>
      </c>
      <c r="V20" s="19" t="str">
        <f t="shared" si="2"/>
        <v>https://onlinecourses.nptel.ac.in/noc24_ae14/preview</v>
      </c>
      <c r="W20" s="15" t="s">
        <v>107</v>
      </c>
      <c r="X20" s="20" t="str">
        <f t="shared" si="3"/>
        <v>https://nptel.ac.in/courses/101104073</v>
      </c>
      <c r="Y20" s="19" t="str">
        <f t="shared" si="4"/>
        <v>https://nptel.ac.in/courses/101104073</v>
      </c>
      <c r="Z20" s="15">
        <v>101104073</v>
      </c>
      <c r="AA20" s="15"/>
      <c r="AB20" s="15"/>
    </row>
    <row r="21" spans="1:28" ht="26.4" x14ac:dyDescent="0.25">
      <c r="A21" s="13">
        <v>10</v>
      </c>
      <c r="B21" s="14" t="s">
        <v>108</v>
      </c>
      <c r="C21" s="14" t="s">
        <v>67</v>
      </c>
      <c r="D21" s="14" t="s">
        <v>109</v>
      </c>
      <c r="E21" s="14" t="s">
        <v>105</v>
      </c>
      <c r="F21" s="15" t="s">
        <v>84</v>
      </c>
      <c r="G21" s="15" t="s">
        <v>84</v>
      </c>
      <c r="H21" s="16" t="s">
        <v>100</v>
      </c>
      <c r="I21" s="15" t="s">
        <v>53</v>
      </c>
      <c r="J21" s="17">
        <v>45859</v>
      </c>
      <c r="K21" s="17">
        <v>45912</v>
      </c>
      <c r="L21" s="17">
        <v>45921</v>
      </c>
      <c r="M21" s="17">
        <v>45866</v>
      </c>
      <c r="N21" s="17">
        <v>45884</v>
      </c>
      <c r="O21" s="15" t="s">
        <v>38</v>
      </c>
      <c r="P21" s="15" t="s">
        <v>54</v>
      </c>
      <c r="Q21" s="15" t="s">
        <v>55</v>
      </c>
      <c r="R21" s="15" t="s">
        <v>74</v>
      </c>
      <c r="S21" s="18" t="str">
        <f t="shared" si="0"/>
        <v>https://onlinecourses.nptel.ac.in/noc25_ae26/preview</v>
      </c>
      <c r="T21" s="14" t="s">
        <v>110</v>
      </c>
      <c r="U21" s="19" t="str">
        <f t="shared" si="1"/>
        <v>https://onlinecourses.nptel.ac.in/noc24_ae15/preview</v>
      </c>
      <c r="V21" s="19" t="str">
        <f t="shared" si="2"/>
        <v>https://onlinecourses.nptel.ac.in/noc24_ae15/preview</v>
      </c>
      <c r="W21" s="15" t="s">
        <v>111</v>
      </c>
      <c r="X21" s="20" t="str">
        <f t="shared" si="3"/>
        <v>https://nptel.ac.in/courses/101104083</v>
      </c>
      <c r="Y21" s="19" t="str">
        <f t="shared" si="4"/>
        <v>https://nptel.ac.in/courses/101104083</v>
      </c>
      <c r="Z21" s="15">
        <v>101104083</v>
      </c>
      <c r="AA21" s="15"/>
      <c r="AB21" s="15"/>
    </row>
    <row r="22" spans="1:28" ht="26.4" x14ac:dyDescent="0.25">
      <c r="A22" s="13">
        <v>11</v>
      </c>
      <c r="B22" s="14" t="s">
        <v>112</v>
      </c>
      <c r="C22" s="14" t="s">
        <v>67</v>
      </c>
      <c r="D22" s="14" t="s">
        <v>113</v>
      </c>
      <c r="E22" s="14" t="s">
        <v>114</v>
      </c>
      <c r="F22" s="15" t="s">
        <v>115</v>
      </c>
      <c r="G22" s="15" t="s">
        <v>115</v>
      </c>
      <c r="H22" s="16" t="s">
        <v>4</v>
      </c>
      <c r="I22" s="15" t="s">
        <v>116</v>
      </c>
      <c r="J22" s="17">
        <v>45859</v>
      </c>
      <c r="K22" s="17">
        <v>45940</v>
      </c>
      <c r="L22" s="17">
        <v>45962</v>
      </c>
      <c r="M22" s="17">
        <v>45866</v>
      </c>
      <c r="N22" s="17">
        <v>45884</v>
      </c>
      <c r="O22" s="15" t="s">
        <v>38</v>
      </c>
      <c r="P22" s="15" t="s">
        <v>54</v>
      </c>
      <c r="Q22" s="15" t="s">
        <v>55</v>
      </c>
      <c r="R22" s="15"/>
      <c r="S22" s="18" t="str">
        <f t="shared" si="0"/>
        <v>https://onlinecourses.nptel.ac.in/noc25_ae27/preview</v>
      </c>
      <c r="T22" s="14" t="s">
        <v>117</v>
      </c>
      <c r="U22" s="14"/>
      <c r="V22" s="14"/>
      <c r="W22" s="14"/>
      <c r="X22" s="20" t="str">
        <f t="shared" si="3"/>
        <v>https://nptel.ac.in/courses/101105660</v>
      </c>
      <c r="Y22" s="19" t="str">
        <f t="shared" si="4"/>
        <v>https://nptel.ac.in/courses/101105660</v>
      </c>
      <c r="Z22" s="14" t="s">
        <v>118</v>
      </c>
      <c r="AA22" s="14"/>
      <c r="AB22" s="14"/>
    </row>
    <row r="23" spans="1:28" ht="26.4" x14ac:dyDescent="0.25">
      <c r="A23" s="13">
        <v>12</v>
      </c>
      <c r="B23" s="14" t="s">
        <v>119</v>
      </c>
      <c r="C23" s="14" t="s">
        <v>67</v>
      </c>
      <c r="D23" s="14" t="s">
        <v>120</v>
      </c>
      <c r="E23" s="14" t="s">
        <v>121</v>
      </c>
      <c r="F23" s="15" t="s">
        <v>115</v>
      </c>
      <c r="G23" s="15" t="s">
        <v>115</v>
      </c>
      <c r="H23" s="16" t="s">
        <v>4</v>
      </c>
      <c r="I23" s="15" t="s">
        <v>53</v>
      </c>
      <c r="J23" s="17">
        <v>45859</v>
      </c>
      <c r="K23" s="17">
        <v>45940</v>
      </c>
      <c r="L23" s="17">
        <v>45962</v>
      </c>
      <c r="M23" s="17">
        <v>45866</v>
      </c>
      <c r="N23" s="17">
        <v>45884</v>
      </c>
      <c r="O23" s="15" t="s">
        <v>38</v>
      </c>
      <c r="P23" s="15" t="s">
        <v>54</v>
      </c>
      <c r="Q23" s="15" t="s">
        <v>55</v>
      </c>
      <c r="R23" s="15"/>
      <c r="S23" s="18" t="str">
        <f t="shared" si="0"/>
        <v>https://onlinecourses.nptel.ac.in/noc25_ae28/preview</v>
      </c>
      <c r="T23" s="14" t="s">
        <v>122</v>
      </c>
      <c r="U23" s="19" t="str">
        <f t="shared" ref="U23:U24" si="5">HYPERLINK(V23)</f>
        <v>https://onlinecourses.nptel.ac.in/noc24_ae18/preview</v>
      </c>
      <c r="V23" s="19" t="str">
        <f t="shared" ref="V23:V24" si="6">CONCATENATE("https://onlinecourses.nptel.ac.in/",W23,"/preview")</f>
        <v>https://onlinecourses.nptel.ac.in/noc24_ae18/preview</v>
      </c>
      <c r="W23" s="15" t="s">
        <v>123</v>
      </c>
      <c r="X23" s="20" t="str">
        <f t="shared" si="3"/>
        <v>https://nptel.ac.in/courses/101105090</v>
      </c>
      <c r="Y23" s="19" t="str">
        <f t="shared" si="4"/>
        <v>https://nptel.ac.in/courses/101105090</v>
      </c>
      <c r="Z23" s="15">
        <v>101105090</v>
      </c>
      <c r="AA23" s="15"/>
      <c r="AB23" s="15"/>
    </row>
    <row r="24" spans="1:28" ht="26.4" x14ac:dyDescent="0.25">
      <c r="A24" s="13">
        <v>13</v>
      </c>
      <c r="B24" s="14" t="s">
        <v>124</v>
      </c>
      <c r="C24" s="14" t="s">
        <v>67</v>
      </c>
      <c r="D24" s="14" t="s">
        <v>125</v>
      </c>
      <c r="E24" s="14" t="s">
        <v>126</v>
      </c>
      <c r="F24" s="15" t="s">
        <v>115</v>
      </c>
      <c r="G24" s="15" t="s">
        <v>115</v>
      </c>
      <c r="H24" s="16" t="s">
        <v>4</v>
      </c>
      <c r="I24" s="15" t="s">
        <v>53</v>
      </c>
      <c r="J24" s="17">
        <v>45859</v>
      </c>
      <c r="K24" s="17">
        <v>45940</v>
      </c>
      <c r="L24" s="17">
        <v>45962</v>
      </c>
      <c r="M24" s="17">
        <v>45866</v>
      </c>
      <c r="N24" s="17">
        <v>45884</v>
      </c>
      <c r="O24" s="15" t="s">
        <v>38</v>
      </c>
      <c r="P24" s="15" t="s">
        <v>54</v>
      </c>
      <c r="Q24" s="15" t="s">
        <v>55</v>
      </c>
      <c r="R24" s="15" t="s">
        <v>74</v>
      </c>
      <c r="S24" s="18" t="str">
        <f t="shared" si="0"/>
        <v>https://onlinecourses.nptel.ac.in/noc25_ae29/preview</v>
      </c>
      <c r="T24" s="14" t="s">
        <v>127</v>
      </c>
      <c r="U24" s="19" t="str">
        <f t="shared" si="5"/>
        <v>https://onlinecourses.nptel.ac.in/noc24_ae20/preview</v>
      </c>
      <c r="V24" s="19" t="str">
        <f t="shared" si="6"/>
        <v>https://onlinecourses.nptel.ac.in/noc24_ae20/preview</v>
      </c>
      <c r="W24" s="15" t="s">
        <v>128</v>
      </c>
      <c r="X24" s="20" t="str">
        <f t="shared" si="3"/>
        <v>https://nptel.ac.in/courses/101105083</v>
      </c>
      <c r="Y24" s="19" t="str">
        <f t="shared" si="4"/>
        <v>https://nptel.ac.in/courses/101105083</v>
      </c>
      <c r="Z24" s="15">
        <v>101105083</v>
      </c>
      <c r="AA24" s="15"/>
      <c r="AB24" s="15"/>
    </row>
    <row r="25" spans="1:28" ht="26.4" x14ac:dyDescent="0.25">
      <c r="A25" s="13">
        <v>14</v>
      </c>
      <c r="B25" s="14" t="s">
        <v>129</v>
      </c>
      <c r="C25" s="14" t="s">
        <v>67</v>
      </c>
      <c r="D25" s="14" t="s">
        <v>130</v>
      </c>
      <c r="E25" s="14" t="s">
        <v>131</v>
      </c>
      <c r="F25" s="15" t="s">
        <v>132</v>
      </c>
      <c r="G25" s="15" t="s">
        <v>132</v>
      </c>
      <c r="H25" s="16" t="s">
        <v>4</v>
      </c>
      <c r="I25" s="15" t="s">
        <v>116</v>
      </c>
      <c r="J25" s="17">
        <v>45859</v>
      </c>
      <c r="K25" s="17">
        <v>45940</v>
      </c>
      <c r="L25" s="17">
        <v>45963</v>
      </c>
      <c r="M25" s="17">
        <v>45866</v>
      </c>
      <c r="N25" s="17">
        <v>45884</v>
      </c>
      <c r="O25" s="15" t="s">
        <v>38</v>
      </c>
      <c r="P25" s="15" t="s">
        <v>54</v>
      </c>
      <c r="Q25" s="15" t="s">
        <v>55</v>
      </c>
      <c r="R25" s="15" t="s">
        <v>74</v>
      </c>
      <c r="S25" s="18" t="str">
        <f t="shared" si="0"/>
        <v>https://onlinecourses.nptel.ac.in/noc25_ae30/preview</v>
      </c>
      <c r="T25" s="14" t="s">
        <v>133</v>
      </c>
      <c r="U25" s="14"/>
      <c r="V25" s="14"/>
      <c r="W25" s="14"/>
      <c r="X25" s="20" t="str">
        <f t="shared" si="3"/>
        <v>https://nptel.ac.in/courses/101108661</v>
      </c>
      <c r="Y25" s="19" t="str">
        <f t="shared" si="4"/>
        <v>https://nptel.ac.in/courses/101108661</v>
      </c>
      <c r="Z25" s="14" t="s">
        <v>134</v>
      </c>
      <c r="AA25" s="14"/>
      <c r="AB25" s="14"/>
    </row>
    <row r="26" spans="1:28" ht="26.4" x14ac:dyDescent="0.25">
      <c r="A26" s="13">
        <v>15</v>
      </c>
      <c r="B26" s="14" t="s">
        <v>135</v>
      </c>
      <c r="C26" s="14" t="s">
        <v>67</v>
      </c>
      <c r="D26" s="14" t="s">
        <v>136</v>
      </c>
      <c r="E26" s="14" t="s">
        <v>137</v>
      </c>
      <c r="F26" s="15" t="s">
        <v>115</v>
      </c>
      <c r="G26" s="15" t="s">
        <v>115</v>
      </c>
      <c r="H26" s="16" t="s">
        <v>100</v>
      </c>
      <c r="I26" s="15" t="s">
        <v>53</v>
      </c>
      <c r="J26" s="17">
        <v>45859</v>
      </c>
      <c r="K26" s="17">
        <v>45912</v>
      </c>
      <c r="L26" s="17">
        <v>45921</v>
      </c>
      <c r="M26" s="17">
        <v>45866</v>
      </c>
      <c r="N26" s="17">
        <v>45884</v>
      </c>
      <c r="O26" s="15" t="s">
        <v>38</v>
      </c>
      <c r="P26" s="15" t="s">
        <v>72</v>
      </c>
      <c r="Q26" s="15" t="s">
        <v>55</v>
      </c>
      <c r="R26" s="15"/>
      <c r="S26" s="18" t="str">
        <f t="shared" si="0"/>
        <v>https://onlinecourses.nptel.ac.in/noc25_ae31/preview</v>
      </c>
      <c r="T26" s="14" t="s">
        <v>138</v>
      </c>
      <c r="U26" s="19" t="str">
        <f t="shared" ref="U26:U27" si="7">HYPERLINK(V26)</f>
        <v>https://onlinecourses.nptel.ac.in/noc22_ae19/preview</v>
      </c>
      <c r="V26" s="19" t="str">
        <f t="shared" ref="V26:V27" si="8">CONCATENATE("https://onlinecourses.nptel.ac.in/",W26,"/preview")</f>
        <v>https://onlinecourses.nptel.ac.in/noc22_ae19/preview</v>
      </c>
      <c r="W26" s="15" t="s">
        <v>139</v>
      </c>
      <c r="X26" s="20" t="str">
        <f t="shared" si="3"/>
        <v>https://nptel.ac.in/courses/101105084</v>
      </c>
      <c r="Y26" s="19" t="str">
        <f t="shared" si="4"/>
        <v>https://nptel.ac.in/courses/101105084</v>
      </c>
      <c r="Z26" s="15">
        <v>101105084</v>
      </c>
      <c r="AA26" s="15"/>
      <c r="AB26" s="15"/>
    </row>
    <row r="27" spans="1:28" ht="26.4" x14ac:dyDescent="0.25">
      <c r="A27" s="13">
        <v>16</v>
      </c>
      <c r="B27" s="14" t="s">
        <v>140</v>
      </c>
      <c r="C27" s="14" t="s">
        <v>67</v>
      </c>
      <c r="D27" s="14" t="s">
        <v>141</v>
      </c>
      <c r="E27" s="14" t="s">
        <v>142</v>
      </c>
      <c r="F27" s="15" t="s">
        <v>115</v>
      </c>
      <c r="G27" s="15" t="s">
        <v>115</v>
      </c>
      <c r="H27" s="16" t="s">
        <v>4</v>
      </c>
      <c r="I27" s="15" t="s">
        <v>53</v>
      </c>
      <c r="J27" s="17">
        <v>45859</v>
      </c>
      <c r="K27" s="17">
        <v>45940</v>
      </c>
      <c r="L27" s="17">
        <v>45963</v>
      </c>
      <c r="M27" s="17">
        <v>45866</v>
      </c>
      <c r="N27" s="17">
        <v>45884</v>
      </c>
      <c r="O27" s="15" t="s">
        <v>38</v>
      </c>
      <c r="P27" s="15" t="s">
        <v>54</v>
      </c>
      <c r="Q27" s="15" t="s">
        <v>55</v>
      </c>
      <c r="R27" s="15"/>
      <c r="S27" s="18" t="str">
        <f t="shared" si="0"/>
        <v>https://onlinecourses.nptel.ac.in/noc25_ae32/preview</v>
      </c>
      <c r="T27" s="14" t="s">
        <v>143</v>
      </c>
      <c r="U27" s="19" t="str">
        <f t="shared" si="7"/>
        <v>https://onlinecourses.nptel.ac.in/noc22_ae20/preview</v>
      </c>
      <c r="V27" s="19" t="str">
        <f t="shared" si="8"/>
        <v>https://onlinecourses.nptel.ac.in/noc22_ae20/preview</v>
      </c>
      <c r="W27" s="15" t="s">
        <v>144</v>
      </c>
      <c r="X27" s="20" t="str">
        <f t="shared" si="3"/>
        <v>https://nptel.ac.in/courses/101105085</v>
      </c>
      <c r="Y27" s="19" t="str">
        <f t="shared" si="4"/>
        <v>https://nptel.ac.in/courses/101105085</v>
      </c>
      <c r="Z27" s="15">
        <v>101105085</v>
      </c>
      <c r="AA27" s="15"/>
      <c r="AB27" s="15"/>
    </row>
    <row r="28" spans="1:28" ht="26.4" x14ac:dyDescent="0.25">
      <c r="A28" s="13">
        <v>17</v>
      </c>
      <c r="B28" s="14" t="s">
        <v>145</v>
      </c>
      <c r="C28" s="14" t="s">
        <v>67</v>
      </c>
      <c r="D28" s="14" t="s">
        <v>146</v>
      </c>
      <c r="E28" s="14" t="s">
        <v>121</v>
      </c>
      <c r="F28" s="15" t="s">
        <v>115</v>
      </c>
      <c r="G28" s="15" t="s">
        <v>115</v>
      </c>
      <c r="H28" s="16" t="s">
        <v>4</v>
      </c>
      <c r="I28" s="15" t="s">
        <v>116</v>
      </c>
      <c r="J28" s="17">
        <v>45859</v>
      </c>
      <c r="K28" s="17">
        <v>45940</v>
      </c>
      <c r="L28" s="17">
        <v>45963</v>
      </c>
      <c r="M28" s="17">
        <v>45866</v>
      </c>
      <c r="N28" s="17">
        <v>45884</v>
      </c>
      <c r="O28" s="15" t="s">
        <v>38</v>
      </c>
      <c r="P28" s="15" t="s">
        <v>54</v>
      </c>
      <c r="Q28" s="15" t="s">
        <v>55</v>
      </c>
      <c r="R28" s="15"/>
      <c r="S28" s="18" t="str">
        <f t="shared" si="0"/>
        <v>https://onlinecourses.nptel.ac.in/noc25_ae33/preview</v>
      </c>
      <c r="T28" s="14" t="s">
        <v>147</v>
      </c>
      <c r="U28" s="14"/>
      <c r="V28" s="14"/>
      <c r="W28" s="14"/>
      <c r="X28" s="20" t="str">
        <f t="shared" si="3"/>
        <v>https://nptel.ac.in/courses/101105662</v>
      </c>
      <c r="Y28" s="19" t="str">
        <f t="shared" si="4"/>
        <v>https://nptel.ac.in/courses/101105662</v>
      </c>
      <c r="Z28" s="14" t="s">
        <v>148</v>
      </c>
      <c r="AA28" s="14"/>
      <c r="AB28" s="14"/>
    </row>
    <row r="29" spans="1:28" ht="26.4" x14ac:dyDescent="0.25">
      <c r="A29" s="13">
        <v>18</v>
      </c>
      <c r="B29" s="14" t="s">
        <v>149</v>
      </c>
      <c r="C29" s="14" t="s">
        <v>67</v>
      </c>
      <c r="D29" s="14" t="s">
        <v>150</v>
      </c>
      <c r="E29" s="14" t="s">
        <v>151</v>
      </c>
      <c r="F29" s="15" t="s">
        <v>115</v>
      </c>
      <c r="G29" s="15" t="s">
        <v>115</v>
      </c>
      <c r="H29" s="16" t="s">
        <v>4</v>
      </c>
      <c r="I29" s="15" t="s">
        <v>53</v>
      </c>
      <c r="J29" s="17">
        <v>45859</v>
      </c>
      <c r="K29" s="17">
        <v>45940</v>
      </c>
      <c r="L29" s="17">
        <v>45963</v>
      </c>
      <c r="M29" s="17">
        <v>45866</v>
      </c>
      <c r="N29" s="17">
        <v>45884</v>
      </c>
      <c r="O29" s="15" t="s">
        <v>152</v>
      </c>
      <c r="P29" s="15" t="s">
        <v>54</v>
      </c>
      <c r="Q29" s="15" t="s">
        <v>55</v>
      </c>
      <c r="R29" s="15"/>
      <c r="S29" s="18" t="str">
        <f t="shared" si="0"/>
        <v>https://onlinecourses.nptel.ac.in/noc25_ae34/preview</v>
      </c>
      <c r="T29" s="14" t="s">
        <v>153</v>
      </c>
      <c r="U29" s="19" t="str">
        <f>HYPERLINK(V29)</f>
        <v>https://onlinecourses.nptel.ac.in/noc23_ae18/preview</v>
      </c>
      <c r="V29" s="19" t="str">
        <f>CONCATENATE("https://onlinecourses.nptel.ac.in/",W29,"/preview")</f>
        <v>https://onlinecourses.nptel.ac.in/noc23_ae18/preview</v>
      </c>
      <c r="W29" s="15" t="s">
        <v>154</v>
      </c>
      <c r="X29" s="20" t="str">
        <f t="shared" si="3"/>
        <v>https://nptel.ac.in/courses/101105089</v>
      </c>
      <c r="Y29" s="19" t="str">
        <f t="shared" si="4"/>
        <v>https://nptel.ac.in/courses/101105089</v>
      </c>
      <c r="Z29" s="15">
        <v>101105089</v>
      </c>
      <c r="AA29" s="15"/>
      <c r="AB29" s="15"/>
    </row>
    <row r="30" spans="1:28" ht="26.4" x14ac:dyDescent="0.25">
      <c r="A30" s="13">
        <v>19</v>
      </c>
      <c r="B30" s="14" t="s">
        <v>155</v>
      </c>
      <c r="C30" s="14" t="s">
        <v>156</v>
      </c>
      <c r="D30" s="14" t="s">
        <v>157</v>
      </c>
      <c r="E30" s="14" t="s">
        <v>158</v>
      </c>
      <c r="F30" s="15" t="s">
        <v>115</v>
      </c>
      <c r="G30" s="15" t="s">
        <v>115</v>
      </c>
      <c r="H30" s="16" t="s">
        <v>4</v>
      </c>
      <c r="I30" s="15" t="s">
        <v>116</v>
      </c>
      <c r="J30" s="17">
        <v>45859</v>
      </c>
      <c r="K30" s="17">
        <v>45940</v>
      </c>
      <c r="L30" s="17">
        <v>45963</v>
      </c>
      <c r="M30" s="17">
        <v>45866</v>
      </c>
      <c r="N30" s="17">
        <v>45884</v>
      </c>
      <c r="O30" s="15" t="s">
        <v>71</v>
      </c>
      <c r="P30" s="15" t="s">
        <v>54</v>
      </c>
      <c r="Q30" s="15" t="s">
        <v>55</v>
      </c>
      <c r="R30" s="15" t="s">
        <v>159</v>
      </c>
      <c r="S30" s="18" t="str">
        <f t="shared" si="0"/>
        <v>https://onlinecourses.nptel.ac.in/noc25_ag15/preview</v>
      </c>
      <c r="T30" s="14" t="s">
        <v>160</v>
      </c>
      <c r="U30" s="14"/>
      <c r="V30" s="14"/>
      <c r="W30" s="14"/>
      <c r="X30" s="20" t="str">
        <f t="shared" si="3"/>
        <v>https://nptel.ac.in/courses/126105663</v>
      </c>
      <c r="Y30" s="19" t="str">
        <f t="shared" si="4"/>
        <v>https://nptel.ac.in/courses/126105663</v>
      </c>
      <c r="Z30" s="14" t="s">
        <v>161</v>
      </c>
      <c r="AA30" s="14"/>
      <c r="AB30" s="14"/>
    </row>
    <row r="31" spans="1:28" ht="26.4" x14ac:dyDescent="0.25">
      <c r="A31" s="13">
        <v>20</v>
      </c>
      <c r="B31" s="14" t="s">
        <v>162</v>
      </c>
      <c r="C31" s="14" t="s">
        <v>163</v>
      </c>
      <c r="D31" s="14" t="s">
        <v>164</v>
      </c>
      <c r="E31" s="14" t="s">
        <v>165</v>
      </c>
      <c r="F31" s="15" t="s">
        <v>115</v>
      </c>
      <c r="G31" s="15" t="s">
        <v>115</v>
      </c>
      <c r="H31" s="16" t="s">
        <v>4</v>
      </c>
      <c r="I31" s="15" t="s">
        <v>53</v>
      </c>
      <c r="J31" s="17">
        <v>45859</v>
      </c>
      <c r="K31" s="17">
        <v>45940</v>
      </c>
      <c r="L31" s="17">
        <v>45962</v>
      </c>
      <c r="M31" s="17">
        <v>45866</v>
      </c>
      <c r="N31" s="17">
        <v>45884</v>
      </c>
      <c r="O31" s="15" t="s">
        <v>38</v>
      </c>
      <c r="P31" s="15" t="s">
        <v>54</v>
      </c>
      <c r="Q31" s="15" t="s">
        <v>55</v>
      </c>
      <c r="R31" s="15" t="s">
        <v>166</v>
      </c>
      <c r="S31" s="18" t="str">
        <f t="shared" si="0"/>
        <v>https://onlinecourses.nptel.ac.in/noc25_ag16/preview</v>
      </c>
      <c r="T31" s="14" t="s">
        <v>167</v>
      </c>
      <c r="U31" s="19" t="str">
        <f t="shared" ref="U31:U42" si="9">HYPERLINK(V31)</f>
        <v>https://onlinecourses.nptel.ac.in/noc24_ag09/preview</v>
      </c>
      <c r="V31" s="19" t="str">
        <f t="shared" ref="V31:V42" si="10">CONCATENATE("https://onlinecourses.nptel.ac.in/",W31,"/preview")</f>
        <v>https://onlinecourses.nptel.ac.in/noc24_ag09/preview</v>
      </c>
      <c r="W31" s="15" t="s">
        <v>168</v>
      </c>
      <c r="X31" s="20" t="str">
        <f t="shared" si="3"/>
        <v>https://nptel.ac.in/courses/126105027</v>
      </c>
      <c r="Y31" s="19" t="str">
        <f t="shared" si="4"/>
        <v>https://nptel.ac.in/courses/126105027</v>
      </c>
      <c r="Z31" s="15">
        <v>126105027</v>
      </c>
      <c r="AA31" s="15"/>
      <c r="AB31" s="15"/>
    </row>
    <row r="32" spans="1:28" ht="26.4" x14ac:dyDescent="0.25">
      <c r="A32" s="13">
        <v>21</v>
      </c>
      <c r="B32" s="14" t="s">
        <v>169</v>
      </c>
      <c r="C32" s="14" t="s">
        <v>163</v>
      </c>
      <c r="D32" s="14" t="s">
        <v>170</v>
      </c>
      <c r="E32" s="14" t="s">
        <v>171</v>
      </c>
      <c r="F32" s="15" t="s">
        <v>115</v>
      </c>
      <c r="G32" s="15" t="s">
        <v>115</v>
      </c>
      <c r="H32" s="16" t="s">
        <v>4</v>
      </c>
      <c r="I32" s="15" t="s">
        <v>53</v>
      </c>
      <c r="J32" s="17">
        <v>45859</v>
      </c>
      <c r="K32" s="17">
        <v>45940</v>
      </c>
      <c r="L32" s="17">
        <v>45962</v>
      </c>
      <c r="M32" s="17">
        <v>45866</v>
      </c>
      <c r="N32" s="17">
        <v>45884</v>
      </c>
      <c r="O32" s="15" t="s">
        <v>38</v>
      </c>
      <c r="P32" s="15" t="s">
        <v>54</v>
      </c>
      <c r="Q32" s="15" t="s">
        <v>55</v>
      </c>
      <c r="R32" s="15"/>
      <c r="S32" s="18" t="str">
        <f t="shared" si="0"/>
        <v>https://onlinecourses.nptel.ac.in/noc25_ag17/preview</v>
      </c>
      <c r="T32" s="14" t="s">
        <v>172</v>
      </c>
      <c r="U32" s="19" t="str">
        <f t="shared" si="9"/>
        <v>https://onlinecourses.nptel.ac.in/noc24_ag10/preview</v>
      </c>
      <c r="V32" s="19" t="str">
        <f t="shared" si="10"/>
        <v>https://onlinecourses.nptel.ac.in/noc24_ag10/preview</v>
      </c>
      <c r="W32" s="15" t="s">
        <v>173</v>
      </c>
      <c r="X32" s="20" t="str">
        <f t="shared" si="3"/>
        <v>https://nptel.ac.in/courses/126105022</v>
      </c>
      <c r="Y32" s="19" t="str">
        <f t="shared" si="4"/>
        <v>https://nptel.ac.in/courses/126105022</v>
      </c>
      <c r="Z32" s="15">
        <v>126105022</v>
      </c>
      <c r="AA32" s="15"/>
      <c r="AB32" s="15"/>
    </row>
    <row r="33" spans="1:28" ht="39.6" x14ac:dyDescent="0.25">
      <c r="A33" s="13">
        <v>22</v>
      </c>
      <c r="B33" s="14" t="s">
        <v>174</v>
      </c>
      <c r="C33" s="14" t="s">
        <v>163</v>
      </c>
      <c r="D33" s="14" t="s">
        <v>175</v>
      </c>
      <c r="E33" s="14" t="s">
        <v>176</v>
      </c>
      <c r="F33" s="15" t="s">
        <v>115</v>
      </c>
      <c r="G33" s="15" t="s">
        <v>115</v>
      </c>
      <c r="H33" s="16" t="s">
        <v>4</v>
      </c>
      <c r="I33" s="15" t="s">
        <v>53</v>
      </c>
      <c r="J33" s="17">
        <v>45859</v>
      </c>
      <c r="K33" s="17">
        <v>45940</v>
      </c>
      <c r="L33" s="17">
        <v>45963</v>
      </c>
      <c r="M33" s="17">
        <v>45866</v>
      </c>
      <c r="N33" s="17">
        <v>45884</v>
      </c>
      <c r="O33" s="15" t="s">
        <v>38</v>
      </c>
      <c r="P33" s="15" t="s">
        <v>54</v>
      </c>
      <c r="Q33" s="15" t="s">
        <v>55</v>
      </c>
      <c r="R33" s="15" t="s">
        <v>166</v>
      </c>
      <c r="S33" s="18" t="str">
        <f t="shared" si="0"/>
        <v>https://onlinecourses.nptel.ac.in/noc25_ag18/preview</v>
      </c>
      <c r="T33" s="14" t="s">
        <v>177</v>
      </c>
      <c r="U33" s="19" t="str">
        <f t="shared" si="9"/>
        <v>https://onlinecourses.nptel.ac.in/noc24_ag11/preview</v>
      </c>
      <c r="V33" s="19" t="str">
        <f t="shared" si="10"/>
        <v>https://onlinecourses.nptel.ac.in/noc24_ag11/preview</v>
      </c>
      <c r="W33" s="15" t="s">
        <v>178</v>
      </c>
      <c r="X33" s="20" t="str">
        <f t="shared" si="3"/>
        <v>https://nptel.ac.in/courses/126105023</v>
      </c>
      <c r="Y33" s="19" t="str">
        <f t="shared" si="4"/>
        <v>https://nptel.ac.in/courses/126105023</v>
      </c>
      <c r="Z33" s="15">
        <v>126105023</v>
      </c>
      <c r="AA33" s="15"/>
      <c r="AB33" s="15"/>
    </row>
    <row r="34" spans="1:28" ht="26.4" x14ac:dyDescent="0.25">
      <c r="A34" s="13">
        <v>23</v>
      </c>
      <c r="B34" s="14" t="s">
        <v>179</v>
      </c>
      <c r="C34" s="14" t="s">
        <v>163</v>
      </c>
      <c r="D34" s="14" t="s">
        <v>180</v>
      </c>
      <c r="E34" s="14" t="s">
        <v>181</v>
      </c>
      <c r="F34" s="15" t="s">
        <v>115</v>
      </c>
      <c r="G34" s="15" t="s">
        <v>115</v>
      </c>
      <c r="H34" s="16" t="s">
        <v>4</v>
      </c>
      <c r="I34" s="15" t="s">
        <v>53</v>
      </c>
      <c r="J34" s="17">
        <v>45859</v>
      </c>
      <c r="K34" s="17">
        <v>45940</v>
      </c>
      <c r="L34" s="17">
        <v>45963</v>
      </c>
      <c r="M34" s="17">
        <v>45866</v>
      </c>
      <c r="N34" s="17">
        <v>45884</v>
      </c>
      <c r="O34" s="15" t="s">
        <v>71</v>
      </c>
      <c r="P34" s="15" t="s">
        <v>54</v>
      </c>
      <c r="Q34" s="15" t="s">
        <v>55</v>
      </c>
      <c r="R34" s="15" t="s">
        <v>182</v>
      </c>
      <c r="S34" s="18" t="str">
        <f t="shared" si="0"/>
        <v>https://onlinecourses.nptel.ac.in/noc25_ag19/preview</v>
      </c>
      <c r="T34" s="14" t="s">
        <v>183</v>
      </c>
      <c r="U34" s="19" t="str">
        <f t="shared" si="9"/>
        <v>https://onlinecourses.nptel.ac.in/noc24_ag12/preview</v>
      </c>
      <c r="V34" s="19" t="str">
        <f t="shared" si="10"/>
        <v>https://onlinecourses.nptel.ac.in/noc24_ag12/preview</v>
      </c>
      <c r="W34" s="15" t="s">
        <v>184</v>
      </c>
      <c r="X34" s="20" t="str">
        <f t="shared" si="3"/>
        <v>https://nptel.ac.in/courses/126105024</v>
      </c>
      <c r="Y34" s="19" t="str">
        <f t="shared" si="4"/>
        <v>https://nptel.ac.in/courses/126105024</v>
      </c>
      <c r="Z34" s="15">
        <v>126105024</v>
      </c>
      <c r="AA34" s="15"/>
      <c r="AB34" s="15"/>
    </row>
    <row r="35" spans="1:28" ht="26.4" x14ac:dyDescent="0.25">
      <c r="A35" s="13">
        <v>24</v>
      </c>
      <c r="B35" s="14" t="s">
        <v>185</v>
      </c>
      <c r="C35" s="14" t="s">
        <v>163</v>
      </c>
      <c r="D35" s="14" t="s">
        <v>186</v>
      </c>
      <c r="E35" s="14" t="s">
        <v>187</v>
      </c>
      <c r="F35" s="15" t="s">
        <v>115</v>
      </c>
      <c r="G35" s="15" t="s">
        <v>115</v>
      </c>
      <c r="H35" s="16" t="s">
        <v>4</v>
      </c>
      <c r="I35" s="15" t="s">
        <v>53</v>
      </c>
      <c r="J35" s="17">
        <v>45859</v>
      </c>
      <c r="K35" s="17">
        <v>45940</v>
      </c>
      <c r="L35" s="17">
        <v>45962</v>
      </c>
      <c r="M35" s="17">
        <v>45866</v>
      </c>
      <c r="N35" s="17">
        <v>45884</v>
      </c>
      <c r="O35" s="15" t="s">
        <v>38</v>
      </c>
      <c r="P35" s="15" t="s">
        <v>54</v>
      </c>
      <c r="Q35" s="15" t="s">
        <v>55</v>
      </c>
      <c r="R35" s="15" t="s">
        <v>182</v>
      </c>
      <c r="S35" s="18" t="str">
        <f t="shared" si="0"/>
        <v>https://onlinecourses.nptel.ac.in/noc25_ag20/preview</v>
      </c>
      <c r="T35" s="14" t="s">
        <v>188</v>
      </c>
      <c r="U35" s="19" t="str">
        <f t="shared" si="9"/>
        <v>https://onlinecourses.nptel.ac.in/noc24_ag13/preview</v>
      </c>
      <c r="V35" s="19" t="str">
        <f t="shared" si="10"/>
        <v>https://onlinecourses.nptel.ac.in/noc24_ag13/preview</v>
      </c>
      <c r="W35" s="15" t="s">
        <v>189</v>
      </c>
      <c r="X35" s="20" t="str">
        <f t="shared" si="3"/>
        <v>https://nptel.ac.in/courses/126105019</v>
      </c>
      <c r="Y35" s="19" t="str">
        <f t="shared" si="4"/>
        <v>https://nptel.ac.in/courses/126105019</v>
      </c>
      <c r="Z35" s="15">
        <v>126105019</v>
      </c>
      <c r="AA35" s="15"/>
      <c r="AB35" s="15"/>
    </row>
    <row r="36" spans="1:28" ht="26.4" x14ac:dyDescent="0.25">
      <c r="A36" s="13">
        <v>25</v>
      </c>
      <c r="B36" s="14" t="s">
        <v>190</v>
      </c>
      <c r="C36" s="14" t="s">
        <v>163</v>
      </c>
      <c r="D36" s="14" t="s">
        <v>191</v>
      </c>
      <c r="E36" s="14" t="s">
        <v>192</v>
      </c>
      <c r="F36" s="15" t="s">
        <v>115</v>
      </c>
      <c r="G36" s="15" t="s">
        <v>115</v>
      </c>
      <c r="H36" s="16" t="s">
        <v>4</v>
      </c>
      <c r="I36" s="15" t="s">
        <v>53</v>
      </c>
      <c r="J36" s="17">
        <v>45859</v>
      </c>
      <c r="K36" s="17">
        <v>45940</v>
      </c>
      <c r="L36" s="17">
        <v>45962</v>
      </c>
      <c r="M36" s="17">
        <v>45866</v>
      </c>
      <c r="N36" s="17">
        <v>45884</v>
      </c>
      <c r="O36" s="15" t="s">
        <v>71</v>
      </c>
      <c r="P36" s="15" t="s">
        <v>72</v>
      </c>
      <c r="Q36" s="15" t="s">
        <v>73</v>
      </c>
      <c r="R36" s="15"/>
      <c r="S36" s="18" t="str">
        <f t="shared" si="0"/>
        <v>https://onlinecourses.nptel.ac.in/noc25_ag21/preview</v>
      </c>
      <c r="T36" s="14" t="s">
        <v>193</v>
      </c>
      <c r="U36" s="19" t="str">
        <f t="shared" si="9"/>
        <v>https://onlinecourses.nptel.ac.in/noc24_ag14/preview</v>
      </c>
      <c r="V36" s="19" t="str">
        <f t="shared" si="10"/>
        <v>https://onlinecourses.nptel.ac.in/noc24_ag14/preview</v>
      </c>
      <c r="W36" s="15" t="s">
        <v>194</v>
      </c>
      <c r="X36" s="20" t="str">
        <f t="shared" si="3"/>
        <v>https://nptel.ac.in/courses/126105009</v>
      </c>
      <c r="Y36" s="19" t="str">
        <f t="shared" si="4"/>
        <v>https://nptel.ac.in/courses/126105009</v>
      </c>
      <c r="Z36" s="15">
        <v>126105009</v>
      </c>
      <c r="AA36" s="15"/>
      <c r="AB36" s="15"/>
    </row>
    <row r="37" spans="1:28" ht="26.4" x14ac:dyDescent="0.25">
      <c r="A37" s="13">
        <v>26</v>
      </c>
      <c r="B37" s="14" t="s">
        <v>195</v>
      </c>
      <c r="C37" s="14" t="s">
        <v>163</v>
      </c>
      <c r="D37" s="14" t="s">
        <v>196</v>
      </c>
      <c r="E37" s="14" t="s">
        <v>197</v>
      </c>
      <c r="F37" s="15" t="s">
        <v>115</v>
      </c>
      <c r="G37" s="15" t="s">
        <v>115</v>
      </c>
      <c r="H37" s="16" t="s">
        <v>4</v>
      </c>
      <c r="I37" s="15" t="s">
        <v>53</v>
      </c>
      <c r="J37" s="17">
        <v>45859</v>
      </c>
      <c r="K37" s="17">
        <v>45940</v>
      </c>
      <c r="L37" s="17">
        <v>45962</v>
      </c>
      <c r="M37" s="17">
        <v>45866</v>
      </c>
      <c r="N37" s="17">
        <v>45884</v>
      </c>
      <c r="O37" s="15" t="s">
        <v>152</v>
      </c>
      <c r="P37" s="15" t="s">
        <v>54</v>
      </c>
      <c r="Q37" s="15" t="s">
        <v>55</v>
      </c>
      <c r="R37" s="15" t="s">
        <v>166</v>
      </c>
      <c r="S37" s="18" t="str">
        <f t="shared" si="0"/>
        <v>https://onlinecourses.nptel.ac.in/noc25_ag22/preview</v>
      </c>
      <c r="T37" s="14" t="s">
        <v>198</v>
      </c>
      <c r="U37" s="19" t="str">
        <f t="shared" si="9"/>
        <v>https://onlinecourses.nptel.ac.in/noc24_ag15/preview</v>
      </c>
      <c r="V37" s="19" t="str">
        <f t="shared" si="10"/>
        <v>https://onlinecourses.nptel.ac.in/noc24_ag15/preview</v>
      </c>
      <c r="W37" s="15" t="s">
        <v>199</v>
      </c>
      <c r="X37" s="20" t="str">
        <f t="shared" si="3"/>
        <v>https://nptel.ac.in/courses/126105013</v>
      </c>
      <c r="Y37" s="19" t="str">
        <f t="shared" si="4"/>
        <v>https://nptel.ac.in/courses/126105013</v>
      </c>
      <c r="Z37" s="15">
        <v>126105013</v>
      </c>
      <c r="AA37" s="15"/>
      <c r="AB37" s="15"/>
    </row>
    <row r="38" spans="1:28" ht="26.4" x14ac:dyDescent="0.25">
      <c r="A38" s="13">
        <v>27</v>
      </c>
      <c r="B38" s="14" t="s">
        <v>200</v>
      </c>
      <c r="C38" s="14" t="s">
        <v>163</v>
      </c>
      <c r="D38" s="14" t="s">
        <v>201</v>
      </c>
      <c r="E38" s="14" t="s">
        <v>197</v>
      </c>
      <c r="F38" s="15" t="s">
        <v>115</v>
      </c>
      <c r="G38" s="15" t="s">
        <v>115</v>
      </c>
      <c r="H38" s="16" t="s">
        <v>4</v>
      </c>
      <c r="I38" s="15" t="s">
        <v>53</v>
      </c>
      <c r="J38" s="17">
        <v>45859</v>
      </c>
      <c r="K38" s="17">
        <v>45940</v>
      </c>
      <c r="L38" s="17">
        <v>45963</v>
      </c>
      <c r="M38" s="17">
        <v>45866</v>
      </c>
      <c r="N38" s="17">
        <v>45884</v>
      </c>
      <c r="O38" s="15" t="s">
        <v>38</v>
      </c>
      <c r="P38" s="15" t="s">
        <v>54</v>
      </c>
      <c r="Q38" s="15" t="s">
        <v>55</v>
      </c>
      <c r="R38" s="15" t="s">
        <v>166</v>
      </c>
      <c r="S38" s="18" t="str">
        <f t="shared" si="0"/>
        <v>https://onlinecourses.nptel.ac.in/noc25_ag23/preview</v>
      </c>
      <c r="T38" s="14" t="s">
        <v>202</v>
      </c>
      <c r="U38" s="19" t="str">
        <f t="shared" si="9"/>
        <v>https://onlinecourses.nptel.ac.in/noc24_ag16/preview</v>
      </c>
      <c r="V38" s="19" t="str">
        <f t="shared" si="10"/>
        <v>https://onlinecourses.nptel.ac.in/noc24_ag16/preview</v>
      </c>
      <c r="W38" s="15" t="s">
        <v>203</v>
      </c>
      <c r="X38" s="20" t="str">
        <f t="shared" si="3"/>
        <v>https://nptel.ac.in/courses/126105018</v>
      </c>
      <c r="Y38" s="19" t="str">
        <f t="shared" si="4"/>
        <v>https://nptel.ac.in/courses/126105018</v>
      </c>
      <c r="Z38" s="15">
        <v>126105018</v>
      </c>
      <c r="AA38" s="15"/>
      <c r="AB38" s="15"/>
    </row>
    <row r="39" spans="1:28" ht="26.4" x14ac:dyDescent="0.25">
      <c r="A39" s="13">
        <v>28</v>
      </c>
      <c r="B39" s="14" t="s">
        <v>204</v>
      </c>
      <c r="C39" s="14" t="s">
        <v>163</v>
      </c>
      <c r="D39" s="14" t="s">
        <v>205</v>
      </c>
      <c r="E39" s="14" t="s">
        <v>206</v>
      </c>
      <c r="F39" s="15" t="s">
        <v>115</v>
      </c>
      <c r="G39" s="15" t="s">
        <v>115</v>
      </c>
      <c r="H39" s="16" t="s">
        <v>4</v>
      </c>
      <c r="I39" s="15" t="s">
        <v>53</v>
      </c>
      <c r="J39" s="17">
        <v>45859</v>
      </c>
      <c r="K39" s="17">
        <v>45940</v>
      </c>
      <c r="L39" s="17">
        <v>45963</v>
      </c>
      <c r="M39" s="17">
        <v>45866</v>
      </c>
      <c r="N39" s="17">
        <v>45884</v>
      </c>
      <c r="O39" s="15" t="s">
        <v>71</v>
      </c>
      <c r="P39" s="15" t="s">
        <v>72</v>
      </c>
      <c r="Q39" s="15" t="s">
        <v>73</v>
      </c>
      <c r="R39" s="15" t="s">
        <v>166</v>
      </c>
      <c r="S39" s="18" t="str">
        <f t="shared" si="0"/>
        <v>https://onlinecourses.nptel.ac.in/noc25_ag24/preview</v>
      </c>
      <c r="T39" s="14" t="s">
        <v>207</v>
      </c>
      <c r="U39" s="19" t="str">
        <f t="shared" si="9"/>
        <v>https://onlinecourses.nptel.ac.in/noc23_ag09/preview</v>
      </c>
      <c r="V39" s="19" t="str">
        <f t="shared" si="10"/>
        <v>https://onlinecourses.nptel.ac.in/noc23_ag09/preview</v>
      </c>
      <c r="W39" s="15" t="s">
        <v>208</v>
      </c>
      <c r="X39" s="20" t="str">
        <f t="shared" si="3"/>
        <v>https://nptel.ac.in/courses/126105011</v>
      </c>
      <c r="Y39" s="19" t="str">
        <f t="shared" si="4"/>
        <v>https://nptel.ac.in/courses/126105011</v>
      </c>
      <c r="Z39" s="15">
        <v>126105011</v>
      </c>
      <c r="AA39" s="15"/>
      <c r="AB39" s="15"/>
    </row>
    <row r="40" spans="1:28" ht="26.4" x14ac:dyDescent="0.25">
      <c r="A40" s="13">
        <v>29</v>
      </c>
      <c r="B40" s="14" t="s">
        <v>209</v>
      </c>
      <c r="C40" s="14" t="s">
        <v>163</v>
      </c>
      <c r="D40" s="14" t="s">
        <v>210</v>
      </c>
      <c r="E40" s="14" t="s">
        <v>211</v>
      </c>
      <c r="F40" s="15" t="s">
        <v>115</v>
      </c>
      <c r="G40" s="15" t="s">
        <v>115</v>
      </c>
      <c r="H40" s="16" t="s">
        <v>4</v>
      </c>
      <c r="I40" s="15" t="s">
        <v>53</v>
      </c>
      <c r="J40" s="17">
        <v>45859</v>
      </c>
      <c r="K40" s="17">
        <v>45940</v>
      </c>
      <c r="L40" s="17">
        <v>45963</v>
      </c>
      <c r="M40" s="17">
        <v>45866</v>
      </c>
      <c r="N40" s="17">
        <v>45884</v>
      </c>
      <c r="O40" s="15" t="s">
        <v>71</v>
      </c>
      <c r="P40" s="15" t="s">
        <v>72</v>
      </c>
      <c r="Q40" s="15" t="s">
        <v>73</v>
      </c>
      <c r="R40" s="15" t="s">
        <v>182</v>
      </c>
      <c r="S40" s="18" t="str">
        <f t="shared" si="0"/>
        <v>https://onlinecourses.nptel.ac.in/noc25_ag25/preview</v>
      </c>
      <c r="T40" s="14" t="s">
        <v>212</v>
      </c>
      <c r="U40" s="19" t="str">
        <f t="shared" si="9"/>
        <v>https://onlinecourses.nptel.ac.in/noc23_ag17/preview</v>
      </c>
      <c r="V40" s="19" t="str">
        <f t="shared" si="10"/>
        <v>https://onlinecourses.nptel.ac.in/noc23_ag17/preview</v>
      </c>
      <c r="W40" s="15" t="s">
        <v>213</v>
      </c>
      <c r="X40" s="20" t="str">
        <f t="shared" si="3"/>
        <v>https://nptel.ac.in/courses/126105010</v>
      </c>
      <c r="Y40" s="19" t="str">
        <f t="shared" si="4"/>
        <v>https://nptel.ac.in/courses/126105010</v>
      </c>
      <c r="Z40" s="15">
        <v>126105010</v>
      </c>
      <c r="AA40" s="15"/>
      <c r="AB40" s="15"/>
    </row>
    <row r="41" spans="1:28" ht="39.6" x14ac:dyDescent="0.25">
      <c r="A41" s="13">
        <v>30</v>
      </c>
      <c r="B41" s="14" t="s">
        <v>214</v>
      </c>
      <c r="C41" s="14" t="s">
        <v>215</v>
      </c>
      <c r="D41" s="14" t="s">
        <v>216</v>
      </c>
      <c r="E41" s="14" t="s">
        <v>217</v>
      </c>
      <c r="F41" s="15" t="s">
        <v>218</v>
      </c>
      <c r="G41" s="15" t="s">
        <v>218</v>
      </c>
      <c r="H41" s="16" t="s">
        <v>219</v>
      </c>
      <c r="I41" s="16" t="s">
        <v>53</v>
      </c>
      <c r="J41" s="17">
        <v>45859</v>
      </c>
      <c r="K41" s="17">
        <v>45884</v>
      </c>
      <c r="L41" s="17">
        <v>45921</v>
      </c>
      <c r="M41" s="17">
        <v>45866</v>
      </c>
      <c r="N41" s="17">
        <v>45884</v>
      </c>
      <c r="O41" s="15" t="s">
        <v>38</v>
      </c>
      <c r="P41" s="15" t="s">
        <v>72</v>
      </c>
      <c r="Q41" s="15" t="s">
        <v>55</v>
      </c>
      <c r="R41" s="15" t="s">
        <v>220</v>
      </c>
      <c r="S41" s="18" t="str">
        <f t="shared" si="0"/>
        <v>https://onlinecourses.nptel.ac.in/noc25_ge42/preview</v>
      </c>
      <c r="T41" s="14" t="s">
        <v>221</v>
      </c>
      <c r="U41" s="19" t="str">
        <f t="shared" si="9"/>
        <v>https://onlinecourses.nptel.ac.in/noc24_ge37/preview</v>
      </c>
      <c r="V41" s="19" t="str">
        <f t="shared" si="10"/>
        <v>https://onlinecourses.nptel.ac.in/noc24_ge37/preview</v>
      </c>
      <c r="W41" s="15" t="s">
        <v>222</v>
      </c>
      <c r="X41" s="20" t="str">
        <f t="shared" si="3"/>
        <v>https://nptel.ac.in/courses/121107451</v>
      </c>
      <c r="Y41" s="19" t="str">
        <f t="shared" si="4"/>
        <v>https://nptel.ac.in/courses/121107451</v>
      </c>
      <c r="Z41" s="15">
        <v>121107451</v>
      </c>
      <c r="AA41" s="15"/>
      <c r="AB41" s="15"/>
    </row>
    <row r="42" spans="1:28" ht="39.6" x14ac:dyDescent="0.25">
      <c r="A42" s="13">
        <v>31</v>
      </c>
      <c r="B42" s="14" t="s">
        <v>223</v>
      </c>
      <c r="C42" s="14" t="s">
        <v>224</v>
      </c>
      <c r="D42" s="14" t="s">
        <v>225</v>
      </c>
      <c r="E42" s="14" t="s">
        <v>226</v>
      </c>
      <c r="F42" s="15" t="s">
        <v>84</v>
      </c>
      <c r="G42" s="15" t="s">
        <v>84</v>
      </c>
      <c r="H42" s="16" t="s">
        <v>4</v>
      </c>
      <c r="I42" s="15" t="s">
        <v>53</v>
      </c>
      <c r="J42" s="17">
        <v>45859</v>
      </c>
      <c r="K42" s="17">
        <v>45940</v>
      </c>
      <c r="L42" s="17">
        <v>45956</v>
      </c>
      <c r="M42" s="17">
        <v>45866</v>
      </c>
      <c r="N42" s="17">
        <v>45884</v>
      </c>
      <c r="O42" s="15" t="s">
        <v>38</v>
      </c>
      <c r="P42" s="15" t="s">
        <v>54</v>
      </c>
      <c r="Q42" s="15" t="s">
        <v>55</v>
      </c>
      <c r="R42" s="15"/>
      <c r="S42" s="18" t="str">
        <f t="shared" si="0"/>
        <v>https://onlinecourses.nptel.ac.in/noc25_ge43/preview</v>
      </c>
      <c r="T42" s="14" t="s">
        <v>227</v>
      </c>
      <c r="U42" s="19" t="str">
        <f t="shared" si="9"/>
        <v>https://onlinecourses.nptel.ac.in/noc24_ge49/preview</v>
      </c>
      <c r="V42" s="19" t="str">
        <f t="shared" si="10"/>
        <v>https://onlinecourses.nptel.ac.in/noc24_ge49/preview</v>
      </c>
      <c r="W42" s="15" t="s">
        <v>228</v>
      </c>
      <c r="X42" s="20" t="str">
        <f t="shared" si="3"/>
        <v>https://nptel.ac.in/courses/121104452</v>
      </c>
      <c r="Y42" s="19" t="str">
        <f t="shared" si="4"/>
        <v>https://nptel.ac.in/courses/121104452</v>
      </c>
      <c r="Z42" s="15">
        <v>121104452</v>
      </c>
      <c r="AA42" s="15"/>
      <c r="AB42" s="15"/>
    </row>
    <row r="43" spans="1:28" ht="26.4" x14ac:dyDescent="0.25">
      <c r="A43" s="13">
        <v>32</v>
      </c>
      <c r="B43" s="14" t="s">
        <v>229</v>
      </c>
      <c r="C43" s="14" t="s">
        <v>224</v>
      </c>
      <c r="D43" s="14" t="s">
        <v>230</v>
      </c>
      <c r="E43" s="14" t="s">
        <v>231</v>
      </c>
      <c r="F43" s="15" t="s">
        <v>84</v>
      </c>
      <c r="G43" s="15" t="s">
        <v>84</v>
      </c>
      <c r="H43" s="16" t="s">
        <v>100</v>
      </c>
      <c r="I43" s="15" t="s">
        <v>116</v>
      </c>
      <c r="J43" s="17">
        <v>45887</v>
      </c>
      <c r="K43" s="17">
        <v>45940</v>
      </c>
      <c r="L43" s="17">
        <v>45963</v>
      </c>
      <c r="M43" s="17">
        <v>45887</v>
      </c>
      <c r="N43" s="17">
        <v>45898</v>
      </c>
      <c r="O43" s="15" t="s">
        <v>38</v>
      </c>
      <c r="P43" s="15" t="s">
        <v>54</v>
      </c>
      <c r="Q43" s="15" t="s">
        <v>55</v>
      </c>
      <c r="R43" s="15" t="s">
        <v>232</v>
      </c>
      <c r="S43" s="18" t="str">
        <f t="shared" si="0"/>
        <v>https://onlinecourses.nptel.ac.in/noc25_ge44/preview</v>
      </c>
      <c r="T43" s="14" t="s">
        <v>233</v>
      </c>
      <c r="U43" s="14"/>
      <c r="V43" s="14"/>
      <c r="W43" s="14"/>
      <c r="X43" s="20" t="str">
        <f t="shared" si="3"/>
        <v>https://nptel.ac.in/courses/127104664</v>
      </c>
      <c r="Y43" s="19" t="str">
        <f t="shared" si="4"/>
        <v>https://nptel.ac.in/courses/127104664</v>
      </c>
      <c r="Z43" s="14" t="s">
        <v>234</v>
      </c>
      <c r="AA43" s="14"/>
      <c r="AB43" s="14"/>
    </row>
    <row r="44" spans="1:28" ht="26.4" x14ac:dyDescent="0.25">
      <c r="A44" s="13">
        <v>33</v>
      </c>
      <c r="B44" s="14" t="s">
        <v>235</v>
      </c>
      <c r="C44" s="14" t="s">
        <v>236</v>
      </c>
      <c r="D44" s="14" t="s">
        <v>237</v>
      </c>
      <c r="E44" s="14" t="s">
        <v>238</v>
      </c>
      <c r="F44" s="15" t="s">
        <v>239</v>
      </c>
      <c r="G44" s="15" t="s">
        <v>115</v>
      </c>
      <c r="H44" s="16" t="s">
        <v>4</v>
      </c>
      <c r="I44" s="15" t="s">
        <v>53</v>
      </c>
      <c r="J44" s="17">
        <v>45859</v>
      </c>
      <c r="K44" s="17">
        <v>45940</v>
      </c>
      <c r="L44" s="17">
        <v>45962</v>
      </c>
      <c r="M44" s="17">
        <v>45866</v>
      </c>
      <c r="N44" s="17">
        <v>45884</v>
      </c>
      <c r="O44" s="15" t="s">
        <v>71</v>
      </c>
      <c r="P44" s="15" t="s">
        <v>72</v>
      </c>
      <c r="Q44" s="15" t="s">
        <v>73</v>
      </c>
      <c r="R44" s="15"/>
      <c r="S44" s="18" t="str">
        <f t="shared" si="0"/>
        <v>https://onlinecourses.nptel.ac.in/noc25_ma60/preview</v>
      </c>
      <c r="T44" s="14" t="s">
        <v>240</v>
      </c>
      <c r="U44" s="19" t="str">
        <f t="shared" ref="U44:U45" si="11">HYPERLINK(V44)</f>
        <v>https://onlinecourses.nptel.ac.in/noc24_ma59/preview</v>
      </c>
      <c r="V44" s="19" t="str">
        <f t="shared" ref="V44:V45" si="12">CONCATENATE("https://onlinecourses.nptel.ac.in/",W44,"/preview")</f>
        <v>https://onlinecourses.nptel.ac.in/noc24_ma59/preview</v>
      </c>
      <c r="W44" s="15" t="s">
        <v>241</v>
      </c>
      <c r="X44" s="20" t="str">
        <f t="shared" si="3"/>
        <v>https://nptel.ac.in/courses/111105169</v>
      </c>
      <c r="Y44" s="19" t="str">
        <f t="shared" si="4"/>
        <v>https://nptel.ac.in/courses/111105169</v>
      </c>
      <c r="Z44" s="15">
        <v>111105169</v>
      </c>
      <c r="AA44" s="15"/>
      <c r="AB44" s="15"/>
    </row>
    <row r="45" spans="1:28" ht="26.4" x14ac:dyDescent="0.25">
      <c r="A45" s="13">
        <v>34</v>
      </c>
      <c r="B45" s="14" t="s">
        <v>242</v>
      </c>
      <c r="C45" s="14" t="s">
        <v>243</v>
      </c>
      <c r="D45" s="14" t="s">
        <v>244</v>
      </c>
      <c r="E45" s="14" t="s">
        <v>245</v>
      </c>
      <c r="F45" s="16" t="s">
        <v>62</v>
      </c>
      <c r="G45" s="16" t="s">
        <v>62</v>
      </c>
      <c r="H45" s="16" t="s">
        <v>4</v>
      </c>
      <c r="I45" s="15" t="s">
        <v>53</v>
      </c>
      <c r="J45" s="17">
        <v>45859</v>
      </c>
      <c r="K45" s="17">
        <v>45940</v>
      </c>
      <c r="L45" s="17">
        <v>45956</v>
      </c>
      <c r="M45" s="17">
        <v>45866</v>
      </c>
      <c r="N45" s="17">
        <v>45884</v>
      </c>
      <c r="O45" s="15" t="s">
        <v>38</v>
      </c>
      <c r="P45" s="15" t="s">
        <v>54</v>
      </c>
      <c r="Q45" s="15" t="s">
        <v>55</v>
      </c>
      <c r="R45" s="15"/>
      <c r="S45" s="18" t="str">
        <f t="shared" si="0"/>
        <v>https://onlinecourses.nptel.ac.in/noc25_me96/preview</v>
      </c>
      <c r="T45" s="14" t="s">
        <v>246</v>
      </c>
      <c r="U45" s="19" t="str">
        <f t="shared" si="11"/>
        <v>https://onlinecourses.nptel.ac.in/noc24_me110/preview</v>
      </c>
      <c r="V45" s="19" t="str">
        <f t="shared" si="12"/>
        <v>https://onlinecourses.nptel.ac.in/noc24_me110/preview</v>
      </c>
      <c r="W45" s="15" t="s">
        <v>247</v>
      </c>
      <c r="X45" s="20" t="str">
        <f t="shared" si="3"/>
        <v>https://nptel.ac.in/courses/112106453</v>
      </c>
      <c r="Y45" s="19" t="str">
        <f t="shared" si="4"/>
        <v>https://nptel.ac.in/courses/112106453</v>
      </c>
      <c r="Z45" s="15">
        <v>112106453</v>
      </c>
      <c r="AA45" s="15"/>
      <c r="AB45" s="15"/>
    </row>
    <row r="46" spans="1:28" ht="26.4" x14ac:dyDescent="0.25">
      <c r="A46" s="13">
        <v>35</v>
      </c>
      <c r="B46" s="14" t="s">
        <v>248</v>
      </c>
      <c r="C46" s="14" t="s">
        <v>249</v>
      </c>
      <c r="D46" s="14" t="s">
        <v>250</v>
      </c>
      <c r="E46" s="14" t="s">
        <v>251</v>
      </c>
      <c r="F46" s="15" t="s">
        <v>115</v>
      </c>
      <c r="G46" s="15" t="s">
        <v>115</v>
      </c>
      <c r="H46" s="16" t="s">
        <v>219</v>
      </c>
      <c r="I46" s="15" t="s">
        <v>116</v>
      </c>
      <c r="J46" s="17">
        <v>45887</v>
      </c>
      <c r="K46" s="17">
        <v>45912</v>
      </c>
      <c r="L46" s="17">
        <v>45963</v>
      </c>
      <c r="M46" s="17">
        <v>45887</v>
      </c>
      <c r="N46" s="17">
        <v>45898</v>
      </c>
      <c r="O46" s="15" t="s">
        <v>38</v>
      </c>
      <c r="P46" s="15" t="s">
        <v>72</v>
      </c>
      <c r="Q46" s="15" t="s">
        <v>55</v>
      </c>
      <c r="R46" s="15" t="s">
        <v>252</v>
      </c>
      <c r="S46" s="18" t="str">
        <f t="shared" si="0"/>
        <v>https://onlinecourses.nptel.ac.in/noc25_ar12/preview</v>
      </c>
      <c r="T46" s="14" t="s">
        <v>253</v>
      </c>
      <c r="U46" s="14"/>
      <c r="V46" s="14"/>
      <c r="W46" s="14"/>
      <c r="X46" s="20" t="str">
        <f t="shared" si="3"/>
        <v>https://nptel.ac.in/courses/124105665</v>
      </c>
      <c r="Y46" s="19" t="str">
        <f t="shared" si="4"/>
        <v>https://nptel.ac.in/courses/124105665</v>
      </c>
      <c r="Z46" s="14" t="s">
        <v>254</v>
      </c>
      <c r="AA46" s="14"/>
      <c r="AB46" s="14"/>
    </row>
    <row r="47" spans="1:28" ht="26.4" x14ac:dyDescent="0.25">
      <c r="A47" s="13">
        <v>36</v>
      </c>
      <c r="B47" s="14" t="s">
        <v>255</v>
      </c>
      <c r="C47" s="14" t="s">
        <v>256</v>
      </c>
      <c r="D47" s="14" t="s">
        <v>257</v>
      </c>
      <c r="E47" s="14" t="s">
        <v>258</v>
      </c>
      <c r="F47" s="15" t="s">
        <v>218</v>
      </c>
      <c r="G47" s="15" t="s">
        <v>218</v>
      </c>
      <c r="H47" s="16" t="s">
        <v>4</v>
      </c>
      <c r="I47" s="15" t="s">
        <v>53</v>
      </c>
      <c r="J47" s="17">
        <v>45859</v>
      </c>
      <c r="K47" s="17">
        <v>45940</v>
      </c>
      <c r="L47" s="17">
        <v>45955</v>
      </c>
      <c r="M47" s="17">
        <v>45866</v>
      </c>
      <c r="N47" s="17">
        <v>45884</v>
      </c>
      <c r="O47" s="15" t="s">
        <v>71</v>
      </c>
      <c r="P47" s="15" t="s">
        <v>72</v>
      </c>
      <c r="Q47" s="15" t="s">
        <v>73</v>
      </c>
      <c r="R47" s="15" t="s">
        <v>259</v>
      </c>
      <c r="S47" s="18" t="str">
        <f t="shared" si="0"/>
        <v>https://onlinecourses.nptel.ac.in/noc25_ar13/preview</v>
      </c>
      <c r="T47" s="14" t="s">
        <v>260</v>
      </c>
      <c r="U47" s="19" t="str">
        <f t="shared" ref="U47:U64" si="13">HYPERLINK(V47)</f>
        <v>https://onlinecourses.nptel.ac.in/noc24_ar16/preview</v>
      </c>
      <c r="V47" s="19" t="str">
        <f t="shared" ref="V47:V64" si="14">CONCATENATE("https://onlinecourses.nptel.ac.in/",W47,"/preview")</f>
        <v>https://onlinecourses.nptel.ac.in/noc24_ar16/preview</v>
      </c>
      <c r="W47" s="15" t="s">
        <v>261</v>
      </c>
      <c r="X47" s="20" t="str">
        <f t="shared" si="3"/>
        <v>https://nptel.ac.in/courses/124107011</v>
      </c>
      <c r="Y47" s="19" t="str">
        <f t="shared" si="4"/>
        <v>https://nptel.ac.in/courses/124107011</v>
      </c>
      <c r="Z47" s="15">
        <v>124107011</v>
      </c>
      <c r="AA47" s="15"/>
      <c r="AB47" s="15"/>
    </row>
    <row r="48" spans="1:28" ht="26.4" x14ac:dyDescent="0.25">
      <c r="A48" s="13">
        <v>37</v>
      </c>
      <c r="B48" s="14" t="s">
        <v>262</v>
      </c>
      <c r="C48" s="14" t="s">
        <v>256</v>
      </c>
      <c r="D48" s="14" t="s">
        <v>263</v>
      </c>
      <c r="E48" s="14" t="s">
        <v>264</v>
      </c>
      <c r="F48" s="15" t="s">
        <v>218</v>
      </c>
      <c r="G48" s="15" t="s">
        <v>218</v>
      </c>
      <c r="H48" s="16" t="s">
        <v>100</v>
      </c>
      <c r="I48" s="15" t="s">
        <v>53</v>
      </c>
      <c r="J48" s="17">
        <v>45859</v>
      </c>
      <c r="K48" s="17">
        <v>45912</v>
      </c>
      <c r="L48" s="17">
        <v>45920</v>
      </c>
      <c r="M48" s="17">
        <v>45866</v>
      </c>
      <c r="N48" s="17">
        <v>45884</v>
      </c>
      <c r="O48" s="15" t="s">
        <v>38</v>
      </c>
      <c r="P48" s="15" t="s">
        <v>72</v>
      </c>
      <c r="Q48" s="15" t="s">
        <v>55</v>
      </c>
      <c r="R48" s="15" t="s">
        <v>252</v>
      </c>
      <c r="S48" s="18" t="str">
        <f t="shared" si="0"/>
        <v>https://onlinecourses.nptel.ac.in/noc25_ar14/preview</v>
      </c>
      <c r="T48" s="14" t="s">
        <v>265</v>
      </c>
      <c r="U48" s="19" t="str">
        <f t="shared" si="13"/>
        <v>https://onlinecourses.nptel.ac.in/noc24_ar11/preview</v>
      </c>
      <c r="V48" s="19" t="str">
        <f t="shared" si="14"/>
        <v>https://onlinecourses.nptel.ac.in/noc24_ar11/preview</v>
      </c>
      <c r="W48" s="15" t="s">
        <v>266</v>
      </c>
      <c r="X48" s="20" t="str">
        <f t="shared" si="3"/>
        <v>https://nptel.ac.in/courses/124107158</v>
      </c>
      <c r="Y48" s="19" t="str">
        <f t="shared" si="4"/>
        <v>https://nptel.ac.in/courses/124107158</v>
      </c>
      <c r="Z48" s="15">
        <v>124107158</v>
      </c>
      <c r="AA48" s="15"/>
      <c r="AB48" s="15"/>
    </row>
    <row r="49" spans="1:28" ht="26.4" x14ac:dyDescent="0.25">
      <c r="A49" s="13">
        <v>38</v>
      </c>
      <c r="B49" s="14" t="s">
        <v>267</v>
      </c>
      <c r="C49" s="14" t="s">
        <v>256</v>
      </c>
      <c r="D49" s="14" t="s">
        <v>268</v>
      </c>
      <c r="E49" s="14" t="s">
        <v>269</v>
      </c>
      <c r="F49" s="15" t="s">
        <v>218</v>
      </c>
      <c r="G49" s="15" t="s">
        <v>218</v>
      </c>
      <c r="H49" s="16" t="s">
        <v>100</v>
      </c>
      <c r="I49" s="15" t="s">
        <v>53</v>
      </c>
      <c r="J49" s="17">
        <v>45859</v>
      </c>
      <c r="K49" s="17">
        <v>45912</v>
      </c>
      <c r="L49" s="17">
        <v>45920</v>
      </c>
      <c r="M49" s="17">
        <v>45866</v>
      </c>
      <c r="N49" s="17">
        <v>45884</v>
      </c>
      <c r="O49" s="15" t="s">
        <v>71</v>
      </c>
      <c r="P49" s="15" t="s">
        <v>54</v>
      </c>
      <c r="Q49" s="15" t="s">
        <v>55</v>
      </c>
      <c r="R49" s="15" t="s">
        <v>270</v>
      </c>
      <c r="S49" s="18" t="str">
        <f t="shared" si="0"/>
        <v>https://onlinecourses.nptel.ac.in/noc25_ar15/preview</v>
      </c>
      <c r="T49" s="14" t="s">
        <v>271</v>
      </c>
      <c r="U49" s="19" t="str">
        <f t="shared" si="13"/>
        <v>https://onlinecourses.nptel.ac.in/noc24_ar24/preview</v>
      </c>
      <c r="V49" s="19" t="str">
        <f t="shared" si="14"/>
        <v>https://onlinecourses.nptel.ac.in/noc24_ar24/preview</v>
      </c>
      <c r="W49" s="15" t="s">
        <v>272</v>
      </c>
      <c r="X49" s="20" t="str">
        <f t="shared" si="3"/>
        <v>https://nptel.ac.in/courses/124107161</v>
      </c>
      <c r="Y49" s="19" t="str">
        <f t="shared" si="4"/>
        <v>https://nptel.ac.in/courses/124107161</v>
      </c>
      <c r="Z49" s="15">
        <v>124107161</v>
      </c>
      <c r="AA49" s="15"/>
      <c r="AB49" s="15"/>
    </row>
    <row r="50" spans="1:28" ht="39.6" x14ac:dyDescent="0.25">
      <c r="A50" s="13">
        <v>39</v>
      </c>
      <c r="B50" s="14" t="s">
        <v>273</v>
      </c>
      <c r="C50" s="14" t="s">
        <v>256</v>
      </c>
      <c r="D50" s="14" t="s">
        <v>274</v>
      </c>
      <c r="E50" s="14" t="s">
        <v>275</v>
      </c>
      <c r="F50" s="15" t="s">
        <v>218</v>
      </c>
      <c r="G50" s="15" t="s">
        <v>218</v>
      </c>
      <c r="H50" s="16" t="s">
        <v>219</v>
      </c>
      <c r="I50" s="15" t="s">
        <v>53</v>
      </c>
      <c r="J50" s="17">
        <v>45859</v>
      </c>
      <c r="K50" s="17">
        <v>45884</v>
      </c>
      <c r="L50" s="17">
        <v>45920</v>
      </c>
      <c r="M50" s="17">
        <v>45866</v>
      </c>
      <c r="N50" s="17">
        <v>45884</v>
      </c>
      <c r="O50" s="15" t="s">
        <v>38</v>
      </c>
      <c r="P50" s="15" t="s">
        <v>54</v>
      </c>
      <c r="Q50" s="15" t="s">
        <v>55</v>
      </c>
      <c r="R50" s="15" t="s">
        <v>270</v>
      </c>
      <c r="S50" s="18" t="str">
        <f t="shared" si="0"/>
        <v>https://onlinecourses.nptel.ac.in/noc25_ar16/preview</v>
      </c>
      <c r="T50" s="14" t="s">
        <v>276</v>
      </c>
      <c r="U50" s="19" t="str">
        <f t="shared" si="13"/>
        <v>https://onlinecourses.nptel.ac.in/noc24_ar22/preview</v>
      </c>
      <c r="V50" s="19" t="str">
        <f t="shared" si="14"/>
        <v>https://onlinecourses.nptel.ac.in/noc24_ar22/preview</v>
      </c>
      <c r="W50" s="15" t="s">
        <v>277</v>
      </c>
      <c r="X50" s="20" t="str">
        <f t="shared" si="3"/>
        <v>https://nptel.ac.in/courses/124107162</v>
      </c>
      <c r="Y50" s="19" t="str">
        <f t="shared" si="4"/>
        <v>https://nptel.ac.in/courses/124107162</v>
      </c>
      <c r="Z50" s="15">
        <v>124107162</v>
      </c>
      <c r="AA50" s="15"/>
      <c r="AB50" s="15"/>
    </row>
    <row r="51" spans="1:28" ht="26.4" x14ac:dyDescent="0.25">
      <c r="A51" s="13">
        <v>40</v>
      </c>
      <c r="B51" s="14" t="s">
        <v>278</v>
      </c>
      <c r="C51" s="14" t="s">
        <v>256</v>
      </c>
      <c r="D51" s="14" t="s">
        <v>279</v>
      </c>
      <c r="E51" s="14" t="s">
        <v>280</v>
      </c>
      <c r="F51" s="15" t="s">
        <v>218</v>
      </c>
      <c r="G51" s="15" t="s">
        <v>218</v>
      </c>
      <c r="H51" s="16" t="s">
        <v>219</v>
      </c>
      <c r="I51" s="15" t="s">
        <v>53</v>
      </c>
      <c r="J51" s="17">
        <v>45859</v>
      </c>
      <c r="K51" s="17">
        <v>45884</v>
      </c>
      <c r="L51" s="17">
        <v>45920</v>
      </c>
      <c r="M51" s="17">
        <v>45866</v>
      </c>
      <c r="N51" s="17">
        <v>45884</v>
      </c>
      <c r="O51" s="15" t="s">
        <v>152</v>
      </c>
      <c r="P51" s="15" t="s">
        <v>54</v>
      </c>
      <c r="Q51" s="15" t="s">
        <v>55</v>
      </c>
      <c r="R51" s="15"/>
      <c r="S51" s="18" t="str">
        <f t="shared" si="0"/>
        <v>https://onlinecourses.nptel.ac.in/noc25_ar17/preview</v>
      </c>
      <c r="T51" s="14" t="s">
        <v>281</v>
      </c>
      <c r="U51" s="19" t="str">
        <f t="shared" si="13"/>
        <v>https://onlinecourses.nptel.ac.in/noc24_ar09/preview</v>
      </c>
      <c r="V51" s="19" t="str">
        <f t="shared" si="14"/>
        <v>https://onlinecourses.nptel.ac.in/noc24_ar09/preview</v>
      </c>
      <c r="W51" s="15" t="s">
        <v>282</v>
      </c>
      <c r="X51" s="20" t="str">
        <f t="shared" si="3"/>
        <v>https://nptel.ac.in/courses/124107002</v>
      </c>
      <c r="Y51" s="19" t="str">
        <f t="shared" si="4"/>
        <v>https://nptel.ac.in/courses/124107002</v>
      </c>
      <c r="Z51" s="15">
        <v>124107002</v>
      </c>
      <c r="AA51" s="15"/>
      <c r="AB51" s="15"/>
    </row>
    <row r="52" spans="1:28" ht="26.4" x14ac:dyDescent="0.25">
      <c r="A52" s="13">
        <v>41</v>
      </c>
      <c r="B52" s="14" t="s">
        <v>283</v>
      </c>
      <c r="C52" s="14" t="s">
        <v>256</v>
      </c>
      <c r="D52" s="14" t="s">
        <v>284</v>
      </c>
      <c r="E52" s="14" t="s">
        <v>280</v>
      </c>
      <c r="F52" s="15" t="s">
        <v>218</v>
      </c>
      <c r="G52" s="15" t="s">
        <v>218</v>
      </c>
      <c r="H52" s="16" t="s">
        <v>100</v>
      </c>
      <c r="I52" s="15" t="s">
        <v>53</v>
      </c>
      <c r="J52" s="17">
        <v>45859</v>
      </c>
      <c r="K52" s="17">
        <v>45912</v>
      </c>
      <c r="L52" s="17">
        <v>45920</v>
      </c>
      <c r="M52" s="17">
        <v>45866</v>
      </c>
      <c r="N52" s="17">
        <v>45884</v>
      </c>
      <c r="O52" s="15" t="s">
        <v>38</v>
      </c>
      <c r="P52" s="15" t="s">
        <v>54</v>
      </c>
      <c r="Q52" s="15" t="s">
        <v>55</v>
      </c>
      <c r="R52" s="15" t="s">
        <v>270</v>
      </c>
      <c r="S52" s="18" t="str">
        <f t="shared" si="0"/>
        <v>https://onlinecourses.nptel.ac.in/noc25_ar18/preview</v>
      </c>
      <c r="T52" s="14" t="s">
        <v>285</v>
      </c>
      <c r="U52" s="19" t="str">
        <f t="shared" si="13"/>
        <v>https://onlinecourses.nptel.ac.in/noc24_ar12/preview</v>
      </c>
      <c r="V52" s="19" t="str">
        <f t="shared" si="14"/>
        <v>https://onlinecourses.nptel.ac.in/noc24_ar12/preview</v>
      </c>
      <c r="W52" s="15" t="s">
        <v>286</v>
      </c>
      <c r="X52" s="20" t="str">
        <f t="shared" si="3"/>
        <v>https://nptel.ac.in/courses/124107005</v>
      </c>
      <c r="Y52" s="19" t="str">
        <f t="shared" si="4"/>
        <v>https://nptel.ac.in/courses/124107005</v>
      </c>
      <c r="Z52" s="15">
        <v>124107005</v>
      </c>
      <c r="AA52" s="15"/>
      <c r="AB52" s="15"/>
    </row>
    <row r="53" spans="1:28" ht="26.4" x14ac:dyDescent="0.25">
      <c r="A53" s="13">
        <v>42</v>
      </c>
      <c r="B53" s="14" t="s">
        <v>287</v>
      </c>
      <c r="C53" s="14" t="s">
        <v>256</v>
      </c>
      <c r="D53" s="14" t="s">
        <v>288</v>
      </c>
      <c r="E53" s="14" t="s">
        <v>289</v>
      </c>
      <c r="F53" s="15" t="s">
        <v>218</v>
      </c>
      <c r="G53" s="15" t="s">
        <v>218</v>
      </c>
      <c r="H53" s="16" t="s">
        <v>100</v>
      </c>
      <c r="I53" s="15" t="s">
        <v>53</v>
      </c>
      <c r="J53" s="17">
        <v>45859</v>
      </c>
      <c r="K53" s="17">
        <v>45912</v>
      </c>
      <c r="L53" s="17">
        <v>45920</v>
      </c>
      <c r="M53" s="17">
        <v>45866</v>
      </c>
      <c r="N53" s="17">
        <v>45884</v>
      </c>
      <c r="O53" s="15" t="s">
        <v>38</v>
      </c>
      <c r="P53" s="15" t="s">
        <v>72</v>
      </c>
      <c r="Q53" s="15" t="s">
        <v>55</v>
      </c>
      <c r="R53" s="15"/>
      <c r="S53" s="18" t="str">
        <f t="shared" si="0"/>
        <v>https://onlinecourses.nptel.ac.in/noc25_ar19/preview</v>
      </c>
      <c r="T53" s="14" t="s">
        <v>290</v>
      </c>
      <c r="U53" s="19" t="str">
        <f t="shared" si="13"/>
        <v>https://onlinecourses.nptel.ac.in/noc24_ar13/preview</v>
      </c>
      <c r="V53" s="19" t="str">
        <f t="shared" si="14"/>
        <v>https://onlinecourses.nptel.ac.in/noc24_ar13/preview</v>
      </c>
      <c r="W53" s="15" t="s">
        <v>291</v>
      </c>
      <c r="X53" s="20" t="str">
        <f t="shared" si="3"/>
        <v>https://nptel.ac.in/courses/124107006</v>
      </c>
      <c r="Y53" s="19" t="str">
        <f t="shared" si="4"/>
        <v>https://nptel.ac.in/courses/124107006</v>
      </c>
      <c r="Z53" s="15">
        <v>124107006</v>
      </c>
      <c r="AA53" s="15"/>
      <c r="AB53" s="15"/>
    </row>
    <row r="54" spans="1:28" ht="26.4" x14ac:dyDescent="0.25">
      <c r="A54" s="13">
        <v>43</v>
      </c>
      <c r="B54" s="14" t="s">
        <v>292</v>
      </c>
      <c r="C54" s="14" t="s">
        <v>256</v>
      </c>
      <c r="D54" s="14" t="s">
        <v>293</v>
      </c>
      <c r="E54" s="14" t="s">
        <v>294</v>
      </c>
      <c r="F54" s="15" t="s">
        <v>218</v>
      </c>
      <c r="G54" s="15" t="s">
        <v>218</v>
      </c>
      <c r="H54" s="16" t="s">
        <v>100</v>
      </c>
      <c r="I54" s="15" t="s">
        <v>53</v>
      </c>
      <c r="J54" s="17">
        <v>45859</v>
      </c>
      <c r="K54" s="17">
        <v>45912</v>
      </c>
      <c r="L54" s="17">
        <v>45920</v>
      </c>
      <c r="M54" s="17">
        <v>45866</v>
      </c>
      <c r="N54" s="17">
        <v>45884</v>
      </c>
      <c r="O54" s="15" t="s">
        <v>152</v>
      </c>
      <c r="P54" s="15" t="s">
        <v>72</v>
      </c>
      <c r="Q54" s="15" t="s">
        <v>55</v>
      </c>
      <c r="R54" s="15" t="s">
        <v>252</v>
      </c>
      <c r="S54" s="18" t="str">
        <f t="shared" si="0"/>
        <v>https://onlinecourses.nptel.ac.in/noc25_ar20/preview</v>
      </c>
      <c r="T54" s="14" t="s">
        <v>295</v>
      </c>
      <c r="U54" s="19" t="str">
        <f t="shared" si="13"/>
        <v>https://onlinecourses.nptel.ac.in/noc24_ar14/preview</v>
      </c>
      <c r="V54" s="19" t="str">
        <f t="shared" si="14"/>
        <v>https://onlinecourses.nptel.ac.in/noc24_ar14/preview</v>
      </c>
      <c r="W54" s="15" t="s">
        <v>296</v>
      </c>
      <c r="X54" s="20" t="str">
        <f t="shared" si="3"/>
        <v>https://nptel.ac.in/courses/124107001</v>
      </c>
      <c r="Y54" s="19" t="str">
        <f t="shared" si="4"/>
        <v>https://nptel.ac.in/courses/124107001</v>
      </c>
      <c r="Z54" s="15">
        <v>124107001</v>
      </c>
      <c r="AA54" s="15"/>
      <c r="AB54" s="15"/>
    </row>
    <row r="55" spans="1:28" ht="26.4" x14ac:dyDescent="0.25">
      <c r="A55" s="13">
        <v>44</v>
      </c>
      <c r="B55" s="14" t="s">
        <v>297</v>
      </c>
      <c r="C55" s="14" t="s">
        <v>256</v>
      </c>
      <c r="D55" s="14" t="s">
        <v>298</v>
      </c>
      <c r="E55" s="14" t="s">
        <v>294</v>
      </c>
      <c r="F55" s="15" t="s">
        <v>218</v>
      </c>
      <c r="G55" s="15" t="s">
        <v>218</v>
      </c>
      <c r="H55" s="16" t="s">
        <v>4</v>
      </c>
      <c r="I55" s="15" t="s">
        <v>53</v>
      </c>
      <c r="J55" s="17">
        <v>45859</v>
      </c>
      <c r="K55" s="17">
        <v>45940</v>
      </c>
      <c r="L55" s="17">
        <v>45955</v>
      </c>
      <c r="M55" s="17">
        <v>45866</v>
      </c>
      <c r="N55" s="17">
        <v>45884</v>
      </c>
      <c r="O55" s="15" t="s">
        <v>152</v>
      </c>
      <c r="P55" s="15" t="s">
        <v>54</v>
      </c>
      <c r="Q55" s="15" t="s">
        <v>55</v>
      </c>
      <c r="R55" s="15" t="s">
        <v>252</v>
      </c>
      <c r="S55" s="18" t="str">
        <f t="shared" si="0"/>
        <v>https://onlinecourses.nptel.ac.in/noc25_ar21/preview</v>
      </c>
      <c r="T55" s="14" t="s">
        <v>299</v>
      </c>
      <c r="U55" s="19" t="str">
        <f t="shared" si="13"/>
        <v>https://onlinecourses.nptel.ac.in/noc24_ar17/preview</v>
      </c>
      <c r="V55" s="19" t="str">
        <f t="shared" si="14"/>
        <v>https://onlinecourses.nptel.ac.in/noc24_ar17/preview</v>
      </c>
      <c r="W55" s="15" t="s">
        <v>300</v>
      </c>
      <c r="X55" s="20" t="str">
        <f t="shared" si="3"/>
        <v>https://nptel.ac.in/courses/124107007</v>
      </c>
      <c r="Y55" s="19" t="str">
        <f t="shared" si="4"/>
        <v>https://nptel.ac.in/courses/124107007</v>
      </c>
      <c r="Z55" s="15">
        <v>124107007</v>
      </c>
      <c r="AA55" s="15"/>
      <c r="AB55" s="15"/>
    </row>
    <row r="56" spans="1:28" ht="26.4" x14ac:dyDescent="0.25">
      <c r="A56" s="13">
        <v>45</v>
      </c>
      <c r="B56" s="14" t="s">
        <v>301</v>
      </c>
      <c r="C56" s="14" t="s">
        <v>256</v>
      </c>
      <c r="D56" s="14" t="s">
        <v>302</v>
      </c>
      <c r="E56" s="14" t="s">
        <v>303</v>
      </c>
      <c r="F56" s="15" t="s">
        <v>218</v>
      </c>
      <c r="G56" s="15" t="s">
        <v>218</v>
      </c>
      <c r="H56" s="16" t="s">
        <v>219</v>
      </c>
      <c r="I56" s="15" t="s">
        <v>53</v>
      </c>
      <c r="J56" s="17">
        <v>45859</v>
      </c>
      <c r="K56" s="17">
        <v>45884</v>
      </c>
      <c r="L56" s="17">
        <v>45920</v>
      </c>
      <c r="M56" s="17">
        <v>45866</v>
      </c>
      <c r="N56" s="17">
        <v>45884</v>
      </c>
      <c r="O56" s="15" t="s">
        <v>71</v>
      </c>
      <c r="P56" s="15" t="s">
        <v>54</v>
      </c>
      <c r="Q56" s="15" t="s">
        <v>55</v>
      </c>
      <c r="R56" s="15" t="s">
        <v>304</v>
      </c>
      <c r="S56" s="18" t="str">
        <f t="shared" si="0"/>
        <v>https://onlinecourses.nptel.ac.in/noc25_ar22/preview</v>
      </c>
      <c r="T56" s="14" t="s">
        <v>305</v>
      </c>
      <c r="U56" s="19" t="str">
        <f t="shared" si="13"/>
        <v>https://onlinecourses.nptel.ac.in/noc24_ar10/preview</v>
      </c>
      <c r="V56" s="19" t="str">
        <f t="shared" si="14"/>
        <v>https://onlinecourses.nptel.ac.in/noc24_ar10/preview</v>
      </c>
      <c r="W56" s="15" t="s">
        <v>306</v>
      </c>
      <c r="X56" s="20" t="str">
        <f t="shared" si="3"/>
        <v>https://nptel.ac.in/courses/105107156</v>
      </c>
      <c r="Y56" s="19" t="str">
        <f t="shared" si="4"/>
        <v>https://nptel.ac.in/courses/105107156</v>
      </c>
      <c r="Z56" s="15">
        <v>105107156</v>
      </c>
      <c r="AA56" s="15"/>
      <c r="AB56" s="15"/>
    </row>
    <row r="57" spans="1:28" ht="52.8" x14ac:dyDescent="0.25">
      <c r="A57" s="13">
        <v>46</v>
      </c>
      <c r="B57" s="14" t="s">
        <v>307</v>
      </c>
      <c r="C57" s="14" t="s">
        <v>256</v>
      </c>
      <c r="D57" s="14" t="s">
        <v>308</v>
      </c>
      <c r="E57" s="14" t="s">
        <v>258</v>
      </c>
      <c r="F57" s="15" t="s">
        <v>218</v>
      </c>
      <c r="G57" s="15" t="s">
        <v>218</v>
      </c>
      <c r="H57" s="16" t="s">
        <v>100</v>
      </c>
      <c r="I57" s="16" t="s">
        <v>53</v>
      </c>
      <c r="J57" s="17">
        <v>45859</v>
      </c>
      <c r="K57" s="17">
        <v>45912</v>
      </c>
      <c r="L57" s="17">
        <v>45921</v>
      </c>
      <c r="M57" s="17">
        <v>45866</v>
      </c>
      <c r="N57" s="17">
        <v>45884</v>
      </c>
      <c r="O57" s="15" t="s">
        <v>38</v>
      </c>
      <c r="P57" s="15" t="s">
        <v>54</v>
      </c>
      <c r="Q57" s="15" t="s">
        <v>55</v>
      </c>
      <c r="R57" s="15"/>
      <c r="S57" s="18" t="str">
        <f t="shared" si="0"/>
        <v>https://onlinecourses.nptel.ac.in/noc25_ar23/preview</v>
      </c>
      <c r="T57" s="14" t="s">
        <v>309</v>
      </c>
      <c r="U57" s="19" t="str">
        <f t="shared" si="13"/>
        <v>https://onlinecourses.nptel.ac.in/noc24_ar25/preview</v>
      </c>
      <c r="V57" s="19" t="str">
        <f t="shared" si="14"/>
        <v>https://onlinecourses.nptel.ac.in/noc24_ar25/preview</v>
      </c>
      <c r="W57" s="15" t="s">
        <v>310</v>
      </c>
      <c r="X57" s="20" t="str">
        <f t="shared" si="3"/>
        <v>https://nptel.ac.in/courses/124107165</v>
      </c>
      <c r="Y57" s="19" t="str">
        <f t="shared" si="4"/>
        <v>https://nptel.ac.in/courses/124107165</v>
      </c>
      <c r="Z57" s="15">
        <v>124107165</v>
      </c>
      <c r="AA57" s="15"/>
      <c r="AB57" s="15"/>
    </row>
    <row r="58" spans="1:28" ht="26.4" x14ac:dyDescent="0.25">
      <c r="A58" s="13">
        <v>47</v>
      </c>
      <c r="B58" s="14" t="s">
        <v>311</v>
      </c>
      <c r="C58" s="14" t="s">
        <v>256</v>
      </c>
      <c r="D58" s="14" t="s">
        <v>312</v>
      </c>
      <c r="E58" s="14" t="s">
        <v>313</v>
      </c>
      <c r="F58" s="15" t="s">
        <v>218</v>
      </c>
      <c r="G58" s="15" t="s">
        <v>218</v>
      </c>
      <c r="H58" s="16" t="s">
        <v>219</v>
      </c>
      <c r="I58" s="16" t="s">
        <v>53</v>
      </c>
      <c r="J58" s="17">
        <v>45859</v>
      </c>
      <c r="K58" s="17">
        <v>45884</v>
      </c>
      <c r="L58" s="17">
        <v>45921</v>
      </c>
      <c r="M58" s="17">
        <v>45866</v>
      </c>
      <c r="N58" s="17">
        <v>45884</v>
      </c>
      <c r="O58" s="15" t="s">
        <v>38</v>
      </c>
      <c r="P58" s="15" t="s">
        <v>54</v>
      </c>
      <c r="Q58" s="15" t="s">
        <v>55</v>
      </c>
      <c r="R58" s="15"/>
      <c r="S58" s="18" t="str">
        <f t="shared" si="0"/>
        <v>https://onlinecourses.nptel.ac.in/noc25_ar24/preview</v>
      </c>
      <c r="T58" s="14" t="s">
        <v>314</v>
      </c>
      <c r="U58" s="19" t="str">
        <f t="shared" si="13"/>
        <v>https://onlinecourses.nptel.ac.in/noc24_ar23/preview</v>
      </c>
      <c r="V58" s="19" t="str">
        <f t="shared" si="14"/>
        <v>https://onlinecourses.nptel.ac.in/noc24_ar23/preview</v>
      </c>
      <c r="W58" s="15" t="s">
        <v>315</v>
      </c>
      <c r="X58" s="20" t="str">
        <f t="shared" si="3"/>
        <v>https://nptel.ac.in/courses/124107164</v>
      </c>
      <c r="Y58" s="19" t="str">
        <f t="shared" si="4"/>
        <v>https://nptel.ac.in/courses/124107164</v>
      </c>
      <c r="Z58" s="15">
        <v>124107164</v>
      </c>
      <c r="AA58" s="15"/>
      <c r="AB58" s="15"/>
    </row>
    <row r="59" spans="1:28" ht="26.4" x14ac:dyDescent="0.25">
      <c r="A59" s="13">
        <v>48</v>
      </c>
      <c r="B59" s="14" t="s">
        <v>316</v>
      </c>
      <c r="C59" s="14" t="s">
        <v>256</v>
      </c>
      <c r="D59" s="14" t="s">
        <v>317</v>
      </c>
      <c r="E59" s="14" t="s">
        <v>318</v>
      </c>
      <c r="F59" s="15" t="s">
        <v>115</v>
      </c>
      <c r="G59" s="15" t="s">
        <v>115</v>
      </c>
      <c r="H59" s="16" t="s">
        <v>4</v>
      </c>
      <c r="I59" s="15" t="s">
        <v>53</v>
      </c>
      <c r="J59" s="17">
        <v>45859</v>
      </c>
      <c r="K59" s="17">
        <v>45940</v>
      </c>
      <c r="L59" s="17">
        <v>45963</v>
      </c>
      <c r="M59" s="17">
        <v>45866</v>
      </c>
      <c r="N59" s="17">
        <v>45884</v>
      </c>
      <c r="O59" s="15" t="s">
        <v>38</v>
      </c>
      <c r="P59" s="15" t="s">
        <v>54</v>
      </c>
      <c r="Q59" s="15" t="s">
        <v>55</v>
      </c>
      <c r="R59" s="15" t="s">
        <v>252</v>
      </c>
      <c r="S59" s="18" t="str">
        <f t="shared" si="0"/>
        <v>https://onlinecourses.nptel.ac.in/noc25_ar25/preview</v>
      </c>
      <c r="T59" s="14" t="s">
        <v>319</v>
      </c>
      <c r="U59" s="19" t="str">
        <f t="shared" si="13"/>
        <v>https://onlinecourses.nptel.ac.in/noc24_ar18/preview</v>
      </c>
      <c r="V59" s="19" t="str">
        <f t="shared" si="14"/>
        <v>https://onlinecourses.nptel.ac.in/noc24_ar18/preview</v>
      </c>
      <c r="W59" s="15" t="s">
        <v>320</v>
      </c>
      <c r="X59" s="20" t="str">
        <f t="shared" si="3"/>
        <v>https://nptel.ac.in/courses/124105158</v>
      </c>
      <c r="Y59" s="19" t="str">
        <f t="shared" si="4"/>
        <v>https://nptel.ac.in/courses/124105158</v>
      </c>
      <c r="Z59" s="15">
        <v>124105158</v>
      </c>
      <c r="AA59" s="15"/>
      <c r="AB59" s="15"/>
    </row>
    <row r="60" spans="1:28" ht="52.8" x14ac:dyDescent="0.25">
      <c r="A60" s="13">
        <v>49</v>
      </c>
      <c r="B60" s="14" t="s">
        <v>321</v>
      </c>
      <c r="C60" s="14" t="s">
        <v>256</v>
      </c>
      <c r="D60" s="14" t="s">
        <v>322</v>
      </c>
      <c r="E60" s="14" t="s">
        <v>323</v>
      </c>
      <c r="F60" s="15" t="s">
        <v>115</v>
      </c>
      <c r="G60" s="15" t="s">
        <v>115</v>
      </c>
      <c r="H60" s="16" t="s">
        <v>100</v>
      </c>
      <c r="I60" s="15" t="s">
        <v>53</v>
      </c>
      <c r="J60" s="17">
        <v>45859</v>
      </c>
      <c r="K60" s="17">
        <v>45912</v>
      </c>
      <c r="L60" s="17">
        <v>45921</v>
      </c>
      <c r="M60" s="17">
        <v>45866</v>
      </c>
      <c r="N60" s="17">
        <v>45884</v>
      </c>
      <c r="O60" s="15" t="s">
        <v>71</v>
      </c>
      <c r="P60" s="15" t="s">
        <v>72</v>
      </c>
      <c r="Q60" s="15" t="s">
        <v>73</v>
      </c>
      <c r="R60" s="15" t="s">
        <v>324</v>
      </c>
      <c r="S60" s="18" t="str">
        <f t="shared" si="0"/>
        <v>https://onlinecourses.nptel.ac.in/noc25_ar26/preview</v>
      </c>
      <c r="T60" s="14" t="s">
        <v>325</v>
      </c>
      <c r="U60" s="19" t="str">
        <f t="shared" si="13"/>
        <v>https://onlinecourses.nptel.ac.in/noc24_ar15/preview</v>
      </c>
      <c r="V60" s="19" t="str">
        <f t="shared" si="14"/>
        <v>https://onlinecourses.nptel.ac.in/noc24_ar15/preview</v>
      </c>
      <c r="W60" s="15" t="s">
        <v>326</v>
      </c>
      <c r="X60" s="20" t="str">
        <f t="shared" si="3"/>
        <v>https://nptel.ac.in/courses/124105013</v>
      </c>
      <c r="Y60" s="19" t="str">
        <f t="shared" si="4"/>
        <v>https://nptel.ac.in/courses/124105013</v>
      </c>
      <c r="Z60" s="15">
        <v>124105013</v>
      </c>
      <c r="AA60" s="15"/>
      <c r="AB60" s="15"/>
    </row>
    <row r="61" spans="1:28" ht="26.4" x14ac:dyDescent="0.25">
      <c r="A61" s="13">
        <v>50</v>
      </c>
      <c r="B61" s="14" t="s">
        <v>327</v>
      </c>
      <c r="C61" s="14" t="s">
        <v>256</v>
      </c>
      <c r="D61" s="14" t="s">
        <v>328</v>
      </c>
      <c r="E61" s="14" t="s">
        <v>318</v>
      </c>
      <c r="F61" s="15" t="s">
        <v>115</v>
      </c>
      <c r="G61" s="15" t="s">
        <v>115</v>
      </c>
      <c r="H61" s="16" t="s">
        <v>4</v>
      </c>
      <c r="I61" s="15" t="s">
        <v>53</v>
      </c>
      <c r="J61" s="17">
        <v>45859</v>
      </c>
      <c r="K61" s="17">
        <v>45940</v>
      </c>
      <c r="L61" s="17">
        <v>45962</v>
      </c>
      <c r="M61" s="17">
        <v>45866</v>
      </c>
      <c r="N61" s="17">
        <v>45884</v>
      </c>
      <c r="O61" s="15" t="s">
        <v>38</v>
      </c>
      <c r="P61" s="15" t="s">
        <v>72</v>
      </c>
      <c r="Q61" s="15" t="s">
        <v>55</v>
      </c>
      <c r="R61" s="15" t="s">
        <v>252</v>
      </c>
      <c r="S61" s="18" t="str">
        <f t="shared" si="0"/>
        <v>https://onlinecourses.nptel.ac.in/noc25_ar27/preview</v>
      </c>
      <c r="T61" s="14" t="s">
        <v>329</v>
      </c>
      <c r="U61" s="19" t="str">
        <f t="shared" si="13"/>
        <v>https://onlinecourses.nptel.ac.in/noc24_ar19/preview</v>
      </c>
      <c r="V61" s="19" t="str">
        <f t="shared" si="14"/>
        <v>https://onlinecourses.nptel.ac.in/noc24_ar19/preview</v>
      </c>
      <c r="W61" s="15" t="s">
        <v>330</v>
      </c>
      <c r="X61" s="20" t="str">
        <f t="shared" si="3"/>
        <v>https://nptel.ac.in/courses/124105016</v>
      </c>
      <c r="Y61" s="19" t="str">
        <f t="shared" si="4"/>
        <v>https://nptel.ac.in/courses/124105016</v>
      </c>
      <c r="Z61" s="15">
        <v>124105016</v>
      </c>
      <c r="AA61" s="15"/>
      <c r="AB61" s="15"/>
    </row>
    <row r="62" spans="1:28" ht="39.6" x14ac:dyDescent="0.25">
      <c r="A62" s="13">
        <v>51</v>
      </c>
      <c r="B62" s="14" t="s">
        <v>331</v>
      </c>
      <c r="C62" s="14" t="s">
        <v>256</v>
      </c>
      <c r="D62" s="14" t="s">
        <v>332</v>
      </c>
      <c r="E62" s="14" t="s">
        <v>333</v>
      </c>
      <c r="F62" s="15" t="s">
        <v>115</v>
      </c>
      <c r="G62" s="15" t="s">
        <v>115</v>
      </c>
      <c r="H62" s="16" t="s">
        <v>100</v>
      </c>
      <c r="I62" s="15" t="s">
        <v>53</v>
      </c>
      <c r="J62" s="17">
        <v>45887</v>
      </c>
      <c r="K62" s="17">
        <v>45940</v>
      </c>
      <c r="L62" s="17">
        <v>45963</v>
      </c>
      <c r="M62" s="17">
        <v>45887</v>
      </c>
      <c r="N62" s="17">
        <v>45898</v>
      </c>
      <c r="O62" s="15" t="s">
        <v>71</v>
      </c>
      <c r="P62" s="15" t="s">
        <v>72</v>
      </c>
      <c r="Q62" s="15" t="s">
        <v>73</v>
      </c>
      <c r="R62" s="15" t="s">
        <v>304</v>
      </c>
      <c r="S62" s="18" t="str">
        <f t="shared" si="0"/>
        <v>https://onlinecourses.nptel.ac.in/noc25_ar28/preview</v>
      </c>
      <c r="T62" s="14" t="s">
        <v>334</v>
      </c>
      <c r="U62" s="19" t="str">
        <f t="shared" si="13"/>
        <v>https://onlinecourses.nptel.ac.in/noc23_ar11/preview</v>
      </c>
      <c r="V62" s="19" t="str">
        <f t="shared" si="14"/>
        <v>https://onlinecourses.nptel.ac.in/noc23_ar11/preview</v>
      </c>
      <c r="W62" s="15" t="s">
        <v>335</v>
      </c>
      <c r="X62" s="20" t="str">
        <f t="shared" si="3"/>
        <v>https://nptel.ac.in/courses/124105004</v>
      </c>
      <c r="Y62" s="19" t="str">
        <f t="shared" si="4"/>
        <v>https://nptel.ac.in/courses/124105004</v>
      </c>
      <c r="Z62" s="15">
        <v>124105004</v>
      </c>
      <c r="AA62" s="15"/>
      <c r="AB62" s="15"/>
    </row>
    <row r="63" spans="1:28" ht="52.8" x14ac:dyDescent="0.25">
      <c r="A63" s="13">
        <v>52</v>
      </c>
      <c r="B63" s="14" t="s">
        <v>336</v>
      </c>
      <c r="C63" s="14" t="s">
        <v>337</v>
      </c>
      <c r="D63" s="14" t="s">
        <v>338</v>
      </c>
      <c r="E63" s="14" t="s">
        <v>339</v>
      </c>
      <c r="F63" s="16" t="s">
        <v>340</v>
      </c>
      <c r="G63" s="16" t="s">
        <v>62</v>
      </c>
      <c r="H63" s="16" t="s">
        <v>4</v>
      </c>
      <c r="I63" s="15" t="s">
        <v>53</v>
      </c>
      <c r="J63" s="17">
        <v>45859</v>
      </c>
      <c r="K63" s="17">
        <v>45940</v>
      </c>
      <c r="L63" s="17">
        <v>45956</v>
      </c>
      <c r="M63" s="17">
        <v>45866</v>
      </c>
      <c r="N63" s="17">
        <v>45884</v>
      </c>
      <c r="O63" s="15" t="s">
        <v>71</v>
      </c>
      <c r="P63" s="15" t="s">
        <v>72</v>
      </c>
      <c r="Q63" s="15" t="s">
        <v>73</v>
      </c>
      <c r="R63" s="15" t="s">
        <v>324</v>
      </c>
      <c r="S63" s="18" t="str">
        <f t="shared" si="0"/>
        <v>https://onlinecourses.nptel.ac.in/noc25_ar29/preview</v>
      </c>
      <c r="T63" s="14" t="s">
        <v>341</v>
      </c>
      <c r="U63" s="19" t="str">
        <f t="shared" si="13"/>
        <v>https://onlinecourses.nptel.ac.in/noc24_ar20/preview</v>
      </c>
      <c r="V63" s="19" t="str">
        <f t="shared" si="14"/>
        <v>https://onlinecourses.nptel.ac.in/noc24_ar20/preview</v>
      </c>
      <c r="W63" s="15" t="s">
        <v>342</v>
      </c>
      <c r="X63" s="20" t="str">
        <f t="shared" si="3"/>
        <v>https://nptel.ac.in/courses/124106455</v>
      </c>
      <c r="Y63" s="19" t="str">
        <f t="shared" si="4"/>
        <v>https://nptel.ac.in/courses/124106455</v>
      </c>
      <c r="Z63" s="15">
        <v>124106455</v>
      </c>
      <c r="AA63" s="15"/>
      <c r="AB63" s="15"/>
    </row>
    <row r="64" spans="1:28" ht="26.4" x14ac:dyDescent="0.25">
      <c r="A64" s="13">
        <v>53</v>
      </c>
      <c r="B64" s="14" t="s">
        <v>343</v>
      </c>
      <c r="C64" s="14" t="s">
        <v>337</v>
      </c>
      <c r="D64" s="14" t="s">
        <v>344</v>
      </c>
      <c r="E64" s="14" t="s">
        <v>339</v>
      </c>
      <c r="F64" s="16" t="s">
        <v>340</v>
      </c>
      <c r="G64" s="16" t="s">
        <v>62</v>
      </c>
      <c r="H64" s="16" t="s">
        <v>4</v>
      </c>
      <c r="I64" s="15" t="s">
        <v>53</v>
      </c>
      <c r="J64" s="17">
        <v>45859</v>
      </c>
      <c r="K64" s="17">
        <v>45940</v>
      </c>
      <c r="L64" s="17">
        <v>45956</v>
      </c>
      <c r="M64" s="17">
        <v>45866</v>
      </c>
      <c r="N64" s="17">
        <v>45884</v>
      </c>
      <c r="O64" s="15" t="s">
        <v>38</v>
      </c>
      <c r="P64" s="15" t="s">
        <v>54</v>
      </c>
      <c r="Q64" s="15" t="s">
        <v>55</v>
      </c>
      <c r="R64" s="15" t="s">
        <v>257</v>
      </c>
      <c r="S64" s="18" t="str">
        <f t="shared" si="0"/>
        <v>https://onlinecourses.nptel.ac.in/noc25_ar30/preview</v>
      </c>
      <c r="T64" s="14" t="s">
        <v>345</v>
      </c>
      <c r="U64" s="19" t="str">
        <f t="shared" si="13"/>
        <v>https://onlinecourses.nptel.ac.in/noc24_ar21/preview</v>
      </c>
      <c r="V64" s="19" t="str">
        <f t="shared" si="14"/>
        <v>https://onlinecourses.nptel.ac.in/noc24_ar21/preview</v>
      </c>
      <c r="W64" s="15" t="s">
        <v>346</v>
      </c>
      <c r="X64" s="20" t="str">
        <f t="shared" si="3"/>
        <v>https://nptel.ac.in/courses/124106454</v>
      </c>
      <c r="Y64" s="19" t="str">
        <f t="shared" si="4"/>
        <v>https://nptel.ac.in/courses/124106454</v>
      </c>
      <c r="Z64" s="15">
        <v>124106454</v>
      </c>
      <c r="AA64" s="15"/>
      <c r="AB64" s="15"/>
    </row>
    <row r="65" spans="1:28" ht="132" x14ac:dyDescent="0.25">
      <c r="A65" s="13">
        <v>54</v>
      </c>
      <c r="B65" s="14" t="s">
        <v>347</v>
      </c>
      <c r="C65" s="14" t="s">
        <v>348</v>
      </c>
      <c r="D65" s="14" t="s">
        <v>349</v>
      </c>
      <c r="E65" s="14" t="s">
        <v>350</v>
      </c>
      <c r="F65" s="15" t="s">
        <v>84</v>
      </c>
      <c r="G65" s="15" t="s">
        <v>84</v>
      </c>
      <c r="H65" s="16" t="s">
        <v>4</v>
      </c>
      <c r="I65" s="15" t="s">
        <v>116</v>
      </c>
      <c r="J65" s="17">
        <v>45859</v>
      </c>
      <c r="K65" s="17">
        <v>45940</v>
      </c>
      <c r="L65" s="17">
        <v>45962</v>
      </c>
      <c r="M65" s="17">
        <v>45866</v>
      </c>
      <c r="N65" s="17">
        <v>45884</v>
      </c>
      <c r="O65" s="15" t="s">
        <v>38</v>
      </c>
      <c r="P65" s="15" t="s">
        <v>54</v>
      </c>
      <c r="Q65" s="15" t="s">
        <v>55</v>
      </c>
      <c r="R65" s="15" t="s">
        <v>351</v>
      </c>
      <c r="S65" s="18" t="str">
        <f t="shared" si="0"/>
        <v>https://onlinecourses.nptel.ac.in/noc25_hs109/preview</v>
      </c>
      <c r="T65" s="14" t="s">
        <v>352</v>
      </c>
      <c r="U65" s="14"/>
      <c r="V65" s="14"/>
      <c r="W65" s="14"/>
      <c r="X65" s="20" t="str">
        <f t="shared" si="3"/>
        <v>https://nptel.ac.in/courses/109104666</v>
      </c>
      <c r="Y65" s="19" t="str">
        <f t="shared" si="4"/>
        <v>https://nptel.ac.in/courses/109104666</v>
      </c>
      <c r="Z65" s="14" t="s">
        <v>353</v>
      </c>
      <c r="AA65" s="14"/>
      <c r="AB65" s="14"/>
    </row>
    <row r="66" spans="1:28" ht="26.4" x14ac:dyDescent="0.25">
      <c r="A66" s="13">
        <v>55</v>
      </c>
      <c r="B66" s="14" t="s">
        <v>354</v>
      </c>
      <c r="C66" s="14" t="s">
        <v>355</v>
      </c>
      <c r="D66" s="14" t="s">
        <v>356</v>
      </c>
      <c r="E66" s="14" t="s">
        <v>357</v>
      </c>
      <c r="F66" s="15" t="s">
        <v>70</v>
      </c>
      <c r="G66" s="15" t="s">
        <v>70</v>
      </c>
      <c r="H66" s="16" t="s">
        <v>4</v>
      </c>
      <c r="I66" s="15" t="s">
        <v>53</v>
      </c>
      <c r="J66" s="17">
        <v>45859</v>
      </c>
      <c r="K66" s="17">
        <v>45940</v>
      </c>
      <c r="L66" s="17">
        <v>45955</v>
      </c>
      <c r="M66" s="17">
        <v>45866</v>
      </c>
      <c r="N66" s="17">
        <v>45884</v>
      </c>
      <c r="O66" s="15" t="s">
        <v>152</v>
      </c>
      <c r="P66" s="15" t="s">
        <v>54</v>
      </c>
      <c r="Q66" s="15" t="s">
        <v>55</v>
      </c>
      <c r="R66" s="15"/>
      <c r="S66" s="18" t="str">
        <f t="shared" si="0"/>
        <v>https://onlinecourses.nptel.ac.in/noc25_cy38/preview</v>
      </c>
      <c r="T66" s="14" t="s">
        <v>358</v>
      </c>
      <c r="U66" s="19" t="str">
        <f t="shared" ref="U66:U67" si="15">HYPERLINK(V66)</f>
        <v>https://onlinecourses.nptel.ac.in/noc24_cy50/preview</v>
      </c>
      <c r="V66" s="19" t="str">
        <f t="shared" ref="V66:V67" si="16">CONCATENATE("https://onlinecourses.nptel.ac.in/",W66,"/preview")</f>
        <v>https://onlinecourses.nptel.ac.in/noc24_cy50/preview</v>
      </c>
      <c r="W66" s="15" t="s">
        <v>359</v>
      </c>
      <c r="X66" s="20" t="str">
        <f t="shared" si="3"/>
        <v>https://nptel.ac.in/courses/104101135</v>
      </c>
      <c r="Y66" s="19" t="str">
        <f t="shared" si="4"/>
        <v>https://nptel.ac.in/courses/104101135</v>
      </c>
      <c r="Z66" s="15">
        <v>104101135</v>
      </c>
      <c r="AA66" s="15"/>
      <c r="AB66" s="15"/>
    </row>
    <row r="67" spans="1:28" ht="26.4" x14ac:dyDescent="0.25">
      <c r="A67" s="13">
        <v>56</v>
      </c>
      <c r="B67" s="14" t="s">
        <v>360</v>
      </c>
      <c r="C67" s="14" t="s">
        <v>361</v>
      </c>
      <c r="D67" s="14" t="s">
        <v>362</v>
      </c>
      <c r="E67" s="14" t="s">
        <v>363</v>
      </c>
      <c r="F67" s="16" t="s">
        <v>364</v>
      </c>
      <c r="G67" s="16" t="s">
        <v>62</v>
      </c>
      <c r="H67" s="16" t="s">
        <v>100</v>
      </c>
      <c r="I67" s="15" t="s">
        <v>53</v>
      </c>
      <c r="J67" s="17">
        <v>45859</v>
      </c>
      <c r="K67" s="17">
        <v>45912</v>
      </c>
      <c r="L67" s="17">
        <v>45920</v>
      </c>
      <c r="M67" s="17">
        <v>45866</v>
      </c>
      <c r="N67" s="17">
        <v>45884</v>
      </c>
      <c r="O67" s="15" t="s">
        <v>152</v>
      </c>
      <c r="P67" s="15" t="s">
        <v>54</v>
      </c>
      <c r="Q67" s="15" t="s">
        <v>55</v>
      </c>
      <c r="R67" s="15" t="s">
        <v>365</v>
      </c>
      <c r="S67" s="18" t="str">
        <f t="shared" si="0"/>
        <v>https://onlinecourses.nptel.ac.in/noc25_bt45/preview</v>
      </c>
      <c r="T67" s="14" t="s">
        <v>366</v>
      </c>
      <c r="U67" s="19" t="str">
        <f t="shared" si="15"/>
        <v>https://onlinecourses.nptel.ac.in/noc24_bt42/preview</v>
      </c>
      <c r="V67" s="19" t="str">
        <f t="shared" si="16"/>
        <v>https://onlinecourses.nptel.ac.in/noc24_bt42/preview</v>
      </c>
      <c r="W67" s="15" t="s">
        <v>367</v>
      </c>
      <c r="X67" s="20" t="str">
        <f t="shared" si="3"/>
        <v>https://nptel.ac.in/courses/102106456</v>
      </c>
      <c r="Y67" s="19" t="str">
        <f t="shared" si="4"/>
        <v>https://nptel.ac.in/courses/102106456</v>
      </c>
      <c r="Z67" s="15">
        <v>102106456</v>
      </c>
      <c r="AA67" s="15"/>
      <c r="AB67" s="15"/>
    </row>
    <row r="68" spans="1:28" ht="26.4" x14ac:dyDescent="0.25">
      <c r="A68" s="13">
        <v>57</v>
      </c>
      <c r="B68" s="14" t="s">
        <v>368</v>
      </c>
      <c r="C68" s="14" t="s">
        <v>361</v>
      </c>
      <c r="D68" s="14" t="s">
        <v>369</v>
      </c>
      <c r="E68" s="14" t="s">
        <v>370</v>
      </c>
      <c r="F68" s="15" t="s">
        <v>371</v>
      </c>
      <c r="G68" s="16" t="s">
        <v>62</v>
      </c>
      <c r="H68" s="16" t="s">
        <v>4</v>
      </c>
      <c r="I68" s="15" t="s">
        <v>116</v>
      </c>
      <c r="J68" s="17">
        <v>45859</v>
      </c>
      <c r="K68" s="17">
        <v>45940</v>
      </c>
      <c r="L68" s="17">
        <v>45956</v>
      </c>
      <c r="M68" s="17">
        <v>45866</v>
      </c>
      <c r="N68" s="17">
        <v>45884</v>
      </c>
      <c r="O68" s="15" t="s">
        <v>152</v>
      </c>
      <c r="P68" s="15" t="s">
        <v>54</v>
      </c>
      <c r="Q68" s="15" t="s">
        <v>55</v>
      </c>
      <c r="R68" s="15" t="s">
        <v>372</v>
      </c>
      <c r="S68" s="18" t="str">
        <f t="shared" si="0"/>
        <v>https://onlinecourses.nptel.ac.in/noc25_bt46/preview</v>
      </c>
      <c r="T68" s="14" t="s">
        <v>373</v>
      </c>
      <c r="U68" s="14"/>
      <c r="V68" s="14"/>
      <c r="W68" s="14"/>
      <c r="X68" s="20" t="str">
        <f t="shared" si="3"/>
        <v>https://nptel.ac.in/courses/102106667</v>
      </c>
      <c r="Y68" s="19" t="str">
        <f t="shared" si="4"/>
        <v>https://nptel.ac.in/courses/102106667</v>
      </c>
      <c r="Z68" s="14" t="s">
        <v>374</v>
      </c>
      <c r="AA68" s="14"/>
      <c r="AB68" s="14"/>
    </row>
    <row r="69" spans="1:28" ht="39.6" x14ac:dyDescent="0.25">
      <c r="A69" s="13">
        <v>58</v>
      </c>
      <c r="B69" s="14" t="s">
        <v>375</v>
      </c>
      <c r="C69" s="14" t="s">
        <v>376</v>
      </c>
      <c r="D69" s="14" t="s">
        <v>377</v>
      </c>
      <c r="E69" s="14" t="s">
        <v>378</v>
      </c>
      <c r="F69" s="15" t="s">
        <v>132</v>
      </c>
      <c r="G69" s="15" t="s">
        <v>132</v>
      </c>
      <c r="H69" s="16" t="s">
        <v>4</v>
      </c>
      <c r="I69" s="15" t="s">
        <v>116</v>
      </c>
      <c r="J69" s="17">
        <v>45859</v>
      </c>
      <c r="K69" s="17">
        <v>45940</v>
      </c>
      <c r="L69" s="17">
        <v>45956</v>
      </c>
      <c r="M69" s="17">
        <v>45866</v>
      </c>
      <c r="N69" s="17">
        <v>45884</v>
      </c>
      <c r="O69" s="15" t="s">
        <v>38</v>
      </c>
      <c r="P69" s="15" t="s">
        <v>72</v>
      </c>
      <c r="Q69" s="15" t="s">
        <v>55</v>
      </c>
      <c r="R69" s="15" t="s">
        <v>379</v>
      </c>
      <c r="S69" s="18" t="str">
        <f t="shared" si="0"/>
        <v>https://onlinecourses.nptel.ac.in/noc25_bt47/preview</v>
      </c>
      <c r="T69" s="14" t="s">
        <v>380</v>
      </c>
      <c r="U69" s="14"/>
      <c r="V69" s="14"/>
      <c r="W69" s="14"/>
      <c r="X69" s="20" t="str">
        <f t="shared" si="3"/>
        <v>https://nptel.ac.in/courses/102108668</v>
      </c>
      <c r="Y69" s="19" t="str">
        <f t="shared" si="4"/>
        <v>https://nptel.ac.in/courses/102108668</v>
      </c>
      <c r="Z69" s="14" t="s">
        <v>381</v>
      </c>
      <c r="AA69" s="14"/>
      <c r="AB69" s="14"/>
    </row>
    <row r="70" spans="1:28" ht="26.4" x14ac:dyDescent="0.25">
      <c r="A70" s="13">
        <v>59</v>
      </c>
      <c r="B70" s="14" t="s">
        <v>382</v>
      </c>
      <c r="C70" s="14" t="s">
        <v>383</v>
      </c>
      <c r="D70" s="14" t="s">
        <v>384</v>
      </c>
      <c r="E70" s="14" t="s">
        <v>385</v>
      </c>
      <c r="F70" s="16" t="s">
        <v>62</v>
      </c>
      <c r="G70" s="16" t="s">
        <v>62</v>
      </c>
      <c r="H70" s="16" t="s">
        <v>4</v>
      </c>
      <c r="I70" s="15" t="s">
        <v>53</v>
      </c>
      <c r="J70" s="17">
        <v>45859</v>
      </c>
      <c r="K70" s="17">
        <v>45940</v>
      </c>
      <c r="L70" s="17">
        <v>45956</v>
      </c>
      <c r="M70" s="17">
        <v>45866</v>
      </c>
      <c r="N70" s="17">
        <v>45884</v>
      </c>
      <c r="O70" s="15" t="s">
        <v>38</v>
      </c>
      <c r="P70" s="15" t="s">
        <v>54</v>
      </c>
      <c r="Q70" s="15" t="s">
        <v>55</v>
      </c>
      <c r="R70" s="15" t="s">
        <v>386</v>
      </c>
      <c r="S70" s="18" t="str">
        <f t="shared" si="0"/>
        <v>https://onlinecourses.nptel.ac.in/noc25_bt48/preview</v>
      </c>
      <c r="T70" s="14" t="s">
        <v>387</v>
      </c>
      <c r="U70" s="19" t="str">
        <f>HYPERLINK(V70)</f>
        <v>https://onlinecourses.nptel.ac.in/noc24_bt70/preview</v>
      </c>
      <c r="V70" s="19" t="str">
        <f>CONCATENATE("https://onlinecourses.nptel.ac.in/",W70,"/preview")</f>
        <v>https://onlinecourses.nptel.ac.in/noc24_bt70/preview</v>
      </c>
      <c r="W70" s="15" t="s">
        <v>388</v>
      </c>
      <c r="X70" s="20" t="str">
        <f t="shared" si="3"/>
        <v>https://nptel.ac.in/courses/102106457</v>
      </c>
      <c r="Y70" s="19" t="str">
        <f t="shared" si="4"/>
        <v>https://nptel.ac.in/courses/102106457</v>
      </c>
      <c r="Z70" s="15">
        <v>102106457</v>
      </c>
      <c r="AA70" s="15"/>
      <c r="AB70" s="15"/>
    </row>
    <row r="71" spans="1:28" ht="26.4" x14ac:dyDescent="0.25">
      <c r="A71" s="13">
        <v>60</v>
      </c>
      <c r="B71" s="14" t="s">
        <v>389</v>
      </c>
      <c r="C71" s="14" t="s">
        <v>383</v>
      </c>
      <c r="D71" s="14" t="s">
        <v>390</v>
      </c>
      <c r="E71" s="14" t="s">
        <v>391</v>
      </c>
      <c r="F71" s="15" t="s">
        <v>62</v>
      </c>
      <c r="G71" s="15" t="s">
        <v>62</v>
      </c>
      <c r="H71" s="16" t="s">
        <v>4</v>
      </c>
      <c r="I71" s="15" t="s">
        <v>116</v>
      </c>
      <c r="J71" s="17">
        <v>45859</v>
      </c>
      <c r="K71" s="17">
        <v>45940</v>
      </c>
      <c r="L71" s="17">
        <v>45963</v>
      </c>
      <c r="M71" s="17">
        <v>45866</v>
      </c>
      <c r="N71" s="17">
        <v>45884</v>
      </c>
      <c r="O71" s="15" t="s">
        <v>71</v>
      </c>
      <c r="P71" s="15" t="s">
        <v>72</v>
      </c>
      <c r="Q71" s="15" t="s">
        <v>73</v>
      </c>
      <c r="R71" s="15"/>
      <c r="S71" s="18" t="str">
        <f t="shared" si="0"/>
        <v>https://onlinecourses.nptel.ac.in/noc25_bt49/preview</v>
      </c>
      <c r="T71" s="14" t="s">
        <v>392</v>
      </c>
      <c r="U71" s="14"/>
      <c r="V71" s="14"/>
      <c r="W71" s="14"/>
      <c r="X71" s="20" t="str">
        <f t="shared" si="3"/>
        <v>https://nptel.ac.in/courses/102106669</v>
      </c>
      <c r="Y71" s="19" t="str">
        <f t="shared" si="4"/>
        <v>https://nptel.ac.in/courses/102106669</v>
      </c>
      <c r="Z71" s="14" t="s">
        <v>393</v>
      </c>
      <c r="AA71" s="14"/>
      <c r="AB71" s="14"/>
    </row>
    <row r="72" spans="1:28" ht="26.4" x14ac:dyDescent="0.25">
      <c r="A72" s="13">
        <v>61</v>
      </c>
      <c r="B72" s="14" t="s">
        <v>394</v>
      </c>
      <c r="C72" s="14" t="s">
        <v>395</v>
      </c>
      <c r="D72" s="14" t="s">
        <v>396</v>
      </c>
      <c r="E72" s="14" t="s">
        <v>397</v>
      </c>
      <c r="F72" s="15" t="s">
        <v>398</v>
      </c>
      <c r="G72" s="15" t="s">
        <v>62</v>
      </c>
      <c r="H72" s="16" t="s">
        <v>4</v>
      </c>
      <c r="I72" s="15" t="s">
        <v>116</v>
      </c>
      <c r="J72" s="17">
        <v>45859</v>
      </c>
      <c r="K72" s="17">
        <v>45940</v>
      </c>
      <c r="L72" s="17">
        <v>45963</v>
      </c>
      <c r="M72" s="17">
        <v>45866</v>
      </c>
      <c r="N72" s="17">
        <v>45884</v>
      </c>
      <c r="O72" s="15" t="s">
        <v>38</v>
      </c>
      <c r="P72" s="15" t="s">
        <v>72</v>
      </c>
      <c r="Q72" s="15" t="s">
        <v>55</v>
      </c>
      <c r="R72" s="15" t="s">
        <v>399</v>
      </c>
      <c r="S72" s="18" t="str">
        <f t="shared" si="0"/>
        <v>https://onlinecourses.nptel.ac.in/noc25_bt50/preview</v>
      </c>
      <c r="T72" s="14" t="s">
        <v>400</v>
      </c>
      <c r="U72" s="14"/>
      <c r="V72" s="14"/>
      <c r="W72" s="14"/>
      <c r="X72" s="20" t="str">
        <f t="shared" si="3"/>
        <v>https://nptel.ac.in/courses/102106670</v>
      </c>
      <c r="Y72" s="19" t="str">
        <f t="shared" si="4"/>
        <v>https://nptel.ac.in/courses/102106670</v>
      </c>
      <c r="Z72" s="14" t="s">
        <v>401</v>
      </c>
      <c r="AA72" s="14"/>
      <c r="AB72" s="14"/>
    </row>
    <row r="73" spans="1:28" ht="26.4" x14ac:dyDescent="0.25">
      <c r="A73" s="13">
        <v>62</v>
      </c>
      <c r="B73" s="14" t="s">
        <v>402</v>
      </c>
      <c r="C73" s="14" t="s">
        <v>403</v>
      </c>
      <c r="D73" s="14" t="s">
        <v>404</v>
      </c>
      <c r="E73" s="14" t="s">
        <v>405</v>
      </c>
      <c r="F73" s="15" t="s">
        <v>406</v>
      </c>
      <c r="G73" s="15" t="s">
        <v>406</v>
      </c>
      <c r="H73" s="16" t="s">
        <v>219</v>
      </c>
      <c r="I73" s="15" t="s">
        <v>53</v>
      </c>
      <c r="J73" s="17">
        <v>45859</v>
      </c>
      <c r="K73" s="17">
        <v>45884</v>
      </c>
      <c r="L73" s="17">
        <v>45921</v>
      </c>
      <c r="M73" s="17">
        <v>45866</v>
      </c>
      <c r="N73" s="17">
        <v>45884</v>
      </c>
      <c r="O73" s="15" t="s">
        <v>38</v>
      </c>
      <c r="P73" s="15" t="s">
        <v>54</v>
      </c>
      <c r="Q73" s="15" t="s">
        <v>55</v>
      </c>
      <c r="R73" s="15" t="s">
        <v>407</v>
      </c>
      <c r="S73" s="18" t="str">
        <f t="shared" si="0"/>
        <v>https://onlinecourses.nptel.ac.in/noc25_bt51/preview</v>
      </c>
      <c r="T73" s="14" t="s">
        <v>408</v>
      </c>
      <c r="U73" s="19" t="str">
        <f t="shared" ref="U73:U78" si="17">HYPERLINK(V73)</f>
        <v>https://onlinecourses.nptel.ac.in/noc24_bt41/preview</v>
      </c>
      <c r="V73" s="19" t="str">
        <f t="shared" ref="V73:V78" si="18">CONCATENATE("https://onlinecourses.nptel.ac.in/",W73,"/preview")</f>
        <v>https://onlinecourses.nptel.ac.in/noc24_bt41/preview</v>
      </c>
      <c r="W73" s="15" t="s">
        <v>409</v>
      </c>
      <c r="X73" s="20" t="str">
        <f t="shared" si="3"/>
        <v>https://nptel.ac.in/courses/102103056</v>
      </c>
      <c r="Y73" s="19" t="str">
        <f t="shared" si="4"/>
        <v>https://nptel.ac.in/courses/102103056</v>
      </c>
      <c r="Z73" s="15">
        <v>102103056</v>
      </c>
      <c r="AA73" s="15"/>
      <c r="AB73" s="15"/>
    </row>
    <row r="74" spans="1:28" ht="26.4" x14ac:dyDescent="0.25">
      <c r="A74" s="13">
        <v>63</v>
      </c>
      <c r="B74" s="14" t="s">
        <v>410</v>
      </c>
      <c r="C74" s="14" t="s">
        <v>403</v>
      </c>
      <c r="D74" s="14" t="s">
        <v>411</v>
      </c>
      <c r="E74" s="14" t="s">
        <v>412</v>
      </c>
      <c r="F74" s="15" t="s">
        <v>406</v>
      </c>
      <c r="G74" s="15" t="s">
        <v>406</v>
      </c>
      <c r="H74" s="16" t="s">
        <v>4</v>
      </c>
      <c r="I74" s="15" t="s">
        <v>53</v>
      </c>
      <c r="J74" s="17">
        <v>45859</v>
      </c>
      <c r="K74" s="17">
        <v>45940</v>
      </c>
      <c r="L74" s="17">
        <v>45962</v>
      </c>
      <c r="M74" s="17">
        <v>45866</v>
      </c>
      <c r="N74" s="17">
        <v>45884</v>
      </c>
      <c r="O74" s="15" t="s">
        <v>38</v>
      </c>
      <c r="P74" s="15" t="s">
        <v>54</v>
      </c>
      <c r="Q74" s="15" t="s">
        <v>55</v>
      </c>
      <c r="R74" s="15" t="s">
        <v>379</v>
      </c>
      <c r="S74" s="18" t="str">
        <f t="shared" si="0"/>
        <v>https://onlinecourses.nptel.ac.in/noc25_bt52/preview</v>
      </c>
      <c r="T74" s="14" t="s">
        <v>413</v>
      </c>
      <c r="U74" s="19" t="str">
        <f t="shared" si="17"/>
        <v>https://onlinecourses.nptel.ac.in/noc24_bt71/preview</v>
      </c>
      <c r="V74" s="19" t="str">
        <f t="shared" si="18"/>
        <v>https://onlinecourses.nptel.ac.in/noc24_bt71/preview</v>
      </c>
      <c r="W74" s="15" t="s">
        <v>414</v>
      </c>
      <c r="X74" s="20" t="str">
        <f t="shared" si="3"/>
        <v>https://nptel.ac.in/courses/102103093</v>
      </c>
      <c r="Y74" s="19" t="str">
        <f t="shared" si="4"/>
        <v>https://nptel.ac.in/courses/102103093</v>
      </c>
      <c r="Z74" s="15">
        <v>102103093</v>
      </c>
      <c r="AA74" s="15"/>
      <c r="AB74" s="15"/>
    </row>
    <row r="75" spans="1:28" ht="26.4" x14ac:dyDescent="0.25">
      <c r="A75" s="13">
        <v>64</v>
      </c>
      <c r="B75" s="14" t="s">
        <v>415</v>
      </c>
      <c r="C75" s="14" t="s">
        <v>403</v>
      </c>
      <c r="D75" s="14" t="s">
        <v>416</v>
      </c>
      <c r="E75" s="14" t="s">
        <v>417</v>
      </c>
      <c r="F75" s="15" t="s">
        <v>406</v>
      </c>
      <c r="G75" s="15" t="s">
        <v>406</v>
      </c>
      <c r="H75" s="16" t="s">
        <v>4</v>
      </c>
      <c r="I75" s="15" t="s">
        <v>53</v>
      </c>
      <c r="J75" s="17">
        <v>45859</v>
      </c>
      <c r="K75" s="17">
        <v>45940</v>
      </c>
      <c r="L75" s="17">
        <v>45962</v>
      </c>
      <c r="M75" s="17">
        <v>45866</v>
      </c>
      <c r="N75" s="17">
        <v>45884</v>
      </c>
      <c r="O75" s="15" t="s">
        <v>38</v>
      </c>
      <c r="P75" s="15" t="s">
        <v>54</v>
      </c>
      <c r="Q75" s="15" t="s">
        <v>55</v>
      </c>
      <c r="R75" s="15" t="s">
        <v>418</v>
      </c>
      <c r="S75" s="18" t="str">
        <f t="shared" si="0"/>
        <v>https://onlinecourses.nptel.ac.in/noc25_bt53/preview</v>
      </c>
      <c r="T75" s="14" t="s">
        <v>419</v>
      </c>
      <c r="U75" s="19" t="str">
        <f t="shared" si="17"/>
        <v>https://onlinecourses.nptel.ac.in/noc24_bt57/preview</v>
      </c>
      <c r="V75" s="19" t="str">
        <f t="shared" si="18"/>
        <v>https://onlinecourses.nptel.ac.in/noc24_bt57/preview</v>
      </c>
      <c r="W75" s="15" t="s">
        <v>420</v>
      </c>
      <c r="X75" s="20" t="str">
        <f t="shared" si="3"/>
        <v>https://nptel.ac.in/courses/102103074</v>
      </c>
      <c r="Y75" s="19" t="str">
        <f t="shared" si="4"/>
        <v>https://nptel.ac.in/courses/102103074</v>
      </c>
      <c r="Z75" s="15">
        <v>102103074</v>
      </c>
      <c r="AA75" s="15"/>
      <c r="AB75" s="15"/>
    </row>
    <row r="76" spans="1:28" ht="26.4" x14ac:dyDescent="0.25">
      <c r="A76" s="13">
        <v>65</v>
      </c>
      <c r="B76" s="14" t="s">
        <v>421</v>
      </c>
      <c r="C76" s="14" t="s">
        <v>403</v>
      </c>
      <c r="D76" s="14" t="s">
        <v>422</v>
      </c>
      <c r="E76" s="14" t="s">
        <v>417</v>
      </c>
      <c r="F76" s="15" t="s">
        <v>406</v>
      </c>
      <c r="G76" s="15" t="s">
        <v>406</v>
      </c>
      <c r="H76" s="16" t="s">
        <v>4</v>
      </c>
      <c r="I76" s="15" t="s">
        <v>53</v>
      </c>
      <c r="J76" s="17">
        <v>45859</v>
      </c>
      <c r="K76" s="17">
        <v>45940</v>
      </c>
      <c r="L76" s="17">
        <v>45962</v>
      </c>
      <c r="M76" s="17">
        <v>45866</v>
      </c>
      <c r="N76" s="17">
        <v>45884</v>
      </c>
      <c r="O76" s="15" t="s">
        <v>152</v>
      </c>
      <c r="P76" s="15" t="s">
        <v>54</v>
      </c>
      <c r="Q76" s="15" t="s">
        <v>55</v>
      </c>
      <c r="R76" s="15" t="s">
        <v>418</v>
      </c>
      <c r="S76" s="18" t="str">
        <f t="shared" si="0"/>
        <v>https://onlinecourses.nptel.ac.in/noc25_bt54/preview</v>
      </c>
      <c r="T76" s="14" t="s">
        <v>423</v>
      </c>
      <c r="U76" s="19" t="str">
        <f t="shared" si="17"/>
        <v>https://onlinecourses.nptel.ac.in/noc24_bt65/preview</v>
      </c>
      <c r="V76" s="19" t="str">
        <f t="shared" si="18"/>
        <v>https://onlinecourses.nptel.ac.in/noc24_bt65/preview</v>
      </c>
      <c r="W76" s="15" t="s">
        <v>424</v>
      </c>
      <c r="X76" s="20" t="str">
        <f t="shared" si="3"/>
        <v>https://nptel.ac.in/courses/102103083</v>
      </c>
      <c r="Y76" s="19" t="str">
        <f t="shared" si="4"/>
        <v>https://nptel.ac.in/courses/102103083</v>
      </c>
      <c r="Z76" s="15">
        <v>102103083</v>
      </c>
      <c r="AA76" s="15"/>
      <c r="AB76" s="15"/>
    </row>
    <row r="77" spans="1:28" ht="26.4" x14ac:dyDescent="0.25">
      <c r="A77" s="13">
        <v>66</v>
      </c>
      <c r="B77" s="14" t="s">
        <v>425</v>
      </c>
      <c r="C77" s="14" t="s">
        <v>403</v>
      </c>
      <c r="D77" s="14" t="s">
        <v>426</v>
      </c>
      <c r="E77" s="14" t="s">
        <v>427</v>
      </c>
      <c r="F77" s="15" t="s">
        <v>132</v>
      </c>
      <c r="G77" s="15" t="s">
        <v>132</v>
      </c>
      <c r="H77" s="16" t="s">
        <v>4</v>
      </c>
      <c r="I77" s="15" t="s">
        <v>53</v>
      </c>
      <c r="J77" s="17">
        <v>45859</v>
      </c>
      <c r="K77" s="17">
        <v>45940</v>
      </c>
      <c r="L77" s="17">
        <v>45962</v>
      </c>
      <c r="M77" s="17">
        <v>45866</v>
      </c>
      <c r="N77" s="17">
        <v>45884</v>
      </c>
      <c r="O77" s="15" t="s">
        <v>38</v>
      </c>
      <c r="P77" s="15" t="s">
        <v>54</v>
      </c>
      <c r="Q77" s="15" t="s">
        <v>55</v>
      </c>
      <c r="R77" s="15" t="s">
        <v>399</v>
      </c>
      <c r="S77" s="18" t="str">
        <f t="shared" si="0"/>
        <v>https://onlinecourses.nptel.ac.in/noc25_bt55/preview</v>
      </c>
      <c r="T77" s="14" t="s">
        <v>428</v>
      </c>
      <c r="U77" s="19" t="str">
        <f t="shared" si="17"/>
        <v>https://onlinecourses.nptel.ac.in/noc24_bt62/preview</v>
      </c>
      <c r="V77" s="19" t="str">
        <f t="shared" si="18"/>
        <v>https://onlinecourses.nptel.ac.in/noc24_bt62/preview</v>
      </c>
      <c r="W77" s="15" t="s">
        <v>429</v>
      </c>
      <c r="X77" s="20" t="str">
        <f t="shared" si="3"/>
        <v>https://nptel.ac.in/courses/102108077</v>
      </c>
      <c r="Y77" s="19" t="str">
        <f t="shared" si="4"/>
        <v>https://nptel.ac.in/courses/102108077</v>
      </c>
      <c r="Z77" s="15">
        <v>102108077</v>
      </c>
      <c r="AA77" s="15"/>
      <c r="AB77" s="15"/>
    </row>
    <row r="78" spans="1:28" ht="26.4" x14ac:dyDescent="0.25">
      <c r="A78" s="13">
        <v>67</v>
      </c>
      <c r="B78" s="14" t="s">
        <v>430</v>
      </c>
      <c r="C78" s="14" t="s">
        <v>403</v>
      </c>
      <c r="D78" s="14" t="s">
        <v>431</v>
      </c>
      <c r="E78" s="14" t="s">
        <v>432</v>
      </c>
      <c r="F78" s="15" t="s">
        <v>115</v>
      </c>
      <c r="G78" s="15" t="s">
        <v>115</v>
      </c>
      <c r="H78" s="16" t="s">
        <v>4</v>
      </c>
      <c r="I78" s="15" t="s">
        <v>53</v>
      </c>
      <c r="J78" s="17">
        <v>45859</v>
      </c>
      <c r="K78" s="17">
        <v>45940</v>
      </c>
      <c r="L78" s="17">
        <v>45963</v>
      </c>
      <c r="M78" s="17">
        <v>45866</v>
      </c>
      <c r="N78" s="17">
        <v>45884</v>
      </c>
      <c r="O78" s="15" t="s">
        <v>71</v>
      </c>
      <c r="P78" s="15" t="s">
        <v>72</v>
      </c>
      <c r="Q78" s="15" t="s">
        <v>73</v>
      </c>
      <c r="R78" s="15"/>
      <c r="S78" s="18" t="str">
        <f t="shared" si="0"/>
        <v>https://onlinecourses.nptel.ac.in/noc25_bt56/preview</v>
      </c>
      <c r="T78" s="14" t="s">
        <v>433</v>
      </c>
      <c r="U78" s="19" t="str">
        <f t="shared" si="17"/>
        <v>https://onlinecourses.nptel.ac.in/noc23_bt61/preview</v>
      </c>
      <c r="V78" s="19" t="str">
        <f t="shared" si="18"/>
        <v>https://onlinecourses.nptel.ac.in/noc23_bt61/preview</v>
      </c>
      <c r="W78" s="15" t="s">
        <v>434</v>
      </c>
      <c r="X78" s="20" t="str">
        <f t="shared" si="3"/>
        <v>https://nptel.ac.in/courses/102105058</v>
      </c>
      <c r="Y78" s="19" t="str">
        <f t="shared" si="4"/>
        <v>https://nptel.ac.in/courses/102105058</v>
      </c>
      <c r="Z78" s="15">
        <v>102105058</v>
      </c>
      <c r="AA78" s="15"/>
      <c r="AB78" s="15"/>
    </row>
    <row r="79" spans="1:28" ht="26.4" x14ac:dyDescent="0.25">
      <c r="A79" s="13">
        <v>68</v>
      </c>
      <c r="B79" s="14" t="s">
        <v>435</v>
      </c>
      <c r="C79" s="14" t="s">
        <v>403</v>
      </c>
      <c r="D79" s="14" t="s">
        <v>436</v>
      </c>
      <c r="E79" s="14" t="s">
        <v>417</v>
      </c>
      <c r="F79" s="15" t="s">
        <v>406</v>
      </c>
      <c r="G79" s="15" t="s">
        <v>406</v>
      </c>
      <c r="H79" s="16" t="s">
        <v>4</v>
      </c>
      <c r="I79" s="15" t="s">
        <v>116</v>
      </c>
      <c r="J79" s="17">
        <v>45859</v>
      </c>
      <c r="K79" s="17">
        <v>45940</v>
      </c>
      <c r="L79" s="17">
        <v>45963</v>
      </c>
      <c r="M79" s="17">
        <v>45866</v>
      </c>
      <c r="N79" s="17">
        <v>45884</v>
      </c>
      <c r="O79" s="15" t="s">
        <v>38</v>
      </c>
      <c r="P79" s="15" t="s">
        <v>72</v>
      </c>
      <c r="Q79" s="15" t="s">
        <v>55</v>
      </c>
      <c r="R79" s="15"/>
      <c r="S79" s="18" t="str">
        <f t="shared" si="0"/>
        <v>https://onlinecourses.nptel.ac.in/noc25_bt57/preview</v>
      </c>
      <c r="T79" s="14" t="s">
        <v>437</v>
      </c>
      <c r="U79" s="14"/>
      <c r="V79" s="14"/>
      <c r="W79" s="14"/>
      <c r="X79" s="20" t="str">
        <f t="shared" si="3"/>
        <v>https://nptel.ac.in/courses/102103671</v>
      </c>
      <c r="Y79" s="19" t="str">
        <f t="shared" si="4"/>
        <v>https://nptel.ac.in/courses/102103671</v>
      </c>
      <c r="Z79" s="14" t="s">
        <v>438</v>
      </c>
      <c r="AA79" s="14"/>
      <c r="AB79" s="14"/>
    </row>
    <row r="80" spans="1:28" ht="26.4" x14ac:dyDescent="0.25">
      <c r="A80" s="13">
        <v>69</v>
      </c>
      <c r="B80" s="14" t="s">
        <v>439</v>
      </c>
      <c r="C80" s="14" t="s">
        <v>403</v>
      </c>
      <c r="D80" s="14" t="s">
        <v>440</v>
      </c>
      <c r="E80" s="14" t="s">
        <v>441</v>
      </c>
      <c r="F80" s="15" t="s">
        <v>115</v>
      </c>
      <c r="G80" s="15" t="s">
        <v>115</v>
      </c>
      <c r="H80" s="16" t="s">
        <v>4</v>
      </c>
      <c r="I80" s="15" t="s">
        <v>53</v>
      </c>
      <c r="J80" s="17">
        <v>45859</v>
      </c>
      <c r="K80" s="17">
        <v>45940</v>
      </c>
      <c r="L80" s="17">
        <v>45962</v>
      </c>
      <c r="M80" s="17">
        <v>45866</v>
      </c>
      <c r="N80" s="17">
        <v>45884</v>
      </c>
      <c r="O80" s="15" t="s">
        <v>71</v>
      </c>
      <c r="P80" s="15" t="s">
        <v>72</v>
      </c>
      <c r="Q80" s="15" t="s">
        <v>73</v>
      </c>
      <c r="R80" s="15" t="s">
        <v>379</v>
      </c>
      <c r="S80" s="18" t="str">
        <f t="shared" si="0"/>
        <v>https://onlinecourses.nptel.ac.in/noc25_bt58/preview</v>
      </c>
      <c r="T80" s="14" t="s">
        <v>442</v>
      </c>
      <c r="U80" s="19" t="str">
        <f t="shared" ref="U80:U105" si="19">HYPERLINK(V80)</f>
        <v>https://onlinecourses.nptel.ac.in/noc24_bt63/preview</v>
      </c>
      <c r="V80" s="19" t="str">
        <f t="shared" ref="V80:V105" si="20">CONCATENATE("https://onlinecourses.nptel.ac.in/",W80,"/preview")</f>
        <v>https://onlinecourses.nptel.ac.in/noc24_bt63/preview</v>
      </c>
      <c r="W80" s="15" t="s">
        <v>443</v>
      </c>
      <c r="X80" s="20" t="str">
        <f t="shared" si="3"/>
        <v>https://nptel.ac.in/courses/102105083</v>
      </c>
      <c r="Y80" s="19" t="str">
        <f t="shared" si="4"/>
        <v>https://nptel.ac.in/courses/102105083</v>
      </c>
      <c r="Z80" s="15">
        <v>102105083</v>
      </c>
      <c r="AA80" s="15"/>
      <c r="AB80" s="15"/>
    </row>
    <row r="81" spans="1:28" ht="26.4" x14ac:dyDescent="0.25">
      <c r="A81" s="13">
        <v>70</v>
      </c>
      <c r="B81" s="14" t="s">
        <v>444</v>
      </c>
      <c r="C81" s="14" t="s">
        <v>403</v>
      </c>
      <c r="D81" s="14" t="s">
        <v>445</v>
      </c>
      <c r="E81" s="14" t="s">
        <v>446</v>
      </c>
      <c r="F81" s="15" t="s">
        <v>115</v>
      </c>
      <c r="G81" s="15" t="s">
        <v>115</v>
      </c>
      <c r="H81" s="16" t="s">
        <v>4</v>
      </c>
      <c r="I81" s="15" t="s">
        <v>53</v>
      </c>
      <c r="J81" s="17">
        <v>45859</v>
      </c>
      <c r="K81" s="17">
        <v>45940</v>
      </c>
      <c r="L81" s="17">
        <v>45962</v>
      </c>
      <c r="M81" s="17">
        <v>45866</v>
      </c>
      <c r="N81" s="17">
        <v>45884</v>
      </c>
      <c r="O81" s="15" t="s">
        <v>38</v>
      </c>
      <c r="P81" s="15" t="s">
        <v>54</v>
      </c>
      <c r="Q81" s="15" t="s">
        <v>55</v>
      </c>
      <c r="R81" s="15"/>
      <c r="S81" s="18" t="str">
        <f t="shared" si="0"/>
        <v>https://onlinecourses.nptel.ac.in/noc25_bt59/preview</v>
      </c>
      <c r="T81" s="14" t="s">
        <v>447</v>
      </c>
      <c r="U81" s="19" t="str">
        <f t="shared" si="19"/>
        <v>https://onlinecourses.nptel.ac.in/noc24_ee96/preview</v>
      </c>
      <c r="V81" s="19" t="str">
        <f t="shared" si="20"/>
        <v>https://onlinecourses.nptel.ac.in/noc24_ee96/preview</v>
      </c>
      <c r="W81" s="15" t="s">
        <v>448</v>
      </c>
      <c r="X81" s="20" t="str">
        <f t="shared" si="3"/>
        <v>https://nptel.ac.in/courses/108105185</v>
      </c>
      <c r="Y81" s="19" t="str">
        <f t="shared" si="4"/>
        <v>https://nptel.ac.in/courses/108105185</v>
      </c>
      <c r="Z81" s="15">
        <v>108105185</v>
      </c>
      <c r="AA81" s="15"/>
      <c r="AB81" s="15"/>
    </row>
    <row r="82" spans="1:28" ht="26.4" x14ac:dyDescent="0.25">
      <c r="A82" s="13">
        <v>71</v>
      </c>
      <c r="B82" s="14" t="s">
        <v>449</v>
      </c>
      <c r="C82" s="21" t="s">
        <v>450</v>
      </c>
      <c r="D82" s="21" t="s">
        <v>451</v>
      </c>
      <c r="E82" s="21" t="s">
        <v>452</v>
      </c>
      <c r="F82" s="16" t="s">
        <v>453</v>
      </c>
      <c r="G82" s="16" t="s">
        <v>62</v>
      </c>
      <c r="H82" s="16" t="s">
        <v>100</v>
      </c>
      <c r="I82" s="15" t="s">
        <v>53</v>
      </c>
      <c r="J82" s="17">
        <v>45859</v>
      </c>
      <c r="K82" s="17">
        <v>45912</v>
      </c>
      <c r="L82" s="17">
        <v>45921</v>
      </c>
      <c r="M82" s="17">
        <v>45866</v>
      </c>
      <c r="N82" s="17">
        <v>45884</v>
      </c>
      <c r="O82" s="15" t="s">
        <v>152</v>
      </c>
      <c r="P82" s="15" t="s">
        <v>54</v>
      </c>
      <c r="Q82" s="15" t="s">
        <v>55</v>
      </c>
      <c r="R82" s="15" t="s">
        <v>399</v>
      </c>
      <c r="S82" s="18" t="str">
        <f t="shared" si="0"/>
        <v>https://onlinecourses.nptel.ac.in/noc25_bt60/preview</v>
      </c>
      <c r="T82" s="14" t="s">
        <v>454</v>
      </c>
      <c r="U82" s="19" t="str">
        <f t="shared" si="19"/>
        <v>https://onlinecourses.nptel.ac.in/noc24_bt43/preview</v>
      </c>
      <c r="V82" s="19" t="str">
        <f t="shared" si="20"/>
        <v>https://onlinecourses.nptel.ac.in/noc24_bt43/preview</v>
      </c>
      <c r="W82" s="15" t="s">
        <v>455</v>
      </c>
      <c r="X82" s="20" t="str">
        <f t="shared" si="3"/>
        <v>https://nptel.ac.in/courses/102106093</v>
      </c>
      <c r="Y82" s="19" t="str">
        <f t="shared" si="4"/>
        <v>https://nptel.ac.in/courses/102106093</v>
      </c>
      <c r="Z82" s="15">
        <v>102106093</v>
      </c>
      <c r="AA82" s="15"/>
      <c r="AB82" s="15"/>
    </row>
    <row r="83" spans="1:28" ht="26.4" x14ac:dyDescent="0.25">
      <c r="A83" s="13">
        <v>72</v>
      </c>
      <c r="B83" s="14" t="s">
        <v>456</v>
      </c>
      <c r="C83" s="21" t="s">
        <v>450</v>
      </c>
      <c r="D83" s="21" t="s">
        <v>457</v>
      </c>
      <c r="E83" s="21" t="s">
        <v>458</v>
      </c>
      <c r="F83" s="16" t="s">
        <v>62</v>
      </c>
      <c r="G83" s="16" t="s">
        <v>62</v>
      </c>
      <c r="H83" s="16" t="s">
        <v>4</v>
      </c>
      <c r="I83" s="15" t="s">
        <v>53</v>
      </c>
      <c r="J83" s="17">
        <v>45859</v>
      </c>
      <c r="K83" s="17">
        <v>45940</v>
      </c>
      <c r="L83" s="17">
        <v>45956</v>
      </c>
      <c r="M83" s="17">
        <v>45866</v>
      </c>
      <c r="N83" s="17">
        <v>45884</v>
      </c>
      <c r="O83" s="15" t="s">
        <v>38</v>
      </c>
      <c r="P83" s="15" t="s">
        <v>72</v>
      </c>
      <c r="Q83" s="15" t="s">
        <v>55</v>
      </c>
      <c r="R83" s="15"/>
      <c r="S83" s="18" t="str">
        <f t="shared" si="0"/>
        <v>https://onlinecourses.nptel.ac.in/noc25_bt61/preview</v>
      </c>
      <c r="T83" s="14" t="s">
        <v>459</v>
      </c>
      <c r="U83" s="19" t="str">
        <f t="shared" si="19"/>
        <v>https://onlinecourses.nptel.ac.in/noc24_bt53/preview</v>
      </c>
      <c r="V83" s="19" t="str">
        <f t="shared" si="20"/>
        <v>https://onlinecourses.nptel.ac.in/noc24_bt53/preview</v>
      </c>
      <c r="W83" s="15" t="s">
        <v>460</v>
      </c>
      <c r="X83" s="20" t="str">
        <f t="shared" si="3"/>
        <v>https://nptel.ac.in/courses/102106094</v>
      </c>
      <c r="Y83" s="19" t="str">
        <f t="shared" si="4"/>
        <v>https://nptel.ac.in/courses/102106094</v>
      </c>
      <c r="Z83" s="15">
        <v>102106094</v>
      </c>
      <c r="AA83" s="15"/>
      <c r="AB83" s="15"/>
    </row>
    <row r="84" spans="1:28" ht="26.4" x14ac:dyDescent="0.25">
      <c r="A84" s="13">
        <v>73</v>
      </c>
      <c r="B84" s="14" t="s">
        <v>461</v>
      </c>
      <c r="C84" s="21" t="s">
        <v>450</v>
      </c>
      <c r="D84" s="21" t="s">
        <v>462</v>
      </c>
      <c r="E84" s="21" t="s">
        <v>463</v>
      </c>
      <c r="F84" s="16" t="s">
        <v>62</v>
      </c>
      <c r="G84" s="16" t="s">
        <v>62</v>
      </c>
      <c r="H84" s="16" t="s">
        <v>100</v>
      </c>
      <c r="I84" s="15" t="s">
        <v>53</v>
      </c>
      <c r="J84" s="17">
        <v>45859</v>
      </c>
      <c r="K84" s="17">
        <v>45912</v>
      </c>
      <c r="L84" s="17">
        <v>45920</v>
      </c>
      <c r="M84" s="17">
        <v>45866</v>
      </c>
      <c r="N84" s="17">
        <v>45884</v>
      </c>
      <c r="O84" s="15" t="s">
        <v>38</v>
      </c>
      <c r="P84" s="15" t="s">
        <v>72</v>
      </c>
      <c r="Q84" s="15" t="s">
        <v>55</v>
      </c>
      <c r="R84" s="15" t="s">
        <v>407</v>
      </c>
      <c r="S84" s="18" t="str">
        <f t="shared" si="0"/>
        <v>https://onlinecourses.nptel.ac.in/noc25_bt62/preview</v>
      </c>
      <c r="T84" s="14" t="s">
        <v>464</v>
      </c>
      <c r="U84" s="19" t="str">
        <f t="shared" si="19"/>
        <v>https://onlinecourses.nptel.ac.in/noc24_bt44/preview</v>
      </c>
      <c r="V84" s="19" t="str">
        <f t="shared" si="20"/>
        <v>https://onlinecourses.nptel.ac.in/noc24_bt44/preview</v>
      </c>
      <c r="W84" s="15" t="s">
        <v>465</v>
      </c>
      <c r="X84" s="20" t="str">
        <f t="shared" si="3"/>
        <v>https://nptel.ac.in/courses/102106070</v>
      </c>
      <c r="Y84" s="19" t="str">
        <f t="shared" si="4"/>
        <v>https://nptel.ac.in/courses/102106070</v>
      </c>
      <c r="Z84" s="15">
        <v>102106070</v>
      </c>
      <c r="AA84" s="15"/>
      <c r="AB84" s="15"/>
    </row>
    <row r="85" spans="1:28" ht="26.4" x14ac:dyDescent="0.25">
      <c r="A85" s="13">
        <v>74</v>
      </c>
      <c r="B85" s="14" t="s">
        <v>466</v>
      </c>
      <c r="C85" s="21" t="s">
        <v>450</v>
      </c>
      <c r="D85" s="21" t="s">
        <v>467</v>
      </c>
      <c r="E85" s="21" t="s">
        <v>468</v>
      </c>
      <c r="F85" s="16" t="s">
        <v>62</v>
      </c>
      <c r="G85" s="16" t="s">
        <v>62</v>
      </c>
      <c r="H85" s="16" t="s">
        <v>100</v>
      </c>
      <c r="I85" s="15" t="s">
        <v>53</v>
      </c>
      <c r="J85" s="17">
        <v>45859</v>
      </c>
      <c r="K85" s="17">
        <v>45912</v>
      </c>
      <c r="L85" s="17">
        <v>45920</v>
      </c>
      <c r="M85" s="17">
        <v>45866</v>
      </c>
      <c r="N85" s="17">
        <v>45884</v>
      </c>
      <c r="O85" s="15" t="s">
        <v>71</v>
      </c>
      <c r="P85" s="15" t="s">
        <v>72</v>
      </c>
      <c r="Q85" s="15" t="s">
        <v>73</v>
      </c>
      <c r="R85" s="15" t="s">
        <v>469</v>
      </c>
      <c r="S85" s="18" t="str">
        <f t="shared" si="0"/>
        <v>https://onlinecourses.nptel.ac.in/noc25_bt63/preview</v>
      </c>
      <c r="T85" s="14" t="s">
        <v>470</v>
      </c>
      <c r="U85" s="19" t="str">
        <f t="shared" si="19"/>
        <v>https://onlinecourses.nptel.ac.in/noc24_bt48/preview</v>
      </c>
      <c r="V85" s="19" t="str">
        <f t="shared" si="20"/>
        <v>https://onlinecourses.nptel.ac.in/noc24_bt48/preview</v>
      </c>
      <c r="W85" s="15" t="s">
        <v>471</v>
      </c>
      <c r="X85" s="20" t="str">
        <f t="shared" si="3"/>
        <v>https://nptel.ac.in/courses/102106080</v>
      </c>
      <c r="Y85" s="19" t="str">
        <f t="shared" si="4"/>
        <v>https://nptel.ac.in/courses/102106080</v>
      </c>
      <c r="Z85" s="15">
        <v>102106080</v>
      </c>
      <c r="AA85" s="15"/>
      <c r="AB85" s="15"/>
    </row>
    <row r="86" spans="1:28" ht="26.4" x14ac:dyDescent="0.25">
      <c r="A86" s="13">
        <v>75</v>
      </c>
      <c r="B86" s="14" t="s">
        <v>472</v>
      </c>
      <c r="C86" s="21" t="s">
        <v>450</v>
      </c>
      <c r="D86" s="21" t="s">
        <v>473</v>
      </c>
      <c r="E86" s="21" t="s">
        <v>474</v>
      </c>
      <c r="F86" s="16" t="s">
        <v>62</v>
      </c>
      <c r="G86" s="16" t="s">
        <v>62</v>
      </c>
      <c r="H86" s="16" t="s">
        <v>4</v>
      </c>
      <c r="I86" s="15" t="s">
        <v>53</v>
      </c>
      <c r="J86" s="17">
        <v>45859</v>
      </c>
      <c r="K86" s="17">
        <v>45940</v>
      </c>
      <c r="L86" s="17">
        <v>45955</v>
      </c>
      <c r="M86" s="17">
        <v>45866</v>
      </c>
      <c r="N86" s="17">
        <v>45884</v>
      </c>
      <c r="O86" s="15" t="s">
        <v>38</v>
      </c>
      <c r="P86" s="15" t="s">
        <v>54</v>
      </c>
      <c r="Q86" s="15" t="s">
        <v>55</v>
      </c>
      <c r="R86" s="15" t="s">
        <v>379</v>
      </c>
      <c r="S86" s="18" t="str">
        <f t="shared" si="0"/>
        <v>https://onlinecourses.nptel.ac.in/noc25_bt64/preview</v>
      </c>
      <c r="T86" s="14" t="s">
        <v>475</v>
      </c>
      <c r="U86" s="19" t="str">
        <f t="shared" si="19"/>
        <v>https://onlinecourses.nptel.ac.in/noc24_bt67/preview</v>
      </c>
      <c r="V86" s="19" t="str">
        <f t="shared" si="20"/>
        <v>https://onlinecourses.nptel.ac.in/noc24_bt67/preview</v>
      </c>
      <c r="W86" s="15" t="s">
        <v>476</v>
      </c>
      <c r="X86" s="20" t="str">
        <f t="shared" si="3"/>
        <v>https://nptel.ac.in/courses/102106084</v>
      </c>
      <c r="Y86" s="19" t="str">
        <f t="shared" si="4"/>
        <v>https://nptel.ac.in/courses/102106084</v>
      </c>
      <c r="Z86" s="15">
        <v>102106084</v>
      </c>
      <c r="AA86" s="15"/>
      <c r="AB86" s="15"/>
    </row>
    <row r="87" spans="1:28" ht="26.4" x14ac:dyDescent="0.25">
      <c r="A87" s="13">
        <v>76</v>
      </c>
      <c r="B87" s="14" t="s">
        <v>477</v>
      </c>
      <c r="C87" s="21" t="s">
        <v>450</v>
      </c>
      <c r="D87" s="21" t="s">
        <v>478</v>
      </c>
      <c r="E87" s="21" t="s">
        <v>479</v>
      </c>
      <c r="F87" s="16" t="s">
        <v>62</v>
      </c>
      <c r="G87" s="16" t="s">
        <v>62</v>
      </c>
      <c r="H87" s="16" t="s">
        <v>219</v>
      </c>
      <c r="I87" s="15" t="s">
        <v>53</v>
      </c>
      <c r="J87" s="17">
        <v>45859</v>
      </c>
      <c r="K87" s="17">
        <v>45884</v>
      </c>
      <c r="L87" s="17">
        <v>45920</v>
      </c>
      <c r="M87" s="17">
        <v>45866</v>
      </c>
      <c r="N87" s="17">
        <v>45884</v>
      </c>
      <c r="O87" s="15" t="s">
        <v>71</v>
      </c>
      <c r="P87" s="15" t="s">
        <v>72</v>
      </c>
      <c r="Q87" s="15" t="s">
        <v>73</v>
      </c>
      <c r="R87" s="15"/>
      <c r="S87" s="18" t="str">
        <f t="shared" si="0"/>
        <v>https://onlinecourses.nptel.ac.in/noc25_bt65/preview</v>
      </c>
      <c r="T87" s="14" t="s">
        <v>480</v>
      </c>
      <c r="U87" s="19" t="str">
        <f t="shared" si="19"/>
        <v>https://onlinecourses.nptel.ac.in/noc24_bt39/preview</v>
      </c>
      <c r="V87" s="19" t="str">
        <f t="shared" si="20"/>
        <v>https://onlinecourses.nptel.ac.in/noc24_bt39/preview</v>
      </c>
      <c r="W87" s="15" t="s">
        <v>481</v>
      </c>
      <c r="X87" s="20" t="str">
        <f t="shared" si="3"/>
        <v>https://nptel.ac.in/courses/102106053</v>
      </c>
      <c r="Y87" s="19" t="str">
        <f t="shared" si="4"/>
        <v>https://nptel.ac.in/courses/102106053</v>
      </c>
      <c r="Z87" s="15">
        <v>102106053</v>
      </c>
      <c r="AA87" s="15"/>
      <c r="AB87" s="15"/>
    </row>
    <row r="88" spans="1:28" ht="26.4" x14ac:dyDescent="0.25">
      <c r="A88" s="13">
        <v>77</v>
      </c>
      <c r="B88" s="14" t="s">
        <v>482</v>
      </c>
      <c r="C88" s="21" t="s">
        <v>450</v>
      </c>
      <c r="D88" s="21" t="s">
        <v>483</v>
      </c>
      <c r="E88" s="21" t="s">
        <v>484</v>
      </c>
      <c r="F88" s="16" t="s">
        <v>62</v>
      </c>
      <c r="G88" s="16" t="s">
        <v>62</v>
      </c>
      <c r="H88" s="16" t="s">
        <v>100</v>
      </c>
      <c r="I88" s="15" t="s">
        <v>53</v>
      </c>
      <c r="J88" s="17">
        <v>45859</v>
      </c>
      <c r="K88" s="17">
        <v>45912</v>
      </c>
      <c r="L88" s="17">
        <v>45921</v>
      </c>
      <c r="M88" s="17">
        <v>45866</v>
      </c>
      <c r="N88" s="17">
        <v>45884</v>
      </c>
      <c r="O88" s="15" t="s">
        <v>152</v>
      </c>
      <c r="P88" s="15" t="s">
        <v>54</v>
      </c>
      <c r="Q88" s="15" t="s">
        <v>55</v>
      </c>
      <c r="R88" s="15" t="s">
        <v>399</v>
      </c>
      <c r="S88" s="18" t="str">
        <f t="shared" si="0"/>
        <v>https://onlinecourses.nptel.ac.in/noc25_bt66/preview</v>
      </c>
      <c r="T88" s="14" t="s">
        <v>485</v>
      </c>
      <c r="U88" s="19" t="str">
        <f t="shared" si="19"/>
        <v>https://onlinecourses.nptel.ac.in/noc24_bt49/preview</v>
      </c>
      <c r="V88" s="19" t="str">
        <f t="shared" si="20"/>
        <v>https://onlinecourses.nptel.ac.in/noc24_bt49/preview</v>
      </c>
      <c r="W88" s="15" t="s">
        <v>486</v>
      </c>
      <c r="X88" s="20" t="str">
        <f t="shared" si="3"/>
        <v>https://nptel.ac.in/courses/102106081</v>
      </c>
      <c r="Y88" s="19" t="str">
        <f t="shared" si="4"/>
        <v>https://nptel.ac.in/courses/102106081</v>
      </c>
      <c r="Z88" s="15">
        <v>102106081</v>
      </c>
      <c r="AA88" s="15"/>
      <c r="AB88" s="15"/>
    </row>
    <row r="89" spans="1:28" ht="26.4" x14ac:dyDescent="0.25">
      <c r="A89" s="13">
        <v>78</v>
      </c>
      <c r="B89" s="14" t="s">
        <v>487</v>
      </c>
      <c r="C89" s="21" t="s">
        <v>450</v>
      </c>
      <c r="D89" s="21" t="s">
        <v>488</v>
      </c>
      <c r="E89" s="21" t="s">
        <v>479</v>
      </c>
      <c r="F89" s="16" t="s">
        <v>62</v>
      </c>
      <c r="G89" s="16" t="s">
        <v>62</v>
      </c>
      <c r="H89" s="16" t="s">
        <v>4</v>
      </c>
      <c r="I89" s="15" t="s">
        <v>53</v>
      </c>
      <c r="J89" s="17">
        <v>45859</v>
      </c>
      <c r="K89" s="17">
        <v>45940</v>
      </c>
      <c r="L89" s="17">
        <v>45955</v>
      </c>
      <c r="M89" s="17">
        <v>45866</v>
      </c>
      <c r="N89" s="17">
        <v>45884</v>
      </c>
      <c r="O89" s="15" t="s">
        <v>38</v>
      </c>
      <c r="P89" s="15" t="s">
        <v>72</v>
      </c>
      <c r="Q89" s="15" t="s">
        <v>55</v>
      </c>
      <c r="R89" s="15" t="s">
        <v>489</v>
      </c>
      <c r="S89" s="18" t="str">
        <f t="shared" si="0"/>
        <v>https://onlinecourses.nptel.ac.in/noc25_bt67/preview</v>
      </c>
      <c r="T89" s="14" t="s">
        <v>490</v>
      </c>
      <c r="U89" s="19" t="str">
        <f t="shared" si="19"/>
        <v>https://onlinecourses.nptel.ac.in/noc24_bt54/preview</v>
      </c>
      <c r="V89" s="19" t="str">
        <f t="shared" si="20"/>
        <v>https://onlinecourses.nptel.ac.in/noc24_bt54/preview</v>
      </c>
      <c r="W89" s="15" t="s">
        <v>491</v>
      </c>
      <c r="X89" s="20" t="str">
        <f t="shared" si="3"/>
        <v>https://nptel.ac.in/courses/102106083</v>
      </c>
      <c r="Y89" s="19" t="str">
        <f t="shared" si="4"/>
        <v>https://nptel.ac.in/courses/102106083</v>
      </c>
      <c r="Z89" s="15">
        <v>102106083</v>
      </c>
      <c r="AA89" s="15"/>
      <c r="AB89" s="15"/>
    </row>
    <row r="90" spans="1:28" ht="26.4" x14ac:dyDescent="0.25">
      <c r="A90" s="13">
        <v>79</v>
      </c>
      <c r="B90" s="14" t="s">
        <v>492</v>
      </c>
      <c r="C90" s="21" t="s">
        <v>450</v>
      </c>
      <c r="D90" s="21" t="s">
        <v>493</v>
      </c>
      <c r="E90" s="21" t="s">
        <v>494</v>
      </c>
      <c r="F90" s="16" t="s">
        <v>495</v>
      </c>
      <c r="G90" s="16" t="s">
        <v>62</v>
      </c>
      <c r="H90" s="16" t="s">
        <v>100</v>
      </c>
      <c r="I90" s="15" t="s">
        <v>53</v>
      </c>
      <c r="J90" s="17">
        <v>45859</v>
      </c>
      <c r="K90" s="17">
        <v>45912</v>
      </c>
      <c r="L90" s="17">
        <v>45920</v>
      </c>
      <c r="M90" s="17">
        <v>45866</v>
      </c>
      <c r="N90" s="17">
        <v>45884</v>
      </c>
      <c r="O90" s="15" t="s">
        <v>152</v>
      </c>
      <c r="P90" s="15" t="s">
        <v>54</v>
      </c>
      <c r="Q90" s="15" t="s">
        <v>55</v>
      </c>
      <c r="R90" s="15" t="s">
        <v>399</v>
      </c>
      <c r="S90" s="18" t="str">
        <f t="shared" si="0"/>
        <v>https://onlinecourses.nptel.ac.in/noc25_bt68/preview</v>
      </c>
      <c r="T90" s="14" t="s">
        <v>496</v>
      </c>
      <c r="U90" s="19" t="str">
        <f t="shared" si="19"/>
        <v>https://onlinecourses.nptel.ac.in/noc24_bt45/preview</v>
      </c>
      <c r="V90" s="19" t="str">
        <f t="shared" si="20"/>
        <v>https://onlinecourses.nptel.ac.in/noc24_bt45/preview</v>
      </c>
      <c r="W90" s="15" t="s">
        <v>497</v>
      </c>
      <c r="X90" s="20" t="str">
        <f t="shared" si="3"/>
        <v>https://nptel.ac.in/courses/102106095</v>
      </c>
      <c r="Y90" s="19" t="str">
        <f t="shared" si="4"/>
        <v>https://nptel.ac.in/courses/102106095</v>
      </c>
      <c r="Z90" s="15">
        <v>102106095</v>
      </c>
      <c r="AA90" s="15"/>
      <c r="AB90" s="15"/>
    </row>
    <row r="91" spans="1:28" ht="41.4" x14ac:dyDescent="0.25">
      <c r="A91" s="13">
        <v>80</v>
      </c>
      <c r="B91" s="14" t="s">
        <v>498</v>
      </c>
      <c r="C91" s="21" t="s">
        <v>450</v>
      </c>
      <c r="D91" s="22" t="s">
        <v>499</v>
      </c>
      <c r="E91" s="22" t="s">
        <v>500</v>
      </c>
      <c r="F91" s="16" t="s">
        <v>453</v>
      </c>
      <c r="G91" s="16" t="s">
        <v>62</v>
      </c>
      <c r="H91" s="16" t="s">
        <v>100</v>
      </c>
      <c r="I91" s="15" t="s">
        <v>53</v>
      </c>
      <c r="J91" s="17">
        <v>45887</v>
      </c>
      <c r="K91" s="17">
        <v>45940</v>
      </c>
      <c r="L91" s="17">
        <v>45955</v>
      </c>
      <c r="M91" s="17">
        <v>45887</v>
      </c>
      <c r="N91" s="17">
        <v>45898</v>
      </c>
      <c r="O91" s="15" t="s">
        <v>71</v>
      </c>
      <c r="P91" s="15" t="s">
        <v>72</v>
      </c>
      <c r="Q91" s="15" t="s">
        <v>73</v>
      </c>
      <c r="R91" s="15" t="s">
        <v>379</v>
      </c>
      <c r="S91" s="18" t="str">
        <f t="shared" si="0"/>
        <v>https://onlinecourses.nptel.ac.in/noc25_bt69/preview</v>
      </c>
      <c r="T91" s="14" t="s">
        <v>501</v>
      </c>
      <c r="U91" s="19" t="str">
        <f t="shared" si="19"/>
        <v>https://onlinecourses.nptel.ac.in/noc24_bt75/preview</v>
      </c>
      <c r="V91" s="19" t="str">
        <f t="shared" si="20"/>
        <v>https://onlinecourses.nptel.ac.in/noc24_bt75/preview</v>
      </c>
      <c r="W91" s="15" t="s">
        <v>502</v>
      </c>
      <c r="X91" s="20" t="str">
        <f t="shared" si="3"/>
        <v>https://nptel.ac.in/courses/102106096</v>
      </c>
      <c r="Y91" s="19" t="str">
        <f t="shared" si="4"/>
        <v>https://nptel.ac.in/courses/102106096</v>
      </c>
      <c r="Z91" s="15">
        <v>102106096</v>
      </c>
      <c r="AA91" s="15"/>
      <c r="AB91" s="15"/>
    </row>
    <row r="92" spans="1:28" ht="26.4" x14ac:dyDescent="0.25">
      <c r="A92" s="13">
        <v>81</v>
      </c>
      <c r="B92" s="14" t="s">
        <v>503</v>
      </c>
      <c r="C92" s="14" t="s">
        <v>450</v>
      </c>
      <c r="D92" s="14" t="s">
        <v>504</v>
      </c>
      <c r="E92" s="14" t="s">
        <v>505</v>
      </c>
      <c r="F92" s="15" t="s">
        <v>218</v>
      </c>
      <c r="G92" s="15" t="s">
        <v>218</v>
      </c>
      <c r="H92" s="16" t="s">
        <v>219</v>
      </c>
      <c r="I92" s="15" t="s">
        <v>53</v>
      </c>
      <c r="J92" s="17">
        <v>45887</v>
      </c>
      <c r="K92" s="17">
        <v>45912</v>
      </c>
      <c r="L92" s="17">
        <v>45955</v>
      </c>
      <c r="M92" s="17">
        <v>45887</v>
      </c>
      <c r="N92" s="17">
        <v>45898</v>
      </c>
      <c r="O92" s="15" t="s">
        <v>38</v>
      </c>
      <c r="P92" s="15" t="s">
        <v>54</v>
      </c>
      <c r="Q92" s="15" t="s">
        <v>55</v>
      </c>
      <c r="R92" s="15" t="s">
        <v>399</v>
      </c>
      <c r="S92" s="18" t="str">
        <f t="shared" si="0"/>
        <v>https://onlinecourses.nptel.ac.in/noc25_bt70/preview</v>
      </c>
      <c r="T92" s="14" t="s">
        <v>506</v>
      </c>
      <c r="U92" s="19" t="str">
        <f t="shared" si="19"/>
        <v>https://onlinecourses.nptel.ac.in/noc24_bt72/preview</v>
      </c>
      <c r="V92" s="19" t="str">
        <f t="shared" si="20"/>
        <v>https://onlinecourses.nptel.ac.in/noc24_bt72/preview</v>
      </c>
      <c r="W92" s="15" t="s">
        <v>507</v>
      </c>
      <c r="X92" s="20" t="str">
        <f t="shared" si="3"/>
        <v>https://nptel.ac.in/courses/102107058</v>
      </c>
      <c r="Y92" s="19" t="str">
        <f t="shared" si="4"/>
        <v>https://nptel.ac.in/courses/102107058</v>
      </c>
      <c r="Z92" s="15">
        <v>102107058</v>
      </c>
      <c r="AA92" s="15"/>
      <c r="AB92" s="15"/>
    </row>
    <row r="93" spans="1:28" ht="26.4" x14ac:dyDescent="0.25">
      <c r="A93" s="13">
        <v>82</v>
      </c>
      <c r="B93" s="14" t="s">
        <v>508</v>
      </c>
      <c r="C93" s="14" t="s">
        <v>450</v>
      </c>
      <c r="D93" s="14" t="s">
        <v>509</v>
      </c>
      <c r="E93" s="14" t="s">
        <v>510</v>
      </c>
      <c r="F93" s="15" t="s">
        <v>70</v>
      </c>
      <c r="G93" s="15" t="s">
        <v>70</v>
      </c>
      <c r="H93" s="16" t="s">
        <v>4</v>
      </c>
      <c r="I93" s="15" t="s">
        <v>53</v>
      </c>
      <c r="J93" s="17">
        <v>45859</v>
      </c>
      <c r="K93" s="17">
        <v>45940</v>
      </c>
      <c r="L93" s="17">
        <v>45955</v>
      </c>
      <c r="M93" s="17">
        <v>45866</v>
      </c>
      <c r="N93" s="17">
        <v>45884</v>
      </c>
      <c r="O93" s="15" t="s">
        <v>38</v>
      </c>
      <c r="P93" s="15" t="s">
        <v>54</v>
      </c>
      <c r="Q93" s="15" t="s">
        <v>55</v>
      </c>
      <c r="R93" s="15" t="s">
        <v>407</v>
      </c>
      <c r="S93" s="18" t="str">
        <f t="shared" si="0"/>
        <v>https://onlinecourses.nptel.ac.in/noc25_bt71/preview</v>
      </c>
      <c r="T93" s="14" t="s">
        <v>511</v>
      </c>
      <c r="U93" s="19" t="str">
        <f t="shared" si="19"/>
        <v>https://onlinecourses.nptel.ac.in/noc24_bt52/preview</v>
      </c>
      <c r="V93" s="19" t="str">
        <f t="shared" si="20"/>
        <v>https://onlinecourses.nptel.ac.in/noc24_bt52/preview</v>
      </c>
      <c r="W93" s="15" t="s">
        <v>512</v>
      </c>
      <c r="X93" s="20" t="str">
        <f t="shared" si="3"/>
        <v>https://nptel.ac.in/courses/102101076</v>
      </c>
      <c r="Y93" s="19" t="str">
        <f t="shared" si="4"/>
        <v>https://nptel.ac.in/courses/102101076</v>
      </c>
      <c r="Z93" s="15">
        <v>102101076</v>
      </c>
      <c r="AA93" s="15"/>
      <c r="AB93" s="15"/>
    </row>
    <row r="94" spans="1:28" ht="26.4" x14ac:dyDescent="0.25">
      <c r="A94" s="13">
        <v>83</v>
      </c>
      <c r="B94" s="14" t="s">
        <v>513</v>
      </c>
      <c r="C94" s="14" t="s">
        <v>450</v>
      </c>
      <c r="D94" s="14" t="s">
        <v>514</v>
      </c>
      <c r="E94" s="14" t="s">
        <v>510</v>
      </c>
      <c r="F94" s="15" t="s">
        <v>70</v>
      </c>
      <c r="G94" s="15" t="s">
        <v>70</v>
      </c>
      <c r="H94" s="16" t="s">
        <v>100</v>
      </c>
      <c r="I94" s="15" t="s">
        <v>53</v>
      </c>
      <c r="J94" s="17">
        <v>45859</v>
      </c>
      <c r="K94" s="17">
        <v>45912</v>
      </c>
      <c r="L94" s="17">
        <v>45920</v>
      </c>
      <c r="M94" s="17">
        <v>45866</v>
      </c>
      <c r="N94" s="17">
        <v>45884</v>
      </c>
      <c r="O94" s="15" t="s">
        <v>38</v>
      </c>
      <c r="P94" s="15" t="s">
        <v>54</v>
      </c>
      <c r="Q94" s="15" t="s">
        <v>55</v>
      </c>
      <c r="R94" s="15" t="s">
        <v>379</v>
      </c>
      <c r="S94" s="18" t="str">
        <f t="shared" si="0"/>
        <v>https://onlinecourses.nptel.ac.in/noc25_bt72/preview</v>
      </c>
      <c r="T94" s="14" t="s">
        <v>515</v>
      </c>
      <c r="U94" s="19" t="str">
        <f t="shared" si="19"/>
        <v>https://onlinecourses.nptel.ac.in/noc24_bt46/preview</v>
      </c>
      <c r="V94" s="19" t="str">
        <f t="shared" si="20"/>
        <v>https://onlinecourses.nptel.ac.in/noc24_bt46/preview</v>
      </c>
      <c r="W94" s="15" t="s">
        <v>516</v>
      </c>
      <c r="X94" s="20" t="str">
        <f t="shared" si="3"/>
        <v>https://nptel.ac.in/courses/102101055</v>
      </c>
      <c r="Y94" s="19" t="str">
        <f t="shared" si="4"/>
        <v>https://nptel.ac.in/courses/102101055</v>
      </c>
      <c r="Z94" s="15">
        <v>102101055</v>
      </c>
      <c r="AA94" s="15"/>
      <c r="AB94" s="15"/>
    </row>
    <row r="95" spans="1:28" ht="26.4" x14ac:dyDescent="0.25">
      <c r="A95" s="13">
        <v>84</v>
      </c>
      <c r="B95" s="14" t="s">
        <v>517</v>
      </c>
      <c r="C95" s="14" t="s">
        <v>450</v>
      </c>
      <c r="D95" s="14" t="s">
        <v>518</v>
      </c>
      <c r="E95" s="14" t="s">
        <v>519</v>
      </c>
      <c r="F95" s="15" t="s">
        <v>70</v>
      </c>
      <c r="G95" s="15" t="s">
        <v>70</v>
      </c>
      <c r="H95" s="16" t="s">
        <v>100</v>
      </c>
      <c r="I95" s="15" t="s">
        <v>53</v>
      </c>
      <c r="J95" s="17">
        <v>45859</v>
      </c>
      <c r="K95" s="17">
        <v>45912</v>
      </c>
      <c r="L95" s="17">
        <v>45920</v>
      </c>
      <c r="M95" s="17">
        <v>45866</v>
      </c>
      <c r="N95" s="17">
        <v>45884</v>
      </c>
      <c r="O95" s="15" t="s">
        <v>38</v>
      </c>
      <c r="P95" s="15" t="s">
        <v>54</v>
      </c>
      <c r="Q95" s="15" t="s">
        <v>55</v>
      </c>
      <c r="R95" s="15"/>
      <c r="S95" s="18" t="str">
        <f t="shared" si="0"/>
        <v>https://onlinecourses.nptel.ac.in/noc25_bt73/preview</v>
      </c>
      <c r="T95" s="14" t="s">
        <v>520</v>
      </c>
      <c r="U95" s="19" t="str">
        <f t="shared" si="19"/>
        <v>https://onlinecourses.nptel.ac.in/noc24_bt47/preview</v>
      </c>
      <c r="V95" s="19" t="str">
        <f t="shared" si="20"/>
        <v>https://onlinecourses.nptel.ac.in/noc24_bt47/preview</v>
      </c>
      <c r="W95" s="15" t="s">
        <v>521</v>
      </c>
      <c r="X95" s="20" t="str">
        <f t="shared" si="3"/>
        <v>https://nptel.ac.in/courses/102101056</v>
      </c>
      <c r="Y95" s="19" t="str">
        <f t="shared" si="4"/>
        <v>https://nptel.ac.in/courses/102101056</v>
      </c>
      <c r="Z95" s="15">
        <v>102101056</v>
      </c>
      <c r="AA95" s="15"/>
      <c r="AB95" s="15"/>
    </row>
    <row r="96" spans="1:28" ht="26.4" x14ac:dyDescent="0.25">
      <c r="A96" s="13">
        <v>85</v>
      </c>
      <c r="B96" s="14" t="s">
        <v>522</v>
      </c>
      <c r="C96" s="14" t="s">
        <v>450</v>
      </c>
      <c r="D96" s="14" t="s">
        <v>523</v>
      </c>
      <c r="E96" s="14" t="s">
        <v>519</v>
      </c>
      <c r="F96" s="15" t="s">
        <v>70</v>
      </c>
      <c r="G96" s="15" t="s">
        <v>70</v>
      </c>
      <c r="H96" s="16" t="s">
        <v>100</v>
      </c>
      <c r="I96" s="15" t="s">
        <v>53</v>
      </c>
      <c r="J96" s="17">
        <v>45859</v>
      </c>
      <c r="K96" s="17">
        <v>45912</v>
      </c>
      <c r="L96" s="17">
        <v>45920</v>
      </c>
      <c r="M96" s="17">
        <v>45866</v>
      </c>
      <c r="N96" s="17">
        <v>45884</v>
      </c>
      <c r="O96" s="15" t="s">
        <v>71</v>
      </c>
      <c r="P96" s="15" t="s">
        <v>72</v>
      </c>
      <c r="Q96" s="15" t="s">
        <v>73</v>
      </c>
      <c r="R96" s="15" t="s">
        <v>399</v>
      </c>
      <c r="S96" s="18" t="str">
        <f t="shared" si="0"/>
        <v>https://onlinecourses.nptel.ac.in/noc25_bt74/preview</v>
      </c>
      <c r="T96" s="14" t="s">
        <v>524</v>
      </c>
      <c r="U96" s="19" t="str">
        <f t="shared" si="19"/>
        <v>https://onlinecourses.nptel.ac.in/noc24_bt50/preview</v>
      </c>
      <c r="V96" s="19" t="str">
        <f t="shared" si="20"/>
        <v>https://onlinecourses.nptel.ac.in/noc24_bt50/preview</v>
      </c>
      <c r="W96" s="15" t="s">
        <v>525</v>
      </c>
      <c r="X96" s="20" t="str">
        <f t="shared" si="3"/>
        <v>https://nptel.ac.in/courses/102101058</v>
      </c>
      <c r="Y96" s="19" t="str">
        <f t="shared" si="4"/>
        <v>https://nptel.ac.in/courses/102101058</v>
      </c>
      <c r="Z96" s="15">
        <v>102101058</v>
      </c>
      <c r="AA96" s="15"/>
      <c r="AB96" s="15"/>
    </row>
    <row r="97" spans="1:28" ht="26.4" x14ac:dyDescent="0.25">
      <c r="A97" s="13">
        <v>86</v>
      </c>
      <c r="B97" s="14" t="s">
        <v>526</v>
      </c>
      <c r="C97" s="14" t="s">
        <v>450</v>
      </c>
      <c r="D97" s="14" t="s">
        <v>527</v>
      </c>
      <c r="E97" s="14" t="s">
        <v>463</v>
      </c>
      <c r="F97" s="16" t="s">
        <v>62</v>
      </c>
      <c r="G97" s="15" t="s">
        <v>62</v>
      </c>
      <c r="H97" s="16" t="s">
        <v>4</v>
      </c>
      <c r="I97" s="15" t="s">
        <v>53</v>
      </c>
      <c r="J97" s="17">
        <v>45859</v>
      </c>
      <c r="K97" s="17">
        <v>45940</v>
      </c>
      <c r="L97" s="17">
        <v>45956</v>
      </c>
      <c r="M97" s="17">
        <v>45866</v>
      </c>
      <c r="N97" s="17">
        <v>45884</v>
      </c>
      <c r="O97" s="15" t="s">
        <v>38</v>
      </c>
      <c r="P97" s="15" t="s">
        <v>54</v>
      </c>
      <c r="Q97" s="15" t="s">
        <v>55</v>
      </c>
      <c r="R97" s="15" t="s">
        <v>469</v>
      </c>
      <c r="S97" s="18" t="str">
        <f t="shared" si="0"/>
        <v>https://onlinecourses.nptel.ac.in/noc25_bt75/preview</v>
      </c>
      <c r="T97" s="14" t="s">
        <v>528</v>
      </c>
      <c r="U97" s="19" t="str">
        <f t="shared" si="19"/>
        <v>https://onlinecourses.nptel.ac.in/noc24_bt55/preview</v>
      </c>
      <c r="V97" s="19" t="str">
        <f t="shared" si="20"/>
        <v>https://onlinecourses.nptel.ac.in/noc24_bt55/preview</v>
      </c>
      <c r="W97" s="15" t="s">
        <v>529</v>
      </c>
      <c r="X97" s="20" t="str">
        <f t="shared" si="3"/>
        <v>https://nptel.ac.in/courses/102106022</v>
      </c>
      <c r="Y97" s="19" t="str">
        <f t="shared" si="4"/>
        <v>https://nptel.ac.in/courses/102106022</v>
      </c>
      <c r="Z97" s="15">
        <v>102106022</v>
      </c>
      <c r="AA97" s="15"/>
      <c r="AB97" s="15"/>
    </row>
    <row r="98" spans="1:28" ht="26.4" x14ac:dyDescent="0.25">
      <c r="A98" s="13">
        <v>87</v>
      </c>
      <c r="B98" s="14" t="s">
        <v>530</v>
      </c>
      <c r="C98" s="14" t="s">
        <v>450</v>
      </c>
      <c r="D98" s="14" t="s">
        <v>531</v>
      </c>
      <c r="E98" s="14" t="s">
        <v>532</v>
      </c>
      <c r="F98" s="16" t="s">
        <v>62</v>
      </c>
      <c r="G98" s="15" t="s">
        <v>62</v>
      </c>
      <c r="H98" s="16" t="s">
        <v>4</v>
      </c>
      <c r="I98" s="15" t="s">
        <v>53</v>
      </c>
      <c r="J98" s="17">
        <v>45859</v>
      </c>
      <c r="K98" s="17">
        <v>45940</v>
      </c>
      <c r="L98" s="17">
        <v>45955</v>
      </c>
      <c r="M98" s="17">
        <v>45866</v>
      </c>
      <c r="N98" s="17">
        <v>45884</v>
      </c>
      <c r="O98" s="15" t="s">
        <v>38</v>
      </c>
      <c r="P98" s="15" t="s">
        <v>54</v>
      </c>
      <c r="Q98" s="15" t="s">
        <v>55</v>
      </c>
      <c r="R98" s="15" t="s">
        <v>533</v>
      </c>
      <c r="S98" s="18" t="str">
        <f t="shared" si="0"/>
        <v>https://onlinecourses.nptel.ac.in/noc25_bt76/preview</v>
      </c>
      <c r="T98" s="14" t="s">
        <v>534</v>
      </c>
      <c r="U98" s="19" t="str">
        <f t="shared" si="19"/>
        <v>https://onlinecourses.nptel.ac.in/noc24_bt69/preview</v>
      </c>
      <c r="V98" s="19" t="str">
        <f t="shared" si="20"/>
        <v>https://onlinecourses.nptel.ac.in/noc24_bt69/preview</v>
      </c>
      <c r="W98" s="15" t="s">
        <v>535</v>
      </c>
      <c r="X98" s="20" t="str">
        <f t="shared" si="3"/>
        <v>https://nptel.ac.in/courses/102105090</v>
      </c>
      <c r="Y98" s="19" t="str">
        <f t="shared" si="4"/>
        <v>https://nptel.ac.in/courses/102105090</v>
      </c>
      <c r="Z98" s="15">
        <v>102105090</v>
      </c>
      <c r="AA98" s="15"/>
      <c r="AB98" s="15"/>
    </row>
    <row r="99" spans="1:28" ht="26.4" x14ac:dyDescent="0.25">
      <c r="A99" s="13">
        <v>88</v>
      </c>
      <c r="B99" s="14" t="s">
        <v>536</v>
      </c>
      <c r="C99" s="14" t="s">
        <v>450</v>
      </c>
      <c r="D99" s="14" t="s">
        <v>537</v>
      </c>
      <c r="E99" s="14" t="s">
        <v>538</v>
      </c>
      <c r="F99" s="15" t="s">
        <v>84</v>
      </c>
      <c r="G99" s="15" t="s">
        <v>84</v>
      </c>
      <c r="H99" s="16" t="s">
        <v>219</v>
      </c>
      <c r="I99" s="15" t="s">
        <v>53</v>
      </c>
      <c r="J99" s="17">
        <v>45887</v>
      </c>
      <c r="K99" s="17">
        <v>45912</v>
      </c>
      <c r="L99" s="17">
        <v>45956</v>
      </c>
      <c r="M99" s="17">
        <v>45887</v>
      </c>
      <c r="N99" s="17">
        <v>45898</v>
      </c>
      <c r="O99" s="15" t="s">
        <v>38</v>
      </c>
      <c r="P99" s="15" t="s">
        <v>54</v>
      </c>
      <c r="Q99" s="15" t="s">
        <v>55</v>
      </c>
      <c r="R99" s="15" t="s">
        <v>379</v>
      </c>
      <c r="S99" s="18" t="str">
        <f t="shared" si="0"/>
        <v>https://onlinecourses.nptel.ac.in/noc25_bt77/preview</v>
      </c>
      <c r="T99" s="14" t="s">
        <v>539</v>
      </c>
      <c r="U99" s="19" t="str">
        <f t="shared" si="19"/>
        <v>https://onlinecourses.nptel.ac.in/noc24_bt73/preview</v>
      </c>
      <c r="V99" s="19" t="str">
        <f t="shared" si="20"/>
        <v>https://onlinecourses.nptel.ac.in/noc24_bt73/preview</v>
      </c>
      <c r="W99" s="15" t="s">
        <v>540</v>
      </c>
      <c r="X99" s="20" t="str">
        <f t="shared" si="3"/>
        <v>https://nptel.ac.in/courses/102104099</v>
      </c>
      <c r="Y99" s="19" t="str">
        <f t="shared" si="4"/>
        <v>https://nptel.ac.in/courses/102104099</v>
      </c>
      <c r="Z99" s="15">
        <v>102104099</v>
      </c>
      <c r="AA99" s="15"/>
      <c r="AB99" s="15"/>
    </row>
    <row r="100" spans="1:28" ht="26.4" x14ac:dyDescent="0.25">
      <c r="A100" s="13">
        <v>89</v>
      </c>
      <c r="B100" s="14" t="s">
        <v>541</v>
      </c>
      <c r="C100" s="14" t="s">
        <v>450</v>
      </c>
      <c r="D100" s="14" t="s">
        <v>542</v>
      </c>
      <c r="E100" s="14" t="s">
        <v>510</v>
      </c>
      <c r="F100" s="15" t="s">
        <v>70</v>
      </c>
      <c r="G100" s="15" t="s">
        <v>70</v>
      </c>
      <c r="H100" s="16" t="s">
        <v>219</v>
      </c>
      <c r="I100" s="15" t="s">
        <v>53</v>
      </c>
      <c r="J100" s="17">
        <v>45859</v>
      </c>
      <c r="K100" s="17">
        <v>45884</v>
      </c>
      <c r="L100" s="17">
        <v>45921</v>
      </c>
      <c r="M100" s="17">
        <v>45866</v>
      </c>
      <c r="N100" s="17">
        <v>45884</v>
      </c>
      <c r="O100" s="15" t="s">
        <v>38</v>
      </c>
      <c r="P100" s="15" t="s">
        <v>72</v>
      </c>
      <c r="Q100" s="15" t="s">
        <v>55</v>
      </c>
      <c r="R100" s="15"/>
      <c r="S100" s="18" t="str">
        <f t="shared" si="0"/>
        <v>https://onlinecourses.nptel.ac.in/noc25_bt78/preview</v>
      </c>
      <c r="T100" s="14" t="s">
        <v>543</v>
      </c>
      <c r="U100" s="19" t="str">
        <f t="shared" si="19"/>
        <v>https://onlinecourses.nptel.ac.in/noc24_bt40/preview</v>
      </c>
      <c r="V100" s="19" t="str">
        <f t="shared" si="20"/>
        <v>https://onlinecourses.nptel.ac.in/noc24_bt40/preview</v>
      </c>
      <c r="W100" s="15" t="s">
        <v>544</v>
      </c>
      <c r="X100" s="20" t="str">
        <f t="shared" si="3"/>
        <v>https://nptel.ac.in/courses/102101049</v>
      </c>
      <c r="Y100" s="19" t="str">
        <f t="shared" si="4"/>
        <v>https://nptel.ac.in/courses/102101049</v>
      </c>
      <c r="Z100" s="15">
        <v>102101049</v>
      </c>
      <c r="AA100" s="15"/>
      <c r="AB100" s="15"/>
    </row>
    <row r="101" spans="1:28" ht="26.4" x14ac:dyDescent="0.25">
      <c r="A101" s="13">
        <v>90</v>
      </c>
      <c r="B101" s="14" t="s">
        <v>545</v>
      </c>
      <c r="C101" s="14" t="s">
        <v>450</v>
      </c>
      <c r="D101" s="14" t="s">
        <v>546</v>
      </c>
      <c r="E101" s="14" t="s">
        <v>547</v>
      </c>
      <c r="F101" s="15" t="s">
        <v>84</v>
      </c>
      <c r="G101" s="15" t="s">
        <v>84</v>
      </c>
      <c r="H101" s="16" t="s">
        <v>4</v>
      </c>
      <c r="I101" s="15" t="s">
        <v>53</v>
      </c>
      <c r="J101" s="17">
        <v>45859</v>
      </c>
      <c r="K101" s="17">
        <v>45940</v>
      </c>
      <c r="L101" s="17">
        <v>45956</v>
      </c>
      <c r="M101" s="17">
        <v>45866</v>
      </c>
      <c r="N101" s="17">
        <v>45884</v>
      </c>
      <c r="O101" s="15" t="s">
        <v>38</v>
      </c>
      <c r="P101" s="15" t="s">
        <v>72</v>
      </c>
      <c r="Q101" s="15" t="s">
        <v>55</v>
      </c>
      <c r="R101" s="15"/>
      <c r="S101" s="18" t="str">
        <f t="shared" si="0"/>
        <v>https://onlinecourses.nptel.ac.in/noc25_bt79/preview</v>
      </c>
      <c r="T101" s="14" t="s">
        <v>548</v>
      </c>
      <c r="U101" s="19" t="str">
        <f t="shared" si="19"/>
        <v>https://onlinecourses.nptel.ac.in/noc24_bt56/preview</v>
      </c>
      <c r="V101" s="19" t="str">
        <f t="shared" si="20"/>
        <v>https://onlinecourses.nptel.ac.in/noc24_bt56/preview</v>
      </c>
      <c r="W101" s="15" t="s">
        <v>549</v>
      </c>
      <c r="X101" s="20" t="str">
        <f t="shared" si="3"/>
        <v>https://nptel.ac.in/courses/102104058</v>
      </c>
      <c r="Y101" s="19" t="str">
        <f t="shared" si="4"/>
        <v>https://nptel.ac.in/courses/102104058</v>
      </c>
      <c r="Z101" s="15">
        <v>102104058</v>
      </c>
      <c r="AA101" s="15"/>
      <c r="AB101" s="15"/>
    </row>
    <row r="102" spans="1:28" ht="26.4" x14ac:dyDescent="0.25">
      <c r="A102" s="13">
        <v>91</v>
      </c>
      <c r="B102" s="14" t="s">
        <v>550</v>
      </c>
      <c r="C102" s="14" t="s">
        <v>450</v>
      </c>
      <c r="D102" s="14" t="s">
        <v>551</v>
      </c>
      <c r="E102" s="14" t="s">
        <v>547</v>
      </c>
      <c r="F102" s="15" t="s">
        <v>84</v>
      </c>
      <c r="G102" s="15" t="s">
        <v>84</v>
      </c>
      <c r="H102" s="16" t="s">
        <v>100</v>
      </c>
      <c r="I102" s="15" t="s">
        <v>53</v>
      </c>
      <c r="J102" s="17">
        <v>45887</v>
      </c>
      <c r="K102" s="17">
        <v>45940</v>
      </c>
      <c r="L102" s="17">
        <v>45962</v>
      </c>
      <c r="M102" s="17">
        <v>45887</v>
      </c>
      <c r="N102" s="17">
        <v>45898</v>
      </c>
      <c r="O102" s="15" t="s">
        <v>152</v>
      </c>
      <c r="P102" s="15" t="s">
        <v>54</v>
      </c>
      <c r="Q102" s="15" t="s">
        <v>55</v>
      </c>
      <c r="R102" s="15" t="s">
        <v>552</v>
      </c>
      <c r="S102" s="18" t="str">
        <f t="shared" si="0"/>
        <v>https://onlinecourses.nptel.ac.in/noc25_bt80/preview</v>
      </c>
      <c r="T102" s="14" t="s">
        <v>553</v>
      </c>
      <c r="U102" s="19" t="str">
        <f t="shared" si="19"/>
        <v>https://onlinecourses.nptel.ac.in/noc24_bt76/preview</v>
      </c>
      <c r="V102" s="19" t="str">
        <f t="shared" si="20"/>
        <v>https://onlinecourses.nptel.ac.in/noc24_bt76/preview</v>
      </c>
      <c r="W102" s="15" t="s">
        <v>554</v>
      </c>
      <c r="X102" s="20" t="str">
        <f t="shared" si="3"/>
        <v>https://nptel.ac.in/courses/102104059</v>
      </c>
      <c r="Y102" s="19" t="str">
        <f t="shared" si="4"/>
        <v>https://nptel.ac.in/courses/102104059</v>
      </c>
      <c r="Z102" s="15">
        <v>102104059</v>
      </c>
      <c r="AA102" s="15"/>
      <c r="AB102" s="15"/>
    </row>
    <row r="103" spans="1:28" ht="26.4" x14ac:dyDescent="0.25">
      <c r="A103" s="13">
        <v>92</v>
      </c>
      <c r="B103" s="14" t="s">
        <v>555</v>
      </c>
      <c r="C103" s="14" t="s">
        <v>450</v>
      </c>
      <c r="D103" s="14" t="s">
        <v>556</v>
      </c>
      <c r="E103" s="14" t="s">
        <v>557</v>
      </c>
      <c r="F103" s="15" t="s">
        <v>115</v>
      </c>
      <c r="G103" s="15" t="s">
        <v>115</v>
      </c>
      <c r="H103" s="16" t="s">
        <v>4</v>
      </c>
      <c r="I103" s="15" t="s">
        <v>53</v>
      </c>
      <c r="J103" s="17">
        <v>45859</v>
      </c>
      <c r="K103" s="17">
        <v>45940</v>
      </c>
      <c r="L103" s="17">
        <v>45962</v>
      </c>
      <c r="M103" s="17">
        <v>45866</v>
      </c>
      <c r="N103" s="17">
        <v>45884</v>
      </c>
      <c r="O103" s="15" t="s">
        <v>38</v>
      </c>
      <c r="P103" s="15" t="s">
        <v>72</v>
      </c>
      <c r="Q103" s="15" t="s">
        <v>55</v>
      </c>
      <c r="R103" s="15" t="s">
        <v>407</v>
      </c>
      <c r="S103" s="18" t="str">
        <f t="shared" si="0"/>
        <v>https://onlinecourses.nptel.ac.in/noc25_bt81/preview</v>
      </c>
      <c r="T103" s="14" t="s">
        <v>558</v>
      </c>
      <c r="U103" s="19" t="str">
        <f t="shared" si="19"/>
        <v>https://onlinecourses.nptel.ac.in/noc24_bt64/preview</v>
      </c>
      <c r="V103" s="19" t="str">
        <f t="shared" si="20"/>
        <v>https://onlinecourses.nptel.ac.in/noc24_bt64/preview</v>
      </c>
      <c r="W103" s="15" t="s">
        <v>559</v>
      </c>
      <c r="X103" s="20" t="str">
        <f t="shared" si="3"/>
        <v>https://nptel.ac.in/courses/102105099</v>
      </c>
      <c r="Y103" s="19" t="str">
        <f t="shared" si="4"/>
        <v>https://nptel.ac.in/courses/102105099</v>
      </c>
      <c r="Z103" s="15">
        <v>102105099</v>
      </c>
      <c r="AA103" s="15"/>
      <c r="AB103" s="15"/>
    </row>
    <row r="104" spans="1:28" ht="26.4" x14ac:dyDescent="0.25">
      <c r="A104" s="13">
        <v>93</v>
      </c>
      <c r="B104" s="14" t="s">
        <v>560</v>
      </c>
      <c r="C104" s="14" t="s">
        <v>450</v>
      </c>
      <c r="D104" s="14" t="s">
        <v>561</v>
      </c>
      <c r="E104" s="14" t="s">
        <v>562</v>
      </c>
      <c r="F104" s="15" t="s">
        <v>115</v>
      </c>
      <c r="G104" s="15" t="s">
        <v>115</v>
      </c>
      <c r="H104" s="16" t="s">
        <v>4</v>
      </c>
      <c r="I104" s="15" t="s">
        <v>53</v>
      </c>
      <c r="J104" s="17">
        <v>45859</v>
      </c>
      <c r="K104" s="17">
        <v>45940</v>
      </c>
      <c r="L104" s="17">
        <v>45962</v>
      </c>
      <c r="M104" s="17">
        <v>45866</v>
      </c>
      <c r="N104" s="17">
        <v>45884</v>
      </c>
      <c r="O104" s="15" t="s">
        <v>38</v>
      </c>
      <c r="P104" s="15" t="s">
        <v>54</v>
      </c>
      <c r="Q104" s="15" t="s">
        <v>55</v>
      </c>
      <c r="R104" s="15" t="s">
        <v>407</v>
      </c>
      <c r="S104" s="18" t="str">
        <f t="shared" si="0"/>
        <v>https://onlinecourses.nptel.ac.in/noc25_bt82/preview</v>
      </c>
      <c r="T104" s="14" t="s">
        <v>563</v>
      </c>
      <c r="U104" s="19" t="str">
        <f t="shared" si="19"/>
        <v>https://onlinecourses.nptel.ac.in/noc24_bt68/preview</v>
      </c>
      <c r="V104" s="19" t="str">
        <f t="shared" si="20"/>
        <v>https://onlinecourses.nptel.ac.in/noc24_bt68/preview</v>
      </c>
      <c r="W104" s="15" t="s">
        <v>564</v>
      </c>
      <c r="X104" s="20" t="str">
        <f t="shared" si="3"/>
        <v>https://nptel.ac.in/courses/102105100</v>
      </c>
      <c r="Y104" s="19" t="str">
        <f t="shared" si="4"/>
        <v>https://nptel.ac.in/courses/102105100</v>
      </c>
      <c r="Z104" s="15">
        <v>102105100</v>
      </c>
      <c r="AA104" s="15"/>
      <c r="AB104" s="15"/>
    </row>
    <row r="105" spans="1:28" ht="26.4" x14ac:dyDescent="0.25">
      <c r="A105" s="13">
        <v>94</v>
      </c>
      <c r="B105" s="14" t="s">
        <v>565</v>
      </c>
      <c r="C105" s="14" t="s">
        <v>450</v>
      </c>
      <c r="D105" s="14" t="s">
        <v>566</v>
      </c>
      <c r="E105" s="14" t="s">
        <v>567</v>
      </c>
      <c r="F105" s="15" t="s">
        <v>115</v>
      </c>
      <c r="G105" s="15" t="s">
        <v>115</v>
      </c>
      <c r="H105" s="16" t="s">
        <v>4</v>
      </c>
      <c r="I105" s="15" t="s">
        <v>53</v>
      </c>
      <c r="J105" s="17">
        <v>45859</v>
      </c>
      <c r="K105" s="17">
        <v>45940</v>
      </c>
      <c r="L105" s="17">
        <v>45962</v>
      </c>
      <c r="M105" s="17">
        <v>45866</v>
      </c>
      <c r="N105" s="17">
        <v>45884</v>
      </c>
      <c r="O105" s="15" t="s">
        <v>38</v>
      </c>
      <c r="P105" s="15" t="s">
        <v>54</v>
      </c>
      <c r="Q105" s="15" t="s">
        <v>55</v>
      </c>
      <c r="R105" s="15" t="s">
        <v>469</v>
      </c>
      <c r="S105" s="18" t="str">
        <f t="shared" si="0"/>
        <v>https://onlinecourses.nptel.ac.in/noc25_bt83/preview</v>
      </c>
      <c r="T105" s="14" t="s">
        <v>568</v>
      </c>
      <c r="U105" s="19" t="str">
        <f t="shared" si="19"/>
        <v>https://onlinecourses.nptel.ac.in/noc24_bt66/preview</v>
      </c>
      <c r="V105" s="19" t="str">
        <f t="shared" si="20"/>
        <v>https://onlinecourses.nptel.ac.in/noc24_bt66/preview</v>
      </c>
      <c r="W105" s="15" t="s">
        <v>569</v>
      </c>
      <c r="X105" s="20" t="str">
        <f t="shared" si="3"/>
        <v>https://nptel.ac.in/courses/102105088</v>
      </c>
      <c r="Y105" s="19" t="str">
        <f t="shared" si="4"/>
        <v>https://nptel.ac.in/courses/102105088</v>
      </c>
      <c r="Z105" s="15">
        <v>102105088</v>
      </c>
      <c r="AA105" s="15"/>
      <c r="AB105" s="15"/>
    </row>
    <row r="106" spans="1:28" ht="26.4" x14ac:dyDescent="0.25">
      <c r="A106" s="13">
        <v>95</v>
      </c>
      <c r="B106" s="14" t="s">
        <v>570</v>
      </c>
      <c r="C106" s="14" t="s">
        <v>571</v>
      </c>
      <c r="D106" s="14" t="s">
        <v>572</v>
      </c>
      <c r="E106" s="14" t="s">
        <v>573</v>
      </c>
      <c r="F106" s="15" t="s">
        <v>406</v>
      </c>
      <c r="G106" s="15" t="s">
        <v>406</v>
      </c>
      <c r="H106" s="16" t="s">
        <v>4</v>
      </c>
      <c r="I106" s="15" t="s">
        <v>116</v>
      </c>
      <c r="J106" s="17">
        <v>45859</v>
      </c>
      <c r="K106" s="17">
        <v>45940</v>
      </c>
      <c r="L106" s="17">
        <v>45963</v>
      </c>
      <c r="M106" s="17">
        <v>45866</v>
      </c>
      <c r="N106" s="17">
        <v>45884</v>
      </c>
      <c r="O106" s="15" t="s">
        <v>38</v>
      </c>
      <c r="P106" s="15" t="s">
        <v>54</v>
      </c>
      <c r="Q106" s="15" t="s">
        <v>55</v>
      </c>
      <c r="R106" s="15" t="s">
        <v>574</v>
      </c>
      <c r="S106" s="18" t="str">
        <f t="shared" si="0"/>
        <v>https://onlinecourses.nptel.ac.in/noc25_bt84/preview</v>
      </c>
      <c r="T106" s="14" t="s">
        <v>575</v>
      </c>
      <c r="U106" s="14"/>
      <c r="V106" s="14"/>
      <c r="W106" s="14"/>
      <c r="X106" s="20" t="str">
        <f t="shared" si="3"/>
        <v>https://nptel.ac.in/courses/102103672</v>
      </c>
      <c r="Y106" s="19" t="str">
        <f t="shared" si="4"/>
        <v>https://nptel.ac.in/courses/102103672</v>
      </c>
      <c r="Z106" s="14" t="s">
        <v>576</v>
      </c>
      <c r="AA106" s="14"/>
      <c r="AB106" s="14"/>
    </row>
    <row r="107" spans="1:28" ht="26.4" x14ac:dyDescent="0.25">
      <c r="A107" s="13">
        <v>96</v>
      </c>
      <c r="B107" s="14" t="s">
        <v>577</v>
      </c>
      <c r="C107" s="14" t="s">
        <v>578</v>
      </c>
      <c r="D107" s="14" t="s">
        <v>579</v>
      </c>
      <c r="E107" s="14" t="s">
        <v>580</v>
      </c>
      <c r="F107" s="15" t="s">
        <v>398</v>
      </c>
      <c r="G107" s="15" t="s">
        <v>62</v>
      </c>
      <c r="H107" s="16" t="s">
        <v>4</v>
      </c>
      <c r="I107" s="15" t="s">
        <v>116</v>
      </c>
      <c r="J107" s="17">
        <v>45859</v>
      </c>
      <c r="K107" s="17">
        <v>45940</v>
      </c>
      <c r="L107" s="17">
        <v>45962</v>
      </c>
      <c r="M107" s="17">
        <v>45866</v>
      </c>
      <c r="N107" s="17">
        <v>45884</v>
      </c>
      <c r="O107" s="15" t="s">
        <v>152</v>
      </c>
      <c r="P107" s="15" t="s">
        <v>72</v>
      </c>
      <c r="Q107" s="15" t="s">
        <v>55</v>
      </c>
      <c r="R107" s="15" t="s">
        <v>581</v>
      </c>
      <c r="S107" s="18" t="str">
        <f t="shared" si="0"/>
        <v>https://onlinecourses.nptel.ac.in/noc25_bt85/preview</v>
      </c>
      <c r="T107" s="14" t="s">
        <v>582</v>
      </c>
      <c r="U107" s="14"/>
      <c r="V107" s="14"/>
      <c r="W107" s="14"/>
      <c r="X107" s="20" t="str">
        <f t="shared" si="3"/>
        <v>https://nptel.ac.in/courses/102106673</v>
      </c>
      <c r="Y107" s="19" t="str">
        <f t="shared" si="4"/>
        <v>https://nptel.ac.in/courses/102106673</v>
      </c>
      <c r="Z107" s="14" t="s">
        <v>583</v>
      </c>
      <c r="AA107" s="14"/>
      <c r="AB107" s="14"/>
    </row>
    <row r="108" spans="1:28" ht="26.4" x14ac:dyDescent="0.25">
      <c r="A108" s="13">
        <v>97</v>
      </c>
      <c r="B108" s="14" t="s">
        <v>584</v>
      </c>
      <c r="C108" s="14" t="s">
        <v>585</v>
      </c>
      <c r="D108" s="14" t="s">
        <v>586</v>
      </c>
      <c r="E108" s="14" t="s">
        <v>587</v>
      </c>
      <c r="F108" s="15" t="s">
        <v>115</v>
      </c>
      <c r="G108" s="15" t="s">
        <v>115</v>
      </c>
      <c r="H108" s="16" t="s">
        <v>100</v>
      </c>
      <c r="I108" s="15" t="s">
        <v>116</v>
      </c>
      <c r="J108" s="17">
        <v>45887</v>
      </c>
      <c r="K108" s="17">
        <v>45940</v>
      </c>
      <c r="L108" s="17">
        <v>45962</v>
      </c>
      <c r="M108" s="17">
        <v>45887</v>
      </c>
      <c r="N108" s="17">
        <v>45898</v>
      </c>
      <c r="O108" s="15" t="s">
        <v>152</v>
      </c>
      <c r="P108" s="15" t="s">
        <v>54</v>
      </c>
      <c r="Q108" s="15" t="s">
        <v>55</v>
      </c>
      <c r="R108" s="15"/>
      <c r="S108" s="18" t="str">
        <f t="shared" si="0"/>
        <v>https://onlinecourses.nptel.ac.in/noc25_lw07/preview</v>
      </c>
      <c r="T108" s="14" t="s">
        <v>588</v>
      </c>
      <c r="U108" s="14"/>
      <c r="V108" s="14"/>
      <c r="W108" s="14"/>
      <c r="X108" s="20" t="str">
        <f t="shared" si="3"/>
        <v>https://nptel.ac.in/courses/129105674</v>
      </c>
      <c r="Y108" s="19" t="str">
        <f t="shared" si="4"/>
        <v>https://nptel.ac.in/courses/129105674</v>
      </c>
      <c r="Z108" s="14" t="s">
        <v>589</v>
      </c>
      <c r="AA108" s="14"/>
      <c r="AB108" s="14"/>
    </row>
    <row r="109" spans="1:28" ht="26.4" x14ac:dyDescent="0.25">
      <c r="A109" s="13">
        <v>98</v>
      </c>
      <c r="B109" s="14" t="s">
        <v>590</v>
      </c>
      <c r="C109" s="21" t="s">
        <v>591</v>
      </c>
      <c r="D109" s="21" t="s">
        <v>592</v>
      </c>
      <c r="E109" s="21" t="s">
        <v>593</v>
      </c>
      <c r="F109" s="16" t="s">
        <v>62</v>
      </c>
      <c r="G109" s="16" t="s">
        <v>62</v>
      </c>
      <c r="H109" s="16" t="s">
        <v>4</v>
      </c>
      <c r="I109" s="15" t="s">
        <v>53</v>
      </c>
      <c r="J109" s="17">
        <v>45859</v>
      </c>
      <c r="K109" s="17">
        <v>45940</v>
      </c>
      <c r="L109" s="17">
        <v>45955</v>
      </c>
      <c r="M109" s="17">
        <v>45866</v>
      </c>
      <c r="N109" s="17">
        <v>45884</v>
      </c>
      <c r="O109" s="15" t="s">
        <v>71</v>
      </c>
      <c r="P109" s="15" t="s">
        <v>72</v>
      </c>
      <c r="Q109" s="15" t="s">
        <v>73</v>
      </c>
      <c r="R109" s="15" t="s">
        <v>594</v>
      </c>
      <c r="S109" s="18" t="str">
        <f t="shared" si="0"/>
        <v>https://onlinecourses.nptel.ac.in/noc25_ch49/preview</v>
      </c>
      <c r="T109" s="14" t="s">
        <v>595</v>
      </c>
      <c r="U109" s="19" t="str">
        <f t="shared" ref="U109:U111" si="21">HYPERLINK(V109)</f>
        <v>https://onlinecourses.nptel.ac.in/noc24_ch64/preview</v>
      </c>
      <c r="V109" s="19" t="str">
        <f t="shared" ref="V109:V111" si="22">CONCATENATE("https://onlinecourses.nptel.ac.in/",W109,"/preview")</f>
        <v>https://onlinecourses.nptel.ac.in/noc24_ch64/preview</v>
      </c>
      <c r="W109" s="15" t="s">
        <v>596</v>
      </c>
      <c r="X109" s="20" t="str">
        <f t="shared" si="3"/>
        <v>https://nptel.ac.in/courses/103106158</v>
      </c>
      <c r="Y109" s="19" t="str">
        <f t="shared" si="4"/>
        <v>https://nptel.ac.in/courses/103106158</v>
      </c>
      <c r="Z109" s="15">
        <v>103106158</v>
      </c>
      <c r="AA109" s="15"/>
      <c r="AB109" s="15"/>
    </row>
    <row r="110" spans="1:28" ht="26.4" x14ac:dyDescent="0.25">
      <c r="A110" s="13">
        <v>99</v>
      </c>
      <c r="B110" s="14" t="s">
        <v>597</v>
      </c>
      <c r="C110" s="21" t="s">
        <v>591</v>
      </c>
      <c r="D110" s="21" t="s">
        <v>598</v>
      </c>
      <c r="E110" s="21" t="s">
        <v>599</v>
      </c>
      <c r="F110" s="16" t="s">
        <v>62</v>
      </c>
      <c r="G110" s="16" t="s">
        <v>62</v>
      </c>
      <c r="H110" s="16" t="s">
        <v>100</v>
      </c>
      <c r="I110" s="15" t="s">
        <v>53</v>
      </c>
      <c r="J110" s="17">
        <v>45859</v>
      </c>
      <c r="K110" s="17">
        <v>45912</v>
      </c>
      <c r="L110" s="17">
        <v>45920</v>
      </c>
      <c r="M110" s="17">
        <v>45866</v>
      </c>
      <c r="N110" s="17">
        <v>45884</v>
      </c>
      <c r="O110" s="15" t="s">
        <v>38</v>
      </c>
      <c r="P110" s="15" t="s">
        <v>54</v>
      </c>
      <c r="Q110" s="15" t="s">
        <v>55</v>
      </c>
      <c r="R110" s="15" t="s">
        <v>600</v>
      </c>
      <c r="S110" s="18" t="str">
        <f t="shared" si="0"/>
        <v>https://onlinecourses.nptel.ac.in/noc25_ch50/preview</v>
      </c>
      <c r="T110" s="14" t="s">
        <v>601</v>
      </c>
      <c r="U110" s="19" t="str">
        <f t="shared" si="21"/>
        <v>https://onlinecourses.nptel.ac.in/noc24_ch40/preview</v>
      </c>
      <c r="V110" s="19" t="str">
        <f t="shared" si="22"/>
        <v>https://onlinecourses.nptel.ac.in/noc24_ch40/preview</v>
      </c>
      <c r="W110" s="15" t="s">
        <v>602</v>
      </c>
      <c r="X110" s="20" t="str">
        <f t="shared" si="3"/>
        <v>https://nptel.ac.in/courses/105106204</v>
      </c>
      <c r="Y110" s="19" t="str">
        <f t="shared" si="4"/>
        <v>https://nptel.ac.in/courses/105106204</v>
      </c>
      <c r="Z110" s="15">
        <v>105106204</v>
      </c>
      <c r="AA110" s="15"/>
      <c r="AB110" s="15"/>
    </row>
    <row r="111" spans="1:28" ht="26.4" x14ac:dyDescent="0.25">
      <c r="A111" s="13">
        <v>100</v>
      </c>
      <c r="B111" s="14" t="s">
        <v>603</v>
      </c>
      <c r="C111" s="21" t="s">
        <v>591</v>
      </c>
      <c r="D111" s="21" t="s">
        <v>604</v>
      </c>
      <c r="E111" s="21" t="s">
        <v>605</v>
      </c>
      <c r="F111" s="16" t="s">
        <v>62</v>
      </c>
      <c r="G111" s="16" t="s">
        <v>62</v>
      </c>
      <c r="H111" s="16" t="s">
        <v>4</v>
      </c>
      <c r="I111" s="15" t="s">
        <v>53</v>
      </c>
      <c r="J111" s="17">
        <v>45859</v>
      </c>
      <c r="K111" s="17">
        <v>45940</v>
      </c>
      <c r="L111" s="17">
        <v>45955</v>
      </c>
      <c r="M111" s="17">
        <v>45866</v>
      </c>
      <c r="N111" s="17">
        <v>45884</v>
      </c>
      <c r="O111" s="15" t="s">
        <v>71</v>
      </c>
      <c r="P111" s="15" t="s">
        <v>54</v>
      </c>
      <c r="Q111" s="15" t="s">
        <v>55</v>
      </c>
      <c r="R111" s="15" t="s">
        <v>600</v>
      </c>
      <c r="S111" s="18" t="str">
        <f t="shared" si="0"/>
        <v>https://onlinecourses.nptel.ac.in/noc25_ch51/preview</v>
      </c>
      <c r="T111" s="14" t="s">
        <v>606</v>
      </c>
      <c r="U111" s="19" t="str">
        <f t="shared" si="21"/>
        <v>https://onlinecourses.nptel.ac.in/noc24_ch50/preview</v>
      </c>
      <c r="V111" s="19" t="str">
        <f t="shared" si="22"/>
        <v>https://onlinecourses.nptel.ac.in/noc24_ch50/preview</v>
      </c>
      <c r="W111" s="15" t="s">
        <v>607</v>
      </c>
      <c r="X111" s="20" t="str">
        <f t="shared" si="3"/>
        <v>https://nptel.ac.in/courses/105106205</v>
      </c>
      <c r="Y111" s="19" t="str">
        <f t="shared" si="4"/>
        <v>https://nptel.ac.in/courses/105106205</v>
      </c>
      <c r="Z111" s="15">
        <v>105106205</v>
      </c>
      <c r="AA111" s="15"/>
      <c r="AB111" s="15"/>
    </row>
    <row r="112" spans="1:28" ht="26.4" x14ac:dyDescent="0.25">
      <c r="A112" s="13">
        <v>101</v>
      </c>
      <c r="B112" s="14" t="s">
        <v>608</v>
      </c>
      <c r="C112" s="14" t="s">
        <v>591</v>
      </c>
      <c r="D112" s="14" t="s">
        <v>609</v>
      </c>
      <c r="E112" s="14" t="s">
        <v>610</v>
      </c>
      <c r="F112" s="15" t="s">
        <v>406</v>
      </c>
      <c r="G112" s="15" t="s">
        <v>406</v>
      </c>
      <c r="H112" s="16" t="s">
        <v>4</v>
      </c>
      <c r="I112" s="15" t="s">
        <v>116</v>
      </c>
      <c r="J112" s="17">
        <v>45859</v>
      </c>
      <c r="K112" s="17">
        <v>45940</v>
      </c>
      <c r="L112" s="17">
        <v>45955</v>
      </c>
      <c r="M112" s="17">
        <v>45866</v>
      </c>
      <c r="N112" s="17">
        <v>45884</v>
      </c>
      <c r="O112" s="15" t="s">
        <v>38</v>
      </c>
      <c r="P112" s="15" t="s">
        <v>54</v>
      </c>
      <c r="Q112" s="15" t="s">
        <v>55</v>
      </c>
      <c r="R112" s="15" t="s">
        <v>611</v>
      </c>
      <c r="S112" s="18" t="str">
        <f t="shared" si="0"/>
        <v>https://onlinecourses.nptel.ac.in/noc25_ch52/preview</v>
      </c>
      <c r="T112" s="14" t="s">
        <v>612</v>
      </c>
      <c r="U112" s="14"/>
      <c r="V112" s="14"/>
      <c r="W112" s="14"/>
      <c r="X112" s="20" t="str">
        <f t="shared" si="3"/>
        <v>https://nptel.ac.in/courses/103103675</v>
      </c>
      <c r="Y112" s="19" t="str">
        <f t="shared" si="4"/>
        <v>https://nptel.ac.in/courses/103103675</v>
      </c>
      <c r="Z112" s="14" t="s">
        <v>613</v>
      </c>
      <c r="AA112" s="14"/>
      <c r="AB112" s="14"/>
    </row>
    <row r="113" spans="1:28" ht="26.4" x14ac:dyDescent="0.25">
      <c r="A113" s="13">
        <v>102</v>
      </c>
      <c r="B113" s="14" t="s">
        <v>614</v>
      </c>
      <c r="C113" s="14" t="s">
        <v>591</v>
      </c>
      <c r="D113" s="14" t="s">
        <v>615</v>
      </c>
      <c r="E113" s="14" t="s">
        <v>616</v>
      </c>
      <c r="F113" s="15" t="s">
        <v>218</v>
      </c>
      <c r="G113" s="15" t="s">
        <v>218</v>
      </c>
      <c r="H113" s="16" t="s">
        <v>219</v>
      </c>
      <c r="I113" s="15" t="s">
        <v>53</v>
      </c>
      <c r="J113" s="17">
        <v>45859</v>
      </c>
      <c r="K113" s="17">
        <v>45884</v>
      </c>
      <c r="L113" s="17">
        <v>45920</v>
      </c>
      <c r="M113" s="17">
        <v>45866</v>
      </c>
      <c r="N113" s="17">
        <v>45884</v>
      </c>
      <c r="O113" s="15" t="s">
        <v>71</v>
      </c>
      <c r="P113" s="15" t="s">
        <v>72</v>
      </c>
      <c r="Q113" s="15" t="s">
        <v>73</v>
      </c>
      <c r="R113" s="15"/>
      <c r="S113" s="18" t="str">
        <f t="shared" si="0"/>
        <v>https://onlinecourses.nptel.ac.in/noc25_ch53/preview</v>
      </c>
      <c r="T113" s="14" t="s">
        <v>617</v>
      </c>
      <c r="U113" s="19" t="str">
        <f t="shared" ref="U113:U121" si="23">HYPERLINK(V113)</f>
        <v>https://onlinecourses.nptel.ac.in/noc24_ch37/preview</v>
      </c>
      <c r="V113" s="19" t="str">
        <f t="shared" ref="V113:V121" si="24">CONCATENATE("https://onlinecourses.nptel.ac.in/",W113,"/preview")</f>
        <v>https://onlinecourses.nptel.ac.in/noc24_ch37/preview</v>
      </c>
      <c r="W113" s="15" t="s">
        <v>618</v>
      </c>
      <c r="X113" s="20" t="str">
        <f t="shared" si="3"/>
        <v>https://nptel.ac.in/courses/103107123</v>
      </c>
      <c r="Y113" s="19" t="str">
        <f t="shared" si="4"/>
        <v>https://nptel.ac.in/courses/103107123</v>
      </c>
      <c r="Z113" s="15">
        <v>103107123</v>
      </c>
      <c r="AA113" s="15"/>
      <c r="AB113" s="15"/>
    </row>
    <row r="114" spans="1:28" ht="26.4" x14ac:dyDescent="0.25">
      <c r="A114" s="13">
        <v>103</v>
      </c>
      <c r="B114" s="14" t="s">
        <v>619</v>
      </c>
      <c r="C114" s="14" t="s">
        <v>591</v>
      </c>
      <c r="D114" s="14" t="s">
        <v>620</v>
      </c>
      <c r="E114" s="14" t="s">
        <v>616</v>
      </c>
      <c r="F114" s="15" t="s">
        <v>218</v>
      </c>
      <c r="G114" s="15" t="s">
        <v>218</v>
      </c>
      <c r="H114" s="16" t="s">
        <v>219</v>
      </c>
      <c r="I114" s="15" t="s">
        <v>53</v>
      </c>
      <c r="J114" s="17">
        <v>45859</v>
      </c>
      <c r="K114" s="17">
        <v>45884</v>
      </c>
      <c r="L114" s="17">
        <v>45920</v>
      </c>
      <c r="M114" s="17">
        <v>45866</v>
      </c>
      <c r="N114" s="17">
        <v>45884</v>
      </c>
      <c r="O114" s="15" t="s">
        <v>71</v>
      </c>
      <c r="P114" s="15" t="s">
        <v>54</v>
      </c>
      <c r="Q114" s="15" t="s">
        <v>55</v>
      </c>
      <c r="R114" s="15"/>
      <c r="S114" s="18" t="str">
        <f t="shared" si="0"/>
        <v>https://onlinecourses.nptel.ac.in/noc25_ch54/preview</v>
      </c>
      <c r="T114" s="14" t="s">
        <v>621</v>
      </c>
      <c r="U114" s="19" t="str">
        <f t="shared" si="23"/>
        <v>https://onlinecourses.nptel.ac.in/noc24_ch38/preview</v>
      </c>
      <c r="V114" s="19" t="str">
        <f t="shared" si="24"/>
        <v>https://onlinecourses.nptel.ac.in/noc24_ch38/preview</v>
      </c>
      <c r="W114" s="15" t="s">
        <v>622</v>
      </c>
      <c r="X114" s="20" t="str">
        <f t="shared" si="3"/>
        <v>https://nptel.ac.in/courses/103107143</v>
      </c>
      <c r="Y114" s="19" t="str">
        <f t="shared" si="4"/>
        <v>https://nptel.ac.in/courses/103107143</v>
      </c>
      <c r="Z114" s="15">
        <v>103107143</v>
      </c>
      <c r="AA114" s="15"/>
      <c r="AB114" s="15"/>
    </row>
    <row r="115" spans="1:28" ht="26.4" x14ac:dyDescent="0.25">
      <c r="A115" s="13">
        <v>104</v>
      </c>
      <c r="B115" s="14" t="s">
        <v>623</v>
      </c>
      <c r="C115" s="14" t="s">
        <v>591</v>
      </c>
      <c r="D115" s="14" t="s">
        <v>624</v>
      </c>
      <c r="E115" s="14" t="s">
        <v>625</v>
      </c>
      <c r="F115" s="15" t="s">
        <v>218</v>
      </c>
      <c r="G115" s="15" t="s">
        <v>218</v>
      </c>
      <c r="H115" s="16" t="s">
        <v>4</v>
      </c>
      <c r="I115" s="15" t="s">
        <v>53</v>
      </c>
      <c r="J115" s="17">
        <v>45859</v>
      </c>
      <c r="K115" s="17">
        <v>45940</v>
      </c>
      <c r="L115" s="17">
        <v>45955</v>
      </c>
      <c r="M115" s="17">
        <v>45866</v>
      </c>
      <c r="N115" s="17">
        <v>45884</v>
      </c>
      <c r="O115" s="15" t="s">
        <v>38</v>
      </c>
      <c r="P115" s="15" t="s">
        <v>54</v>
      </c>
      <c r="Q115" s="15" t="s">
        <v>55</v>
      </c>
      <c r="R115" s="15" t="s">
        <v>600</v>
      </c>
      <c r="S115" s="18" t="str">
        <f t="shared" si="0"/>
        <v>https://onlinecourses.nptel.ac.in/noc25_ch55/preview</v>
      </c>
      <c r="T115" s="14" t="s">
        <v>626</v>
      </c>
      <c r="U115" s="19" t="str">
        <f t="shared" si="23"/>
        <v>https://onlinecourses.nptel.ac.in/noc24_ch65/preview</v>
      </c>
      <c r="V115" s="19" t="str">
        <f t="shared" si="24"/>
        <v>https://onlinecourses.nptel.ac.in/noc24_ch65/preview</v>
      </c>
      <c r="W115" s="15" t="s">
        <v>627</v>
      </c>
      <c r="X115" s="20" t="str">
        <f t="shared" si="3"/>
        <v>https://nptel.ac.in/courses/103107139</v>
      </c>
      <c r="Y115" s="19" t="str">
        <f t="shared" si="4"/>
        <v>https://nptel.ac.in/courses/103107139</v>
      </c>
      <c r="Z115" s="15">
        <v>103107139</v>
      </c>
      <c r="AA115" s="15"/>
      <c r="AB115" s="15"/>
    </row>
    <row r="116" spans="1:28" ht="26.4" x14ac:dyDescent="0.25">
      <c r="A116" s="13">
        <v>105</v>
      </c>
      <c r="B116" s="14" t="s">
        <v>628</v>
      </c>
      <c r="C116" s="14" t="s">
        <v>591</v>
      </c>
      <c r="D116" s="14" t="s">
        <v>629</v>
      </c>
      <c r="E116" s="14" t="s">
        <v>630</v>
      </c>
      <c r="F116" s="15" t="s">
        <v>218</v>
      </c>
      <c r="G116" s="15" t="s">
        <v>218</v>
      </c>
      <c r="H116" s="16" t="s">
        <v>4</v>
      </c>
      <c r="I116" s="15" t="s">
        <v>53</v>
      </c>
      <c r="J116" s="17">
        <v>45859</v>
      </c>
      <c r="K116" s="17">
        <v>45940</v>
      </c>
      <c r="L116" s="17">
        <v>45955</v>
      </c>
      <c r="M116" s="17">
        <v>45866</v>
      </c>
      <c r="N116" s="17">
        <v>45884</v>
      </c>
      <c r="O116" s="15" t="s">
        <v>71</v>
      </c>
      <c r="P116" s="15" t="s">
        <v>72</v>
      </c>
      <c r="Q116" s="15" t="s">
        <v>73</v>
      </c>
      <c r="R116" s="15" t="s">
        <v>631</v>
      </c>
      <c r="S116" s="18" t="str">
        <f t="shared" si="0"/>
        <v>https://onlinecourses.nptel.ac.in/noc25_ch56/preview</v>
      </c>
      <c r="T116" s="14" t="s">
        <v>632</v>
      </c>
      <c r="U116" s="19" t="str">
        <f t="shared" si="23"/>
        <v>https://onlinecourses.nptel.ac.in/noc24_ch74/preview</v>
      </c>
      <c r="V116" s="19" t="str">
        <f t="shared" si="24"/>
        <v>https://onlinecourses.nptel.ac.in/noc24_ch74/preview</v>
      </c>
      <c r="W116" s="15" t="s">
        <v>633</v>
      </c>
      <c r="X116" s="20" t="str">
        <f t="shared" si="3"/>
        <v>https://nptel.ac.in/courses/103107156</v>
      </c>
      <c r="Y116" s="19" t="str">
        <f t="shared" si="4"/>
        <v>https://nptel.ac.in/courses/103107156</v>
      </c>
      <c r="Z116" s="15">
        <v>103107156</v>
      </c>
      <c r="AA116" s="15"/>
      <c r="AB116" s="15"/>
    </row>
    <row r="117" spans="1:28" ht="26.4" x14ac:dyDescent="0.25">
      <c r="A117" s="13">
        <v>106</v>
      </c>
      <c r="B117" s="14" t="s">
        <v>634</v>
      </c>
      <c r="C117" s="14" t="s">
        <v>591</v>
      </c>
      <c r="D117" s="14" t="s">
        <v>635</v>
      </c>
      <c r="E117" s="14" t="s">
        <v>636</v>
      </c>
      <c r="F117" s="15" t="s">
        <v>218</v>
      </c>
      <c r="G117" s="15" t="s">
        <v>218</v>
      </c>
      <c r="H117" s="16" t="s">
        <v>100</v>
      </c>
      <c r="I117" s="15" t="s">
        <v>53</v>
      </c>
      <c r="J117" s="17">
        <v>45859</v>
      </c>
      <c r="K117" s="17">
        <v>45912</v>
      </c>
      <c r="L117" s="17">
        <v>45920</v>
      </c>
      <c r="M117" s="17">
        <v>45866</v>
      </c>
      <c r="N117" s="17">
        <v>45884</v>
      </c>
      <c r="O117" s="15" t="s">
        <v>38</v>
      </c>
      <c r="P117" s="15" t="s">
        <v>54</v>
      </c>
      <c r="Q117" s="15" t="s">
        <v>55</v>
      </c>
      <c r="R117" s="15" t="s">
        <v>637</v>
      </c>
      <c r="S117" s="18" t="str">
        <f t="shared" si="0"/>
        <v>https://onlinecourses.nptel.ac.in/noc25_ch57/preview</v>
      </c>
      <c r="T117" s="14" t="s">
        <v>638</v>
      </c>
      <c r="U117" s="19" t="str">
        <f t="shared" si="23"/>
        <v>https://onlinecourses.nptel.ac.in/noc24_ch43/preview</v>
      </c>
      <c r="V117" s="19" t="str">
        <f t="shared" si="24"/>
        <v>https://onlinecourses.nptel.ac.in/noc24_ch43/preview</v>
      </c>
      <c r="W117" s="15" t="s">
        <v>639</v>
      </c>
      <c r="X117" s="20" t="str">
        <f t="shared" si="3"/>
        <v>https://nptel.ac.in/courses/103107157</v>
      </c>
      <c r="Y117" s="19" t="str">
        <f t="shared" si="4"/>
        <v>https://nptel.ac.in/courses/103107157</v>
      </c>
      <c r="Z117" s="15">
        <v>103107157</v>
      </c>
      <c r="AA117" s="15"/>
      <c r="AB117" s="15"/>
    </row>
    <row r="118" spans="1:28" ht="26.4" x14ac:dyDescent="0.25">
      <c r="A118" s="13">
        <v>107</v>
      </c>
      <c r="B118" s="14" t="s">
        <v>640</v>
      </c>
      <c r="C118" s="14" t="s">
        <v>591</v>
      </c>
      <c r="D118" s="14" t="s">
        <v>641</v>
      </c>
      <c r="E118" s="14" t="s">
        <v>636</v>
      </c>
      <c r="F118" s="15" t="s">
        <v>218</v>
      </c>
      <c r="G118" s="15" t="s">
        <v>218</v>
      </c>
      <c r="H118" s="16" t="s">
        <v>4</v>
      </c>
      <c r="I118" s="15" t="s">
        <v>53</v>
      </c>
      <c r="J118" s="17">
        <v>45859</v>
      </c>
      <c r="K118" s="17">
        <v>45940</v>
      </c>
      <c r="L118" s="17">
        <v>45955</v>
      </c>
      <c r="M118" s="17">
        <v>45866</v>
      </c>
      <c r="N118" s="17">
        <v>45884</v>
      </c>
      <c r="O118" s="15" t="s">
        <v>38</v>
      </c>
      <c r="P118" s="15" t="s">
        <v>54</v>
      </c>
      <c r="Q118" s="15" t="s">
        <v>55</v>
      </c>
      <c r="R118" s="15" t="s">
        <v>642</v>
      </c>
      <c r="S118" s="18" t="str">
        <f t="shared" si="0"/>
        <v>https://onlinecourses.nptel.ac.in/noc25_ch58/preview</v>
      </c>
      <c r="T118" s="14" t="s">
        <v>643</v>
      </c>
      <c r="U118" s="19" t="str">
        <f t="shared" si="23"/>
        <v>https://onlinecourses.nptel.ac.in/noc24_ch53/preview</v>
      </c>
      <c r="V118" s="19" t="str">
        <f t="shared" si="24"/>
        <v>https://onlinecourses.nptel.ac.in/noc24_ch53/preview</v>
      </c>
      <c r="W118" s="15" t="s">
        <v>644</v>
      </c>
      <c r="X118" s="20" t="str">
        <f t="shared" si="3"/>
        <v>https://nptel.ac.in/courses/103107215</v>
      </c>
      <c r="Y118" s="19" t="str">
        <f t="shared" si="4"/>
        <v>https://nptel.ac.in/courses/103107215</v>
      </c>
      <c r="Z118" s="15">
        <v>103107215</v>
      </c>
      <c r="AA118" s="15"/>
      <c r="AB118" s="15"/>
    </row>
    <row r="119" spans="1:28" ht="26.4" x14ac:dyDescent="0.25">
      <c r="A119" s="13">
        <v>108</v>
      </c>
      <c r="B119" s="14" t="s">
        <v>645</v>
      </c>
      <c r="C119" s="14" t="s">
        <v>591</v>
      </c>
      <c r="D119" s="14" t="s">
        <v>646</v>
      </c>
      <c r="E119" s="14" t="s">
        <v>630</v>
      </c>
      <c r="F119" s="15" t="s">
        <v>218</v>
      </c>
      <c r="G119" s="15" t="s">
        <v>218</v>
      </c>
      <c r="H119" s="16" t="s">
        <v>4</v>
      </c>
      <c r="I119" s="16" t="s">
        <v>53</v>
      </c>
      <c r="J119" s="17">
        <v>45859</v>
      </c>
      <c r="K119" s="17">
        <v>45940</v>
      </c>
      <c r="L119" s="17">
        <v>45956</v>
      </c>
      <c r="M119" s="17">
        <v>45866</v>
      </c>
      <c r="N119" s="17">
        <v>45884</v>
      </c>
      <c r="O119" s="15" t="s">
        <v>38</v>
      </c>
      <c r="P119" s="15" t="s">
        <v>54</v>
      </c>
      <c r="Q119" s="15" t="s">
        <v>55</v>
      </c>
      <c r="R119" s="15"/>
      <c r="S119" s="18" t="str">
        <f t="shared" si="0"/>
        <v>https://onlinecourses.nptel.ac.in/noc25_ch59/preview</v>
      </c>
      <c r="T119" s="14" t="s">
        <v>647</v>
      </c>
      <c r="U119" s="19" t="str">
        <f t="shared" si="23"/>
        <v>https://onlinecourses.nptel.ac.in/noc24_ch55/preview</v>
      </c>
      <c r="V119" s="19" t="str">
        <f t="shared" si="24"/>
        <v>https://onlinecourses.nptel.ac.in/noc24_ch55/preview</v>
      </c>
      <c r="W119" s="15" t="s">
        <v>648</v>
      </c>
      <c r="X119" s="20" t="str">
        <f t="shared" si="3"/>
        <v>https://nptel.ac.in/courses/103107221</v>
      </c>
      <c r="Y119" s="19" t="str">
        <f t="shared" si="4"/>
        <v>https://nptel.ac.in/courses/103107221</v>
      </c>
      <c r="Z119" s="15">
        <v>103107221</v>
      </c>
      <c r="AA119" s="15"/>
      <c r="AB119" s="15"/>
    </row>
    <row r="120" spans="1:28" ht="26.4" x14ac:dyDescent="0.25">
      <c r="A120" s="13">
        <v>109</v>
      </c>
      <c r="B120" s="14" t="s">
        <v>649</v>
      </c>
      <c r="C120" s="14" t="s">
        <v>591</v>
      </c>
      <c r="D120" s="14" t="s">
        <v>650</v>
      </c>
      <c r="E120" s="14" t="s">
        <v>651</v>
      </c>
      <c r="F120" s="15" t="s">
        <v>218</v>
      </c>
      <c r="G120" s="15" t="s">
        <v>218</v>
      </c>
      <c r="H120" s="16" t="s">
        <v>4</v>
      </c>
      <c r="I120" s="16" t="s">
        <v>53</v>
      </c>
      <c r="J120" s="17">
        <v>45859</v>
      </c>
      <c r="K120" s="17">
        <v>45940</v>
      </c>
      <c r="L120" s="17">
        <v>45956</v>
      </c>
      <c r="M120" s="17">
        <v>45866</v>
      </c>
      <c r="N120" s="17">
        <v>45884</v>
      </c>
      <c r="O120" s="15" t="s">
        <v>38</v>
      </c>
      <c r="P120" s="15" t="s">
        <v>72</v>
      </c>
      <c r="Q120" s="15" t="s">
        <v>55</v>
      </c>
      <c r="R120" s="15" t="s">
        <v>594</v>
      </c>
      <c r="S120" s="18" t="str">
        <f t="shared" si="0"/>
        <v>https://onlinecourses.nptel.ac.in/noc25_ch60/preview</v>
      </c>
      <c r="T120" s="14" t="s">
        <v>652</v>
      </c>
      <c r="U120" s="19" t="str">
        <f t="shared" si="23"/>
        <v>https://onlinecourses.nptel.ac.in/noc24_ch66/preview</v>
      </c>
      <c r="V120" s="19" t="str">
        <f t="shared" si="24"/>
        <v>https://onlinecourses.nptel.ac.in/noc24_ch66/preview</v>
      </c>
      <c r="W120" s="15" t="s">
        <v>653</v>
      </c>
      <c r="X120" s="20" t="str">
        <f t="shared" si="3"/>
        <v>https://nptel.ac.in/courses/103107220</v>
      </c>
      <c r="Y120" s="19" t="str">
        <f t="shared" si="4"/>
        <v>https://nptel.ac.in/courses/103107220</v>
      </c>
      <c r="Z120" s="15">
        <v>103107220</v>
      </c>
      <c r="AA120" s="15"/>
      <c r="AB120" s="15"/>
    </row>
    <row r="121" spans="1:28" ht="39.6" x14ac:dyDescent="0.25">
      <c r="A121" s="13">
        <v>110</v>
      </c>
      <c r="B121" s="14" t="s">
        <v>654</v>
      </c>
      <c r="C121" s="14" t="s">
        <v>591</v>
      </c>
      <c r="D121" s="14" t="s">
        <v>655</v>
      </c>
      <c r="E121" s="14" t="s">
        <v>656</v>
      </c>
      <c r="F121" s="15" t="s">
        <v>84</v>
      </c>
      <c r="G121" s="15" t="s">
        <v>84</v>
      </c>
      <c r="H121" s="16" t="s">
        <v>4</v>
      </c>
      <c r="I121" s="15" t="s">
        <v>53</v>
      </c>
      <c r="J121" s="17">
        <v>45859</v>
      </c>
      <c r="K121" s="17">
        <v>45940</v>
      </c>
      <c r="L121" s="17">
        <v>45956</v>
      </c>
      <c r="M121" s="17">
        <v>45866</v>
      </c>
      <c r="N121" s="17">
        <v>45884</v>
      </c>
      <c r="O121" s="15" t="s">
        <v>71</v>
      </c>
      <c r="P121" s="15" t="s">
        <v>72</v>
      </c>
      <c r="Q121" s="15" t="s">
        <v>73</v>
      </c>
      <c r="R121" s="15" t="s">
        <v>657</v>
      </c>
      <c r="S121" s="18" t="str">
        <f t="shared" si="0"/>
        <v>https://onlinecourses.nptel.ac.in/noc25_ch61/preview</v>
      </c>
      <c r="T121" s="14" t="s">
        <v>658</v>
      </c>
      <c r="U121" s="19" t="str">
        <f t="shared" si="23"/>
        <v>https://onlinecourses.nptel.ac.in/noc24_ch51/preview</v>
      </c>
      <c r="V121" s="19" t="str">
        <f t="shared" si="24"/>
        <v>https://onlinecourses.nptel.ac.in/noc24_ch51/preview</v>
      </c>
      <c r="W121" s="15" t="s">
        <v>659</v>
      </c>
      <c r="X121" s="20" t="str">
        <f t="shared" si="3"/>
        <v>https://nptel.ac.in/courses/103104151</v>
      </c>
      <c r="Y121" s="19" t="str">
        <f t="shared" si="4"/>
        <v>https://nptel.ac.in/courses/103104151</v>
      </c>
      <c r="Z121" s="15">
        <v>103104151</v>
      </c>
      <c r="AA121" s="15"/>
      <c r="AB121" s="15"/>
    </row>
    <row r="122" spans="1:28" ht="26.4" x14ac:dyDescent="0.25">
      <c r="A122" s="13">
        <v>111</v>
      </c>
      <c r="B122" s="14" t="s">
        <v>660</v>
      </c>
      <c r="C122" s="14" t="s">
        <v>591</v>
      </c>
      <c r="D122" s="14" t="s">
        <v>661</v>
      </c>
      <c r="E122" s="14" t="s">
        <v>651</v>
      </c>
      <c r="F122" s="15" t="s">
        <v>218</v>
      </c>
      <c r="G122" s="15" t="s">
        <v>218</v>
      </c>
      <c r="H122" s="16" t="s">
        <v>100</v>
      </c>
      <c r="I122" s="15" t="s">
        <v>116</v>
      </c>
      <c r="J122" s="17">
        <v>45887</v>
      </c>
      <c r="K122" s="17">
        <v>45940</v>
      </c>
      <c r="L122" s="17">
        <v>45962</v>
      </c>
      <c r="M122" s="17">
        <v>45887</v>
      </c>
      <c r="N122" s="17">
        <v>45898</v>
      </c>
      <c r="O122" s="15" t="s">
        <v>38</v>
      </c>
      <c r="P122" s="15" t="s">
        <v>54</v>
      </c>
      <c r="Q122" s="15" t="s">
        <v>55</v>
      </c>
      <c r="R122" s="15" t="s">
        <v>662</v>
      </c>
      <c r="S122" s="18" t="str">
        <f t="shared" si="0"/>
        <v>https://onlinecourses.nptel.ac.in/noc25_ch62/preview</v>
      </c>
      <c r="T122" s="14" t="s">
        <v>663</v>
      </c>
      <c r="U122" s="14"/>
      <c r="V122" s="14"/>
      <c r="W122" s="14"/>
      <c r="X122" s="20" t="str">
        <f t="shared" si="3"/>
        <v>https://nptel.ac.in/courses/103107676</v>
      </c>
      <c r="Y122" s="19" t="str">
        <f t="shared" si="4"/>
        <v>https://nptel.ac.in/courses/103107676</v>
      </c>
      <c r="Z122" s="14" t="s">
        <v>664</v>
      </c>
      <c r="AA122" s="14"/>
      <c r="AB122" s="14"/>
    </row>
    <row r="123" spans="1:28" ht="26.4" x14ac:dyDescent="0.25">
      <c r="A123" s="13">
        <v>112</v>
      </c>
      <c r="B123" s="14" t="s">
        <v>665</v>
      </c>
      <c r="C123" s="14" t="s">
        <v>591</v>
      </c>
      <c r="D123" s="14" t="s">
        <v>666</v>
      </c>
      <c r="E123" s="14" t="s">
        <v>667</v>
      </c>
      <c r="F123" s="15" t="s">
        <v>70</v>
      </c>
      <c r="G123" s="15" t="s">
        <v>70</v>
      </c>
      <c r="H123" s="16" t="s">
        <v>100</v>
      </c>
      <c r="I123" s="15" t="s">
        <v>53</v>
      </c>
      <c r="J123" s="17">
        <v>45859</v>
      </c>
      <c r="K123" s="17">
        <v>45912</v>
      </c>
      <c r="L123" s="17">
        <v>45921</v>
      </c>
      <c r="M123" s="17">
        <v>45866</v>
      </c>
      <c r="N123" s="17">
        <v>45884</v>
      </c>
      <c r="O123" s="15" t="s">
        <v>71</v>
      </c>
      <c r="P123" s="15" t="s">
        <v>54</v>
      </c>
      <c r="Q123" s="15" t="s">
        <v>55</v>
      </c>
      <c r="R123" s="15" t="s">
        <v>611</v>
      </c>
      <c r="S123" s="18" t="str">
        <f t="shared" si="0"/>
        <v>https://onlinecourses.nptel.ac.in/noc25_ch63/preview</v>
      </c>
      <c r="T123" s="14" t="s">
        <v>668</v>
      </c>
      <c r="U123" s="19" t="str">
        <f t="shared" ref="U123:U147" si="25">HYPERLINK(V123)</f>
        <v>https://onlinecourses.nptel.ac.in/noc24_ch44/preview</v>
      </c>
      <c r="V123" s="19" t="str">
        <f t="shared" ref="V123:V147" si="26">CONCATENATE("https://onlinecourses.nptel.ac.in/",W123,"/preview")</f>
        <v>https://onlinecourses.nptel.ac.in/noc24_ch44/preview</v>
      </c>
      <c r="W123" s="15" t="s">
        <v>669</v>
      </c>
      <c r="X123" s="20" t="str">
        <f t="shared" si="3"/>
        <v>https://nptel.ac.in/courses/103101142</v>
      </c>
      <c r="Y123" s="19" t="str">
        <f t="shared" si="4"/>
        <v>https://nptel.ac.in/courses/103101142</v>
      </c>
      <c r="Z123" s="15">
        <v>103101142</v>
      </c>
      <c r="AA123" s="15"/>
      <c r="AB123" s="15"/>
    </row>
    <row r="124" spans="1:28" ht="26.4" x14ac:dyDescent="0.25">
      <c r="A124" s="13">
        <v>113</v>
      </c>
      <c r="B124" s="14" t="s">
        <v>670</v>
      </c>
      <c r="C124" s="14" t="s">
        <v>591</v>
      </c>
      <c r="D124" s="14" t="s">
        <v>671</v>
      </c>
      <c r="E124" s="14" t="s">
        <v>672</v>
      </c>
      <c r="F124" s="15" t="s">
        <v>132</v>
      </c>
      <c r="G124" s="15" t="s">
        <v>132</v>
      </c>
      <c r="H124" s="16" t="s">
        <v>219</v>
      </c>
      <c r="I124" s="15" t="s">
        <v>53</v>
      </c>
      <c r="J124" s="17">
        <v>45887</v>
      </c>
      <c r="K124" s="17">
        <v>45912</v>
      </c>
      <c r="L124" s="17">
        <v>45962</v>
      </c>
      <c r="M124" s="17">
        <v>45887</v>
      </c>
      <c r="N124" s="17">
        <v>45898</v>
      </c>
      <c r="O124" s="15" t="s">
        <v>152</v>
      </c>
      <c r="P124" s="15" t="s">
        <v>54</v>
      </c>
      <c r="Q124" s="15" t="s">
        <v>55</v>
      </c>
      <c r="R124" s="15"/>
      <c r="S124" s="18" t="str">
        <f t="shared" si="0"/>
        <v>https://onlinecourses.nptel.ac.in/noc25_ch64/preview</v>
      </c>
      <c r="T124" s="14" t="s">
        <v>673</v>
      </c>
      <c r="U124" s="19" t="str">
        <f t="shared" si="25"/>
        <v>https://onlinecourses.nptel.ac.in/noc20_ch23/preview</v>
      </c>
      <c r="V124" s="19" t="str">
        <f t="shared" si="26"/>
        <v>https://onlinecourses.nptel.ac.in/noc20_ch23/preview</v>
      </c>
      <c r="W124" s="15" t="s">
        <v>674</v>
      </c>
      <c r="X124" s="20" t="str">
        <f t="shared" si="3"/>
        <v>https://nptel.ac.in/courses/103108139</v>
      </c>
      <c r="Y124" s="19" t="str">
        <f t="shared" si="4"/>
        <v>https://nptel.ac.in/courses/103108139</v>
      </c>
      <c r="Z124" s="15">
        <v>103108139</v>
      </c>
      <c r="AA124" s="15"/>
      <c r="AB124" s="15"/>
    </row>
    <row r="125" spans="1:28" ht="26.4" x14ac:dyDescent="0.25">
      <c r="A125" s="13">
        <v>114</v>
      </c>
      <c r="B125" s="14" t="s">
        <v>675</v>
      </c>
      <c r="C125" s="14" t="s">
        <v>591</v>
      </c>
      <c r="D125" s="14" t="s">
        <v>676</v>
      </c>
      <c r="E125" s="14" t="s">
        <v>672</v>
      </c>
      <c r="F125" s="15" t="s">
        <v>132</v>
      </c>
      <c r="G125" s="15" t="s">
        <v>132</v>
      </c>
      <c r="H125" s="16" t="s">
        <v>100</v>
      </c>
      <c r="I125" s="15" t="s">
        <v>53</v>
      </c>
      <c r="J125" s="17">
        <v>45859</v>
      </c>
      <c r="K125" s="17">
        <v>45912</v>
      </c>
      <c r="L125" s="17">
        <v>45920</v>
      </c>
      <c r="M125" s="17">
        <v>45866</v>
      </c>
      <c r="N125" s="17">
        <v>45884</v>
      </c>
      <c r="O125" s="15" t="s">
        <v>38</v>
      </c>
      <c r="P125" s="15" t="s">
        <v>54</v>
      </c>
      <c r="Q125" s="15" t="s">
        <v>55</v>
      </c>
      <c r="R125" s="15"/>
      <c r="S125" s="18" t="str">
        <f t="shared" si="0"/>
        <v>https://onlinecourses.nptel.ac.in/noc25_ch65/preview</v>
      </c>
      <c r="T125" s="14" t="s">
        <v>677</v>
      </c>
      <c r="U125" s="19" t="str">
        <f t="shared" si="25"/>
        <v>https://onlinecourses.nptel.ac.in/noc24_ch39/preview</v>
      </c>
      <c r="V125" s="19" t="str">
        <f t="shared" si="26"/>
        <v>https://onlinecourses.nptel.ac.in/noc24_ch39/preview</v>
      </c>
      <c r="W125" s="15" t="s">
        <v>678</v>
      </c>
      <c r="X125" s="20" t="str">
        <f t="shared" si="3"/>
        <v>https://nptel.ac.in/courses/103108127</v>
      </c>
      <c r="Y125" s="19" t="str">
        <f t="shared" si="4"/>
        <v>https://nptel.ac.in/courses/103108127</v>
      </c>
      <c r="Z125" s="15">
        <v>103108127</v>
      </c>
      <c r="AA125" s="15"/>
      <c r="AB125" s="15"/>
    </row>
    <row r="126" spans="1:28" ht="26.4" x14ac:dyDescent="0.25">
      <c r="A126" s="13">
        <v>115</v>
      </c>
      <c r="B126" s="14" t="s">
        <v>679</v>
      </c>
      <c r="C126" s="14" t="s">
        <v>591</v>
      </c>
      <c r="D126" s="14" t="s">
        <v>680</v>
      </c>
      <c r="E126" s="14" t="s">
        <v>681</v>
      </c>
      <c r="F126" s="15" t="s">
        <v>406</v>
      </c>
      <c r="G126" s="15" t="s">
        <v>406</v>
      </c>
      <c r="H126" s="16" t="s">
        <v>100</v>
      </c>
      <c r="I126" s="15" t="s">
        <v>53</v>
      </c>
      <c r="J126" s="17">
        <v>45859</v>
      </c>
      <c r="K126" s="17">
        <v>45912</v>
      </c>
      <c r="L126" s="17">
        <v>45920</v>
      </c>
      <c r="M126" s="17">
        <v>45866</v>
      </c>
      <c r="N126" s="17">
        <v>45884</v>
      </c>
      <c r="O126" s="15" t="s">
        <v>38</v>
      </c>
      <c r="P126" s="15" t="s">
        <v>54</v>
      </c>
      <c r="Q126" s="15" t="s">
        <v>55</v>
      </c>
      <c r="R126" s="15" t="s">
        <v>600</v>
      </c>
      <c r="S126" s="18" t="str">
        <f t="shared" si="0"/>
        <v>https://onlinecourses.nptel.ac.in/noc25_ch66/preview</v>
      </c>
      <c r="T126" s="14" t="s">
        <v>682</v>
      </c>
      <c r="U126" s="19" t="str">
        <f t="shared" si="25"/>
        <v>https://onlinecourses.nptel.ac.in/noc24_ch45/preview</v>
      </c>
      <c r="V126" s="19" t="str">
        <f t="shared" si="26"/>
        <v>https://onlinecourses.nptel.ac.in/noc24_ch45/preview</v>
      </c>
      <c r="W126" s="15" t="s">
        <v>683</v>
      </c>
      <c r="X126" s="20" t="str">
        <f t="shared" si="3"/>
        <v>https://nptel.ac.in/courses/103103139</v>
      </c>
      <c r="Y126" s="19" t="str">
        <f t="shared" si="4"/>
        <v>https://nptel.ac.in/courses/103103139</v>
      </c>
      <c r="Z126" s="15">
        <v>103103139</v>
      </c>
      <c r="AA126" s="15"/>
      <c r="AB126" s="15"/>
    </row>
    <row r="127" spans="1:28" ht="26.4" x14ac:dyDescent="0.25">
      <c r="A127" s="13">
        <v>116</v>
      </c>
      <c r="B127" s="14" t="s">
        <v>684</v>
      </c>
      <c r="C127" s="14" t="s">
        <v>591</v>
      </c>
      <c r="D127" s="14" t="s">
        <v>685</v>
      </c>
      <c r="E127" s="14" t="s">
        <v>686</v>
      </c>
      <c r="F127" s="15" t="s">
        <v>406</v>
      </c>
      <c r="G127" s="15" t="s">
        <v>406</v>
      </c>
      <c r="H127" s="16" t="s">
        <v>4</v>
      </c>
      <c r="I127" s="15" t="s">
        <v>53</v>
      </c>
      <c r="J127" s="17">
        <v>45859</v>
      </c>
      <c r="K127" s="17">
        <v>45940</v>
      </c>
      <c r="L127" s="17">
        <v>45963</v>
      </c>
      <c r="M127" s="17">
        <v>45866</v>
      </c>
      <c r="N127" s="17">
        <v>45884</v>
      </c>
      <c r="O127" s="15" t="s">
        <v>38</v>
      </c>
      <c r="P127" s="15" t="s">
        <v>54</v>
      </c>
      <c r="Q127" s="15" t="s">
        <v>55</v>
      </c>
      <c r="R127" s="15"/>
      <c r="S127" s="18" t="str">
        <f t="shared" si="0"/>
        <v>https://onlinecourses.nptel.ac.in/noc25_ch67/preview</v>
      </c>
      <c r="T127" s="14" t="s">
        <v>687</v>
      </c>
      <c r="U127" s="19" t="str">
        <f t="shared" si="25"/>
        <v>https://onlinecourses.nptel.ac.in/noc24_ch67/preview</v>
      </c>
      <c r="V127" s="19" t="str">
        <f t="shared" si="26"/>
        <v>https://onlinecourses.nptel.ac.in/noc24_ch67/preview</v>
      </c>
      <c r="W127" s="15" t="s">
        <v>688</v>
      </c>
      <c r="X127" s="20" t="str">
        <f t="shared" si="3"/>
        <v>https://nptel.ac.in/courses/103103146</v>
      </c>
      <c r="Y127" s="19" t="str">
        <f t="shared" si="4"/>
        <v>https://nptel.ac.in/courses/103103146</v>
      </c>
      <c r="Z127" s="15">
        <v>103103146</v>
      </c>
      <c r="AA127" s="15"/>
      <c r="AB127" s="15"/>
    </row>
    <row r="128" spans="1:28" ht="26.4" x14ac:dyDescent="0.25">
      <c r="A128" s="13">
        <v>117</v>
      </c>
      <c r="B128" s="14" t="s">
        <v>689</v>
      </c>
      <c r="C128" s="14" t="s">
        <v>591</v>
      </c>
      <c r="D128" s="14" t="s">
        <v>690</v>
      </c>
      <c r="E128" s="14" t="s">
        <v>691</v>
      </c>
      <c r="F128" s="15" t="s">
        <v>406</v>
      </c>
      <c r="G128" s="15" t="s">
        <v>406</v>
      </c>
      <c r="H128" s="16" t="s">
        <v>4</v>
      </c>
      <c r="I128" s="15" t="s">
        <v>53</v>
      </c>
      <c r="J128" s="17">
        <v>45859</v>
      </c>
      <c r="K128" s="17">
        <v>45940</v>
      </c>
      <c r="L128" s="17">
        <v>45962</v>
      </c>
      <c r="M128" s="17">
        <v>45866</v>
      </c>
      <c r="N128" s="17">
        <v>45884</v>
      </c>
      <c r="O128" s="15" t="s">
        <v>71</v>
      </c>
      <c r="P128" s="15" t="s">
        <v>72</v>
      </c>
      <c r="Q128" s="15" t="s">
        <v>73</v>
      </c>
      <c r="R128" s="15" t="s">
        <v>692</v>
      </c>
      <c r="S128" s="18" t="str">
        <f t="shared" si="0"/>
        <v>https://onlinecourses.nptel.ac.in/noc25_ch68/preview</v>
      </c>
      <c r="T128" s="14" t="s">
        <v>693</v>
      </c>
      <c r="U128" s="19" t="str">
        <f t="shared" si="25"/>
        <v>https://onlinecourses.nptel.ac.in/noc24_ch68/preview</v>
      </c>
      <c r="V128" s="19" t="str">
        <f t="shared" si="26"/>
        <v>https://onlinecourses.nptel.ac.in/noc24_ch68/preview</v>
      </c>
      <c r="W128" s="15" t="s">
        <v>694</v>
      </c>
      <c r="X128" s="20" t="str">
        <f t="shared" si="3"/>
        <v>https://nptel.ac.in/courses/103103154</v>
      </c>
      <c r="Y128" s="19" t="str">
        <f t="shared" si="4"/>
        <v>https://nptel.ac.in/courses/103103154</v>
      </c>
      <c r="Z128" s="15">
        <v>103103154</v>
      </c>
      <c r="AA128" s="15"/>
      <c r="AB128" s="15"/>
    </row>
    <row r="129" spans="1:28" ht="26.4" x14ac:dyDescent="0.25">
      <c r="A129" s="13">
        <v>118</v>
      </c>
      <c r="B129" s="14" t="s">
        <v>695</v>
      </c>
      <c r="C129" s="14" t="s">
        <v>591</v>
      </c>
      <c r="D129" s="14" t="s">
        <v>696</v>
      </c>
      <c r="E129" s="14" t="s">
        <v>697</v>
      </c>
      <c r="F129" s="15" t="s">
        <v>406</v>
      </c>
      <c r="G129" s="15" t="s">
        <v>406</v>
      </c>
      <c r="H129" s="16" t="s">
        <v>4</v>
      </c>
      <c r="I129" s="15" t="s">
        <v>53</v>
      </c>
      <c r="J129" s="17">
        <v>45859</v>
      </c>
      <c r="K129" s="17">
        <v>45940</v>
      </c>
      <c r="L129" s="17">
        <v>45962</v>
      </c>
      <c r="M129" s="17">
        <v>45866</v>
      </c>
      <c r="N129" s="17">
        <v>45884</v>
      </c>
      <c r="O129" s="15" t="s">
        <v>71</v>
      </c>
      <c r="P129" s="15" t="s">
        <v>72</v>
      </c>
      <c r="Q129" s="15" t="s">
        <v>73</v>
      </c>
      <c r="R129" s="15" t="s">
        <v>692</v>
      </c>
      <c r="S129" s="18" t="str">
        <f t="shared" si="0"/>
        <v>https://onlinecourses.nptel.ac.in/noc25_ch69/preview</v>
      </c>
      <c r="T129" s="14" t="s">
        <v>698</v>
      </c>
      <c r="U129" s="19" t="str">
        <f t="shared" si="25"/>
        <v>https://onlinecourses.nptel.ac.in/noc24_ch56/preview</v>
      </c>
      <c r="V129" s="19" t="str">
        <f t="shared" si="26"/>
        <v>https://onlinecourses.nptel.ac.in/noc24_ch56/preview</v>
      </c>
      <c r="W129" s="15" t="s">
        <v>699</v>
      </c>
      <c r="X129" s="20" t="str">
        <f t="shared" si="3"/>
        <v>https://nptel.ac.in/courses/103103221</v>
      </c>
      <c r="Y129" s="19" t="str">
        <f t="shared" si="4"/>
        <v>https://nptel.ac.in/courses/103103221</v>
      </c>
      <c r="Z129" s="15">
        <v>103103221</v>
      </c>
      <c r="AA129" s="15"/>
      <c r="AB129" s="15"/>
    </row>
    <row r="130" spans="1:28" ht="26.4" x14ac:dyDescent="0.25">
      <c r="A130" s="13">
        <v>119</v>
      </c>
      <c r="B130" s="14" t="s">
        <v>700</v>
      </c>
      <c r="C130" s="14" t="s">
        <v>591</v>
      </c>
      <c r="D130" s="14" t="s">
        <v>701</v>
      </c>
      <c r="E130" s="14" t="s">
        <v>702</v>
      </c>
      <c r="F130" s="15" t="s">
        <v>406</v>
      </c>
      <c r="G130" s="15" t="s">
        <v>406</v>
      </c>
      <c r="H130" s="16" t="s">
        <v>4</v>
      </c>
      <c r="I130" s="15" t="s">
        <v>53</v>
      </c>
      <c r="J130" s="17">
        <v>45859</v>
      </c>
      <c r="K130" s="17">
        <v>45940</v>
      </c>
      <c r="L130" s="17">
        <v>45963</v>
      </c>
      <c r="M130" s="17">
        <v>45866</v>
      </c>
      <c r="N130" s="17">
        <v>45884</v>
      </c>
      <c r="O130" s="15" t="s">
        <v>71</v>
      </c>
      <c r="P130" s="15" t="s">
        <v>72</v>
      </c>
      <c r="Q130" s="15" t="s">
        <v>73</v>
      </c>
      <c r="R130" s="15" t="s">
        <v>692</v>
      </c>
      <c r="S130" s="18" t="str">
        <f t="shared" si="0"/>
        <v>https://onlinecourses.nptel.ac.in/noc25_ch70/preview</v>
      </c>
      <c r="T130" s="14" t="s">
        <v>703</v>
      </c>
      <c r="U130" s="19" t="str">
        <f t="shared" si="25"/>
        <v>https://onlinecourses.nptel.ac.in/noc24_ch75/preview</v>
      </c>
      <c r="V130" s="19" t="str">
        <f t="shared" si="26"/>
        <v>https://onlinecourses.nptel.ac.in/noc24_ch75/preview</v>
      </c>
      <c r="W130" s="15" t="s">
        <v>704</v>
      </c>
      <c r="X130" s="20" t="str">
        <f t="shared" si="3"/>
        <v>https://nptel.ac.in/courses/103103145</v>
      </c>
      <c r="Y130" s="19" t="str">
        <f t="shared" si="4"/>
        <v>https://nptel.ac.in/courses/103103145</v>
      </c>
      <c r="Z130" s="15">
        <v>103103145</v>
      </c>
      <c r="AA130" s="15"/>
      <c r="AB130" s="15"/>
    </row>
    <row r="131" spans="1:28" ht="26.4" x14ac:dyDescent="0.25">
      <c r="A131" s="13">
        <v>120</v>
      </c>
      <c r="B131" s="14" t="s">
        <v>705</v>
      </c>
      <c r="C131" s="14" t="s">
        <v>591</v>
      </c>
      <c r="D131" s="14" t="s">
        <v>706</v>
      </c>
      <c r="E131" s="14" t="s">
        <v>697</v>
      </c>
      <c r="F131" s="15" t="s">
        <v>406</v>
      </c>
      <c r="G131" s="15" t="s">
        <v>406</v>
      </c>
      <c r="H131" s="16" t="s">
        <v>4</v>
      </c>
      <c r="I131" s="15" t="s">
        <v>53</v>
      </c>
      <c r="J131" s="17">
        <v>45859</v>
      </c>
      <c r="K131" s="17">
        <v>45940</v>
      </c>
      <c r="L131" s="17">
        <v>45962</v>
      </c>
      <c r="M131" s="17">
        <v>45866</v>
      </c>
      <c r="N131" s="17">
        <v>45884</v>
      </c>
      <c r="O131" s="15" t="s">
        <v>38</v>
      </c>
      <c r="P131" s="15" t="s">
        <v>54</v>
      </c>
      <c r="Q131" s="15" t="s">
        <v>55</v>
      </c>
      <c r="R131" s="15"/>
      <c r="S131" s="18" t="str">
        <f t="shared" si="0"/>
        <v>https://onlinecourses.nptel.ac.in/noc25_ch71/preview</v>
      </c>
      <c r="T131" s="14" t="s">
        <v>707</v>
      </c>
      <c r="U131" s="19" t="str">
        <f t="shared" si="25"/>
        <v>https://onlinecourses.nptel.ac.in/noc24_ch57/preview</v>
      </c>
      <c r="V131" s="19" t="str">
        <f t="shared" si="26"/>
        <v>https://onlinecourses.nptel.ac.in/noc24_ch57/preview</v>
      </c>
      <c r="W131" s="15" t="s">
        <v>708</v>
      </c>
      <c r="X131" s="20" t="str">
        <f t="shared" si="3"/>
        <v>https://nptel.ac.in/courses/103103132</v>
      </c>
      <c r="Y131" s="19" t="str">
        <f t="shared" si="4"/>
        <v>https://nptel.ac.in/courses/103103132</v>
      </c>
      <c r="Z131" s="15">
        <v>103103132</v>
      </c>
      <c r="AA131" s="15"/>
      <c r="AB131" s="15"/>
    </row>
    <row r="132" spans="1:28" ht="26.4" x14ac:dyDescent="0.25">
      <c r="A132" s="13">
        <v>121</v>
      </c>
      <c r="B132" s="14" t="s">
        <v>709</v>
      </c>
      <c r="C132" s="14" t="s">
        <v>591</v>
      </c>
      <c r="D132" s="14" t="s">
        <v>710</v>
      </c>
      <c r="E132" s="14" t="s">
        <v>686</v>
      </c>
      <c r="F132" s="15" t="s">
        <v>406</v>
      </c>
      <c r="G132" s="15" t="s">
        <v>406</v>
      </c>
      <c r="H132" s="16" t="s">
        <v>4</v>
      </c>
      <c r="I132" s="15" t="s">
        <v>53</v>
      </c>
      <c r="J132" s="17">
        <v>45859</v>
      </c>
      <c r="K132" s="17">
        <v>45940</v>
      </c>
      <c r="L132" s="17">
        <v>45963</v>
      </c>
      <c r="M132" s="17">
        <v>45866</v>
      </c>
      <c r="N132" s="17">
        <v>45884</v>
      </c>
      <c r="O132" s="15" t="s">
        <v>71</v>
      </c>
      <c r="P132" s="15" t="s">
        <v>72</v>
      </c>
      <c r="Q132" s="15" t="s">
        <v>73</v>
      </c>
      <c r="R132" s="15" t="s">
        <v>692</v>
      </c>
      <c r="S132" s="18" t="str">
        <f t="shared" si="0"/>
        <v>https://onlinecourses.nptel.ac.in/noc25_ch72/preview</v>
      </c>
      <c r="T132" s="14" t="s">
        <v>711</v>
      </c>
      <c r="U132" s="19" t="str">
        <f t="shared" si="25"/>
        <v>https://onlinecourses.nptel.ac.in/noc24_ch70/preview</v>
      </c>
      <c r="V132" s="19" t="str">
        <f t="shared" si="26"/>
        <v>https://onlinecourses.nptel.ac.in/noc24_ch70/preview</v>
      </c>
      <c r="W132" s="15" t="s">
        <v>712</v>
      </c>
      <c r="X132" s="20" t="str">
        <f t="shared" si="3"/>
        <v>https://nptel.ac.in/courses/103103155</v>
      </c>
      <c r="Y132" s="19" t="str">
        <f t="shared" si="4"/>
        <v>https://nptel.ac.in/courses/103103155</v>
      </c>
      <c r="Z132" s="15">
        <v>103103155</v>
      </c>
      <c r="AA132" s="15"/>
      <c r="AB132" s="15"/>
    </row>
    <row r="133" spans="1:28" ht="39.6" x14ac:dyDescent="0.25">
      <c r="A133" s="13">
        <v>122</v>
      </c>
      <c r="B133" s="14" t="s">
        <v>713</v>
      </c>
      <c r="C133" s="14" t="s">
        <v>591</v>
      </c>
      <c r="D133" s="14" t="s">
        <v>714</v>
      </c>
      <c r="E133" s="14" t="s">
        <v>702</v>
      </c>
      <c r="F133" s="15" t="s">
        <v>406</v>
      </c>
      <c r="G133" s="15" t="s">
        <v>406</v>
      </c>
      <c r="H133" s="16" t="s">
        <v>4</v>
      </c>
      <c r="I133" s="15" t="s">
        <v>53</v>
      </c>
      <c r="J133" s="17">
        <v>45859</v>
      </c>
      <c r="K133" s="17">
        <v>45940</v>
      </c>
      <c r="L133" s="17">
        <v>45962</v>
      </c>
      <c r="M133" s="17">
        <v>45866</v>
      </c>
      <c r="N133" s="17">
        <v>45884</v>
      </c>
      <c r="O133" s="15" t="s">
        <v>71</v>
      </c>
      <c r="P133" s="15" t="s">
        <v>72</v>
      </c>
      <c r="Q133" s="15" t="s">
        <v>73</v>
      </c>
      <c r="R133" s="15" t="s">
        <v>657</v>
      </c>
      <c r="S133" s="18" t="str">
        <f t="shared" si="0"/>
        <v>https://onlinecourses.nptel.ac.in/noc25_ch73/preview</v>
      </c>
      <c r="T133" s="14" t="s">
        <v>715</v>
      </c>
      <c r="U133" s="19" t="str">
        <f t="shared" si="25"/>
        <v>https://onlinecourses.nptel.ac.in/noc24_ch69/preview</v>
      </c>
      <c r="V133" s="19" t="str">
        <f t="shared" si="26"/>
        <v>https://onlinecourses.nptel.ac.in/noc24_ch69/preview</v>
      </c>
      <c r="W133" s="15" t="s">
        <v>716</v>
      </c>
      <c r="X133" s="20" t="str">
        <f t="shared" si="3"/>
        <v>https://nptel.ac.in/courses/103103153</v>
      </c>
      <c r="Y133" s="19" t="str">
        <f t="shared" si="4"/>
        <v>https://nptel.ac.in/courses/103103153</v>
      </c>
      <c r="Z133" s="15">
        <v>103103153</v>
      </c>
      <c r="AA133" s="15"/>
      <c r="AB133" s="15"/>
    </row>
    <row r="134" spans="1:28" ht="26.4" x14ac:dyDescent="0.25">
      <c r="A134" s="13">
        <v>123</v>
      </c>
      <c r="B134" s="14" t="s">
        <v>717</v>
      </c>
      <c r="C134" s="14" t="s">
        <v>591</v>
      </c>
      <c r="D134" s="14" t="s">
        <v>718</v>
      </c>
      <c r="E134" s="14" t="s">
        <v>697</v>
      </c>
      <c r="F134" s="15" t="s">
        <v>406</v>
      </c>
      <c r="G134" s="15" t="s">
        <v>406</v>
      </c>
      <c r="H134" s="16" t="s">
        <v>4</v>
      </c>
      <c r="I134" s="15" t="s">
        <v>53</v>
      </c>
      <c r="J134" s="17">
        <v>45859</v>
      </c>
      <c r="K134" s="17">
        <v>45940</v>
      </c>
      <c r="L134" s="17">
        <v>45962</v>
      </c>
      <c r="M134" s="17">
        <v>45866</v>
      </c>
      <c r="N134" s="17">
        <v>45884</v>
      </c>
      <c r="O134" s="15" t="s">
        <v>152</v>
      </c>
      <c r="P134" s="15" t="s">
        <v>54</v>
      </c>
      <c r="Q134" s="15" t="s">
        <v>55</v>
      </c>
      <c r="R134" s="15"/>
      <c r="S134" s="18" t="str">
        <f t="shared" si="0"/>
        <v>https://onlinecourses.nptel.ac.in/noc25_ch74/preview</v>
      </c>
      <c r="T134" s="14" t="s">
        <v>719</v>
      </c>
      <c r="U134" s="19" t="str">
        <f t="shared" si="25"/>
        <v>https://onlinecourses.nptel.ac.in/noc24_ch58/preview</v>
      </c>
      <c r="V134" s="19" t="str">
        <f t="shared" si="26"/>
        <v>https://onlinecourses.nptel.ac.in/noc24_ch58/preview</v>
      </c>
      <c r="W134" s="15" t="s">
        <v>720</v>
      </c>
      <c r="X134" s="20" t="str">
        <f t="shared" si="3"/>
        <v>https://nptel.ac.in/courses/103103152</v>
      </c>
      <c r="Y134" s="19" t="str">
        <f t="shared" si="4"/>
        <v>https://nptel.ac.in/courses/103103152</v>
      </c>
      <c r="Z134" s="15">
        <v>103103152</v>
      </c>
      <c r="AA134" s="15"/>
      <c r="AB134" s="15"/>
    </row>
    <row r="135" spans="1:28" ht="26.4" x14ac:dyDescent="0.25">
      <c r="A135" s="13">
        <v>124</v>
      </c>
      <c r="B135" s="14" t="s">
        <v>721</v>
      </c>
      <c r="C135" s="14" t="s">
        <v>591</v>
      </c>
      <c r="D135" s="14" t="s">
        <v>722</v>
      </c>
      <c r="E135" s="14" t="s">
        <v>723</v>
      </c>
      <c r="F135" s="15" t="s">
        <v>406</v>
      </c>
      <c r="G135" s="15" t="s">
        <v>406</v>
      </c>
      <c r="H135" s="16" t="s">
        <v>100</v>
      </c>
      <c r="I135" s="15" t="s">
        <v>53</v>
      </c>
      <c r="J135" s="17">
        <v>45887</v>
      </c>
      <c r="K135" s="17">
        <v>45940</v>
      </c>
      <c r="L135" s="17">
        <v>45962</v>
      </c>
      <c r="M135" s="17">
        <v>45887</v>
      </c>
      <c r="N135" s="17">
        <v>45898</v>
      </c>
      <c r="O135" s="15" t="s">
        <v>71</v>
      </c>
      <c r="P135" s="15" t="s">
        <v>72</v>
      </c>
      <c r="Q135" s="15" t="s">
        <v>73</v>
      </c>
      <c r="R135" s="15"/>
      <c r="S135" s="18" t="str">
        <f t="shared" si="0"/>
        <v>https://onlinecourses.nptel.ac.in/noc25_ch75/preview</v>
      </c>
      <c r="T135" s="14" t="s">
        <v>724</v>
      </c>
      <c r="U135" s="19" t="str">
        <f t="shared" si="25"/>
        <v>https://onlinecourses.nptel.ac.in/noc24_ch77/preview</v>
      </c>
      <c r="V135" s="19" t="str">
        <f t="shared" si="26"/>
        <v>https://onlinecourses.nptel.ac.in/noc24_ch77/preview</v>
      </c>
      <c r="W135" s="15" t="s">
        <v>725</v>
      </c>
      <c r="X135" s="20" t="str">
        <f t="shared" si="3"/>
        <v>https://nptel.ac.in/courses/103103223</v>
      </c>
      <c r="Y135" s="19" t="str">
        <f t="shared" si="4"/>
        <v>https://nptel.ac.in/courses/103103223</v>
      </c>
      <c r="Z135" s="15">
        <v>103103223</v>
      </c>
      <c r="AA135" s="15"/>
      <c r="AB135" s="15"/>
    </row>
    <row r="136" spans="1:28" ht="26.4" x14ac:dyDescent="0.25">
      <c r="A136" s="13">
        <v>125</v>
      </c>
      <c r="B136" s="14" t="s">
        <v>726</v>
      </c>
      <c r="C136" s="14" t="s">
        <v>591</v>
      </c>
      <c r="D136" s="14" t="s">
        <v>727</v>
      </c>
      <c r="E136" s="14" t="s">
        <v>686</v>
      </c>
      <c r="F136" s="15" t="s">
        <v>406</v>
      </c>
      <c r="G136" s="15" t="s">
        <v>406</v>
      </c>
      <c r="H136" s="16" t="s">
        <v>4</v>
      </c>
      <c r="I136" s="15" t="s">
        <v>53</v>
      </c>
      <c r="J136" s="17">
        <v>45859</v>
      </c>
      <c r="K136" s="17">
        <v>45940</v>
      </c>
      <c r="L136" s="17">
        <v>45962</v>
      </c>
      <c r="M136" s="17">
        <v>45866</v>
      </c>
      <c r="N136" s="17">
        <v>45884</v>
      </c>
      <c r="O136" s="15" t="s">
        <v>71</v>
      </c>
      <c r="P136" s="15" t="s">
        <v>72</v>
      </c>
      <c r="Q136" s="15" t="s">
        <v>73</v>
      </c>
      <c r="R136" s="15"/>
      <c r="S136" s="18" t="str">
        <f t="shared" si="0"/>
        <v>https://onlinecourses.nptel.ac.in/noc25_ch76/preview</v>
      </c>
      <c r="T136" s="14" t="s">
        <v>728</v>
      </c>
      <c r="U136" s="19" t="str">
        <f t="shared" si="25"/>
        <v>https://onlinecourses.nptel.ac.in/noc24_ch59/preview</v>
      </c>
      <c r="V136" s="19" t="str">
        <f t="shared" si="26"/>
        <v>https://onlinecourses.nptel.ac.in/noc24_ch59/preview</v>
      </c>
      <c r="W136" s="15" t="s">
        <v>729</v>
      </c>
      <c r="X136" s="20" t="str">
        <f t="shared" si="3"/>
        <v>https://nptel.ac.in/courses/103103220</v>
      </c>
      <c r="Y136" s="19" t="str">
        <f t="shared" si="4"/>
        <v>https://nptel.ac.in/courses/103103220</v>
      </c>
      <c r="Z136" s="15">
        <v>103103220</v>
      </c>
      <c r="AA136" s="15"/>
      <c r="AB136" s="15"/>
    </row>
    <row r="137" spans="1:28" ht="26.4" x14ac:dyDescent="0.25">
      <c r="A137" s="13">
        <v>126</v>
      </c>
      <c r="B137" s="14" t="s">
        <v>730</v>
      </c>
      <c r="C137" s="14" t="s">
        <v>591</v>
      </c>
      <c r="D137" s="14" t="s">
        <v>731</v>
      </c>
      <c r="E137" s="14" t="s">
        <v>723</v>
      </c>
      <c r="F137" s="15" t="s">
        <v>406</v>
      </c>
      <c r="G137" s="15" t="s">
        <v>406</v>
      </c>
      <c r="H137" s="16" t="s">
        <v>100</v>
      </c>
      <c r="I137" s="15" t="s">
        <v>53</v>
      </c>
      <c r="J137" s="17">
        <v>45859</v>
      </c>
      <c r="K137" s="17">
        <v>45912</v>
      </c>
      <c r="L137" s="17">
        <v>45921</v>
      </c>
      <c r="M137" s="17">
        <v>45866</v>
      </c>
      <c r="N137" s="17">
        <v>45884</v>
      </c>
      <c r="O137" s="15" t="s">
        <v>38</v>
      </c>
      <c r="P137" s="15" t="s">
        <v>54</v>
      </c>
      <c r="Q137" s="15" t="s">
        <v>55</v>
      </c>
      <c r="R137" s="15"/>
      <c r="S137" s="18" t="str">
        <f t="shared" si="0"/>
        <v>https://onlinecourses.nptel.ac.in/noc25_ch77/preview</v>
      </c>
      <c r="T137" s="14" t="s">
        <v>732</v>
      </c>
      <c r="U137" s="19" t="str">
        <f t="shared" si="25"/>
        <v>https://onlinecourses.nptel.ac.in/noc24_ch46/preview</v>
      </c>
      <c r="V137" s="19" t="str">
        <f t="shared" si="26"/>
        <v>https://onlinecourses.nptel.ac.in/noc24_ch46/preview</v>
      </c>
      <c r="W137" s="15" t="s">
        <v>733</v>
      </c>
      <c r="X137" s="20" t="str">
        <f t="shared" si="3"/>
        <v>https://nptel.ac.in/courses/103103140</v>
      </c>
      <c r="Y137" s="19" t="str">
        <f t="shared" si="4"/>
        <v>https://nptel.ac.in/courses/103103140</v>
      </c>
      <c r="Z137" s="15">
        <v>103103140</v>
      </c>
      <c r="AA137" s="15"/>
      <c r="AB137" s="15"/>
    </row>
    <row r="138" spans="1:28" ht="26.4" x14ac:dyDescent="0.25">
      <c r="A138" s="13">
        <v>127</v>
      </c>
      <c r="B138" s="14" t="s">
        <v>734</v>
      </c>
      <c r="C138" s="14" t="s">
        <v>591</v>
      </c>
      <c r="D138" s="14" t="s">
        <v>735</v>
      </c>
      <c r="E138" s="14" t="s">
        <v>736</v>
      </c>
      <c r="F138" s="15" t="s">
        <v>406</v>
      </c>
      <c r="G138" s="15" t="s">
        <v>406</v>
      </c>
      <c r="H138" s="16" t="s">
        <v>4</v>
      </c>
      <c r="I138" s="15" t="s">
        <v>53</v>
      </c>
      <c r="J138" s="17">
        <v>45859</v>
      </c>
      <c r="K138" s="17">
        <v>45940</v>
      </c>
      <c r="L138" s="17">
        <v>45962</v>
      </c>
      <c r="M138" s="17">
        <v>45866</v>
      </c>
      <c r="N138" s="17">
        <v>45884</v>
      </c>
      <c r="O138" s="15" t="s">
        <v>38</v>
      </c>
      <c r="P138" s="15" t="s">
        <v>54</v>
      </c>
      <c r="Q138" s="15" t="s">
        <v>55</v>
      </c>
      <c r="R138" s="15"/>
      <c r="S138" s="18" t="str">
        <f t="shared" si="0"/>
        <v>https://onlinecourses.nptel.ac.in/noc25_ch78/preview</v>
      </c>
      <c r="T138" s="14" t="s">
        <v>737</v>
      </c>
      <c r="U138" s="19" t="str">
        <f t="shared" si="25"/>
        <v>https://onlinecourses.nptel.ac.in/noc24_ch60/preview</v>
      </c>
      <c r="V138" s="19" t="str">
        <f t="shared" si="26"/>
        <v>https://onlinecourses.nptel.ac.in/noc24_ch60/preview</v>
      </c>
      <c r="W138" s="15" t="s">
        <v>738</v>
      </c>
      <c r="X138" s="20" t="str">
        <f t="shared" si="3"/>
        <v>https://nptel.ac.in/courses/126103017</v>
      </c>
      <c r="Y138" s="19" t="str">
        <f t="shared" si="4"/>
        <v>https://nptel.ac.in/courses/126103017</v>
      </c>
      <c r="Z138" s="15">
        <v>126103017</v>
      </c>
      <c r="AA138" s="15"/>
      <c r="AB138" s="15"/>
    </row>
    <row r="139" spans="1:28" ht="26.4" x14ac:dyDescent="0.25">
      <c r="A139" s="13">
        <v>128</v>
      </c>
      <c r="B139" s="14" t="s">
        <v>739</v>
      </c>
      <c r="C139" s="14" t="s">
        <v>740</v>
      </c>
      <c r="D139" s="14" t="s">
        <v>741</v>
      </c>
      <c r="E139" s="14" t="s">
        <v>742</v>
      </c>
      <c r="F139" s="15" t="s">
        <v>406</v>
      </c>
      <c r="G139" s="15" t="s">
        <v>406</v>
      </c>
      <c r="H139" s="16" t="s">
        <v>100</v>
      </c>
      <c r="I139" s="15" t="s">
        <v>53</v>
      </c>
      <c r="J139" s="17">
        <v>45859</v>
      </c>
      <c r="K139" s="17">
        <v>45912</v>
      </c>
      <c r="L139" s="17">
        <v>45921</v>
      </c>
      <c r="M139" s="17">
        <v>45866</v>
      </c>
      <c r="N139" s="17">
        <v>45884</v>
      </c>
      <c r="O139" s="15" t="s">
        <v>38</v>
      </c>
      <c r="P139" s="15" t="s">
        <v>72</v>
      </c>
      <c r="Q139" s="15" t="s">
        <v>55</v>
      </c>
      <c r="R139" s="15" t="s">
        <v>642</v>
      </c>
      <c r="S139" s="18" t="str">
        <f t="shared" si="0"/>
        <v>https://onlinecourses.nptel.ac.in/noc25_ch79/preview</v>
      </c>
      <c r="T139" s="14" t="s">
        <v>743</v>
      </c>
      <c r="U139" s="19" t="str">
        <f t="shared" si="25"/>
        <v>https://onlinecourses.nptel.ac.in/noc24_ch48/preview</v>
      </c>
      <c r="V139" s="19" t="str">
        <f t="shared" si="26"/>
        <v>https://onlinecourses.nptel.ac.in/noc24_ch48/preview</v>
      </c>
      <c r="W139" s="15" t="s">
        <v>744</v>
      </c>
      <c r="X139" s="20" t="str">
        <f t="shared" si="3"/>
        <v>https://nptel.ac.in/courses/103103222</v>
      </c>
      <c r="Y139" s="19" t="str">
        <f t="shared" si="4"/>
        <v>https://nptel.ac.in/courses/103103222</v>
      </c>
      <c r="Z139" s="15">
        <v>103103222</v>
      </c>
      <c r="AA139" s="15"/>
      <c r="AB139" s="15"/>
    </row>
    <row r="140" spans="1:28" ht="26.4" x14ac:dyDescent="0.25">
      <c r="A140" s="13">
        <v>129</v>
      </c>
      <c r="B140" s="14" t="s">
        <v>745</v>
      </c>
      <c r="C140" s="14" t="s">
        <v>591</v>
      </c>
      <c r="D140" s="14" t="s">
        <v>746</v>
      </c>
      <c r="E140" s="14" t="s">
        <v>610</v>
      </c>
      <c r="F140" s="15" t="s">
        <v>406</v>
      </c>
      <c r="G140" s="15" t="s">
        <v>406</v>
      </c>
      <c r="H140" s="16" t="s">
        <v>4</v>
      </c>
      <c r="I140" s="15" t="s">
        <v>53</v>
      </c>
      <c r="J140" s="17">
        <v>45859</v>
      </c>
      <c r="K140" s="17">
        <v>45940</v>
      </c>
      <c r="L140" s="17">
        <v>45962</v>
      </c>
      <c r="M140" s="17">
        <v>45866</v>
      </c>
      <c r="N140" s="17">
        <v>45884</v>
      </c>
      <c r="O140" s="15" t="s">
        <v>38</v>
      </c>
      <c r="P140" s="15" t="s">
        <v>54</v>
      </c>
      <c r="Q140" s="15" t="s">
        <v>55</v>
      </c>
      <c r="R140" s="15" t="s">
        <v>611</v>
      </c>
      <c r="S140" s="18" t="str">
        <f t="shared" si="0"/>
        <v>https://onlinecourses.nptel.ac.in/noc25_ch80/preview</v>
      </c>
      <c r="T140" s="14" t="s">
        <v>747</v>
      </c>
      <c r="U140" s="19" t="str">
        <f t="shared" si="25"/>
        <v>https://onlinecourses.nptel.ac.in/noc25_ch06/preview</v>
      </c>
      <c r="V140" s="19" t="str">
        <f t="shared" si="26"/>
        <v>https://onlinecourses.nptel.ac.in/noc25_ch06/preview</v>
      </c>
      <c r="W140" s="15" t="s">
        <v>748</v>
      </c>
      <c r="X140" s="20" t="str">
        <f t="shared" si="3"/>
        <v>https://nptel.ac.in/courses/103103209</v>
      </c>
      <c r="Y140" s="19" t="str">
        <f t="shared" si="4"/>
        <v>https://nptel.ac.in/courses/103103209</v>
      </c>
      <c r="Z140" s="15">
        <v>103103209</v>
      </c>
      <c r="AA140" s="15"/>
      <c r="AB140" s="15"/>
    </row>
    <row r="141" spans="1:28" ht="26.4" x14ac:dyDescent="0.25">
      <c r="A141" s="13">
        <v>130</v>
      </c>
      <c r="B141" s="14" t="s">
        <v>749</v>
      </c>
      <c r="C141" s="14" t="s">
        <v>591</v>
      </c>
      <c r="D141" s="14" t="s">
        <v>750</v>
      </c>
      <c r="E141" s="14" t="s">
        <v>751</v>
      </c>
      <c r="F141" s="15" t="s">
        <v>115</v>
      </c>
      <c r="G141" s="15" t="s">
        <v>115</v>
      </c>
      <c r="H141" s="16" t="s">
        <v>4</v>
      </c>
      <c r="I141" s="15" t="s">
        <v>53</v>
      </c>
      <c r="J141" s="17">
        <v>45859</v>
      </c>
      <c r="K141" s="17">
        <v>45940</v>
      </c>
      <c r="L141" s="17">
        <v>45962</v>
      </c>
      <c r="M141" s="17">
        <v>45866</v>
      </c>
      <c r="N141" s="17">
        <v>45884</v>
      </c>
      <c r="O141" s="15" t="s">
        <v>71</v>
      </c>
      <c r="P141" s="15" t="s">
        <v>72</v>
      </c>
      <c r="Q141" s="15" t="s">
        <v>73</v>
      </c>
      <c r="R141" s="15" t="s">
        <v>611</v>
      </c>
      <c r="S141" s="18" t="str">
        <f t="shared" si="0"/>
        <v>https://onlinecourses.nptel.ac.in/noc25_ch81/preview</v>
      </c>
      <c r="T141" s="14" t="s">
        <v>752</v>
      </c>
      <c r="U141" s="19" t="str">
        <f t="shared" si="25"/>
        <v>https://onlinecourses.nptel.ac.in/noc24_ch52/preview</v>
      </c>
      <c r="V141" s="19" t="str">
        <f t="shared" si="26"/>
        <v>https://onlinecourses.nptel.ac.in/noc24_ch52/preview</v>
      </c>
      <c r="W141" s="15" t="s">
        <v>753</v>
      </c>
      <c r="X141" s="20" t="str">
        <f t="shared" si="3"/>
        <v>https://nptel.ac.in/courses/103105220</v>
      </c>
      <c r="Y141" s="19" t="str">
        <f t="shared" si="4"/>
        <v>https://nptel.ac.in/courses/103105220</v>
      </c>
      <c r="Z141" s="15">
        <v>103105220</v>
      </c>
      <c r="AA141" s="15"/>
      <c r="AB141" s="15"/>
    </row>
    <row r="142" spans="1:28" ht="26.4" x14ac:dyDescent="0.25">
      <c r="A142" s="13">
        <v>131</v>
      </c>
      <c r="B142" s="14" t="s">
        <v>754</v>
      </c>
      <c r="C142" s="14" t="s">
        <v>591</v>
      </c>
      <c r="D142" s="14" t="s">
        <v>755</v>
      </c>
      <c r="E142" s="14" t="s">
        <v>756</v>
      </c>
      <c r="F142" s="15" t="s">
        <v>115</v>
      </c>
      <c r="G142" s="15" t="s">
        <v>115</v>
      </c>
      <c r="H142" s="16" t="s">
        <v>100</v>
      </c>
      <c r="I142" s="15" t="s">
        <v>53</v>
      </c>
      <c r="J142" s="17">
        <v>45859</v>
      </c>
      <c r="K142" s="17">
        <v>45912</v>
      </c>
      <c r="L142" s="17">
        <v>45921</v>
      </c>
      <c r="M142" s="17">
        <v>45866</v>
      </c>
      <c r="N142" s="17">
        <v>45884</v>
      </c>
      <c r="O142" s="15" t="s">
        <v>71</v>
      </c>
      <c r="P142" s="15" t="s">
        <v>54</v>
      </c>
      <c r="Q142" s="15" t="s">
        <v>55</v>
      </c>
      <c r="R142" s="15"/>
      <c r="S142" s="18" t="str">
        <f t="shared" si="0"/>
        <v>https://onlinecourses.nptel.ac.in/noc25_ch82/preview</v>
      </c>
      <c r="T142" s="14" t="s">
        <v>757</v>
      </c>
      <c r="U142" s="19" t="str">
        <f t="shared" si="25"/>
        <v>https://onlinecourses.nptel.ac.in/noc24_ch41/preview</v>
      </c>
      <c r="V142" s="19" t="str">
        <f t="shared" si="26"/>
        <v>https://onlinecourses.nptel.ac.in/noc24_ch41/preview</v>
      </c>
      <c r="W142" s="15" t="s">
        <v>758</v>
      </c>
      <c r="X142" s="20" t="str">
        <f t="shared" si="3"/>
        <v>https://nptel.ac.in/courses/103105221</v>
      </c>
      <c r="Y142" s="19" t="str">
        <f t="shared" si="4"/>
        <v>https://nptel.ac.in/courses/103105221</v>
      </c>
      <c r="Z142" s="15">
        <v>103105221</v>
      </c>
      <c r="AA142" s="15"/>
      <c r="AB142" s="15"/>
    </row>
    <row r="143" spans="1:28" ht="39.6" x14ac:dyDescent="0.25">
      <c r="A143" s="13">
        <v>132</v>
      </c>
      <c r="B143" s="14" t="s">
        <v>759</v>
      </c>
      <c r="C143" s="14" t="s">
        <v>760</v>
      </c>
      <c r="D143" s="14" t="s">
        <v>761</v>
      </c>
      <c r="E143" s="14" t="s">
        <v>762</v>
      </c>
      <c r="F143" s="15" t="s">
        <v>115</v>
      </c>
      <c r="G143" s="15" t="s">
        <v>115</v>
      </c>
      <c r="H143" s="16" t="s">
        <v>100</v>
      </c>
      <c r="I143" s="15" t="s">
        <v>53</v>
      </c>
      <c r="J143" s="17">
        <v>45859</v>
      </c>
      <c r="K143" s="17">
        <v>45912</v>
      </c>
      <c r="L143" s="17">
        <v>45921</v>
      </c>
      <c r="M143" s="17">
        <v>45866</v>
      </c>
      <c r="N143" s="17">
        <v>45884</v>
      </c>
      <c r="O143" s="15" t="s">
        <v>38</v>
      </c>
      <c r="P143" s="15" t="s">
        <v>72</v>
      </c>
      <c r="Q143" s="15" t="s">
        <v>55</v>
      </c>
      <c r="R143" s="15"/>
      <c r="S143" s="18" t="str">
        <f t="shared" si="0"/>
        <v>https://onlinecourses.nptel.ac.in/noc25_ch83/preview</v>
      </c>
      <c r="T143" s="14" t="s">
        <v>763</v>
      </c>
      <c r="U143" s="19" t="str">
        <f t="shared" si="25"/>
        <v>https://onlinecourses.nptel.ac.in/noc24_ch42/preview</v>
      </c>
      <c r="V143" s="19" t="str">
        <f t="shared" si="26"/>
        <v>https://onlinecourses.nptel.ac.in/noc24_ch42/preview</v>
      </c>
      <c r="W143" s="15" t="s">
        <v>764</v>
      </c>
      <c r="X143" s="20" t="str">
        <f t="shared" si="3"/>
        <v>https://nptel.ac.in/courses/103105222</v>
      </c>
      <c r="Y143" s="19" t="str">
        <f t="shared" si="4"/>
        <v>https://nptel.ac.in/courses/103105222</v>
      </c>
      <c r="Z143" s="15">
        <v>103105222</v>
      </c>
      <c r="AA143" s="15"/>
      <c r="AB143" s="15"/>
    </row>
    <row r="144" spans="1:28" ht="26.4" x14ac:dyDescent="0.25">
      <c r="A144" s="13">
        <v>133</v>
      </c>
      <c r="B144" s="14" t="s">
        <v>765</v>
      </c>
      <c r="C144" s="14" t="s">
        <v>591</v>
      </c>
      <c r="D144" s="14" t="s">
        <v>766</v>
      </c>
      <c r="E144" s="14" t="s">
        <v>767</v>
      </c>
      <c r="F144" s="15" t="s">
        <v>115</v>
      </c>
      <c r="G144" s="15" t="s">
        <v>115</v>
      </c>
      <c r="H144" s="16" t="s">
        <v>4</v>
      </c>
      <c r="I144" s="15" t="s">
        <v>53</v>
      </c>
      <c r="J144" s="17">
        <v>45859</v>
      </c>
      <c r="K144" s="17">
        <v>45940</v>
      </c>
      <c r="L144" s="17">
        <v>45963</v>
      </c>
      <c r="M144" s="17">
        <v>45866</v>
      </c>
      <c r="N144" s="17">
        <v>45884</v>
      </c>
      <c r="O144" s="15" t="s">
        <v>38</v>
      </c>
      <c r="P144" s="15" t="s">
        <v>54</v>
      </c>
      <c r="Q144" s="15" t="s">
        <v>55</v>
      </c>
      <c r="R144" s="15" t="s">
        <v>611</v>
      </c>
      <c r="S144" s="18" t="str">
        <f t="shared" si="0"/>
        <v>https://onlinecourses.nptel.ac.in/noc25_ch84/preview</v>
      </c>
      <c r="T144" s="14" t="s">
        <v>768</v>
      </c>
      <c r="U144" s="19" t="str">
        <f t="shared" si="25"/>
        <v>https://onlinecourses.nptel.ac.in/noc24_ch76/preview</v>
      </c>
      <c r="V144" s="19" t="str">
        <f t="shared" si="26"/>
        <v>https://onlinecourses.nptel.ac.in/noc24_ch76/preview</v>
      </c>
      <c r="W144" s="15" t="s">
        <v>769</v>
      </c>
      <c r="X144" s="20" t="str">
        <f t="shared" si="3"/>
        <v>https://nptel.ac.in/courses/103105215</v>
      </c>
      <c r="Y144" s="19" t="str">
        <f t="shared" si="4"/>
        <v>https://nptel.ac.in/courses/103105215</v>
      </c>
      <c r="Z144" s="15">
        <v>103105215</v>
      </c>
      <c r="AA144" s="15"/>
      <c r="AB144" s="15"/>
    </row>
    <row r="145" spans="1:28" ht="26.4" x14ac:dyDescent="0.25">
      <c r="A145" s="13">
        <v>134</v>
      </c>
      <c r="B145" s="14" t="s">
        <v>770</v>
      </c>
      <c r="C145" s="14" t="s">
        <v>591</v>
      </c>
      <c r="D145" s="14" t="s">
        <v>771</v>
      </c>
      <c r="E145" s="14" t="s">
        <v>772</v>
      </c>
      <c r="F145" s="15" t="s">
        <v>239</v>
      </c>
      <c r="G145" s="15" t="s">
        <v>115</v>
      </c>
      <c r="H145" s="16" t="s">
        <v>4</v>
      </c>
      <c r="I145" s="15" t="s">
        <v>53</v>
      </c>
      <c r="J145" s="17">
        <v>45859</v>
      </c>
      <c r="K145" s="17">
        <v>45940</v>
      </c>
      <c r="L145" s="17">
        <v>45962</v>
      </c>
      <c r="M145" s="17">
        <v>45866</v>
      </c>
      <c r="N145" s="17">
        <v>45884</v>
      </c>
      <c r="O145" s="15" t="s">
        <v>38</v>
      </c>
      <c r="P145" s="15" t="s">
        <v>54</v>
      </c>
      <c r="Q145" s="15" t="s">
        <v>55</v>
      </c>
      <c r="R145" s="15" t="s">
        <v>642</v>
      </c>
      <c r="S145" s="18" t="str">
        <f t="shared" si="0"/>
        <v>https://onlinecourses.nptel.ac.in/noc25_ch85/preview</v>
      </c>
      <c r="T145" s="14" t="s">
        <v>773</v>
      </c>
      <c r="U145" s="19" t="str">
        <f t="shared" si="25"/>
        <v>https://onlinecourses.nptel.ac.in/noc24_ch61/preview</v>
      </c>
      <c r="V145" s="19" t="str">
        <f t="shared" si="26"/>
        <v>https://onlinecourses.nptel.ac.in/noc24_ch61/preview</v>
      </c>
      <c r="W145" s="15" t="s">
        <v>774</v>
      </c>
      <c r="X145" s="20" t="str">
        <f t="shared" si="3"/>
        <v>https://nptel.ac.in/courses/103105460</v>
      </c>
      <c r="Y145" s="19" t="str">
        <f t="shared" si="4"/>
        <v>https://nptel.ac.in/courses/103105460</v>
      </c>
      <c r="Z145" s="15">
        <v>103105460</v>
      </c>
      <c r="AA145" s="15"/>
      <c r="AB145" s="15"/>
    </row>
    <row r="146" spans="1:28" ht="26.4" x14ac:dyDescent="0.25">
      <c r="A146" s="13">
        <v>135</v>
      </c>
      <c r="B146" s="14" t="s">
        <v>775</v>
      </c>
      <c r="C146" s="14" t="s">
        <v>591</v>
      </c>
      <c r="D146" s="14" t="s">
        <v>776</v>
      </c>
      <c r="E146" s="14" t="s">
        <v>767</v>
      </c>
      <c r="F146" s="15" t="s">
        <v>115</v>
      </c>
      <c r="G146" s="15" t="s">
        <v>115</v>
      </c>
      <c r="H146" s="16" t="s">
        <v>100</v>
      </c>
      <c r="I146" s="15" t="s">
        <v>53</v>
      </c>
      <c r="J146" s="17">
        <v>45859</v>
      </c>
      <c r="K146" s="17">
        <v>45912</v>
      </c>
      <c r="L146" s="17">
        <v>45921</v>
      </c>
      <c r="M146" s="17">
        <v>45866</v>
      </c>
      <c r="N146" s="17">
        <v>45884</v>
      </c>
      <c r="O146" s="15" t="s">
        <v>38</v>
      </c>
      <c r="P146" s="15" t="s">
        <v>54</v>
      </c>
      <c r="Q146" s="15" t="s">
        <v>55</v>
      </c>
      <c r="R146" s="15" t="s">
        <v>692</v>
      </c>
      <c r="S146" s="18" t="str">
        <f t="shared" si="0"/>
        <v>https://onlinecourses.nptel.ac.in/noc25_ch86/preview</v>
      </c>
      <c r="T146" s="14" t="s">
        <v>777</v>
      </c>
      <c r="U146" s="19" t="str">
        <f t="shared" si="25"/>
        <v>https://onlinecourses.nptel.ac.in/noc24_ch47/preview</v>
      </c>
      <c r="V146" s="19" t="str">
        <f t="shared" si="26"/>
        <v>https://onlinecourses.nptel.ac.in/noc24_ch47/preview</v>
      </c>
      <c r="W146" s="15" t="s">
        <v>778</v>
      </c>
      <c r="X146" s="20" t="str">
        <f t="shared" si="3"/>
        <v>https://nptel.ac.in/courses/103105461</v>
      </c>
      <c r="Y146" s="19" t="str">
        <f t="shared" si="4"/>
        <v>https://nptel.ac.in/courses/103105461</v>
      </c>
      <c r="Z146" s="15">
        <v>103105461</v>
      </c>
      <c r="AA146" s="15"/>
      <c r="AB146" s="15"/>
    </row>
    <row r="147" spans="1:28" ht="26.4" x14ac:dyDescent="0.25">
      <c r="A147" s="13">
        <v>136</v>
      </c>
      <c r="B147" s="14" t="s">
        <v>779</v>
      </c>
      <c r="C147" s="14" t="s">
        <v>591</v>
      </c>
      <c r="D147" s="14" t="s">
        <v>780</v>
      </c>
      <c r="E147" s="14" t="s">
        <v>781</v>
      </c>
      <c r="F147" s="15" t="s">
        <v>115</v>
      </c>
      <c r="G147" s="15" t="s">
        <v>115</v>
      </c>
      <c r="H147" s="16" t="s">
        <v>4</v>
      </c>
      <c r="I147" s="15" t="s">
        <v>53</v>
      </c>
      <c r="J147" s="17">
        <v>45859</v>
      </c>
      <c r="K147" s="17">
        <v>45940</v>
      </c>
      <c r="L147" s="17">
        <v>45962</v>
      </c>
      <c r="M147" s="17">
        <v>45866</v>
      </c>
      <c r="N147" s="17">
        <v>45884</v>
      </c>
      <c r="O147" s="15" t="s">
        <v>71</v>
      </c>
      <c r="P147" s="15" t="s">
        <v>72</v>
      </c>
      <c r="Q147" s="15" t="s">
        <v>73</v>
      </c>
      <c r="R147" s="15" t="s">
        <v>782</v>
      </c>
      <c r="S147" s="18" t="str">
        <f t="shared" si="0"/>
        <v>https://onlinecourses.nptel.ac.in/noc25_ch87/preview</v>
      </c>
      <c r="T147" s="14" t="s">
        <v>783</v>
      </c>
      <c r="U147" s="19" t="str">
        <f t="shared" si="25"/>
        <v>https://onlinecourses.nptel.ac.in/noc24_ch72/preview</v>
      </c>
      <c r="V147" s="19" t="str">
        <f t="shared" si="26"/>
        <v>https://onlinecourses.nptel.ac.in/noc24_ch72/preview</v>
      </c>
      <c r="W147" s="15" t="s">
        <v>784</v>
      </c>
      <c r="X147" s="20" t="str">
        <f t="shared" si="3"/>
        <v>https://nptel.ac.in/courses/103105140</v>
      </c>
      <c r="Y147" s="19" t="str">
        <f t="shared" si="4"/>
        <v>https://nptel.ac.in/courses/103105140</v>
      </c>
      <c r="Z147" s="15">
        <v>103105140</v>
      </c>
      <c r="AA147" s="15"/>
      <c r="AB147" s="15"/>
    </row>
    <row r="148" spans="1:28" ht="26.4" x14ac:dyDescent="0.25">
      <c r="A148" s="13">
        <v>137</v>
      </c>
      <c r="B148" s="14" t="s">
        <v>785</v>
      </c>
      <c r="C148" s="14" t="s">
        <v>591</v>
      </c>
      <c r="D148" s="14" t="s">
        <v>786</v>
      </c>
      <c r="E148" s="14" t="s">
        <v>787</v>
      </c>
      <c r="F148" s="15" t="s">
        <v>115</v>
      </c>
      <c r="G148" s="15" t="s">
        <v>115</v>
      </c>
      <c r="H148" s="16" t="s">
        <v>4</v>
      </c>
      <c r="I148" s="15" t="s">
        <v>116</v>
      </c>
      <c r="J148" s="17">
        <v>45859</v>
      </c>
      <c r="K148" s="17">
        <v>45940</v>
      </c>
      <c r="L148" s="17">
        <v>45963</v>
      </c>
      <c r="M148" s="17">
        <v>45866</v>
      </c>
      <c r="N148" s="17">
        <v>45884</v>
      </c>
      <c r="O148" s="15" t="s">
        <v>152</v>
      </c>
      <c r="P148" s="15" t="s">
        <v>72</v>
      </c>
      <c r="Q148" s="15" t="s">
        <v>55</v>
      </c>
      <c r="R148" s="15" t="s">
        <v>594</v>
      </c>
      <c r="S148" s="18" t="str">
        <f t="shared" si="0"/>
        <v>https://onlinecourses.nptel.ac.in/noc25_ch88/preview</v>
      </c>
      <c r="T148" s="14" t="s">
        <v>788</v>
      </c>
      <c r="U148" s="14"/>
      <c r="V148" s="14"/>
      <c r="W148" s="14"/>
      <c r="X148" s="20" t="str">
        <f t="shared" si="3"/>
        <v>https://nptel.ac.in/courses/103105677</v>
      </c>
      <c r="Y148" s="19" t="str">
        <f t="shared" si="4"/>
        <v>https://nptel.ac.in/courses/103105677</v>
      </c>
      <c r="Z148" s="14" t="s">
        <v>789</v>
      </c>
      <c r="AA148" s="14"/>
      <c r="AB148" s="14"/>
    </row>
    <row r="149" spans="1:28" ht="26.4" x14ac:dyDescent="0.25">
      <c r="A149" s="13">
        <v>138</v>
      </c>
      <c r="B149" s="14" t="s">
        <v>790</v>
      </c>
      <c r="C149" s="14" t="s">
        <v>591</v>
      </c>
      <c r="D149" s="14" t="s">
        <v>791</v>
      </c>
      <c r="E149" s="14" t="s">
        <v>792</v>
      </c>
      <c r="F149" s="15" t="s">
        <v>115</v>
      </c>
      <c r="G149" s="15" t="s">
        <v>115</v>
      </c>
      <c r="H149" s="16" t="s">
        <v>4</v>
      </c>
      <c r="I149" s="15" t="s">
        <v>53</v>
      </c>
      <c r="J149" s="17">
        <v>45859</v>
      </c>
      <c r="K149" s="17">
        <v>45940</v>
      </c>
      <c r="L149" s="17">
        <v>45962</v>
      </c>
      <c r="M149" s="17">
        <v>45866</v>
      </c>
      <c r="N149" s="17">
        <v>45884</v>
      </c>
      <c r="O149" s="15" t="s">
        <v>71</v>
      </c>
      <c r="P149" s="15" t="s">
        <v>72</v>
      </c>
      <c r="Q149" s="15" t="s">
        <v>73</v>
      </c>
      <c r="R149" s="15" t="s">
        <v>631</v>
      </c>
      <c r="S149" s="18" t="str">
        <f t="shared" si="0"/>
        <v>https://onlinecourses.nptel.ac.in/noc25_ch89/preview</v>
      </c>
      <c r="T149" s="14" t="s">
        <v>793</v>
      </c>
      <c r="U149" s="19" t="str">
        <f>HYPERLINK(V149)</f>
        <v>https://onlinecourses.nptel.ac.in/noc22_ch48/preview</v>
      </c>
      <c r="V149" s="19" t="str">
        <f>CONCATENATE("https://onlinecourses.nptel.ac.in/",W149,"/preview")</f>
        <v>https://onlinecourses.nptel.ac.in/noc22_ch48/preview</v>
      </c>
      <c r="W149" s="15" t="s">
        <v>794</v>
      </c>
      <c r="X149" s="20" t="str">
        <f t="shared" si="3"/>
        <v>https://nptel.ac.in/courses/103105210</v>
      </c>
      <c r="Y149" s="19" t="str">
        <f t="shared" si="4"/>
        <v>https://nptel.ac.in/courses/103105210</v>
      </c>
      <c r="Z149" s="15">
        <v>103105210</v>
      </c>
      <c r="AA149" s="15"/>
      <c r="AB149" s="15"/>
    </row>
    <row r="150" spans="1:28" ht="52.8" x14ac:dyDescent="0.25">
      <c r="A150" s="13">
        <v>139</v>
      </c>
      <c r="B150" s="14" t="s">
        <v>795</v>
      </c>
      <c r="C150" s="14" t="s">
        <v>796</v>
      </c>
      <c r="D150" s="14" t="s">
        <v>797</v>
      </c>
      <c r="E150" s="14" t="s">
        <v>798</v>
      </c>
      <c r="F150" s="15" t="s">
        <v>115</v>
      </c>
      <c r="G150" s="15" t="s">
        <v>115</v>
      </c>
      <c r="H150" s="16" t="s">
        <v>4</v>
      </c>
      <c r="I150" s="15" t="s">
        <v>116</v>
      </c>
      <c r="J150" s="17">
        <v>45859</v>
      </c>
      <c r="K150" s="17">
        <v>45940</v>
      </c>
      <c r="L150" s="17">
        <v>45962</v>
      </c>
      <c r="M150" s="17">
        <v>45866</v>
      </c>
      <c r="N150" s="17">
        <v>45884</v>
      </c>
      <c r="O150" s="15" t="s">
        <v>38</v>
      </c>
      <c r="P150" s="15" t="s">
        <v>54</v>
      </c>
      <c r="Q150" s="15" t="s">
        <v>55</v>
      </c>
      <c r="R150" s="15" t="s">
        <v>799</v>
      </c>
      <c r="S150" s="18" t="str">
        <f t="shared" si="0"/>
        <v>https://onlinecourses.nptel.ac.in/noc25_ch91/preview</v>
      </c>
      <c r="T150" s="14" t="s">
        <v>800</v>
      </c>
      <c r="U150" s="14"/>
      <c r="V150" s="14"/>
      <c r="W150" s="14"/>
      <c r="X150" s="20" t="str">
        <f t="shared" si="3"/>
        <v>https://nptel.ac.in/courses/103105679</v>
      </c>
      <c r="Y150" s="19" t="str">
        <f t="shared" si="4"/>
        <v>https://nptel.ac.in/courses/103105679</v>
      </c>
      <c r="Z150" s="14" t="s">
        <v>801</v>
      </c>
      <c r="AA150" s="14"/>
      <c r="AB150" s="14"/>
    </row>
    <row r="151" spans="1:28" ht="39.6" x14ac:dyDescent="0.25">
      <c r="A151" s="13">
        <v>140</v>
      </c>
      <c r="B151" s="14" t="s">
        <v>802</v>
      </c>
      <c r="C151" s="14" t="s">
        <v>803</v>
      </c>
      <c r="D151" s="14" t="s">
        <v>804</v>
      </c>
      <c r="E151" s="14" t="s">
        <v>805</v>
      </c>
      <c r="F151" s="15" t="s">
        <v>239</v>
      </c>
      <c r="G151" s="15" t="s">
        <v>115</v>
      </c>
      <c r="H151" s="16" t="s">
        <v>4</v>
      </c>
      <c r="I151" s="15" t="s">
        <v>116</v>
      </c>
      <c r="J151" s="17">
        <v>45859</v>
      </c>
      <c r="K151" s="17">
        <v>45940</v>
      </c>
      <c r="L151" s="17">
        <v>45963</v>
      </c>
      <c r="M151" s="17">
        <v>45866</v>
      </c>
      <c r="N151" s="17">
        <v>45884</v>
      </c>
      <c r="O151" s="15" t="s">
        <v>38</v>
      </c>
      <c r="P151" s="15" t="s">
        <v>54</v>
      </c>
      <c r="Q151" s="15" t="s">
        <v>55</v>
      </c>
      <c r="R151" s="15" t="s">
        <v>806</v>
      </c>
      <c r="S151" s="18" t="str">
        <f t="shared" si="0"/>
        <v>https://onlinecourses.nptel.ac.in/noc25_ch92/preview</v>
      </c>
      <c r="T151" s="14" t="s">
        <v>807</v>
      </c>
      <c r="U151" s="14"/>
      <c r="V151" s="14"/>
      <c r="W151" s="14"/>
      <c r="X151" s="20" t="str">
        <f t="shared" si="3"/>
        <v>https://nptel.ac.in/courses/103105680</v>
      </c>
      <c r="Y151" s="19" t="str">
        <f t="shared" si="4"/>
        <v>https://nptel.ac.in/courses/103105680</v>
      </c>
      <c r="Z151" s="14" t="s">
        <v>808</v>
      </c>
      <c r="AA151" s="14"/>
      <c r="AB151" s="14"/>
    </row>
    <row r="152" spans="1:28" ht="26.4" x14ac:dyDescent="0.25">
      <c r="A152" s="13">
        <v>141</v>
      </c>
      <c r="B152" s="14" t="s">
        <v>809</v>
      </c>
      <c r="C152" s="14" t="s">
        <v>810</v>
      </c>
      <c r="D152" s="14" t="s">
        <v>811</v>
      </c>
      <c r="E152" s="14" t="s">
        <v>812</v>
      </c>
      <c r="F152" s="15" t="s">
        <v>70</v>
      </c>
      <c r="G152" s="15" t="s">
        <v>70</v>
      </c>
      <c r="H152" s="16" t="s">
        <v>4</v>
      </c>
      <c r="I152" s="15" t="s">
        <v>53</v>
      </c>
      <c r="J152" s="17">
        <v>45859</v>
      </c>
      <c r="K152" s="17">
        <v>45940</v>
      </c>
      <c r="L152" s="17">
        <v>45955</v>
      </c>
      <c r="M152" s="17">
        <v>45866</v>
      </c>
      <c r="N152" s="17">
        <v>45884</v>
      </c>
      <c r="O152" s="15" t="s">
        <v>152</v>
      </c>
      <c r="P152" s="15" t="s">
        <v>54</v>
      </c>
      <c r="Q152" s="15" t="s">
        <v>55</v>
      </c>
      <c r="R152" s="15" t="s">
        <v>642</v>
      </c>
      <c r="S152" s="18" t="str">
        <f t="shared" si="0"/>
        <v>https://onlinecourses.nptel.ac.in/noc25_ch93/preview</v>
      </c>
      <c r="T152" s="14" t="s">
        <v>813</v>
      </c>
      <c r="U152" s="19" t="str">
        <f t="shared" ref="U152:U154" si="27">HYPERLINK(V152)</f>
        <v>https://onlinecourses.nptel.ac.in/noc24_ch73/preview</v>
      </c>
      <c r="V152" s="19" t="str">
        <f t="shared" ref="V152:V154" si="28">CONCATENATE("https://onlinecourses.nptel.ac.in/",W152,"/preview")</f>
        <v>https://onlinecourses.nptel.ac.in/noc24_ch73/preview</v>
      </c>
      <c r="W152" s="15" t="s">
        <v>814</v>
      </c>
      <c r="X152" s="20" t="str">
        <f t="shared" si="3"/>
        <v>https://nptel.ac.in/courses/103101215</v>
      </c>
      <c r="Y152" s="19" t="str">
        <f t="shared" si="4"/>
        <v>https://nptel.ac.in/courses/103101215</v>
      </c>
      <c r="Z152" s="15">
        <v>103101215</v>
      </c>
      <c r="AA152" s="15"/>
      <c r="AB152" s="15"/>
    </row>
    <row r="153" spans="1:28" ht="26.4" x14ac:dyDescent="0.25">
      <c r="A153" s="13">
        <v>142</v>
      </c>
      <c r="B153" s="14" t="s">
        <v>815</v>
      </c>
      <c r="C153" s="14" t="s">
        <v>816</v>
      </c>
      <c r="D153" s="14" t="s">
        <v>817</v>
      </c>
      <c r="E153" s="14" t="s">
        <v>818</v>
      </c>
      <c r="F153" s="16" t="s">
        <v>62</v>
      </c>
      <c r="G153" s="15" t="s">
        <v>62</v>
      </c>
      <c r="H153" s="16" t="s">
        <v>4</v>
      </c>
      <c r="I153" s="15" t="s">
        <v>53</v>
      </c>
      <c r="J153" s="17">
        <v>45859</v>
      </c>
      <c r="K153" s="17">
        <v>45940</v>
      </c>
      <c r="L153" s="17">
        <v>45955</v>
      </c>
      <c r="M153" s="17">
        <v>45866</v>
      </c>
      <c r="N153" s="17">
        <v>45884</v>
      </c>
      <c r="O153" s="15" t="s">
        <v>38</v>
      </c>
      <c r="P153" s="15" t="s">
        <v>54</v>
      </c>
      <c r="Q153" s="15" t="s">
        <v>55</v>
      </c>
      <c r="R153" s="15"/>
      <c r="S153" s="18" t="str">
        <f t="shared" si="0"/>
        <v>https://onlinecourses.nptel.ac.in/noc25_ch94/preview</v>
      </c>
      <c r="T153" s="14" t="s">
        <v>819</v>
      </c>
      <c r="U153" s="19" t="str">
        <f t="shared" si="27"/>
        <v>https://onlinecourses.nptel.ac.in/noc24_ch78/preview</v>
      </c>
      <c r="V153" s="19" t="str">
        <f t="shared" si="28"/>
        <v>https://onlinecourses.nptel.ac.in/noc24_ch78/preview</v>
      </c>
      <c r="W153" s="15" t="s">
        <v>820</v>
      </c>
      <c r="X153" s="20" t="str">
        <f t="shared" si="3"/>
        <v>https://nptel.ac.in/courses/103106220</v>
      </c>
      <c r="Y153" s="19" t="str">
        <f t="shared" si="4"/>
        <v>https://nptel.ac.in/courses/103106220</v>
      </c>
      <c r="Z153" s="15">
        <v>103106220</v>
      </c>
      <c r="AA153" s="15"/>
      <c r="AB153" s="15"/>
    </row>
    <row r="154" spans="1:28" ht="26.4" x14ac:dyDescent="0.25">
      <c r="A154" s="13">
        <v>143</v>
      </c>
      <c r="B154" s="14" t="s">
        <v>821</v>
      </c>
      <c r="C154" s="14" t="s">
        <v>816</v>
      </c>
      <c r="D154" s="14" t="s">
        <v>822</v>
      </c>
      <c r="E154" s="14" t="s">
        <v>823</v>
      </c>
      <c r="F154" s="15" t="s">
        <v>239</v>
      </c>
      <c r="G154" s="15" t="s">
        <v>115</v>
      </c>
      <c r="H154" s="16" t="s">
        <v>4</v>
      </c>
      <c r="I154" s="15" t="s">
        <v>53</v>
      </c>
      <c r="J154" s="17">
        <v>45859</v>
      </c>
      <c r="K154" s="17">
        <v>45940</v>
      </c>
      <c r="L154" s="17">
        <v>45962</v>
      </c>
      <c r="M154" s="17">
        <v>45866</v>
      </c>
      <c r="N154" s="17">
        <v>45884</v>
      </c>
      <c r="O154" s="15" t="s">
        <v>71</v>
      </c>
      <c r="P154" s="15" t="s">
        <v>72</v>
      </c>
      <c r="Q154" s="15" t="s">
        <v>73</v>
      </c>
      <c r="R154" s="15"/>
      <c r="S154" s="18" t="str">
        <f t="shared" si="0"/>
        <v>https://onlinecourses.nptel.ac.in/noc25_ch95/preview</v>
      </c>
      <c r="T154" s="14" t="s">
        <v>824</v>
      </c>
      <c r="U154" s="19" t="str">
        <f t="shared" si="27"/>
        <v>https://onlinecourses.nptel.ac.in/noc24_ch63/preview</v>
      </c>
      <c r="V154" s="19" t="str">
        <f t="shared" si="28"/>
        <v>https://onlinecourses.nptel.ac.in/noc24_ch63/preview</v>
      </c>
      <c r="W154" s="15" t="s">
        <v>825</v>
      </c>
      <c r="X154" s="20" t="str">
        <f t="shared" si="3"/>
        <v>https://nptel.ac.in/courses/103105223</v>
      </c>
      <c r="Y154" s="19" t="str">
        <f t="shared" si="4"/>
        <v>https://nptel.ac.in/courses/103105223</v>
      </c>
      <c r="Z154" s="15">
        <v>103105223</v>
      </c>
      <c r="AA154" s="15"/>
      <c r="AB154" s="15"/>
    </row>
    <row r="155" spans="1:28" ht="26.4" x14ac:dyDescent="0.25">
      <c r="A155" s="13">
        <v>144</v>
      </c>
      <c r="B155" s="14" t="s">
        <v>826</v>
      </c>
      <c r="C155" s="14" t="s">
        <v>827</v>
      </c>
      <c r="D155" s="14" t="s">
        <v>828</v>
      </c>
      <c r="E155" s="14" t="s">
        <v>829</v>
      </c>
      <c r="F155" s="15" t="s">
        <v>398</v>
      </c>
      <c r="G155" s="15" t="s">
        <v>62</v>
      </c>
      <c r="H155" s="16" t="s">
        <v>4</v>
      </c>
      <c r="I155" s="15" t="s">
        <v>116</v>
      </c>
      <c r="J155" s="17">
        <v>45859</v>
      </c>
      <c r="K155" s="17">
        <v>45940</v>
      </c>
      <c r="L155" s="17">
        <v>45962</v>
      </c>
      <c r="M155" s="17">
        <v>45866</v>
      </c>
      <c r="N155" s="17">
        <v>45884</v>
      </c>
      <c r="O155" s="15" t="s">
        <v>38</v>
      </c>
      <c r="P155" s="15" t="s">
        <v>54</v>
      </c>
      <c r="Q155" s="15" t="s">
        <v>55</v>
      </c>
      <c r="R155" s="15" t="s">
        <v>407</v>
      </c>
      <c r="S155" s="18" t="str">
        <f t="shared" si="0"/>
        <v>https://onlinecourses.nptel.ac.in/noc25_ch96/preview</v>
      </c>
      <c r="T155" s="14" t="s">
        <v>830</v>
      </c>
      <c r="U155" s="14"/>
      <c r="V155" s="14"/>
      <c r="W155" s="14"/>
      <c r="X155" s="20" t="str">
        <f t="shared" si="3"/>
        <v>https://nptel.ac.in/courses/103106681</v>
      </c>
      <c r="Y155" s="19" t="str">
        <f t="shared" si="4"/>
        <v>https://nptel.ac.in/courses/103106681</v>
      </c>
      <c r="Z155" s="14" t="s">
        <v>831</v>
      </c>
      <c r="AA155" s="14"/>
      <c r="AB155" s="14"/>
    </row>
    <row r="156" spans="1:28" ht="26.4" x14ac:dyDescent="0.25">
      <c r="A156" s="13">
        <v>145</v>
      </c>
      <c r="B156" s="14" t="s">
        <v>832</v>
      </c>
      <c r="C156" s="21" t="s">
        <v>833</v>
      </c>
      <c r="D156" s="21" t="s">
        <v>834</v>
      </c>
      <c r="E156" s="21" t="s">
        <v>835</v>
      </c>
      <c r="F156" s="16" t="s">
        <v>62</v>
      </c>
      <c r="G156" s="16" t="s">
        <v>62</v>
      </c>
      <c r="H156" s="16" t="s">
        <v>100</v>
      </c>
      <c r="I156" s="15" t="s">
        <v>53</v>
      </c>
      <c r="J156" s="17">
        <v>45859</v>
      </c>
      <c r="K156" s="17">
        <v>45912</v>
      </c>
      <c r="L156" s="17">
        <v>45920</v>
      </c>
      <c r="M156" s="17">
        <v>45866</v>
      </c>
      <c r="N156" s="17">
        <v>45884</v>
      </c>
      <c r="O156" s="15" t="s">
        <v>38</v>
      </c>
      <c r="P156" s="15" t="s">
        <v>54</v>
      </c>
      <c r="Q156" s="15" t="s">
        <v>55</v>
      </c>
      <c r="R156" s="15"/>
      <c r="S156" s="18" t="str">
        <f t="shared" si="0"/>
        <v>https://onlinecourses.nptel.ac.in/noc25_cy39/preview</v>
      </c>
      <c r="T156" s="14" t="s">
        <v>836</v>
      </c>
      <c r="U156" s="19" t="str">
        <f t="shared" ref="U156:U157" si="29">HYPERLINK(V156)</f>
        <v>https://onlinecourses.nptel.ac.in/noc24_cy35/preview</v>
      </c>
      <c r="V156" s="19" t="str">
        <f t="shared" ref="V156:V157" si="30">CONCATENATE("https://onlinecourses.nptel.ac.in/",W156,"/preview")</f>
        <v>https://onlinecourses.nptel.ac.in/noc24_cy35/preview</v>
      </c>
      <c r="W156" s="15" t="s">
        <v>837</v>
      </c>
      <c r="X156" s="20" t="str">
        <f t="shared" si="3"/>
        <v>https://nptel.ac.in/courses/104106075</v>
      </c>
      <c r="Y156" s="19" t="str">
        <f t="shared" si="4"/>
        <v>https://nptel.ac.in/courses/104106075</v>
      </c>
      <c r="Z156" s="15">
        <v>104106075</v>
      </c>
      <c r="AA156" s="15"/>
      <c r="AB156" s="15"/>
    </row>
    <row r="157" spans="1:28" ht="26.4" x14ac:dyDescent="0.25">
      <c r="A157" s="13">
        <v>146</v>
      </c>
      <c r="B157" s="14" t="s">
        <v>838</v>
      </c>
      <c r="C157" s="21" t="s">
        <v>833</v>
      </c>
      <c r="D157" s="21" t="s">
        <v>839</v>
      </c>
      <c r="E157" s="21" t="s">
        <v>840</v>
      </c>
      <c r="F157" s="16" t="s">
        <v>371</v>
      </c>
      <c r="G157" s="16" t="s">
        <v>62</v>
      </c>
      <c r="H157" s="16" t="s">
        <v>4</v>
      </c>
      <c r="I157" s="15" t="s">
        <v>53</v>
      </c>
      <c r="J157" s="17">
        <v>45859</v>
      </c>
      <c r="K157" s="17">
        <v>45940</v>
      </c>
      <c r="L157" s="17">
        <v>45955</v>
      </c>
      <c r="M157" s="17">
        <v>45866</v>
      </c>
      <c r="N157" s="17">
        <v>45884</v>
      </c>
      <c r="O157" s="15" t="s">
        <v>38</v>
      </c>
      <c r="P157" s="15" t="s">
        <v>54</v>
      </c>
      <c r="Q157" s="15" t="s">
        <v>55</v>
      </c>
      <c r="R157" s="15"/>
      <c r="S157" s="18" t="str">
        <f t="shared" si="0"/>
        <v>https://onlinecourses.nptel.ac.in/noc25_cy40/preview</v>
      </c>
      <c r="T157" s="14" t="s">
        <v>841</v>
      </c>
      <c r="U157" s="19" t="str">
        <f t="shared" si="29"/>
        <v>https://onlinecourses.nptel.ac.in/noc24_cy40/preview</v>
      </c>
      <c r="V157" s="19" t="str">
        <f t="shared" si="30"/>
        <v>https://onlinecourses.nptel.ac.in/noc24_cy40/preview</v>
      </c>
      <c r="W157" s="15" t="s">
        <v>842</v>
      </c>
      <c r="X157" s="20" t="str">
        <f t="shared" si="3"/>
        <v>https://nptel.ac.in/courses/104106093</v>
      </c>
      <c r="Y157" s="19" t="str">
        <f t="shared" si="4"/>
        <v>https://nptel.ac.in/courses/104106093</v>
      </c>
      <c r="Z157" s="15">
        <v>104106093</v>
      </c>
      <c r="AA157" s="15"/>
      <c r="AB157" s="15"/>
    </row>
    <row r="158" spans="1:28" ht="26.4" x14ac:dyDescent="0.25">
      <c r="A158" s="13">
        <v>147</v>
      </c>
      <c r="B158" s="14" t="s">
        <v>843</v>
      </c>
      <c r="C158" s="14" t="s">
        <v>833</v>
      </c>
      <c r="D158" s="14" t="s">
        <v>844</v>
      </c>
      <c r="E158" s="14" t="s">
        <v>845</v>
      </c>
      <c r="F158" s="15" t="s">
        <v>70</v>
      </c>
      <c r="G158" s="15" t="s">
        <v>70</v>
      </c>
      <c r="H158" s="16" t="s">
        <v>219</v>
      </c>
      <c r="I158" s="15" t="s">
        <v>116</v>
      </c>
      <c r="J158" s="17">
        <v>45887</v>
      </c>
      <c r="K158" s="17">
        <v>45912</v>
      </c>
      <c r="L158" s="17">
        <v>45955</v>
      </c>
      <c r="M158" s="17">
        <v>45887</v>
      </c>
      <c r="N158" s="17">
        <v>45898</v>
      </c>
      <c r="O158" s="15" t="s">
        <v>38</v>
      </c>
      <c r="P158" s="15" t="s">
        <v>72</v>
      </c>
      <c r="Q158" s="15" t="s">
        <v>55</v>
      </c>
      <c r="R158" s="15"/>
      <c r="S158" s="18" t="str">
        <f t="shared" si="0"/>
        <v>https://onlinecourses.nptel.ac.in/noc25_cy41/preview</v>
      </c>
      <c r="T158" s="14" t="s">
        <v>846</v>
      </c>
      <c r="U158" s="14"/>
      <c r="V158" s="14"/>
      <c r="W158" s="14"/>
      <c r="X158" s="20" t="str">
        <f t="shared" si="3"/>
        <v>https://nptel.ac.in/courses/104101682</v>
      </c>
      <c r="Y158" s="19" t="str">
        <f t="shared" si="4"/>
        <v>https://nptel.ac.in/courses/104101682</v>
      </c>
      <c r="Z158" s="14" t="s">
        <v>847</v>
      </c>
      <c r="AA158" s="14"/>
      <c r="AB158" s="14"/>
    </row>
    <row r="159" spans="1:28" ht="26.4" x14ac:dyDescent="0.25">
      <c r="A159" s="13">
        <v>148</v>
      </c>
      <c r="B159" s="14" t="s">
        <v>848</v>
      </c>
      <c r="C159" s="14" t="s">
        <v>833</v>
      </c>
      <c r="D159" s="14" t="s">
        <v>849</v>
      </c>
      <c r="E159" s="14" t="s">
        <v>850</v>
      </c>
      <c r="F159" s="15" t="s">
        <v>70</v>
      </c>
      <c r="G159" s="15" t="s">
        <v>70</v>
      </c>
      <c r="H159" s="16" t="s">
        <v>4</v>
      </c>
      <c r="I159" s="15" t="s">
        <v>53</v>
      </c>
      <c r="J159" s="17">
        <v>45859</v>
      </c>
      <c r="K159" s="17">
        <v>45940</v>
      </c>
      <c r="L159" s="17">
        <v>45955</v>
      </c>
      <c r="M159" s="17">
        <v>45866</v>
      </c>
      <c r="N159" s="17">
        <v>45884</v>
      </c>
      <c r="O159" s="15" t="s">
        <v>38</v>
      </c>
      <c r="P159" s="15" t="s">
        <v>72</v>
      </c>
      <c r="Q159" s="15" t="s">
        <v>55</v>
      </c>
      <c r="R159" s="15"/>
      <c r="S159" s="18" t="str">
        <f t="shared" si="0"/>
        <v>https://onlinecourses.nptel.ac.in/noc25_cy42/preview</v>
      </c>
      <c r="T159" s="14" t="s">
        <v>851</v>
      </c>
      <c r="U159" s="19" t="str">
        <f t="shared" ref="U159:U160" si="31">HYPERLINK(V159)</f>
        <v>https://onlinecourses.nptel.ac.in/noc24_cy51/preview</v>
      </c>
      <c r="V159" s="19" t="str">
        <f t="shared" ref="V159:V160" si="32">CONCATENATE("https://onlinecourses.nptel.ac.in/",W159,"/preview")</f>
        <v>https://onlinecourses.nptel.ac.in/noc24_cy51/preview</v>
      </c>
      <c r="W159" s="15" t="s">
        <v>852</v>
      </c>
      <c r="X159" s="20" t="str">
        <f t="shared" si="3"/>
        <v>https://nptel.ac.in/courses/104101094</v>
      </c>
      <c r="Y159" s="19" t="str">
        <f t="shared" si="4"/>
        <v>https://nptel.ac.in/courses/104101094</v>
      </c>
      <c r="Z159" s="15">
        <v>104101094</v>
      </c>
      <c r="AA159" s="15"/>
      <c r="AB159" s="15"/>
    </row>
    <row r="160" spans="1:28" ht="39.6" x14ac:dyDescent="0.25">
      <c r="A160" s="13">
        <v>149</v>
      </c>
      <c r="B160" s="14" t="s">
        <v>853</v>
      </c>
      <c r="C160" s="14" t="s">
        <v>833</v>
      </c>
      <c r="D160" s="14" t="s">
        <v>854</v>
      </c>
      <c r="E160" s="14" t="s">
        <v>855</v>
      </c>
      <c r="F160" s="15" t="s">
        <v>52</v>
      </c>
      <c r="G160" s="15" t="s">
        <v>52</v>
      </c>
      <c r="H160" s="16" t="s">
        <v>4</v>
      </c>
      <c r="I160" s="15" t="s">
        <v>53</v>
      </c>
      <c r="J160" s="17">
        <v>45859</v>
      </c>
      <c r="K160" s="17">
        <v>45940</v>
      </c>
      <c r="L160" s="17">
        <v>45956</v>
      </c>
      <c r="M160" s="17">
        <v>45866</v>
      </c>
      <c r="N160" s="17">
        <v>45884</v>
      </c>
      <c r="O160" s="15" t="s">
        <v>71</v>
      </c>
      <c r="P160" s="15" t="s">
        <v>54</v>
      </c>
      <c r="Q160" s="15" t="s">
        <v>55</v>
      </c>
      <c r="R160" s="15"/>
      <c r="S160" s="18" t="str">
        <f t="shared" si="0"/>
        <v>https://onlinecourses.nptel.ac.in/noc25_cy43/preview</v>
      </c>
      <c r="T160" s="14" t="s">
        <v>856</v>
      </c>
      <c r="U160" s="19" t="str">
        <f t="shared" si="31"/>
        <v>https://onlinecourses.nptel.ac.in/noc24_cy41/preview</v>
      </c>
      <c r="V160" s="19" t="str">
        <f t="shared" si="32"/>
        <v>https://onlinecourses.nptel.ac.in/noc24_cy41/preview</v>
      </c>
      <c r="W160" s="15" t="s">
        <v>857</v>
      </c>
      <c r="X160" s="20" t="str">
        <f t="shared" si="3"/>
        <v>https://nptel.ac.in/courses/104102113</v>
      </c>
      <c r="Y160" s="19" t="str">
        <f t="shared" si="4"/>
        <v>https://nptel.ac.in/courses/104102113</v>
      </c>
      <c r="Z160" s="15">
        <v>104102113</v>
      </c>
      <c r="AA160" s="15"/>
      <c r="AB160" s="15"/>
    </row>
    <row r="161" spans="1:28" ht="26.4" x14ac:dyDescent="0.25">
      <c r="A161" s="13">
        <v>150</v>
      </c>
      <c r="B161" s="14" t="s">
        <v>858</v>
      </c>
      <c r="C161" s="14" t="s">
        <v>833</v>
      </c>
      <c r="D161" s="14" t="s">
        <v>859</v>
      </c>
      <c r="E161" s="14" t="s">
        <v>860</v>
      </c>
      <c r="F161" s="16" t="s">
        <v>364</v>
      </c>
      <c r="G161" s="16" t="s">
        <v>62</v>
      </c>
      <c r="H161" s="16" t="s">
        <v>4</v>
      </c>
      <c r="I161" s="15" t="s">
        <v>116</v>
      </c>
      <c r="J161" s="17">
        <v>45859</v>
      </c>
      <c r="K161" s="17">
        <v>45940</v>
      </c>
      <c r="L161" s="17">
        <v>45956</v>
      </c>
      <c r="M161" s="17">
        <v>45866</v>
      </c>
      <c r="N161" s="17">
        <v>45884</v>
      </c>
      <c r="O161" s="15" t="s">
        <v>38</v>
      </c>
      <c r="P161" s="15" t="s">
        <v>54</v>
      </c>
      <c r="Q161" s="15" t="s">
        <v>55</v>
      </c>
      <c r="R161" s="15"/>
      <c r="S161" s="18" t="str">
        <f t="shared" si="0"/>
        <v>https://onlinecourses.nptel.ac.in/noc25_cy44/preview</v>
      </c>
      <c r="T161" s="14" t="s">
        <v>861</v>
      </c>
      <c r="U161" s="14"/>
      <c r="V161" s="14"/>
      <c r="W161" s="14"/>
      <c r="X161" s="20" t="str">
        <f t="shared" si="3"/>
        <v>https://nptel.ac.in/courses/104106683</v>
      </c>
      <c r="Y161" s="19" t="str">
        <f t="shared" si="4"/>
        <v>https://nptel.ac.in/courses/104106683</v>
      </c>
      <c r="Z161" s="14" t="s">
        <v>862</v>
      </c>
      <c r="AA161" s="14"/>
      <c r="AB161" s="14"/>
    </row>
    <row r="162" spans="1:28" ht="26.4" x14ac:dyDescent="0.25">
      <c r="A162" s="13">
        <v>151</v>
      </c>
      <c r="B162" s="14" t="s">
        <v>863</v>
      </c>
      <c r="C162" s="14" t="s">
        <v>833</v>
      </c>
      <c r="D162" s="14" t="s">
        <v>864</v>
      </c>
      <c r="E162" s="14" t="s">
        <v>865</v>
      </c>
      <c r="F162" s="15" t="s">
        <v>866</v>
      </c>
      <c r="G162" s="15" t="s">
        <v>62</v>
      </c>
      <c r="H162" s="16" t="s">
        <v>100</v>
      </c>
      <c r="I162" s="15" t="s">
        <v>53</v>
      </c>
      <c r="J162" s="17">
        <v>45859</v>
      </c>
      <c r="K162" s="17">
        <v>45912</v>
      </c>
      <c r="L162" s="17">
        <v>45920</v>
      </c>
      <c r="M162" s="17">
        <v>45866</v>
      </c>
      <c r="N162" s="17">
        <v>45884</v>
      </c>
      <c r="O162" s="15" t="s">
        <v>38</v>
      </c>
      <c r="P162" s="15" t="s">
        <v>72</v>
      </c>
      <c r="Q162" s="15" t="s">
        <v>55</v>
      </c>
      <c r="R162" s="15"/>
      <c r="S162" s="18" t="str">
        <f t="shared" si="0"/>
        <v>https://onlinecourses.nptel.ac.in/noc25_cy45/preview</v>
      </c>
      <c r="T162" s="14" t="s">
        <v>867</v>
      </c>
      <c r="U162" s="19" t="str">
        <f t="shared" ref="U162:U191" si="33">HYPERLINK(V162)</f>
        <v>https://onlinecourses.nptel.ac.in/noc24_cy60/preview</v>
      </c>
      <c r="V162" s="19" t="str">
        <f t="shared" ref="V162:V191" si="34">CONCATENATE("https://onlinecourses.nptel.ac.in/",W162,"/preview")</f>
        <v>https://onlinecourses.nptel.ac.in/noc24_cy60/preview</v>
      </c>
      <c r="W162" s="15" t="s">
        <v>868</v>
      </c>
      <c r="X162" s="20" t="str">
        <f t="shared" si="3"/>
        <v>https://nptel.ac.in/courses/104106131</v>
      </c>
      <c r="Y162" s="19" t="str">
        <f t="shared" si="4"/>
        <v>https://nptel.ac.in/courses/104106131</v>
      </c>
      <c r="Z162" s="15">
        <v>104106131</v>
      </c>
      <c r="AA162" s="15"/>
      <c r="AB162" s="15"/>
    </row>
    <row r="163" spans="1:28" ht="26.4" x14ac:dyDescent="0.25">
      <c r="A163" s="13">
        <v>152</v>
      </c>
      <c r="B163" s="14" t="s">
        <v>869</v>
      </c>
      <c r="C163" s="14" t="s">
        <v>833</v>
      </c>
      <c r="D163" s="14" t="s">
        <v>870</v>
      </c>
      <c r="E163" s="14" t="s">
        <v>871</v>
      </c>
      <c r="F163" s="15" t="s">
        <v>371</v>
      </c>
      <c r="G163" s="15" t="s">
        <v>62</v>
      </c>
      <c r="H163" s="16" t="s">
        <v>4</v>
      </c>
      <c r="I163" s="15" t="s">
        <v>53</v>
      </c>
      <c r="J163" s="17">
        <v>45859</v>
      </c>
      <c r="K163" s="17">
        <v>45940</v>
      </c>
      <c r="L163" s="17">
        <v>45956</v>
      </c>
      <c r="M163" s="17">
        <v>45866</v>
      </c>
      <c r="N163" s="17">
        <v>45884</v>
      </c>
      <c r="O163" s="15" t="s">
        <v>38</v>
      </c>
      <c r="P163" s="15" t="s">
        <v>54</v>
      </c>
      <c r="Q163" s="15" t="s">
        <v>55</v>
      </c>
      <c r="R163" s="15"/>
      <c r="S163" s="18" t="str">
        <f t="shared" si="0"/>
        <v>https://onlinecourses.nptel.ac.in/noc25_cy46/preview</v>
      </c>
      <c r="T163" s="14" t="s">
        <v>872</v>
      </c>
      <c r="U163" s="19" t="str">
        <f t="shared" si="33"/>
        <v>https://onlinecourses.nptel.ac.in/noc23_cy38/preview</v>
      </c>
      <c r="V163" s="19" t="str">
        <f t="shared" si="34"/>
        <v>https://onlinecourses.nptel.ac.in/noc23_cy38/preview</v>
      </c>
      <c r="W163" s="15" t="s">
        <v>873</v>
      </c>
      <c r="X163" s="20" t="str">
        <f t="shared" si="3"/>
        <v>https://nptel.ac.in/courses/104106089</v>
      </c>
      <c r="Y163" s="19" t="str">
        <f t="shared" si="4"/>
        <v>https://nptel.ac.in/courses/104106089</v>
      </c>
      <c r="Z163" s="15">
        <v>104106089</v>
      </c>
      <c r="AA163" s="15"/>
      <c r="AB163" s="15"/>
    </row>
    <row r="164" spans="1:28" ht="26.4" x14ac:dyDescent="0.25">
      <c r="A164" s="13">
        <v>153</v>
      </c>
      <c r="B164" s="14" t="s">
        <v>874</v>
      </c>
      <c r="C164" s="14" t="s">
        <v>833</v>
      </c>
      <c r="D164" s="14" t="s">
        <v>875</v>
      </c>
      <c r="E164" s="14" t="s">
        <v>876</v>
      </c>
      <c r="F164" s="15" t="s">
        <v>84</v>
      </c>
      <c r="G164" s="15" t="s">
        <v>84</v>
      </c>
      <c r="H164" s="16" t="s">
        <v>100</v>
      </c>
      <c r="I164" s="15" t="s">
        <v>53</v>
      </c>
      <c r="J164" s="17">
        <v>45859</v>
      </c>
      <c r="K164" s="17">
        <v>45912</v>
      </c>
      <c r="L164" s="17">
        <v>45920</v>
      </c>
      <c r="M164" s="17">
        <v>45866</v>
      </c>
      <c r="N164" s="17">
        <v>45884</v>
      </c>
      <c r="O164" s="15" t="s">
        <v>152</v>
      </c>
      <c r="P164" s="15" t="s">
        <v>54</v>
      </c>
      <c r="Q164" s="15" t="s">
        <v>55</v>
      </c>
      <c r="R164" s="15"/>
      <c r="S164" s="18" t="str">
        <f t="shared" si="0"/>
        <v>https://onlinecourses.nptel.ac.in/noc25_cy47/preview</v>
      </c>
      <c r="T164" s="14" t="s">
        <v>877</v>
      </c>
      <c r="U164" s="19" t="str">
        <f t="shared" si="33"/>
        <v>https://onlinecourses.nptel.ac.in/noc24_cy36/preview</v>
      </c>
      <c r="V164" s="19" t="str">
        <f t="shared" si="34"/>
        <v>https://onlinecourses.nptel.ac.in/noc24_cy36/preview</v>
      </c>
      <c r="W164" s="15" t="s">
        <v>878</v>
      </c>
      <c r="X164" s="20" t="str">
        <f t="shared" si="3"/>
        <v>https://nptel.ac.in/courses/104104130</v>
      </c>
      <c r="Y164" s="19" t="str">
        <f t="shared" si="4"/>
        <v>https://nptel.ac.in/courses/104104130</v>
      </c>
      <c r="Z164" s="15">
        <v>104104130</v>
      </c>
      <c r="AA164" s="15"/>
      <c r="AB164" s="15"/>
    </row>
    <row r="165" spans="1:28" ht="52.8" x14ac:dyDescent="0.25">
      <c r="A165" s="13">
        <v>154</v>
      </c>
      <c r="B165" s="14" t="s">
        <v>879</v>
      </c>
      <c r="C165" s="14" t="s">
        <v>833</v>
      </c>
      <c r="D165" s="14" t="s">
        <v>880</v>
      </c>
      <c r="E165" s="14" t="s">
        <v>881</v>
      </c>
      <c r="F165" s="15" t="s">
        <v>70</v>
      </c>
      <c r="G165" s="15" t="s">
        <v>70</v>
      </c>
      <c r="H165" s="16" t="s">
        <v>4</v>
      </c>
      <c r="I165" s="15" t="s">
        <v>53</v>
      </c>
      <c r="J165" s="17">
        <v>45859</v>
      </c>
      <c r="K165" s="17">
        <v>45940</v>
      </c>
      <c r="L165" s="17">
        <v>45956</v>
      </c>
      <c r="M165" s="17">
        <v>45866</v>
      </c>
      <c r="N165" s="17">
        <v>45884</v>
      </c>
      <c r="O165" s="15" t="s">
        <v>71</v>
      </c>
      <c r="P165" s="15" t="s">
        <v>72</v>
      </c>
      <c r="Q165" s="15" t="s">
        <v>73</v>
      </c>
      <c r="R165" s="15"/>
      <c r="S165" s="18" t="str">
        <f t="shared" si="0"/>
        <v>https://onlinecourses.nptel.ac.in/noc25_cy48/preview</v>
      </c>
      <c r="T165" s="14" t="s">
        <v>882</v>
      </c>
      <c r="U165" s="19" t="str">
        <f t="shared" si="33"/>
        <v>https://onlinecourses.nptel.ac.in/noc24_cy52/preview</v>
      </c>
      <c r="V165" s="19" t="str">
        <f t="shared" si="34"/>
        <v>https://onlinecourses.nptel.ac.in/noc24_cy52/preview</v>
      </c>
      <c r="W165" s="15" t="s">
        <v>883</v>
      </c>
      <c r="X165" s="20" t="str">
        <f t="shared" si="3"/>
        <v>https://nptel.ac.in/courses/104101130</v>
      </c>
      <c r="Y165" s="19" t="str">
        <f t="shared" si="4"/>
        <v>https://nptel.ac.in/courses/104101130</v>
      </c>
      <c r="Z165" s="15">
        <v>104101130</v>
      </c>
      <c r="AA165" s="15"/>
      <c r="AB165" s="15"/>
    </row>
    <row r="166" spans="1:28" ht="26.4" x14ac:dyDescent="0.25">
      <c r="A166" s="13">
        <v>155</v>
      </c>
      <c r="B166" s="14" t="s">
        <v>884</v>
      </c>
      <c r="C166" s="14" t="s">
        <v>833</v>
      </c>
      <c r="D166" s="14" t="s">
        <v>885</v>
      </c>
      <c r="E166" s="14" t="s">
        <v>886</v>
      </c>
      <c r="F166" s="15" t="s">
        <v>70</v>
      </c>
      <c r="G166" s="15" t="s">
        <v>70</v>
      </c>
      <c r="H166" s="16" t="s">
        <v>100</v>
      </c>
      <c r="I166" s="15" t="s">
        <v>53</v>
      </c>
      <c r="J166" s="17">
        <v>45859</v>
      </c>
      <c r="K166" s="17">
        <v>45912</v>
      </c>
      <c r="L166" s="17">
        <v>45921</v>
      </c>
      <c r="M166" s="17">
        <v>45866</v>
      </c>
      <c r="N166" s="17">
        <v>45884</v>
      </c>
      <c r="O166" s="15" t="s">
        <v>152</v>
      </c>
      <c r="P166" s="15" t="s">
        <v>72</v>
      </c>
      <c r="Q166" s="15" t="s">
        <v>55</v>
      </c>
      <c r="R166" s="15"/>
      <c r="S166" s="18" t="str">
        <f t="shared" si="0"/>
        <v>https://onlinecourses.nptel.ac.in/noc25_cy49/preview</v>
      </c>
      <c r="T166" s="14" t="s">
        <v>887</v>
      </c>
      <c r="U166" s="19" t="str">
        <f t="shared" si="33"/>
        <v>https://onlinecourses.nptel.ac.in/noc24_cy42/preview</v>
      </c>
      <c r="V166" s="19" t="str">
        <f t="shared" si="34"/>
        <v>https://onlinecourses.nptel.ac.in/noc24_cy42/preview</v>
      </c>
      <c r="W166" s="15" t="s">
        <v>888</v>
      </c>
      <c r="X166" s="20" t="str">
        <f t="shared" si="3"/>
        <v>https://nptel.ac.in/courses/104101126</v>
      </c>
      <c r="Y166" s="19" t="str">
        <f t="shared" si="4"/>
        <v>https://nptel.ac.in/courses/104101126</v>
      </c>
      <c r="Z166" s="15">
        <v>104101126</v>
      </c>
      <c r="AA166" s="15"/>
      <c r="AB166" s="15"/>
    </row>
    <row r="167" spans="1:28" ht="26.4" x14ac:dyDescent="0.25">
      <c r="A167" s="13">
        <v>156</v>
      </c>
      <c r="B167" s="14" t="s">
        <v>889</v>
      </c>
      <c r="C167" s="14" t="s">
        <v>833</v>
      </c>
      <c r="D167" s="14" t="s">
        <v>890</v>
      </c>
      <c r="E167" s="14" t="s">
        <v>891</v>
      </c>
      <c r="F167" s="15" t="s">
        <v>70</v>
      </c>
      <c r="G167" s="15" t="s">
        <v>70</v>
      </c>
      <c r="H167" s="16" t="s">
        <v>4</v>
      </c>
      <c r="I167" s="15" t="s">
        <v>53</v>
      </c>
      <c r="J167" s="17">
        <v>45859</v>
      </c>
      <c r="K167" s="17">
        <v>45940</v>
      </c>
      <c r="L167" s="17">
        <v>45962</v>
      </c>
      <c r="M167" s="17">
        <v>45866</v>
      </c>
      <c r="N167" s="17">
        <v>45884</v>
      </c>
      <c r="O167" s="15" t="s">
        <v>152</v>
      </c>
      <c r="P167" s="15" t="s">
        <v>54</v>
      </c>
      <c r="Q167" s="15" t="s">
        <v>55</v>
      </c>
      <c r="R167" s="15"/>
      <c r="S167" s="18" t="str">
        <f t="shared" si="0"/>
        <v>https://onlinecourses.nptel.ac.in/noc25_cy50/preview</v>
      </c>
      <c r="T167" s="14" t="s">
        <v>892</v>
      </c>
      <c r="U167" s="19" t="str">
        <f t="shared" si="33"/>
        <v>https://onlinecourses.nptel.ac.in/noc24_cy53/preview</v>
      </c>
      <c r="V167" s="19" t="str">
        <f t="shared" si="34"/>
        <v>https://onlinecourses.nptel.ac.in/noc24_cy53/preview</v>
      </c>
      <c r="W167" s="15" t="s">
        <v>893</v>
      </c>
      <c r="X167" s="20" t="str">
        <f t="shared" si="3"/>
        <v>https://nptel.ac.in/courses/104101134</v>
      </c>
      <c r="Y167" s="19" t="str">
        <f t="shared" si="4"/>
        <v>https://nptel.ac.in/courses/104101134</v>
      </c>
      <c r="Z167" s="15">
        <v>104101134</v>
      </c>
      <c r="AA167" s="15"/>
      <c r="AB167" s="15"/>
    </row>
    <row r="168" spans="1:28" ht="26.4" x14ac:dyDescent="0.25">
      <c r="A168" s="13">
        <v>157</v>
      </c>
      <c r="B168" s="14" t="s">
        <v>894</v>
      </c>
      <c r="C168" s="14" t="s">
        <v>833</v>
      </c>
      <c r="D168" s="14" t="s">
        <v>895</v>
      </c>
      <c r="E168" s="14" t="s">
        <v>845</v>
      </c>
      <c r="F168" s="15" t="s">
        <v>70</v>
      </c>
      <c r="G168" s="15" t="s">
        <v>70</v>
      </c>
      <c r="H168" s="16" t="s">
        <v>4</v>
      </c>
      <c r="I168" s="15" t="s">
        <v>53</v>
      </c>
      <c r="J168" s="17">
        <v>45859</v>
      </c>
      <c r="K168" s="17">
        <v>45940</v>
      </c>
      <c r="L168" s="17">
        <v>45962</v>
      </c>
      <c r="M168" s="17">
        <v>45866</v>
      </c>
      <c r="N168" s="17">
        <v>45884</v>
      </c>
      <c r="O168" s="15" t="s">
        <v>152</v>
      </c>
      <c r="P168" s="15" t="s">
        <v>54</v>
      </c>
      <c r="Q168" s="15" t="s">
        <v>55</v>
      </c>
      <c r="R168" s="15"/>
      <c r="S168" s="18" t="str">
        <f t="shared" si="0"/>
        <v>https://onlinecourses.nptel.ac.in/noc25_cy51/preview</v>
      </c>
      <c r="T168" s="14" t="s">
        <v>896</v>
      </c>
      <c r="U168" s="19" t="str">
        <f t="shared" si="33"/>
        <v>https://onlinecourses.nptel.ac.in/noc24_cy54/preview</v>
      </c>
      <c r="V168" s="19" t="str">
        <f t="shared" si="34"/>
        <v>https://onlinecourses.nptel.ac.in/noc24_cy54/preview</v>
      </c>
      <c r="W168" s="15" t="s">
        <v>897</v>
      </c>
      <c r="X168" s="20" t="str">
        <f t="shared" si="3"/>
        <v>https://nptel.ac.in/courses/104101133</v>
      </c>
      <c r="Y168" s="19" t="str">
        <f t="shared" si="4"/>
        <v>https://nptel.ac.in/courses/104101133</v>
      </c>
      <c r="Z168" s="15">
        <v>104101133</v>
      </c>
      <c r="AA168" s="15"/>
      <c r="AB168" s="15"/>
    </row>
    <row r="169" spans="1:28" ht="26.4" x14ac:dyDescent="0.25">
      <c r="A169" s="13">
        <v>158</v>
      </c>
      <c r="B169" s="14" t="s">
        <v>898</v>
      </c>
      <c r="C169" s="14" t="s">
        <v>833</v>
      </c>
      <c r="D169" s="14" t="s">
        <v>899</v>
      </c>
      <c r="E169" s="14" t="s">
        <v>900</v>
      </c>
      <c r="F169" s="15" t="s">
        <v>70</v>
      </c>
      <c r="G169" s="15" t="s">
        <v>70</v>
      </c>
      <c r="H169" s="16" t="s">
        <v>4</v>
      </c>
      <c r="I169" s="15" t="s">
        <v>53</v>
      </c>
      <c r="J169" s="17">
        <v>45859</v>
      </c>
      <c r="K169" s="17">
        <v>45940</v>
      </c>
      <c r="L169" s="17">
        <v>45962</v>
      </c>
      <c r="M169" s="17">
        <v>45866</v>
      </c>
      <c r="N169" s="17">
        <v>45884</v>
      </c>
      <c r="O169" s="15" t="s">
        <v>38</v>
      </c>
      <c r="P169" s="15" t="s">
        <v>54</v>
      </c>
      <c r="Q169" s="15" t="s">
        <v>55</v>
      </c>
      <c r="R169" s="15"/>
      <c r="S169" s="18" t="str">
        <f t="shared" si="0"/>
        <v>https://onlinecourses.nptel.ac.in/noc25_cy52/preview</v>
      </c>
      <c r="T169" s="14" t="s">
        <v>901</v>
      </c>
      <c r="U169" s="19" t="str">
        <f t="shared" si="33"/>
        <v>https://onlinecourses.nptel.ac.in/noc20_cy28/preview</v>
      </c>
      <c r="V169" s="19" t="str">
        <f t="shared" si="34"/>
        <v>https://onlinecourses.nptel.ac.in/noc20_cy28/preview</v>
      </c>
      <c r="W169" s="15" t="s">
        <v>902</v>
      </c>
      <c r="X169" s="20" t="str">
        <f t="shared" si="3"/>
        <v>https://nptel.ac.in/courses/104101125</v>
      </c>
      <c r="Y169" s="19" t="str">
        <f t="shared" si="4"/>
        <v>https://nptel.ac.in/courses/104101125</v>
      </c>
      <c r="Z169" s="15">
        <v>104101125</v>
      </c>
      <c r="AA169" s="15"/>
      <c r="AB169" s="15"/>
    </row>
    <row r="170" spans="1:28" ht="26.4" x14ac:dyDescent="0.25">
      <c r="A170" s="13">
        <v>159</v>
      </c>
      <c r="B170" s="14" t="s">
        <v>903</v>
      </c>
      <c r="C170" s="14" t="s">
        <v>833</v>
      </c>
      <c r="D170" s="14" t="s">
        <v>904</v>
      </c>
      <c r="E170" s="14" t="s">
        <v>905</v>
      </c>
      <c r="F170" s="15" t="s">
        <v>406</v>
      </c>
      <c r="G170" s="15" t="s">
        <v>406</v>
      </c>
      <c r="H170" s="16" t="s">
        <v>4</v>
      </c>
      <c r="I170" s="15" t="s">
        <v>53</v>
      </c>
      <c r="J170" s="17">
        <v>45859</v>
      </c>
      <c r="K170" s="17">
        <v>45940</v>
      </c>
      <c r="L170" s="17">
        <v>45962</v>
      </c>
      <c r="M170" s="17">
        <v>45866</v>
      </c>
      <c r="N170" s="17">
        <v>45884</v>
      </c>
      <c r="O170" s="15" t="s">
        <v>152</v>
      </c>
      <c r="P170" s="15" t="s">
        <v>72</v>
      </c>
      <c r="Q170" s="15" t="s">
        <v>55</v>
      </c>
      <c r="R170" s="15"/>
      <c r="S170" s="18" t="str">
        <f t="shared" si="0"/>
        <v>https://onlinecourses.nptel.ac.in/noc25_cy53/preview</v>
      </c>
      <c r="T170" s="14" t="s">
        <v>906</v>
      </c>
      <c r="U170" s="19" t="str">
        <f t="shared" si="33"/>
        <v>https://onlinecourses.nptel.ac.in/noc24_cy43/preview</v>
      </c>
      <c r="V170" s="19" t="str">
        <f t="shared" si="34"/>
        <v>https://onlinecourses.nptel.ac.in/noc24_cy43/preview</v>
      </c>
      <c r="W170" s="15" t="s">
        <v>907</v>
      </c>
      <c r="X170" s="20" t="str">
        <f t="shared" si="3"/>
        <v>https://nptel.ac.in/courses/104103110</v>
      </c>
      <c r="Y170" s="19" t="str">
        <f t="shared" si="4"/>
        <v>https://nptel.ac.in/courses/104103110</v>
      </c>
      <c r="Z170" s="15">
        <v>104103110</v>
      </c>
      <c r="AA170" s="15"/>
      <c r="AB170" s="15"/>
    </row>
    <row r="171" spans="1:28" ht="26.4" x14ac:dyDescent="0.25">
      <c r="A171" s="13">
        <v>160</v>
      </c>
      <c r="B171" s="14" t="s">
        <v>908</v>
      </c>
      <c r="C171" s="14" t="s">
        <v>833</v>
      </c>
      <c r="D171" s="14" t="s">
        <v>909</v>
      </c>
      <c r="E171" s="14" t="s">
        <v>910</v>
      </c>
      <c r="F171" s="15" t="s">
        <v>406</v>
      </c>
      <c r="G171" s="15" t="s">
        <v>406</v>
      </c>
      <c r="H171" s="16" t="s">
        <v>4</v>
      </c>
      <c r="I171" s="15" t="s">
        <v>53</v>
      </c>
      <c r="J171" s="17">
        <v>45859</v>
      </c>
      <c r="K171" s="17">
        <v>45940</v>
      </c>
      <c r="L171" s="17">
        <v>45962</v>
      </c>
      <c r="M171" s="17">
        <v>45866</v>
      </c>
      <c r="N171" s="17">
        <v>45884</v>
      </c>
      <c r="O171" s="15" t="s">
        <v>152</v>
      </c>
      <c r="P171" s="15" t="s">
        <v>72</v>
      </c>
      <c r="Q171" s="15" t="s">
        <v>55</v>
      </c>
      <c r="R171" s="15"/>
      <c r="S171" s="18" t="str">
        <f t="shared" si="0"/>
        <v>https://onlinecourses.nptel.ac.in/noc25_cy54/preview</v>
      </c>
      <c r="T171" s="14" t="s">
        <v>911</v>
      </c>
      <c r="U171" s="19" t="str">
        <f t="shared" si="33"/>
        <v>https://onlinecourses.nptel.ac.in/noc24_cy44/preview</v>
      </c>
      <c r="V171" s="19" t="str">
        <f t="shared" si="34"/>
        <v>https://onlinecourses.nptel.ac.in/noc24_cy44/preview</v>
      </c>
      <c r="W171" s="15" t="s">
        <v>912</v>
      </c>
      <c r="X171" s="20" t="str">
        <f t="shared" si="3"/>
        <v>https://nptel.ac.in/courses/104103111</v>
      </c>
      <c r="Y171" s="19" t="str">
        <f t="shared" si="4"/>
        <v>https://nptel.ac.in/courses/104103111</v>
      </c>
      <c r="Z171" s="15">
        <v>104103111</v>
      </c>
      <c r="AA171" s="15"/>
      <c r="AB171" s="15"/>
    </row>
    <row r="172" spans="1:28" ht="26.4" x14ac:dyDescent="0.25">
      <c r="A172" s="13">
        <v>161</v>
      </c>
      <c r="B172" s="14" t="s">
        <v>913</v>
      </c>
      <c r="C172" s="14" t="s">
        <v>833</v>
      </c>
      <c r="D172" s="14" t="s">
        <v>914</v>
      </c>
      <c r="E172" s="14" t="s">
        <v>915</v>
      </c>
      <c r="F172" s="15" t="s">
        <v>70</v>
      </c>
      <c r="G172" s="15" t="s">
        <v>70</v>
      </c>
      <c r="H172" s="16" t="s">
        <v>4</v>
      </c>
      <c r="I172" s="15" t="s">
        <v>53</v>
      </c>
      <c r="J172" s="17">
        <v>45859</v>
      </c>
      <c r="K172" s="17">
        <v>45940</v>
      </c>
      <c r="L172" s="17">
        <v>45962</v>
      </c>
      <c r="M172" s="17">
        <v>45866</v>
      </c>
      <c r="N172" s="17">
        <v>45884</v>
      </c>
      <c r="O172" s="15" t="s">
        <v>38</v>
      </c>
      <c r="P172" s="15" t="s">
        <v>72</v>
      </c>
      <c r="Q172" s="15" t="s">
        <v>55</v>
      </c>
      <c r="R172" s="15" t="s">
        <v>594</v>
      </c>
      <c r="S172" s="18" t="str">
        <f t="shared" si="0"/>
        <v>https://onlinecourses.nptel.ac.in/noc25_cy55/preview</v>
      </c>
      <c r="T172" s="14" t="s">
        <v>916</v>
      </c>
      <c r="U172" s="19" t="str">
        <f t="shared" si="33"/>
        <v>https://onlinecourses.nptel.ac.in/noc24_cy59/preview</v>
      </c>
      <c r="V172" s="19" t="str">
        <f t="shared" si="34"/>
        <v>https://onlinecourses.nptel.ac.in/noc24_cy59/preview</v>
      </c>
      <c r="W172" s="15" t="s">
        <v>917</v>
      </c>
      <c r="X172" s="20" t="str">
        <f t="shared" si="3"/>
        <v>https://nptel.ac.in/courses/104101139</v>
      </c>
      <c r="Y172" s="19" t="str">
        <f t="shared" si="4"/>
        <v>https://nptel.ac.in/courses/104101139</v>
      </c>
      <c r="Z172" s="15">
        <v>104101139</v>
      </c>
      <c r="AA172" s="15"/>
      <c r="AB172" s="15"/>
    </row>
    <row r="173" spans="1:28" ht="26.4" x14ac:dyDescent="0.25">
      <c r="A173" s="13">
        <v>162</v>
      </c>
      <c r="B173" s="14" t="s">
        <v>918</v>
      </c>
      <c r="C173" s="14" t="s">
        <v>833</v>
      </c>
      <c r="D173" s="14" t="s">
        <v>919</v>
      </c>
      <c r="E173" s="14" t="s">
        <v>920</v>
      </c>
      <c r="F173" s="15" t="s">
        <v>115</v>
      </c>
      <c r="G173" s="15" t="s">
        <v>115</v>
      </c>
      <c r="H173" s="16" t="s">
        <v>100</v>
      </c>
      <c r="I173" s="15" t="s">
        <v>53</v>
      </c>
      <c r="J173" s="17">
        <v>45859</v>
      </c>
      <c r="K173" s="17">
        <v>45912</v>
      </c>
      <c r="L173" s="17">
        <v>45921</v>
      </c>
      <c r="M173" s="17">
        <v>45866</v>
      </c>
      <c r="N173" s="17">
        <v>45884</v>
      </c>
      <c r="O173" s="15" t="s">
        <v>38</v>
      </c>
      <c r="P173" s="15" t="s">
        <v>72</v>
      </c>
      <c r="Q173" s="15" t="s">
        <v>55</v>
      </c>
      <c r="R173" s="15"/>
      <c r="S173" s="18" t="str">
        <f t="shared" si="0"/>
        <v>https://onlinecourses.nptel.ac.in/noc25_cy56/preview</v>
      </c>
      <c r="T173" s="14" t="s">
        <v>921</v>
      </c>
      <c r="U173" s="19" t="str">
        <f t="shared" si="33"/>
        <v>https://onlinecourses.nptel.ac.in/noc24_cy37/preview</v>
      </c>
      <c r="V173" s="19" t="str">
        <f t="shared" si="34"/>
        <v>https://onlinecourses.nptel.ac.in/noc24_cy37/preview</v>
      </c>
      <c r="W173" s="15" t="s">
        <v>922</v>
      </c>
      <c r="X173" s="20" t="str">
        <f t="shared" si="3"/>
        <v>https://nptel.ac.in/courses/104105124</v>
      </c>
      <c r="Y173" s="19" t="str">
        <f t="shared" si="4"/>
        <v>https://nptel.ac.in/courses/104105124</v>
      </c>
      <c r="Z173" s="15">
        <v>104105124</v>
      </c>
      <c r="AA173" s="15"/>
      <c r="AB173" s="15"/>
    </row>
    <row r="174" spans="1:28" ht="26.4" x14ac:dyDescent="0.25">
      <c r="A174" s="13">
        <v>163</v>
      </c>
      <c r="B174" s="14" t="s">
        <v>923</v>
      </c>
      <c r="C174" s="14" t="s">
        <v>833</v>
      </c>
      <c r="D174" s="14" t="s">
        <v>924</v>
      </c>
      <c r="E174" s="14" t="s">
        <v>925</v>
      </c>
      <c r="F174" s="15" t="s">
        <v>115</v>
      </c>
      <c r="G174" s="15" t="s">
        <v>115</v>
      </c>
      <c r="H174" s="16" t="s">
        <v>4</v>
      </c>
      <c r="I174" s="15" t="s">
        <v>53</v>
      </c>
      <c r="J174" s="17">
        <v>45859</v>
      </c>
      <c r="K174" s="17">
        <v>45940</v>
      </c>
      <c r="L174" s="17">
        <v>45963</v>
      </c>
      <c r="M174" s="17">
        <v>45866</v>
      </c>
      <c r="N174" s="17">
        <v>45884</v>
      </c>
      <c r="O174" s="15" t="s">
        <v>38</v>
      </c>
      <c r="P174" s="15" t="s">
        <v>72</v>
      </c>
      <c r="Q174" s="15" t="s">
        <v>55</v>
      </c>
      <c r="R174" s="15" t="s">
        <v>379</v>
      </c>
      <c r="S174" s="18" t="str">
        <f t="shared" si="0"/>
        <v>https://onlinecourses.nptel.ac.in/noc25_cy57/preview</v>
      </c>
      <c r="T174" s="14" t="s">
        <v>926</v>
      </c>
      <c r="U174" s="19" t="str">
        <f t="shared" si="33"/>
        <v>https://onlinecourses.nptel.ac.in/noc24_cy57/preview</v>
      </c>
      <c r="V174" s="19" t="str">
        <f t="shared" si="34"/>
        <v>https://onlinecourses.nptel.ac.in/noc24_cy57/preview</v>
      </c>
      <c r="W174" s="15" t="s">
        <v>927</v>
      </c>
      <c r="X174" s="20" t="str">
        <f t="shared" si="3"/>
        <v>https://nptel.ac.in/courses/102105089</v>
      </c>
      <c r="Y174" s="19" t="str">
        <f t="shared" si="4"/>
        <v>https://nptel.ac.in/courses/102105089</v>
      </c>
      <c r="Z174" s="15">
        <v>102105089</v>
      </c>
      <c r="AA174" s="15"/>
      <c r="AB174" s="15"/>
    </row>
    <row r="175" spans="1:28" ht="26.4" x14ac:dyDescent="0.25">
      <c r="A175" s="13">
        <v>164</v>
      </c>
      <c r="B175" s="14" t="s">
        <v>928</v>
      </c>
      <c r="C175" s="14" t="s">
        <v>833</v>
      </c>
      <c r="D175" s="14" t="s">
        <v>929</v>
      </c>
      <c r="E175" s="14" t="s">
        <v>930</v>
      </c>
      <c r="F175" s="15" t="s">
        <v>115</v>
      </c>
      <c r="G175" s="15" t="s">
        <v>115</v>
      </c>
      <c r="H175" s="16" t="s">
        <v>4</v>
      </c>
      <c r="I175" s="15" t="s">
        <v>53</v>
      </c>
      <c r="J175" s="17">
        <v>45859</v>
      </c>
      <c r="K175" s="17">
        <v>45940</v>
      </c>
      <c r="L175" s="17">
        <v>45962</v>
      </c>
      <c r="M175" s="17">
        <v>45866</v>
      </c>
      <c r="N175" s="17">
        <v>45884</v>
      </c>
      <c r="O175" s="15" t="s">
        <v>152</v>
      </c>
      <c r="P175" s="15" t="s">
        <v>54</v>
      </c>
      <c r="Q175" s="15" t="s">
        <v>55</v>
      </c>
      <c r="R175" s="15"/>
      <c r="S175" s="18" t="str">
        <f t="shared" si="0"/>
        <v>https://onlinecourses.nptel.ac.in/noc25_cy58/preview</v>
      </c>
      <c r="T175" s="14" t="s">
        <v>931</v>
      </c>
      <c r="U175" s="19" t="str">
        <f t="shared" si="33"/>
        <v>https://onlinecourses.nptel.ac.in/noc24_cy45/preview</v>
      </c>
      <c r="V175" s="19" t="str">
        <f t="shared" si="34"/>
        <v>https://onlinecourses.nptel.ac.in/noc24_cy45/preview</v>
      </c>
      <c r="W175" s="15" t="s">
        <v>932</v>
      </c>
      <c r="X175" s="20" t="str">
        <f t="shared" si="3"/>
        <v>https://nptel.ac.in/courses/104105120</v>
      </c>
      <c r="Y175" s="19" t="str">
        <f t="shared" si="4"/>
        <v>https://nptel.ac.in/courses/104105120</v>
      </c>
      <c r="Z175" s="15">
        <v>104105120</v>
      </c>
      <c r="AA175" s="15"/>
      <c r="AB175" s="15"/>
    </row>
    <row r="176" spans="1:28" ht="26.4" x14ac:dyDescent="0.25">
      <c r="A176" s="13">
        <v>165</v>
      </c>
      <c r="B176" s="14" t="s">
        <v>933</v>
      </c>
      <c r="C176" s="14" t="s">
        <v>833</v>
      </c>
      <c r="D176" s="14" t="s">
        <v>934</v>
      </c>
      <c r="E176" s="14" t="s">
        <v>935</v>
      </c>
      <c r="F176" s="15" t="s">
        <v>115</v>
      </c>
      <c r="G176" s="15" t="s">
        <v>115</v>
      </c>
      <c r="H176" s="16" t="s">
        <v>4</v>
      </c>
      <c r="I176" s="15" t="s">
        <v>53</v>
      </c>
      <c r="J176" s="17">
        <v>45859</v>
      </c>
      <c r="K176" s="17">
        <v>45940</v>
      </c>
      <c r="L176" s="17">
        <v>45962</v>
      </c>
      <c r="M176" s="17">
        <v>45866</v>
      </c>
      <c r="N176" s="17">
        <v>45884</v>
      </c>
      <c r="O176" s="15" t="s">
        <v>152</v>
      </c>
      <c r="P176" s="15" t="s">
        <v>72</v>
      </c>
      <c r="Q176" s="15" t="s">
        <v>55</v>
      </c>
      <c r="R176" s="15"/>
      <c r="S176" s="18" t="str">
        <f t="shared" si="0"/>
        <v>https://onlinecourses.nptel.ac.in/noc25_cy59/preview</v>
      </c>
      <c r="T176" s="14" t="s">
        <v>936</v>
      </c>
      <c r="U176" s="19" t="str">
        <f t="shared" si="33"/>
        <v>https://onlinecourses.nptel.ac.in/noc24_cy46/preview</v>
      </c>
      <c r="V176" s="19" t="str">
        <f t="shared" si="34"/>
        <v>https://onlinecourses.nptel.ac.in/noc24_cy46/preview</v>
      </c>
      <c r="W176" s="15" t="s">
        <v>937</v>
      </c>
      <c r="X176" s="20" t="str">
        <f t="shared" si="3"/>
        <v>https://nptel.ac.in/courses/104105462</v>
      </c>
      <c r="Y176" s="19" t="str">
        <f t="shared" si="4"/>
        <v>https://nptel.ac.in/courses/104105462</v>
      </c>
      <c r="Z176" s="15">
        <v>104105462</v>
      </c>
      <c r="AA176" s="15"/>
      <c r="AB176" s="15"/>
    </row>
    <row r="177" spans="1:28" ht="26.4" x14ac:dyDescent="0.25">
      <c r="A177" s="13">
        <v>166</v>
      </c>
      <c r="B177" s="14" t="s">
        <v>938</v>
      </c>
      <c r="C177" s="14" t="s">
        <v>939</v>
      </c>
      <c r="D177" s="14" t="s">
        <v>940</v>
      </c>
      <c r="E177" s="14" t="s">
        <v>941</v>
      </c>
      <c r="F177" s="15" t="s">
        <v>70</v>
      </c>
      <c r="G177" s="15" t="s">
        <v>70</v>
      </c>
      <c r="H177" s="16" t="s">
        <v>219</v>
      </c>
      <c r="I177" s="15" t="s">
        <v>53</v>
      </c>
      <c r="J177" s="17">
        <v>45859</v>
      </c>
      <c r="K177" s="17">
        <v>45884</v>
      </c>
      <c r="L177" s="17">
        <v>45920</v>
      </c>
      <c r="M177" s="17">
        <v>45866</v>
      </c>
      <c r="N177" s="17">
        <v>45884</v>
      </c>
      <c r="O177" s="15" t="s">
        <v>38</v>
      </c>
      <c r="P177" s="15" t="s">
        <v>54</v>
      </c>
      <c r="Q177" s="15" t="s">
        <v>55</v>
      </c>
      <c r="R177" s="15"/>
      <c r="S177" s="18" t="str">
        <f t="shared" si="0"/>
        <v>https://onlinecourses.nptel.ac.in/noc25_cy60/preview</v>
      </c>
      <c r="T177" s="14" t="s">
        <v>942</v>
      </c>
      <c r="U177" s="19" t="str">
        <f t="shared" si="33"/>
        <v>https://onlinecourses.nptel.ac.in/noc24_cy34/preview</v>
      </c>
      <c r="V177" s="19" t="str">
        <f t="shared" si="34"/>
        <v>https://onlinecourses.nptel.ac.in/noc24_cy34/preview</v>
      </c>
      <c r="W177" s="15" t="s">
        <v>943</v>
      </c>
      <c r="X177" s="20" t="str">
        <f t="shared" si="3"/>
        <v>https://nptel.ac.in/courses/104101092</v>
      </c>
      <c r="Y177" s="19" t="str">
        <f t="shared" si="4"/>
        <v>https://nptel.ac.in/courses/104101092</v>
      </c>
      <c r="Z177" s="15">
        <v>104101092</v>
      </c>
      <c r="AA177" s="15"/>
      <c r="AB177" s="15"/>
    </row>
    <row r="178" spans="1:28" ht="26.4" x14ac:dyDescent="0.25">
      <c r="A178" s="13">
        <v>167</v>
      </c>
      <c r="B178" s="14" t="s">
        <v>944</v>
      </c>
      <c r="C178" s="14" t="s">
        <v>939</v>
      </c>
      <c r="D178" s="14" t="s">
        <v>945</v>
      </c>
      <c r="E178" s="14" t="s">
        <v>941</v>
      </c>
      <c r="F178" s="15" t="s">
        <v>70</v>
      </c>
      <c r="G178" s="15" t="s">
        <v>70</v>
      </c>
      <c r="H178" s="16" t="s">
        <v>100</v>
      </c>
      <c r="I178" s="15" t="s">
        <v>53</v>
      </c>
      <c r="J178" s="17">
        <v>45859</v>
      </c>
      <c r="K178" s="17">
        <v>45912</v>
      </c>
      <c r="L178" s="17">
        <v>45920</v>
      </c>
      <c r="M178" s="17">
        <v>45866</v>
      </c>
      <c r="N178" s="17">
        <v>45884</v>
      </c>
      <c r="O178" s="15" t="s">
        <v>38</v>
      </c>
      <c r="P178" s="15" t="s">
        <v>72</v>
      </c>
      <c r="Q178" s="15" t="s">
        <v>55</v>
      </c>
      <c r="R178" s="15"/>
      <c r="S178" s="18" t="str">
        <f t="shared" si="0"/>
        <v>https://onlinecourses.nptel.ac.in/noc25_cy61/preview</v>
      </c>
      <c r="T178" s="14" t="s">
        <v>946</v>
      </c>
      <c r="U178" s="19" t="str">
        <f t="shared" si="33"/>
        <v>https://onlinecourses.nptel.ac.in/noc24_cy38/preview</v>
      </c>
      <c r="V178" s="19" t="str">
        <f t="shared" si="34"/>
        <v>https://onlinecourses.nptel.ac.in/noc24_cy38/preview</v>
      </c>
      <c r="W178" s="15" t="s">
        <v>947</v>
      </c>
      <c r="X178" s="20" t="str">
        <f t="shared" si="3"/>
        <v>https://nptel.ac.in/courses/104101116</v>
      </c>
      <c r="Y178" s="19" t="str">
        <f t="shared" si="4"/>
        <v>https://nptel.ac.in/courses/104101116</v>
      </c>
      <c r="Z178" s="15">
        <v>104101116</v>
      </c>
      <c r="AA178" s="15"/>
      <c r="AB178" s="15"/>
    </row>
    <row r="179" spans="1:28" ht="26.4" x14ac:dyDescent="0.25">
      <c r="A179" s="13">
        <v>168</v>
      </c>
      <c r="B179" s="14" t="s">
        <v>948</v>
      </c>
      <c r="C179" s="14" t="s">
        <v>939</v>
      </c>
      <c r="D179" s="14" t="s">
        <v>949</v>
      </c>
      <c r="E179" s="14" t="s">
        <v>850</v>
      </c>
      <c r="F179" s="15" t="s">
        <v>70</v>
      </c>
      <c r="G179" s="15" t="s">
        <v>70</v>
      </c>
      <c r="H179" s="16" t="s">
        <v>4</v>
      </c>
      <c r="I179" s="15" t="s">
        <v>53</v>
      </c>
      <c r="J179" s="17">
        <v>45859</v>
      </c>
      <c r="K179" s="17">
        <v>45940</v>
      </c>
      <c r="L179" s="17">
        <v>45955</v>
      </c>
      <c r="M179" s="17">
        <v>45866</v>
      </c>
      <c r="N179" s="17">
        <v>45884</v>
      </c>
      <c r="O179" s="15" t="s">
        <v>71</v>
      </c>
      <c r="P179" s="15" t="s">
        <v>54</v>
      </c>
      <c r="Q179" s="15" t="s">
        <v>55</v>
      </c>
      <c r="R179" s="15"/>
      <c r="S179" s="18" t="str">
        <f t="shared" si="0"/>
        <v>https://onlinecourses.nptel.ac.in/noc25_cy62/preview</v>
      </c>
      <c r="T179" s="14" t="s">
        <v>950</v>
      </c>
      <c r="U179" s="19" t="str">
        <f t="shared" si="33"/>
        <v>https://onlinecourses.nptel.ac.in/noc24_cy48/preview</v>
      </c>
      <c r="V179" s="19" t="str">
        <f t="shared" si="34"/>
        <v>https://onlinecourses.nptel.ac.in/noc24_cy48/preview</v>
      </c>
      <c r="W179" s="15" t="s">
        <v>951</v>
      </c>
      <c r="X179" s="20" t="str">
        <f t="shared" si="3"/>
        <v>https://nptel.ac.in/courses/104101124</v>
      </c>
      <c r="Y179" s="19" t="str">
        <f t="shared" si="4"/>
        <v>https://nptel.ac.in/courses/104101124</v>
      </c>
      <c r="Z179" s="15">
        <v>104101124</v>
      </c>
      <c r="AA179" s="15"/>
      <c r="AB179" s="15"/>
    </row>
    <row r="180" spans="1:28" ht="26.4" x14ac:dyDescent="0.25">
      <c r="A180" s="13">
        <v>169</v>
      </c>
      <c r="B180" s="14" t="s">
        <v>952</v>
      </c>
      <c r="C180" s="14" t="s">
        <v>939</v>
      </c>
      <c r="D180" s="14" t="s">
        <v>953</v>
      </c>
      <c r="E180" s="14" t="s">
        <v>954</v>
      </c>
      <c r="F180" s="15" t="s">
        <v>70</v>
      </c>
      <c r="G180" s="15" t="s">
        <v>70</v>
      </c>
      <c r="H180" s="16" t="s">
        <v>4</v>
      </c>
      <c r="I180" s="15" t="s">
        <v>53</v>
      </c>
      <c r="J180" s="17">
        <v>45859</v>
      </c>
      <c r="K180" s="17">
        <v>45940</v>
      </c>
      <c r="L180" s="17">
        <v>45955</v>
      </c>
      <c r="M180" s="17">
        <v>45866</v>
      </c>
      <c r="N180" s="17">
        <v>45884</v>
      </c>
      <c r="O180" s="15" t="s">
        <v>38</v>
      </c>
      <c r="P180" s="15" t="s">
        <v>72</v>
      </c>
      <c r="Q180" s="15" t="s">
        <v>55</v>
      </c>
      <c r="R180" s="15"/>
      <c r="S180" s="18" t="str">
        <f t="shared" si="0"/>
        <v>https://onlinecourses.nptel.ac.in/noc25_cy63/preview</v>
      </c>
      <c r="T180" s="14" t="s">
        <v>955</v>
      </c>
      <c r="U180" s="19" t="str">
        <f t="shared" si="33"/>
        <v>https://onlinecourses.nptel.ac.in/noc24_cy55/preview</v>
      </c>
      <c r="V180" s="19" t="str">
        <f t="shared" si="34"/>
        <v>https://onlinecourses.nptel.ac.in/noc24_cy55/preview</v>
      </c>
      <c r="W180" s="15" t="s">
        <v>956</v>
      </c>
      <c r="X180" s="20" t="str">
        <f t="shared" si="3"/>
        <v>https://nptel.ac.in/courses/104101136</v>
      </c>
      <c r="Y180" s="19" t="str">
        <f t="shared" si="4"/>
        <v>https://nptel.ac.in/courses/104101136</v>
      </c>
      <c r="Z180" s="15">
        <v>104101136</v>
      </c>
      <c r="AA180" s="15"/>
      <c r="AB180" s="15"/>
    </row>
    <row r="181" spans="1:28" ht="26.4" x14ac:dyDescent="0.25">
      <c r="A181" s="13">
        <v>170</v>
      </c>
      <c r="B181" s="14" t="s">
        <v>957</v>
      </c>
      <c r="C181" s="14" t="s">
        <v>939</v>
      </c>
      <c r="D181" s="14" t="s">
        <v>958</v>
      </c>
      <c r="E181" s="14" t="s">
        <v>959</v>
      </c>
      <c r="F181" s="15" t="s">
        <v>70</v>
      </c>
      <c r="G181" s="15" t="s">
        <v>70</v>
      </c>
      <c r="H181" s="16" t="s">
        <v>100</v>
      </c>
      <c r="I181" s="15" t="s">
        <v>53</v>
      </c>
      <c r="J181" s="17">
        <v>45859</v>
      </c>
      <c r="K181" s="17">
        <v>45912</v>
      </c>
      <c r="L181" s="17">
        <v>45921</v>
      </c>
      <c r="M181" s="17">
        <v>45866</v>
      </c>
      <c r="N181" s="17">
        <v>45884</v>
      </c>
      <c r="O181" s="15" t="s">
        <v>38</v>
      </c>
      <c r="P181" s="15" t="s">
        <v>72</v>
      </c>
      <c r="Q181" s="15" t="s">
        <v>55</v>
      </c>
      <c r="R181" s="15"/>
      <c r="S181" s="18" t="str">
        <f t="shared" si="0"/>
        <v>https://onlinecourses.nptel.ac.in/noc25_cy64/preview</v>
      </c>
      <c r="T181" s="14" t="s">
        <v>960</v>
      </c>
      <c r="U181" s="19" t="str">
        <f t="shared" si="33"/>
        <v>https://onlinecourses.nptel.ac.in/noc24_cy39/preview</v>
      </c>
      <c r="V181" s="19" t="str">
        <f t="shared" si="34"/>
        <v>https://onlinecourses.nptel.ac.in/noc24_cy39/preview</v>
      </c>
      <c r="W181" s="15" t="s">
        <v>961</v>
      </c>
      <c r="X181" s="20" t="str">
        <f t="shared" si="3"/>
        <v>https://nptel.ac.in/courses/104101115</v>
      </c>
      <c r="Y181" s="19" t="str">
        <f t="shared" si="4"/>
        <v>https://nptel.ac.in/courses/104101115</v>
      </c>
      <c r="Z181" s="15">
        <v>104101115</v>
      </c>
      <c r="AA181" s="15"/>
      <c r="AB181" s="15"/>
    </row>
    <row r="182" spans="1:28" ht="26.4" x14ac:dyDescent="0.25">
      <c r="A182" s="13">
        <v>171</v>
      </c>
      <c r="B182" s="14" t="s">
        <v>962</v>
      </c>
      <c r="C182" s="14" t="s">
        <v>939</v>
      </c>
      <c r="D182" s="14" t="s">
        <v>963</v>
      </c>
      <c r="E182" s="14" t="s">
        <v>964</v>
      </c>
      <c r="F182" s="15" t="s">
        <v>70</v>
      </c>
      <c r="G182" s="15" t="s">
        <v>70</v>
      </c>
      <c r="H182" s="16" t="s">
        <v>4</v>
      </c>
      <c r="I182" s="15" t="s">
        <v>53</v>
      </c>
      <c r="J182" s="17">
        <v>45859</v>
      </c>
      <c r="K182" s="17">
        <v>45940</v>
      </c>
      <c r="L182" s="17">
        <v>45956</v>
      </c>
      <c r="M182" s="17">
        <v>45866</v>
      </c>
      <c r="N182" s="17">
        <v>45884</v>
      </c>
      <c r="O182" s="15" t="s">
        <v>38</v>
      </c>
      <c r="P182" s="15" t="s">
        <v>54</v>
      </c>
      <c r="Q182" s="15" t="s">
        <v>55</v>
      </c>
      <c r="R182" s="15"/>
      <c r="S182" s="18" t="str">
        <f t="shared" si="0"/>
        <v>https://onlinecourses.nptel.ac.in/noc25_cy65/preview</v>
      </c>
      <c r="T182" s="14" t="s">
        <v>965</v>
      </c>
      <c r="U182" s="19" t="str">
        <f t="shared" si="33"/>
        <v>https://onlinecourses.nptel.ac.in/noc24_cy49/preview</v>
      </c>
      <c r="V182" s="19" t="str">
        <f t="shared" si="34"/>
        <v>https://onlinecourses.nptel.ac.in/noc24_cy49/preview</v>
      </c>
      <c r="W182" s="15" t="s">
        <v>966</v>
      </c>
      <c r="X182" s="20" t="str">
        <f t="shared" si="3"/>
        <v>https://nptel.ac.in/courses/104101091</v>
      </c>
      <c r="Y182" s="19" t="str">
        <f t="shared" si="4"/>
        <v>https://nptel.ac.in/courses/104101091</v>
      </c>
      <c r="Z182" s="15">
        <v>104101091</v>
      </c>
      <c r="AA182" s="15"/>
      <c r="AB182" s="15"/>
    </row>
    <row r="183" spans="1:28" ht="26.4" x14ac:dyDescent="0.25">
      <c r="A183" s="13">
        <v>172</v>
      </c>
      <c r="B183" s="14" t="s">
        <v>967</v>
      </c>
      <c r="C183" s="14" t="s">
        <v>939</v>
      </c>
      <c r="D183" s="14" t="s">
        <v>968</v>
      </c>
      <c r="E183" s="14" t="s">
        <v>357</v>
      </c>
      <c r="F183" s="15" t="s">
        <v>70</v>
      </c>
      <c r="G183" s="15" t="s">
        <v>70</v>
      </c>
      <c r="H183" s="16" t="s">
        <v>4</v>
      </c>
      <c r="I183" s="15" t="s">
        <v>53</v>
      </c>
      <c r="J183" s="17">
        <v>45859</v>
      </c>
      <c r="K183" s="17">
        <v>45940</v>
      </c>
      <c r="L183" s="17">
        <v>45956</v>
      </c>
      <c r="M183" s="17">
        <v>45866</v>
      </c>
      <c r="N183" s="17">
        <v>45884</v>
      </c>
      <c r="O183" s="15" t="s">
        <v>152</v>
      </c>
      <c r="P183" s="15" t="s">
        <v>54</v>
      </c>
      <c r="Q183" s="15" t="s">
        <v>55</v>
      </c>
      <c r="R183" s="15"/>
      <c r="S183" s="18" t="str">
        <f t="shared" si="0"/>
        <v>https://onlinecourses.nptel.ac.in/noc25_cy66/preview</v>
      </c>
      <c r="T183" s="14" t="s">
        <v>969</v>
      </c>
      <c r="U183" s="19" t="str">
        <f t="shared" si="33"/>
        <v>https://onlinecourses.nptel.ac.in/noc24_cy56/preview</v>
      </c>
      <c r="V183" s="19" t="str">
        <f t="shared" si="34"/>
        <v>https://onlinecourses.nptel.ac.in/noc24_cy56/preview</v>
      </c>
      <c r="W183" s="15" t="s">
        <v>970</v>
      </c>
      <c r="X183" s="20" t="str">
        <f t="shared" si="3"/>
        <v>https://nptel.ac.in/courses/104101117</v>
      </c>
      <c r="Y183" s="19" t="str">
        <f t="shared" si="4"/>
        <v>https://nptel.ac.in/courses/104101117</v>
      </c>
      <c r="Z183" s="15">
        <v>104101117</v>
      </c>
      <c r="AA183" s="15"/>
      <c r="AB183" s="15"/>
    </row>
    <row r="184" spans="1:28" ht="26.4" x14ac:dyDescent="0.25">
      <c r="A184" s="13">
        <v>173</v>
      </c>
      <c r="B184" s="14" t="s">
        <v>971</v>
      </c>
      <c r="C184" s="14" t="s">
        <v>939</v>
      </c>
      <c r="D184" s="14" t="s">
        <v>972</v>
      </c>
      <c r="E184" s="14" t="s">
        <v>973</v>
      </c>
      <c r="F184" s="15" t="s">
        <v>132</v>
      </c>
      <c r="G184" s="15" t="s">
        <v>132</v>
      </c>
      <c r="H184" s="16" t="s">
        <v>4</v>
      </c>
      <c r="I184" s="15" t="s">
        <v>53</v>
      </c>
      <c r="J184" s="17">
        <v>45859</v>
      </c>
      <c r="K184" s="17">
        <v>45940</v>
      </c>
      <c r="L184" s="17">
        <v>45956</v>
      </c>
      <c r="M184" s="17">
        <v>45866</v>
      </c>
      <c r="N184" s="17">
        <v>45884</v>
      </c>
      <c r="O184" s="15" t="s">
        <v>152</v>
      </c>
      <c r="P184" s="15" t="s">
        <v>72</v>
      </c>
      <c r="Q184" s="15" t="s">
        <v>55</v>
      </c>
      <c r="R184" s="15"/>
      <c r="S184" s="18" t="str">
        <f t="shared" si="0"/>
        <v>https://onlinecourses.nptel.ac.in/noc25_cy67/preview</v>
      </c>
      <c r="T184" s="14" t="s">
        <v>974</v>
      </c>
      <c r="U184" s="19" t="str">
        <f t="shared" si="33"/>
        <v>https://onlinecourses.nptel.ac.in/noc24_cy58/preview</v>
      </c>
      <c r="V184" s="19" t="str">
        <f t="shared" si="34"/>
        <v>https://onlinecourses.nptel.ac.in/noc24_cy58/preview</v>
      </c>
      <c r="W184" s="15" t="s">
        <v>975</v>
      </c>
      <c r="X184" s="20" t="str">
        <f t="shared" si="3"/>
        <v>https://nptel.ac.in/courses/104108124</v>
      </c>
      <c r="Y184" s="19" t="str">
        <f t="shared" si="4"/>
        <v>https://nptel.ac.in/courses/104108124</v>
      </c>
      <c r="Z184" s="15">
        <v>104108124</v>
      </c>
      <c r="AA184" s="15"/>
      <c r="AB184" s="15"/>
    </row>
    <row r="185" spans="1:28" ht="26.4" x14ac:dyDescent="0.25">
      <c r="A185" s="13">
        <v>174</v>
      </c>
      <c r="B185" s="14" t="s">
        <v>976</v>
      </c>
      <c r="C185" s="14" t="s">
        <v>939</v>
      </c>
      <c r="D185" s="14" t="s">
        <v>977</v>
      </c>
      <c r="E185" s="14" t="s">
        <v>978</v>
      </c>
      <c r="F185" s="15" t="s">
        <v>979</v>
      </c>
      <c r="G185" s="15" t="s">
        <v>132</v>
      </c>
      <c r="H185" s="16" t="s">
        <v>4</v>
      </c>
      <c r="I185" s="15" t="s">
        <v>53</v>
      </c>
      <c r="J185" s="17">
        <v>45859</v>
      </c>
      <c r="K185" s="17">
        <v>45940</v>
      </c>
      <c r="L185" s="17">
        <v>45963</v>
      </c>
      <c r="M185" s="17">
        <v>45866</v>
      </c>
      <c r="N185" s="17">
        <v>45884</v>
      </c>
      <c r="O185" s="15" t="s">
        <v>152</v>
      </c>
      <c r="P185" s="15" t="s">
        <v>54</v>
      </c>
      <c r="Q185" s="15" t="s">
        <v>55</v>
      </c>
      <c r="R185" s="15"/>
      <c r="S185" s="18" t="str">
        <f t="shared" si="0"/>
        <v>https://onlinecourses.nptel.ac.in/noc25_cy68/preview</v>
      </c>
      <c r="T185" s="14" t="s">
        <v>980</v>
      </c>
      <c r="U185" s="19" t="str">
        <f t="shared" si="33"/>
        <v>https://onlinecourses.nptel.ac.in/noc24_cy32/preview</v>
      </c>
      <c r="V185" s="19" t="str">
        <f t="shared" si="34"/>
        <v>https://onlinecourses.nptel.ac.in/noc24_cy32/preview</v>
      </c>
      <c r="W185" s="15" t="s">
        <v>981</v>
      </c>
      <c r="X185" s="20" t="str">
        <f t="shared" si="3"/>
        <v>https://nptel.ac.in/courses/104108132</v>
      </c>
      <c r="Y185" s="19" t="str">
        <f t="shared" si="4"/>
        <v>https://nptel.ac.in/courses/104108132</v>
      </c>
      <c r="Z185" s="15">
        <v>104108132</v>
      </c>
      <c r="AA185" s="15"/>
      <c r="AB185" s="15"/>
    </row>
    <row r="186" spans="1:28" ht="26.4" x14ac:dyDescent="0.25">
      <c r="A186" s="13">
        <v>175</v>
      </c>
      <c r="B186" s="14" t="s">
        <v>982</v>
      </c>
      <c r="C186" s="14" t="s">
        <v>939</v>
      </c>
      <c r="D186" s="14" t="s">
        <v>983</v>
      </c>
      <c r="E186" s="14" t="s">
        <v>978</v>
      </c>
      <c r="F186" s="15" t="s">
        <v>979</v>
      </c>
      <c r="G186" s="15" t="s">
        <v>132</v>
      </c>
      <c r="H186" s="16" t="s">
        <v>4</v>
      </c>
      <c r="I186" s="15" t="s">
        <v>53</v>
      </c>
      <c r="J186" s="17">
        <v>45859</v>
      </c>
      <c r="K186" s="17">
        <v>45940</v>
      </c>
      <c r="L186" s="17">
        <v>45963</v>
      </c>
      <c r="M186" s="17">
        <v>45866</v>
      </c>
      <c r="N186" s="17">
        <v>45884</v>
      </c>
      <c r="O186" s="15" t="s">
        <v>152</v>
      </c>
      <c r="P186" s="15" t="s">
        <v>54</v>
      </c>
      <c r="Q186" s="15" t="s">
        <v>55</v>
      </c>
      <c r="R186" s="15" t="s">
        <v>984</v>
      </c>
      <c r="S186" s="18" t="str">
        <f t="shared" si="0"/>
        <v>https://onlinecourses.nptel.ac.in/noc25_cy69/preview</v>
      </c>
      <c r="T186" s="14" t="s">
        <v>985</v>
      </c>
      <c r="U186" s="19" t="str">
        <f t="shared" si="33"/>
        <v>https://onlinecourses.nptel.ac.in/noc19_cy28/preview</v>
      </c>
      <c r="V186" s="19" t="str">
        <f t="shared" si="34"/>
        <v>https://onlinecourses.nptel.ac.in/noc19_cy28/preview</v>
      </c>
      <c r="W186" s="15" t="s">
        <v>986</v>
      </c>
      <c r="X186" s="20" t="str">
        <f t="shared" si="3"/>
        <v>https://nptel.ac.in/courses/104108118</v>
      </c>
      <c r="Y186" s="19" t="str">
        <f t="shared" si="4"/>
        <v>https://nptel.ac.in/courses/104108118</v>
      </c>
      <c r="Z186" s="15">
        <v>104108118</v>
      </c>
      <c r="AA186" s="15"/>
      <c r="AB186" s="15"/>
    </row>
    <row r="187" spans="1:28" ht="26.4" x14ac:dyDescent="0.25">
      <c r="A187" s="13">
        <v>176</v>
      </c>
      <c r="B187" s="14" t="s">
        <v>987</v>
      </c>
      <c r="C187" s="14" t="s">
        <v>939</v>
      </c>
      <c r="D187" s="14" t="s">
        <v>988</v>
      </c>
      <c r="E187" s="14" t="s">
        <v>989</v>
      </c>
      <c r="F187" s="15" t="s">
        <v>115</v>
      </c>
      <c r="G187" s="15" t="s">
        <v>115</v>
      </c>
      <c r="H187" s="16" t="s">
        <v>4</v>
      </c>
      <c r="I187" s="15" t="s">
        <v>53</v>
      </c>
      <c r="J187" s="17">
        <v>45859</v>
      </c>
      <c r="K187" s="17">
        <v>45940</v>
      </c>
      <c r="L187" s="17">
        <v>45962</v>
      </c>
      <c r="M187" s="17">
        <v>45866</v>
      </c>
      <c r="N187" s="17">
        <v>45884</v>
      </c>
      <c r="O187" s="15" t="s">
        <v>38</v>
      </c>
      <c r="P187" s="15" t="s">
        <v>72</v>
      </c>
      <c r="Q187" s="15" t="s">
        <v>55</v>
      </c>
      <c r="R187" s="15"/>
      <c r="S187" s="18" t="str">
        <f t="shared" si="0"/>
        <v>https://onlinecourses.nptel.ac.in/noc25_cy70/preview</v>
      </c>
      <c r="T187" s="14" t="s">
        <v>990</v>
      </c>
      <c r="U187" s="19" t="str">
        <f t="shared" si="33"/>
        <v>https://onlinecourses.nptel.ac.in/noc24_cy47/preview</v>
      </c>
      <c r="V187" s="19" t="str">
        <f t="shared" si="34"/>
        <v>https://onlinecourses.nptel.ac.in/noc24_cy47/preview</v>
      </c>
      <c r="W187" s="15" t="s">
        <v>991</v>
      </c>
      <c r="X187" s="20" t="str">
        <f t="shared" si="3"/>
        <v>https://nptel.ac.in/courses/104105139</v>
      </c>
      <c r="Y187" s="19" t="str">
        <f t="shared" si="4"/>
        <v>https://nptel.ac.in/courses/104105139</v>
      </c>
      <c r="Z187" s="15">
        <v>104105139</v>
      </c>
      <c r="AA187" s="15"/>
      <c r="AB187" s="15"/>
    </row>
    <row r="188" spans="1:28" ht="26.4" x14ac:dyDescent="0.25">
      <c r="A188" s="13">
        <v>177</v>
      </c>
      <c r="B188" s="14" t="s">
        <v>992</v>
      </c>
      <c r="C188" s="14" t="s">
        <v>939</v>
      </c>
      <c r="D188" s="14" t="s">
        <v>993</v>
      </c>
      <c r="E188" s="14" t="s">
        <v>994</v>
      </c>
      <c r="F188" s="15" t="s">
        <v>115</v>
      </c>
      <c r="G188" s="15" t="s">
        <v>115</v>
      </c>
      <c r="H188" s="16" t="s">
        <v>4</v>
      </c>
      <c r="I188" s="15" t="s">
        <v>53</v>
      </c>
      <c r="J188" s="17">
        <v>45859</v>
      </c>
      <c r="K188" s="17">
        <v>45940</v>
      </c>
      <c r="L188" s="17">
        <v>45962</v>
      </c>
      <c r="M188" s="17">
        <v>45866</v>
      </c>
      <c r="N188" s="17">
        <v>45884</v>
      </c>
      <c r="O188" s="15" t="s">
        <v>71</v>
      </c>
      <c r="P188" s="15" t="s">
        <v>54</v>
      </c>
      <c r="Q188" s="15" t="s">
        <v>55</v>
      </c>
      <c r="R188" s="15" t="s">
        <v>995</v>
      </c>
      <c r="S188" s="18" t="str">
        <f t="shared" si="0"/>
        <v>https://onlinecourses.nptel.ac.in/noc25_cy71/preview</v>
      </c>
      <c r="T188" s="14" t="s">
        <v>996</v>
      </c>
      <c r="U188" s="19" t="str">
        <f t="shared" si="33"/>
        <v>https://onlinecourses.nptel.ac.in/noc23_cy59/preview</v>
      </c>
      <c r="V188" s="19" t="str">
        <f t="shared" si="34"/>
        <v>https://onlinecourses.nptel.ac.in/noc23_cy59/preview</v>
      </c>
      <c r="W188" s="15" t="s">
        <v>997</v>
      </c>
      <c r="X188" s="20" t="str">
        <f t="shared" si="3"/>
        <v>https://nptel.ac.in/courses/104105084</v>
      </c>
      <c r="Y188" s="19" t="str">
        <f t="shared" si="4"/>
        <v>https://nptel.ac.in/courses/104105084</v>
      </c>
      <c r="Z188" s="15">
        <v>104105084</v>
      </c>
      <c r="AA188" s="15"/>
      <c r="AB188" s="15"/>
    </row>
    <row r="189" spans="1:28" ht="26.4" x14ac:dyDescent="0.25">
      <c r="A189" s="13">
        <v>178</v>
      </c>
      <c r="B189" s="14" t="s">
        <v>998</v>
      </c>
      <c r="C189" s="14" t="s">
        <v>939</v>
      </c>
      <c r="D189" s="14" t="s">
        <v>999</v>
      </c>
      <c r="E189" s="14" t="s">
        <v>994</v>
      </c>
      <c r="F189" s="15" t="s">
        <v>115</v>
      </c>
      <c r="G189" s="15" t="s">
        <v>115</v>
      </c>
      <c r="H189" s="16" t="s">
        <v>4</v>
      </c>
      <c r="I189" s="15" t="s">
        <v>53</v>
      </c>
      <c r="J189" s="17">
        <v>45859</v>
      </c>
      <c r="K189" s="17">
        <v>45940</v>
      </c>
      <c r="L189" s="17">
        <v>45963</v>
      </c>
      <c r="M189" s="17">
        <v>45866</v>
      </c>
      <c r="N189" s="17">
        <v>45884</v>
      </c>
      <c r="O189" s="15" t="s">
        <v>152</v>
      </c>
      <c r="P189" s="15" t="s">
        <v>54</v>
      </c>
      <c r="Q189" s="15" t="s">
        <v>55</v>
      </c>
      <c r="R189" s="15"/>
      <c r="S189" s="18" t="str">
        <f t="shared" si="0"/>
        <v>https://onlinecourses.nptel.ac.in/noc25_cy72/preview</v>
      </c>
      <c r="T189" s="14" t="s">
        <v>1000</v>
      </c>
      <c r="U189" s="19" t="str">
        <f t="shared" si="33"/>
        <v>https://onlinecourses.nptel.ac.in/noc22_cy52/preview</v>
      </c>
      <c r="V189" s="19" t="str">
        <f t="shared" si="34"/>
        <v>https://onlinecourses.nptel.ac.in/noc22_cy52/preview</v>
      </c>
      <c r="W189" s="15" t="s">
        <v>1001</v>
      </c>
      <c r="X189" s="20" t="str">
        <f t="shared" si="3"/>
        <v>https://nptel.ac.in/courses/104105130</v>
      </c>
      <c r="Y189" s="19" t="str">
        <f t="shared" si="4"/>
        <v>https://nptel.ac.in/courses/104105130</v>
      </c>
      <c r="Z189" s="15">
        <v>104105130</v>
      </c>
      <c r="AA189" s="15"/>
      <c r="AB189" s="15"/>
    </row>
    <row r="190" spans="1:28" ht="26.4" x14ac:dyDescent="0.25">
      <c r="A190" s="13">
        <v>179</v>
      </c>
      <c r="B190" s="14" t="s">
        <v>1002</v>
      </c>
      <c r="C190" s="14" t="s">
        <v>1003</v>
      </c>
      <c r="D190" s="14" t="s">
        <v>1004</v>
      </c>
      <c r="E190" s="14" t="s">
        <v>1005</v>
      </c>
      <c r="F190" s="16" t="s">
        <v>1006</v>
      </c>
      <c r="G190" s="16" t="s">
        <v>62</v>
      </c>
      <c r="H190" s="16" t="s">
        <v>4</v>
      </c>
      <c r="I190" s="15" t="s">
        <v>53</v>
      </c>
      <c r="J190" s="17">
        <v>45859</v>
      </c>
      <c r="K190" s="17">
        <v>45940</v>
      </c>
      <c r="L190" s="17">
        <v>45955</v>
      </c>
      <c r="M190" s="17">
        <v>45866</v>
      </c>
      <c r="N190" s="17">
        <v>45884</v>
      </c>
      <c r="O190" s="15" t="s">
        <v>152</v>
      </c>
      <c r="P190" s="15" t="s">
        <v>54</v>
      </c>
      <c r="Q190" s="15" t="s">
        <v>55</v>
      </c>
      <c r="R190" s="15"/>
      <c r="S190" s="18" t="str">
        <f t="shared" si="0"/>
        <v>https://onlinecourses.nptel.ac.in/noc25_ce72/preview</v>
      </c>
      <c r="T190" s="14" t="s">
        <v>1007</v>
      </c>
      <c r="U190" s="19" t="str">
        <f t="shared" si="33"/>
        <v>https://onlinecourses.nptel.ac.in/noc25_ce28/preview</v>
      </c>
      <c r="V190" s="19" t="str">
        <f t="shared" si="34"/>
        <v>https://onlinecourses.nptel.ac.in/noc25_ce28/preview</v>
      </c>
      <c r="W190" s="15" t="s">
        <v>1008</v>
      </c>
      <c r="X190" s="20" t="str">
        <f t="shared" si="3"/>
        <v>https://nptel.ac.in/courses/105106052</v>
      </c>
      <c r="Y190" s="19" t="str">
        <f t="shared" si="4"/>
        <v>https://nptel.ac.in/courses/105106052</v>
      </c>
      <c r="Z190" s="15">
        <v>105106052</v>
      </c>
      <c r="AA190" s="15"/>
      <c r="AB190" s="15"/>
    </row>
    <row r="191" spans="1:28" ht="26.4" x14ac:dyDescent="0.25">
      <c r="A191" s="13">
        <v>180</v>
      </c>
      <c r="B191" s="14" t="s">
        <v>1009</v>
      </c>
      <c r="C191" s="14" t="s">
        <v>1003</v>
      </c>
      <c r="D191" s="14" t="s">
        <v>1010</v>
      </c>
      <c r="E191" s="14" t="s">
        <v>1011</v>
      </c>
      <c r="F191" s="16" t="s">
        <v>62</v>
      </c>
      <c r="G191" s="16" t="s">
        <v>62</v>
      </c>
      <c r="H191" s="16" t="s">
        <v>4</v>
      </c>
      <c r="I191" s="15" t="s">
        <v>53</v>
      </c>
      <c r="J191" s="17">
        <v>45859</v>
      </c>
      <c r="K191" s="17">
        <v>45940</v>
      </c>
      <c r="L191" s="17">
        <v>45955</v>
      </c>
      <c r="M191" s="17">
        <v>45866</v>
      </c>
      <c r="N191" s="17">
        <v>45884</v>
      </c>
      <c r="O191" s="15" t="s">
        <v>152</v>
      </c>
      <c r="P191" s="15" t="s">
        <v>54</v>
      </c>
      <c r="Q191" s="15" t="s">
        <v>55</v>
      </c>
      <c r="R191" s="15" t="s">
        <v>1012</v>
      </c>
      <c r="S191" s="18" t="str">
        <f t="shared" si="0"/>
        <v>https://onlinecourses.nptel.ac.in/noc25_ce73/preview</v>
      </c>
      <c r="T191" s="14" t="s">
        <v>1013</v>
      </c>
      <c r="U191" s="19" t="str">
        <f t="shared" si="33"/>
        <v>https://onlinecourses.nptel.ac.in/noc24_ce104/preview</v>
      </c>
      <c r="V191" s="19" t="str">
        <f t="shared" si="34"/>
        <v>https://onlinecourses.nptel.ac.in/noc24_ce104/preview</v>
      </c>
      <c r="W191" s="15" t="s">
        <v>1014</v>
      </c>
      <c r="X191" s="20" t="str">
        <f t="shared" si="3"/>
        <v>https://nptel.ac.in/courses/105106176</v>
      </c>
      <c r="Y191" s="19" t="str">
        <f t="shared" si="4"/>
        <v>https://nptel.ac.in/courses/105106176</v>
      </c>
      <c r="Z191" s="15">
        <v>105106176</v>
      </c>
      <c r="AA191" s="15"/>
      <c r="AB191" s="15"/>
    </row>
    <row r="192" spans="1:28" ht="26.4" x14ac:dyDescent="0.25">
      <c r="A192" s="13">
        <v>181</v>
      </c>
      <c r="B192" s="14" t="s">
        <v>1015</v>
      </c>
      <c r="C192" s="14" t="s">
        <v>1003</v>
      </c>
      <c r="D192" s="14" t="s">
        <v>1016</v>
      </c>
      <c r="E192" s="14" t="s">
        <v>1017</v>
      </c>
      <c r="F192" s="15" t="s">
        <v>406</v>
      </c>
      <c r="G192" s="15" t="s">
        <v>406</v>
      </c>
      <c r="H192" s="16" t="s">
        <v>4</v>
      </c>
      <c r="I192" s="15" t="s">
        <v>116</v>
      </c>
      <c r="J192" s="17">
        <v>45859</v>
      </c>
      <c r="K192" s="17">
        <v>45940</v>
      </c>
      <c r="L192" s="17">
        <v>45956</v>
      </c>
      <c r="M192" s="17">
        <v>45866</v>
      </c>
      <c r="N192" s="17">
        <v>45884</v>
      </c>
      <c r="O192" s="15" t="s">
        <v>71</v>
      </c>
      <c r="P192" s="15" t="s">
        <v>72</v>
      </c>
      <c r="Q192" s="15" t="s">
        <v>73</v>
      </c>
      <c r="R192" s="15" t="s">
        <v>1018</v>
      </c>
      <c r="S192" s="18" t="str">
        <f t="shared" si="0"/>
        <v>https://onlinecourses.nptel.ac.in/noc25_ce74/preview</v>
      </c>
      <c r="T192" s="14" t="s">
        <v>1019</v>
      </c>
      <c r="U192" s="14"/>
      <c r="V192" s="14"/>
      <c r="W192" s="14"/>
      <c r="X192" s="20" t="str">
        <f t="shared" si="3"/>
        <v>https://nptel.ac.in/courses/105103684</v>
      </c>
      <c r="Y192" s="19" t="str">
        <f t="shared" si="4"/>
        <v>https://nptel.ac.in/courses/105103684</v>
      </c>
      <c r="Z192" s="14" t="s">
        <v>1020</v>
      </c>
      <c r="AA192" s="14"/>
      <c r="AB192" s="14"/>
    </row>
    <row r="193" spans="1:28" ht="26.4" x14ac:dyDescent="0.25">
      <c r="A193" s="13">
        <v>182</v>
      </c>
      <c r="B193" s="14" t="s">
        <v>1021</v>
      </c>
      <c r="C193" s="14" t="s">
        <v>1003</v>
      </c>
      <c r="D193" s="14" t="s">
        <v>1022</v>
      </c>
      <c r="E193" s="14" t="s">
        <v>1023</v>
      </c>
      <c r="F193" s="15" t="s">
        <v>406</v>
      </c>
      <c r="G193" s="15" t="s">
        <v>406</v>
      </c>
      <c r="H193" s="16" t="s">
        <v>4</v>
      </c>
      <c r="I193" s="15" t="s">
        <v>116</v>
      </c>
      <c r="J193" s="17">
        <v>45859</v>
      </c>
      <c r="K193" s="17">
        <v>45940</v>
      </c>
      <c r="L193" s="17">
        <v>45955</v>
      </c>
      <c r="M193" s="17">
        <v>45866</v>
      </c>
      <c r="N193" s="17">
        <v>45884</v>
      </c>
      <c r="O193" s="15" t="s">
        <v>38</v>
      </c>
      <c r="P193" s="15" t="s">
        <v>54</v>
      </c>
      <c r="Q193" s="15" t="s">
        <v>55</v>
      </c>
      <c r="R193" s="15" t="s">
        <v>1012</v>
      </c>
      <c r="S193" s="18" t="str">
        <f t="shared" si="0"/>
        <v>https://onlinecourses.nptel.ac.in/noc25_ce75/preview</v>
      </c>
      <c r="T193" s="14" t="s">
        <v>1024</v>
      </c>
      <c r="U193" s="14"/>
      <c r="V193" s="14"/>
      <c r="W193" s="14"/>
      <c r="X193" s="20" t="str">
        <f t="shared" si="3"/>
        <v>https://nptel.ac.in/courses/105103685</v>
      </c>
      <c r="Y193" s="19" t="str">
        <f t="shared" si="4"/>
        <v>https://nptel.ac.in/courses/105103685</v>
      </c>
      <c r="Z193" s="14" t="s">
        <v>1025</v>
      </c>
      <c r="AA193" s="14"/>
      <c r="AB193" s="14"/>
    </row>
    <row r="194" spans="1:28" ht="26.4" x14ac:dyDescent="0.25">
      <c r="A194" s="13">
        <v>183</v>
      </c>
      <c r="B194" s="14" t="s">
        <v>1026</v>
      </c>
      <c r="C194" s="14" t="s">
        <v>1003</v>
      </c>
      <c r="D194" s="14" t="s">
        <v>1027</v>
      </c>
      <c r="E194" s="14" t="s">
        <v>1028</v>
      </c>
      <c r="F194" s="15" t="s">
        <v>218</v>
      </c>
      <c r="G194" s="15" t="s">
        <v>218</v>
      </c>
      <c r="H194" s="16" t="s">
        <v>4</v>
      </c>
      <c r="I194" s="15" t="s">
        <v>53</v>
      </c>
      <c r="J194" s="17">
        <v>45859</v>
      </c>
      <c r="K194" s="17">
        <v>45940</v>
      </c>
      <c r="L194" s="17">
        <v>45955</v>
      </c>
      <c r="M194" s="17">
        <v>45866</v>
      </c>
      <c r="N194" s="17">
        <v>45884</v>
      </c>
      <c r="O194" s="15" t="s">
        <v>152</v>
      </c>
      <c r="P194" s="15" t="s">
        <v>72</v>
      </c>
      <c r="Q194" s="15" t="s">
        <v>55</v>
      </c>
      <c r="R194" s="15" t="s">
        <v>1018</v>
      </c>
      <c r="S194" s="18" t="str">
        <f t="shared" si="0"/>
        <v>https://onlinecourses.nptel.ac.in/noc25_ce76/preview</v>
      </c>
      <c r="T194" s="14" t="s">
        <v>1029</v>
      </c>
      <c r="U194" s="19" t="str">
        <f t="shared" ref="U194:U206" si="35">HYPERLINK(V194)</f>
        <v>https://onlinecourses.nptel.ac.in/noc24_ce85/preview</v>
      </c>
      <c r="V194" s="19" t="str">
        <f t="shared" ref="V194:V206" si="36">CONCATENATE("https://onlinecourses.nptel.ac.in/",W194,"/preview")</f>
        <v>https://onlinecourses.nptel.ac.in/noc24_ce85/preview</v>
      </c>
      <c r="W194" s="15" t="s">
        <v>1030</v>
      </c>
      <c r="X194" s="20" t="str">
        <f t="shared" si="3"/>
        <v>https://nptel.ac.in/courses/105107209</v>
      </c>
      <c r="Y194" s="19" t="str">
        <f t="shared" si="4"/>
        <v>https://nptel.ac.in/courses/105107209</v>
      </c>
      <c r="Z194" s="15">
        <v>105107209</v>
      </c>
      <c r="AA194" s="15"/>
      <c r="AB194" s="15"/>
    </row>
    <row r="195" spans="1:28" ht="26.4" x14ac:dyDescent="0.25">
      <c r="A195" s="13">
        <v>184</v>
      </c>
      <c r="B195" s="14" t="s">
        <v>1031</v>
      </c>
      <c r="C195" s="14" t="s">
        <v>1003</v>
      </c>
      <c r="D195" s="14" t="s">
        <v>1032</v>
      </c>
      <c r="E195" s="14" t="s">
        <v>1033</v>
      </c>
      <c r="F195" s="15" t="s">
        <v>218</v>
      </c>
      <c r="G195" s="15" t="s">
        <v>218</v>
      </c>
      <c r="H195" s="16" t="s">
        <v>219</v>
      </c>
      <c r="I195" s="15" t="s">
        <v>53</v>
      </c>
      <c r="J195" s="17">
        <v>45859</v>
      </c>
      <c r="K195" s="17">
        <v>45884</v>
      </c>
      <c r="L195" s="17">
        <v>45920</v>
      </c>
      <c r="M195" s="17">
        <v>45866</v>
      </c>
      <c r="N195" s="17">
        <v>45884</v>
      </c>
      <c r="O195" s="15" t="s">
        <v>38</v>
      </c>
      <c r="P195" s="15" t="s">
        <v>54</v>
      </c>
      <c r="Q195" s="15" t="s">
        <v>55</v>
      </c>
      <c r="R195" s="15"/>
      <c r="S195" s="18" t="str">
        <f t="shared" si="0"/>
        <v>https://onlinecourses.nptel.ac.in/noc25_ce77/preview</v>
      </c>
      <c r="T195" s="14" t="s">
        <v>1034</v>
      </c>
      <c r="U195" s="19" t="str">
        <f t="shared" si="35"/>
        <v>https://onlinecourses.nptel.ac.in/noc24_ce56/preview</v>
      </c>
      <c r="V195" s="19" t="str">
        <f t="shared" si="36"/>
        <v>https://onlinecourses.nptel.ac.in/noc24_ce56/preview</v>
      </c>
      <c r="W195" s="15" t="s">
        <v>1035</v>
      </c>
      <c r="X195" s="20" t="str">
        <f t="shared" si="3"/>
        <v>https://nptel.ac.in/courses/105107194</v>
      </c>
      <c r="Y195" s="19" t="str">
        <f t="shared" si="4"/>
        <v>https://nptel.ac.in/courses/105107194</v>
      </c>
      <c r="Z195" s="15">
        <v>105107194</v>
      </c>
      <c r="AA195" s="15"/>
      <c r="AB195" s="15"/>
    </row>
    <row r="196" spans="1:28" ht="26.4" x14ac:dyDescent="0.25">
      <c r="A196" s="13">
        <v>185</v>
      </c>
      <c r="B196" s="14" t="s">
        <v>1036</v>
      </c>
      <c r="C196" s="14" t="s">
        <v>1003</v>
      </c>
      <c r="D196" s="14" t="s">
        <v>1037</v>
      </c>
      <c r="E196" s="14" t="s">
        <v>1038</v>
      </c>
      <c r="F196" s="15" t="s">
        <v>218</v>
      </c>
      <c r="G196" s="15" t="s">
        <v>218</v>
      </c>
      <c r="H196" s="16" t="s">
        <v>4</v>
      </c>
      <c r="I196" s="15" t="s">
        <v>53</v>
      </c>
      <c r="J196" s="17">
        <v>45859</v>
      </c>
      <c r="K196" s="17">
        <v>45940</v>
      </c>
      <c r="L196" s="17">
        <v>45955</v>
      </c>
      <c r="M196" s="17">
        <v>45866</v>
      </c>
      <c r="N196" s="17">
        <v>45884</v>
      </c>
      <c r="O196" s="15" t="s">
        <v>152</v>
      </c>
      <c r="P196" s="15" t="s">
        <v>72</v>
      </c>
      <c r="Q196" s="15" t="s">
        <v>55</v>
      </c>
      <c r="R196" s="15" t="s">
        <v>1039</v>
      </c>
      <c r="S196" s="18" t="str">
        <f t="shared" si="0"/>
        <v>https://onlinecourses.nptel.ac.in/noc25_ce78/preview</v>
      </c>
      <c r="T196" s="14" t="s">
        <v>1040</v>
      </c>
      <c r="U196" s="19" t="str">
        <f t="shared" si="35"/>
        <v>https://onlinecourses.nptel.ac.in/noc24_ce87/preview</v>
      </c>
      <c r="V196" s="19" t="str">
        <f t="shared" si="36"/>
        <v>https://onlinecourses.nptel.ac.in/noc24_ce87/preview</v>
      </c>
      <c r="W196" s="15" t="s">
        <v>1041</v>
      </c>
      <c r="X196" s="20" t="str">
        <f t="shared" si="3"/>
        <v>https://nptel.ac.in/courses/105107176</v>
      </c>
      <c r="Y196" s="19" t="str">
        <f t="shared" si="4"/>
        <v>https://nptel.ac.in/courses/105107176</v>
      </c>
      <c r="Z196" s="15">
        <v>105107176</v>
      </c>
      <c r="AA196" s="15"/>
      <c r="AB196" s="15"/>
    </row>
    <row r="197" spans="1:28" ht="26.4" x14ac:dyDescent="0.25">
      <c r="A197" s="13">
        <v>186</v>
      </c>
      <c r="B197" s="14" t="s">
        <v>1042</v>
      </c>
      <c r="C197" s="14" t="s">
        <v>1003</v>
      </c>
      <c r="D197" s="14" t="s">
        <v>1043</v>
      </c>
      <c r="E197" s="14" t="s">
        <v>1044</v>
      </c>
      <c r="F197" s="15" t="s">
        <v>218</v>
      </c>
      <c r="G197" s="15" t="s">
        <v>218</v>
      </c>
      <c r="H197" s="16" t="s">
        <v>4</v>
      </c>
      <c r="I197" s="15" t="s">
        <v>53</v>
      </c>
      <c r="J197" s="17">
        <v>45859</v>
      </c>
      <c r="K197" s="17">
        <v>45940</v>
      </c>
      <c r="L197" s="17">
        <v>45955</v>
      </c>
      <c r="M197" s="17">
        <v>45866</v>
      </c>
      <c r="N197" s="17">
        <v>45884</v>
      </c>
      <c r="O197" s="15" t="s">
        <v>152</v>
      </c>
      <c r="P197" s="15" t="s">
        <v>54</v>
      </c>
      <c r="Q197" s="15" t="s">
        <v>55</v>
      </c>
      <c r="R197" s="15" t="s">
        <v>1045</v>
      </c>
      <c r="S197" s="18" t="str">
        <f t="shared" si="0"/>
        <v>https://onlinecourses.nptel.ac.in/noc25_ce79/preview</v>
      </c>
      <c r="T197" s="14" t="s">
        <v>1046</v>
      </c>
      <c r="U197" s="19" t="str">
        <f t="shared" si="35"/>
        <v>https://onlinecourses.nptel.ac.in/noc24_ce65/preview</v>
      </c>
      <c r="V197" s="19" t="str">
        <f t="shared" si="36"/>
        <v>https://onlinecourses.nptel.ac.in/noc24_ce65/preview</v>
      </c>
      <c r="W197" s="15" t="s">
        <v>1047</v>
      </c>
      <c r="X197" s="20" t="str">
        <f t="shared" si="3"/>
        <v>https://nptel.ac.in/courses/105107210</v>
      </c>
      <c r="Y197" s="19" t="str">
        <f t="shared" si="4"/>
        <v>https://nptel.ac.in/courses/105107210</v>
      </c>
      <c r="Z197" s="15">
        <v>105107210</v>
      </c>
      <c r="AA197" s="15"/>
      <c r="AB197" s="15"/>
    </row>
    <row r="198" spans="1:28" ht="26.4" x14ac:dyDescent="0.25">
      <c r="A198" s="13">
        <v>187</v>
      </c>
      <c r="B198" s="14" t="s">
        <v>1048</v>
      </c>
      <c r="C198" s="14" t="s">
        <v>1003</v>
      </c>
      <c r="D198" s="14" t="s">
        <v>1049</v>
      </c>
      <c r="E198" s="14" t="s">
        <v>1050</v>
      </c>
      <c r="F198" s="15" t="s">
        <v>218</v>
      </c>
      <c r="G198" s="15" t="s">
        <v>218</v>
      </c>
      <c r="H198" s="16" t="s">
        <v>4</v>
      </c>
      <c r="I198" s="15" t="s">
        <v>53</v>
      </c>
      <c r="J198" s="17">
        <v>45859</v>
      </c>
      <c r="K198" s="17">
        <v>45940</v>
      </c>
      <c r="L198" s="17">
        <v>45955</v>
      </c>
      <c r="M198" s="17">
        <v>45866</v>
      </c>
      <c r="N198" s="17">
        <v>45884</v>
      </c>
      <c r="O198" s="15" t="s">
        <v>152</v>
      </c>
      <c r="P198" s="15" t="s">
        <v>54</v>
      </c>
      <c r="Q198" s="15" t="s">
        <v>55</v>
      </c>
      <c r="R198" s="15"/>
      <c r="S198" s="18" t="str">
        <f t="shared" si="0"/>
        <v>https://onlinecourses.nptel.ac.in/noc25_ce80/preview</v>
      </c>
      <c r="T198" s="14" t="s">
        <v>1051</v>
      </c>
      <c r="U198" s="19" t="str">
        <f t="shared" si="35"/>
        <v>https://onlinecourses.nptel.ac.in/noc24_ce88/preview</v>
      </c>
      <c r="V198" s="19" t="str">
        <f t="shared" si="36"/>
        <v>https://onlinecourses.nptel.ac.in/noc24_ce88/preview</v>
      </c>
      <c r="W198" s="15" t="s">
        <v>1052</v>
      </c>
      <c r="X198" s="20" t="str">
        <f t="shared" si="3"/>
        <v>https://nptel.ac.in/courses/105107217</v>
      </c>
      <c r="Y198" s="19" t="str">
        <f t="shared" si="4"/>
        <v>https://nptel.ac.in/courses/105107217</v>
      </c>
      <c r="Z198" s="15">
        <v>105107217</v>
      </c>
      <c r="AA198" s="15"/>
      <c r="AB198" s="15"/>
    </row>
    <row r="199" spans="1:28" ht="26.4" x14ac:dyDescent="0.25">
      <c r="A199" s="13">
        <v>188</v>
      </c>
      <c r="B199" s="14" t="s">
        <v>1053</v>
      </c>
      <c r="C199" s="14" t="s">
        <v>1003</v>
      </c>
      <c r="D199" s="14" t="s">
        <v>1054</v>
      </c>
      <c r="E199" s="14" t="s">
        <v>1055</v>
      </c>
      <c r="F199" s="15" t="s">
        <v>218</v>
      </c>
      <c r="G199" s="15" t="s">
        <v>218</v>
      </c>
      <c r="H199" s="16" t="s">
        <v>4</v>
      </c>
      <c r="I199" s="15" t="s">
        <v>53</v>
      </c>
      <c r="J199" s="17">
        <v>45859</v>
      </c>
      <c r="K199" s="17">
        <v>45940</v>
      </c>
      <c r="L199" s="17">
        <v>45955</v>
      </c>
      <c r="M199" s="17">
        <v>45866</v>
      </c>
      <c r="N199" s="17">
        <v>45884</v>
      </c>
      <c r="O199" s="15" t="s">
        <v>38</v>
      </c>
      <c r="P199" s="15" t="s">
        <v>72</v>
      </c>
      <c r="Q199" s="15" t="s">
        <v>55</v>
      </c>
      <c r="R199" s="15"/>
      <c r="S199" s="18" t="str">
        <f t="shared" si="0"/>
        <v>https://onlinecourses.nptel.ac.in/noc25_ce81/preview</v>
      </c>
      <c r="T199" s="14" t="s">
        <v>1056</v>
      </c>
      <c r="U199" s="19" t="str">
        <f t="shared" si="35"/>
        <v>https://onlinecourses.nptel.ac.in/noc24_ce66/preview</v>
      </c>
      <c r="V199" s="19" t="str">
        <f t="shared" si="36"/>
        <v>https://onlinecourses.nptel.ac.in/noc24_ce66/preview</v>
      </c>
      <c r="W199" s="15" t="s">
        <v>1057</v>
      </c>
      <c r="X199" s="20" t="str">
        <f t="shared" si="3"/>
        <v>https://nptel.ac.in/courses/105107219</v>
      </c>
      <c r="Y199" s="19" t="str">
        <f t="shared" si="4"/>
        <v>https://nptel.ac.in/courses/105107219</v>
      </c>
      <c r="Z199" s="15">
        <v>105107219</v>
      </c>
      <c r="AA199" s="15"/>
      <c r="AB199" s="15"/>
    </row>
    <row r="200" spans="1:28" ht="26.4" x14ac:dyDescent="0.25">
      <c r="A200" s="13">
        <v>189</v>
      </c>
      <c r="B200" s="14" t="s">
        <v>1058</v>
      </c>
      <c r="C200" s="14" t="s">
        <v>1003</v>
      </c>
      <c r="D200" s="14" t="s">
        <v>1059</v>
      </c>
      <c r="E200" s="14" t="s">
        <v>1060</v>
      </c>
      <c r="F200" s="15" t="s">
        <v>218</v>
      </c>
      <c r="G200" s="15" t="s">
        <v>218</v>
      </c>
      <c r="H200" s="16" t="s">
        <v>4</v>
      </c>
      <c r="I200" s="15" t="s">
        <v>53</v>
      </c>
      <c r="J200" s="17">
        <v>45859</v>
      </c>
      <c r="K200" s="17">
        <v>45940</v>
      </c>
      <c r="L200" s="17">
        <v>45955</v>
      </c>
      <c r="M200" s="17">
        <v>45866</v>
      </c>
      <c r="N200" s="17">
        <v>45884</v>
      </c>
      <c r="O200" s="15" t="s">
        <v>38</v>
      </c>
      <c r="P200" s="15" t="s">
        <v>72</v>
      </c>
      <c r="Q200" s="15" t="s">
        <v>55</v>
      </c>
      <c r="R200" s="15"/>
      <c r="S200" s="18" t="str">
        <f t="shared" si="0"/>
        <v>https://onlinecourses.nptel.ac.in/noc25_ce82/preview</v>
      </c>
      <c r="T200" s="14" t="s">
        <v>1061</v>
      </c>
      <c r="U200" s="19" t="str">
        <f t="shared" si="35"/>
        <v>https://onlinecourses.nptel.ac.in/noc24_ce67/preview</v>
      </c>
      <c r="V200" s="19" t="str">
        <f t="shared" si="36"/>
        <v>https://onlinecourses.nptel.ac.in/noc24_ce67/preview</v>
      </c>
      <c r="W200" s="15" t="s">
        <v>1062</v>
      </c>
      <c r="X200" s="20" t="str">
        <f t="shared" si="3"/>
        <v>https://nptel.ac.in/courses/105107218</v>
      </c>
      <c r="Y200" s="19" t="str">
        <f t="shared" si="4"/>
        <v>https://nptel.ac.in/courses/105107218</v>
      </c>
      <c r="Z200" s="15">
        <v>105107218</v>
      </c>
      <c r="AA200" s="15"/>
      <c r="AB200" s="15"/>
    </row>
    <row r="201" spans="1:28" ht="26.4" x14ac:dyDescent="0.25">
      <c r="A201" s="13">
        <v>190</v>
      </c>
      <c r="B201" s="14" t="s">
        <v>1063</v>
      </c>
      <c r="C201" s="14" t="s">
        <v>1003</v>
      </c>
      <c r="D201" s="14" t="s">
        <v>1064</v>
      </c>
      <c r="E201" s="14" t="s">
        <v>1065</v>
      </c>
      <c r="F201" s="15" t="s">
        <v>218</v>
      </c>
      <c r="G201" s="15" t="s">
        <v>218</v>
      </c>
      <c r="H201" s="16" t="s">
        <v>4</v>
      </c>
      <c r="I201" s="15" t="s">
        <v>53</v>
      </c>
      <c r="J201" s="17">
        <v>45859</v>
      </c>
      <c r="K201" s="17">
        <v>45940</v>
      </c>
      <c r="L201" s="17">
        <v>45955</v>
      </c>
      <c r="M201" s="17">
        <v>45866</v>
      </c>
      <c r="N201" s="17">
        <v>45884</v>
      </c>
      <c r="O201" s="15" t="s">
        <v>152</v>
      </c>
      <c r="P201" s="15" t="s">
        <v>54</v>
      </c>
      <c r="Q201" s="15" t="s">
        <v>55</v>
      </c>
      <c r="R201" s="15"/>
      <c r="S201" s="18" t="str">
        <f t="shared" si="0"/>
        <v>https://onlinecourses.nptel.ac.in/noc25_ce83/preview</v>
      </c>
      <c r="T201" s="14" t="s">
        <v>1066</v>
      </c>
      <c r="U201" s="19" t="str">
        <f t="shared" si="35"/>
        <v>https://onlinecourses.nptel.ac.in/noc24_ce86/preview</v>
      </c>
      <c r="V201" s="19" t="str">
        <f t="shared" si="36"/>
        <v>https://onlinecourses.nptel.ac.in/noc24_ce86/preview</v>
      </c>
      <c r="W201" s="15" t="s">
        <v>1067</v>
      </c>
      <c r="X201" s="20" t="str">
        <f t="shared" si="3"/>
        <v>https://nptel.ac.in/courses/105107216</v>
      </c>
      <c r="Y201" s="19" t="str">
        <f t="shared" si="4"/>
        <v>https://nptel.ac.in/courses/105107216</v>
      </c>
      <c r="Z201" s="15">
        <v>105107216</v>
      </c>
      <c r="AA201" s="15"/>
      <c r="AB201" s="15"/>
    </row>
    <row r="202" spans="1:28" ht="26.4" x14ac:dyDescent="0.25">
      <c r="A202" s="13">
        <v>191</v>
      </c>
      <c r="B202" s="14" t="s">
        <v>1068</v>
      </c>
      <c r="C202" s="14" t="s">
        <v>1003</v>
      </c>
      <c r="D202" s="14" t="s">
        <v>1069</v>
      </c>
      <c r="E202" s="14" t="s">
        <v>1070</v>
      </c>
      <c r="F202" s="15" t="s">
        <v>218</v>
      </c>
      <c r="G202" s="15" t="s">
        <v>218</v>
      </c>
      <c r="H202" s="16" t="s">
        <v>4</v>
      </c>
      <c r="I202" s="15" t="s">
        <v>53</v>
      </c>
      <c r="J202" s="17">
        <v>45859</v>
      </c>
      <c r="K202" s="17">
        <v>45940</v>
      </c>
      <c r="L202" s="17">
        <v>45955</v>
      </c>
      <c r="M202" s="17">
        <v>45866</v>
      </c>
      <c r="N202" s="17">
        <v>45884</v>
      </c>
      <c r="O202" s="15" t="s">
        <v>38</v>
      </c>
      <c r="P202" s="15" t="s">
        <v>72</v>
      </c>
      <c r="Q202" s="15" t="s">
        <v>55</v>
      </c>
      <c r="R202" s="15"/>
      <c r="S202" s="18" t="str">
        <f t="shared" si="0"/>
        <v>https://onlinecourses.nptel.ac.in/noc25_ce84/preview</v>
      </c>
      <c r="T202" s="14" t="s">
        <v>1071</v>
      </c>
      <c r="U202" s="19" t="str">
        <f t="shared" si="35"/>
        <v>https://onlinecourses.nptel.ac.in/noc24_ce68/preview</v>
      </c>
      <c r="V202" s="19" t="str">
        <f t="shared" si="36"/>
        <v>https://onlinecourses.nptel.ac.in/noc24_ce68/preview</v>
      </c>
      <c r="W202" s="15" t="s">
        <v>1072</v>
      </c>
      <c r="X202" s="20" t="str">
        <f t="shared" si="3"/>
        <v>https://nptel.ac.in/courses/105107220</v>
      </c>
      <c r="Y202" s="19" t="str">
        <f t="shared" si="4"/>
        <v>https://nptel.ac.in/courses/105107220</v>
      </c>
      <c r="Z202" s="15">
        <v>105107220</v>
      </c>
      <c r="AA202" s="15"/>
      <c r="AB202" s="15"/>
    </row>
    <row r="203" spans="1:28" ht="26.4" x14ac:dyDescent="0.25">
      <c r="A203" s="13">
        <v>192</v>
      </c>
      <c r="B203" s="14" t="s">
        <v>1073</v>
      </c>
      <c r="C203" s="14" t="s">
        <v>1074</v>
      </c>
      <c r="D203" s="14" t="s">
        <v>1075</v>
      </c>
      <c r="E203" s="14" t="s">
        <v>1076</v>
      </c>
      <c r="F203" s="15" t="s">
        <v>218</v>
      </c>
      <c r="G203" s="15" t="s">
        <v>218</v>
      </c>
      <c r="H203" s="16" t="s">
        <v>4</v>
      </c>
      <c r="I203" s="15" t="s">
        <v>53</v>
      </c>
      <c r="J203" s="17">
        <v>45859</v>
      </c>
      <c r="K203" s="17">
        <v>45940</v>
      </c>
      <c r="L203" s="17">
        <v>45955</v>
      </c>
      <c r="M203" s="17">
        <v>45866</v>
      </c>
      <c r="N203" s="17">
        <v>45884</v>
      </c>
      <c r="O203" s="15" t="s">
        <v>38</v>
      </c>
      <c r="P203" s="15" t="s">
        <v>72</v>
      </c>
      <c r="Q203" s="15" t="s">
        <v>55</v>
      </c>
      <c r="R203" s="15"/>
      <c r="S203" s="18" t="str">
        <f t="shared" si="0"/>
        <v>https://onlinecourses.nptel.ac.in/noc25_ce85/preview</v>
      </c>
      <c r="T203" s="14" t="s">
        <v>1077</v>
      </c>
      <c r="U203" s="19" t="str">
        <f t="shared" si="35"/>
        <v>https://onlinecourses.nptel.ac.in/noc24_ce69/preview</v>
      </c>
      <c r="V203" s="19" t="str">
        <f t="shared" si="36"/>
        <v>https://onlinecourses.nptel.ac.in/noc24_ce69/preview</v>
      </c>
      <c r="W203" s="15" t="s">
        <v>1078</v>
      </c>
      <c r="X203" s="20" t="str">
        <f t="shared" si="3"/>
        <v>https://nptel.ac.in/courses/105107224</v>
      </c>
      <c r="Y203" s="19" t="str">
        <f t="shared" si="4"/>
        <v>https://nptel.ac.in/courses/105107224</v>
      </c>
      <c r="Z203" s="15">
        <v>105107224</v>
      </c>
      <c r="AA203" s="15"/>
      <c r="AB203" s="15"/>
    </row>
    <row r="204" spans="1:28" ht="26.4" x14ac:dyDescent="0.25">
      <c r="A204" s="13">
        <v>193</v>
      </c>
      <c r="B204" s="14" t="s">
        <v>1079</v>
      </c>
      <c r="C204" s="14" t="s">
        <v>1003</v>
      </c>
      <c r="D204" s="14" t="s">
        <v>1080</v>
      </c>
      <c r="E204" s="14" t="s">
        <v>1081</v>
      </c>
      <c r="F204" s="15" t="s">
        <v>70</v>
      </c>
      <c r="G204" s="15" t="s">
        <v>70</v>
      </c>
      <c r="H204" s="16" t="s">
        <v>4</v>
      </c>
      <c r="I204" s="15" t="s">
        <v>53</v>
      </c>
      <c r="J204" s="17">
        <v>45859</v>
      </c>
      <c r="K204" s="17">
        <v>45940</v>
      </c>
      <c r="L204" s="17">
        <v>45955</v>
      </c>
      <c r="M204" s="17">
        <v>45866</v>
      </c>
      <c r="N204" s="17">
        <v>45884</v>
      </c>
      <c r="O204" s="15" t="s">
        <v>38</v>
      </c>
      <c r="P204" s="15" t="s">
        <v>54</v>
      </c>
      <c r="Q204" s="15" t="s">
        <v>55</v>
      </c>
      <c r="R204" s="15" t="s">
        <v>1039</v>
      </c>
      <c r="S204" s="18" t="str">
        <f t="shared" si="0"/>
        <v>https://onlinecourses.nptel.ac.in/noc25_ce86/preview</v>
      </c>
      <c r="T204" s="14" t="s">
        <v>1082</v>
      </c>
      <c r="U204" s="19" t="str">
        <f t="shared" si="35"/>
        <v>https://onlinecourses.nptel.ac.in/noc24_ce71/preview</v>
      </c>
      <c r="V204" s="19" t="str">
        <f t="shared" si="36"/>
        <v>https://onlinecourses.nptel.ac.in/noc24_ce71/preview</v>
      </c>
      <c r="W204" s="15" t="s">
        <v>1083</v>
      </c>
      <c r="X204" s="20" t="str">
        <f t="shared" si="3"/>
        <v>https://nptel.ac.in/courses/105101206</v>
      </c>
      <c r="Y204" s="19" t="str">
        <f t="shared" si="4"/>
        <v>https://nptel.ac.in/courses/105101206</v>
      </c>
      <c r="Z204" s="15">
        <v>105101206</v>
      </c>
      <c r="AA204" s="15"/>
      <c r="AB204" s="15"/>
    </row>
    <row r="205" spans="1:28" ht="26.4" x14ac:dyDescent="0.25">
      <c r="A205" s="13">
        <v>194</v>
      </c>
      <c r="B205" s="14" t="s">
        <v>1084</v>
      </c>
      <c r="C205" s="14" t="s">
        <v>1003</v>
      </c>
      <c r="D205" s="14" t="s">
        <v>1085</v>
      </c>
      <c r="E205" s="14" t="s">
        <v>1086</v>
      </c>
      <c r="F205" s="15" t="s">
        <v>70</v>
      </c>
      <c r="G205" s="15" t="s">
        <v>70</v>
      </c>
      <c r="H205" s="16" t="s">
        <v>4</v>
      </c>
      <c r="I205" s="15" t="s">
        <v>53</v>
      </c>
      <c r="J205" s="17">
        <v>45859</v>
      </c>
      <c r="K205" s="17">
        <v>45940</v>
      </c>
      <c r="L205" s="17">
        <v>45955</v>
      </c>
      <c r="M205" s="17">
        <v>45866</v>
      </c>
      <c r="N205" s="17">
        <v>45884</v>
      </c>
      <c r="O205" s="15" t="s">
        <v>38</v>
      </c>
      <c r="P205" s="15" t="s">
        <v>72</v>
      </c>
      <c r="Q205" s="15" t="s">
        <v>55</v>
      </c>
      <c r="R205" s="15"/>
      <c r="S205" s="18" t="str">
        <f t="shared" si="0"/>
        <v>https://onlinecourses.nptel.ac.in/noc25_ce87/preview</v>
      </c>
      <c r="T205" s="14" t="s">
        <v>1087</v>
      </c>
      <c r="U205" s="19" t="str">
        <f t="shared" si="35"/>
        <v>https://onlinecourses.nptel.ac.in/noc24_ce89/preview</v>
      </c>
      <c r="V205" s="19" t="str">
        <f t="shared" si="36"/>
        <v>https://onlinecourses.nptel.ac.in/noc24_ce89/preview</v>
      </c>
      <c r="W205" s="15" t="s">
        <v>1088</v>
      </c>
      <c r="X205" s="20" t="str">
        <f t="shared" si="3"/>
        <v>https://nptel.ac.in/courses/105101216</v>
      </c>
      <c r="Y205" s="19" t="str">
        <f t="shared" si="4"/>
        <v>https://nptel.ac.in/courses/105101216</v>
      </c>
      <c r="Z205" s="15">
        <v>105101216</v>
      </c>
      <c r="AA205" s="15"/>
      <c r="AB205" s="15"/>
    </row>
    <row r="206" spans="1:28" ht="26.4" x14ac:dyDescent="0.25">
      <c r="A206" s="13">
        <v>195</v>
      </c>
      <c r="B206" s="14" t="s">
        <v>1089</v>
      </c>
      <c r="C206" s="14" t="s">
        <v>1003</v>
      </c>
      <c r="D206" s="14" t="s">
        <v>1090</v>
      </c>
      <c r="E206" s="14" t="s">
        <v>1086</v>
      </c>
      <c r="F206" s="15" t="s">
        <v>70</v>
      </c>
      <c r="G206" s="15" t="s">
        <v>70</v>
      </c>
      <c r="H206" s="16" t="s">
        <v>4</v>
      </c>
      <c r="I206" s="15" t="s">
        <v>53</v>
      </c>
      <c r="J206" s="17">
        <v>45859</v>
      </c>
      <c r="K206" s="17">
        <v>45940</v>
      </c>
      <c r="L206" s="17">
        <v>45955</v>
      </c>
      <c r="M206" s="17">
        <v>45866</v>
      </c>
      <c r="N206" s="17">
        <v>45884</v>
      </c>
      <c r="O206" s="15" t="s">
        <v>152</v>
      </c>
      <c r="P206" s="15" t="s">
        <v>72</v>
      </c>
      <c r="Q206" s="15" t="s">
        <v>55</v>
      </c>
      <c r="R206" s="15"/>
      <c r="S206" s="18" t="str">
        <f t="shared" si="0"/>
        <v>https://onlinecourses.nptel.ac.in/noc25_ce88/preview</v>
      </c>
      <c r="T206" s="14" t="s">
        <v>1091</v>
      </c>
      <c r="U206" s="19" t="str">
        <f t="shared" si="35"/>
        <v>https://onlinecourses.nptel.ac.in/noc24_ce72/preview</v>
      </c>
      <c r="V206" s="19" t="str">
        <f t="shared" si="36"/>
        <v>https://onlinecourses.nptel.ac.in/noc24_ce72/preview</v>
      </c>
      <c r="W206" s="15" t="s">
        <v>1092</v>
      </c>
      <c r="X206" s="20" t="str">
        <f t="shared" si="3"/>
        <v>https://nptel.ac.in/courses/105101200</v>
      </c>
      <c r="Y206" s="19" t="str">
        <f t="shared" si="4"/>
        <v>https://nptel.ac.in/courses/105101200</v>
      </c>
      <c r="Z206" s="15">
        <v>105101200</v>
      </c>
      <c r="AA206" s="15"/>
      <c r="AB206" s="15"/>
    </row>
    <row r="207" spans="1:28" ht="26.4" x14ac:dyDescent="0.25">
      <c r="A207" s="13">
        <v>196</v>
      </c>
      <c r="B207" s="14" t="s">
        <v>1093</v>
      </c>
      <c r="C207" s="14" t="s">
        <v>1003</v>
      </c>
      <c r="D207" s="14" t="s">
        <v>1094</v>
      </c>
      <c r="E207" s="14" t="s">
        <v>1095</v>
      </c>
      <c r="F207" s="15" t="s">
        <v>495</v>
      </c>
      <c r="G207" s="16" t="s">
        <v>62</v>
      </c>
      <c r="H207" s="16" t="s">
        <v>4</v>
      </c>
      <c r="I207" s="15" t="s">
        <v>116</v>
      </c>
      <c r="J207" s="17">
        <v>45859</v>
      </c>
      <c r="K207" s="17">
        <v>45940</v>
      </c>
      <c r="L207" s="17">
        <v>45956</v>
      </c>
      <c r="M207" s="17">
        <v>45866</v>
      </c>
      <c r="N207" s="17">
        <v>45884</v>
      </c>
      <c r="O207" s="15" t="s">
        <v>152</v>
      </c>
      <c r="P207" s="15" t="s">
        <v>54</v>
      </c>
      <c r="Q207" s="15" t="s">
        <v>55</v>
      </c>
      <c r="R207" s="15" t="s">
        <v>1096</v>
      </c>
      <c r="S207" s="18" t="str">
        <f t="shared" si="0"/>
        <v>https://onlinecourses.nptel.ac.in/noc25_ce89/preview</v>
      </c>
      <c r="T207" s="14" t="s">
        <v>1097</v>
      </c>
      <c r="U207" s="14"/>
      <c r="V207" s="14"/>
      <c r="W207" s="14"/>
      <c r="X207" s="20" t="str">
        <f t="shared" si="3"/>
        <v>https://nptel.ac.in/courses/105106686</v>
      </c>
      <c r="Y207" s="19" t="str">
        <f t="shared" si="4"/>
        <v>https://nptel.ac.in/courses/105106686</v>
      </c>
      <c r="Z207" s="14" t="s">
        <v>1098</v>
      </c>
      <c r="AA207" s="14"/>
      <c r="AB207" s="14"/>
    </row>
    <row r="208" spans="1:28" ht="26.4" x14ac:dyDescent="0.25">
      <c r="A208" s="13">
        <v>197</v>
      </c>
      <c r="B208" s="14" t="s">
        <v>1099</v>
      </c>
      <c r="C208" s="14" t="s">
        <v>1003</v>
      </c>
      <c r="D208" s="14" t="s">
        <v>1100</v>
      </c>
      <c r="E208" s="14" t="s">
        <v>1101</v>
      </c>
      <c r="F208" s="16" t="s">
        <v>406</v>
      </c>
      <c r="G208" s="16" t="s">
        <v>406</v>
      </c>
      <c r="H208" s="16" t="s">
        <v>4</v>
      </c>
      <c r="I208" s="15" t="s">
        <v>116</v>
      </c>
      <c r="J208" s="17">
        <v>45859</v>
      </c>
      <c r="K208" s="17">
        <v>45940</v>
      </c>
      <c r="L208" s="17">
        <v>45955</v>
      </c>
      <c r="M208" s="17">
        <v>45866</v>
      </c>
      <c r="N208" s="17">
        <v>45884</v>
      </c>
      <c r="O208" s="15" t="s">
        <v>152</v>
      </c>
      <c r="P208" s="15" t="s">
        <v>54</v>
      </c>
      <c r="Q208" s="15" t="s">
        <v>55</v>
      </c>
      <c r="R208" s="15" t="s">
        <v>1096</v>
      </c>
      <c r="S208" s="18" t="str">
        <f t="shared" si="0"/>
        <v>https://onlinecourses.nptel.ac.in/noc25_ce90/preview</v>
      </c>
      <c r="T208" s="14" t="s">
        <v>1102</v>
      </c>
      <c r="U208" s="14"/>
      <c r="V208" s="14"/>
      <c r="W208" s="14"/>
      <c r="X208" s="20" t="str">
        <f t="shared" si="3"/>
        <v>https://nptel.ac.in/courses/105103687</v>
      </c>
      <c r="Y208" s="19" t="str">
        <f t="shared" si="4"/>
        <v>https://nptel.ac.in/courses/105103687</v>
      </c>
      <c r="Z208" s="14" t="s">
        <v>1103</v>
      </c>
      <c r="AA208" s="14"/>
      <c r="AB208" s="14"/>
    </row>
    <row r="209" spans="1:28" ht="26.4" x14ac:dyDescent="0.25">
      <c r="A209" s="13">
        <v>198</v>
      </c>
      <c r="B209" s="14" t="s">
        <v>1104</v>
      </c>
      <c r="C209" s="14" t="s">
        <v>1003</v>
      </c>
      <c r="D209" s="14" t="s">
        <v>1105</v>
      </c>
      <c r="E209" s="14" t="s">
        <v>1106</v>
      </c>
      <c r="F209" s="16" t="s">
        <v>62</v>
      </c>
      <c r="G209" s="15" t="s">
        <v>62</v>
      </c>
      <c r="H209" s="16" t="s">
        <v>100</v>
      </c>
      <c r="I209" s="15" t="s">
        <v>53</v>
      </c>
      <c r="J209" s="17">
        <v>45859</v>
      </c>
      <c r="K209" s="17">
        <v>45912</v>
      </c>
      <c r="L209" s="17">
        <v>45921</v>
      </c>
      <c r="M209" s="17">
        <v>45866</v>
      </c>
      <c r="N209" s="17">
        <v>45884</v>
      </c>
      <c r="O209" s="15" t="s">
        <v>71</v>
      </c>
      <c r="P209" s="15" t="s">
        <v>54</v>
      </c>
      <c r="Q209" s="15" t="s">
        <v>55</v>
      </c>
      <c r="R209" s="15" t="s">
        <v>1045</v>
      </c>
      <c r="S209" s="18" t="str">
        <f t="shared" si="0"/>
        <v>https://onlinecourses.nptel.ac.in/noc25_ce91/preview</v>
      </c>
      <c r="T209" s="14" t="s">
        <v>1107</v>
      </c>
      <c r="U209" s="19" t="str">
        <f>HYPERLINK(V209)</f>
        <v>https://onlinecourses.nptel.ac.in/noc23_ce59/preview</v>
      </c>
      <c r="V209" s="19" t="str">
        <f>CONCATENATE("https://onlinecourses.nptel.ac.in/",W209,"/preview")</f>
        <v>https://onlinecourses.nptel.ac.in/noc23_ce59/preview</v>
      </c>
      <c r="W209" s="15" t="s">
        <v>1108</v>
      </c>
      <c r="X209" s="20" t="str">
        <f t="shared" si="3"/>
        <v>https://nptel.ac.in/courses/105106149</v>
      </c>
      <c r="Y209" s="19" t="str">
        <f t="shared" si="4"/>
        <v>https://nptel.ac.in/courses/105106149</v>
      </c>
      <c r="Z209" s="15">
        <v>105106149</v>
      </c>
      <c r="AA209" s="15"/>
      <c r="AB209" s="15"/>
    </row>
    <row r="210" spans="1:28" ht="26.4" x14ac:dyDescent="0.25">
      <c r="A210" s="13">
        <v>199</v>
      </c>
      <c r="B210" s="14" t="s">
        <v>1109</v>
      </c>
      <c r="C210" s="14" t="s">
        <v>1003</v>
      </c>
      <c r="D210" s="14" t="s">
        <v>1110</v>
      </c>
      <c r="E210" s="14" t="s">
        <v>1111</v>
      </c>
      <c r="F210" s="16" t="s">
        <v>52</v>
      </c>
      <c r="G210" s="16" t="s">
        <v>52</v>
      </c>
      <c r="H210" s="16" t="s">
        <v>4</v>
      </c>
      <c r="I210" s="16" t="s">
        <v>116</v>
      </c>
      <c r="J210" s="17">
        <v>45859</v>
      </c>
      <c r="K210" s="17">
        <v>45940</v>
      </c>
      <c r="L210" s="17">
        <v>45956</v>
      </c>
      <c r="M210" s="17">
        <v>45866</v>
      </c>
      <c r="N210" s="17">
        <v>45884</v>
      </c>
      <c r="O210" s="15" t="s">
        <v>152</v>
      </c>
      <c r="P210" s="15" t="s">
        <v>72</v>
      </c>
      <c r="Q210" s="15" t="s">
        <v>55</v>
      </c>
      <c r="R210" s="16" t="s">
        <v>1018</v>
      </c>
      <c r="S210" s="18" t="str">
        <f t="shared" si="0"/>
        <v>https://onlinecourses.nptel.ac.in/noc25_ce92/preview</v>
      </c>
      <c r="T210" s="14" t="s">
        <v>1112</v>
      </c>
      <c r="U210" s="21"/>
      <c r="V210" s="21"/>
      <c r="W210" s="21"/>
      <c r="X210" s="20" t="str">
        <f t="shared" si="3"/>
        <v>https://nptel.ac.in/courses/105102688</v>
      </c>
      <c r="Y210" s="19" t="str">
        <f t="shared" si="4"/>
        <v>https://nptel.ac.in/courses/105102688</v>
      </c>
      <c r="Z210" s="14" t="s">
        <v>1113</v>
      </c>
      <c r="AA210" s="21"/>
      <c r="AB210" s="21"/>
    </row>
    <row r="211" spans="1:28" ht="26.4" x14ac:dyDescent="0.25">
      <c r="A211" s="13">
        <v>200</v>
      </c>
      <c r="B211" s="14" t="s">
        <v>1114</v>
      </c>
      <c r="C211" s="14" t="s">
        <v>1003</v>
      </c>
      <c r="D211" s="14" t="s">
        <v>1115</v>
      </c>
      <c r="E211" s="14" t="s">
        <v>1011</v>
      </c>
      <c r="F211" s="15" t="s">
        <v>62</v>
      </c>
      <c r="G211" s="15" t="s">
        <v>62</v>
      </c>
      <c r="H211" s="16" t="s">
        <v>4</v>
      </c>
      <c r="I211" s="15" t="s">
        <v>53</v>
      </c>
      <c r="J211" s="17">
        <v>45859</v>
      </c>
      <c r="K211" s="17">
        <v>45940</v>
      </c>
      <c r="L211" s="17">
        <v>45956</v>
      </c>
      <c r="M211" s="17">
        <v>45866</v>
      </c>
      <c r="N211" s="17">
        <v>45884</v>
      </c>
      <c r="O211" s="15" t="s">
        <v>152</v>
      </c>
      <c r="P211" s="15" t="s">
        <v>54</v>
      </c>
      <c r="Q211" s="15" t="s">
        <v>55</v>
      </c>
      <c r="R211" s="15" t="s">
        <v>1012</v>
      </c>
      <c r="S211" s="18" t="str">
        <f t="shared" si="0"/>
        <v>https://onlinecourses.nptel.ac.in/noc25_ce93/preview</v>
      </c>
      <c r="T211" s="14" t="s">
        <v>1116</v>
      </c>
      <c r="U211" s="19" t="str">
        <f t="shared" ref="U211:U219" si="37">HYPERLINK(V211)</f>
        <v>https://onlinecourses.nptel.ac.in/noc23_ce61/preview</v>
      </c>
      <c r="V211" s="19" t="str">
        <f t="shared" ref="V211:V219" si="38">CONCATENATE("https://onlinecourses.nptel.ac.in/",W211,"/preview")</f>
        <v>https://onlinecourses.nptel.ac.in/noc23_ce61/preview</v>
      </c>
      <c r="W211" s="15" t="s">
        <v>1117</v>
      </c>
      <c r="X211" s="20" t="str">
        <f t="shared" si="3"/>
        <v>https://nptel.ac.in/courses/105106225</v>
      </c>
      <c r="Y211" s="19" t="str">
        <f t="shared" si="4"/>
        <v>https://nptel.ac.in/courses/105106225</v>
      </c>
      <c r="Z211" s="15">
        <v>105106225</v>
      </c>
      <c r="AA211" s="15"/>
      <c r="AB211" s="15"/>
    </row>
    <row r="212" spans="1:28" ht="26.4" x14ac:dyDescent="0.25">
      <c r="A212" s="13">
        <v>201</v>
      </c>
      <c r="B212" s="14" t="s">
        <v>1118</v>
      </c>
      <c r="C212" s="14" t="s">
        <v>1003</v>
      </c>
      <c r="D212" s="14" t="s">
        <v>1119</v>
      </c>
      <c r="E212" s="14" t="s">
        <v>1120</v>
      </c>
      <c r="F212" s="15" t="s">
        <v>62</v>
      </c>
      <c r="G212" s="15" t="s">
        <v>62</v>
      </c>
      <c r="H212" s="16" t="s">
        <v>4</v>
      </c>
      <c r="I212" s="15" t="s">
        <v>53</v>
      </c>
      <c r="J212" s="17">
        <v>45859</v>
      </c>
      <c r="K212" s="17">
        <v>45940</v>
      </c>
      <c r="L212" s="17">
        <v>45956</v>
      </c>
      <c r="M212" s="17">
        <v>45866</v>
      </c>
      <c r="N212" s="17">
        <v>45884</v>
      </c>
      <c r="O212" s="15" t="s">
        <v>71</v>
      </c>
      <c r="P212" s="15" t="s">
        <v>72</v>
      </c>
      <c r="Q212" s="15" t="s">
        <v>73</v>
      </c>
      <c r="R212" s="15" t="s">
        <v>1018</v>
      </c>
      <c r="S212" s="18" t="str">
        <f t="shared" si="0"/>
        <v>https://onlinecourses.nptel.ac.in/noc25_ce94/preview</v>
      </c>
      <c r="T212" s="14" t="s">
        <v>1121</v>
      </c>
      <c r="U212" s="19" t="str">
        <f t="shared" si="37"/>
        <v>https://onlinecourses.nptel.ac.in/noc23_ce57/preview</v>
      </c>
      <c r="V212" s="19" t="str">
        <f t="shared" si="38"/>
        <v>https://onlinecourses.nptel.ac.in/noc23_ce57/preview</v>
      </c>
      <c r="W212" s="15" t="s">
        <v>1122</v>
      </c>
      <c r="X212" s="20" t="str">
        <f t="shared" si="3"/>
        <v>https://nptel.ac.in/courses/105106172</v>
      </c>
      <c r="Y212" s="19" t="str">
        <f t="shared" si="4"/>
        <v>https://nptel.ac.in/courses/105106172</v>
      </c>
      <c r="Z212" s="15">
        <v>105106172</v>
      </c>
      <c r="AA212" s="15"/>
      <c r="AB212" s="15"/>
    </row>
    <row r="213" spans="1:28" ht="26.4" x14ac:dyDescent="0.25">
      <c r="A213" s="13">
        <v>202</v>
      </c>
      <c r="B213" s="14" t="s">
        <v>1123</v>
      </c>
      <c r="C213" s="14" t="s">
        <v>1003</v>
      </c>
      <c r="D213" s="14" t="s">
        <v>1124</v>
      </c>
      <c r="E213" s="14" t="s">
        <v>1125</v>
      </c>
      <c r="F213" s="15" t="s">
        <v>84</v>
      </c>
      <c r="G213" s="15" t="s">
        <v>84</v>
      </c>
      <c r="H213" s="16" t="s">
        <v>100</v>
      </c>
      <c r="I213" s="15" t="s">
        <v>53</v>
      </c>
      <c r="J213" s="17">
        <v>45859</v>
      </c>
      <c r="K213" s="17">
        <v>45912</v>
      </c>
      <c r="L213" s="17">
        <v>45920</v>
      </c>
      <c r="M213" s="17">
        <v>45866</v>
      </c>
      <c r="N213" s="17">
        <v>45884</v>
      </c>
      <c r="O213" s="15" t="s">
        <v>71</v>
      </c>
      <c r="P213" s="15" t="s">
        <v>72</v>
      </c>
      <c r="Q213" s="15" t="s">
        <v>73</v>
      </c>
      <c r="R213" s="15"/>
      <c r="S213" s="18" t="str">
        <f t="shared" si="0"/>
        <v>https://onlinecourses.nptel.ac.in/noc25_ce95/preview</v>
      </c>
      <c r="T213" s="14" t="s">
        <v>1126</v>
      </c>
      <c r="U213" s="19" t="str">
        <f t="shared" si="37"/>
        <v>https://onlinecourses.nptel.ac.in/noc24_ce57/preview</v>
      </c>
      <c r="V213" s="19" t="str">
        <f t="shared" si="38"/>
        <v>https://onlinecourses.nptel.ac.in/noc24_ce57/preview</v>
      </c>
      <c r="W213" s="15" t="s">
        <v>1127</v>
      </c>
      <c r="X213" s="20" t="str">
        <f t="shared" si="3"/>
        <v>https://nptel.ac.in/courses/105104161</v>
      </c>
      <c r="Y213" s="19" t="str">
        <f t="shared" si="4"/>
        <v>https://nptel.ac.in/courses/105104161</v>
      </c>
      <c r="Z213" s="15">
        <v>105104161</v>
      </c>
      <c r="AA213" s="15"/>
      <c r="AB213" s="15"/>
    </row>
    <row r="214" spans="1:28" ht="26.4" x14ac:dyDescent="0.25">
      <c r="A214" s="13">
        <v>203</v>
      </c>
      <c r="B214" s="14" t="s">
        <v>1128</v>
      </c>
      <c r="C214" s="14" t="s">
        <v>1003</v>
      </c>
      <c r="D214" s="14" t="s">
        <v>1129</v>
      </c>
      <c r="E214" s="14" t="s">
        <v>1130</v>
      </c>
      <c r="F214" s="15" t="s">
        <v>84</v>
      </c>
      <c r="G214" s="15" t="s">
        <v>84</v>
      </c>
      <c r="H214" s="16" t="s">
        <v>219</v>
      </c>
      <c r="I214" s="15" t="s">
        <v>53</v>
      </c>
      <c r="J214" s="17">
        <v>45859</v>
      </c>
      <c r="K214" s="17">
        <v>45884</v>
      </c>
      <c r="L214" s="17">
        <v>45921</v>
      </c>
      <c r="M214" s="17">
        <v>45866</v>
      </c>
      <c r="N214" s="17">
        <v>45884</v>
      </c>
      <c r="O214" s="15" t="s">
        <v>71</v>
      </c>
      <c r="P214" s="15" t="s">
        <v>72</v>
      </c>
      <c r="Q214" s="15" t="s">
        <v>73</v>
      </c>
      <c r="R214" s="15"/>
      <c r="S214" s="18" t="str">
        <f t="shared" si="0"/>
        <v>https://onlinecourses.nptel.ac.in/noc25_ce96/preview</v>
      </c>
      <c r="T214" s="14" t="s">
        <v>1131</v>
      </c>
      <c r="U214" s="19" t="str">
        <f t="shared" si="37"/>
        <v>https://onlinecourses.nptel.ac.in/noc24_ce108/preview</v>
      </c>
      <c r="V214" s="19" t="str">
        <f t="shared" si="38"/>
        <v>https://onlinecourses.nptel.ac.in/noc24_ce108/preview</v>
      </c>
      <c r="W214" s="15" t="s">
        <v>1132</v>
      </c>
      <c r="X214" s="20" t="str">
        <f t="shared" si="3"/>
        <v>https://nptel.ac.in/courses/105104216</v>
      </c>
      <c r="Y214" s="19" t="str">
        <f t="shared" si="4"/>
        <v>https://nptel.ac.in/courses/105104216</v>
      </c>
      <c r="Z214" s="15">
        <v>105104216</v>
      </c>
      <c r="AA214" s="15"/>
      <c r="AB214" s="15"/>
    </row>
    <row r="215" spans="1:28" ht="26.4" x14ac:dyDescent="0.25">
      <c r="A215" s="13">
        <v>204</v>
      </c>
      <c r="B215" s="14" t="s">
        <v>1133</v>
      </c>
      <c r="C215" s="14" t="s">
        <v>1003</v>
      </c>
      <c r="D215" s="14" t="s">
        <v>1134</v>
      </c>
      <c r="E215" s="14" t="s">
        <v>1135</v>
      </c>
      <c r="F215" s="15" t="s">
        <v>84</v>
      </c>
      <c r="G215" s="15" t="s">
        <v>84</v>
      </c>
      <c r="H215" s="16" t="s">
        <v>4</v>
      </c>
      <c r="I215" s="15" t="s">
        <v>53</v>
      </c>
      <c r="J215" s="17">
        <v>45859</v>
      </c>
      <c r="K215" s="17">
        <v>45940</v>
      </c>
      <c r="L215" s="17">
        <v>45955</v>
      </c>
      <c r="M215" s="17">
        <v>45866</v>
      </c>
      <c r="N215" s="17">
        <v>45884</v>
      </c>
      <c r="O215" s="15" t="s">
        <v>71</v>
      </c>
      <c r="P215" s="15" t="s">
        <v>72</v>
      </c>
      <c r="Q215" s="15" t="s">
        <v>73</v>
      </c>
      <c r="R215" s="15" t="s">
        <v>1136</v>
      </c>
      <c r="S215" s="18" t="str">
        <f t="shared" si="0"/>
        <v>https://onlinecourses.nptel.ac.in/noc25_ce97/preview</v>
      </c>
      <c r="T215" s="14" t="s">
        <v>1137</v>
      </c>
      <c r="U215" s="19" t="str">
        <f t="shared" si="37"/>
        <v>https://onlinecourses.nptel.ac.in/noc24_ce76/preview</v>
      </c>
      <c r="V215" s="19" t="str">
        <f t="shared" si="38"/>
        <v>https://onlinecourses.nptel.ac.in/noc24_ce76/preview</v>
      </c>
      <c r="W215" s="15" t="s">
        <v>1138</v>
      </c>
      <c r="X215" s="20" t="str">
        <f t="shared" si="3"/>
        <v>https://nptel.ac.in/courses/105104160</v>
      </c>
      <c r="Y215" s="19" t="str">
        <f t="shared" si="4"/>
        <v>https://nptel.ac.in/courses/105104160</v>
      </c>
      <c r="Z215" s="15">
        <v>105104160</v>
      </c>
      <c r="AA215" s="15"/>
      <c r="AB215" s="15"/>
    </row>
    <row r="216" spans="1:28" ht="26.4" x14ac:dyDescent="0.25">
      <c r="A216" s="13">
        <v>205</v>
      </c>
      <c r="B216" s="14" t="s">
        <v>1139</v>
      </c>
      <c r="C216" s="14" t="s">
        <v>1003</v>
      </c>
      <c r="D216" s="14" t="s">
        <v>1140</v>
      </c>
      <c r="E216" s="14" t="s">
        <v>1130</v>
      </c>
      <c r="F216" s="15" t="s">
        <v>84</v>
      </c>
      <c r="G216" s="15" t="s">
        <v>84</v>
      </c>
      <c r="H216" s="16" t="s">
        <v>4</v>
      </c>
      <c r="I216" s="15" t="s">
        <v>53</v>
      </c>
      <c r="J216" s="17">
        <v>45859</v>
      </c>
      <c r="K216" s="17">
        <v>45940</v>
      </c>
      <c r="L216" s="17">
        <v>45956</v>
      </c>
      <c r="M216" s="17">
        <v>45866</v>
      </c>
      <c r="N216" s="17">
        <v>45884</v>
      </c>
      <c r="O216" s="15" t="s">
        <v>71</v>
      </c>
      <c r="P216" s="15" t="s">
        <v>72</v>
      </c>
      <c r="Q216" s="15" t="s">
        <v>73</v>
      </c>
      <c r="R216" s="15"/>
      <c r="S216" s="18" t="str">
        <f t="shared" si="0"/>
        <v>https://onlinecourses.nptel.ac.in/noc25_ce98/preview</v>
      </c>
      <c r="T216" s="14" t="s">
        <v>1141</v>
      </c>
      <c r="U216" s="19" t="str">
        <f t="shared" si="37"/>
        <v>https://onlinecourses.nptel.ac.in/noc24_ce90/preview</v>
      </c>
      <c r="V216" s="19" t="str">
        <f t="shared" si="38"/>
        <v>https://onlinecourses.nptel.ac.in/noc24_ce90/preview</v>
      </c>
      <c r="W216" s="15" t="s">
        <v>1142</v>
      </c>
      <c r="X216" s="20" t="str">
        <f t="shared" si="3"/>
        <v>https://nptel.ac.in/courses/105104191</v>
      </c>
      <c r="Y216" s="19" t="str">
        <f t="shared" si="4"/>
        <v>https://nptel.ac.in/courses/105104191</v>
      </c>
      <c r="Z216" s="15">
        <v>105104191</v>
      </c>
      <c r="AA216" s="15"/>
      <c r="AB216" s="15"/>
    </row>
    <row r="217" spans="1:28" ht="26.4" x14ac:dyDescent="0.25">
      <c r="A217" s="13">
        <v>206</v>
      </c>
      <c r="B217" s="14" t="s">
        <v>1143</v>
      </c>
      <c r="C217" s="14" t="s">
        <v>1003</v>
      </c>
      <c r="D217" s="14" t="s">
        <v>1144</v>
      </c>
      <c r="E217" s="14" t="s">
        <v>1145</v>
      </c>
      <c r="F217" s="15" t="s">
        <v>70</v>
      </c>
      <c r="G217" s="15" t="s">
        <v>70</v>
      </c>
      <c r="H217" s="16" t="s">
        <v>219</v>
      </c>
      <c r="I217" s="15" t="s">
        <v>53</v>
      </c>
      <c r="J217" s="17">
        <v>45859</v>
      </c>
      <c r="K217" s="17">
        <v>45884</v>
      </c>
      <c r="L217" s="17">
        <v>45921</v>
      </c>
      <c r="M217" s="17">
        <v>45866</v>
      </c>
      <c r="N217" s="17">
        <v>45884</v>
      </c>
      <c r="O217" s="15" t="s">
        <v>38</v>
      </c>
      <c r="P217" s="15" t="s">
        <v>72</v>
      </c>
      <c r="Q217" s="15" t="s">
        <v>55</v>
      </c>
      <c r="R217" s="15"/>
      <c r="S217" s="18" t="str">
        <f t="shared" si="0"/>
        <v>https://onlinecourses.nptel.ac.in/noc25_ce99/preview</v>
      </c>
      <c r="T217" s="14" t="s">
        <v>1146</v>
      </c>
      <c r="U217" s="19" t="str">
        <f t="shared" si="37"/>
        <v>https://onlinecourses.nptel.ac.in/noc24_ce55/preview</v>
      </c>
      <c r="V217" s="19" t="str">
        <f t="shared" si="38"/>
        <v>https://onlinecourses.nptel.ac.in/noc24_ce55/preview</v>
      </c>
      <c r="W217" s="15" t="s">
        <v>1147</v>
      </c>
      <c r="X217" s="20" t="str">
        <f t="shared" si="3"/>
        <v>https://nptel.ac.in/courses/105101160</v>
      </c>
      <c r="Y217" s="19" t="str">
        <f t="shared" si="4"/>
        <v>https://nptel.ac.in/courses/105101160</v>
      </c>
      <c r="Z217" s="15">
        <v>105101160</v>
      </c>
      <c r="AA217" s="15"/>
      <c r="AB217" s="15"/>
    </row>
    <row r="218" spans="1:28" ht="26.4" x14ac:dyDescent="0.25">
      <c r="A218" s="13">
        <v>207</v>
      </c>
      <c r="B218" s="14" t="s">
        <v>1148</v>
      </c>
      <c r="C218" s="14" t="s">
        <v>1003</v>
      </c>
      <c r="D218" s="14" t="s">
        <v>1149</v>
      </c>
      <c r="E218" s="14" t="s">
        <v>1150</v>
      </c>
      <c r="F218" s="15" t="s">
        <v>132</v>
      </c>
      <c r="G218" s="15" t="s">
        <v>132</v>
      </c>
      <c r="H218" s="16" t="s">
        <v>4</v>
      </c>
      <c r="I218" s="15" t="s">
        <v>53</v>
      </c>
      <c r="J218" s="17">
        <v>45859</v>
      </c>
      <c r="K218" s="17">
        <v>45940</v>
      </c>
      <c r="L218" s="17">
        <v>45962</v>
      </c>
      <c r="M218" s="17">
        <v>45866</v>
      </c>
      <c r="N218" s="17">
        <v>45884</v>
      </c>
      <c r="O218" s="15" t="s">
        <v>38</v>
      </c>
      <c r="P218" s="15" t="s">
        <v>54</v>
      </c>
      <c r="Q218" s="15" t="s">
        <v>55</v>
      </c>
      <c r="R218" s="15"/>
      <c r="S218" s="18" t="str">
        <f t="shared" si="0"/>
        <v>https://onlinecourses.nptel.ac.in/noc25_ce100/preview</v>
      </c>
      <c r="T218" s="14" t="s">
        <v>1151</v>
      </c>
      <c r="U218" s="19" t="str">
        <f t="shared" si="37"/>
        <v>https://onlinecourses.nptel.ac.in/noc24_ce70/preview</v>
      </c>
      <c r="V218" s="19" t="str">
        <f t="shared" si="38"/>
        <v>https://onlinecourses.nptel.ac.in/noc24_ce70/preview</v>
      </c>
      <c r="W218" s="15" t="s">
        <v>1152</v>
      </c>
      <c r="X218" s="20" t="str">
        <f t="shared" si="3"/>
        <v>https://nptel.ac.in/courses/105108204</v>
      </c>
      <c r="Y218" s="19" t="str">
        <f t="shared" si="4"/>
        <v>https://nptel.ac.in/courses/105108204</v>
      </c>
      <c r="Z218" s="15">
        <v>105108204</v>
      </c>
      <c r="AA218" s="15"/>
      <c r="AB218" s="15"/>
    </row>
    <row r="219" spans="1:28" ht="26.4" x14ac:dyDescent="0.25">
      <c r="A219" s="13">
        <v>208</v>
      </c>
      <c r="B219" s="14" t="s">
        <v>1153</v>
      </c>
      <c r="C219" s="14" t="s">
        <v>1003</v>
      </c>
      <c r="D219" s="14" t="s">
        <v>1154</v>
      </c>
      <c r="E219" s="14" t="s">
        <v>1155</v>
      </c>
      <c r="F219" s="15" t="s">
        <v>70</v>
      </c>
      <c r="G219" s="15" t="s">
        <v>70</v>
      </c>
      <c r="H219" s="16" t="s">
        <v>4</v>
      </c>
      <c r="I219" s="15" t="s">
        <v>53</v>
      </c>
      <c r="J219" s="17">
        <v>45859</v>
      </c>
      <c r="K219" s="17">
        <v>45940</v>
      </c>
      <c r="L219" s="17">
        <v>45962</v>
      </c>
      <c r="M219" s="17">
        <v>45866</v>
      </c>
      <c r="N219" s="17">
        <v>45884</v>
      </c>
      <c r="O219" s="15" t="s">
        <v>38</v>
      </c>
      <c r="P219" s="15" t="s">
        <v>54</v>
      </c>
      <c r="Q219" s="15" t="s">
        <v>55</v>
      </c>
      <c r="R219" s="15" t="s">
        <v>1018</v>
      </c>
      <c r="S219" s="18" t="str">
        <f t="shared" si="0"/>
        <v>https://onlinecourses.nptel.ac.in/noc25_ce101/preview</v>
      </c>
      <c r="T219" s="14" t="s">
        <v>1156</v>
      </c>
      <c r="U219" s="19" t="str">
        <f t="shared" si="37"/>
        <v>https://onlinecourses.nptel.ac.in/noc24_ce74/preview</v>
      </c>
      <c r="V219" s="19" t="str">
        <f t="shared" si="38"/>
        <v>https://onlinecourses.nptel.ac.in/noc24_ce74/preview</v>
      </c>
      <c r="W219" s="15" t="s">
        <v>1157</v>
      </c>
      <c r="X219" s="20" t="str">
        <f t="shared" si="3"/>
        <v>https://nptel.ac.in/courses/105101209</v>
      </c>
      <c r="Y219" s="19" t="str">
        <f t="shared" si="4"/>
        <v>https://nptel.ac.in/courses/105101209</v>
      </c>
      <c r="Z219" s="15">
        <v>105101209</v>
      </c>
      <c r="AA219" s="15"/>
      <c r="AB219" s="15"/>
    </row>
    <row r="220" spans="1:28" ht="26.4" x14ac:dyDescent="0.25">
      <c r="A220" s="13">
        <v>209</v>
      </c>
      <c r="B220" s="14" t="s">
        <v>1158</v>
      </c>
      <c r="C220" s="14" t="s">
        <v>1003</v>
      </c>
      <c r="D220" s="14" t="s">
        <v>1159</v>
      </c>
      <c r="E220" s="14" t="s">
        <v>1160</v>
      </c>
      <c r="F220" s="15" t="s">
        <v>84</v>
      </c>
      <c r="G220" s="15" t="s">
        <v>84</v>
      </c>
      <c r="H220" s="16" t="s">
        <v>100</v>
      </c>
      <c r="I220" s="15" t="s">
        <v>116</v>
      </c>
      <c r="J220" s="17">
        <v>45887</v>
      </c>
      <c r="K220" s="17">
        <v>45940</v>
      </c>
      <c r="L220" s="17">
        <v>45962</v>
      </c>
      <c r="M220" s="17">
        <v>45887</v>
      </c>
      <c r="N220" s="17">
        <v>45898</v>
      </c>
      <c r="O220" s="15" t="s">
        <v>71</v>
      </c>
      <c r="P220" s="15" t="s">
        <v>54</v>
      </c>
      <c r="Q220" s="15" t="s">
        <v>55</v>
      </c>
      <c r="R220" s="15"/>
      <c r="S220" s="18" t="str">
        <f t="shared" si="0"/>
        <v>https://onlinecourses.nptel.ac.in/noc25_ce102/preview</v>
      </c>
      <c r="T220" s="14" t="s">
        <v>1161</v>
      </c>
      <c r="U220" s="14"/>
      <c r="V220" s="14"/>
      <c r="W220" s="14"/>
      <c r="X220" s="20" t="str">
        <f t="shared" si="3"/>
        <v>https://nptel.ac.in/courses/105104689</v>
      </c>
      <c r="Y220" s="19" t="str">
        <f t="shared" si="4"/>
        <v>https://nptel.ac.in/courses/105104689</v>
      </c>
      <c r="Z220" s="14" t="s">
        <v>1162</v>
      </c>
      <c r="AA220" s="14"/>
      <c r="AB220" s="14"/>
    </row>
    <row r="221" spans="1:28" ht="26.4" x14ac:dyDescent="0.25">
      <c r="A221" s="13">
        <v>210</v>
      </c>
      <c r="B221" s="14" t="s">
        <v>1163</v>
      </c>
      <c r="C221" s="14" t="s">
        <v>1003</v>
      </c>
      <c r="D221" s="14" t="s">
        <v>1164</v>
      </c>
      <c r="E221" s="14" t="s">
        <v>1017</v>
      </c>
      <c r="F221" s="15" t="s">
        <v>406</v>
      </c>
      <c r="G221" s="15" t="s">
        <v>406</v>
      </c>
      <c r="H221" s="16" t="s">
        <v>4</v>
      </c>
      <c r="I221" s="15" t="s">
        <v>53</v>
      </c>
      <c r="J221" s="17">
        <v>45859</v>
      </c>
      <c r="K221" s="17">
        <v>45940</v>
      </c>
      <c r="L221" s="17">
        <v>45962</v>
      </c>
      <c r="M221" s="17">
        <v>45866</v>
      </c>
      <c r="N221" s="17">
        <v>45884</v>
      </c>
      <c r="O221" s="15" t="s">
        <v>38</v>
      </c>
      <c r="P221" s="15" t="s">
        <v>54</v>
      </c>
      <c r="Q221" s="15" t="s">
        <v>55</v>
      </c>
      <c r="R221" s="15"/>
      <c r="S221" s="18" t="str">
        <f t="shared" si="0"/>
        <v>https://onlinecourses.nptel.ac.in/noc25_ce103/preview</v>
      </c>
      <c r="T221" s="14" t="s">
        <v>1165</v>
      </c>
      <c r="U221" s="19" t="str">
        <f t="shared" ref="U221:U227" si="39">HYPERLINK(V221)</f>
        <v>https://onlinecourses.nptel.ac.in/noc24_ce91/preview</v>
      </c>
      <c r="V221" s="19" t="str">
        <f t="shared" ref="V221:V227" si="40">CONCATENATE("https://onlinecourses.nptel.ac.in/",W221,"/preview")</f>
        <v>https://onlinecourses.nptel.ac.in/noc24_ce91/preview</v>
      </c>
      <c r="W221" s="15" t="s">
        <v>1166</v>
      </c>
      <c r="X221" s="20" t="str">
        <f t="shared" si="3"/>
        <v>https://nptel.ac.in/courses/105103224</v>
      </c>
      <c r="Y221" s="19" t="str">
        <f t="shared" si="4"/>
        <v>https://nptel.ac.in/courses/105103224</v>
      </c>
      <c r="Z221" s="15">
        <v>105103224</v>
      </c>
      <c r="AA221" s="15"/>
      <c r="AB221" s="15"/>
    </row>
    <row r="222" spans="1:28" ht="26.4" x14ac:dyDescent="0.25">
      <c r="A222" s="13">
        <v>211</v>
      </c>
      <c r="B222" s="14" t="s">
        <v>1167</v>
      </c>
      <c r="C222" s="14" t="s">
        <v>1003</v>
      </c>
      <c r="D222" s="14" t="s">
        <v>1168</v>
      </c>
      <c r="E222" s="14" t="s">
        <v>1169</v>
      </c>
      <c r="F222" s="15" t="s">
        <v>406</v>
      </c>
      <c r="G222" s="15" t="s">
        <v>406</v>
      </c>
      <c r="H222" s="16" t="s">
        <v>100</v>
      </c>
      <c r="I222" s="15" t="s">
        <v>53</v>
      </c>
      <c r="J222" s="17">
        <v>45859</v>
      </c>
      <c r="K222" s="17">
        <v>45912</v>
      </c>
      <c r="L222" s="17">
        <v>45920</v>
      </c>
      <c r="M222" s="17">
        <v>45866</v>
      </c>
      <c r="N222" s="17">
        <v>45884</v>
      </c>
      <c r="O222" s="15" t="s">
        <v>38</v>
      </c>
      <c r="P222" s="15" t="s">
        <v>54</v>
      </c>
      <c r="Q222" s="15" t="s">
        <v>55</v>
      </c>
      <c r="R222" s="15"/>
      <c r="S222" s="18" t="str">
        <f t="shared" si="0"/>
        <v>https://onlinecourses.nptel.ac.in/noc25_ce104/preview</v>
      </c>
      <c r="T222" s="14" t="s">
        <v>1170</v>
      </c>
      <c r="U222" s="19" t="str">
        <f t="shared" si="39"/>
        <v>https://onlinecourses.nptel.ac.in/noc24_ce58/preview</v>
      </c>
      <c r="V222" s="19" t="str">
        <f t="shared" si="40"/>
        <v>https://onlinecourses.nptel.ac.in/noc24_ce58/preview</v>
      </c>
      <c r="W222" s="15" t="s">
        <v>1171</v>
      </c>
      <c r="X222" s="20" t="str">
        <f t="shared" si="3"/>
        <v>https://nptel.ac.in/courses/105103204</v>
      </c>
      <c r="Y222" s="19" t="str">
        <f t="shared" si="4"/>
        <v>https://nptel.ac.in/courses/105103204</v>
      </c>
      <c r="Z222" s="15">
        <v>105103204</v>
      </c>
      <c r="AA222" s="15"/>
      <c r="AB222" s="15"/>
    </row>
    <row r="223" spans="1:28" ht="26.4" x14ac:dyDescent="0.25">
      <c r="A223" s="13">
        <v>212</v>
      </c>
      <c r="B223" s="14" t="s">
        <v>1172</v>
      </c>
      <c r="C223" s="14" t="s">
        <v>1003</v>
      </c>
      <c r="D223" s="14" t="s">
        <v>1173</v>
      </c>
      <c r="E223" s="14" t="s">
        <v>1174</v>
      </c>
      <c r="F223" s="15" t="s">
        <v>406</v>
      </c>
      <c r="G223" s="15" t="s">
        <v>406</v>
      </c>
      <c r="H223" s="16" t="s">
        <v>4</v>
      </c>
      <c r="I223" s="15" t="s">
        <v>53</v>
      </c>
      <c r="J223" s="17">
        <v>45859</v>
      </c>
      <c r="K223" s="17">
        <v>45940</v>
      </c>
      <c r="L223" s="17">
        <v>45962</v>
      </c>
      <c r="M223" s="17">
        <v>45866</v>
      </c>
      <c r="N223" s="17">
        <v>45884</v>
      </c>
      <c r="O223" s="15" t="s">
        <v>38</v>
      </c>
      <c r="P223" s="15" t="s">
        <v>54</v>
      </c>
      <c r="Q223" s="15" t="s">
        <v>55</v>
      </c>
      <c r="R223" s="15"/>
      <c r="S223" s="18" t="str">
        <f t="shared" si="0"/>
        <v>https://onlinecourses.nptel.ac.in/noc25_ce105/preview</v>
      </c>
      <c r="T223" s="14" t="s">
        <v>1175</v>
      </c>
      <c r="U223" s="19" t="str">
        <f t="shared" si="39"/>
        <v>https://onlinecourses.nptel.ac.in/noc24_ce92/preview</v>
      </c>
      <c r="V223" s="19" t="str">
        <f t="shared" si="40"/>
        <v>https://onlinecourses.nptel.ac.in/noc24_ce92/preview</v>
      </c>
      <c r="W223" s="15" t="s">
        <v>1176</v>
      </c>
      <c r="X223" s="20" t="str">
        <f t="shared" si="3"/>
        <v>https://nptel.ac.in/courses/105103210</v>
      </c>
      <c r="Y223" s="19" t="str">
        <f t="shared" si="4"/>
        <v>https://nptel.ac.in/courses/105103210</v>
      </c>
      <c r="Z223" s="15">
        <v>105103210</v>
      </c>
      <c r="AA223" s="15"/>
      <c r="AB223" s="15"/>
    </row>
    <row r="224" spans="1:28" ht="26.4" x14ac:dyDescent="0.25">
      <c r="A224" s="13">
        <v>213</v>
      </c>
      <c r="B224" s="14" t="s">
        <v>1177</v>
      </c>
      <c r="C224" s="14" t="s">
        <v>1003</v>
      </c>
      <c r="D224" s="14" t="s">
        <v>1178</v>
      </c>
      <c r="E224" s="14" t="s">
        <v>1179</v>
      </c>
      <c r="F224" s="15" t="s">
        <v>406</v>
      </c>
      <c r="G224" s="15" t="s">
        <v>406</v>
      </c>
      <c r="H224" s="16" t="s">
        <v>100</v>
      </c>
      <c r="I224" s="15" t="s">
        <v>53</v>
      </c>
      <c r="J224" s="17">
        <v>45859</v>
      </c>
      <c r="K224" s="17">
        <v>45912</v>
      </c>
      <c r="L224" s="17">
        <v>45921</v>
      </c>
      <c r="M224" s="17">
        <v>45866</v>
      </c>
      <c r="N224" s="17">
        <v>45884</v>
      </c>
      <c r="O224" s="15" t="s">
        <v>152</v>
      </c>
      <c r="P224" s="15" t="s">
        <v>54</v>
      </c>
      <c r="Q224" s="15" t="s">
        <v>55</v>
      </c>
      <c r="R224" s="15"/>
      <c r="S224" s="18" t="str">
        <f t="shared" si="0"/>
        <v>https://onlinecourses.nptel.ac.in/noc25_ce106/preview</v>
      </c>
      <c r="T224" s="14" t="s">
        <v>1180</v>
      </c>
      <c r="U224" s="19" t="str">
        <f t="shared" si="39"/>
        <v>https://onlinecourses.nptel.ac.in/noc24_ce59/preview</v>
      </c>
      <c r="V224" s="19" t="str">
        <f t="shared" si="40"/>
        <v>https://onlinecourses.nptel.ac.in/noc24_ce59/preview</v>
      </c>
      <c r="W224" s="15" t="s">
        <v>1181</v>
      </c>
      <c r="X224" s="20" t="str">
        <f t="shared" si="3"/>
        <v>https://nptel.ac.in/courses/105103182</v>
      </c>
      <c r="Y224" s="19" t="str">
        <f t="shared" si="4"/>
        <v>https://nptel.ac.in/courses/105103182</v>
      </c>
      <c r="Z224" s="15">
        <v>105103182</v>
      </c>
      <c r="AA224" s="15"/>
      <c r="AB224" s="15"/>
    </row>
    <row r="225" spans="1:28" ht="26.4" x14ac:dyDescent="0.25">
      <c r="A225" s="13">
        <v>214</v>
      </c>
      <c r="B225" s="14" t="s">
        <v>1182</v>
      </c>
      <c r="C225" s="14" t="s">
        <v>1003</v>
      </c>
      <c r="D225" s="14" t="s">
        <v>1183</v>
      </c>
      <c r="E225" s="14" t="s">
        <v>1169</v>
      </c>
      <c r="F225" s="15" t="s">
        <v>406</v>
      </c>
      <c r="G225" s="15" t="s">
        <v>406</v>
      </c>
      <c r="H225" s="16" t="s">
        <v>4</v>
      </c>
      <c r="I225" s="15" t="s">
        <v>53</v>
      </c>
      <c r="J225" s="17">
        <v>45859</v>
      </c>
      <c r="K225" s="17">
        <v>45940</v>
      </c>
      <c r="L225" s="17">
        <v>45962</v>
      </c>
      <c r="M225" s="17">
        <v>45866</v>
      </c>
      <c r="N225" s="17">
        <v>45884</v>
      </c>
      <c r="O225" s="15" t="s">
        <v>71</v>
      </c>
      <c r="P225" s="15" t="s">
        <v>72</v>
      </c>
      <c r="Q225" s="15" t="s">
        <v>73</v>
      </c>
      <c r="R225" s="15" t="s">
        <v>63</v>
      </c>
      <c r="S225" s="18" t="str">
        <f t="shared" si="0"/>
        <v>https://onlinecourses.nptel.ac.in/noc25_ce107/preview</v>
      </c>
      <c r="T225" s="14" t="s">
        <v>1184</v>
      </c>
      <c r="U225" s="19" t="str">
        <f t="shared" si="39"/>
        <v>https://onlinecourses.nptel.ac.in/noc24_ce78/preview</v>
      </c>
      <c r="V225" s="19" t="str">
        <f t="shared" si="40"/>
        <v>https://onlinecourses.nptel.ac.in/noc24_ce78/preview</v>
      </c>
      <c r="W225" s="15" t="s">
        <v>1185</v>
      </c>
      <c r="X225" s="20" t="str">
        <f t="shared" si="3"/>
        <v>https://nptel.ac.in/courses/105103192</v>
      </c>
      <c r="Y225" s="19" t="str">
        <f t="shared" si="4"/>
        <v>https://nptel.ac.in/courses/105103192</v>
      </c>
      <c r="Z225" s="15">
        <v>105103192</v>
      </c>
      <c r="AA225" s="15"/>
      <c r="AB225" s="15"/>
    </row>
    <row r="226" spans="1:28" ht="26.4" x14ac:dyDescent="0.25">
      <c r="A226" s="13">
        <v>215</v>
      </c>
      <c r="B226" s="14" t="s">
        <v>1186</v>
      </c>
      <c r="C226" s="14" t="s">
        <v>1003</v>
      </c>
      <c r="D226" s="14" t="s">
        <v>1187</v>
      </c>
      <c r="E226" s="14" t="s">
        <v>1188</v>
      </c>
      <c r="F226" s="15" t="s">
        <v>406</v>
      </c>
      <c r="G226" s="15" t="s">
        <v>406</v>
      </c>
      <c r="H226" s="16" t="s">
        <v>100</v>
      </c>
      <c r="I226" s="15" t="s">
        <v>53</v>
      </c>
      <c r="J226" s="17">
        <v>45859</v>
      </c>
      <c r="K226" s="17">
        <v>45912</v>
      </c>
      <c r="L226" s="17">
        <v>45921</v>
      </c>
      <c r="M226" s="17">
        <v>45866</v>
      </c>
      <c r="N226" s="17">
        <v>45884</v>
      </c>
      <c r="O226" s="15" t="s">
        <v>38</v>
      </c>
      <c r="P226" s="15" t="s">
        <v>72</v>
      </c>
      <c r="Q226" s="15" t="s">
        <v>55</v>
      </c>
      <c r="R226" s="15"/>
      <c r="S226" s="18" t="str">
        <f t="shared" si="0"/>
        <v>https://onlinecourses.nptel.ac.in/noc25_ce108/preview</v>
      </c>
      <c r="T226" s="14" t="s">
        <v>1189</v>
      </c>
      <c r="U226" s="19" t="str">
        <f t="shared" si="39"/>
        <v>https://onlinecourses.nptel.ac.in/noc24_ce60/preview</v>
      </c>
      <c r="V226" s="19" t="str">
        <f t="shared" si="40"/>
        <v>https://onlinecourses.nptel.ac.in/noc24_ce60/preview</v>
      </c>
      <c r="W226" s="15" t="s">
        <v>1190</v>
      </c>
      <c r="X226" s="20" t="str">
        <f t="shared" si="3"/>
        <v>https://nptel.ac.in/courses/105103193</v>
      </c>
      <c r="Y226" s="19" t="str">
        <f t="shared" si="4"/>
        <v>https://nptel.ac.in/courses/105103193</v>
      </c>
      <c r="Z226" s="15">
        <v>105103193</v>
      </c>
      <c r="AA226" s="15"/>
      <c r="AB226" s="15"/>
    </row>
    <row r="227" spans="1:28" ht="26.4" x14ac:dyDescent="0.25">
      <c r="A227" s="13">
        <v>216</v>
      </c>
      <c r="B227" s="14" t="s">
        <v>1191</v>
      </c>
      <c r="C227" s="14" t="s">
        <v>1003</v>
      </c>
      <c r="D227" s="14" t="s">
        <v>1192</v>
      </c>
      <c r="E227" s="14" t="s">
        <v>1193</v>
      </c>
      <c r="F227" s="15" t="s">
        <v>406</v>
      </c>
      <c r="G227" s="15" t="s">
        <v>406</v>
      </c>
      <c r="H227" s="16" t="s">
        <v>4</v>
      </c>
      <c r="I227" s="15" t="s">
        <v>53</v>
      </c>
      <c r="J227" s="17">
        <v>45859</v>
      </c>
      <c r="K227" s="17">
        <v>45940</v>
      </c>
      <c r="L227" s="17">
        <v>45963</v>
      </c>
      <c r="M227" s="17">
        <v>45866</v>
      </c>
      <c r="N227" s="17">
        <v>45884</v>
      </c>
      <c r="O227" s="15" t="s">
        <v>38</v>
      </c>
      <c r="P227" s="15" t="s">
        <v>54</v>
      </c>
      <c r="Q227" s="15" t="s">
        <v>55</v>
      </c>
      <c r="R227" s="15" t="s">
        <v>252</v>
      </c>
      <c r="S227" s="18" t="str">
        <f t="shared" si="0"/>
        <v>https://onlinecourses.nptel.ac.in/noc25_ce109/preview</v>
      </c>
      <c r="T227" s="14" t="s">
        <v>1194</v>
      </c>
      <c r="U227" s="19" t="str">
        <f t="shared" si="39"/>
        <v>https://onlinecourses.nptel.ac.in/noc24_ce77/preview</v>
      </c>
      <c r="V227" s="19" t="str">
        <f t="shared" si="40"/>
        <v>https://onlinecourses.nptel.ac.in/noc24_ce77/preview</v>
      </c>
      <c r="W227" s="15" t="s">
        <v>1195</v>
      </c>
      <c r="X227" s="20" t="str">
        <f t="shared" si="3"/>
        <v>https://nptel.ac.in/courses/105103205</v>
      </c>
      <c r="Y227" s="19" t="str">
        <f t="shared" si="4"/>
        <v>https://nptel.ac.in/courses/105103205</v>
      </c>
      <c r="Z227" s="15">
        <v>105103205</v>
      </c>
      <c r="AA227" s="15"/>
      <c r="AB227" s="15"/>
    </row>
    <row r="228" spans="1:28" ht="26.4" x14ac:dyDescent="0.25">
      <c r="A228" s="13">
        <v>217</v>
      </c>
      <c r="B228" s="14" t="s">
        <v>1196</v>
      </c>
      <c r="C228" s="14" t="s">
        <v>1003</v>
      </c>
      <c r="D228" s="14" t="s">
        <v>1197</v>
      </c>
      <c r="E228" s="14" t="s">
        <v>1198</v>
      </c>
      <c r="F228" s="15" t="s">
        <v>1199</v>
      </c>
      <c r="G228" s="15" t="s">
        <v>115</v>
      </c>
      <c r="H228" s="16" t="s">
        <v>4</v>
      </c>
      <c r="I228" s="15" t="s">
        <v>116</v>
      </c>
      <c r="J228" s="17">
        <v>45859</v>
      </c>
      <c r="K228" s="17">
        <v>45940</v>
      </c>
      <c r="L228" s="17">
        <v>45962</v>
      </c>
      <c r="M228" s="17">
        <v>45866</v>
      </c>
      <c r="N228" s="17">
        <v>45884</v>
      </c>
      <c r="O228" s="15" t="s">
        <v>38</v>
      </c>
      <c r="P228" s="15" t="s">
        <v>54</v>
      </c>
      <c r="Q228" s="15" t="s">
        <v>55</v>
      </c>
      <c r="R228" s="15" t="s">
        <v>1018</v>
      </c>
      <c r="S228" s="18" t="str">
        <f t="shared" si="0"/>
        <v>https://onlinecourses.nptel.ac.in/noc25_ce110/preview</v>
      </c>
      <c r="T228" s="14" t="s">
        <v>1200</v>
      </c>
      <c r="U228" s="14"/>
      <c r="V228" s="14"/>
      <c r="W228" s="14"/>
      <c r="X228" s="20" t="str">
        <f t="shared" si="3"/>
        <v>https://nptel.ac.in/courses/105105690</v>
      </c>
      <c r="Y228" s="19" t="str">
        <f t="shared" si="4"/>
        <v>https://nptel.ac.in/courses/105105690</v>
      </c>
      <c r="Z228" s="14" t="s">
        <v>1201</v>
      </c>
      <c r="AA228" s="14"/>
      <c r="AB228" s="14"/>
    </row>
    <row r="229" spans="1:28" ht="26.4" x14ac:dyDescent="0.25">
      <c r="A229" s="13">
        <v>218</v>
      </c>
      <c r="B229" s="14" t="s">
        <v>1202</v>
      </c>
      <c r="C229" s="14" t="s">
        <v>1003</v>
      </c>
      <c r="D229" s="14" t="s">
        <v>1203</v>
      </c>
      <c r="E229" s="14" t="s">
        <v>1204</v>
      </c>
      <c r="F229" s="15" t="s">
        <v>115</v>
      </c>
      <c r="G229" s="15" t="s">
        <v>115</v>
      </c>
      <c r="H229" s="16" t="s">
        <v>4</v>
      </c>
      <c r="I229" s="15" t="s">
        <v>53</v>
      </c>
      <c r="J229" s="17">
        <v>45859</v>
      </c>
      <c r="K229" s="17">
        <v>45940</v>
      </c>
      <c r="L229" s="17">
        <v>45962</v>
      </c>
      <c r="M229" s="17">
        <v>45866</v>
      </c>
      <c r="N229" s="17">
        <v>45884</v>
      </c>
      <c r="O229" s="15" t="s">
        <v>38</v>
      </c>
      <c r="P229" s="15" t="s">
        <v>54</v>
      </c>
      <c r="Q229" s="15" t="s">
        <v>55</v>
      </c>
      <c r="R229" s="15" t="s">
        <v>1136</v>
      </c>
      <c r="S229" s="18" t="str">
        <f t="shared" si="0"/>
        <v>https://onlinecourses.nptel.ac.in/noc25_ce111/preview</v>
      </c>
      <c r="T229" s="14" t="s">
        <v>1205</v>
      </c>
      <c r="U229" s="19" t="str">
        <f t="shared" ref="U229:U241" si="41">HYPERLINK(V229)</f>
        <v>https://onlinecourses.nptel.ac.in/noc24_ce64/preview</v>
      </c>
      <c r="V229" s="19" t="str">
        <f t="shared" ref="V229:V241" si="42">CONCATENATE("https://onlinecourses.nptel.ac.in/",W229,"/preview")</f>
        <v>https://onlinecourses.nptel.ac.in/noc24_ce64/preview</v>
      </c>
      <c r="W229" s="15" t="s">
        <v>1206</v>
      </c>
      <c r="X229" s="20" t="str">
        <f t="shared" si="3"/>
        <v>https://nptel.ac.in/courses/105105224</v>
      </c>
      <c r="Y229" s="19" t="str">
        <f t="shared" si="4"/>
        <v>https://nptel.ac.in/courses/105105224</v>
      </c>
      <c r="Z229" s="15">
        <v>105105224</v>
      </c>
      <c r="AA229" s="15"/>
      <c r="AB229" s="15"/>
    </row>
    <row r="230" spans="1:28" ht="26.4" x14ac:dyDescent="0.25">
      <c r="A230" s="13">
        <v>219</v>
      </c>
      <c r="B230" s="14" t="s">
        <v>1207</v>
      </c>
      <c r="C230" s="14" t="s">
        <v>1003</v>
      </c>
      <c r="D230" s="14" t="s">
        <v>1208</v>
      </c>
      <c r="E230" s="14" t="s">
        <v>1209</v>
      </c>
      <c r="F230" s="15" t="s">
        <v>239</v>
      </c>
      <c r="G230" s="15" t="s">
        <v>115</v>
      </c>
      <c r="H230" s="16" t="s">
        <v>4</v>
      </c>
      <c r="I230" s="15" t="s">
        <v>53</v>
      </c>
      <c r="J230" s="17">
        <v>45859</v>
      </c>
      <c r="K230" s="17">
        <v>45940</v>
      </c>
      <c r="L230" s="17">
        <v>45962</v>
      </c>
      <c r="M230" s="17">
        <v>45866</v>
      </c>
      <c r="N230" s="17">
        <v>45884</v>
      </c>
      <c r="O230" s="15" t="s">
        <v>38</v>
      </c>
      <c r="P230" s="15" t="s">
        <v>54</v>
      </c>
      <c r="Q230" s="15" t="s">
        <v>55</v>
      </c>
      <c r="R230" s="15" t="s">
        <v>1096</v>
      </c>
      <c r="S230" s="18" t="str">
        <f t="shared" si="0"/>
        <v>https://onlinecourses.nptel.ac.in/noc25_ce112/preview</v>
      </c>
      <c r="T230" s="14" t="s">
        <v>1210</v>
      </c>
      <c r="U230" s="19" t="str">
        <f t="shared" si="41"/>
        <v>https://onlinecourses.nptel.ac.in/noc24_ce79/preview</v>
      </c>
      <c r="V230" s="19" t="str">
        <f t="shared" si="42"/>
        <v>https://onlinecourses.nptel.ac.in/noc24_ce79/preview</v>
      </c>
      <c r="W230" s="15" t="s">
        <v>1211</v>
      </c>
      <c r="X230" s="20" t="str">
        <f t="shared" si="3"/>
        <v>https://nptel.ac.in/courses/105105216</v>
      </c>
      <c r="Y230" s="19" t="str">
        <f t="shared" si="4"/>
        <v>https://nptel.ac.in/courses/105105216</v>
      </c>
      <c r="Z230" s="15">
        <v>105105216</v>
      </c>
      <c r="AA230" s="15"/>
      <c r="AB230" s="15"/>
    </row>
    <row r="231" spans="1:28" ht="52.8" x14ac:dyDescent="0.25">
      <c r="A231" s="13">
        <v>220</v>
      </c>
      <c r="B231" s="14" t="s">
        <v>1212</v>
      </c>
      <c r="C231" s="14" t="s">
        <v>1003</v>
      </c>
      <c r="D231" s="14" t="s">
        <v>1213</v>
      </c>
      <c r="E231" s="14" t="s">
        <v>1214</v>
      </c>
      <c r="F231" s="15" t="s">
        <v>115</v>
      </c>
      <c r="G231" s="15" t="s">
        <v>115</v>
      </c>
      <c r="H231" s="16" t="s">
        <v>4</v>
      </c>
      <c r="I231" s="15" t="s">
        <v>53</v>
      </c>
      <c r="J231" s="17">
        <v>45859</v>
      </c>
      <c r="K231" s="17">
        <v>45940</v>
      </c>
      <c r="L231" s="17">
        <v>45962</v>
      </c>
      <c r="M231" s="17">
        <v>45866</v>
      </c>
      <c r="N231" s="17">
        <v>45884</v>
      </c>
      <c r="O231" s="15" t="s">
        <v>38</v>
      </c>
      <c r="P231" s="15" t="s">
        <v>54</v>
      </c>
      <c r="Q231" s="15" t="s">
        <v>55</v>
      </c>
      <c r="R231" s="15" t="s">
        <v>1215</v>
      </c>
      <c r="S231" s="18" t="str">
        <f t="shared" si="0"/>
        <v>https://onlinecourses.nptel.ac.in/noc25_ce113/preview</v>
      </c>
      <c r="T231" s="14" t="s">
        <v>1216</v>
      </c>
      <c r="U231" s="19" t="str">
        <f t="shared" si="41"/>
        <v>https://onlinecourses.nptel.ac.in/noc24_ce80/preview</v>
      </c>
      <c r="V231" s="19" t="str">
        <f t="shared" si="42"/>
        <v>https://onlinecourses.nptel.ac.in/noc24_ce80/preview</v>
      </c>
      <c r="W231" s="15" t="s">
        <v>1217</v>
      </c>
      <c r="X231" s="20" t="str">
        <f t="shared" si="3"/>
        <v>https://nptel.ac.in/courses/105105204</v>
      </c>
      <c r="Y231" s="19" t="str">
        <f t="shared" si="4"/>
        <v>https://nptel.ac.in/courses/105105204</v>
      </c>
      <c r="Z231" s="15">
        <v>105105204</v>
      </c>
      <c r="AA231" s="15"/>
      <c r="AB231" s="15"/>
    </row>
    <row r="232" spans="1:28" ht="26.4" x14ac:dyDescent="0.25">
      <c r="A232" s="13">
        <v>221</v>
      </c>
      <c r="B232" s="14" t="s">
        <v>1218</v>
      </c>
      <c r="C232" s="14" t="s">
        <v>1003</v>
      </c>
      <c r="D232" s="14" t="s">
        <v>1219</v>
      </c>
      <c r="E232" s="14" t="s">
        <v>1220</v>
      </c>
      <c r="F232" s="15" t="s">
        <v>115</v>
      </c>
      <c r="G232" s="15" t="s">
        <v>115</v>
      </c>
      <c r="H232" s="16" t="s">
        <v>4</v>
      </c>
      <c r="I232" s="15" t="s">
        <v>53</v>
      </c>
      <c r="J232" s="17">
        <v>45859</v>
      </c>
      <c r="K232" s="17">
        <v>45940</v>
      </c>
      <c r="L232" s="17">
        <v>45962</v>
      </c>
      <c r="M232" s="17">
        <v>45866</v>
      </c>
      <c r="N232" s="17">
        <v>45884</v>
      </c>
      <c r="O232" s="15" t="s">
        <v>38</v>
      </c>
      <c r="P232" s="15" t="s">
        <v>54</v>
      </c>
      <c r="Q232" s="15" t="s">
        <v>55</v>
      </c>
      <c r="R232" s="15"/>
      <c r="S232" s="18" t="str">
        <f t="shared" si="0"/>
        <v>https://onlinecourses.nptel.ac.in/noc25_ce114/preview</v>
      </c>
      <c r="T232" s="14" t="s">
        <v>1221</v>
      </c>
      <c r="U232" s="19" t="str">
        <f t="shared" si="41"/>
        <v>https://onlinecourses.nptel.ac.in/noc24_ce93/preview</v>
      </c>
      <c r="V232" s="19" t="str">
        <f t="shared" si="42"/>
        <v>https://onlinecourses.nptel.ac.in/noc24_ce93/preview</v>
      </c>
      <c r="W232" s="15" t="s">
        <v>1222</v>
      </c>
      <c r="X232" s="20" t="str">
        <f t="shared" si="3"/>
        <v>https://nptel.ac.in/courses/105105212</v>
      </c>
      <c r="Y232" s="19" t="str">
        <f t="shared" si="4"/>
        <v>https://nptel.ac.in/courses/105105212</v>
      </c>
      <c r="Z232" s="15">
        <v>105105212</v>
      </c>
      <c r="AA232" s="15"/>
      <c r="AB232" s="15"/>
    </row>
    <row r="233" spans="1:28" ht="26.4" x14ac:dyDescent="0.25">
      <c r="A233" s="13">
        <v>222</v>
      </c>
      <c r="B233" s="14" t="s">
        <v>1223</v>
      </c>
      <c r="C233" s="14" t="s">
        <v>1003</v>
      </c>
      <c r="D233" s="14" t="s">
        <v>1224</v>
      </c>
      <c r="E233" s="14" t="s">
        <v>1225</v>
      </c>
      <c r="F233" s="15" t="s">
        <v>115</v>
      </c>
      <c r="G233" s="15" t="s">
        <v>115</v>
      </c>
      <c r="H233" s="16" t="s">
        <v>4</v>
      </c>
      <c r="I233" s="15" t="s">
        <v>53</v>
      </c>
      <c r="J233" s="17">
        <v>45859</v>
      </c>
      <c r="K233" s="17">
        <v>45940</v>
      </c>
      <c r="L233" s="17">
        <v>45963</v>
      </c>
      <c r="M233" s="17">
        <v>45866</v>
      </c>
      <c r="N233" s="17">
        <v>45884</v>
      </c>
      <c r="O233" s="15" t="s">
        <v>38</v>
      </c>
      <c r="P233" s="15" t="s">
        <v>54</v>
      </c>
      <c r="Q233" s="15" t="s">
        <v>55</v>
      </c>
      <c r="R233" s="15"/>
      <c r="S233" s="18" t="str">
        <f t="shared" si="0"/>
        <v>https://onlinecourses.nptel.ac.in/noc25_ce115/preview</v>
      </c>
      <c r="T233" s="14" t="s">
        <v>1226</v>
      </c>
      <c r="U233" s="19" t="str">
        <f t="shared" si="41"/>
        <v>https://onlinecourses.nptel.ac.in/noc24_ce94/preview</v>
      </c>
      <c r="V233" s="19" t="str">
        <f t="shared" si="42"/>
        <v>https://onlinecourses.nptel.ac.in/noc24_ce94/preview</v>
      </c>
      <c r="W233" s="15" t="s">
        <v>1227</v>
      </c>
      <c r="X233" s="20" t="str">
        <f t="shared" si="3"/>
        <v>https://nptel.ac.in/courses/105105210</v>
      </c>
      <c r="Y233" s="19" t="str">
        <f t="shared" si="4"/>
        <v>https://nptel.ac.in/courses/105105210</v>
      </c>
      <c r="Z233" s="15">
        <v>105105210</v>
      </c>
      <c r="AA233" s="15"/>
      <c r="AB233" s="15"/>
    </row>
    <row r="234" spans="1:28" ht="26.4" x14ac:dyDescent="0.25">
      <c r="A234" s="13">
        <v>223</v>
      </c>
      <c r="B234" s="14" t="s">
        <v>1228</v>
      </c>
      <c r="C234" s="14" t="s">
        <v>1003</v>
      </c>
      <c r="D234" s="14" t="s">
        <v>1229</v>
      </c>
      <c r="E234" s="14" t="s">
        <v>1230</v>
      </c>
      <c r="F234" s="15" t="s">
        <v>115</v>
      </c>
      <c r="G234" s="15" t="s">
        <v>115</v>
      </c>
      <c r="H234" s="16" t="s">
        <v>4</v>
      </c>
      <c r="I234" s="15" t="s">
        <v>53</v>
      </c>
      <c r="J234" s="17">
        <v>45859</v>
      </c>
      <c r="K234" s="17">
        <v>45940</v>
      </c>
      <c r="L234" s="17">
        <v>45963</v>
      </c>
      <c r="M234" s="17">
        <v>45866</v>
      </c>
      <c r="N234" s="17">
        <v>45884</v>
      </c>
      <c r="O234" s="15" t="s">
        <v>38</v>
      </c>
      <c r="P234" s="15" t="s">
        <v>54</v>
      </c>
      <c r="Q234" s="15" t="s">
        <v>55</v>
      </c>
      <c r="R234" s="15" t="s">
        <v>1039</v>
      </c>
      <c r="S234" s="18" t="str">
        <f t="shared" si="0"/>
        <v>https://onlinecourses.nptel.ac.in/noc25_ce116/preview</v>
      </c>
      <c r="T234" s="14" t="s">
        <v>1231</v>
      </c>
      <c r="U234" s="19" t="str">
        <f t="shared" si="41"/>
        <v>https://onlinecourses.nptel.ac.in/noc24_ce105/preview</v>
      </c>
      <c r="V234" s="19" t="str">
        <f t="shared" si="42"/>
        <v>https://onlinecourses.nptel.ac.in/noc24_ce105/preview</v>
      </c>
      <c r="W234" s="15" t="s">
        <v>1232</v>
      </c>
      <c r="X234" s="20" t="str">
        <f t="shared" si="3"/>
        <v>https://nptel.ac.in/courses/105105178</v>
      </c>
      <c r="Y234" s="19" t="str">
        <f t="shared" si="4"/>
        <v>https://nptel.ac.in/courses/105105178</v>
      </c>
      <c r="Z234" s="15">
        <v>105105178</v>
      </c>
      <c r="AA234" s="15"/>
      <c r="AB234" s="15"/>
    </row>
    <row r="235" spans="1:28" ht="26.4" x14ac:dyDescent="0.25">
      <c r="A235" s="13">
        <v>224</v>
      </c>
      <c r="B235" s="14" t="s">
        <v>1233</v>
      </c>
      <c r="C235" s="14" t="s">
        <v>1003</v>
      </c>
      <c r="D235" s="14" t="s">
        <v>1234</v>
      </c>
      <c r="E235" s="14" t="s">
        <v>1235</v>
      </c>
      <c r="F235" s="15" t="s">
        <v>115</v>
      </c>
      <c r="G235" s="15" t="s">
        <v>115</v>
      </c>
      <c r="H235" s="16" t="s">
        <v>100</v>
      </c>
      <c r="I235" s="15" t="s">
        <v>53</v>
      </c>
      <c r="J235" s="17">
        <v>45859</v>
      </c>
      <c r="K235" s="17">
        <v>45912</v>
      </c>
      <c r="L235" s="17">
        <v>45921</v>
      </c>
      <c r="M235" s="17">
        <v>45866</v>
      </c>
      <c r="N235" s="17">
        <v>45884</v>
      </c>
      <c r="O235" s="15" t="s">
        <v>38</v>
      </c>
      <c r="P235" s="15" t="s">
        <v>54</v>
      </c>
      <c r="Q235" s="15" t="s">
        <v>55</v>
      </c>
      <c r="R235" s="15" t="s">
        <v>1236</v>
      </c>
      <c r="S235" s="18" t="str">
        <f t="shared" si="0"/>
        <v>https://onlinecourses.nptel.ac.in/noc25_ce117/preview</v>
      </c>
      <c r="T235" s="14" t="s">
        <v>1237</v>
      </c>
      <c r="U235" s="19" t="str">
        <f t="shared" si="41"/>
        <v>https://onlinecourses.nptel.ac.in/noc25_ce58/preview</v>
      </c>
      <c r="V235" s="19" t="str">
        <f t="shared" si="42"/>
        <v>https://onlinecourses.nptel.ac.in/noc25_ce58/preview</v>
      </c>
      <c r="W235" s="15" t="s">
        <v>1238</v>
      </c>
      <c r="X235" s="20" t="str">
        <f t="shared" si="3"/>
        <v>https://nptel.ac.in/courses/105105157</v>
      </c>
      <c r="Y235" s="19" t="str">
        <f t="shared" si="4"/>
        <v>https://nptel.ac.in/courses/105105157</v>
      </c>
      <c r="Z235" s="15">
        <v>105105157</v>
      </c>
      <c r="AA235" s="15"/>
      <c r="AB235" s="15"/>
    </row>
    <row r="236" spans="1:28" ht="26.4" x14ac:dyDescent="0.25">
      <c r="A236" s="13">
        <v>225</v>
      </c>
      <c r="B236" s="14" t="s">
        <v>1239</v>
      </c>
      <c r="C236" s="14" t="s">
        <v>1003</v>
      </c>
      <c r="D236" s="14" t="s">
        <v>1240</v>
      </c>
      <c r="E236" s="14" t="s">
        <v>1225</v>
      </c>
      <c r="F236" s="15" t="s">
        <v>115</v>
      </c>
      <c r="G236" s="15" t="s">
        <v>115</v>
      </c>
      <c r="H236" s="16" t="s">
        <v>4</v>
      </c>
      <c r="I236" s="15" t="s">
        <v>53</v>
      </c>
      <c r="J236" s="17">
        <v>45859</v>
      </c>
      <c r="K236" s="17">
        <v>45940</v>
      </c>
      <c r="L236" s="17">
        <v>45963</v>
      </c>
      <c r="M236" s="17">
        <v>45866</v>
      </c>
      <c r="N236" s="17">
        <v>45884</v>
      </c>
      <c r="O236" s="15" t="s">
        <v>71</v>
      </c>
      <c r="P236" s="15" t="s">
        <v>72</v>
      </c>
      <c r="Q236" s="15" t="s">
        <v>73</v>
      </c>
      <c r="R236" s="15"/>
      <c r="S236" s="18" t="str">
        <f t="shared" si="0"/>
        <v>https://onlinecourses.nptel.ac.in/noc25_ce118/preview</v>
      </c>
      <c r="T236" s="14" t="s">
        <v>1241</v>
      </c>
      <c r="U236" s="19" t="str">
        <f t="shared" si="41"/>
        <v>https://onlinecourses.nptel.ac.in/noc24_ce95/preview</v>
      </c>
      <c r="V236" s="19" t="str">
        <f t="shared" si="42"/>
        <v>https://onlinecourses.nptel.ac.in/noc24_ce95/preview</v>
      </c>
      <c r="W236" s="15" t="s">
        <v>1242</v>
      </c>
      <c r="X236" s="20" t="str">
        <f t="shared" si="3"/>
        <v>https://nptel.ac.in/courses/105105168</v>
      </c>
      <c r="Y236" s="19" t="str">
        <f t="shared" si="4"/>
        <v>https://nptel.ac.in/courses/105105168</v>
      </c>
      <c r="Z236" s="15">
        <v>105105168</v>
      </c>
      <c r="AA236" s="15"/>
      <c r="AB236" s="15"/>
    </row>
    <row r="237" spans="1:28" ht="26.4" x14ac:dyDescent="0.25">
      <c r="A237" s="13">
        <v>226</v>
      </c>
      <c r="B237" s="14" t="s">
        <v>1243</v>
      </c>
      <c r="C237" s="14" t="s">
        <v>1003</v>
      </c>
      <c r="D237" s="14" t="s">
        <v>1244</v>
      </c>
      <c r="E237" s="14" t="s">
        <v>1245</v>
      </c>
      <c r="F237" s="15" t="s">
        <v>239</v>
      </c>
      <c r="G237" s="15" t="s">
        <v>115</v>
      </c>
      <c r="H237" s="16" t="s">
        <v>4</v>
      </c>
      <c r="I237" s="15" t="s">
        <v>53</v>
      </c>
      <c r="J237" s="17">
        <v>45859</v>
      </c>
      <c r="K237" s="17">
        <v>45940</v>
      </c>
      <c r="L237" s="17">
        <v>45962</v>
      </c>
      <c r="M237" s="17">
        <v>45866</v>
      </c>
      <c r="N237" s="17">
        <v>45884</v>
      </c>
      <c r="O237" s="15" t="s">
        <v>38</v>
      </c>
      <c r="P237" s="15" t="s">
        <v>54</v>
      </c>
      <c r="Q237" s="15" t="s">
        <v>55</v>
      </c>
      <c r="R237" s="15"/>
      <c r="S237" s="18" t="str">
        <f t="shared" si="0"/>
        <v>https://onlinecourses.nptel.ac.in/noc25_ce119/preview</v>
      </c>
      <c r="T237" s="14" t="s">
        <v>1246</v>
      </c>
      <c r="U237" s="19" t="str">
        <f t="shared" si="41"/>
        <v>https://onlinecourses.nptel.ac.in/noc24_ce82/preview</v>
      </c>
      <c r="V237" s="19" t="str">
        <f t="shared" si="42"/>
        <v>https://onlinecourses.nptel.ac.in/noc24_ce82/preview</v>
      </c>
      <c r="W237" s="15" t="s">
        <v>1247</v>
      </c>
      <c r="X237" s="20" t="str">
        <f t="shared" si="3"/>
        <v>https://nptel.ac.in/courses/105105464</v>
      </c>
      <c r="Y237" s="19" t="str">
        <f t="shared" si="4"/>
        <v>https://nptel.ac.in/courses/105105464</v>
      </c>
      <c r="Z237" s="15">
        <v>105105464</v>
      </c>
      <c r="AA237" s="15"/>
      <c r="AB237" s="15"/>
    </row>
    <row r="238" spans="1:28" ht="26.4" x14ac:dyDescent="0.25">
      <c r="A238" s="13">
        <v>227</v>
      </c>
      <c r="B238" s="14" t="s">
        <v>1248</v>
      </c>
      <c r="C238" s="14" t="s">
        <v>1003</v>
      </c>
      <c r="D238" s="14" t="s">
        <v>1249</v>
      </c>
      <c r="E238" s="14" t="s">
        <v>1204</v>
      </c>
      <c r="F238" s="15" t="s">
        <v>115</v>
      </c>
      <c r="G238" s="15" t="s">
        <v>115</v>
      </c>
      <c r="H238" s="16" t="s">
        <v>4</v>
      </c>
      <c r="I238" s="15" t="s">
        <v>53</v>
      </c>
      <c r="J238" s="17">
        <v>45859</v>
      </c>
      <c r="K238" s="17">
        <v>45940</v>
      </c>
      <c r="L238" s="17">
        <v>45963</v>
      </c>
      <c r="M238" s="17">
        <v>45866</v>
      </c>
      <c r="N238" s="17">
        <v>45884</v>
      </c>
      <c r="O238" s="15" t="s">
        <v>71</v>
      </c>
      <c r="P238" s="15" t="s">
        <v>72</v>
      </c>
      <c r="Q238" s="15" t="s">
        <v>73</v>
      </c>
      <c r="R238" s="15"/>
      <c r="S238" s="18" t="str">
        <f t="shared" si="0"/>
        <v>https://onlinecourses.nptel.ac.in/noc25_ce120/preview</v>
      </c>
      <c r="T238" s="14" t="s">
        <v>1250</v>
      </c>
      <c r="U238" s="19" t="str">
        <f t="shared" si="41"/>
        <v>https://onlinecourses.nptel.ac.in/noc24_ce112/preview</v>
      </c>
      <c r="V238" s="19" t="str">
        <f t="shared" si="42"/>
        <v>https://onlinecourses.nptel.ac.in/noc24_ce112/preview</v>
      </c>
      <c r="W238" s="15" t="s">
        <v>1251</v>
      </c>
      <c r="X238" s="20" t="str">
        <f t="shared" si="3"/>
        <v>https://nptel.ac.in/courses/105105176</v>
      </c>
      <c r="Y238" s="19" t="str">
        <f t="shared" si="4"/>
        <v>https://nptel.ac.in/courses/105105176</v>
      </c>
      <c r="Z238" s="15">
        <v>105105176</v>
      </c>
      <c r="AA238" s="15"/>
      <c r="AB238" s="15"/>
    </row>
    <row r="239" spans="1:28" ht="26.4" x14ac:dyDescent="0.25">
      <c r="A239" s="13">
        <v>228</v>
      </c>
      <c r="B239" s="14" t="s">
        <v>1252</v>
      </c>
      <c r="C239" s="14" t="s">
        <v>1003</v>
      </c>
      <c r="D239" s="14" t="s">
        <v>1253</v>
      </c>
      <c r="E239" s="14" t="s">
        <v>1254</v>
      </c>
      <c r="F239" s="15" t="s">
        <v>115</v>
      </c>
      <c r="G239" s="15" t="s">
        <v>115</v>
      </c>
      <c r="H239" s="16" t="s">
        <v>4</v>
      </c>
      <c r="I239" s="15" t="s">
        <v>53</v>
      </c>
      <c r="J239" s="17">
        <v>45859</v>
      </c>
      <c r="K239" s="17">
        <v>45940</v>
      </c>
      <c r="L239" s="17">
        <v>45963</v>
      </c>
      <c r="M239" s="17">
        <v>45866</v>
      </c>
      <c r="N239" s="17">
        <v>45884</v>
      </c>
      <c r="O239" s="15" t="s">
        <v>71</v>
      </c>
      <c r="P239" s="15" t="s">
        <v>72</v>
      </c>
      <c r="Q239" s="15" t="s">
        <v>73</v>
      </c>
      <c r="R239" s="15" t="s">
        <v>1096</v>
      </c>
      <c r="S239" s="18" t="str">
        <f t="shared" si="0"/>
        <v>https://onlinecourses.nptel.ac.in/noc25_ce121/preview</v>
      </c>
      <c r="T239" s="14" t="s">
        <v>1255</v>
      </c>
      <c r="U239" s="19" t="str">
        <f t="shared" si="41"/>
        <v>https://onlinecourses.nptel.ac.in/noc24_ce113/preview</v>
      </c>
      <c r="V239" s="19" t="str">
        <f t="shared" si="42"/>
        <v>https://onlinecourses.nptel.ac.in/noc24_ce113/preview</v>
      </c>
      <c r="W239" s="15" t="s">
        <v>1256</v>
      </c>
      <c r="X239" s="20" t="str">
        <f t="shared" si="3"/>
        <v>https://nptel.ac.in/courses/105105162</v>
      </c>
      <c r="Y239" s="19" t="str">
        <f t="shared" si="4"/>
        <v>https://nptel.ac.in/courses/105105162</v>
      </c>
      <c r="Z239" s="15">
        <v>105105162</v>
      </c>
      <c r="AA239" s="15"/>
      <c r="AB239" s="15"/>
    </row>
    <row r="240" spans="1:28" ht="39.6" x14ac:dyDescent="0.25">
      <c r="A240" s="13">
        <v>229</v>
      </c>
      <c r="B240" s="14" t="s">
        <v>1257</v>
      </c>
      <c r="C240" s="14" t="s">
        <v>1003</v>
      </c>
      <c r="D240" s="14" t="s">
        <v>1258</v>
      </c>
      <c r="E240" s="14" t="s">
        <v>1235</v>
      </c>
      <c r="F240" s="15" t="s">
        <v>115</v>
      </c>
      <c r="G240" s="15" t="s">
        <v>115</v>
      </c>
      <c r="H240" s="16" t="s">
        <v>4</v>
      </c>
      <c r="I240" s="15" t="s">
        <v>53</v>
      </c>
      <c r="J240" s="17">
        <v>45859</v>
      </c>
      <c r="K240" s="17">
        <v>45940</v>
      </c>
      <c r="L240" s="17">
        <v>45963</v>
      </c>
      <c r="M240" s="17">
        <v>45866</v>
      </c>
      <c r="N240" s="17">
        <v>45884</v>
      </c>
      <c r="O240" s="15" t="s">
        <v>152</v>
      </c>
      <c r="P240" s="15" t="s">
        <v>72</v>
      </c>
      <c r="Q240" s="15" t="s">
        <v>55</v>
      </c>
      <c r="R240" s="15" t="s">
        <v>1259</v>
      </c>
      <c r="S240" s="18" t="str">
        <f t="shared" si="0"/>
        <v>https://onlinecourses.nptel.ac.in/noc25_ce122/preview</v>
      </c>
      <c r="T240" s="14" t="s">
        <v>1260</v>
      </c>
      <c r="U240" s="19" t="str">
        <f t="shared" si="41"/>
        <v>https://onlinecourses.nptel.ac.in/noc23_ce89/preview</v>
      </c>
      <c r="V240" s="19" t="str">
        <f t="shared" si="42"/>
        <v>https://onlinecourses.nptel.ac.in/noc23_ce89/preview</v>
      </c>
      <c r="W240" s="15" t="s">
        <v>1261</v>
      </c>
      <c r="X240" s="20" t="str">
        <f t="shared" si="3"/>
        <v>https://nptel.ac.in/courses/105105160</v>
      </c>
      <c r="Y240" s="19" t="str">
        <f t="shared" si="4"/>
        <v>https://nptel.ac.in/courses/105105160</v>
      </c>
      <c r="Z240" s="15">
        <v>105105160</v>
      </c>
      <c r="AA240" s="15"/>
      <c r="AB240" s="15"/>
    </row>
    <row r="241" spans="1:28" ht="26.4" x14ac:dyDescent="0.25">
      <c r="A241" s="13">
        <v>230</v>
      </c>
      <c r="B241" s="14" t="s">
        <v>1262</v>
      </c>
      <c r="C241" s="14" t="s">
        <v>1003</v>
      </c>
      <c r="D241" s="14" t="s">
        <v>1263</v>
      </c>
      <c r="E241" s="14" t="s">
        <v>1264</v>
      </c>
      <c r="F241" s="15" t="s">
        <v>115</v>
      </c>
      <c r="G241" s="15" t="s">
        <v>115</v>
      </c>
      <c r="H241" s="16" t="s">
        <v>4</v>
      </c>
      <c r="I241" s="15" t="s">
        <v>53</v>
      </c>
      <c r="J241" s="17">
        <v>45859</v>
      </c>
      <c r="K241" s="17">
        <v>45940</v>
      </c>
      <c r="L241" s="17">
        <v>45963</v>
      </c>
      <c r="M241" s="17">
        <v>45866</v>
      </c>
      <c r="N241" s="17">
        <v>45884</v>
      </c>
      <c r="O241" s="15" t="s">
        <v>152</v>
      </c>
      <c r="P241" s="15" t="s">
        <v>72</v>
      </c>
      <c r="Q241" s="15" t="s">
        <v>55</v>
      </c>
      <c r="R241" s="15" t="s">
        <v>1096</v>
      </c>
      <c r="S241" s="18" t="str">
        <f t="shared" si="0"/>
        <v>https://onlinecourses.nptel.ac.in/noc25_ce123/preview</v>
      </c>
      <c r="T241" s="14" t="s">
        <v>1265</v>
      </c>
      <c r="U241" s="19" t="str">
        <f t="shared" si="41"/>
        <v>https://onlinecourses.nptel.ac.in/noc23_ce79/preview</v>
      </c>
      <c r="V241" s="19" t="str">
        <f t="shared" si="42"/>
        <v>https://onlinecourses.nptel.ac.in/noc23_ce79/preview</v>
      </c>
      <c r="W241" s="15" t="s">
        <v>1266</v>
      </c>
      <c r="X241" s="20" t="str">
        <f t="shared" si="3"/>
        <v>https://nptel.ac.in/courses/105105105</v>
      </c>
      <c r="Y241" s="19" t="str">
        <f t="shared" si="4"/>
        <v>https://nptel.ac.in/courses/105105105</v>
      </c>
      <c r="Z241" s="15">
        <v>105105105</v>
      </c>
      <c r="AA241" s="15"/>
      <c r="AB241" s="15"/>
    </row>
    <row r="242" spans="1:28" ht="26.4" x14ac:dyDescent="0.25">
      <c r="A242" s="13">
        <v>231</v>
      </c>
      <c r="B242" s="14" t="s">
        <v>1267</v>
      </c>
      <c r="C242" s="14" t="s">
        <v>1003</v>
      </c>
      <c r="D242" s="14" t="s">
        <v>1268</v>
      </c>
      <c r="E242" s="14" t="s">
        <v>1269</v>
      </c>
      <c r="F242" s="15" t="s">
        <v>1199</v>
      </c>
      <c r="G242" s="15" t="s">
        <v>115</v>
      </c>
      <c r="H242" s="16" t="s">
        <v>4</v>
      </c>
      <c r="I242" s="15" t="s">
        <v>116</v>
      </c>
      <c r="J242" s="17">
        <v>45859</v>
      </c>
      <c r="K242" s="17">
        <v>45940</v>
      </c>
      <c r="L242" s="17">
        <v>45963</v>
      </c>
      <c r="M242" s="17">
        <v>45866</v>
      </c>
      <c r="N242" s="17">
        <v>45884</v>
      </c>
      <c r="O242" s="15" t="s">
        <v>38</v>
      </c>
      <c r="P242" s="15" t="s">
        <v>54</v>
      </c>
      <c r="Q242" s="15" t="s">
        <v>55</v>
      </c>
      <c r="R242" s="15"/>
      <c r="S242" s="18" t="str">
        <f t="shared" si="0"/>
        <v>https://onlinecourses.nptel.ac.in/noc25_ce124/preview</v>
      </c>
      <c r="T242" s="14" t="s">
        <v>1270</v>
      </c>
      <c r="U242" s="14"/>
      <c r="V242" s="14"/>
      <c r="W242" s="14"/>
      <c r="X242" s="20" t="str">
        <f t="shared" si="3"/>
        <v>https://nptel.ac.in/courses/105105691</v>
      </c>
      <c r="Y242" s="19" t="str">
        <f t="shared" si="4"/>
        <v>https://nptel.ac.in/courses/105105691</v>
      </c>
      <c r="Z242" s="14" t="s">
        <v>1271</v>
      </c>
      <c r="AA242" s="14"/>
      <c r="AB242" s="14"/>
    </row>
    <row r="243" spans="1:28" ht="26.4" x14ac:dyDescent="0.25">
      <c r="A243" s="13">
        <v>232</v>
      </c>
      <c r="B243" s="14" t="s">
        <v>1272</v>
      </c>
      <c r="C243" s="14" t="s">
        <v>1273</v>
      </c>
      <c r="D243" s="14" t="s">
        <v>1274</v>
      </c>
      <c r="E243" s="14" t="s">
        <v>1188</v>
      </c>
      <c r="F243" s="15" t="s">
        <v>406</v>
      </c>
      <c r="G243" s="15" t="s">
        <v>406</v>
      </c>
      <c r="H243" s="16" t="s">
        <v>4</v>
      </c>
      <c r="I243" s="15" t="s">
        <v>116</v>
      </c>
      <c r="J243" s="17">
        <v>45859</v>
      </c>
      <c r="K243" s="17">
        <v>45940</v>
      </c>
      <c r="L243" s="17">
        <v>45955</v>
      </c>
      <c r="M243" s="17">
        <v>45866</v>
      </c>
      <c r="N243" s="17">
        <v>45884</v>
      </c>
      <c r="O243" s="15" t="s">
        <v>38</v>
      </c>
      <c r="P243" s="15" t="s">
        <v>72</v>
      </c>
      <c r="Q243" s="15" t="s">
        <v>55</v>
      </c>
      <c r="R243" s="15"/>
      <c r="S243" s="18" t="str">
        <f t="shared" si="0"/>
        <v>https://onlinecourses.nptel.ac.in/noc25_ce125/preview</v>
      </c>
      <c r="T243" s="14" t="s">
        <v>1275</v>
      </c>
      <c r="U243" s="14"/>
      <c r="V243" s="14"/>
      <c r="W243" s="14"/>
      <c r="X243" s="20" t="str">
        <f t="shared" si="3"/>
        <v>https://nptel.ac.in/courses/105103692</v>
      </c>
      <c r="Y243" s="19" t="str">
        <f t="shared" si="4"/>
        <v>https://nptel.ac.in/courses/105103692</v>
      </c>
      <c r="Z243" s="14" t="s">
        <v>1276</v>
      </c>
      <c r="AA243" s="14"/>
      <c r="AB243" s="14"/>
    </row>
    <row r="244" spans="1:28" ht="26.4" x14ac:dyDescent="0.25">
      <c r="A244" s="13">
        <v>233</v>
      </c>
      <c r="B244" s="14" t="s">
        <v>1277</v>
      </c>
      <c r="C244" s="14" t="s">
        <v>1278</v>
      </c>
      <c r="D244" s="14" t="s">
        <v>1279</v>
      </c>
      <c r="E244" s="14" t="s">
        <v>1280</v>
      </c>
      <c r="F244" s="15" t="s">
        <v>84</v>
      </c>
      <c r="G244" s="15" t="s">
        <v>84</v>
      </c>
      <c r="H244" s="16" t="s">
        <v>4</v>
      </c>
      <c r="I244" s="15" t="s">
        <v>116</v>
      </c>
      <c r="J244" s="17">
        <v>45859</v>
      </c>
      <c r="K244" s="17">
        <v>45940</v>
      </c>
      <c r="L244" s="17">
        <v>45962</v>
      </c>
      <c r="M244" s="17">
        <v>45866</v>
      </c>
      <c r="N244" s="17">
        <v>45884</v>
      </c>
      <c r="O244" s="15" t="s">
        <v>152</v>
      </c>
      <c r="P244" s="15" t="s">
        <v>72</v>
      </c>
      <c r="Q244" s="15" t="s">
        <v>55</v>
      </c>
      <c r="R244" s="15" t="s">
        <v>1018</v>
      </c>
      <c r="S244" s="18" t="str">
        <f t="shared" si="0"/>
        <v>https://onlinecourses.nptel.ac.in/noc25_ce126/preview</v>
      </c>
      <c r="T244" s="14" t="s">
        <v>1281</v>
      </c>
      <c r="U244" s="14"/>
      <c r="V244" s="14"/>
      <c r="W244" s="14"/>
      <c r="X244" s="20" t="str">
        <f t="shared" si="3"/>
        <v>https://nptel.ac.in/courses/105104693</v>
      </c>
      <c r="Y244" s="19" t="str">
        <f t="shared" si="4"/>
        <v>https://nptel.ac.in/courses/105104693</v>
      </c>
      <c r="Z244" s="14" t="s">
        <v>1282</v>
      </c>
      <c r="AA244" s="14"/>
      <c r="AB244" s="14"/>
    </row>
    <row r="245" spans="1:28" ht="26.4" x14ac:dyDescent="0.25">
      <c r="A245" s="13">
        <v>234</v>
      </c>
      <c r="B245" s="14" t="s">
        <v>1283</v>
      </c>
      <c r="C245" s="14" t="s">
        <v>1284</v>
      </c>
      <c r="D245" s="14" t="s">
        <v>1285</v>
      </c>
      <c r="E245" s="14" t="s">
        <v>1286</v>
      </c>
      <c r="F245" s="15" t="s">
        <v>239</v>
      </c>
      <c r="G245" s="15" t="s">
        <v>115</v>
      </c>
      <c r="H245" s="16" t="s">
        <v>4</v>
      </c>
      <c r="I245" s="15" t="s">
        <v>53</v>
      </c>
      <c r="J245" s="17">
        <v>45859</v>
      </c>
      <c r="K245" s="17">
        <v>45940</v>
      </c>
      <c r="L245" s="17">
        <v>45963</v>
      </c>
      <c r="M245" s="17">
        <v>45866</v>
      </c>
      <c r="N245" s="17">
        <v>45884</v>
      </c>
      <c r="O245" s="15" t="s">
        <v>38</v>
      </c>
      <c r="P245" s="15" t="s">
        <v>72</v>
      </c>
      <c r="Q245" s="15" t="s">
        <v>55</v>
      </c>
      <c r="R245" s="15"/>
      <c r="S245" s="18" t="str">
        <f t="shared" si="0"/>
        <v>https://onlinecourses.nptel.ac.in/noc25_ce127/preview</v>
      </c>
      <c r="T245" s="14" t="s">
        <v>1287</v>
      </c>
      <c r="U245" s="19" t="str">
        <f t="shared" ref="U245:U248" si="43">HYPERLINK(V245)</f>
        <v>https://onlinecourses.nptel.ac.in/noc24_ce96/preview</v>
      </c>
      <c r="V245" s="19" t="str">
        <f t="shared" ref="V245:V248" si="44">CONCATENATE("https://onlinecourses.nptel.ac.in/",W245,"/preview")</f>
        <v>https://onlinecourses.nptel.ac.in/noc24_ce96/preview</v>
      </c>
      <c r="W245" s="15" t="s">
        <v>1288</v>
      </c>
      <c r="X245" s="20" t="str">
        <f t="shared" si="3"/>
        <v>https://nptel.ac.in/courses/105105225</v>
      </c>
      <c r="Y245" s="19" t="str">
        <f t="shared" si="4"/>
        <v>https://nptel.ac.in/courses/105105225</v>
      </c>
      <c r="Z245" s="15">
        <v>105105225</v>
      </c>
      <c r="AA245" s="15"/>
      <c r="AB245" s="15"/>
    </row>
    <row r="246" spans="1:28" ht="26.4" x14ac:dyDescent="0.25">
      <c r="A246" s="13">
        <v>235</v>
      </c>
      <c r="B246" s="14" t="s">
        <v>1289</v>
      </c>
      <c r="C246" s="14" t="s">
        <v>1290</v>
      </c>
      <c r="D246" s="14" t="s">
        <v>1291</v>
      </c>
      <c r="E246" s="14" t="s">
        <v>1292</v>
      </c>
      <c r="F246" s="15" t="s">
        <v>84</v>
      </c>
      <c r="G246" s="15" t="s">
        <v>84</v>
      </c>
      <c r="H246" s="16" t="s">
        <v>100</v>
      </c>
      <c r="I246" s="15" t="s">
        <v>53</v>
      </c>
      <c r="J246" s="17">
        <v>45859</v>
      </c>
      <c r="K246" s="17">
        <v>45912</v>
      </c>
      <c r="L246" s="17">
        <v>45920</v>
      </c>
      <c r="M246" s="17">
        <v>45866</v>
      </c>
      <c r="N246" s="17">
        <v>45884</v>
      </c>
      <c r="O246" s="15" t="s">
        <v>38</v>
      </c>
      <c r="P246" s="15" t="s">
        <v>72</v>
      </c>
      <c r="Q246" s="15" t="s">
        <v>55</v>
      </c>
      <c r="R246" s="15" t="s">
        <v>1096</v>
      </c>
      <c r="S246" s="18" t="str">
        <f t="shared" si="0"/>
        <v>https://onlinecourses.nptel.ac.in/noc25_ce128/preview</v>
      </c>
      <c r="T246" s="14" t="s">
        <v>1293</v>
      </c>
      <c r="U246" s="19" t="str">
        <f t="shared" si="43"/>
        <v>https://onlinecourses.nptel.ac.in/noc24_ce62/preview</v>
      </c>
      <c r="V246" s="19" t="str">
        <f t="shared" si="44"/>
        <v>https://onlinecourses.nptel.ac.in/noc24_ce62/preview</v>
      </c>
      <c r="W246" s="15" t="s">
        <v>1294</v>
      </c>
      <c r="X246" s="20" t="str">
        <f t="shared" si="3"/>
        <v>https://nptel.ac.in/courses/105104224</v>
      </c>
      <c r="Y246" s="19" t="str">
        <f t="shared" si="4"/>
        <v>https://nptel.ac.in/courses/105104224</v>
      </c>
      <c r="Z246" s="15">
        <v>105104224</v>
      </c>
      <c r="AA246" s="15"/>
      <c r="AB246" s="15"/>
    </row>
    <row r="247" spans="1:28" ht="26.4" x14ac:dyDescent="0.25">
      <c r="A247" s="13">
        <v>236</v>
      </c>
      <c r="B247" s="14" t="s">
        <v>1295</v>
      </c>
      <c r="C247" s="14" t="s">
        <v>1290</v>
      </c>
      <c r="D247" s="14" t="s">
        <v>1296</v>
      </c>
      <c r="E247" s="14" t="s">
        <v>1245</v>
      </c>
      <c r="F247" s="15" t="s">
        <v>239</v>
      </c>
      <c r="G247" s="15" t="s">
        <v>115</v>
      </c>
      <c r="H247" s="16" t="s">
        <v>4</v>
      </c>
      <c r="I247" s="15" t="s">
        <v>53</v>
      </c>
      <c r="J247" s="17">
        <v>45859</v>
      </c>
      <c r="K247" s="17">
        <v>45940</v>
      </c>
      <c r="L247" s="17">
        <v>45963</v>
      </c>
      <c r="M247" s="17">
        <v>45866</v>
      </c>
      <c r="N247" s="17">
        <v>45884</v>
      </c>
      <c r="O247" s="15" t="s">
        <v>38</v>
      </c>
      <c r="P247" s="15" t="s">
        <v>72</v>
      </c>
      <c r="Q247" s="15" t="s">
        <v>55</v>
      </c>
      <c r="R247" s="15"/>
      <c r="S247" s="18" t="str">
        <f t="shared" si="0"/>
        <v>https://onlinecourses.nptel.ac.in/noc25_ce129/preview</v>
      </c>
      <c r="T247" s="14" t="s">
        <v>1297</v>
      </c>
      <c r="U247" s="19" t="str">
        <f t="shared" si="43"/>
        <v>https://onlinecourses.nptel.ac.in/noc24_ce97/preview</v>
      </c>
      <c r="V247" s="19" t="str">
        <f t="shared" si="44"/>
        <v>https://onlinecourses.nptel.ac.in/noc24_ce97/preview</v>
      </c>
      <c r="W247" s="15" t="s">
        <v>1298</v>
      </c>
      <c r="X247" s="20" t="str">
        <f t="shared" si="3"/>
        <v>https://nptel.ac.in/courses/105105226</v>
      </c>
      <c r="Y247" s="19" t="str">
        <f t="shared" si="4"/>
        <v>https://nptel.ac.in/courses/105105226</v>
      </c>
      <c r="Z247" s="15">
        <v>105105226</v>
      </c>
      <c r="AA247" s="15"/>
      <c r="AB247" s="15"/>
    </row>
    <row r="248" spans="1:28" ht="26.4" x14ac:dyDescent="0.25">
      <c r="A248" s="13">
        <v>237</v>
      </c>
      <c r="B248" s="14" t="s">
        <v>1299</v>
      </c>
      <c r="C248" s="14" t="s">
        <v>1300</v>
      </c>
      <c r="D248" s="14" t="s">
        <v>1301</v>
      </c>
      <c r="E248" s="14" t="s">
        <v>1302</v>
      </c>
      <c r="F248" s="15" t="s">
        <v>218</v>
      </c>
      <c r="G248" s="15" t="s">
        <v>218</v>
      </c>
      <c r="H248" s="16" t="s">
        <v>4</v>
      </c>
      <c r="I248" s="16" t="s">
        <v>53</v>
      </c>
      <c r="J248" s="17">
        <v>45859</v>
      </c>
      <c r="K248" s="17">
        <v>45940</v>
      </c>
      <c r="L248" s="17">
        <v>45956</v>
      </c>
      <c r="M248" s="17">
        <v>45866</v>
      </c>
      <c r="N248" s="17">
        <v>45884</v>
      </c>
      <c r="O248" s="15" t="s">
        <v>38</v>
      </c>
      <c r="P248" s="15" t="s">
        <v>54</v>
      </c>
      <c r="Q248" s="15" t="s">
        <v>55</v>
      </c>
      <c r="R248" s="15"/>
      <c r="S248" s="18" t="str">
        <f t="shared" si="0"/>
        <v>https://onlinecourses.nptel.ac.in/noc25_ce130/preview</v>
      </c>
      <c r="T248" s="14" t="s">
        <v>1303</v>
      </c>
      <c r="U248" s="19" t="str">
        <f t="shared" si="43"/>
        <v>https://onlinecourses.nptel.ac.in/noc24_ce75/preview</v>
      </c>
      <c r="V248" s="19" t="str">
        <f t="shared" si="44"/>
        <v>https://onlinecourses.nptel.ac.in/noc24_ce75/preview</v>
      </c>
      <c r="W248" s="15" t="s">
        <v>1304</v>
      </c>
      <c r="X248" s="20" t="str">
        <f t="shared" si="3"/>
        <v>https://nptel.ac.in/courses/105107225</v>
      </c>
      <c r="Y248" s="19" t="str">
        <f t="shared" si="4"/>
        <v>https://nptel.ac.in/courses/105107225</v>
      </c>
      <c r="Z248" s="15">
        <v>105107225</v>
      </c>
      <c r="AA248" s="15"/>
      <c r="AB248" s="15"/>
    </row>
    <row r="249" spans="1:28" ht="52.8" x14ac:dyDescent="0.25">
      <c r="A249" s="13">
        <v>238</v>
      </c>
      <c r="B249" s="14" t="s">
        <v>1305</v>
      </c>
      <c r="C249" s="14" t="s">
        <v>1306</v>
      </c>
      <c r="D249" s="14" t="s">
        <v>1307</v>
      </c>
      <c r="E249" s="14" t="s">
        <v>1308</v>
      </c>
      <c r="F249" s="15" t="s">
        <v>62</v>
      </c>
      <c r="G249" s="15" t="s">
        <v>62</v>
      </c>
      <c r="H249" s="16" t="s">
        <v>4</v>
      </c>
      <c r="I249" s="15" t="s">
        <v>116</v>
      </c>
      <c r="J249" s="17">
        <v>45859</v>
      </c>
      <c r="K249" s="17">
        <v>45940</v>
      </c>
      <c r="L249" s="17">
        <v>45963</v>
      </c>
      <c r="M249" s="17">
        <v>45866</v>
      </c>
      <c r="N249" s="17">
        <v>45884</v>
      </c>
      <c r="O249" s="15" t="s">
        <v>38</v>
      </c>
      <c r="P249" s="15" t="s">
        <v>54</v>
      </c>
      <c r="Q249" s="15" t="s">
        <v>55</v>
      </c>
      <c r="R249" s="15" t="s">
        <v>1039</v>
      </c>
      <c r="S249" s="18" t="str">
        <f t="shared" si="0"/>
        <v>https://onlinecourses.nptel.ac.in/noc25_ce131/preview</v>
      </c>
      <c r="T249" s="14" t="s">
        <v>1309</v>
      </c>
      <c r="U249" s="14"/>
      <c r="V249" s="14"/>
      <c r="W249" s="14"/>
      <c r="X249" s="20" t="str">
        <f t="shared" si="3"/>
        <v>https://nptel.ac.in/courses/105106694</v>
      </c>
      <c r="Y249" s="19" t="str">
        <f t="shared" si="4"/>
        <v>https://nptel.ac.in/courses/105106694</v>
      </c>
      <c r="Z249" s="14" t="s">
        <v>1310</v>
      </c>
      <c r="AA249" s="14"/>
      <c r="AB249" s="14"/>
    </row>
    <row r="250" spans="1:28" ht="26.4" x14ac:dyDescent="0.25">
      <c r="A250" s="13">
        <v>239</v>
      </c>
      <c r="B250" s="14" t="s">
        <v>1311</v>
      </c>
      <c r="C250" s="14" t="s">
        <v>1312</v>
      </c>
      <c r="D250" s="14" t="s">
        <v>1313</v>
      </c>
      <c r="E250" s="14" t="s">
        <v>1095</v>
      </c>
      <c r="F250" s="15" t="s">
        <v>495</v>
      </c>
      <c r="G250" s="15" t="s">
        <v>62</v>
      </c>
      <c r="H250" s="16" t="s">
        <v>4</v>
      </c>
      <c r="I250" s="15" t="s">
        <v>53</v>
      </c>
      <c r="J250" s="17">
        <v>45859</v>
      </c>
      <c r="K250" s="17">
        <v>45940</v>
      </c>
      <c r="L250" s="17">
        <v>45956</v>
      </c>
      <c r="M250" s="17">
        <v>45866</v>
      </c>
      <c r="N250" s="17">
        <v>45884</v>
      </c>
      <c r="O250" s="15" t="s">
        <v>152</v>
      </c>
      <c r="P250" s="15" t="s">
        <v>72</v>
      </c>
      <c r="Q250" s="15" t="s">
        <v>55</v>
      </c>
      <c r="R250" s="15" t="s">
        <v>1096</v>
      </c>
      <c r="S250" s="18" t="str">
        <f t="shared" si="0"/>
        <v>https://onlinecourses.nptel.ac.in/noc25_ce132/preview</v>
      </c>
      <c r="T250" s="14" t="s">
        <v>1314</v>
      </c>
      <c r="U250" s="19" t="str">
        <f t="shared" ref="U250:U251" si="45">HYPERLINK(V250)</f>
        <v>https://onlinecourses.nptel.ac.in/noc24_ce99/preview</v>
      </c>
      <c r="V250" s="19" t="str">
        <f t="shared" ref="V250:V251" si="46">CONCATENATE("https://onlinecourses.nptel.ac.in/",W250,"/preview")</f>
        <v>https://onlinecourses.nptel.ac.in/noc24_ce99/preview</v>
      </c>
      <c r="W250" s="15" t="s">
        <v>1315</v>
      </c>
      <c r="X250" s="20" t="str">
        <f t="shared" si="3"/>
        <v>https://nptel.ac.in/courses/105106224</v>
      </c>
      <c r="Y250" s="19" t="str">
        <f t="shared" si="4"/>
        <v>https://nptel.ac.in/courses/105106224</v>
      </c>
      <c r="Z250" s="15">
        <v>105106224</v>
      </c>
      <c r="AA250" s="15"/>
      <c r="AB250" s="15"/>
    </row>
    <row r="251" spans="1:28" ht="26.4" x14ac:dyDescent="0.25">
      <c r="A251" s="13">
        <v>240</v>
      </c>
      <c r="B251" s="14" t="s">
        <v>1316</v>
      </c>
      <c r="C251" s="14" t="s">
        <v>1317</v>
      </c>
      <c r="D251" s="14" t="s">
        <v>1318</v>
      </c>
      <c r="E251" s="14" t="s">
        <v>1319</v>
      </c>
      <c r="F251" s="16" t="s">
        <v>495</v>
      </c>
      <c r="G251" s="16" t="s">
        <v>62</v>
      </c>
      <c r="H251" s="16" t="s">
        <v>4</v>
      </c>
      <c r="I251" s="15" t="s">
        <v>53</v>
      </c>
      <c r="J251" s="17">
        <v>45859</v>
      </c>
      <c r="K251" s="17">
        <v>45940</v>
      </c>
      <c r="L251" s="17">
        <v>45956</v>
      </c>
      <c r="M251" s="17">
        <v>45866</v>
      </c>
      <c r="N251" s="17">
        <v>45884</v>
      </c>
      <c r="O251" s="15" t="s">
        <v>38</v>
      </c>
      <c r="P251" s="15" t="s">
        <v>54</v>
      </c>
      <c r="Q251" s="15" t="s">
        <v>55</v>
      </c>
      <c r="R251" s="15"/>
      <c r="S251" s="18" t="str">
        <f t="shared" si="0"/>
        <v>https://onlinecourses.nptel.ac.in/noc25_ce133/preview</v>
      </c>
      <c r="T251" s="14" t="s">
        <v>1320</v>
      </c>
      <c r="U251" s="19" t="str">
        <f t="shared" si="45"/>
        <v>https://onlinecourses.nptel.ac.in/noc24_ce100/preview</v>
      </c>
      <c r="V251" s="19" t="str">
        <f t="shared" si="46"/>
        <v>https://onlinecourses.nptel.ac.in/noc24_ce100/preview</v>
      </c>
      <c r="W251" s="15" t="s">
        <v>1321</v>
      </c>
      <c r="X251" s="20" t="str">
        <f t="shared" si="3"/>
        <v>https://nptel.ac.in/courses/105106465</v>
      </c>
      <c r="Y251" s="19" t="str">
        <f t="shared" si="4"/>
        <v>https://nptel.ac.in/courses/105106465</v>
      </c>
      <c r="Z251" s="15">
        <v>105106465</v>
      </c>
      <c r="AA251" s="15"/>
      <c r="AB251" s="15"/>
    </row>
    <row r="252" spans="1:28" ht="26.4" x14ac:dyDescent="0.25">
      <c r="A252" s="13">
        <v>241</v>
      </c>
      <c r="B252" s="14" t="s">
        <v>1322</v>
      </c>
      <c r="C252" s="21" t="s">
        <v>1323</v>
      </c>
      <c r="D252" s="14" t="s">
        <v>1324</v>
      </c>
      <c r="E252" s="14" t="s">
        <v>1325</v>
      </c>
      <c r="F252" s="15" t="s">
        <v>1326</v>
      </c>
      <c r="G252" s="16" t="s">
        <v>62</v>
      </c>
      <c r="H252" s="16" t="s">
        <v>219</v>
      </c>
      <c r="I252" s="15" t="s">
        <v>116</v>
      </c>
      <c r="J252" s="17">
        <v>45887</v>
      </c>
      <c r="K252" s="17">
        <v>45912</v>
      </c>
      <c r="L252" s="17">
        <v>45956</v>
      </c>
      <c r="M252" s="17">
        <v>45887</v>
      </c>
      <c r="N252" s="17">
        <v>45898</v>
      </c>
      <c r="O252" s="15" t="s">
        <v>38</v>
      </c>
      <c r="P252" s="15" t="s">
        <v>54</v>
      </c>
      <c r="Q252" s="15" t="s">
        <v>55</v>
      </c>
      <c r="R252" s="15"/>
      <c r="S252" s="18" t="str">
        <f t="shared" si="0"/>
        <v>https://onlinecourses.nptel.ac.in/noc25_cs80/preview</v>
      </c>
      <c r="T252" s="14" t="s">
        <v>1327</v>
      </c>
      <c r="U252" s="14"/>
      <c r="V252" s="14"/>
      <c r="W252" s="14"/>
      <c r="X252" s="20" t="str">
        <f t="shared" si="3"/>
        <v>https://nptel.ac.in/courses/106106696</v>
      </c>
      <c r="Y252" s="19" t="str">
        <f t="shared" si="4"/>
        <v>https://nptel.ac.in/courses/106106696</v>
      </c>
      <c r="Z252" s="14" t="s">
        <v>1328</v>
      </c>
      <c r="AA252" s="14"/>
      <c r="AB252" s="14"/>
    </row>
    <row r="253" spans="1:28" ht="26.4" x14ac:dyDescent="0.25">
      <c r="A253" s="13">
        <v>242</v>
      </c>
      <c r="B253" s="14" t="s">
        <v>1329</v>
      </c>
      <c r="C253" s="21" t="s">
        <v>1323</v>
      </c>
      <c r="D253" s="14" t="s">
        <v>1330</v>
      </c>
      <c r="E253" s="14" t="s">
        <v>1331</v>
      </c>
      <c r="F253" s="15" t="s">
        <v>84</v>
      </c>
      <c r="G253" s="15" t="s">
        <v>84</v>
      </c>
      <c r="H253" s="16" t="s">
        <v>4</v>
      </c>
      <c r="I253" s="15" t="s">
        <v>116</v>
      </c>
      <c r="J253" s="17">
        <v>45859</v>
      </c>
      <c r="K253" s="17">
        <v>45940</v>
      </c>
      <c r="L253" s="17">
        <v>45955</v>
      </c>
      <c r="M253" s="17">
        <v>45866</v>
      </c>
      <c r="N253" s="17">
        <v>45884</v>
      </c>
      <c r="O253" s="15" t="s">
        <v>38</v>
      </c>
      <c r="P253" s="15" t="s">
        <v>72</v>
      </c>
      <c r="Q253" s="15" t="s">
        <v>55</v>
      </c>
      <c r="R253" s="15" t="s">
        <v>1332</v>
      </c>
      <c r="S253" s="18" t="str">
        <f t="shared" si="0"/>
        <v>https://onlinecourses.nptel.ac.in/noc25_cs81/preview</v>
      </c>
      <c r="T253" s="14" t="s">
        <v>1333</v>
      </c>
      <c r="U253" s="14"/>
      <c r="V253" s="14"/>
      <c r="W253" s="14"/>
      <c r="X253" s="20" t="str">
        <f t="shared" si="3"/>
        <v>https://nptel.ac.in/courses/106104697</v>
      </c>
      <c r="Y253" s="19" t="str">
        <f t="shared" si="4"/>
        <v>https://nptel.ac.in/courses/106104697</v>
      </c>
      <c r="Z253" s="14" t="s">
        <v>1334</v>
      </c>
      <c r="AA253" s="14"/>
      <c r="AB253" s="14"/>
    </row>
    <row r="254" spans="1:28" ht="39.6" x14ac:dyDescent="0.25">
      <c r="A254" s="13">
        <v>243</v>
      </c>
      <c r="B254" s="14" t="s">
        <v>1335</v>
      </c>
      <c r="C254" s="21" t="s">
        <v>1323</v>
      </c>
      <c r="D254" s="14" t="s">
        <v>1336</v>
      </c>
      <c r="E254" s="14" t="s">
        <v>1337</v>
      </c>
      <c r="F254" s="15" t="s">
        <v>70</v>
      </c>
      <c r="G254" s="15" t="s">
        <v>70</v>
      </c>
      <c r="H254" s="16" t="s">
        <v>219</v>
      </c>
      <c r="I254" s="15" t="s">
        <v>53</v>
      </c>
      <c r="J254" s="17">
        <v>45887</v>
      </c>
      <c r="K254" s="17">
        <v>45912</v>
      </c>
      <c r="L254" s="17">
        <v>45962</v>
      </c>
      <c r="M254" s="17">
        <v>45887</v>
      </c>
      <c r="N254" s="17">
        <v>45898</v>
      </c>
      <c r="O254" s="15" t="s">
        <v>71</v>
      </c>
      <c r="P254" s="15" t="s">
        <v>54</v>
      </c>
      <c r="Q254" s="15" t="s">
        <v>55</v>
      </c>
      <c r="R254" s="15"/>
      <c r="S254" s="18" t="str">
        <f t="shared" si="0"/>
        <v>https://onlinecourses.nptel.ac.in/noc25_cs82/preview</v>
      </c>
      <c r="T254" s="14" t="s">
        <v>1338</v>
      </c>
      <c r="U254" s="19" t="str">
        <f t="shared" ref="U254:U256" si="47">HYPERLINK(V254)</f>
        <v>https://onlinecourses.nptel.ac.in/noc24_cs127/preview</v>
      </c>
      <c r="V254" s="19" t="str">
        <f t="shared" ref="V254:V256" si="48">CONCATENATE("https://onlinecourses.nptel.ac.in/",W254,"/preview")</f>
        <v>https://onlinecourses.nptel.ac.in/noc24_cs127/preview</v>
      </c>
      <c r="W254" s="15" t="s">
        <v>1339</v>
      </c>
      <c r="X254" s="20" t="str">
        <f t="shared" si="3"/>
        <v>https://nptel.ac.in/courses/106101235</v>
      </c>
      <c r="Y254" s="19" t="str">
        <f t="shared" si="4"/>
        <v>https://nptel.ac.in/courses/106101235</v>
      </c>
      <c r="Z254" s="15">
        <v>106101235</v>
      </c>
      <c r="AA254" s="15"/>
      <c r="AB254" s="15"/>
    </row>
    <row r="255" spans="1:28" ht="26.4" x14ac:dyDescent="0.25">
      <c r="A255" s="13">
        <v>244</v>
      </c>
      <c r="B255" s="14" t="s">
        <v>1340</v>
      </c>
      <c r="C255" s="21" t="s">
        <v>1323</v>
      </c>
      <c r="D255" s="14" t="s">
        <v>1341</v>
      </c>
      <c r="E255" s="14" t="s">
        <v>1342</v>
      </c>
      <c r="F255" s="15" t="s">
        <v>52</v>
      </c>
      <c r="G255" s="15" t="s">
        <v>52</v>
      </c>
      <c r="H255" s="16" t="s">
        <v>4</v>
      </c>
      <c r="I255" s="15" t="s">
        <v>53</v>
      </c>
      <c r="J255" s="17">
        <v>45859</v>
      </c>
      <c r="K255" s="17">
        <v>45940</v>
      </c>
      <c r="L255" s="17">
        <v>45963</v>
      </c>
      <c r="M255" s="17">
        <v>45866</v>
      </c>
      <c r="N255" s="17">
        <v>45884</v>
      </c>
      <c r="O255" s="15" t="s">
        <v>71</v>
      </c>
      <c r="P255" s="15" t="s">
        <v>72</v>
      </c>
      <c r="Q255" s="15" t="s">
        <v>73</v>
      </c>
      <c r="R255" s="15"/>
      <c r="S255" s="18" t="str">
        <f t="shared" si="0"/>
        <v>https://onlinecourses.nptel.ac.in/noc25_cs83/preview</v>
      </c>
      <c r="T255" s="14" t="s">
        <v>1343</v>
      </c>
      <c r="U255" s="19" t="str">
        <f t="shared" si="47"/>
        <v>https://onlinecourses.nptel.ac.in/noc24_cs83/preview</v>
      </c>
      <c r="V255" s="19" t="str">
        <f t="shared" si="48"/>
        <v>https://onlinecourses.nptel.ac.in/noc24_cs83/preview</v>
      </c>
      <c r="W255" s="15" t="s">
        <v>1344</v>
      </c>
      <c r="X255" s="20" t="str">
        <f t="shared" si="3"/>
        <v>https://nptel.ac.in/courses/106102157</v>
      </c>
      <c r="Y255" s="19" t="str">
        <f t="shared" si="4"/>
        <v>https://nptel.ac.in/courses/106102157</v>
      </c>
      <c r="Z255" s="15">
        <v>106102157</v>
      </c>
      <c r="AA255" s="15"/>
      <c r="AB255" s="15"/>
    </row>
    <row r="256" spans="1:28" ht="26.4" x14ac:dyDescent="0.25">
      <c r="A256" s="13">
        <v>245</v>
      </c>
      <c r="B256" s="14" t="s">
        <v>1345</v>
      </c>
      <c r="C256" s="21" t="s">
        <v>1323</v>
      </c>
      <c r="D256" s="14" t="s">
        <v>1346</v>
      </c>
      <c r="E256" s="14" t="s">
        <v>1342</v>
      </c>
      <c r="F256" s="15" t="s">
        <v>52</v>
      </c>
      <c r="G256" s="15" t="s">
        <v>52</v>
      </c>
      <c r="H256" s="16" t="s">
        <v>4</v>
      </c>
      <c r="I256" s="15" t="s">
        <v>53</v>
      </c>
      <c r="J256" s="17">
        <v>45859</v>
      </c>
      <c r="K256" s="17">
        <v>45940</v>
      </c>
      <c r="L256" s="17">
        <v>45963</v>
      </c>
      <c r="M256" s="17">
        <v>45866</v>
      </c>
      <c r="N256" s="17">
        <v>45884</v>
      </c>
      <c r="O256" s="15" t="s">
        <v>38</v>
      </c>
      <c r="P256" s="15" t="s">
        <v>54</v>
      </c>
      <c r="Q256" s="15" t="s">
        <v>55</v>
      </c>
      <c r="R256" s="15"/>
      <c r="S256" s="18" t="str">
        <f t="shared" si="0"/>
        <v>https://onlinecourses.nptel.ac.in/noc25_cs84/preview</v>
      </c>
      <c r="T256" s="14" t="s">
        <v>1347</v>
      </c>
      <c r="U256" s="19" t="str">
        <f t="shared" si="47"/>
        <v>https://onlinecourses.nptel.ac.in/noc24_cs99/preview</v>
      </c>
      <c r="V256" s="19" t="str">
        <f t="shared" si="48"/>
        <v>https://onlinecourses.nptel.ac.in/noc24_cs99/preview</v>
      </c>
      <c r="W256" s="15" t="s">
        <v>1348</v>
      </c>
      <c r="X256" s="20" t="str">
        <f t="shared" si="3"/>
        <v>https://nptel.ac.in/courses/106102237</v>
      </c>
      <c r="Y256" s="19" t="str">
        <f t="shared" si="4"/>
        <v>https://nptel.ac.in/courses/106102237</v>
      </c>
      <c r="Z256" s="23">
        <v>106102237</v>
      </c>
      <c r="AA256" s="23"/>
      <c r="AB256" s="23"/>
    </row>
    <row r="257" spans="1:28" ht="26.4" x14ac:dyDescent="0.25">
      <c r="A257" s="13">
        <v>246</v>
      </c>
      <c r="B257" s="14" t="s">
        <v>1349</v>
      </c>
      <c r="C257" s="21" t="s">
        <v>1323</v>
      </c>
      <c r="D257" s="14" t="s">
        <v>1350</v>
      </c>
      <c r="E257" s="14" t="s">
        <v>1351</v>
      </c>
      <c r="F257" s="15" t="s">
        <v>1352</v>
      </c>
      <c r="G257" s="15" t="s">
        <v>62</v>
      </c>
      <c r="H257" s="16" t="s">
        <v>100</v>
      </c>
      <c r="I257" s="15" t="s">
        <v>116</v>
      </c>
      <c r="J257" s="17">
        <v>45887</v>
      </c>
      <c r="K257" s="17">
        <v>45940</v>
      </c>
      <c r="L257" s="17">
        <v>45963</v>
      </c>
      <c r="M257" s="17">
        <v>45887</v>
      </c>
      <c r="N257" s="17">
        <v>45898</v>
      </c>
      <c r="O257" s="15" t="s">
        <v>38</v>
      </c>
      <c r="P257" s="15" t="s">
        <v>54</v>
      </c>
      <c r="Q257" s="15" t="s">
        <v>55</v>
      </c>
      <c r="R257" s="15" t="s">
        <v>1353</v>
      </c>
      <c r="S257" s="18" t="str">
        <f t="shared" si="0"/>
        <v>https://onlinecourses.nptel.ac.in/noc25_cs85/preview</v>
      </c>
      <c r="T257" s="14" t="s">
        <v>1354</v>
      </c>
      <c r="U257" s="14"/>
      <c r="V257" s="14"/>
      <c r="W257" s="14"/>
      <c r="X257" s="20" t="str">
        <f t="shared" si="3"/>
        <v>https://nptel.ac.in/courses/106106698</v>
      </c>
      <c r="Y257" s="19" t="str">
        <f t="shared" si="4"/>
        <v>https://nptel.ac.in/courses/106106698</v>
      </c>
      <c r="Z257" s="14" t="s">
        <v>1355</v>
      </c>
      <c r="AA257" s="14"/>
      <c r="AB257" s="14"/>
    </row>
    <row r="258" spans="1:28" ht="39.6" x14ac:dyDescent="0.25">
      <c r="A258" s="13">
        <v>247</v>
      </c>
      <c r="B258" s="14" t="s">
        <v>1356</v>
      </c>
      <c r="C258" s="14" t="s">
        <v>1357</v>
      </c>
      <c r="D258" s="14" t="s">
        <v>1358</v>
      </c>
      <c r="E258" s="14" t="s">
        <v>1359</v>
      </c>
      <c r="F258" s="15" t="s">
        <v>70</v>
      </c>
      <c r="G258" s="15" t="s">
        <v>70</v>
      </c>
      <c r="H258" s="16" t="s">
        <v>4</v>
      </c>
      <c r="I258" s="15" t="s">
        <v>53</v>
      </c>
      <c r="J258" s="17">
        <v>45859</v>
      </c>
      <c r="K258" s="17">
        <v>45940</v>
      </c>
      <c r="L258" s="17">
        <v>45956</v>
      </c>
      <c r="M258" s="17">
        <v>45866</v>
      </c>
      <c r="N258" s="17">
        <v>45884</v>
      </c>
      <c r="O258" s="15" t="s">
        <v>152</v>
      </c>
      <c r="P258" s="15" t="s">
        <v>54</v>
      </c>
      <c r="Q258" s="15" t="s">
        <v>55</v>
      </c>
      <c r="R258" s="15" t="s">
        <v>1360</v>
      </c>
      <c r="S258" s="18" t="str">
        <f t="shared" si="0"/>
        <v>https://onlinecourses.nptel.ac.in/noc25_cs86/preview</v>
      </c>
      <c r="T258" s="14" t="s">
        <v>1361</v>
      </c>
      <c r="U258" s="19" t="str">
        <f>HYPERLINK(V258)</f>
        <v>https://onlinecourses.nptel.ac.in/noc24_cs86/preview</v>
      </c>
      <c r="V258" s="19" t="str">
        <f>CONCATENATE("https://onlinecourses.nptel.ac.in/",W258,"/preview")</f>
        <v>https://onlinecourses.nptel.ac.in/noc24_cs86/preview</v>
      </c>
      <c r="W258" s="15" t="s">
        <v>1362</v>
      </c>
      <c r="X258" s="20" t="str">
        <f t="shared" si="3"/>
        <v>https://nptel.ac.in/courses/106101466</v>
      </c>
      <c r="Y258" s="19" t="str">
        <f t="shared" si="4"/>
        <v>https://nptel.ac.in/courses/106101466</v>
      </c>
      <c r="Z258" s="15">
        <v>106101466</v>
      </c>
      <c r="AA258" s="15"/>
      <c r="AB258" s="15"/>
    </row>
    <row r="259" spans="1:28" ht="39.6" x14ac:dyDescent="0.25">
      <c r="A259" s="13">
        <v>248</v>
      </c>
      <c r="B259" s="14" t="s">
        <v>1363</v>
      </c>
      <c r="C259" s="14" t="s">
        <v>1364</v>
      </c>
      <c r="D259" s="14" t="s">
        <v>1365</v>
      </c>
      <c r="E259" s="14" t="s">
        <v>1366</v>
      </c>
      <c r="F259" s="15" t="s">
        <v>1367</v>
      </c>
      <c r="G259" s="15" t="s">
        <v>62</v>
      </c>
      <c r="H259" s="16" t="s">
        <v>4</v>
      </c>
      <c r="I259" s="15" t="s">
        <v>116</v>
      </c>
      <c r="J259" s="17">
        <v>45859</v>
      </c>
      <c r="K259" s="17">
        <v>45940</v>
      </c>
      <c r="L259" s="17">
        <v>45963</v>
      </c>
      <c r="M259" s="17">
        <v>45866</v>
      </c>
      <c r="N259" s="17">
        <v>45884</v>
      </c>
      <c r="O259" s="15" t="s">
        <v>71</v>
      </c>
      <c r="P259" s="15" t="s">
        <v>54</v>
      </c>
      <c r="Q259" s="15" t="s">
        <v>55</v>
      </c>
      <c r="R259" s="15" t="s">
        <v>1368</v>
      </c>
      <c r="S259" s="18" t="str">
        <f t="shared" si="0"/>
        <v>https://onlinecourses.nptel.ac.in/noc25_cs87/preview</v>
      </c>
      <c r="T259" s="14" t="s">
        <v>1369</v>
      </c>
      <c r="U259" s="14"/>
      <c r="V259" s="14"/>
      <c r="W259" s="14"/>
      <c r="X259" s="20" t="str">
        <f t="shared" si="3"/>
        <v>https://nptel.ac.in/courses/106106699</v>
      </c>
      <c r="Y259" s="19" t="str">
        <f t="shared" si="4"/>
        <v>https://nptel.ac.in/courses/106106699</v>
      </c>
      <c r="Z259" s="14" t="s">
        <v>1370</v>
      </c>
      <c r="AA259" s="14"/>
      <c r="AB259" s="14"/>
    </row>
    <row r="260" spans="1:28" ht="26.4" x14ac:dyDescent="0.25">
      <c r="A260" s="13">
        <v>249</v>
      </c>
      <c r="B260" s="14" t="s">
        <v>1371</v>
      </c>
      <c r="C260" s="21" t="s">
        <v>1323</v>
      </c>
      <c r="D260" s="21" t="s">
        <v>1372</v>
      </c>
      <c r="E260" s="21" t="s">
        <v>1373</v>
      </c>
      <c r="F260" s="16" t="s">
        <v>62</v>
      </c>
      <c r="G260" s="16" t="s">
        <v>62</v>
      </c>
      <c r="H260" s="16" t="s">
        <v>4</v>
      </c>
      <c r="I260" s="15" t="s">
        <v>53</v>
      </c>
      <c r="J260" s="17">
        <v>45859</v>
      </c>
      <c r="K260" s="17">
        <v>45940</v>
      </c>
      <c r="L260" s="17">
        <v>45956</v>
      </c>
      <c r="M260" s="17">
        <v>45866</v>
      </c>
      <c r="N260" s="17">
        <v>45884</v>
      </c>
      <c r="O260" s="15" t="s">
        <v>71</v>
      </c>
      <c r="P260" s="15" t="s">
        <v>54</v>
      </c>
      <c r="Q260" s="15" t="s">
        <v>55</v>
      </c>
      <c r="R260" s="15" t="s">
        <v>1374</v>
      </c>
      <c r="S260" s="18" t="str">
        <f t="shared" si="0"/>
        <v>https://onlinecourses.nptel.ac.in/noc25_cs88/preview</v>
      </c>
      <c r="T260" s="14" t="s">
        <v>1375</v>
      </c>
      <c r="U260" s="19" t="str">
        <f t="shared" ref="U260:U282" si="49">HYPERLINK(V260)</f>
        <v>https://onlinecourses.nptel.ac.in/noc24_cs88/preview</v>
      </c>
      <c r="V260" s="19" t="str">
        <f t="shared" ref="V260:V282" si="50">CONCATENATE("https://onlinecourses.nptel.ac.in/",W260,"/preview")</f>
        <v>https://onlinecourses.nptel.ac.in/noc24_cs88/preview</v>
      </c>
      <c r="W260" s="15" t="s">
        <v>1376</v>
      </c>
      <c r="X260" s="20" t="str">
        <f t="shared" si="3"/>
        <v>https://nptel.ac.in/courses/106106226</v>
      </c>
      <c r="Y260" s="19" t="str">
        <f t="shared" si="4"/>
        <v>https://nptel.ac.in/courses/106106226</v>
      </c>
      <c r="Z260" s="15">
        <v>106106226</v>
      </c>
      <c r="AA260" s="15"/>
      <c r="AB260" s="15"/>
    </row>
    <row r="261" spans="1:28" ht="66" x14ac:dyDescent="0.25">
      <c r="A261" s="13">
        <v>250</v>
      </c>
      <c r="B261" s="14" t="s">
        <v>1377</v>
      </c>
      <c r="C261" s="21" t="s">
        <v>1323</v>
      </c>
      <c r="D261" s="21" t="s">
        <v>1378</v>
      </c>
      <c r="E261" s="21" t="s">
        <v>1379</v>
      </c>
      <c r="F261" s="16" t="s">
        <v>1380</v>
      </c>
      <c r="G261" s="16" t="s">
        <v>62</v>
      </c>
      <c r="H261" s="16" t="s">
        <v>100</v>
      </c>
      <c r="I261" s="15" t="s">
        <v>53</v>
      </c>
      <c r="J261" s="17">
        <v>45859</v>
      </c>
      <c r="K261" s="17">
        <v>45912</v>
      </c>
      <c r="L261" s="17">
        <v>45921</v>
      </c>
      <c r="M261" s="17">
        <v>45866</v>
      </c>
      <c r="N261" s="17">
        <v>45884</v>
      </c>
      <c r="O261" s="15" t="s">
        <v>71</v>
      </c>
      <c r="P261" s="15" t="s">
        <v>54</v>
      </c>
      <c r="Q261" s="15" t="s">
        <v>55</v>
      </c>
      <c r="R261" s="15" t="s">
        <v>1381</v>
      </c>
      <c r="S261" s="18" t="str">
        <f t="shared" si="0"/>
        <v>https://onlinecourses.nptel.ac.in/noc25_cs89/preview</v>
      </c>
      <c r="T261" s="14" t="s">
        <v>1382</v>
      </c>
      <c r="U261" s="19" t="str">
        <f t="shared" si="49"/>
        <v>https://onlinecourses.nptel.ac.in/noc25_cs59/preview</v>
      </c>
      <c r="V261" s="19" t="str">
        <f t="shared" si="50"/>
        <v>https://onlinecourses.nptel.ac.in/noc25_cs59/preview</v>
      </c>
      <c r="W261" s="15" t="s">
        <v>1383</v>
      </c>
      <c r="X261" s="20" t="str">
        <f t="shared" si="3"/>
        <v>https://nptel.ac.in/courses/106106145</v>
      </c>
      <c r="Y261" s="19" t="str">
        <f t="shared" si="4"/>
        <v>https://nptel.ac.in/courses/106106145</v>
      </c>
      <c r="Z261" s="15">
        <v>106106145</v>
      </c>
      <c r="AA261" s="15"/>
      <c r="AB261" s="15"/>
    </row>
    <row r="262" spans="1:28" ht="26.4" x14ac:dyDescent="0.25">
      <c r="A262" s="13">
        <v>251</v>
      </c>
      <c r="B262" s="14" t="s">
        <v>1384</v>
      </c>
      <c r="C262" s="21" t="s">
        <v>1323</v>
      </c>
      <c r="D262" s="21" t="s">
        <v>1385</v>
      </c>
      <c r="E262" s="21" t="s">
        <v>1379</v>
      </c>
      <c r="F262" s="16" t="s">
        <v>1380</v>
      </c>
      <c r="G262" s="16" t="s">
        <v>62</v>
      </c>
      <c r="H262" s="16" t="s">
        <v>100</v>
      </c>
      <c r="I262" s="15" t="s">
        <v>53</v>
      </c>
      <c r="J262" s="17">
        <v>45859</v>
      </c>
      <c r="K262" s="17">
        <v>45912</v>
      </c>
      <c r="L262" s="17">
        <v>45920</v>
      </c>
      <c r="M262" s="17">
        <v>45866</v>
      </c>
      <c r="N262" s="17">
        <v>45884</v>
      </c>
      <c r="O262" s="15" t="s">
        <v>71</v>
      </c>
      <c r="P262" s="15" t="s">
        <v>54</v>
      </c>
      <c r="Q262" s="15" t="s">
        <v>55</v>
      </c>
      <c r="R262" s="15" t="s">
        <v>1353</v>
      </c>
      <c r="S262" s="18" t="str">
        <f t="shared" si="0"/>
        <v>https://onlinecourses.nptel.ac.in/noc25_cs90/preview</v>
      </c>
      <c r="T262" s="14" t="s">
        <v>1386</v>
      </c>
      <c r="U262" s="19" t="str">
        <f t="shared" si="49"/>
        <v>https://onlinecourses.nptel.ac.in/noc25_cs23/preview</v>
      </c>
      <c r="V262" s="19" t="str">
        <f t="shared" si="50"/>
        <v>https://onlinecourses.nptel.ac.in/noc25_cs23/preview</v>
      </c>
      <c r="W262" s="15" t="s">
        <v>1387</v>
      </c>
      <c r="X262" s="20" t="str">
        <f t="shared" si="3"/>
        <v>https://nptel.ac.in/courses/106106131</v>
      </c>
      <c r="Y262" s="19" t="str">
        <f t="shared" si="4"/>
        <v>https://nptel.ac.in/courses/106106131</v>
      </c>
      <c r="Z262" s="15">
        <v>106106131</v>
      </c>
      <c r="AA262" s="15"/>
      <c r="AB262" s="15"/>
    </row>
    <row r="263" spans="1:28" ht="52.8" x14ac:dyDescent="0.25">
      <c r="A263" s="13">
        <v>252</v>
      </c>
      <c r="B263" s="14" t="s">
        <v>1388</v>
      </c>
      <c r="C263" s="21" t="s">
        <v>1323</v>
      </c>
      <c r="D263" s="21" t="s">
        <v>1389</v>
      </c>
      <c r="E263" s="21" t="s">
        <v>1390</v>
      </c>
      <c r="F263" s="16" t="s">
        <v>62</v>
      </c>
      <c r="G263" s="16" t="s">
        <v>62</v>
      </c>
      <c r="H263" s="16" t="s">
        <v>4</v>
      </c>
      <c r="I263" s="15" t="s">
        <v>53</v>
      </c>
      <c r="J263" s="17">
        <v>45859</v>
      </c>
      <c r="K263" s="17">
        <v>45940</v>
      </c>
      <c r="L263" s="17">
        <v>45955</v>
      </c>
      <c r="M263" s="17">
        <v>45866</v>
      </c>
      <c r="N263" s="17">
        <v>45884</v>
      </c>
      <c r="O263" s="15" t="s">
        <v>38</v>
      </c>
      <c r="P263" s="15" t="s">
        <v>54</v>
      </c>
      <c r="Q263" s="15" t="s">
        <v>55</v>
      </c>
      <c r="R263" s="15" t="s">
        <v>1391</v>
      </c>
      <c r="S263" s="18" t="str">
        <f t="shared" si="0"/>
        <v>https://onlinecourses.nptel.ac.in/noc25_cs91/preview</v>
      </c>
      <c r="T263" s="14" t="s">
        <v>1392</v>
      </c>
      <c r="U263" s="19" t="str">
        <f t="shared" si="49"/>
        <v>https://onlinecourses.nptel.ac.in/noc25_cs46/preview</v>
      </c>
      <c r="V263" s="19" t="str">
        <f t="shared" si="50"/>
        <v>https://onlinecourses.nptel.ac.in/noc25_cs46/preview</v>
      </c>
      <c r="W263" s="15" t="s">
        <v>1393</v>
      </c>
      <c r="X263" s="20" t="str">
        <f t="shared" si="3"/>
        <v>https://nptel.ac.in/courses/106106139</v>
      </c>
      <c r="Y263" s="19" t="str">
        <f t="shared" si="4"/>
        <v>https://nptel.ac.in/courses/106106139</v>
      </c>
      <c r="Z263" s="15">
        <v>106106139</v>
      </c>
      <c r="AA263" s="15"/>
      <c r="AB263" s="15"/>
    </row>
    <row r="264" spans="1:28" ht="39.6" x14ac:dyDescent="0.25">
      <c r="A264" s="13">
        <v>253</v>
      </c>
      <c r="B264" s="14" t="s">
        <v>1394</v>
      </c>
      <c r="C264" s="21" t="s">
        <v>1323</v>
      </c>
      <c r="D264" s="21" t="s">
        <v>1395</v>
      </c>
      <c r="E264" s="21" t="s">
        <v>1390</v>
      </c>
      <c r="F264" s="16" t="s">
        <v>62</v>
      </c>
      <c r="G264" s="16" t="s">
        <v>62</v>
      </c>
      <c r="H264" s="16" t="s">
        <v>4</v>
      </c>
      <c r="I264" s="15" t="s">
        <v>53</v>
      </c>
      <c r="J264" s="17">
        <v>45859</v>
      </c>
      <c r="K264" s="17">
        <v>45940</v>
      </c>
      <c r="L264" s="17">
        <v>45955</v>
      </c>
      <c r="M264" s="17">
        <v>45866</v>
      </c>
      <c r="N264" s="17">
        <v>45884</v>
      </c>
      <c r="O264" s="15" t="s">
        <v>38</v>
      </c>
      <c r="P264" s="15" t="s">
        <v>54</v>
      </c>
      <c r="Q264" s="15" t="s">
        <v>55</v>
      </c>
      <c r="R264" s="15" t="s">
        <v>1396</v>
      </c>
      <c r="S264" s="18" t="str">
        <f t="shared" si="0"/>
        <v>https://onlinecourses.nptel.ac.in/noc25_cs92/preview</v>
      </c>
      <c r="T264" s="14" t="s">
        <v>1397</v>
      </c>
      <c r="U264" s="19" t="str">
        <f t="shared" si="49"/>
        <v>https://onlinecourses.nptel.ac.in/noc25_cs62/preview</v>
      </c>
      <c r="V264" s="19" t="str">
        <f t="shared" si="50"/>
        <v>https://onlinecourses.nptel.ac.in/noc25_cs62/preview</v>
      </c>
      <c r="W264" s="15" t="s">
        <v>1398</v>
      </c>
      <c r="X264" s="20" t="str">
        <f t="shared" si="3"/>
        <v>https://nptel.ac.in/courses/106106143</v>
      </c>
      <c r="Y264" s="19" t="str">
        <f t="shared" si="4"/>
        <v>https://nptel.ac.in/courses/106106143</v>
      </c>
      <c r="Z264" s="15">
        <v>106106143</v>
      </c>
      <c r="AA264" s="15"/>
      <c r="AB264" s="15"/>
    </row>
    <row r="265" spans="1:28" ht="26.4" x14ac:dyDescent="0.25">
      <c r="A265" s="13">
        <v>254</v>
      </c>
      <c r="B265" s="14" t="s">
        <v>1399</v>
      </c>
      <c r="C265" s="21" t="s">
        <v>1323</v>
      </c>
      <c r="D265" s="21" t="s">
        <v>1400</v>
      </c>
      <c r="E265" s="21" t="s">
        <v>1401</v>
      </c>
      <c r="F265" s="16" t="s">
        <v>495</v>
      </c>
      <c r="G265" s="16" t="s">
        <v>62</v>
      </c>
      <c r="H265" s="16" t="s">
        <v>4</v>
      </c>
      <c r="I265" s="15" t="s">
        <v>53</v>
      </c>
      <c r="J265" s="17">
        <v>45859</v>
      </c>
      <c r="K265" s="17">
        <v>45940</v>
      </c>
      <c r="L265" s="17">
        <v>45955</v>
      </c>
      <c r="M265" s="17">
        <v>45866</v>
      </c>
      <c r="N265" s="17">
        <v>45884</v>
      </c>
      <c r="O265" s="15" t="s">
        <v>38</v>
      </c>
      <c r="P265" s="15" t="s">
        <v>54</v>
      </c>
      <c r="Q265" s="15" t="s">
        <v>55</v>
      </c>
      <c r="R265" s="15" t="s">
        <v>1374</v>
      </c>
      <c r="S265" s="18" t="str">
        <f t="shared" si="0"/>
        <v>https://onlinecourses.nptel.ac.in/noc25_cs93/preview</v>
      </c>
      <c r="T265" s="14" t="s">
        <v>1402</v>
      </c>
      <c r="U265" s="19" t="str">
        <f t="shared" si="49"/>
        <v>https://onlinecourses.nptel.ac.in/noc24_cs89/preview</v>
      </c>
      <c r="V265" s="19" t="str">
        <f t="shared" si="50"/>
        <v>https://onlinecourses.nptel.ac.in/noc24_cs89/preview</v>
      </c>
      <c r="W265" s="15" t="s">
        <v>1403</v>
      </c>
      <c r="X265" s="20" t="str">
        <f t="shared" si="3"/>
        <v>https://nptel.ac.in/courses/106106224</v>
      </c>
      <c r="Y265" s="19" t="str">
        <f t="shared" si="4"/>
        <v>https://nptel.ac.in/courses/106106224</v>
      </c>
      <c r="Z265" s="15">
        <v>106106224</v>
      </c>
      <c r="AA265" s="15"/>
      <c r="AB265" s="15"/>
    </row>
    <row r="266" spans="1:28" ht="26.4" x14ac:dyDescent="0.25">
      <c r="A266" s="13">
        <v>255</v>
      </c>
      <c r="B266" s="14" t="s">
        <v>1404</v>
      </c>
      <c r="C266" s="21" t="s">
        <v>1323</v>
      </c>
      <c r="D266" s="21" t="s">
        <v>1405</v>
      </c>
      <c r="E266" s="21" t="s">
        <v>1406</v>
      </c>
      <c r="F266" s="16" t="s">
        <v>62</v>
      </c>
      <c r="G266" s="16" t="s">
        <v>62</v>
      </c>
      <c r="H266" s="16" t="s">
        <v>100</v>
      </c>
      <c r="I266" s="15" t="s">
        <v>53</v>
      </c>
      <c r="J266" s="17">
        <v>45859</v>
      </c>
      <c r="K266" s="17">
        <v>45912</v>
      </c>
      <c r="L266" s="17">
        <v>45920</v>
      </c>
      <c r="M266" s="17">
        <v>45866</v>
      </c>
      <c r="N266" s="17">
        <v>45884</v>
      </c>
      <c r="O266" s="15" t="s">
        <v>71</v>
      </c>
      <c r="P266" s="15" t="s">
        <v>72</v>
      </c>
      <c r="Q266" s="15" t="s">
        <v>73</v>
      </c>
      <c r="R266" s="15" t="s">
        <v>1407</v>
      </c>
      <c r="S266" s="18" t="str">
        <f t="shared" si="0"/>
        <v>https://onlinecourses.nptel.ac.in/noc25_cs94/preview</v>
      </c>
      <c r="T266" s="14" t="s">
        <v>1408</v>
      </c>
      <c r="U266" s="19" t="str">
        <f t="shared" si="49"/>
        <v>https://onlinecourses.nptel.ac.in/noc24_cs80/preview</v>
      </c>
      <c r="V266" s="19" t="str">
        <f t="shared" si="50"/>
        <v>https://onlinecourses.nptel.ac.in/noc24_cs80/preview</v>
      </c>
      <c r="W266" s="15" t="s">
        <v>1409</v>
      </c>
      <c r="X266" s="20" t="str">
        <f t="shared" si="3"/>
        <v>https://nptel.ac.in/courses/106106144</v>
      </c>
      <c r="Y266" s="19" t="str">
        <f t="shared" si="4"/>
        <v>https://nptel.ac.in/courses/106106144</v>
      </c>
      <c r="Z266" s="15">
        <v>106106144</v>
      </c>
      <c r="AA266" s="15"/>
      <c r="AB266" s="15"/>
    </row>
    <row r="267" spans="1:28" ht="52.8" x14ac:dyDescent="0.25">
      <c r="A267" s="13">
        <v>256</v>
      </c>
      <c r="B267" s="14" t="s">
        <v>1410</v>
      </c>
      <c r="C267" s="21" t="s">
        <v>1411</v>
      </c>
      <c r="D267" s="21" t="s">
        <v>1412</v>
      </c>
      <c r="E267" s="21" t="s">
        <v>1413</v>
      </c>
      <c r="F267" s="16" t="s">
        <v>1414</v>
      </c>
      <c r="G267" s="16" t="s">
        <v>62</v>
      </c>
      <c r="H267" s="16" t="s">
        <v>219</v>
      </c>
      <c r="I267" s="15" t="s">
        <v>53</v>
      </c>
      <c r="J267" s="17">
        <v>45859</v>
      </c>
      <c r="K267" s="17">
        <v>45884</v>
      </c>
      <c r="L267" s="17">
        <v>45920</v>
      </c>
      <c r="M267" s="17">
        <v>45866</v>
      </c>
      <c r="N267" s="17">
        <v>45884</v>
      </c>
      <c r="O267" s="15" t="s">
        <v>38</v>
      </c>
      <c r="P267" s="15" t="s">
        <v>54</v>
      </c>
      <c r="Q267" s="15" t="s">
        <v>55</v>
      </c>
      <c r="R267" s="15"/>
      <c r="S267" s="18" t="str">
        <f t="shared" ref="S267:S521" si="51">HYPERLINK(CONCATENATE("https://onlinecourses.nptel.ac.in/",T267,"/preview"))</f>
        <v>https://onlinecourses.nptel.ac.in/noc25_cs95/preview</v>
      </c>
      <c r="T267" s="14" t="s">
        <v>1415</v>
      </c>
      <c r="U267" s="19" t="str">
        <f t="shared" si="49"/>
        <v>https://onlinecourses.nptel.ac.in/noc24_cs67/preview</v>
      </c>
      <c r="V267" s="19" t="str">
        <f t="shared" si="50"/>
        <v>https://onlinecourses.nptel.ac.in/noc24_cs67/preview</v>
      </c>
      <c r="W267" s="15" t="s">
        <v>1416</v>
      </c>
      <c r="X267" s="20" t="str">
        <f t="shared" ref="X267:X495" si="52">HYPERLINK(Y267)</f>
        <v>https://nptel.ac.in/courses/106106232</v>
      </c>
      <c r="Y267" s="19" t="str">
        <f t="shared" ref="Y267:Y495" si="53">CONCATENATE("https://nptel.ac.in/courses/",Z267)</f>
        <v>https://nptel.ac.in/courses/106106232</v>
      </c>
      <c r="Z267" s="15">
        <v>106106232</v>
      </c>
      <c r="AA267" s="15"/>
      <c r="AB267" s="15"/>
    </row>
    <row r="268" spans="1:28" ht="39.6" x14ac:dyDescent="0.25">
      <c r="A268" s="13">
        <v>257</v>
      </c>
      <c r="B268" s="14" t="s">
        <v>1417</v>
      </c>
      <c r="C268" s="21" t="s">
        <v>1323</v>
      </c>
      <c r="D268" s="21" t="s">
        <v>1418</v>
      </c>
      <c r="E268" s="21" t="s">
        <v>1419</v>
      </c>
      <c r="F268" s="16" t="s">
        <v>1420</v>
      </c>
      <c r="G268" s="16" t="s">
        <v>62</v>
      </c>
      <c r="H268" s="16" t="s">
        <v>4</v>
      </c>
      <c r="I268" s="15" t="s">
        <v>53</v>
      </c>
      <c r="J268" s="17">
        <v>45859</v>
      </c>
      <c r="K268" s="17">
        <v>45940</v>
      </c>
      <c r="L268" s="17">
        <v>45955</v>
      </c>
      <c r="M268" s="17">
        <v>45866</v>
      </c>
      <c r="N268" s="17">
        <v>45884</v>
      </c>
      <c r="O268" s="15" t="s">
        <v>38</v>
      </c>
      <c r="P268" s="15" t="s">
        <v>54</v>
      </c>
      <c r="Q268" s="15" t="s">
        <v>55</v>
      </c>
      <c r="R268" s="15" t="s">
        <v>1353</v>
      </c>
      <c r="S268" s="18" t="str">
        <f t="shared" si="51"/>
        <v>https://onlinecourses.nptel.ac.in/noc25_cs96/preview</v>
      </c>
      <c r="T268" s="14" t="s">
        <v>1421</v>
      </c>
      <c r="U268" s="19" t="str">
        <f t="shared" si="49"/>
        <v>https://onlinecourses.nptel.ac.in/noc24_cs117/preview</v>
      </c>
      <c r="V268" s="19" t="str">
        <f t="shared" si="50"/>
        <v>https://onlinecourses.nptel.ac.in/noc24_cs117/preview</v>
      </c>
      <c r="W268" s="15" t="s">
        <v>1422</v>
      </c>
      <c r="X268" s="20" t="str">
        <f t="shared" si="52"/>
        <v>https://nptel.ac.in/courses/106106230</v>
      </c>
      <c r="Y268" s="19" t="str">
        <f t="shared" si="53"/>
        <v>https://nptel.ac.in/courses/106106230</v>
      </c>
      <c r="Z268" s="15">
        <v>106106230</v>
      </c>
      <c r="AA268" s="15"/>
      <c r="AB268" s="15"/>
    </row>
    <row r="269" spans="1:28" ht="26.4" x14ac:dyDescent="0.25">
      <c r="A269" s="13">
        <v>258</v>
      </c>
      <c r="B269" s="14" t="s">
        <v>1423</v>
      </c>
      <c r="C269" s="21" t="s">
        <v>1323</v>
      </c>
      <c r="D269" s="14" t="s">
        <v>1424</v>
      </c>
      <c r="E269" s="14" t="s">
        <v>1425</v>
      </c>
      <c r="F269" s="15" t="s">
        <v>1426</v>
      </c>
      <c r="G269" s="16" t="s">
        <v>62</v>
      </c>
      <c r="H269" s="16" t="s">
        <v>4</v>
      </c>
      <c r="I269" s="15" t="s">
        <v>53</v>
      </c>
      <c r="J269" s="17">
        <v>45859</v>
      </c>
      <c r="K269" s="17">
        <v>45940</v>
      </c>
      <c r="L269" s="17">
        <v>45956</v>
      </c>
      <c r="M269" s="17">
        <v>45866</v>
      </c>
      <c r="N269" s="17">
        <v>45884</v>
      </c>
      <c r="O269" s="15" t="s">
        <v>71</v>
      </c>
      <c r="P269" s="15" t="s">
        <v>54</v>
      </c>
      <c r="Q269" s="15" t="s">
        <v>55</v>
      </c>
      <c r="R269" s="15"/>
      <c r="S269" s="18" t="str">
        <f t="shared" si="51"/>
        <v>https://onlinecourses.nptel.ac.in/noc25_cs97/preview</v>
      </c>
      <c r="T269" s="14" t="s">
        <v>1427</v>
      </c>
      <c r="U269" s="19" t="str">
        <f t="shared" si="49"/>
        <v>https://onlinecourses.nptel.ac.in/noc25_cs36/preview</v>
      </c>
      <c r="V269" s="19" t="str">
        <f t="shared" si="50"/>
        <v>https://onlinecourses.nptel.ac.in/noc25_cs36/preview</v>
      </c>
      <c r="W269" s="15" t="s">
        <v>1428</v>
      </c>
      <c r="X269" s="20" t="str">
        <f t="shared" si="52"/>
        <v>https://nptel.ac.in/courses/106106231</v>
      </c>
      <c r="Y269" s="19" t="str">
        <f t="shared" si="53"/>
        <v>https://nptel.ac.in/courses/106106231</v>
      </c>
      <c r="Z269" s="15">
        <v>106106231</v>
      </c>
      <c r="AA269" s="15"/>
      <c r="AB269" s="15"/>
    </row>
    <row r="270" spans="1:28" ht="52.8" x14ac:dyDescent="0.25">
      <c r="A270" s="13">
        <v>259</v>
      </c>
      <c r="B270" s="14" t="s">
        <v>1429</v>
      </c>
      <c r="C270" s="21" t="s">
        <v>1323</v>
      </c>
      <c r="D270" s="21" t="s">
        <v>1430</v>
      </c>
      <c r="E270" s="21" t="s">
        <v>1431</v>
      </c>
      <c r="F270" s="16" t="s">
        <v>1432</v>
      </c>
      <c r="G270" s="16" t="s">
        <v>406</v>
      </c>
      <c r="H270" s="16" t="s">
        <v>4</v>
      </c>
      <c r="I270" s="15" t="s">
        <v>53</v>
      </c>
      <c r="J270" s="17">
        <v>45859</v>
      </c>
      <c r="K270" s="17">
        <v>45940</v>
      </c>
      <c r="L270" s="17">
        <v>45955</v>
      </c>
      <c r="M270" s="17">
        <v>45866</v>
      </c>
      <c r="N270" s="17">
        <v>45884</v>
      </c>
      <c r="O270" s="15" t="s">
        <v>152</v>
      </c>
      <c r="P270" s="15" t="s">
        <v>54</v>
      </c>
      <c r="Q270" s="15" t="s">
        <v>55</v>
      </c>
      <c r="R270" s="15"/>
      <c r="S270" s="18" t="str">
        <f t="shared" si="51"/>
        <v>https://onlinecourses.nptel.ac.in/noc25_cs98/preview</v>
      </c>
      <c r="T270" s="14" t="s">
        <v>1433</v>
      </c>
      <c r="U270" s="19" t="str">
        <f t="shared" si="49"/>
        <v>https://onlinecourses.nptel.ac.in/noc24_cs104/preview</v>
      </c>
      <c r="V270" s="19" t="str">
        <f t="shared" si="50"/>
        <v>https://onlinecourses.nptel.ac.in/noc24_cs104/preview</v>
      </c>
      <c r="W270" s="15" t="s">
        <v>1434</v>
      </c>
      <c r="X270" s="20" t="str">
        <f t="shared" si="52"/>
        <v>https://nptel.ac.in/courses/106106238</v>
      </c>
      <c r="Y270" s="19" t="str">
        <f t="shared" si="53"/>
        <v>https://nptel.ac.in/courses/106106238</v>
      </c>
      <c r="Z270" s="15">
        <v>106106238</v>
      </c>
      <c r="AA270" s="15"/>
      <c r="AB270" s="15"/>
    </row>
    <row r="271" spans="1:28" ht="26.4" x14ac:dyDescent="0.25">
      <c r="A271" s="13">
        <v>260</v>
      </c>
      <c r="B271" s="14" t="s">
        <v>1435</v>
      </c>
      <c r="C271" s="21" t="s">
        <v>1323</v>
      </c>
      <c r="D271" s="21" t="s">
        <v>1436</v>
      </c>
      <c r="E271" s="21" t="s">
        <v>1437</v>
      </c>
      <c r="F271" s="16" t="s">
        <v>62</v>
      </c>
      <c r="G271" s="16" t="s">
        <v>62</v>
      </c>
      <c r="H271" s="16" t="s">
        <v>100</v>
      </c>
      <c r="I271" s="15" t="s">
        <v>53</v>
      </c>
      <c r="J271" s="17">
        <v>45859</v>
      </c>
      <c r="K271" s="17">
        <v>45912</v>
      </c>
      <c r="L271" s="17">
        <v>45920</v>
      </c>
      <c r="M271" s="17">
        <v>45866</v>
      </c>
      <c r="N271" s="17">
        <v>45884</v>
      </c>
      <c r="O271" s="15" t="s">
        <v>38</v>
      </c>
      <c r="P271" s="15" t="s">
        <v>54</v>
      </c>
      <c r="Q271" s="15" t="s">
        <v>55</v>
      </c>
      <c r="R271" s="15"/>
      <c r="S271" s="18" t="str">
        <f t="shared" si="51"/>
        <v>https://onlinecourses.nptel.ac.in/noc25_cs99/preview</v>
      </c>
      <c r="T271" s="14" t="s">
        <v>1438</v>
      </c>
      <c r="U271" s="19" t="str">
        <f t="shared" si="49"/>
        <v>https://onlinecourses.nptel.ac.in/noc25_cs47/preview</v>
      </c>
      <c r="V271" s="19" t="str">
        <f t="shared" si="50"/>
        <v>https://onlinecourses.nptel.ac.in/noc25_cs47/preview</v>
      </c>
      <c r="W271" s="15" t="s">
        <v>1439</v>
      </c>
      <c r="X271" s="20" t="str">
        <f t="shared" si="52"/>
        <v>https://nptel.ac.in/courses/106106236</v>
      </c>
      <c r="Y271" s="19" t="str">
        <f t="shared" si="53"/>
        <v>https://nptel.ac.in/courses/106106236</v>
      </c>
      <c r="Z271" s="15">
        <v>106106236</v>
      </c>
      <c r="AA271" s="15"/>
      <c r="AB271" s="15"/>
    </row>
    <row r="272" spans="1:28" ht="26.4" x14ac:dyDescent="0.25">
      <c r="A272" s="13">
        <v>261</v>
      </c>
      <c r="B272" s="14" t="s">
        <v>1440</v>
      </c>
      <c r="C272" s="21" t="s">
        <v>1323</v>
      </c>
      <c r="D272" s="21" t="s">
        <v>1441</v>
      </c>
      <c r="E272" s="21" t="s">
        <v>1442</v>
      </c>
      <c r="F272" s="15" t="s">
        <v>52</v>
      </c>
      <c r="G272" s="15" t="s">
        <v>52</v>
      </c>
      <c r="H272" s="16" t="s">
        <v>4</v>
      </c>
      <c r="I272" s="15" t="s">
        <v>53</v>
      </c>
      <c r="J272" s="17">
        <v>45859</v>
      </c>
      <c r="K272" s="17">
        <v>45940</v>
      </c>
      <c r="L272" s="17">
        <v>45956</v>
      </c>
      <c r="M272" s="17">
        <v>45866</v>
      </c>
      <c r="N272" s="17">
        <v>45884</v>
      </c>
      <c r="O272" s="15" t="s">
        <v>38</v>
      </c>
      <c r="P272" s="15" t="s">
        <v>54</v>
      </c>
      <c r="Q272" s="15" t="s">
        <v>55</v>
      </c>
      <c r="R272" s="15"/>
      <c r="S272" s="18" t="str">
        <f t="shared" si="51"/>
        <v>https://onlinecourses.nptel.ac.in/noc25_cs100/preview</v>
      </c>
      <c r="T272" s="14" t="s">
        <v>1443</v>
      </c>
      <c r="U272" s="19" t="str">
        <f t="shared" si="49"/>
        <v>https://onlinecourses.nptel.ac.in/noc24_cs90/preview</v>
      </c>
      <c r="V272" s="19" t="str">
        <f t="shared" si="50"/>
        <v>https://onlinecourses.nptel.ac.in/noc24_cs90/preview</v>
      </c>
      <c r="W272" s="15" t="s">
        <v>1444</v>
      </c>
      <c r="X272" s="20" t="str">
        <f t="shared" si="52"/>
        <v>https://nptel.ac.in/courses/106106239</v>
      </c>
      <c r="Y272" s="19" t="str">
        <f t="shared" si="53"/>
        <v>https://nptel.ac.in/courses/106106239</v>
      </c>
      <c r="Z272" s="15">
        <v>106106239</v>
      </c>
      <c r="AA272" s="15"/>
      <c r="AB272" s="15"/>
    </row>
    <row r="273" spans="1:28" ht="26.4" x14ac:dyDescent="0.25">
      <c r="A273" s="13">
        <v>262</v>
      </c>
      <c r="B273" s="14" t="s">
        <v>1445</v>
      </c>
      <c r="C273" s="14" t="s">
        <v>1323</v>
      </c>
      <c r="D273" s="14" t="s">
        <v>1446</v>
      </c>
      <c r="E273" s="14" t="s">
        <v>1447</v>
      </c>
      <c r="F273" s="16" t="s">
        <v>62</v>
      </c>
      <c r="G273" s="16" t="s">
        <v>62</v>
      </c>
      <c r="H273" s="16" t="s">
        <v>100</v>
      </c>
      <c r="I273" s="15" t="s">
        <v>53</v>
      </c>
      <c r="J273" s="17">
        <v>45859</v>
      </c>
      <c r="K273" s="17">
        <v>45912</v>
      </c>
      <c r="L273" s="17">
        <v>45921</v>
      </c>
      <c r="M273" s="17">
        <v>45866</v>
      </c>
      <c r="N273" s="17">
        <v>45884</v>
      </c>
      <c r="O273" s="15" t="s">
        <v>38</v>
      </c>
      <c r="P273" s="15" t="s">
        <v>54</v>
      </c>
      <c r="Q273" s="15" t="s">
        <v>55</v>
      </c>
      <c r="R273" s="15" t="s">
        <v>1448</v>
      </c>
      <c r="S273" s="18" t="str">
        <f t="shared" si="51"/>
        <v>https://onlinecourses.nptel.ac.in/noc25_cs101/preview</v>
      </c>
      <c r="T273" s="14" t="s">
        <v>1449</v>
      </c>
      <c r="U273" s="19" t="str">
        <f t="shared" si="49"/>
        <v>https://onlinecourses.nptel.ac.in/noc25_cs20/preview</v>
      </c>
      <c r="V273" s="19" t="str">
        <f t="shared" si="50"/>
        <v>https://onlinecourses.nptel.ac.in/noc25_cs20/preview</v>
      </c>
      <c r="W273" s="15" t="s">
        <v>1450</v>
      </c>
      <c r="X273" s="20" t="str">
        <f t="shared" si="52"/>
        <v>https://nptel.ac.in/courses/106106179</v>
      </c>
      <c r="Y273" s="19" t="str">
        <f t="shared" si="53"/>
        <v>https://nptel.ac.in/courses/106106179</v>
      </c>
      <c r="Z273" s="15">
        <v>106106179</v>
      </c>
      <c r="AA273" s="15"/>
      <c r="AB273" s="15"/>
    </row>
    <row r="274" spans="1:28" ht="26.4" x14ac:dyDescent="0.25">
      <c r="A274" s="13">
        <v>263</v>
      </c>
      <c r="B274" s="14" t="s">
        <v>1451</v>
      </c>
      <c r="C274" s="14" t="s">
        <v>1323</v>
      </c>
      <c r="D274" s="14" t="s">
        <v>1452</v>
      </c>
      <c r="E274" s="14" t="s">
        <v>1453</v>
      </c>
      <c r="F274" s="15" t="s">
        <v>1454</v>
      </c>
      <c r="G274" s="16" t="s">
        <v>62</v>
      </c>
      <c r="H274" s="16" t="s">
        <v>4</v>
      </c>
      <c r="I274" s="15" t="s">
        <v>53</v>
      </c>
      <c r="J274" s="17">
        <v>45859</v>
      </c>
      <c r="K274" s="17">
        <v>45940</v>
      </c>
      <c r="L274" s="17">
        <v>45962</v>
      </c>
      <c r="M274" s="17">
        <v>45866</v>
      </c>
      <c r="N274" s="17">
        <v>45884</v>
      </c>
      <c r="O274" s="15" t="s">
        <v>71</v>
      </c>
      <c r="P274" s="15" t="s">
        <v>54</v>
      </c>
      <c r="Q274" s="15" t="s">
        <v>55</v>
      </c>
      <c r="R274" s="15"/>
      <c r="S274" s="18" t="str">
        <f t="shared" si="51"/>
        <v>https://onlinecourses.nptel.ac.in/noc25_cs102/preview</v>
      </c>
      <c r="T274" s="14" t="s">
        <v>1455</v>
      </c>
      <c r="U274" s="19" t="str">
        <f t="shared" si="49"/>
        <v>https://onlinecourses.nptel.ac.in/noc25_cs65/preview</v>
      </c>
      <c r="V274" s="19" t="str">
        <f t="shared" si="50"/>
        <v>https://onlinecourses.nptel.ac.in/noc25_cs65/preview</v>
      </c>
      <c r="W274" s="15" t="s">
        <v>1456</v>
      </c>
      <c r="X274" s="20" t="str">
        <f t="shared" si="52"/>
        <v>https://nptel.ac.in/courses/106106169</v>
      </c>
      <c r="Y274" s="19" t="str">
        <f t="shared" si="53"/>
        <v>https://nptel.ac.in/courses/106106169</v>
      </c>
      <c r="Z274" s="15">
        <v>106106169</v>
      </c>
      <c r="AA274" s="15"/>
      <c r="AB274" s="15"/>
    </row>
    <row r="275" spans="1:28" ht="26.4" x14ac:dyDescent="0.25">
      <c r="A275" s="13">
        <v>264</v>
      </c>
      <c r="B275" s="14" t="s">
        <v>1457</v>
      </c>
      <c r="C275" s="14" t="s">
        <v>1323</v>
      </c>
      <c r="D275" s="14" t="s">
        <v>1458</v>
      </c>
      <c r="E275" s="14" t="s">
        <v>1453</v>
      </c>
      <c r="F275" s="15" t="s">
        <v>1454</v>
      </c>
      <c r="G275" s="16" t="s">
        <v>62</v>
      </c>
      <c r="H275" s="16" t="s">
        <v>4</v>
      </c>
      <c r="I275" s="15" t="s">
        <v>53</v>
      </c>
      <c r="J275" s="17">
        <v>45859</v>
      </c>
      <c r="K275" s="17">
        <v>45940</v>
      </c>
      <c r="L275" s="17">
        <v>45962</v>
      </c>
      <c r="M275" s="17">
        <v>45866</v>
      </c>
      <c r="N275" s="17">
        <v>45884</v>
      </c>
      <c r="O275" s="15" t="s">
        <v>38</v>
      </c>
      <c r="P275" s="15" t="s">
        <v>54</v>
      </c>
      <c r="Q275" s="15" t="s">
        <v>55</v>
      </c>
      <c r="R275" s="15"/>
      <c r="S275" s="18" t="str">
        <f t="shared" si="51"/>
        <v>https://onlinecourses.nptel.ac.in/noc25_cs103/preview</v>
      </c>
      <c r="T275" s="14" t="s">
        <v>1459</v>
      </c>
      <c r="U275" s="19" t="str">
        <f t="shared" si="49"/>
        <v>https://onlinecourses.nptel.ac.in/noc25_cs69/preview</v>
      </c>
      <c r="V275" s="19" t="str">
        <f t="shared" si="50"/>
        <v>https://onlinecourses.nptel.ac.in/noc25_cs69/preview</v>
      </c>
      <c r="W275" s="15" t="s">
        <v>1460</v>
      </c>
      <c r="X275" s="20" t="str">
        <f t="shared" si="52"/>
        <v>https://nptel.ac.in/courses/106106182</v>
      </c>
      <c r="Y275" s="19" t="str">
        <f t="shared" si="53"/>
        <v>https://nptel.ac.in/courses/106106182</v>
      </c>
      <c r="Z275" s="15">
        <v>106106182</v>
      </c>
      <c r="AA275" s="15"/>
      <c r="AB275" s="15"/>
    </row>
    <row r="276" spans="1:28" ht="26.4" x14ac:dyDescent="0.25">
      <c r="A276" s="13">
        <v>265</v>
      </c>
      <c r="B276" s="14" t="s">
        <v>1461</v>
      </c>
      <c r="C276" s="14" t="s">
        <v>1323</v>
      </c>
      <c r="D276" s="14" t="s">
        <v>1462</v>
      </c>
      <c r="E276" s="14" t="s">
        <v>1463</v>
      </c>
      <c r="F276" s="16" t="s">
        <v>62</v>
      </c>
      <c r="G276" s="16" t="s">
        <v>62</v>
      </c>
      <c r="H276" s="16" t="s">
        <v>219</v>
      </c>
      <c r="I276" s="15" t="s">
        <v>53</v>
      </c>
      <c r="J276" s="17">
        <v>45859</v>
      </c>
      <c r="K276" s="17">
        <v>45884</v>
      </c>
      <c r="L276" s="17">
        <v>45920</v>
      </c>
      <c r="M276" s="17">
        <v>45866</v>
      </c>
      <c r="N276" s="17">
        <v>45884</v>
      </c>
      <c r="O276" s="15" t="s">
        <v>71</v>
      </c>
      <c r="P276" s="15" t="s">
        <v>54</v>
      </c>
      <c r="Q276" s="15" t="s">
        <v>55</v>
      </c>
      <c r="R276" s="15" t="s">
        <v>1374</v>
      </c>
      <c r="S276" s="18" t="str">
        <f t="shared" si="51"/>
        <v>https://onlinecourses.nptel.ac.in/noc25_cs104/preview</v>
      </c>
      <c r="T276" s="14" t="s">
        <v>1464</v>
      </c>
      <c r="U276" s="19" t="str">
        <f t="shared" si="49"/>
        <v>https://onlinecourses.nptel.ac.in/noc25_cs60/preview</v>
      </c>
      <c r="V276" s="19" t="str">
        <f t="shared" si="50"/>
        <v>https://onlinecourses.nptel.ac.in/noc25_cs60/preview</v>
      </c>
      <c r="W276" s="15" t="s">
        <v>1465</v>
      </c>
      <c r="X276" s="20" t="str">
        <f t="shared" si="52"/>
        <v>https://nptel.ac.in/courses/106106212</v>
      </c>
      <c r="Y276" s="19" t="str">
        <f t="shared" si="53"/>
        <v>https://nptel.ac.in/courses/106106212</v>
      </c>
      <c r="Z276" s="15">
        <v>106106212</v>
      </c>
      <c r="AA276" s="15"/>
      <c r="AB276" s="15"/>
    </row>
    <row r="277" spans="1:28" ht="26.4" x14ac:dyDescent="0.25">
      <c r="A277" s="13">
        <v>266</v>
      </c>
      <c r="B277" s="14" t="s">
        <v>1466</v>
      </c>
      <c r="C277" s="14" t="s">
        <v>1323</v>
      </c>
      <c r="D277" s="14" t="s">
        <v>1467</v>
      </c>
      <c r="E277" s="14" t="s">
        <v>1453</v>
      </c>
      <c r="F277" s="15" t="s">
        <v>1454</v>
      </c>
      <c r="G277" s="16" t="s">
        <v>62</v>
      </c>
      <c r="H277" s="16" t="s">
        <v>4</v>
      </c>
      <c r="I277" s="15" t="s">
        <v>53</v>
      </c>
      <c r="J277" s="17">
        <v>45859</v>
      </c>
      <c r="K277" s="17">
        <v>45940</v>
      </c>
      <c r="L277" s="17">
        <v>45955</v>
      </c>
      <c r="M277" s="17">
        <v>45866</v>
      </c>
      <c r="N277" s="17">
        <v>45884</v>
      </c>
      <c r="O277" s="15" t="s">
        <v>71</v>
      </c>
      <c r="P277" s="15" t="s">
        <v>72</v>
      </c>
      <c r="Q277" s="15" t="s">
        <v>73</v>
      </c>
      <c r="R277" s="15" t="s">
        <v>1468</v>
      </c>
      <c r="S277" s="18" t="str">
        <f t="shared" si="51"/>
        <v>https://onlinecourses.nptel.ac.in/noc25_cs105/preview</v>
      </c>
      <c r="T277" s="14" t="s">
        <v>1469</v>
      </c>
      <c r="U277" s="19" t="str">
        <f t="shared" si="49"/>
        <v>https://onlinecourses.nptel.ac.in/noc25_cs26/preview</v>
      </c>
      <c r="V277" s="19" t="str">
        <f t="shared" si="50"/>
        <v>https://onlinecourses.nptel.ac.in/noc25_cs26/preview</v>
      </c>
      <c r="W277" s="15" t="s">
        <v>1470</v>
      </c>
      <c r="X277" s="20" t="str">
        <f t="shared" si="52"/>
        <v>https://nptel.ac.in/courses/106106183</v>
      </c>
      <c r="Y277" s="19" t="str">
        <f t="shared" si="53"/>
        <v>https://nptel.ac.in/courses/106106183</v>
      </c>
      <c r="Z277" s="15">
        <v>106106183</v>
      </c>
      <c r="AA277" s="15"/>
      <c r="AB277" s="15"/>
    </row>
    <row r="278" spans="1:28" ht="39.6" x14ac:dyDescent="0.25">
      <c r="A278" s="13">
        <v>267</v>
      </c>
      <c r="B278" s="14" t="s">
        <v>1471</v>
      </c>
      <c r="C278" s="14" t="s">
        <v>1323</v>
      </c>
      <c r="D278" s="14" t="s">
        <v>1472</v>
      </c>
      <c r="E278" s="14" t="s">
        <v>1453</v>
      </c>
      <c r="F278" s="15" t="s">
        <v>1454</v>
      </c>
      <c r="G278" s="16" t="s">
        <v>62</v>
      </c>
      <c r="H278" s="16" t="s">
        <v>4</v>
      </c>
      <c r="I278" s="15" t="s">
        <v>53</v>
      </c>
      <c r="J278" s="17">
        <v>45859</v>
      </c>
      <c r="K278" s="17">
        <v>45940</v>
      </c>
      <c r="L278" s="17">
        <v>45955</v>
      </c>
      <c r="M278" s="17">
        <v>45866</v>
      </c>
      <c r="N278" s="17">
        <v>45884</v>
      </c>
      <c r="O278" s="15" t="s">
        <v>38</v>
      </c>
      <c r="P278" s="15" t="s">
        <v>54</v>
      </c>
      <c r="Q278" s="15" t="s">
        <v>55</v>
      </c>
      <c r="R278" s="15" t="s">
        <v>1396</v>
      </c>
      <c r="S278" s="18" t="str">
        <f t="shared" si="51"/>
        <v>https://onlinecourses.nptel.ac.in/noc25_cs106/preview</v>
      </c>
      <c r="T278" s="14" t="s">
        <v>1473</v>
      </c>
      <c r="U278" s="19" t="str">
        <f t="shared" si="49"/>
        <v>https://onlinecourses.nptel.ac.in/noc25_cs21/preview</v>
      </c>
      <c r="V278" s="19" t="str">
        <f t="shared" si="50"/>
        <v>https://onlinecourses.nptel.ac.in/noc25_cs21/preview</v>
      </c>
      <c r="W278" s="15" t="s">
        <v>1474</v>
      </c>
      <c r="X278" s="20" t="str">
        <f t="shared" si="52"/>
        <v>https://nptel.ac.in/courses/106106184</v>
      </c>
      <c r="Y278" s="19" t="str">
        <f t="shared" si="53"/>
        <v>https://nptel.ac.in/courses/106106184</v>
      </c>
      <c r="Z278" s="15">
        <v>106106184</v>
      </c>
      <c r="AA278" s="15"/>
      <c r="AB278" s="15"/>
    </row>
    <row r="279" spans="1:28" ht="26.4" x14ac:dyDescent="0.25">
      <c r="A279" s="13">
        <v>268</v>
      </c>
      <c r="B279" s="14" t="s">
        <v>1475</v>
      </c>
      <c r="C279" s="14" t="s">
        <v>1323</v>
      </c>
      <c r="D279" s="14" t="s">
        <v>1476</v>
      </c>
      <c r="E279" s="14" t="s">
        <v>1477</v>
      </c>
      <c r="F279" s="15" t="s">
        <v>115</v>
      </c>
      <c r="G279" s="15" t="s">
        <v>115</v>
      </c>
      <c r="H279" s="16" t="s">
        <v>4</v>
      </c>
      <c r="I279" s="15" t="s">
        <v>53</v>
      </c>
      <c r="J279" s="17">
        <v>45859</v>
      </c>
      <c r="K279" s="17">
        <v>45940</v>
      </c>
      <c r="L279" s="17">
        <v>45955</v>
      </c>
      <c r="M279" s="17">
        <v>45866</v>
      </c>
      <c r="N279" s="17">
        <v>45884</v>
      </c>
      <c r="O279" s="15" t="s">
        <v>71</v>
      </c>
      <c r="P279" s="15" t="s">
        <v>54</v>
      </c>
      <c r="Q279" s="15" t="s">
        <v>55</v>
      </c>
      <c r="R279" s="15" t="s">
        <v>1478</v>
      </c>
      <c r="S279" s="18" t="str">
        <f t="shared" si="51"/>
        <v>https://onlinecourses.nptel.ac.in/noc25_cs107/preview</v>
      </c>
      <c r="T279" s="14" t="s">
        <v>1479</v>
      </c>
      <c r="U279" s="19" t="str">
        <f t="shared" si="49"/>
        <v>https://onlinecourses.nptel.ac.in/noc25_cs11/preview</v>
      </c>
      <c r="V279" s="19" t="str">
        <f t="shared" si="50"/>
        <v>https://onlinecourses.nptel.ac.in/noc25_cs11/preview</v>
      </c>
      <c r="W279" s="15" t="s">
        <v>1480</v>
      </c>
      <c r="X279" s="20" t="str">
        <f t="shared" si="52"/>
        <v>https://nptel.ac.in/courses/106105167</v>
      </c>
      <c r="Y279" s="19" t="str">
        <f t="shared" si="53"/>
        <v>https://nptel.ac.in/courses/106105167</v>
      </c>
      <c r="Z279" s="15">
        <v>106105167</v>
      </c>
      <c r="AA279" s="15"/>
      <c r="AB279" s="15"/>
    </row>
    <row r="280" spans="1:28" ht="26.4" x14ac:dyDescent="0.25">
      <c r="A280" s="13">
        <v>269</v>
      </c>
      <c r="B280" s="14" t="s">
        <v>1481</v>
      </c>
      <c r="C280" s="14" t="s">
        <v>1323</v>
      </c>
      <c r="D280" s="14" t="s">
        <v>1482</v>
      </c>
      <c r="E280" s="14" t="s">
        <v>1483</v>
      </c>
      <c r="F280" s="15" t="s">
        <v>115</v>
      </c>
      <c r="G280" s="15" t="s">
        <v>115</v>
      </c>
      <c r="H280" s="16" t="s">
        <v>4</v>
      </c>
      <c r="I280" s="15" t="s">
        <v>53</v>
      </c>
      <c r="J280" s="17">
        <v>45859</v>
      </c>
      <c r="K280" s="17">
        <v>45940</v>
      </c>
      <c r="L280" s="17">
        <v>45956</v>
      </c>
      <c r="M280" s="17">
        <v>45866</v>
      </c>
      <c r="N280" s="17">
        <v>45884</v>
      </c>
      <c r="O280" s="15" t="s">
        <v>152</v>
      </c>
      <c r="P280" s="15" t="s">
        <v>54</v>
      </c>
      <c r="Q280" s="15" t="s">
        <v>55</v>
      </c>
      <c r="R280" s="15"/>
      <c r="S280" s="18" t="str">
        <f t="shared" si="51"/>
        <v>https://onlinecourses.nptel.ac.in/noc25_cs108/preview</v>
      </c>
      <c r="T280" s="14" t="s">
        <v>1484</v>
      </c>
      <c r="U280" s="19" t="str">
        <f t="shared" si="49"/>
        <v>https://onlinecourses.nptel.ac.in/noc24_cs119/preview</v>
      </c>
      <c r="V280" s="19" t="str">
        <f t="shared" si="50"/>
        <v>https://onlinecourses.nptel.ac.in/noc24_cs119/preview</v>
      </c>
      <c r="W280" s="15" t="s">
        <v>1485</v>
      </c>
      <c r="X280" s="20" t="str">
        <f t="shared" si="52"/>
        <v>https://nptel.ac.in/courses/106105182</v>
      </c>
      <c r="Y280" s="19" t="str">
        <f t="shared" si="53"/>
        <v>https://nptel.ac.in/courses/106105182</v>
      </c>
      <c r="Z280" s="15">
        <v>106105182</v>
      </c>
      <c r="AA280" s="15"/>
      <c r="AB280" s="15"/>
    </row>
    <row r="281" spans="1:28" ht="26.4" x14ac:dyDescent="0.25">
      <c r="A281" s="13">
        <v>270</v>
      </c>
      <c r="B281" s="14" t="s">
        <v>1486</v>
      </c>
      <c r="C281" s="14" t="s">
        <v>1323</v>
      </c>
      <c r="D281" s="14" t="s">
        <v>1487</v>
      </c>
      <c r="E281" s="14" t="s">
        <v>1488</v>
      </c>
      <c r="F281" s="15" t="s">
        <v>115</v>
      </c>
      <c r="G281" s="15" t="s">
        <v>115</v>
      </c>
      <c r="H281" s="16" t="s">
        <v>4</v>
      </c>
      <c r="I281" s="15" t="s">
        <v>53</v>
      </c>
      <c r="J281" s="17">
        <v>45859</v>
      </c>
      <c r="K281" s="17">
        <v>45940</v>
      </c>
      <c r="L281" s="17">
        <v>45956</v>
      </c>
      <c r="M281" s="17">
        <v>45866</v>
      </c>
      <c r="N281" s="17">
        <v>45884</v>
      </c>
      <c r="O281" s="15" t="s">
        <v>152</v>
      </c>
      <c r="P281" s="15" t="s">
        <v>54</v>
      </c>
      <c r="Q281" s="15" t="s">
        <v>55</v>
      </c>
      <c r="R281" s="15"/>
      <c r="S281" s="18" t="str">
        <f t="shared" si="51"/>
        <v>https://onlinecourses.nptel.ac.in/noc25_cs109/preview</v>
      </c>
      <c r="T281" s="14" t="s">
        <v>1489</v>
      </c>
      <c r="U281" s="19" t="str">
        <f t="shared" si="49"/>
        <v>https://onlinecourses.nptel.ac.in/noc22_cs107/preview</v>
      </c>
      <c r="V281" s="19" t="str">
        <f t="shared" si="50"/>
        <v>https://onlinecourses.nptel.ac.in/noc22_cs107/preview</v>
      </c>
      <c r="W281" s="15" t="s">
        <v>1490</v>
      </c>
      <c r="X281" s="20" t="str">
        <f t="shared" si="52"/>
        <v>https://nptel.ac.in/courses/106105218</v>
      </c>
      <c r="Y281" s="19" t="str">
        <f t="shared" si="53"/>
        <v>https://nptel.ac.in/courses/106105218</v>
      </c>
      <c r="Z281" s="15">
        <v>106105218</v>
      </c>
      <c r="AA281" s="15"/>
      <c r="AB281" s="15"/>
    </row>
    <row r="282" spans="1:28" ht="26.4" x14ac:dyDescent="0.25">
      <c r="A282" s="13">
        <v>271</v>
      </c>
      <c r="B282" s="14" t="s">
        <v>1491</v>
      </c>
      <c r="C282" s="14" t="s">
        <v>1323</v>
      </c>
      <c r="D282" s="14" t="s">
        <v>1492</v>
      </c>
      <c r="E282" s="14" t="s">
        <v>1493</v>
      </c>
      <c r="F282" s="15" t="s">
        <v>115</v>
      </c>
      <c r="G282" s="15" t="s">
        <v>115</v>
      </c>
      <c r="H282" s="16" t="s">
        <v>4</v>
      </c>
      <c r="I282" s="15" t="s">
        <v>53</v>
      </c>
      <c r="J282" s="17">
        <v>45859</v>
      </c>
      <c r="K282" s="17">
        <v>45940</v>
      </c>
      <c r="L282" s="17">
        <v>45955</v>
      </c>
      <c r="M282" s="17">
        <v>45866</v>
      </c>
      <c r="N282" s="17">
        <v>45884</v>
      </c>
      <c r="O282" s="15" t="s">
        <v>71</v>
      </c>
      <c r="P282" s="15" t="s">
        <v>54</v>
      </c>
      <c r="Q282" s="15" t="s">
        <v>55</v>
      </c>
      <c r="R282" s="15" t="s">
        <v>1332</v>
      </c>
      <c r="S282" s="18" t="str">
        <f t="shared" si="51"/>
        <v>https://onlinecourses.nptel.ac.in/noc25_cs110/preview</v>
      </c>
      <c r="T282" s="14" t="s">
        <v>1494</v>
      </c>
      <c r="U282" s="19" t="str">
        <f t="shared" si="49"/>
        <v>https://onlinecourses.nptel.ac.in/noc25_cs57/preview</v>
      </c>
      <c r="V282" s="19" t="str">
        <f t="shared" si="50"/>
        <v>https://onlinecourses.nptel.ac.in/noc25_cs57/preview</v>
      </c>
      <c r="W282" s="15" t="s">
        <v>1495</v>
      </c>
      <c r="X282" s="20" t="str">
        <f t="shared" si="52"/>
        <v>https://nptel.ac.in/courses/106105191</v>
      </c>
      <c r="Y282" s="19" t="str">
        <f t="shared" si="53"/>
        <v>https://nptel.ac.in/courses/106105191</v>
      </c>
      <c r="Z282" s="15">
        <v>106105191</v>
      </c>
      <c r="AA282" s="15"/>
      <c r="AB282" s="15"/>
    </row>
    <row r="283" spans="1:28" ht="52.8" x14ac:dyDescent="0.25">
      <c r="A283" s="13">
        <v>272</v>
      </c>
      <c r="B283" s="14" t="s">
        <v>1496</v>
      </c>
      <c r="C283" s="14" t="s">
        <v>1323</v>
      </c>
      <c r="D283" s="14" t="s">
        <v>1497</v>
      </c>
      <c r="E283" s="14" t="s">
        <v>1498</v>
      </c>
      <c r="F283" s="15" t="s">
        <v>132</v>
      </c>
      <c r="G283" s="15" t="s">
        <v>132</v>
      </c>
      <c r="H283" s="16" t="s">
        <v>4</v>
      </c>
      <c r="I283" s="15" t="s">
        <v>116</v>
      </c>
      <c r="J283" s="17">
        <v>45859</v>
      </c>
      <c r="K283" s="17">
        <v>45940</v>
      </c>
      <c r="L283" s="17">
        <v>45955</v>
      </c>
      <c r="M283" s="17">
        <v>45866</v>
      </c>
      <c r="N283" s="17">
        <v>45884</v>
      </c>
      <c r="O283" s="15" t="s">
        <v>152</v>
      </c>
      <c r="P283" s="15" t="s">
        <v>54</v>
      </c>
      <c r="Q283" s="15" t="s">
        <v>55</v>
      </c>
      <c r="R283" s="15" t="s">
        <v>1499</v>
      </c>
      <c r="S283" s="18" t="str">
        <f t="shared" si="51"/>
        <v>https://onlinecourses.nptel.ac.in/noc25_cs111/preview</v>
      </c>
      <c r="T283" s="14" t="s">
        <v>1500</v>
      </c>
      <c r="U283" s="14"/>
      <c r="V283" s="14"/>
      <c r="W283" s="14"/>
      <c r="X283" s="20" t="str">
        <f t="shared" si="52"/>
        <v>https://nptel.ac.in/courses/106108700</v>
      </c>
      <c r="Y283" s="19" t="str">
        <f t="shared" si="53"/>
        <v>https://nptel.ac.in/courses/106108700</v>
      </c>
      <c r="Z283" s="14" t="s">
        <v>1501</v>
      </c>
      <c r="AA283" s="14"/>
      <c r="AB283" s="14"/>
    </row>
    <row r="284" spans="1:28" ht="26.4" x14ac:dyDescent="0.25">
      <c r="A284" s="13">
        <v>273</v>
      </c>
      <c r="B284" s="14" t="s">
        <v>1502</v>
      </c>
      <c r="C284" s="14" t="s">
        <v>1323</v>
      </c>
      <c r="D284" s="14" t="s">
        <v>1503</v>
      </c>
      <c r="E284" s="14" t="s">
        <v>1504</v>
      </c>
      <c r="F284" s="15" t="s">
        <v>1505</v>
      </c>
      <c r="G284" s="16" t="s">
        <v>62</v>
      </c>
      <c r="H284" s="16" t="s">
        <v>4</v>
      </c>
      <c r="I284" s="15" t="s">
        <v>116</v>
      </c>
      <c r="J284" s="17">
        <v>45859</v>
      </c>
      <c r="K284" s="17">
        <v>45940</v>
      </c>
      <c r="L284" s="17">
        <v>45956</v>
      </c>
      <c r="M284" s="17">
        <v>45866</v>
      </c>
      <c r="N284" s="17">
        <v>45884</v>
      </c>
      <c r="O284" s="15" t="s">
        <v>71</v>
      </c>
      <c r="P284" s="15" t="s">
        <v>72</v>
      </c>
      <c r="Q284" s="15" t="s">
        <v>73</v>
      </c>
      <c r="R284" s="15"/>
      <c r="S284" s="18" t="str">
        <f t="shared" si="51"/>
        <v>https://onlinecourses.nptel.ac.in/noc25_cs112/preview</v>
      </c>
      <c r="T284" s="14" t="s">
        <v>1506</v>
      </c>
      <c r="U284" s="14"/>
      <c r="V284" s="14"/>
      <c r="W284" s="14"/>
      <c r="X284" s="20" t="str">
        <f t="shared" si="52"/>
        <v>https://nptel.ac.in/courses/106106701</v>
      </c>
      <c r="Y284" s="19" t="str">
        <f t="shared" si="53"/>
        <v>https://nptel.ac.in/courses/106106701</v>
      </c>
      <c r="Z284" s="14" t="s">
        <v>1507</v>
      </c>
      <c r="AA284" s="14"/>
      <c r="AB284" s="14"/>
    </row>
    <row r="285" spans="1:28" ht="26.4" x14ac:dyDescent="0.25">
      <c r="A285" s="13">
        <v>274</v>
      </c>
      <c r="B285" s="14" t="s">
        <v>1508</v>
      </c>
      <c r="C285" s="14" t="s">
        <v>1323</v>
      </c>
      <c r="D285" s="14" t="s">
        <v>1509</v>
      </c>
      <c r="E285" s="14" t="s">
        <v>1510</v>
      </c>
      <c r="F285" s="15" t="s">
        <v>1511</v>
      </c>
      <c r="G285" s="15" t="s">
        <v>62</v>
      </c>
      <c r="H285" s="16" t="s">
        <v>4</v>
      </c>
      <c r="I285" s="15" t="s">
        <v>53</v>
      </c>
      <c r="J285" s="17">
        <v>45859</v>
      </c>
      <c r="K285" s="17">
        <v>45940</v>
      </c>
      <c r="L285" s="17">
        <v>45956</v>
      </c>
      <c r="M285" s="17">
        <v>45866</v>
      </c>
      <c r="N285" s="17">
        <v>45884</v>
      </c>
      <c r="O285" s="15" t="s">
        <v>38</v>
      </c>
      <c r="P285" s="15" t="s">
        <v>54</v>
      </c>
      <c r="Q285" s="15" t="s">
        <v>55</v>
      </c>
      <c r="R285" s="15"/>
      <c r="S285" s="18" t="str">
        <f t="shared" si="51"/>
        <v>https://onlinecourses.nptel.ac.in/noc25_cs113/preview</v>
      </c>
      <c r="T285" s="14" t="s">
        <v>1512</v>
      </c>
      <c r="U285" s="19" t="str">
        <f t="shared" ref="U285:U307" si="54">HYPERLINK(V285)</f>
        <v>https://onlinecourses.nptel.ac.in/noc24_cs91/preview</v>
      </c>
      <c r="V285" s="19" t="str">
        <f t="shared" ref="V285:V307" si="55">CONCATENATE("https://onlinecourses.nptel.ac.in/",W285,"/preview")</f>
        <v>https://onlinecourses.nptel.ac.in/noc24_cs91/preview</v>
      </c>
      <c r="W285" s="15" t="s">
        <v>1513</v>
      </c>
      <c r="X285" s="20" t="str">
        <f t="shared" si="52"/>
        <v>https://nptel.ac.in/courses/106101163</v>
      </c>
      <c r="Y285" s="19" t="str">
        <f t="shared" si="53"/>
        <v>https://nptel.ac.in/courses/106101163</v>
      </c>
      <c r="Z285" s="15">
        <v>106101163</v>
      </c>
      <c r="AA285" s="15"/>
      <c r="AB285" s="15"/>
    </row>
    <row r="286" spans="1:28" ht="26.4" x14ac:dyDescent="0.25">
      <c r="A286" s="13">
        <v>275</v>
      </c>
      <c r="B286" s="14" t="s">
        <v>1514</v>
      </c>
      <c r="C286" s="14" t="s">
        <v>1323</v>
      </c>
      <c r="D286" s="14" t="s">
        <v>1515</v>
      </c>
      <c r="E286" s="14" t="s">
        <v>1516</v>
      </c>
      <c r="F286" s="16" t="s">
        <v>62</v>
      </c>
      <c r="G286" s="15" t="s">
        <v>62</v>
      </c>
      <c r="H286" s="16" t="s">
        <v>219</v>
      </c>
      <c r="I286" s="15" t="s">
        <v>53</v>
      </c>
      <c r="J286" s="17">
        <v>45859</v>
      </c>
      <c r="K286" s="17">
        <v>45884</v>
      </c>
      <c r="L286" s="17">
        <v>45920</v>
      </c>
      <c r="M286" s="17">
        <v>45866</v>
      </c>
      <c r="N286" s="17">
        <v>45884</v>
      </c>
      <c r="O286" s="15" t="s">
        <v>71</v>
      </c>
      <c r="P286" s="15" t="s">
        <v>54</v>
      </c>
      <c r="Q286" s="15" t="s">
        <v>55</v>
      </c>
      <c r="R286" s="15"/>
      <c r="S286" s="18" t="str">
        <f t="shared" si="51"/>
        <v>https://onlinecourses.nptel.ac.in/noc25_cs114/preview</v>
      </c>
      <c r="T286" s="14" t="s">
        <v>1517</v>
      </c>
      <c r="U286" s="19" t="str">
        <f t="shared" si="54"/>
        <v>https://onlinecourses.nptel.ac.in/noc24_cs128/preview</v>
      </c>
      <c r="V286" s="19" t="str">
        <f t="shared" si="55"/>
        <v>https://onlinecourses.nptel.ac.in/noc24_cs128/preview</v>
      </c>
      <c r="W286" s="15" t="s">
        <v>1518</v>
      </c>
      <c r="X286" s="20" t="str">
        <f t="shared" si="52"/>
        <v>https://nptel.ac.in/courses/106106210</v>
      </c>
      <c r="Y286" s="19" t="str">
        <f t="shared" si="53"/>
        <v>https://nptel.ac.in/courses/106106210</v>
      </c>
      <c r="Z286" s="15">
        <v>106106210</v>
      </c>
      <c r="AA286" s="15"/>
      <c r="AB286" s="15"/>
    </row>
    <row r="287" spans="1:28" ht="26.4" x14ac:dyDescent="0.25">
      <c r="A287" s="13">
        <v>276</v>
      </c>
      <c r="B287" s="14" t="s">
        <v>1519</v>
      </c>
      <c r="C287" s="14" t="s">
        <v>1323</v>
      </c>
      <c r="D287" s="14" t="s">
        <v>1520</v>
      </c>
      <c r="E287" s="14" t="s">
        <v>1521</v>
      </c>
      <c r="F287" s="15" t="s">
        <v>495</v>
      </c>
      <c r="G287" s="15" t="s">
        <v>62</v>
      </c>
      <c r="H287" s="16" t="s">
        <v>4</v>
      </c>
      <c r="I287" s="15" t="s">
        <v>53</v>
      </c>
      <c r="J287" s="17">
        <v>45859</v>
      </c>
      <c r="K287" s="17">
        <v>45940</v>
      </c>
      <c r="L287" s="17">
        <v>45956</v>
      </c>
      <c r="M287" s="17">
        <v>45866</v>
      </c>
      <c r="N287" s="17">
        <v>45884</v>
      </c>
      <c r="O287" s="15" t="s">
        <v>152</v>
      </c>
      <c r="P287" s="15" t="s">
        <v>54</v>
      </c>
      <c r="Q287" s="15" t="s">
        <v>55</v>
      </c>
      <c r="R287" s="15" t="s">
        <v>1353</v>
      </c>
      <c r="S287" s="18" t="str">
        <f t="shared" si="51"/>
        <v>https://onlinecourses.nptel.ac.in/noc25_cs115/preview</v>
      </c>
      <c r="T287" s="14" t="s">
        <v>1522</v>
      </c>
      <c r="U287" s="19" t="str">
        <f t="shared" si="54"/>
        <v>https://onlinecourses.nptel.ac.in/noc24_cs106/preview</v>
      </c>
      <c r="V287" s="19" t="str">
        <f t="shared" si="55"/>
        <v>https://onlinecourses.nptel.ac.in/noc24_cs106/preview</v>
      </c>
      <c r="W287" s="15" t="s">
        <v>1523</v>
      </c>
      <c r="X287" s="20" t="str">
        <f t="shared" si="52"/>
        <v>https://nptel.ac.in/courses/106106229</v>
      </c>
      <c r="Y287" s="19" t="str">
        <f t="shared" si="53"/>
        <v>https://nptel.ac.in/courses/106106229</v>
      </c>
      <c r="Z287" s="15">
        <v>106106229</v>
      </c>
      <c r="AA287" s="15"/>
      <c r="AB287" s="15"/>
    </row>
    <row r="288" spans="1:28" ht="26.4" x14ac:dyDescent="0.25">
      <c r="A288" s="13">
        <v>277</v>
      </c>
      <c r="B288" s="14" t="s">
        <v>1524</v>
      </c>
      <c r="C288" s="14" t="s">
        <v>1323</v>
      </c>
      <c r="D288" s="14" t="s">
        <v>1525</v>
      </c>
      <c r="E288" s="14" t="s">
        <v>1526</v>
      </c>
      <c r="F288" s="16" t="s">
        <v>62</v>
      </c>
      <c r="G288" s="15" t="s">
        <v>62</v>
      </c>
      <c r="H288" s="16" t="s">
        <v>4</v>
      </c>
      <c r="I288" s="15" t="s">
        <v>53</v>
      </c>
      <c r="J288" s="17">
        <v>45859</v>
      </c>
      <c r="K288" s="17">
        <v>45940</v>
      </c>
      <c r="L288" s="17">
        <v>45956</v>
      </c>
      <c r="M288" s="17">
        <v>45866</v>
      </c>
      <c r="N288" s="17">
        <v>45884</v>
      </c>
      <c r="O288" s="15" t="s">
        <v>152</v>
      </c>
      <c r="P288" s="15" t="s">
        <v>54</v>
      </c>
      <c r="Q288" s="15" t="s">
        <v>55</v>
      </c>
      <c r="R288" s="15" t="s">
        <v>1527</v>
      </c>
      <c r="S288" s="18" t="str">
        <f t="shared" si="51"/>
        <v>https://onlinecourses.nptel.ac.in/noc25_cs116/preview</v>
      </c>
      <c r="T288" s="14" t="s">
        <v>1528</v>
      </c>
      <c r="U288" s="19" t="str">
        <f t="shared" si="54"/>
        <v>https://onlinecourses.nptel.ac.in/noc24_cs121/preview</v>
      </c>
      <c r="V288" s="19" t="str">
        <f t="shared" si="55"/>
        <v>https://onlinecourses.nptel.ac.in/noc24_cs121/preview</v>
      </c>
      <c r="W288" s="15" t="s">
        <v>1529</v>
      </c>
      <c r="X288" s="20" t="str">
        <f t="shared" si="52"/>
        <v>https://nptel.ac.in/courses/106106248</v>
      </c>
      <c r="Y288" s="19" t="str">
        <f t="shared" si="53"/>
        <v>https://nptel.ac.in/courses/106106248</v>
      </c>
      <c r="Z288" s="15">
        <v>106106248</v>
      </c>
      <c r="AA288" s="15"/>
      <c r="AB288" s="15"/>
    </row>
    <row r="289" spans="1:28" ht="26.4" x14ac:dyDescent="0.25">
      <c r="A289" s="13">
        <v>278</v>
      </c>
      <c r="B289" s="14" t="s">
        <v>1530</v>
      </c>
      <c r="C289" s="14" t="s">
        <v>1323</v>
      </c>
      <c r="D289" s="14" t="s">
        <v>1531</v>
      </c>
      <c r="E289" s="14" t="s">
        <v>1532</v>
      </c>
      <c r="F289" s="15" t="s">
        <v>1533</v>
      </c>
      <c r="G289" s="15" t="s">
        <v>62</v>
      </c>
      <c r="H289" s="16" t="s">
        <v>4</v>
      </c>
      <c r="I289" s="15" t="s">
        <v>53</v>
      </c>
      <c r="J289" s="17">
        <v>45859</v>
      </c>
      <c r="K289" s="17">
        <v>45940</v>
      </c>
      <c r="L289" s="17">
        <v>45956</v>
      </c>
      <c r="M289" s="17">
        <v>45866</v>
      </c>
      <c r="N289" s="17">
        <v>45884</v>
      </c>
      <c r="O289" s="15" t="s">
        <v>38</v>
      </c>
      <c r="P289" s="15" t="s">
        <v>54</v>
      </c>
      <c r="Q289" s="15" t="s">
        <v>55</v>
      </c>
      <c r="R289" s="15" t="s">
        <v>1527</v>
      </c>
      <c r="S289" s="18" t="str">
        <f t="shared" si="51"/>
        <v>https://onlinecourses.nptel.ac.in/noc25_cs117/preview</v>
      </c>
      <c r="T289" s="14" t="s">
        <v>1534</v>
      </c>
      <c r="U289" s="19" t="str">
        <f t="shared" si="54"/>
        <v>https://onlinecourses.nptel.ac.in/noc25_cs79/preview</v>
      </c>
      <c r="V289" s="19" t="str">
        <f t="shared" si="55"/>
        <v>https://onlinecourses.nptel.ac.in/noc25_cs79/preview</v>
      </c>
      <c r="W289" s="15" t="s">
        <v>1535</v>
      </c>
      <c r="X289" s="20" t="str">
        <f t="shared" si="52"/>
        <v>https://nptel.ac.in/courses/106106146</v>
      </c>
      <c r="Y289" s="19" t="str">
        <f t="shared" si="53"/>
        <v>https://nptel.ac.in/courses/106106146</v>
      </c>
      <c r="Z289" s="15">
        <v>106106146</v>
      </c>
      <c r="AA289" s="15"/>
      <c r="AB289" s="15"/>
    </row>
    <row r="290" spans="1:28" ht="52.8" x14ac:dyDescent="0.25">
      <c r="A290" s="13">
        <v>279</v>
      </c>
      <c r="B290" s="14" t="s">
        <v>1536</v>
      </c>
      <c r="C290" s="14" t="s">
        <v>1323</v>
      </c>
      <c r="D290" s="14" t="s">
        <v>1537</v>
      </c>
      <c r="E290" s="14" t="s">
        <v>1538</v>
      </c>
      <c r="F290" s="15" t="s">
        <v>1539</v>
      </c>
      <c r="G290" s="15" t="s">
        <v>62</v>
      </c>
      <c r="H290" s="16" t="s">
        <v>4</v>
      </c>
      <c r="I290" s="15" t="s">
        <v>53</v>
      </c>
      <c r="J290" s="17">
        <v>45859</v>
      </c>
      <c r="K290" s="17">
        <v>45940</v>
      </c>
      <c r="L290" s="17">
        <v>45956</v>
      </c>
      <c r="M290" s="17">
        <v>45866</v>
      </c>
      <c r="N290" s="17">
        <v>45884</v>
      </c>
      <c r="O290" s="15" t="s">
        <v>38</v>
      </c>
      <c r="P290" s="15" t="s">
        <v>54</v>
      </c>
      <c r="Q290" s="15" t="s">
        <v>55</v>
      </c>
      <c r="R290" s="15" t="s">
        <v>1540</v>
      </c>
      <c r="S290" s="18" t="str">
        <f t="shared" si="51"/>
        <v>https://onlinecourses.nptel.ac.in/noc25_cs118/preview</v>
      </c>
      <c r="T290" s="14" t="s">
        <v>1541</v>
      </c>
      <c r="U290" s="19" t="str">
        <f t="shared" si="54"/>
        <v>https://onlinecourses.nptel.ac.in/noc24_cs132/preview</v>
      </c>
      <c r="V290" s="19" t="str">
        <f t="shared" si="55"/>
        <v>https://onlinecourses.nptel.ac.in/noc24_cs132/preview</v>
      </c>
      <c r="W290" s="15" t="s">
        <v>1542</v>
      </c>
      <c r="X290" s="20" t="str">
        <f t="shared" si="52"/>
        <v>https://nptel.ac.in/courses/106106472</v>
      </c>
      <c r="Y290" s="19" t="str">
        <f t="shared" si="53"/>
        <v>https://nptel.ac.in/courses/106106472</v>
      </c>
      <c r="Z290" s="15">
        <v>106106472</v>
      </c>
      <c r="AA290" s="15"/>
      <c r="AB290" s="15"/>
    </row>
    <row r="291" spans="1:28" ht="26.4" x14ac:dyDescent="0.25">
      <c r="A291" s="13">
        <v>280</v>
      </c>
      <c r="B291" s="14" t="s">
        <v>1543</v>
      </c>
      <c r="C291" s="14" t="s">
        <v>1323</v>
      </c>
      <c r="D291" s="14" t="s">
        <v>1544</v>
      </c>
      <c r="E291" s="14" t="s">
        <v>1545</v>
      </c>
      <c r="F291" s="15" t="s">
        <v>84</v>
      </c>
      <c r="G291" s="15" t="s">
        <v>84</v>
      </c>
      <c r="H291" s="16" t="s">
        <v>100</v>
      </c>
      <c r="I291" s="15" t="s">
        <v>53</v>
      </c>
      <c r="J291" s="17">
        <v>45859</v>
      </c>
      <c r="K291" s="17">
        <v>45912</v>
      </c>
      <c r="L291" s="17">
        <v>45921</v>
      </c>
      <c r="M291" s="17">
        <v>45866</v>
      </c>
      <c r="N291" s="17">
        <v>45884</v>
      </c>
      <c r="O291" s="15" t="s">
        <v>38</v>
      </c>
      <c r="P291" s="15" t="s">
        <v>54</v>
      </c>
      <c r="Q291" s="15" t="s">
        <v>55</v>
      </c>
      <c r="R291" s="15"/>
      <c r="S291" s="18" t="str">
        <f t="shared" si="51"/>
        <v>https://onlinecourses.nptel.ac.in/noc25_cs119/preview</v>
      </c>
      <c r="T291" s="14" t="s">
        <v>1546</v>
      </c>
      <c r="U291" s="19" t="str">
        <f t="shared" si="54"/>
        <v>https://onlinecourses.nptel.ac.in/noc24_cs02/preview</v>
      </c>
      <c r="V291" s="19" t="str">
        <f t="shared" si="55"/>
        <v>https://onlinecourses.nptel.ac.in/noc24_cs02/preview</v>
      </c>
      <c r="W291" s="15" t="s">
        <v>1547</v>
      </c>
      <c r="X291" s="20" t="str">
        <f t="shared" si="52"/>
        <v>https://nptel.ac.in/courses/106104128</v>
      </c>
      <c r="Y291" s="19" t="str">
        <f t="shared" si="53"/>
        <v>https://nptel.ac.in/courses/106104128</v>
      </c>
      <c r="Z291" s="15">
        <v>106104128</v>
      </c>
      <c r="AA291" s="15"/>
      <c r="AB291" s="15"/>
    </row>
    <row r="292" spans="1:28" ht="26.4" x14ac:dyDescent="0.25">
      <c r="A292" s="13">
        <v>281</v>
      </c>
      <c r="B292" s="14" t="s">
        <v>1548</v>
      </c>
      <c r="C292" s="14" t="s">
        <v>1323</v>
      </c>
      <c r="D292" s="14" t="s">
        <v>1549</v>
      </c>
      <c r="E292" s="14" t="s">
        <v>1550</v>
      </c>
      <c r="F292" s="15" t="s">
        <v>84</v>
      </c>
      <c r="G292" s="15" t="s">
        <v>84</v>
      </c>
      <c r="H292" s="16" t="s">
        <v>4</v>
      </c>
      <c r="I292" s="15" t="s">
        <v>53</v>
      </c>
      <c r="J292" s="17">
        <v>45859</v>
      </c>
      <c r="K292" s="17">
        <v>45940</v>
      </c>
      <c r="L292" s="17">
        <v>45956</v>
      </c>
      <c r="M292" s="17">
        <v>45866</v>
      </c>
      <c r="N292" s="17">
        <v>45884</v>
      </c>
      <c r="O292" s="15" t="s">
        <v>38</v>
      </c>
      <c r="P292" s="15" t="s">
        <v>54</v>
      </c>
      <c r="Q292" s="15" t="s">
        <v>55</v>
      </c>
      <c r="R292" s="15" t="s">
        <v>1368</v>
      </c>
      <c r="S292" s="18" t="str">
        <f t="shared" si="51"/>
        <v>https://onlinecourses.nptel.ac.in/noc25_cs120/preview</v>
      </c>
      <c r="T292" s="14" t="s">
        <v>1551</v>
      </c>
      <c r="U292" s="19" t="str">
        <f t="shared" si="54"/>
        <v>https://onlinecourses.nptel.ac.in/noc24_cs85/preview</v>
      </c>
      <c r="V292" s="19" t="str">
        <f t="shared" si="55"/>
        <v>https://onlinecourses.nptel.ac.in/noc24_cs85/preview</v>
      </c>
      <c r="W292" s="15" t="s">
        <v>1552</v>
      </c>
      <c r="X292" s="20" t="str">
        <f t="shared" si="52"/>
        <v>https://nptel.ac.in/courses/106104467</v>
      </c>
      <c r="Y292" s="19" t="str">
        <f t="shared" si="53"/>
        <v>https://nptel.ac.in/courses/106104467</v>
      </c>
      <c r="Z292" s="15">
        <v>106104467</v>
      </c>
      <c r="AA292" s="15"/>
      <c r="AB292" s="15"/>
    </row>
    <row r="293" spans="1:28" ht="26.4" x14ac:dyDescent="0.25">
      <c r="A293" s="13">
        <v>282</v>
      </c>
      <c r="B293" s="14" t="s">
        <v>1553</v>
      </c>
      <c r="C293" s="14" t="s">
        <v>1323</v>
      </c>
      <c r="D293" s="14" t="s">
        <v>1554</v>
      </c>
      <c r="E293" s="14" t="s">
        <v>1555</v>
      </c>
      <c r="F293" s="15" t="s">
        <v>84</v>
      </c>
      <c r="G293" s="15" t="s">
        <v>84</v>
      </c>
      <c r="H293" s="16" t="s">
        <v>100</v>
      </c>
      <c r="I293" s="15" t="s">
        <v>53</v>
      </c>
      <c r="J293" s="17">
        <v>45859</v>
      </c>
      <c r="K293" s="17">
        <v>45912</v>
      </c>
      <c r="L293" s="17">
        <v>45920</v>
      </c>
      <c r="M293" s="17">
        <v>45866</v>
      </c>
      <c r="N293" s="17">
        <v>45884</v>
      </c>
      <c r="O293" s="15" t="s">
        <v>71</v>
      </c>
      <c r="P293" s="15" t="s">
        <v>54</v>
      </c>
      <c r="Q293" s="15" t="s">
        <v>55</v>
      </c>
      <c r="R293" s="15" t="s">
        <v>1353</v>
      </c>
      <c r="S293" s="18" t="str">
        <f t="shared" si="51"/>
        <v>https://onlinecourses.nptel.ac.in/noc25_cs121/preview</v>
      </c>
      <c r="T293" s="14" t="s">
        <v>1556</v>
      </c>
      <c r="U293" s="19" t="str">
        <f t="shared" si="54"/>
        <v>https://onlinecourses.nptel.ac.in/noc24_cs71/preview</v>
      </c>
      <c r="V293" s="19" t="str">
        <f t="shared" si="55"/>
        <v>https://onlinecourses.nptel.ac.in/noc24_cs71/preview</v>
      </c>
      <c r="W293" s="15" t="s">
        <v>1557</v>
      </c>
      <c r="X293" s="20" t="str">
        <f t="shared" si="52"/>
        <v>https://nptel.ac.in/courses/106104148</v>
      </c>
      <c r="Y293" s="19" t="str">
        <f t="shared" si="53"/>
        <v>https://nptel.ac.in/courses/106104148</v>
      </c>
      <c r="Z293" s="15">
        <v>106104148</v>
      </c>
      <c r="AA293" s="15"/>
      <c r="AB293" s="15"/>
    </row>
    <row r="294" spans="1:28" ht="26.4" x14ac:dyDescent="0.25">
      <c r="A294" s="13">
        <v>283</v>
      </c>
      <c r="B294" s="14" t="s">
        <v>1558</v>
      </c>
      <c r="C294" s="14" t="s">
        <v>1559</v>
      </c>
      <c r="D294" s="14" t="s">
        <v>1560</v>
      </c>
      <c r="E294" s="14" t="s">
        <v>1331</v>
      </c>
      <c r="F294" s="15" t="s">
        <v>84</v>
      </c>
      <c r="G294" s="15" t="s">
        <v>84</v>
      </c>
      <c r="H294" s="16" t="s">
        <v>4</v>
      </c>
      <c r="I294" s="15" t="s">
        <v>53</v>
      </c>
      <c r="J294" s="17">
        <v>45859</v>
      </c>
      <c r="K294" s="17">
        <v>45940</v>
      </c>
      <c r="L294" s="17">
        <v>45955</v>
      </c>
      <c r="M294" s="17">
        <v>45866</v>
      </c>
      <c r="N294" s="17">
        <v>45884</v>
      </c>
      <c r="O294" s="15" t="s">
        <v>38</v>
      </c>
      <c r="P294" s="15" t="s">
        <v>54</v>
      </c>
      <c r="Q294" s="15" t="s">
        <v>55</v>
      </c>
      <c r="R294" s="15"/>
      <c r="S294" s="18" t="str">
        <f t="shared" si="51"/>
        <v>https://onlinecourses.nptel.ac.in/noc25_cs122/preview</v>
      </c>
      <c r="T294" s="14" t="s">
        <v>1561</v>
      </c>
      <c r="U294" s="19" t="str">
        <f t="shared" si="54"/>
        <v>https://onlinecourses.nptel.ac.in/noc24_cs100/preview</v>
      </c>
      <c r="V294" s="19" t="str">
        <f t="shared" si="55"/>
        <v>https://onlinecourses.nptel.ac.in/noc24_cs100/preview</v>
      </c>
      <c r="W294" s="15" t="s">
        <v>1562</v>
      </c>
      <c r="X294" s="20" t="str">
        <f t="shared" si="52"/>
        <v>https://nptel.ac.in/courses/106104228</v>
      </c>
      <c r="Y294" s="19" t="str">
        <f t="shared" si="53"/>
        <v>https://nptel.ac.in/courses/106104228</v>
      </c>
      <c r="Z294" s="15">
        <v>106104228</v>
      </c>
      <c r="AA294" s="15"/>
      <c r="AB294" s="15"/>
    </row>
    <row r="295" spans="1:28" ht="26.4" x14ac:dyDescent="0.25">
      <c r="A295" s="13">
        <v>284</v>
      </c>
      <c r="B295" s="14" t="s">
        <v>1563</v>
      </c>
      <c r="C295" s="14" t="s">
        <v>1323</v>
      </c>
      <c r="D295" s="14" t="s">
        <v>1564</v>
      </c>
      <c r="E295" s="14" t="s">
        <v>1331</v>
      </c>
      <c r="F295" s="15" t="s">
        <v>84</v>
      </c>
      <c r="G295" s="15" t="s">
        <v>84</v>
      </c>
      <c r="H295" s="16" t="s">
        <v>4</v>
      </c>
      <c r="I295" s="15" t="s">
        <v>53</v>
      </c>
      <c r="J295" s="17">
        <v>45859</v>
      </c>
      <c r="K295" s="17">
        <v>45940</v>
      </c>
      <c r="L295" s="17">
        <v>45956</v>
      </c>
      <c r="M295" s="17">
        <v>45866</v>
      </c>
      <c r="N295" s="17">
        <v>45884</v>
      </c>
      <c r="O295" s="15" t="s">
        <v>38</v>
      </c>
      <c r="P295" s="15" t="s">
        <v>54</v>
      </c>
      <c r="Q295" s="15" t="s">
        <v>55</v>
      </c>
      <c r="R295" s="15" t="s">
        <v>1353</v>
      </c>
      <c r="S295" s="18" t="str">
        <f t="shared" si="51"/>
        <v>https://onlinecourses.nptel.ac.in/noc25_cs123/preview</v>
      </c>
      <c r="T295" s="14" t="s">
        <v>1565</v>
      </c>
      <c r="U295" s="19" t="str">
        <f t="shared" si="54"/>
        <v>https://onlinecourses.nptel.ac.in/noc24_cs87/preview</v>
      </c>
      <c r="V295" s="19" t="str">
        <f t="shared" si="55"/>
        <v>https://onlinecourses.nptel.ac.in/noc24_cs87/preview</v>
      </c>
      <c r="W295" s="15" t="s">
        <v>1566</v>
      </c>
      <c r="X295" s="20" t="str">
        <f t="shared" si="52"/>
        <v>https://nptel.ac.in/courses/106104469</v>
      </c>
      <c r="Y295" s="19" t="str">
        <f t="shared" si="53"/>
        <v>https://nptel.ac.in/courses/106104469</v>
      </c>
      <c r="Z295" s="15">
        <v>106104469</v>
      </c>
      <c r="AA295" s="15"/>
      <c r="AB295" s="15"/>
    </row>
    <row r="296" spans="1:28" ht="26.4" x14ac:dyDescent="0.25">
      <c r="A296" s="13">
        <v>285</v>
      </c>
      <c r="B296" s="14" t="s">
        <v>1567</v>
      </c>
      <c r="C296" s="14" t="s">
        <v>1323</v>
      </c>
      <c r="D296" s="14" t="s">
        <v>1568</v>
      </c>
      <c r="E296" s="14" t="s">
        <v>1569</v>
      </c>
      <c r="F296" s="15" t="s">
        <v>132</v>
      </c>
      <c r="G296" s="15" t="s">
        <v>132</v>
      </c>
      <c r="H296" s="16" t="s">
        <v>100</v>
      </c>
      <c r="I296" s="15" t="s">
        <v>53</v>
      </c>
      <c r="J296" s="17">
        <v>45859</v>
      </c>
      <c r="K296" s="17">
        <v>45912</v>
      </c>
      <c r="L296" s="17">
        <v>45921</v>
      </c>
      <c r="M296" s="17">
        <v>45866</v>
      </c>
      <c r="N296" s="17">
        <v>45884</v>
      </c>
      <c r="O296" s="15" t="s">
        <v>38</v>
      </c>
      <c r="P296" s="15" t="s">
        <v>72</v>
      </c>
      <c r="Q296" s="15" t="s">
        <v>55</v>
      </c>
      <c r="R296" s="15" t="s">
        <v>1353</v>
      </c>
      <c r="S296" s="18" t="str">
        <f t="shared" si="51"/>
        <v>https://onlinecourses.nptel.ac.in/noc25_cs124/preview</v>
      </c>
      <c r="T296" s="14" t="s">
        <v>1570</v>
      </c>
      <c r="U296" s="19" t="str">
        <f t="shared" si="54"/>
        <v>https://onlinecourses.nptel.ac.in/noc24_cs70/preview</v>
      </c>
      <c r="V296" s="19" t="str">
        <f t="shared" si="55"/>
        <v>https://onlinecourses.nptel.ac.in/noc24_cs70/preview</v>
      </c>
      <c r="W296" s="15" t="s">
        <v>1571</v>
      </c>
      <c r="X296" s="20" t="str">
        <f t="shared" si="52"/>
        <v>https://nptel.ac.in/courses/106108468</v>
      </c>
      <c r="Y296" s="19" t="str">
        <f t="shared" si="53"/>
        <v>https://nptel.ac.in/courses/106108468</v>
      </c>
      <c r="Z296" s="15">
        <v>106108468</v>
      </c>
      <c r="AA296" s="15"/>
      <c r="AB296" s="15"/>
    </row>
    <row r="297" spans="1:28" ht="26.4" x14ac:dyDescent="0.25">
      <c r="A297" s="13">
        <v>286</v>
      </c>
      <c r="B297" s="14" t="s">
        <v>1572</v>
      </c>
      <c r="C297" s="14" t="s">
        <v>1323</v>
      </c>
      <c r="D297" s="14" t="s">
        <v>1573</v>
      </c>
      <c r="E297" s="14" t="s">
        <v>1574</v>
      </c>
      <c r="F297" s="15" t="s">
        <v>70</v>
      </c>
      <c r="G297" s="15" t="s">
        <v>70</v>
      </c>
      <c r="H297" s="16" t="s">
        <v>219</v>
      </c>
      <c r="I297" s="15" t="s">
        <v>53</v>
      </c>
      <c r="J297" s="17">
        <v>45859</v>
      </c>
      <c r="K297" s="17">
        <v>45884</v>
      </c>
      <c r="L297" s="17">
        <v>45921</v>
      </c>
      <c r="M297" s="17">
        <v>45866</v>
      </c>
      <c r="N297" s="17">
        <v>45884</v>
      </c>
      <c r="O297" s="15" t="s">
        <v>38</v>
      </c>
      <c r="P297" s="15" t="s">
        <v>54</v>
      </c>
      <c r="Q297" s="15" t="s">
        <v>55</v>
      </c>
      <c r="R297" s="15"/>
      <c r="S297" s="18" t="str">
        <f t="shared" si="51"/>
        <v>https://onlinecourses.nptel.ac.in/noc25_cs125/preview</v>
      </c>
      <c r="T297" s="14" t="s">
        <v>1575</v>
      </c>
      <c r="U297" s="19" t="str">
        <f t="shared" si="54"/>
        <v>https://onlinecourses.nptel.ac.in/noc24_cs69/preview</v>
      </c>
      <c r="V297" s="19" t="str">
        <f t="shared" si="55"/>
        <v>https://onlinecourses.nptel.ac.in/noc24_cs69/preview</v>
      </c>
      <c r="W297" s="15" t="s">
        <v>1576</v>
      </c>
      <c r="X297" s="20" t="str">
        <f t="shared" si="52"/>
        <v>https://nptel.ac.in/courses/106101209</v>
      </c>
      <c r="Y297" s="19" t="str">
        <f t="shared" si="53"/>
        <v>https://nptel.ac.in/courses/106101209</v>
      </c>
      <c r="Z297" s="15">
        <v>106101209</v>
      </c>
      <c r="AA297" s="15"/>
      <c r="AB297" s="15"/>
    </row>
    <row r="298" spans="1:28" ht="39.6" x14ac:dyDescent="0.25">
      <c r="A298" s="13">
        <v>287</v>
      </c>
      <c r="B298" s="14" t="s">
        <v>1577</v>
      </c>
      <c r="C298" s="14" t="s">
        <v>1323</v>
      </c>
      <c r="D298" s="14" t="s">
        <v>1578</v>
      </c>
      <c r="E298" s="14" t="s">
        <v>1579</v>
      </c>
      <c r="F298" s="15" t="s">
        <v>70</v>
      </c>
      <c r="G298" s="15" t="s">
        <v>70</v>
      </c>
      <c r="H298" s="16" t="s">
        <v>219</v>
      </c>
      <c r="I298" s="15" t="s">
        <v>53</v>
      </c>
      <c r="J298" s="17">
        <v>45887</v>
      </c>
      <c r="K298" s="17">
        <v>45912</v>
      </c>
      <c r="L298" s="17">
        <v>45962</v>
      </c>
      <c r="M298" s="17">
        <v>45887</v>
      </c>
      <c r="N298" s="17">
        <v>45898</v>
      </c>
      <c r="O298" s="15" t="s">
        <v>38</v>
      </c>
      <c r="P298" s="15" t="s">
        <v>54</v>
      </c>
      <c r="Q298" s="15" t="s">
        <v>55</v>
      </c>
      <c r="R298" s="15" t="s">
        <v>1368</v>
      </c>
      <c r="S298" s="18" t="str">
        <f t="shared" si="51"/>
        <v>https://onlinecourses.nptel.ac.in/noc25_cs126/preview</v>
      </c>
      <c r="T298" s="14" t="s">
        <v>1580</v>
      </c>
      <c r="U298" s="19" t="str">
        <f t="shared" si="54"/>
        <v>https://onlinecourses.nptel.ac.in/noc23_cs118/preview</v>
      </c>
      <c r="V298" s="19" t="str">
        <f t="shared" si="55"/>
        <v>https://onlinecourses.nptel.ac.in/noc23_cs118/preview</v>
      </c>
      <c r="W298" s="15" t="s">
        <v>1581</v>
      </c>
      <c r="X298" s="20" t="str">
        <f t="shared" si="52"/>
        <v>https://nptel.ac.in/courses/106101238</v>
      </c>
      <c r="Y298" s="19" t="str">
        <f t="shared" si="53"/>
        <v>https://nptel.ac.in/courses/106101238</v>
      </c>
      <c r="Z298" s="15">
        <v>106101238</v>
      </c>
      <c r="AA298" s="15"/>
      <c r="AB298" s="15"/>
    </row>
    <row r="299" spans="1:28" ht="26.4" x14ac:dyDescent="0.25">
      <c r="A299" s="13">
        <v>288</v>
      </c>
      <c r="B299" s="14" t="s">
        <v>1582</v>
      </c>
      <c r="C299" s="14" t="s">
        <v>1323</v>
      </c>
      <c r="D299" s="14" t="s">
        <v>1583</v>
      </c>
      <c r="E299" s="14" t="s">
        <v>1584</v>
      </c>
      <c r="F299" s="15" t="s">
        <v>1511</v>
      </c>
      <c r="G299" s="15" t="s">
        <v>132</v>
      </c>
      <c r="H299" s="16" t="s">
        <v>4</v>
      </c>
      <c r="I299" s="15" t="s">
        <v>53</v>
      </c>
      <c r="J299" s="17">
        <v>45859</v>
      </c>
      <c r="K299" s="17">
        <v>45940</v>
      </c>
      <c r="L299" s="17">
        <v>45962</v>
      </c>
      <c r="M299" s="17">
        <v>45866</v>
      </c>
      <c r="N299" s="17">
        <v>45884</v>
      </c>
      <c r="O299" s="15" t="s">
        <v>38</v>
      </c>
      <c r="P299" s="15" t="s">
        <v>72</v>
      </c>
      <c r="Q299" s="15" t="s">
        <v>55</v>
      </c>
      <c r="R299" s="15" t="s">
        <v>1353</v>
      </c>
      <c r="S299" s="18" t="str">
        <f t="shared" si="51"/>
        <v>https://onlinecourses.nptel.ac.in/noc25_cs127/preview</v>
      </c>
      <c r="T299" s="14" t="s">
        <v>1585</v>
      </c>
      <c r="U299" s="19" t="str">
        <f t="shared" si="54"/>
        <v>https://onlinecourses.nptel.ac.in/noc24_cs98/preview</v>
      </c>
      <c r="V299" s="19" t="str">
        <f t="shared" si="55"/>
        <v>https://onlinecourses.nptel.ac.in/noc24_cs98/preview</v>
      </c>
      <c r="W299" s="15" t="s">
        <v>1586</v>
      </c>
      <c r="X299" s="20" t="str">
        <f t="shared" si="52"/>
        <v>https://nptel.ac.in/courses/106108227</v>
      </c>
      <c r="Y299" s="19" t="str">
        <f t="shared" si="53"/>
        <v>https://nptel.ac.in/courses/106108227</v>
      </c>
      <c r="Z299" s="15">
        <v>106108227</v>
      </c>
      <c r="AA299" s="15"/>
      <c r="AB299" s="15"/>
    </row>
    <row r="300" spans="1:28" ht="26.4" x14ac:dyDescent="0.25">
      <c r="A300" s="13">
        <v>289</v>
      </c>
      <c r="B300" s="14" t="s">
        <v>1587</v>
      </c>
      <c r="C300" s="14" t="s">
        <v>1323</v>
      </c>
      <c r="D300" s="14" t="s">
        <v>1588</v>
      </c>
      <c r="E300" s="14" t="s">
        <v>1584</v>
      </c>
      <c r="F300" s="15" t="s">
        <v>1511</v>
      </c>
      <c r="G300" s="15" t="s">
        <v>132</v>
      </c>
      <c r="H300" s="16" t="s">
        <v>4</v>
      </c>
      <c r="I300" s="15" t="s">
        <v>53</v>
      </c>
      <c r="J300" s="17">
        <v>45859</v>
      </c>
      <c r="K300" s="17">
        <v>45940</v>
      </c>
      <c r="L300" s="17">
        <v>45963</v>
      </c>
      <c r="M300" s="17">
        <v>45866</v>
      </c>
      <c r="N300" s="17">
        <v>45884</v>
      </c>
      <c r="O300" s="15" t="s">
        <v>152</v>
      </c>
      <c r="P300" s="15" t="s">
        <v>54</v>
      </c>
      <c r="Q300" s="15" t="s">
        <v>55</v>
      </c>
      <c r="R300" s="15" t="s">
        <v>1527</v>
      </c>
      <c r="S300" s="18" t="str">
        <f t="shared" si="51"/>
        <v>https://onlinecourses.nptel.ac.in/noc25_cs128/preview</v>
      </c>
      <c r="T300" s="14" t="s">
        <v>1589</v>
      </c>
      <c r="U300" s="19" t="str">
        <f t="shared" si="54"/>
        <v>https://onlinecourses.nptel.ac.in/noc24_cs112/preview</v>
      </c>
      <c r="V300" s="19" t="str">
        <f t="shared" si="55"/>
        <v>https://onlinecourses.nptel.ac.in/noc24_cs112/preview</v>
      </c>
      <c r="W300" s="15" t="s">
        <v>1590</v>
      </c>
      <c r="X300" s="20" t="str">
        <f t="shared" si="52"/>
        <v>https://nptel.ac.in/courses/106108237</v>
      </c>
      <c r="Y300" s="19" t="str">
        <f t="shared" si="53"/>
        <v>https://nptel.ac.in/courses/106108237</v>
      </c>
      <c r="Z300" s="15">
        <v>106108237</v>
      </c>
      <c r="AA300" s="15"/>
      <c r="AB300" s="15"/>
    </row>
    <row r="301" spans="1:28" ht="52.8" x14ac:dyDescent="0.25">
      <c r="A301" s="13">
        <v>290</v>
      </c>
      <c r="B301" s="14" t="s">
        <v>1591</v>
      </c>
      <c r="C301" s="14" t="s">
        <v>1323</v>
      </c>
      <c r="D301" s="14" t="s">
        <v>1592</v>
      </c>
      <c r="E301" s="14" t="s">
        <v>1593</v>
      </c>
      <c r="F301" s="15" t="s">
        <v>132</v>
      </c>
      <c r="G301" s="15" t="s">
        <v>132</v>
      </c>
      <c r="H301" s="16" t="s">
        <v>4</v>
      </c>
      <c r="I301" s="15" t="s">
        <v>53</v>
      </c>
      <c r="J301" s="17">
        <v>45859</v>
      </c>
      <c r="K301" s="17">
        <v>45940</v>
      </c>
      <c r="L301" s="17">
        <v>45962</v>
      </c>
      <c r="M301" s="17">
        <v>45866</v>
      </c>
      <c r="N301" s="17">
        <v>45884</v>
      </c>
      <c r="O301" s="15" t="s">
        <v>38</v>
      </c>
      <c r="P301" s="15" t="s">
        <v>72</v>
      </c>
      <c r="Q301" s="15" t="s">
        <v>55</v>
      </c>
      <c r="R301" s="15" t="s">
        <v>1594</v>
      </c>
      <c r="S301" s="18" t="str">
        <f t="shared" si="51"/>
        <v>https://onlinecourses.nptel.ac.in/noc25_cs129/preview</v>
      </c>
      <c r="T301" s="14" t="s">
        <v>1595</v>
      </c>
      <c r="U301" s="19" t="str">
        <f t="shared" si="54"/>
        <v>https://onlinecourses.nptel.ac.in/noc24_cs111/preview</v>
      </c>
      <c r="V301" s="19" t="str">
        <f t="shared" si="55"/>
        <v>https://onlinecourses.nptel.ac.in/noc24_cs111/preview</v>
      </c>
      <c r="W301" s="15" t="s">
        <v>1596</v>
      </c>
      <c r="X301" s="20" t="str">
        <f t="shared" si="52"/>
        <v>https://nptel.ac.in/courses/106108482</v>
      </c>
      <c r="Y301" s="19" t="str">
        <f t="shared" si="53"/>
        <v>https://nptel.ac.in/courses/106108482</v>
      </c>
      <c r="Z301" s="15">
        <v>106108482</v>
      </c>
      <c r="AA301" s="15"/>
      <c r="AB301" s="15"/>
    </row>
    <row r="302" spans="1:28" ht="26.4" x14ac:dyDescent="0.25">
      <c r="A302" s="13">
        <v>291</v>
      </c>
      <c r="B302" s="14" t="s">
        <v>1597</v>
      </c>
      <c r="C302" s="14" t="s">
        <v>1323</v>
      </c>
      <c r="D302" s="14" t="s">
        <v>1598</v>
      </c>
      <c r="E302" s="14" t="s">
        <v>1599</v>
      </c>
      <c r="F302" s="15" t="s">
        <v>1600</v>
      </c>
      <c r="G302" s="15" t="s">
        <v>84</v>
      </c>
      <c r="H302" s="16" t="s">
        <v>100</v>
      </c>
      <c r="I302" s="15" t="s">
        <v>53</v>
      </c>
      <c r="J302" s="17">
        <v>45859</v>
      </c>
      <c r="K302" s="17">
        <v>45912</v>
      </c>
      <c r="L302" s="17">
        <v>45921</v>
      </c>
      <c r="M302" s="17">
        <v>45866</v>
      </c>
      <c r="N302" s="17">
        <v>45884</v>
      </c>
      <c r="O302" s="15" t="s">
        <v>38</v>
      </c>
      <c r="P302" s="15" t="s">
        <v>54</v>
      </c>
      <c r="Q302" s="15" t="s">
        <v>55</v>
      </c>
      <c r="R302" s="15"/>
      <c r="S302" s="18" t="str">
        <f t="shared" si="51"/>
        <v>https://onlinecourses.nptel.ac.in/noc25_cs130/preview</v>
      </c>
      <c r="T302" s="14" t="s">
        <v>1601</v>
      </c>
      <c r="U302" s="19" t="str">
        <f t="shared" si="54"/>
        <v>https://onlinecourses.nptel.ac.in/noc24_cs77/preview</v>
      </c>
      <c r="V302" s="19" t="str">
        <f t="shared" si="55"/>
        <v>https://onlinecourses.nptel.ac.in/noc24_cs77/preview</v>
      </c>
      <c r="W302" s="15" t="s">
        <v>1602</v>
      </c>
      <c r="X302" s="20" t="str">
        <f t="shared" si="52"/>
        <v>https://nptel.ac.in/courses/106106168</v>
      </c>
      <c r="Y302" s="19" t="str">
        <f t="shared" si="53"/>
        <v>https://nptel.ac.in/courses/106106168</v>
      </c>
      <c r="Z302" s="15">
        <v>106106168</v>
      </c>
      <c r="AA302" s="15"/>
      <c r="AB302" s="15"/>
    </row>
    <row r="303" spans="1:28" ht="26.4" x14ac:dyDescent="0.25">
      <c r="A303" s="13">
        <v>292</v>
      </c>
      <c r="B303" s="14" t="s">
        <v>1603</v>
      </c>
      <c r="C303" s="14" t="s">
        <v>1323</v>
      </c>
      <c r="D303" s="14" t="s">
        <v>1604</v>
      </c>
      <c r="E303" s="14" t="s">
        <v>1599</v>
      </c>
      <c r="F303" s="15" t="s">
        <v>1600</v>
      </c>
      <c r="G303" s="15" t="s">
        <v>84</v>
      </c>
      <c r="H303" s="16" t="s">
        <v>100</v>
      </c>
      <c r="I303" s="15" t="s">
        <v>53</v>
      </c>
      <c r="J303" s="17">
        <v>45887</v>
      </c>
      <c r="K303" s="17">
        <v>45940</v>
      </c>
      <c r="L303" s="17">
        <v>45963</v>
      </c>
      <c r="M303" s="17">
        <v>45887</v>
      </c>
      <c r="N303" s="17">
        <v>45898</v>
      </c>
      <c r="O303" s="15" t="s">
        <v>152</v>
      </c>
      <c r="P303" s="15" t="s">
        <v>54</v>
      </c>
      <c r="Q303" s="15" t="s">
        <v>55</v>
      </c>
      <c r="R303" s="15"/>
      <c r="S303" s="18" t="str">
        <f t="shared" si="51"/>
        <v>https://onlinecourses.nptel.ac.in/noc25_cs131/preview</v>
      </c>
      <c r="T303" s="14" t="s">
        <v>1605</v>
      </c>
      <c r="U303" s="19" t="str">
        <f t="shared" si="54"/>
        <v>https://onlinecourses.nptel.ac.in/noc24_cs130/preview</v>
      </c>
      <c r="V303" s="19" t="str">
        <f t="shared" si="55"/>
        <v>https://onlinecourses.nptel.ac.in/noc24_cs130/preview</v>
      </c>
      <c r="W303" s="15" t="s">
        <v>1606</v>
      </c>
      <c r="X303" s="20" t="str">
        <f t="shared" si="52"/>
        <v>https://nptel.ac.in/courses/106104189</v>
      </c>
      <c r="Y303" s="19" t="str">
        <f t="shared" si="53"/>
        <v>https://nptel.ac.in/courses/106104189</v>
      </c>
      <c r="Z303" s="15">
        <v>106104189</v>
      </c>
      <c r="AA303" s="15"/>
      <c r="AB303" s="15"/>
    </row>
    <row r="304" spans="1:28" ht="26.4" x14ac:dyDescent="0.25">
      <c r="A304" s="13">
        <v>293</v>
      </c>
      <c r="B304" s="14" t="s">
        <v>1607</v>
      </c>
      <c r="C304" s="14" t="s">
        <v>1323</v>
      </c>
      <c r="D304" s="14" t="s">
        <v>1608</v>
      </c>
      <c r="E304" s="14" t="s">
        <v>1609</v>
      </c>
      <c r="F304" s="15" t="s">
        <v>406</v>
      </c>
      <c r="G304" s="15" t="s">
        <v>406</v>
      </c>
      <c r="H304" s="16" t="s">
        <v>4</v>
      </c>
      <c r="I304" s="15" t="s">
        <v>53</v>
      </c>
      <c r="J304" s="17">
        <v>45859</v>
      </c>
      <c r="K304" s="17">
        <v>45940</v>
      </c>
      <c r="L304" s="17">
        <v>45962</v>
      </c>
      <c r="M304" s="17">
        <v>45866</v>
      </c>
      <c r="N304" s="17">
        <v>45884</v>
      </c>
      <c r="O304" s="15" t="s">
        <v>38</v>
      </c>
      <c r="P304" s="15" t="s">
        <v>54</v>
      </c>
      <c r="Q304" s="15" t="s">
        <v>55</v>
      </c>
      <c r="R304" s="15" t="s">
        <v>1368</v>
      </c>
      <c r="S304" s="18" t="str">
        <f t="shared" si="51"/>
        <v>https://onlinecourses.nptel.ac.in/noc25_cs132/preview</v>
      </c>
      <c r="T304" s="14" t="s">
        <v>1610</v>
      </c>
      <c r="U304" s="19" t="str">
        <f t="shared" si="54"/>
        <v>https://onlinecourses.nptel.ac.in/noc24_cs122/preview</v>
      </c>
      <c r="V304" s="19" t="str">
        <f t="shared" si="55"/>
        <v>https://onlinecourses.nptel.ac.in/noc24_cs122/preview</v>
      </c>
      <c r="W304" s="15" t="s">
        <v>1611</v>
      </c>
      <c r="X304" s="20" t="str">
        <f t="shared" si="52"/>
        <v>https://nptel.ac.in/courses/106103229</v>
      </c>
      <c r="Y304" s="19" t="str">
        <f t="shared" si="53"/>
        <v>https://nptel.ac.in/courses/106103229</v>
      </c>
      <c r="Z304" s="15">
        <v>106103229</v>
      </c>
      <c r="AA304" s="15"/>
      <c r="AB304" s="15"/>
    </row>
    <row r="305" spans="1:28" ht="26.4" x14ac:dyDescent="0.25">
      <c r="A305" s="13">
        <v>294</v>
      </c>
      <c r="B305" s="14" t="s">
        <v>1612</v>
      </c>
      <c r="C305" s="14" t="s">
        <v>1323</v>
      </c>
      <c r="D305" s="14" t="s">
        <v>1613</v>
      </c>
      <c r="E305" s="14" t="s">
        <v>1614</v>
      </c>
      <c r="F305" s="15" t="s">
        <v>406</v>
      </c>
      <c r="G305" s="15" t="s">
        <v>406</v>
      </c>
      <c r="H305" s="16" t="s">
        <v>100</v>
      </c>
      <c r="I305" s="15" t="s">
        <v>53</v>
      </c>
      <c r="J305" s="17">
        <v>45859</v>
      </c>
      <c r="K305" s="17">
        <v>45912</v>
      </c>
      <c r="L305" s="17">
        <v>45921</v>
      </c>
      <c r="M305" s="17">
        <v>45866</v>
      </c>
      <c r="N305" s="17">
        <v>45884</v>
      </c>
      <c r="O305" s="15" t="s">
        <v>71</v>
      </c>
      <c r="P305" s="15" t="s">
        <v>72</v>
      </c>
      <c r="Q305" s="15" t="s">
        <v>73</v>
      </c>
      <c r="R305" s="15" t="s">
        <v>1353</v>
      </c>
      <c r="S305" s="18" t="str">
        <f t="shared" si="51"/>
        <v>https://onlinecourses.nptel.ac.in/noc25_cs133/preview</v>
      </c>
      <c r="T305" s="14" t="s">
        <v>1615</v>
      </c>
      <c r="U305" s="19" t="str">
        <f t="shared" si="54"/>
        <v>https://onlinecourses.nptel.ac.in/noc24_cs82/preview</v>
      </c>
      <c r="V305" s="19" t="str">
        <f t="shared" si="55"/>
        <v>https://onlinecourses.nptel.ac.in/noc24_cs82/preview</v>
      </c>
      <c r="W305" s="15" t="s">
        <v>1616</v>
      </c>
      <c r="X305" s="20" t="str">
        <f t="shared" si="52"/>
        <v>https://nptel.ac.in/courses/106103224</v>
      </c>
      <c r="Y305" s="19" t="str">
        <f t="shared" si="53"/>
        <v>https://nptel.ac.in/courses/106103224</v>
      </c>
      <c r="Z305" s="15">
        <v>106103224</v>
      </c>
      <c r="AA305" s="15"/>
      <c r="AB305" s="15"/>
    </row>
    <row r="306" spans="1:28" ht="26.4" x14ac:dyDescent="0.25">
      <c r="A306" s="13">
        <v>295</v>
      </c>
      <c r="B306" s="14" t="s">
        <v>1617</v>
      </c>
      <c r="C306" s="14" t="s">
        <v>1323</v>
      </c>
      <c r="D306" s="14" t="s">
        <v>1618</v>
      </c>
      <c r="E306" s="14" t="s">
        <v>1619</v>
      </c>
      <c r="F306" s="15" t="s">
        <v>406</v>
      </c>
      <c r="G306" s="15" t="s">
        <v>406</v>
      </c>
      <c r="H306" s="16" t="s">
        <v>4</v>
      </c>
      <c r="I306" s="15" t="s">
        <v>53</v>
      </c>
      <c r="J306" s="17">
        <v>45859</v>
      </c>
      <c r="K306" s="17">
        <v>45940</v>
      </c>
      <c r="L306" s="17">
        <v>45963</v>
      </c>
      <c r="M306" s="17">
        <v>45866</v>
      </c>
      <c r="N306" s="17">
        <v>45884</v>
      </c>
      <c r="O306" s="15" t="s">
        <v>38</v>
      </c>
      <c r="P306" s="15" t="s">
        <v>54</v>
      </c>
      <c r="Q306" s="15" t="s">
        <v>55</v>
      </c>
      <c r="R306" s="15" t="s">
        <v>1368</v>
      </c>
      <c r="S306" s="18" t="str">
        <f t="shared" si="51"/>
        <v>https://onlinecourses.nptel.ac.in/noc25_cs134/preview</v>
      </c>
      <c r="T306" s="14" t="s">
        <v>1620</v>
      </c>
      <c r="U306" s="19" t="str">
        <f t="shared" si="54"/>
        <v>https://onlinecourses.nptel.ac.in/noc24_cs93/preview</v>
      </c>
      <c r="V306" s="19" t="str">
        <f t="shared" si="55"/>
        <v>https://onlinecourses.nptel.ac.in/noc24_cs93/preview</v>
      </c>
      <c r="W306" s="15" t="s">
        <v>1621</v>
      </c>
      <c r="X306" s="20" t="str">
        <f t="shared" si="52"/>
        <v>https://nptel.ac.in/courses/106103184</v>
      </c>
      <c r="Y306" s="19" t="str">
        <f t="shared" si="53"/>
        <v>https://nptel.ac.in/courses/106103184</v>
      </c>
      <c r="Z306" s="15">
        <v>106103184</v>
      </c>
      <c r="AA306" s="15"/>
      <c r="AB306" s="15"/>
    </row>
    <row r="307" spans="1:28" ht="26.4" x14ac:dyDescent="0.25">
      <c r="A307" s="13">
        <v>296</v>
      </c>
      <c r="B307" s="14" t="s">
        <v>1622</v>
      </c>
      <c r="C307" s="14" t="s">
        <v>1323</v>
      </c>
      <c r="D307" s="14" t="s">
        <v>1623</v>
      </c>
      <c r="E307" s="14" t="s">
        <v>1614</v>
      </c>
      <c r="F307" s="15" t="s">
        <v>406</v>
      </c>
      <c r="G307" s="15" t="s">
        <v>406</v>
      </c>
      <c r="H307" s="16" t="s">
        <v>4</v>
      </c>
      <c r="I307" s="15" t="s">
        <v>53</v>
      </c>
      <c r="J307" s="17">
        <v>45859</v>
      </c>
      <c r="K307" s="17">
        <v>45940</v>
      </c>
      <c r="L307" s="17">
        <v>45963</v>
      </c>
      <c r="M307" s="17">
        <v>45866</v>
      </c>
      <c r="N307" s="17">
        <v>45884</v>
      </c>
      <c r="O307" s="15" t="s">
        <v>38</v>
      </c>
      <c r="P307" s="15" t="s">
        <v>54</v>
      </c>
      <c r="Q307" s="15" t="s">
        <v>55</v>
      </c>
      <c r="R307" s="15"/>
      <c r="S307" s="18" t="str">
        <f t="shared" si="51"/>
        <v>https://onlinecourses.nptel.ac.in/noc25_cs135/preview</v>
      </c>
      <c r="T307" s="14" t="s">
        <v>1624</v>
      </c>
      <c r="U307" s="19" t="str">
        <f t="shared" si="54"/>
        <v>https://onlinecourses.nptel.ac.in/noc24_cs126/preview</v>
      </c>
      <c r="V307" s="19" t="str">
        <f t="shared" si="55"/>
        <v>https://onlinecourses.nptel.ac.in/noc24_cs126/preview</v>
      </c>
      <c r="W307" s="15" t="s">
        <v>1625</v>
      </c>
      <c r="X307" s="20" t="str">
        <f t="shared" si="52"/>
        <v>https://nptel.ac.in/courses/106103237</v>
      </c>
      <c r="Y307" s="19" t="str">
        <f t="shared" si="53"/>
        <v>https://nptel.ac.in/courses/106103237</v>
      </c>
      <c r="Z307" s="15">
        <v>106103237</v>
      </c>
      <c r="AA307" s="15"/>
      <c r="AB307" s="15"/>
    </row>
    <row r="308" spans="1:28" ht="26.4" x14ac:dyDescent="0.25">
      <c r="A308" s="13">
        <v>297</v>
      </c>
      <c r="B308" s="14" t="s">
        <v>1626</v>
      </c>
      <c r="C308" s="14" t="s">
        <v>1323</v>
      </c>
      <c r="D308" s="14" t="s">
        <v>1627</v>
      </c>
      <c r="E308" s="14" t="s">
        <v>1628</v>
      </c>
      <c r="F308" s="15" t="s">
        <v>132</v>
      </c>
      <c r="G308" s="15" t="s">
        <v>132</v>
      </c>
      <c r="H308" s="16" t="s">
        <v>4</v>
      </c>
      <c r="I308" s="15" t="s">
        <v>116</v>
      </c>
      <c r="J308" s="17">
        <v>45859</v>
      </c>
      <c r="K308" s="17">
        <v>45940</v>
      </c>
      <c r="L308" s="17">
        <v>45962</v>
      </c>
      <c r="M308" s="17">
        <v>45866</v>
      </c>
      <c r="N308" s="17">
        <v>45884</v>
      </c>
      <c r="O308" s="15" t="s">
        <v>38</v>
      </c>
      <c r="P308" s="15" t="s">
        <v>72</v>
      </c>
      <c r="Q308" s="15" t="s">
        <v>55</v>
      </c>
      <c r="R308" s="15" t="s">
        <v>1353</v>
      </c>
      <c r="S308" s="18" t="str">
        <f t="shared" si="51"/>
        <v>https://onlinecourses.nptel.ac.in/noc25_cs136/preview</v>
      </c>
      <c r="T308" s="14" t="s">
        <v>1629</v>
      </c>
      <c r="U308" s="14"/>
      <c r="V308" s="14"/>
      <c r="W308" s="14"/>
      <c r="X308" s="20" t="str">
        <f t="shared" si="52"/>
        <v>https://nptel.ac.in/courses/106108702</v>
      </c>
      <c r="Y308" s="19" t="str">
        <f t="shared" si="53"/>
        <v>https://nptel.ac.in/courses/106108702</v>
      </c>
      <c r="Z308" s="14" t="s">
        <v>1630</v>
      </c>
      <c r="AA308" s="14"/>
      <c r="AB308" s="14"/>
    </row>
    <row r="309" spans="1:28" ht="26.4" x14ac:dyDescent="0.25">
      <c r="A309" s="13">
        <v>298</v>
      </c>
      <c r="B309" s="14" t="s">
        <v>1631</v>
      </c>
      <c r="C309" s="14" t="s">
        <v>1323</v>
      </c>
      <c r="D309" s="14" t="s">
        <v>1632</v>
      </c>
      <c r="E309" s="14" t="s">
        <v>1633</v>
      </c>
      <c r="F309" s="15" t="s">
        <v>132</v>
      </c>
      <c r="G309" s="15" t="s">
        <v>132</v>
      </c>
      <c r="H309" s="16" t="s">
        <v>100</v>
      </c>
      <c r="I309" s="15" t="s">
        <v>116</v>
      </c>
      <c r="J309" s="17">
        <v>45887</v>
      </c>
      <c r="K309" s="17">
        <v>45940</v>
      </c>
      <c r="L309" s="17">
        <v>45962</v>
      </c>
      <c r="M309" s="17">
        <v>45887</v>
      </c>
      <c r="N309" s="17">
        <v>45898</v>
      </c>
      <c r="O309" s="15" t="s">
        <v>71</v>
      </c>
      <c r="P309" s="15" t="s">
        <v>72</v>
      </c>
      <c r="Q309" s="15" t="s">
        <v>73</v>
      </c>
      <c r="R309" s="15" t="s">
        <v>1332</v>
      </c>
      <c r="S309" s="18" t="str">
        <f t="shared" si="51"/>
        <v>https://onlinecourses.nptel.ac.in/noc25_cs137/preview</v>
      </c>
      <c r="T309" s="14" t="s">
        <v>1634</v>
      </c>
      <c r="U309" s="14"/>
      <c r="V309" s="14"/>
      <c r="W309" s="14"/>
      <c r="X309" s="20" t="str">
        <f t="shared" si="52"/>
        <v>https://nptel.ac.in/courses/106108703</v>
      </c>
      <c r="Y309" s="19" t="str">
        <f t="shared" si="53"/>
        <v>https://nptel.ac.in/courses/106108703</v>
      </c>
      <c r="Z309" s="14" t="s">
        <v>1635</v>
      </c>
      <c r="AA309" s="14"/>
      <c r="AB309" s="14"/>
    </row>
    <row r="310" spans="1:28" ht="26.4" x14ac:dyDescent="0.25">
      <c r="A310" s="13">
        <v>299</v>
      </c>
      <c r="B310" s="14" t="s">
        <v>1636</v>
      </c>
      <c r="C310" s="14" t="s">
        <v>1323</v>
      </c>
      <c r="D310" s="14" t="s">
        <v>1637</v>
      </c>
      <c r="E310" s="14" t="s">
        <v>1638</v>
      </c>
      <c r="F310" s="15" t="s">
        <v>115</v>
      </c>
      <c r="G310" s="15" t="s">
        <v>115</v>
      </c>
      <c r="H310" s="16" t="s">
        <v>100</v>
      </c>
      <c r="I310" s="15" t="s">
        <v>53</v>
      </c>
      <c r="J310" s="17">
        <v>45859</v>
      </c>
      <c r="K310" s="17">
        <v>45912</v>
      </c>
      <c r="L310" s="17">
        <v>45921</v>
      </c>
      <c r="M310" s="17">
        <v>45866</v>
      </c>
      <c r="N310" s="17">
        <v>45884</v>
      </c>
      <c r="O310" s="15" t="s">
        <v>71</v>
      </c>
      <c r="P310" s="15" t="s">
        <v>54</v>
      </c>
      <c r="Q310" s="15" t="s">
        <v>55</v>
      </c>
      <c r="R310" s="15"/>
      <c r="S310" s="18" t="str">
        <f t="shared" si="51"/>
        <v>https://onlinecourses.nptel.ac.in/noc25_cs138/preview</v>
      </c>
      <c r="T310" s="14" t="s">
        <v>1639</v>
      </c>
      <c r="U310" s="19" t="str">
        <f t="shared" ref="U310:U329" si="56">HYPERLINK(V310)</f>
        <v>https://onlinecourses.nptel.ac.in/noc24_cs74/preview</v>
      </c>
      <c r="V310" s="19" t="str">
        <f t="shared" ref="V310:V329" si="57">CONCATENATE("https://onlinecourses.nptel.ac.in/",W310,"/preview")</f>
        <v>https://onlinecourses.nptel.ac.in/noc24_cs74/preview</v>
      </c>
      <c r="W310" s="15" t="s">
        <v>1640</v>
      </c>
      <c r="X310" s="20" t="str">
        <f t="shared" si="52"/>
        <v>https://nptel.ac.in/courses/106105247</v>
      </c>
      <c r="Y310" s="19" t="str">
        <f t="shared" si="53"/>
        <v>https://nptel.ac.in/courses/106105247</v>
      </c>
      <c r="Z310" s="15">
        <v>106105247</v>
      </c>
      <c r="AA310" s="15"/>
      <c r="AB310" s="15"/>
    </row>
    <row r="311" spans="1:28" ht="26.4" x14ac:dyDescent="0.25">
      <c r="A311" s="13">
        <v>300</v>
      </c>
      <c r="B311" s="14" t="s">
        <v>1641</v>
      </c>
      <c r="C311" s="14" t="s">
        <v>1323</v>
      </c>
      <c r="D311" s="14" t="s">
        <v>1642</v>
      </c>
      <c r="E311" s="14" t="s">
        <v>1643</v>
      </c>
      <c r="F311" s="15" t="s">
        <v>115</v>
      </c>
      <c r="G311" s="15" t="s">
        <v>115</v>
      </c>
      <c r="H311" s="16" t="s">
        <v>4</v>
      </c>
      <c r="I311" s="15" t="s">
        <v>53</v>
      </c>
      <c r="J311" s="17">
        <v>45859</v>
      </c>
      <c r="K311" s="17">
        <v>45940</v>
      </c>
      <c r="L311" s="17">
        <v>45962</v>
      </c>
      <c r="M311" s="17">
        <v>45866</v>
      </c>
      <c r="N311" s="17">
        <v>45884</v>
      </c>
      <c r="O311" s="15" t="s">
        <v>38</v>
      </c>
      <c r="P311" s="15" t="s">
        <v>54</v>
      </c>
      <c r="Q311" s="15" t="s">
        <v>55</v>
      </c>
      <c r="R311" s="15"/>
      <c r="S311" s="18" t="str">
        <f t="shared" si="51"/>
        <v>https://onlinecourses.nptel.ac.in/noc25_cs139/preview</v>
      </c>
      <c r="T311" s="14" t="s">
        <v>1644</v>
      </c>
      <c r="U311" s="19" t="str">
        <f t="shared" si="56"/>
        <v>https://onlinecourses.nptel.ac.in/noc24_cs107/preview</v>
      </c>
      <c r="V311" s="19" t="str">
        <f t="shared" si="57"/>
        <v>https://onlinecourses.nptel.ac.in/noc24_cs107/preview</v>
      </c>
      <c r="W311" s="15" t="s">
        <v>1645</v>
      </c>
      <c r="X311" s="20" t="str">
        <f t="shared" si="52"/>
        <v>https://nptel.ac.in/courses/106105239</v>
      </c>
      <c r="Y311" s="19" t="str">
        <f t="shared" si="53"/>
        <v>https://nptel.ac.in/courses/106105239</v>
      </c>
      <c r="Z311" s="15">
        <v>106105239</v>
      </c>
      <c r="AA311" s="15"/>
      <c r="AB311" s="15"/>
    </row>
    <row r="312" spans="1:28" ht="26.4" x14ac:dyDescent="0.25">
      <c r="A312" s="13">
        <v>301</v>
      </c>
      <c r="B312" s="14" t="s">
        <v>1646</v>
      </c>
      <c r="C312" s="14" t="s">
        <v>1323</v>
      </c>
      <c r="D312" s="14" t="s">
        <v>1647</v>
      </c>
      <c r="E312" s="14" t="s">
        <v>1648</v>
      </c>
      <c r="F312" s="15" t="s">
        <v>115</v>
      </c>
      <c r="G312" s="15" t="s">
        <v>115</v>
      </c>
      <c r="H312" s="16" t="s">
        <v>4</v>
      </c>
      <c r="I312" s="15" t="s">
        <v>53</v>
      </c>
      <c r="J312" s="17">
        <v>45859</v>
      </c>
      <c r="K312" s="17">
        <v>45940</v>
      </c>
      <c r="L312" s="17">
        <v>45962</v>
      </c>
      <c r="M312" s="17">
        <v>45866</v>
      </c>
      <c r="N312" s="17">
        <v>45884</v>
      </c>
      <c r="O312" s="15" t="s">
        <v>38</v>
      </c>
      <c r="P312" s="15" t="s">
        <v>54</v>
      </c>
      <c r="Q312" s="15" t="s">
        <v>55</v>
      </c>
      <c r="R312" s="15"/>
      <c r="S312" s="18" t="str">
        <f t="shared" si="51"/>
        <v>https://onlinecourses.nptel.ac.in/noc25_cs140/preview</v>
      </c>
      <c r="T312" s="14" t="s">
        <v>1649</v>
      </c>
      <c r="U312" s="19" t="str">
        <f t="shared" si="56"/>
        <v>https://onlinecourses.nptel.ac.in/noc25_cs56/preview</v>
      </c>
      <c r="V312" s="19" t="str">
        <f t="shared" si="57"/>
        <v>https://onlinecourses.nptel.ac.in/noc25_cs56/preview</v>
      </c>
      <c r="W312" s="15" t="s">
        <v>1650</v>
      </c>
      <c r="X312" s="20" t="str">
        <f t="shared" si="52"/>
        <v>https://nptel.ac.in/courses/106105171</v>
      </c>
      <c r="Y312" s="19" t="str">
        <f t="shared" si="53"/>
        <v>https://nptel.ac.in/courses/106105171</v>
      </c>
      <c r="Z312" s="15">
        <v>106105171</v>
      </c>
      <c r="AA312" s="15"/>
      <c r="AB312" s="15"/>
    </row>
    <row r="313" spans="1:28" ht="26.4" x14ac:dyDescent="0.25">
      <c r="A313" s="13">
        <v>302</v>
      </c>
      <c r="B313" s="14" t="s">
        <v>1651</v>
      </c>
      <c r="C313" s="14" t="s">
        <v>1323</v>
      </c>
      <c r="D313" s="14" t="s">
        <v>1652</v>
      </c>
      <c r="E313" s="14" t="s">
        <v>762</v>
      </c>
      <c r="F313" s="15" t="s">
        <v>115</v>
      </c>
      <c r="G313" s="15" t="s">
        <v>115</v>
      </c>
      <c r="H313" s="16" t="s">
        <v>4</v>
      </c>
      <c r="I313" s="15" t="s">
        <v>53</v>
      </c>
      <c r="J313" s="17">
        <v>45859</v>
      </c>
      <c r="K313" s="17">
        <v>45940</v>
      </c>
      <c r="L313" s="17">
        <v>45963</v>
      </c>
      <c r="M313" s="17">
        <v>45866</v>
      </c>
      <c r="N313" s="17">
        <v>45884</v>
      </c>
      <c r="O313" s="15" t="s">
        <v>71</v>
      </c>
      <c r="P313" s="15" t="s">
        <v>72</v>
      </c>
      <c r="Q313" s="15" t="s">
        <v>73</v>
      </c>
      <c r="R313" s="15" t="s">
        <v>1407</v>
      </c>
      <c r="S313" s="18" t="str">
        <f t="shared" si="51"/>
        <v>https://onlinecourses.nptel.ac.in/noc25_cs141/preview</v>
      </c>
      <c r="T313" s="14" t="s">
        <v>1653</v>
      </c>
      <c r="U313" s="19" t="str">
        <f t="shared" si="56"/>
        <v>https://onlinecourses.nptel.ac.in/noc24_cs108/preview</v>
      </c>
      <c r="V313" s="19" t="str">
        <f t="shared" si="57"/>
        <v>https://onlinecourses.nptel.ac.in/noc24_cs108/preview</v>
      </c>
      <c r="W313" s="15" t="s">
        <v>1654</v>
      </c>
      <c r="X313" s="20" t="str">
        <f t="shared" si="52"/>
        <v>https://nptel.ac.in/courses/106105214</v>
      </c>
      <c r="Y313" s="19" t="str">
        <f t="shared" si="53"/>
        <v>https://nptel.ac.in/courses/106105214</v>
      </c>
      <c r="Z313" s="15">
        <v>106105214</v>
      </c>
      <c r="AA313" s="15"/>
      <c r="AB313" s="15"/>
    </row>
    <row r="314" spans="1:28" ht="26.4" x14ac:dyDescent="0.25">
      <c r="A314" s="13">
        <v>303</v>
      </c>
      <c r="B314" s="14" t="s">
        <v>1655</v>
      </c>
      <c r="C314" s="14" t="s">
        <v>1323</v>
      </c>
      <c r="D314" s="14" t="s">
        <v>1656</v>
      </c>
      <c r="E314" s="14" t="s">
        <v>1657</v>
      </c>
      <c r="F314" s="15" t="s">
        <v>115</v>
      </c>
      <c r="G314" s="15" t="s">
        <v>115</v>
      </c>
      <c r="H314" s="16" t="s">
        <v>4</v>
      </c>
      <c r="I314" s="15" t="s">
        <v>53</v>
      </c>
      <c r="J314" s="17">
        <v>45859</v>
      </c>
      <c r="K314" s="17">
        <v>45940</v>
      </c>
      <c r="L314" s="17">
        <v>45962</v>
      </c>
      <c r="M314" s="17">
        <v>45866</v>
      </c>
      <c r="N314" s="17">
        <v>45884</v>
      </c>
      <c r="O314" s="15" t="s">
        <v>38</v>
      </c>
      <c r="P314" s="15" t="s">
        <v>54</v>
      </c>
      <c r="Q314" s="15" t="s">
        <v>55</v>
      </c>
      <c r="R314" s="15" t="s">
        <v>1407</v>
      </c>
      <c r="S314" s="18" t="str">
        <f t="shared" si="51"/>
        <v>https://onlinecourses.nptel.ac.in/noc25_cs142/preview</v>
      </c>
      <c r="T314" s="14" t="s">
        <v>1658</v>
      </c>
      <c r="U314" s="19" t="str">
        <f t="shared" si="56"/>
        <v>https://onlinecourses.nptel.ac.in/noc24_cs94/preview</v>
      </c>
      <c r="V314" s="19" t="str">
        <f t="shared" si="57"/>
        <v>https://onlinecourses.nptel.ac.in/noc24_cs94/preview</v>
      </c>
      <c r="W314" s="15" t="s">
        <v>1659</v>
      </c>
      <c r="X314" s="20" t="str">
        <f t="shared" si="52"/>
        <v>https://nptel.ac.in/courses/106105217</v>
      </c>
      <c r="Y314" s="19" t="str">
        <f t="shared" si="53"/>
        <v>https://nptel.ac.in/courses/106105217</v>
      </c>
      <c r="Z314" s="15">
        <v>106105217</v>
      </c>
      <c r="AA314" s="15"/>
      <c r="AB314" s="15"/>
    </row>
    <row r="315" spans="1:28" ht="26.4" x14ac:dyDescent="0.25">
      <c r="A315" s="13">
        <v>304</v>
      </c>
      <c r="B315" s="14" t="s">
        <v>1660</v>
      </c>
      <c r="C315" s="14" t="s">
        <v>1323</v>
      </c>
      <c r="D315" s="14" t="s">
        <v>1661</v>
      </c>
      <c r="E315" s="14" t="s">
        <v>1662</v>
      </c>
      <c r="F315" s="15" t="s">
        <v>115</v>
      </c>
      <c r="G315" s="15" t="s">
        <v>115</v>
      </c>
      <c r="H315" s="16" t="s">
        <v>4</v>
      </c>
      <c r="I315" s="15" t="s">
        <v>53</v>
      </c>
      <c r="J315" s="17">
        <v>45859</v>
      </c>
      <c r="K315" s="17">
        <v>45940</v>
      </c>
      <c r="L315" s="17">
        <v>45963</v>
      </c>
      <c r="M315" s="17">
        <v>45866</v>
      </c>
      <c r="N315" s="17">
        <v>45884</v>
      </c>
      <c r="O315" s="15" t="s">
        <v>71</v>
      </c>
      <c r="P315" s="15" t="s">
        <v>54</v>
      </c>
      <c r="Q315" s="15" t="s">
        <v>55</v>
      </c>
      <c r="R315" s="15" t="s">
        <v>1374</v>
      </c>
      <c r="S315" s="18" t="str">
        <f t="shared" si="51"/>
        <v>https://onlinecourses.nptel.ac.in/noc25_cs143/preview</v>
      </c>
      <c r="T315" s="14" t="s">
        <v>1663</v>
      </c>
      <c r="U315" s="19" t="str">
        <f t="shared" si="56"/>
        <v>https://onlinecourses.nptel.ac.in/noc24_cs124/preview</v>
      </c>
      <c r="V315" s="19" t="str">
        <f t="shared" si="57"/>
        <v>https://onlinecourses.nptel.ac.in/noc24_cs124/preview</v>
      </c>
      <c r="W315" s="15" t="s">
        <v>1664</v>
      </c>
      <c r="X315" s="20" t="str">
        <f t="shared" si="52"/>
        <v>https://nptel.ac.in/courses/106105216</v>
      </c>
      <c r="Y315" s="19" t="str">
        <f t="shared" si="53"/>
        <v>https://nptel.ac.in/courses/106105216</v>
      </c>
      <c r="Z315" s="15">
        <v>106105216</v>
      </c>
      <c r="AA315" s="15"/>
      <c r="AB315" s="15"/>
    </row>
    <row r="316" spans="1:28" ht="26.4" x14ac:dyDescent="0.25">
      <c r="A316" s="13">
        <v>305</v>
      </c>
      <c r="B316" s="14" t="s">
        <v>1665</v>
      </c>
      <c r="C316" s="14" t="s">
        <v>1323</v>
      </c>
      <c r="D316" s="14" t="s">
        <v>1666</v>
      </c>
      <c r="E316" s="14" t="s">
        <v>1667</v>
      </c>
      <c r="F316" s="15" t="s">
        <v>115</v>
      </c>
      <c r="G316" s="15" t="s">
        <v>115</v>
      </c>
      <c r="H316" s="16" t="s">
        <v>4</v>
      </c>
      <c r="I316" s="15" t="s">
        <v>53</v>
      </c>
      <c r="J316" s="17">
        <v>45859</v>
      </c>
      <c r="K316" s="17">
        <v>45940</v>
      </c>
      <c r="L316" s="17">
        <v>45963</v>
      </c>
      <c r="M316" s="17">
        <v>45866</v>
      </c>
      <c r="N316" s="17">
        <v>45884</v>
      </c>
      <c r="O316" s="15" t="s">
        <v>38</v>
      </c>
      <c r="P316" s="15" t="s">
        <v>72</v>
      </c>
      <c r="Q316" s="15" t="s">
        <v>55</v>
      </c>
      <c r="R316" s="15" t="s">
        <v>1332</v>
      </c>
      <c r="S316" s="18" t="str">
        <f t="shared" si="51"/>
        <v>https://onlinecourses.nptel.ac.in/noc25_cs144/preview</v>
      </c>
      <c r="T316" s="14" t="s">
        <v>1668</v>
      </c>
      <c r="U316" s="19" t="str">
        <f t="shared" si="56"/>
        <v>https://onlinecourses.nptel.ac.in/noc25_cs58/preview</v>
      </c>
      <c r="V316" s="19" t="str">
        <f t="shared" si="57"/>
        <v>https://onlinecourses.nptel.ac.in/noc25_cs58/preview</v>
      </c>
      <c r="W316" s="15" t="s">
        <v>1669</v>
      </c>
      <c r="X316" s="20" t="str">
        <f t="shared" si="52"/>
        <v>https://nptel.ac.in/courses/106105234</v>
      </c>
      <c r="Y316" s="19" t="str">
        <f t="shared" si="53"/>
        <v>https://nptel.ac.in/courses/106105234</v>
      </c>
      <c r="Z316" s="15">
        <v>106105234</v>
      </c>
      <c r="AA316" s="15"/>
      <c r="AB316" s="15"/>
    </row>
    <row r="317" spans="1:28" ht="26.4" x14ac:dyDescent="0.25">
      <c r="A317" s="13">
        <v>306</v>
      </c>
      <c r="B317" s="14" t="s">
        <v>1670</v>
      </c>
      <c r="C317" s="14" t="s">
        <v>1323</v>
      </c>
      <c r="D317" s="14" t="s">
        <v>1671</v>
      </c>
      <c r="E317" s="14" t="s">
        <v>1672</v>
      </c>
      <c r="F317" s="15" t="s">
        <v>115</v>
      </c>
      <c r="G317" s="15" t="s">
        <v>115</v>
      </c>
      <c r="H317" s="16" t="s">
        <v>100</v>
      </c>
      <c r="I317" s="15" t="s">
        <v>53</v>
      </c>
      <c r="J317" s="17">
        <v>45859</v>
      </c>
      <c r="K317" s="17">
        <v>45912</v>
      </c>
      <c r="L317" s="17">
        <v>45921</v>
      </c>
      <c r="M317" s="17">
        <v>45866</v>
      </c>
      <c r="N317" s="17">
        <v>45884</v>
      </c>
      <c r="O317" s="15" t="s">
        <v>38</v>
      </c>
      <c r="P317" s="15" t="s">
        <v>72</v>
      </c>
      <c r="Q317" s="15" t="s">
        <v>55</v>
      </c>
      <c r="R317" s="15" t="s">
        <v>1332</v>
      </c>
      <c r="S317" s="18" t="str">
        <f t="shared" si="51"/>
        <v>https://onlinecourses.nptel.ac.in/noc25_cs145/preview</v>
      </c>
      <c r="T317" s="14" t="s">
        <v>1673</v>
      </c>
      <c r="U317" s="19" t="str">
        <f t="shared" si="56"/>
        <v>https://onlinecourses.nptel.ac.in/noc25_cs18/preview</v>
      </c>
      <c r="V317" s="19" t="str">
        <f t="shared" si="57"/>
        <v>https://onlinecourses.nptel.ac.in/noc25_cs18/preview</v>
      </c>
      <c r="W317" s="15" t="s">
        <v>1674</v>
      </c>
      <c r="X317" s="20" t="str">
        <f t="shared" si="52"/>
        <v>https://nptel.ac.in/courses/106105175</v>
      </c>
      <c r="Y317" s="19" t="str">
        <f t="shared" si="53"/>
        <v>https://nptel.ac.in/courses/106105175</v>
      </c>
      <c r="Z317" s="15">
        <v>106105175</v>
      </c>
      <c r="AA317" s="15"/>
      <c r="AB317" s="15"/>
    </row>
    <row r="318" spans="1:28" ht="26.4" x14ac:dyDescent="0.25">
      <c r="A318" s="13">
        <v>307</v>
      </c>
      <c r="B318" s="14" t="s">
        <v>1675</v>
      </c>
      <c r="C318" s="14" t="s">
        <v>1323</v>
      </c>
      <c r="D318" s="14" t="s">
        <v>1676</v>
      </c>
      <c r="E318" s="14" t="s">
        <v>1677</v>
      </c>
      <c r="F318" s="15" t="s">
        <v>115</v>
      </c>
      <c r="G318" s="15" t="s">
        <v>115</v>
      </c>
      <c r="H318" s="16" t="s">
        <v>4</v>
      </c>
      <c r="I318" s="15" t="s">
        <v>53</v>
      </c>
      <c r="J318" s="17">
        <v>45859</v>
      </c>
      <c r="K318" s="17">
        <v>45940</v>
      </c>
      <c r="L318" s="17">
        <v>45962</v>
      </c>
      <c r="M318" s="17">
        <v>45866</v>
      </c>
      <c r="N318" s="17">
        <v>45884</v>
      </c>
      <c r="O318" s="15" t="s">
        <v>38</v>
      </c>
      <c r="P318" s="15" t="s">
        <v>72</v>
      </c>
      <c r="Q318" s="15" t="s">
        <v>55</v>
      </c>
      <c r="R318" s="15"/>
      <c r="S318" s="18" t="str">
        <f t="shared" si="51"/>
        <v>https://onlinecourses.nptel.ac.in/noc25_cs146/preview</v>
      </c>
      <c r="T318" s="14" t="s">
        <v>1678</v>
      </c>
      <c r="U318" s="19" t="str">
        <f t="shared" si="56"/>
        <v>https://onlinecourses.nptel.ac.in/noc25_cs43/preview</v>
      </c>
      <c r="V318" s="19" t="str">
        <f t="shared" si="57"/>
        <v>https://onlinecourses.nptel.ac.in/noc25_cs43/preview</v>
      </c>
      <c r="W318" s="15" t="s">
        <v>1679</v>
      </c>
      <c r="X318" s="20" t="str">
        <f t="shared" si="52"/>
        <v>https://nptel.ac.in/courses/106105195</v>
      </c>
      <c r="Y318" s="19" t="str">
        <f t="shared" si="53"/>
        <v>https://nptel.ac.in/courses/106105195</v>
      </c>
      <c r="Z318" s="15">
        <v>106105195</v>
      </c>
      <c r="AA318" s="15"/>
      <c r="AB318" s="15"/>
    </row>
    <row r="319" spans="1:28" ht="26.4" x14ac:dyDescent="0.25">
      <c r="A319" s="13">
        <v>308</v>
      </c>
      <c r="B319" s="14" t="s">
        <v>1680</v>
      </c>
      <c r="C319" s="14" t="s">
        <v>1323</v>
      </c>
      <c r="D319" s="14" t="s">
        <v>1681</v>
      </c>
      <c r="E319" s="14" t="s">
        <v>1677</v>
      </c>
      <c r="F319" s="15" t="s">
        <v>115</v>
      </c>
      <c r="G319" s="15" t="s">
        <v>115</v>
      </c>
      <c r="H319" s="16" t="s">
        <v>4</v>
      </c>
      <c r="I319" s="15" t="s">
        <v>53</v>
      </c>
      <c r="J319" s="17">
        <v>45859</v>
      </c>
      <c r="K319" s="17">
        <v>45940</v>
      </c>
      <c r="L319" s="17">
        <v>45962</v>
      </c>
      <c r="M319" s="17">
        <v>45866</v>
      </c>
      <c r="N319" s="17">
        <v>45884</v>
      </c>
      <c r="O319" s="15" t="s">
        <v>38</v>
      </c>
      <c r="P319" s="15" t="s">
        <v>54</v>
      </c>
      <c r="Q319" s="15" t="s">
        <v>55</v>
      </c>
      <c r="R319" s="15" t="s">
        <v>1478</v>
      </c>
      <c r="S319" s="18" t="str">
        <f t="shared" si="51"/>
        <v>https://onlinecourses.nptel.ac.in/noc25_cs147/preview</v>
      </c>
      <c r="T319" s="14" t="s">
        <v>1682</v>
      </c>
      <c r="U319" s="19" t="str">
        <f t="shared" si="56"/>
        <v>https://onlinecourses.nptel.ac.in/noc25_cs44/preview</v>
      </c>
      <c r="V319" s="19" t="str">
        <f t="shared" si="57"/>
        <v>https://onlinecourses.nptel.ac.in/noc25_cs44/preview</v>
      </c>
      <c r="W319" s="15" t="s">
        <v>1683</v>
      </c>
      <c r="X319" s="20" t="str">
        <f t="shared" si="52"/>
        <v>https://nptel.ac.in/courses/106105166</v>
      </c>
      <c r="Y319" s="19" t="str">
        <f t="shared" si="53"/>
        <v>https://nptel.ac.in/courses/106105166</v>
      </c>
      <c r="Z319" s="15">
        <v>106105166</v>
      </c>
      <c r="AA319" s="15"/>
      <c r="AB319" s="15"/>
    </row>
    <row r="320" spans="1:28" ht="26.4" x14ac:dyDescent="0.25">
      <c r="A320" s="13">
        <v>309</v>
      </c>
      <c r="B320" s="14" t="s">
        <v>1684</v>
      </c>
      <c r="C320" s="14" t="s">
        <v>1323</v>
      </c>
      <c r="D320" s="14" t="s">
        <v>1685</v>
      </c>
      <c r="E320" s="14" t="s">
        <v>1493</v>
      </c>
      <c r="F320" s="15" t="s">
        <v>115</v>
      </c>
      <c r="G320" s="15" t="s">
        <v>115</v>
      </c>
      <c r="H320" s="16" t="s">
        <v>4</v>
      </c>
      <c r="I320" s="15" t="s">
        <v>53</v>
      </c>
      <c r="J320" s="17">
        <v>45859</v>
      </c>
      <c r="K320" s="17">
        <v>45940</v>
      </c>
      <c r="L320" s="17">
        <v>45962</v>
      </c>
      <c r="M320" s="17">
        <v>45866</v>
      </c>
      <c r="N320" s="17">
        <v>45884</v>
      </c>
      <c r="O320" s="15" t="s">
        <v>71</v>
      </c>
      <c r="P320" s="15" t="s">
        <v>54</v>
      </c>
      <c r="Q320" s="15" t="s">
        <v>55</v>
      </c>
      <c r="R320" s="15" t="s">
        <v>1332</v>
      </c>
      <c r="S320" s="18" t="str">
        <f t="shared" si="51"/>
        <v>https://onlinecourses.nptel.ac.in/noc25_cs148/preview</v>
      </c>
      <c r="T320" s="14" t="s">
        <v>1686</v>
      </c>
      <c r="U320" s="19" t="str">
        <f t="shared" si="56"/>
        <v>https://onlinecourses.nptel.ac.in/noc24_cs96/preview</v>
      </c>
      <c r="V320" s="19" t="str">
        <f t="shared" si="57"/>
        <v>https://onlinecourses.nptel.ac.in/noc24_cs96/preview</v>
      </c>
      <c r="W320" s="15" t="s">
        <v>1687</v>
      </c>
      <c r="X320" s="20" t="str">
        <f t="shared" si="52"/>
        <v>https://nptel.ac.in/courses/106105225</v>
      </c>
      <c r="Y320" s="19" t="str">
        <f t="shared" si="53"/>
        <v>https://nptel.ac.in/courses/106105225</v>
      </c>
      <c r="Z320" s="15">
        <v>106105225</v>
      </c>
      <c r="AA320" s="15"/>
      <c r="AB320" s="15"/>
    </row>
    <row r="321" spans="1:28" ht="52.8" x14ac:dyDescent="0.25">
      <c r="A321" s="13">
        <v>310</v>
      </c>
      <c r="B321" s="14" t="s">
        <v>1688</v>
      </c>
      <c r="C321" s="14" t="s">
        <v>1323</v>
      </c>
      <c r="D321" s="14" t="s">
        <v>1689</v>
      </c>
      <c r="E321" s="14" t="s">
        <v>1690</v>
      </c>
      <c r="F321" s="15" t="s">
        <v>115</v>
      </c>
      <c r="G321" s="15" t="s">
        <v>115</v>
      </c>
      <c r="H321" s="16" t="s">
        <v>100</v>
      </c>
      <c r="I321" s="15" t="s">
        <v>53</v>
      </c>
      <c r="J321" s="17">
        <v>45859</v>
      </c>
      <c r="K321" s="17">
        <v>45912</v>
      </c>
      <c r="L321" s="17">
        <v>45921</v>
      </c>
      <c r="M321" s="17">
        <v>45866</v>
      </c>
      <c r="N321" s="17">
        <v>45884</v>
      </c>
      <c r="O321" s="15" t="s">
        <v>38</v>
      </c>
      <c r="P321" s="15" t="s">
        <v>54</v>
      </c>
      <c r="Q321" s="15" t="s">
        <v>55</v>
      </c>
      <c r="R321" s="15" t="s">
        <v>1391</v>
      </c>
      <c r="S321" s="18" t="str">
        <f t="shared" si="51"/>
        <v>https://onlinecourses.nptel.ac.in/noc25_cs149/preview</v>
      </c>
      <c r="T321" s="14" t="s">
        <v>1691</v>
      </c>
      <c r="U321" s="19" t="str">
        <f t="shared" si="56"/>
        <v>https://onlinecourses.nptel.ac.in/noc24_cs81/preview</v>
      </c>
      <c r="V321" s="19" t="str">
        <f t="shared" si="57"/>
        <v>https://onlinecourses.nptel.ac.in/noc24_cs81/preview</v>
      </c>
      <c r="W321" s="15" t="s">
        <v>1692</v>
      </c>
      <c r="X321" s="20" t="str">
        <f t="shared" si="52"/>
        <v>https://nptel.ac.in/courses/106105152</v>
      </c>
      <c r="Y321" s="19" t="str">
        <f t="shared" si="53"/>
        <v>https://nptel.ac.in/courses/106105152</v>
      </c>
      <c r="Z321" s="15">
        <v>106105152</v>
      </c>
      <c r="AA321" s="15"/>
      <c r="AB321" s="15"/>
    </row>
    <row r="322" spans="1:28" ht="26.4" x14ac:dyDescent="0.25">
      <c r="A322" s="13">
        <v>311</v>
      </c>
      <c r="B322" s="14" t="s">
        <v>1693</v>
      </c>
      <c r="C322" s="14" t="s">
        <v>1323</v>
      </c>
      <c r="D322" s="14" t="s">
        <v>1694</v>
      </c>
      <c r="E322" s="14" t="s">
        <v>1695</v>
      </c>
      <c r="F322" s="15" t="s">
        <v>115</v>
      </c>
      <c r="G322" s="15" t="s">
        <v>115</v>
      </c>
      <c r="H322" s="16" t="s">
        <v>4</v>
      </c>
      <c r="I322" s="15" t="s">
        <v>53</v>
      </c>
      <c r="J322" s="17">
        <v>45859</v>
      </c>
      <c r="K322" s="17">
        <v>45940</v>
      </c>
      <c r="L322" s="17">
        <v>45963</v>
      </c>
      <c r="M322" s="17">
        <v>45866</v>
      </c>
      <c r="N322" s="17">
        <v>45884</v>
      </c>
      <c r="O322" s="15" t="s">
        <v>38</v>
      </c>
      <c r="P322" s="15" t="s">
        <v>54</v>
      </c>
      <c r="Q322" s="15" t="s">
        <v>55</v>
      </c>
      <c r="R322" s="15"/>
      <c r="S322" s="18" t="str">
        <f t="shared" si="51"/>
        <v>https://onlinecourses.nptel.ac.in/noc25_cs150/preview</v>
      </c>
      <c r="T322" s="14" t="s">
        <v>1696</v>
      </c>
      <c r="U322" s="19" t="str">
        <f t="shared" si="56"/>
        <v>https://onlinecourses.nptel.ac.in/noc24_cs116/preview</v>
      </c>
      <c r="V322" s="19" t="str">
        <f t="shared" si="57"/>
        <v>https://onlinecourses.nptel.ac.in/noc24_cs116/preview</v>
      </c>
      <c r="W322" s="15" t="s">
        <v>1697</v>
      </c>
      <c r="X322" s="20" t="str">
        <f t="shared" si="52"/>
        <v>https://nptel.ac.in/courses/106105164</v>
      </c>
      <c r="Y322" s="19" t="str">
        <f t="shared" si="53"/>
        <v>https://nptel.ac.in/courses/106105164</v>
      </c>
      <c r="Z322" s="15">
        <v>106105164</v>
      </c>
      <c r="AA322" s="15"/>
      <c r="AB322" s="15"/>
    </row>
    <row r="323" spans="1:28" ht="26.4" x14ac:dyDescent="0.25">
      <c r="A323" s="13">
        <v>312</v>
      </c>
      <c r="B323" s="14" t="s">
        <v>1698</v>
      </c>
      <c r="C323" s="14" t="s">
        <v>1323</v>
      </c>
      <c r="D323" s="14" t="s">
        <v>1699</v>
      </c>
      <c r="E323" s="14" t="s">
        <v>1700</v>
      </c>
      <c r="F323" s="15" t="s">
        <v>115</v>
      </c>
      <c r="G323" s="15" t="s">
        <v>115</v>
      </c>
      <c r="H323" s="16" t="s">
        <v>4</v>
      </c>
      <c r="I323" s="15" t="s">
        <v>53</v>
      </c>
      <c r="J323" s="17">
        <v>45859</v>
      </c>
      <c r="K323" s="17">
        <v>45940</v>
      </c>
      <c r="L323" s="17">
        <v>45963</v>
      </c>
      <c r="M323" s="17">
        <v>45866</v>
      </c>
      <c r="N323" s="17">
        <v>45884</v>
      </c>
      <c r="O323" s="15" t="s">
        <v>152</v>
      </c>
      <c r="P323" s="15" t="s">
        <v>54</v>
      </c>
      <c r="Q323" s="15" t="s">
        <v>55</v>
      </c>
      <c r="R323" s="15"/>
      <c r="S323" s="18" t="str">
        <f t="shared" si="51"/>
        <v>https://onlinecourses.nptel.ac.in/noc25_cs151/preview</v>
      </c>
      <c r="T323" s="14" t="s">
        <v>1701</v>
      </c>
      <c r="U323" s="19" t="str">
        <f t="shared" si="56"/>
        <v>https://onlinecourses.nptel.ac.in/noc24_cs109/preview</v>
      </c>
      <c r="V323" s="19" t="str">
        <f t="shared" si="57"/>
        <v>https://onlinecourses.nptel.ac.in/noc24_cs109/preview</v>
      </c>
      <c r="W323" s="15" t="s">
        <v>1702</v>
      </c>
      <c r="X323" s="20" t="str">
        <f t="shared" si="52"/>
        <v>https://nptel.ac.in/courses/106105237</v>
      </c>
      <c r="Y323" s="19" t="str">
        <f t="shared" si="53"/>
        <v>https://nptel.ac.in/courses/106105237</v>
      </c>
      <c r="Z323" s="15">
        <v>106105237</v>
      </c>
      <c r="AA323" s="15"/>
      <c r="AB323" s="15"/>
    </row>
    <row r="324" spans="1:28" ht="39.6" x14ac:dyDescent="0.25">
      <c r="A324" s="13">
        <v>313</v>
      </c>
      <c r="B324" s="14" t="s">
        <v>1703</v>
      </c>
      <c r="C324" s="14" t="s">
        <v>1323</v>
      </c>
      <c r="D324" s="14" t="s">
        <v>1704</v>
      </c>
      <c r="E324" s="14" t="s">
        <v>1705</v>
      </c>
      <c r="F324" s="15" t="s">
        <v>115</v>
      </c>
      <c r="G324" s="15" t="s">
        <v>115</v>
      </c>
      <c r="H324" s="16" t="s">
        <v>100</v>
      </c>
      <c r="I324" s="15" t="s">
        <v>53</v>
      </c>
      <c r="J324" s="17">
        <v>45859</v>
      </c>
      <c r="K324" s="17">
        <v>45912</v>
      </c>
      <c r="L324" s="17">
        <v>45921</v>
      </c>
      <c r="M324" s="17">
        <v>45866</v>
      </c>
      <c r="N324" s="17">
        <v>45884</v>
      </c>
      <c r="O324" s="15" t="s">
        <v>152</v>
      </c>
      <c r="P324" s="15" t="s">
        <v>54</v>
      </c>
      <c r="Q324" s="15" t="s">
        <v>55</v>
      </c>
      <c r="R324" s="15"/>
      <c r="S324" s="18" t="str">
        <f t="shared" si="51"/>
        <v>https://onlinecourses.nptel.ac.in/noc25_cs152/preview</v>
      </c>
      <c r="T324" s="14" t="s">
        <v>1706</v>
      </c>
      <c r="U324" s="19" t="str">
        <f t="shared" si="56"/>
        <v>https://onlinecourses.nptel.ac.in/noc24_cs76/preview</v>
      </c>
      <c r="V324" s="19" t="str">
        <f t="shared" si="57"/>
        <v>https://onlinecourses.nptel.ac.in/noc24_cs76/preview</v>
      </c>
      <c r="W324" s="15" t="s">
        <v>1707</v>
      </c>
      <c r="X324" s="20" t="str">
        <f t="shared" si="52"/>
        <v>https://nptel.ac.in/courses/106105470</v>
      </c>
      <c r="Y324" s="19" t="str">
        <f t="shared" si="53"/>
        <v>https://nptel.ac.in/courses/106105470</v>
      </c>
      <c r="Z324" s="15">
        <v>106105470</v>
      </c>
      <c r="AA324" s="15"/>
      <c r="AB324" s="15"/>
    </row>
    <row r="325" spans="1:28" ht="26.4" x14ac:dyDescent="0.25">
      <c r="A325" s="13">
        <v>314</v>
      </c>
      <c r="B325" s="14" t="s">
        <v>1708</v>
      </c>
      <c r="C325" s="14" t="s">
        <v>1323</v>
      </c>
      <c r="D325" s="14" t="s">
        <v>1709</v>
      </c>
      <c r="E325" s="14" t="s">
        <v>1700</v>
      </c>
      <c r="F325" s="15" t="s">
        <v>115</v>
      </c>
      <c r="G325" s="15" t="s">
        <v>115</v>
      </c>
      <c r="H325" s="16" t="s">
        <v>4</v>
      </c>
      <c r="I325" s="15" t="s">
        <v>53</v>
      </c>
      <c r="J325" s="17">
        <v>45859</v>
      </c>
      <c r="K325" s="17">
        <v>45940</v>
      </c>
      <c r="L325" s="17">
        <v>45963</v>
      </c>
      <c r="M325" s="17">
        <v>45866</v>
      </c>
      <c r="N325" s="17">
        <v>45884</v>
      </c>
      <c r="O325" s="15" t="s">
        <v>38</v>
      </c>
      <c r="P325" s="15" t="s">
        <v>54</v>
      </c>
      <c r="Q325" s="15" t="s">
        <v>55</v>
      </c>
      <c r="R325" s="15" t="s">
        <v>1353</v>
      </c>
      <c r="S325" s="18" t="str">
        <f t="shared" si="51"/>
        <v>https://onlinecourses.nptel.ac.in/noc25_cs153/preview</v>
      </c>
      <c r="T325" s="14" t="s">
        <v>1710</v>
      </c>
      <c r="U325" s="19" t="str">
        <f t="shared" si="56"/>
        <v>https://onlinecourses.nptel.ac.in/noc24_cs97/preview</v>
      </c>
      <c r="V325" s="19" t="str">
        <f t="shared" si="57"/>
        <v>https://onlinecourses.nptel.ac.in/noc24_cs97/preview</v>
      </c>
      <c r="W325" s="15" t="s">
        <v>1711</v>
      </c>
      <c r="X325" s="20" t="str">
        <f t="shared" si="52"/>
        <v>https://nptel.ac.in/courses/106105471</v>
      </c>
      <c r="Y325" s="19" t="str">
        <f t="shared" si="53"/>
        <v>https://nptel.ac.in/courses/106105471</v>
      </c>
      <c r="Z325" s="15">
        <v>106105471</v>
      </c>
      <c r="AA325" s="15"/>
      <c r="AB325" s="15"/>
    </row>
    <row r="326" spans="1:28" ht="26.4" x14ac:dyDescent="0.25">
      <c r="A326" s="13">
        <v>315</v>
      </c>
      <c r="B326" s="14" t="s">
        <v>1712</v>
      </c>
      <c r="C326" s="14" t="s">
        <v>1323</v>
      </c>
      <c r="D326" s="14" t="s">
        <v>1713</v>
      </c>
      <c r="E326" s="14" t="s">
        <v>1714</v>
      </c>
      <c r="F326" s="15" t="s">
        <v>115</v>
      </c>
      <c r="G326" s="15" t="s">
        <v>115</v>
      </c>
      <c r="H326" s="16" t="s">
        <v>4</v>
      </c>
      <c r="I326" s="15" t="s">
        <v>53</v>
      </c>
      <c r="J326" s="17">
        <v>45859</v>
      </c>
      <c r="K326" s="17">
        <v>45940</v>
      </c>
      <c r="L326" s="17">
        <v>45963</v>
      </c>
      <c r="M326" s="17">
        <v>45866</v>
      </c>
      <c r="N326" s="17">
        <v>45884</v>
      </c>
      <c r="O326" s="15" t="s">
        <v>71</v>
      </c>
      <c r="P326" s="15" t="s">
        <v>72</v>
      </c>
      <c r="Q326" s="15" t="s">
        <v>73</v>
      </c>
      <c r="R326" s="15"/>
      <c r="S326" s="18" t="str">
        <f t="shared" si="51"/>
        <v>https://onlinecourses.nptel.ac.in/noc25_cs154/preview</v>
      </c>
      <c r="T326" s="14" t="s">
        <v>1715</v>
      </c>
      <c r="U326" s="19" t="str">
        <f t="shared" si="56"/>
        <v>https://onlinecourses.nptel.ac.in/noc22_cs88/preview</v>
      </c>
      <c r="V326" s="19" t="str">
        <f t="shared" si="57"/>
        <v>https://onlinecourses.nptel.ac.in/noc22_cs88/preview</v>
      </c>
      <c r="W326" s="15" t="s">
        <v>1716</v>
      </c>
      <c r="X326" s="20" t="str">
        <f t="shared" si="52"/>
        <v>https://nptel.ac.in/courses/106105163</v>
      </c>
      <c r="Y326" s="19" t="str">
        <f t="shared" si="53"/>
        <v>https://nptel.ac.in/courses/106105163</v>
      </c>
      <c r="Z326" s="15">
        <v>106105163</v>
      </c>
      <c r="AA326" s="15"/>
      <c r="AB326" s="15"/>
    </row>
    <row r="327" spans="1:28" ht="26.4" x14ac:dyDescent="0.25">
      <c r="A327" s="13">
        <v>316</v>
      </c>
      <c r="B327" s="14" t="s">
        <v>1717</v>
      </c>
      <c r="C327" s="14" t="s">
        <v>1323</v>
      </c>
      <c r="D327" s="14" t="s">
        <v>1718</v>
      </c>
      <c r="E327" s="14" t="s">
        <v>1657</v>
      </c>
      <c r="F327" s="15" t="s">
        <v>115</v>
      </c>
      <c r="G327" s="15" t="s">
        <v>115</v>
      </c>
      <c r="H327" s="16" t="s">
        <v>100</v>
      </c>
      <c r="I327" s="15" t="s">
        <v>53</v>
      </c>
      <c r="J327" s="17">
        <v>45859</v>
      </c>
      <c r="K327" s="17">
        <v>45912</v>
      </c>
      <c r="L327" s="17">
        <v>45921</v>
      </c>
      <c r="M327" s="17">
        <v>45866</v>
      </c>
      <c r="N327" s="17">
        <v>45884</v>
      </c>
      <c r="O327" s="15" t="s">
        <v>71</v>
      </c>
      <c r="P327" s="15" t="s">
        <v>54</v>
      </c>
      <c r="Q327" s="15" t="s">
        <v>55</v>
      </c>
      <c r="R327" s="15" t="s">
        <v>1719</v>
      </c>
      <c r="S327" s="18" t="str">
        <f t="shared" si="51"/>
        <v>https://onlinecourses.nptel.ac.in/noc25_cs155/preview</v>
      </c>
      <c r="T327" s="14" t="s">
        <v>1720</v>
      </c>
      <c r="U327" s="19" t="str">
        <f t="shared" si="56"/>
        <v>https://onlinecourses.nptel.ac.in/noc23_cs76/preview</v>
      </c>
      <c r="V327" s="19" t="str">
        <f t="shared" si="57"/>
        <v>https://onlinecourses.nptel.ac.in/noc23_cs76/preview</v>
      </c>
      <c r="W327" s="15" t="s">
        <v>1721</v>
      </c>
      <c r="X327" s="20" t="str">
        <f t="shared" si="52"/>
        <v>https://nptel.ac.in/courses/106105165</v>
      </c>
      <c r="Y327" s="19" t="str">
        <f t="shared" si="53"/>
        <v>https://nptel.ac.in/courses/106105165</v>
      </c>
      <c r="Z327" s="15">
        <v>106105165</v>
      </c>
      <c r="AA327" s="15"/>
      <c r="AB327" s="15"/>
    </row>
    <row r="328" spans="1:28" ht="26.4" x14ac:dyDescent="0.25">
      <c r="A328" s="13">
        <v>317</v>
      </c>
      <c r="B328" s="14" t="s">
        <v>1722</v>
      </c>
      <c r="C328" s="14" t="s">
        <v>1323</v>
      </c>
      <c r="D328" s="14" t="s">
        <v>1723</v>
      </c>
      <c r="E328" s="14" t="s">
        <v>1488</v>
      </c>
      <c r="F328" s="15" t="s">
        <v>115</v>
      </c>
      <c r="G328" s="15" t="s">
        <v>115</v>
      </c>
      <c r="H328" s="16" t="s">
        <v>4</v>
      </c>
      <c r="I328" s="15" t="s">
        <v>53</v>
      </c>
      <c r="J328" s="17">
        <v>45859</v>
      </c>
      <c r="K328" s="17">
        <v>45940</v>
      </c>
      <c r="L328" s="17">
        <v>45963</v>
      </c>
      <c r="M328" s="17">
        <v>45866</v>
      </c>
      <c r="N328" s="17">
        <v>45884</v>
      </c>
      <c r="O328" s="15" t="s">
        <v>38</v>
      </c>
      <c r="P328" s="15" t="s">
        <v>54</v>
      </c>
      <c r="Q328" s="15" t="s">
        <v>55</v>
      </c>
      <c r="R328" s="15" t="s">
        <v>1368</v>
      </c>
      <c r="S328" s="18" t="str">
        <f t="shared" si="51"/>
        <v>https://onlinecourses.nptel.ac.in/noc25_cs156/preview</v>
      </c>
      <c r="T328" s="14" t="s">
        <v>1724</v>
      </c>
      <c r="U328" s="19" t="str">
        <f t="shared" si="56"/>
        <v>https://onlinecourses.nptel.ac.in/noc22_cs104/preview</v>
      </c>
      <c r="V328" s="19" t="str">
        <f t="shared" si="57"/>
        <v>https://onlinecourses.nptel.ac.in/noc22_cs104/preview</v>
      </c>
      <c r="W328" s="15" t="s">
        <v>1725</v>
      </c>
      <c r="X328" s="20" t="str">
        <f t="shared" si="52"/>
        <v>https://nptel.ac.in/courses/106105229</v>
      </c>
      <c r="Y328" s="19" t="str">
        <f t="shared" si="53"/>
        <v>https://nptel.ac.in/courses/106105229</v>
      </c>
      <c r="Z328" s="15">
        <v>106105229</v>
      </c>
      <c r="AA328" s="15"/>
      <c r="AB328" s="15"/>
    </row>
    <row r="329" spans="1:28" ht="26.4" x14ac:dyDescent="0.25">
      <c r="A329" s="13">
        <v>318</v>
      </c>
      <c r="B329" s="14" t="s">
        <v>1726</v>
      </c>
      <c r="C329" s="14" t="s">
        <v>1727</v>
      </c>
      <c r="D329" s="14" t="s">
        <v>1728</v>
      </c>
      <c r="E329" s="14" t="s">
        <v>1638</v>
      </c>
      <c r="F329" s="15" t="s">
        <v>115</v>
      </c>
      <c r="G329" s="15" t="s">
        <v>115</v>
      </c>
      <c r="H329" s="16" t="s">
        <v>100</v>
      </c>
      <c r="I329" s="15" t="s">
        <v>53</v>
      </c>
      <c r="J329" s="17">
        <v>45859</v>
      </c>
      <c r="K329" s="17">
        <v>45912</v>
      </c>
      <c r="L329" s="17">
        <v>45921</v>
      </c>
      <c r="M329" s="17">
        <v>45866</v>
      </c>
      <c r="N329" s="17">
        <v>45884</v>
      </c>
      <c r="O329" s="15" t="s">
        <v>38</v>
      </c>
      <c r="P329" s="15" t="s">
        <v>54</v>
      </c>
      <c r="Q329" s="15" t="s">
        <v>55</v>
      </c>
      <c r="R329" s="15"/>
      <c r="S329" s="18" t="str">
        <f t="shared" si="51"/>
        <v>https://onlinecourses.nptel.ac.in/noc25_cs157/preview</v>
      </c>
      <c r="T329" s="14" t="s">
        <v>1729</v>
      </c>
      <c r="U329" s="19" t="str">
        <f t="shared" si="56"/>
        <v>https://onlinecourses.nptel.ac.in/noc23_cs86/preview</v>
      </c>
      <c r="V329" s="19" t="str">
        <f t="shared" si="57"/>
        <v>https://onlinecourses.nptel.ac.in/noc23_cs86/preview</v>
      </c>
      <c r="W329" s="15" t="s">
        <v>1730</v>
      </c>
      <c r="X329" s="20" t="str">
        <f t="shared" si="52"/>
        <v>https://nptel.ac.in/courses/106105238</v>
      </c>
      <c r="Y329" s="19" t="str">
        <f t="shared" si="53"/>
        <v>https://nptel.ac.in/courses/106105238</v>
      </c>
      <c r="Z329" s="15">
        <v>106105238</v>
      </c>
      <c r="AA329" s="15"/>
      <c r="AB329" s="15"/>
    </row>
    <row r="330" spans="1:28" ht="26.4" x14ac:dyDescent="0.25">
      <c r="A330" s="13">
        <v>319</v>
      </c>
      <c r="B330" s="14" t="s">
        <v>1731</v>
      </c>
      <c r="C330" s="14" t="s">
        <v>1323</v>
      </c>
      <c r="D330" s="14" t="s">
        <v>1732</v>
      </c>
      <c r="E330" s="14" t="s">
        <v>1700</v>
      </c>
      <c r="F330" s="15" t="s">
        <v>115</v>
      </c>
      <c r="G330" s="15" t="s">
        <v>115</v>
      </c>
      <c r="H330" s="16" t="s">
        <v>4</v>
      </c>
      <c r="I330" s="15" t="s">
        <v>116</v>
      </c>
      <c r="J330" s="17">
        <v>45859</v>
      </c>
      <c r="K330" s="17">
        <v>45940</v>
      </c>
      <c r="L330" s="17">
        <v>45963</v>
      </c>
      <c r="M330" s="17">
        <v>45866</v>
      </c>
      <c r="N330" s="17">
        <v>45884</v>
      </c>
      <c r="O330" s="15" t="s">
        <v>152</v>
      </c>
      <c r="P330" s="15" t="s">
        <v>54</v>
      </c>
      <c r="Q330" s="15" t="s">
        <v>55</v>
      </c>
      <c r="R330" s="15" t="s">
        <v>1353</v>
      </c>
      <c r="S330" s="18" t="str">
        <f t="shared" si="51"/>
        <v>https://onlinecourses.nptel.ac.in/noc25_cs158/preview</v>
      </c>
      <c r="T330" s="14" t="s">
        <v>1733</v>
      </c>
      <c r="U330" s="14"/>
      <c r="V330" s="14"/>
      <c r="W330" s="14"/>
      <c r="X330" s="20" t="str">
        <f t="shared" si="52"/>
        <v>https://nptel.ac.in/courses/106105704</v>
      </c>
      <c r="Y330" s="19" t="str">
        <f t="shared" si="53"/>
        <v>https://nptel.ac.in/courses/106105704</v>
      </c>
      <c r="Z330" s="14" t="s">
        <v>1734</v>
      </c>
      <c r="AA330" s="14"/>
      <c r="AB330" s="14"/>
    </row>
    <row r="331" spans="1:28" ht="26.4" x14ac:dyDescent="0.25">
      <c r="A331" s="13">
        <v>320</v>
      </c>
      <c r="B331" s="14" t="s">
        <v>1735</v>
      </c>
      <c r="C331" s="14" t="s">
        <v>1323</v>
      </c>
      <c r="D331" s="14" t="s">
        <v>1736</v>
      </c>
      <c r="E331" s="14" t="s">
        <v>1737</v>
      </c>
      <c r="F331" s="15" t="s">
        <v>132</v>
      </c>
      <c r="G331" s="15" t="s">
        <v>132</v>
      </c>
      <c r="H331" s="16" t="s">
        <v>4</v>
      </c>
      <c r="I331" s="15" t="s">
        <v>116</v>
      </c>
      <c r="J331" s="17">
        <v>45859</v>
      </c>
      <c r="K331" s="17">
        <v>45940</v>
      </c>
      <c r="L331" s="17">
        <v>45963</v>
      </c>
      <c r="M331" s="17">
        <v>45866</v>
      </c>
      <c r="N331" s="17">
        <v>45884</v>
      </c>
      <c r="O331" s="15" t="s">
        <v>152</v>
      </c>
      <c r="P331" s="15" t="s">
        <v>54</v>
      </c>
      <c r="Q331" s="15" t="s">
        <v>55</v>
      </c>
      <c r="R331" s="15" t="s">
        <v>1540</v>
      </c>
      <c r="S331" s="18" t="str">
        <f t="shared" si="51"/>
        <v>https://onlinecourses.nptel.ac.in/noc25_cs159/preview</v>
      </c>
      <c r="T331" s="14" t="s">
        <v>1738</v>
      </c>
      <c r="U331" s="14"/>
      <c r="V331" s="14"/>
      <c r="W331" s="14"/>
      <c r="X331" s="20" t="str">
        <f t="shared" si="52"/>
        <v>https://nptel.ac.in/courses/106108705</v>
      </c>
      <c r="Y331" s="19" t="str">
        <f t="shared" si="53"/>
        <v>https://nptel.ac.in/courses/106108705</v>
      </c>
      <c r="Z331" s="14" t="s">
        <v>1739</v>
      </c>
      <c r="AA331" s="14"/>
      <c r="AB331" s="14"/>
    </row>
    <row r="332" spans="1:28" ht="26.4" x14ac:dyDescent="0.25">
      <c r="A332" s="13">
        <v>321</v>
      </c>
      <c r="B332" s="14" t="s">
        <v>1740</v>
      </c>
      <c r="C332" s="14" t="s">
        <v>1323</v>
      </c>
      <c r="D332" s="14" t="s">
        <v>1741</v>
      </c>
      <c r="E332" s="14" t="s">
        <v>1742</v>
      </c>
      <c r="F332" s="15" t="s">
        <v>1743</v>
      </c>
      <c r="G332" s="15" t="s">
        <v>115</v>
      </c>
      <c r="H332" s="16" t="s">
        <v>100</v>
      </c>
      <c r="I332" s="15" t="s">
        <v>53</v>
      </c>
      <c r="J332" s="17">
        <v>45859</v>
      </c>
      <c r="K332" s="17">
        <v>45912</v>
      </c>
      <c r="L332" s="17">
        <v>45921</v>
      </c>
      <c r="M332" s="17">
        <v>45866</v>
      </c>
      <c r="N332" s="17">
        <v>45884</v>
      </c>
      <c r="O332" s="15" t="s">
        <v>152</v>
      </c>
      <c r="P332" s="15" t="s">
        <v>54</v>
      </c>
      <c r="Q332" s="15" t="s">
        <v>55</v>
      </c>
      <c r="R332" s="15"/>
      <c r="S332" s="18" t="str">
        <f t="shared" si="51"/>
        <v>https://onlinecourses.nptel.ac.in/noc25_cs160/preview</v>
      </c>
      <c r="T332" s="14" t="s">
        <v>1744</v>
      </c>
      <c r="U332" s="19" t="str">
        <f t="shared" ref="U332:U334" si="58">HYPERLINK(V332)</f>
        <v>https://onlinecourses.nptel.ac.in/noc22_cs105/preview</v>
      </c>
      <c r="V332" s="19" t="str">
        <f t="shared" ref="V332:V334" si="59">CONCATENATE("https://onlinecourses.nptel.ac.in/",W332,"/preview")</f>
        <v>https://onlinecourses.nptel.ac.in/noc22_cs105/preview</v>
      </c>
      <c r="W332" s="15" t="s">
        <v>1745</v>
      </c>
      <c r="X332" s="20" t="str">
        <f t="shared" si="52"/>
        <v>https://nptel.ac.in/courses/106105186</v>
      </c>
      <c r="Y332" s="19" t="str">
        <f t="shared" si="53"/>
        <v>https://nptel.ac.in/courses/106105186</v>
      </c>
      <c r="Z332" s="15">
        <v>106105186</v>
      </c>
      <c r="AA332" s="15"/>
      <c r="AB332" s="15"/>
    </row>
    <row r="333" spans="1:28" ht="52.8" x14ac:dyDescent="0.25">
      <c r="A333" s="13">
        <v>322</v>
      </c>
      <c r="B333" s="14" t="s">
        <v>1746</v>
      </c>
      <c r="C333" s="14" t="s">
        <v>1747</v>
      </c>
      <c r="D333" s="14" t="s">
        <v>1748</v>
      </c>
      <c r="E333" s="14" t="s">
        <v>1749</v>
      </c>
      <c r="F333" s="15" t="s">
        <v>52</v>
      </c>
      <c r="G333" s="15" t="s">
        <v>52</v>
      </c>
      <c r="H333" s="16" t="s">
        <v>4</v>
      </c>
      <c r="I333" s="15" t="s">
        <v>53</v>
      </c>
      <c r="J333" s="17">
        <v>45859</v>
      </c>
      <c r="K333" s="17">
        <v>45940</v>
      </c>
      <c r="L333" s="17">
        <v>45963</v>
      </c>
      <c r="M333" s="17">
        <v>45866</v>
      </c>
      <c r="N333" s="17">
        <v>45884</v>
      </c>
      <c r="O333" s="15" t="s">
        <v>38</v>
      </c>
      <c r="P333" s="15" t="s">
        <v>54</v>
      </c>
      <c r="Q333" s="15" t="s">
        <v>55</v>
      </c>
      <c r="R333" s="15" t="s">
        <v>1750</v>
      </c>
      <c r="S333" s="18" t="str">
        <f t="shared" si="51"/>
        <v>https://onlinecourses.nptel.ac.in/noc25_cs161/preview</v>
      </c>
      <c r="T333" s="14" t="s">
        <v>1751</v>
      </c>
      <c r="U333" s="19" t="str">
        <f t="shared" si="58"/>
        <v>https://onlinecourses.nptel.ac.in/noc25_cs45/preview</v>
      </c>
      <c r="V333" s="19" t="str">
        <f t="shared" si="59"/>
        <v>https://onlinecourses.nptel.ac.in/noc25_cs45/preview</v>
      </c>
      <c r="W333" s="15" t="s">
        <v>1752</v>
      </c>
      <c r="X333" s="20" t="str">
        <f t="shared" si="52"/>
        <v>https://nptel.ac.in/courses/106102576</v>
      </c>
      <c r="Y333" s="19" t="str">
        <f t="shared" si="53"/>
        <v>https://nptel.ac.in/courses/106102576</v>
      </c>
      <c r="Z333" s="15">
        <v>106102576</v>
      </c>
      <c r="AA333" s="15"/>
      <c r="AB333" s="15"/>
    </row>
    <row r="334" spans="1:28" ht="39.6" x14ac:dyDescent="0.25">
      <c r="A334" s="13">
        <v>323</v>
      </c>
      <c r="B334" s="14" t="s">
        <v>1753</v>
      </c>
      <c r="C334" s="14" t="s">
        <v>1754</v>
      </c>
      <c r="D334" s="14" t="s">
        <v>1755</v>
      </c>
      <c r="E334" s="14" t="s">
        <v>1756</v>
      </c>
      <c r="F334" s="15" t="s">
        <v>1505</v>
      </c>
      <c r="G334" s="15" t="s">
        <v>62</v>
      </c>
      <c r="H334" s="16" t="s">
        <v>4</v>
      </c>
      <c r="I334" s="15" t="s">
        <v>53</v>
      </c>
      <c r="J334" s="17">
        <v>45859</v>
      </c>
      <c r="K334" s="17">
        <v>45940</v>
      </c>
      <c r="L334" s="17">
        <v>45956</v>
      </c>
      <c r="M334" s="17">
        <v>45866</v>
      </c>
      <c r="N334" s="17">
        <v>45884</v>
      </c>
      <c r="O334" s="15" t="s">
        <v>38</v>
      </c>
      <c r="P334" s="15" t="s">
        <v>54</v>
      </c>
      <c r="Q334" s="15" t="s">
        <v>55</v>
      </c>
      <c r="R334" s="15"/>
      <c r="S334" s="18" t="str">
        <f t="shared" si="51"/>
        <v>https://onlinecourses.nptel.ac.in/noc25_cs162/preview</v>
      </c>
      <c r="T334" s="14" t="s">
        <v>1757</v>
      </c>
      <c r="U334" s="19" t="str">
        <f t="shared" si="58"/>
        <v>https://onlinecourses.nptel.ac.in/noc24_cs110/preview</v>
      </c>
      <c r="V334" s="19" t="str">
        <f t="shared" si="59"/>
        <v>https://onlinecourses.nptel.ac.in/noc24_cs110/preview</v>
      </c>
      <c r="W334" s="15" t="s">
        <v>1758</v>
      </c>
      <c r="X334" s="20" t="str">
        <f t="shared" si="52"/>
        <v>https://nptel.ac.in/courses/106106247</v>
      </c>
      <c r="Y334" s="19" t="str">
        <f t="shared" si="53"/>
        <v>https://nptel.ac.in/courses/106106247</v>
      </c>
      <c r="Z334" s="15">
        <v>106106247</v>
      </c>
      <c r="AA334" s="15"/>
      <c r="AB334" s="15"/>
    </row>
    <row r="335" spans="1:28" ht="26.4" x14ac:dyDescent="0.25">
      <c r="A335" s="13">
        <v>324</v>
      </c>
      <c r="B335" s="14" t="s">
        <v>1759</v>
      </c>
      <c r="C335" s="21" t="s">
        <v>1760</v>
      </c>
      <c r="D335" s="14" t="s">
        <v>1761</v>
      </c>
      <c r="E335" s="14" t="s">
        <v>1762</v>
      </c>
      <c r="F335" s="14" t="s">
        <v>70</v>
      </c>
      <c r="G335" s="14" t="s">
        <v>70</v>
      </c>
      <c r="H335" s="14" t="s">
        <v>4</v>
      </c>
      <c r="I335" s="14" t="s">
        <v>116</v>
      </c>
      <c r="J335" s="17">
        <v>45859</v>
      </c>
      <c r="K335" s="17">
        <v>45940</v>
      </c>
      <c r="L335" s="17">
        <v>45963</v>
      </c>
      <c r="M335" s="17">
        <v>45866</v>
      </c>
      <c r="N335" s="17">
        <v>45884</v>
      </c>
      <c r="O335" s="15" t="s">
        <v>38</v>
      </c>
      <c r="P335" s="15" t="s">
        <v>54</v>
      </c>
      <c r="Q335" s="15" t="s">
        <v>55</v>
      </c>
      <c r="R335" s="15"/>
      <c r="S335" s="18" t="str">
        <f t="shared" si="51"/>
        <v>https://onlinecourses.nptel.ac.in/noc25_de13/preview</v>
      </c>
      <c r="T335" s="14" t="s">
        <v>1763</v>
      </c>
      <c r="U335" s="14"/>
      <c r="V335" s="14"/>
      <c r="W335" s="14"/>
      <c r="X335" s="20" t="str">
        <f t="shared" si="52"/>
        <v>https://nptel.ac.in/courses/107101706</v>
      </c>
      <c r="Y335" s="19" t="str">
        <f t="shared" si="53"/>
        <v>https://nptel.ac.in/courses/107101706</v>
      </c>
      <c r="Z335" s="14" t="s">
        <v>1764</v>
      </c>
      <c r="AA335" s="14"/>
      <c r="AB335" s="14"/>
    </row>
    <row r="336" spans="1:28" ht="26.4" x14ac:dyDescent="0.25">
      <c r="A336" s="13">
        <v>325</v>
      </c>
      <c r="B336" s="14" t="s">
        <v>1765</v>
      </c>
      <c r="C336" s="21" t="s">
        <v>1760</v>
      </c>
      <c r="D336" s="21" t="s">
        <v>1766</v>
      </c>
      <c r="E336" s="21" t="s">
        <v>1767</v>
      </c>
      <c r="F336" s="16" t="s">
        <v>62</v>
      </c>
      <c r="G336" s="16" t="s">
        <v>62</v>
      </c>
      <c r="H336" s="16" t="s">
        <v>4</v>
      </c>
      <c r="I336" s="15" t="s">
        <v>53</v>
      </c>
      <c r="J336" s="17">
        <v>45859</v>
      </c>
      <c r="K336" s="17">
        <v>45940</v>
      </c>
      <c r="L336" s="17">
        <v>45955</v>
      </c>
      <c r="M336" s="17">
        <v>45866</v>
      </c>
      <c r="N336" s="17">
        <v>45884</v>
      </c>
      <c r="O336" s="15" t="s">
        <v>71</v>
      </c>
      <c r="P336" s="15" t="s">
        <v>72</v>
      </c>
      <c r="Q336" s="15" t="s">
        <v>73</v>
      </c>
      <c r="R336" s="15" t="s">
        <v>533</v>
      </c>
      <c r="S336" s="18" t="str">
        <f t="shared" si="51"/>
        <v>https://onlinecourses.nptel.ac.in/noc25_de14/preview</v>
      </c>
      <c r="T336" s="14" t="s">
        <v>1768</v>
      </c>
      <c r="U336" s="19" t="str">
        <f t="shared" ref="U336:U345" si="60">HYPERLINK(V336)</f>
        <v>https://onlinecourses.nptel.ac.in/noc24_de18/preview</v>
      </c>
      <c r="V336" s="19" t="str">
        <f t="shared" ref="V336:V345" si="61">CONCATENATE("https://onlinecourses.nptel.ac.in/",W336,"/preview")</f>
        <v>https://onlinecourses.nptel.ac.in/noc24_de18/preview</v>
      </c>
      <c r="W336" s="15" t="s">
        <v>1769</v>
      </c>
      <c r="X336" s="20" t="str">
        <f t="shared" si="52"/>
        <v>https://nptel.ac.in/courses/107106081</v>
      </c>
      <c r="Y336" s="19" t="str">
        <f t="shared" si="53"/>
        <v>https://nptel.ac.in/courses/107106081</v>
      </c>
      <c r="Z336" s="15">
        <v>107106081</v>
      </c>
      <c r="AA336" s="15"/>
      <c r="AB336" s="15"/>
    </row>
    <row r="337" spans="1:28" ht="26.4" x14ac:dyDescent="0.25">
      <c r="A337" s="13">
        <v>326</v>
      </c>
      <c r="B337" s="14" t="s">
        <v>1770</v>
      </c>
      <c r="C337" s="14" t="s">
        <v>1760</v>
      </c>
      <c r="D337" s="14" t="s">
        <v>1771</v>
      </c>
      <c r="E337" s="14" t="s">
        <v>1772</v>
      </c>
      <c r="F337" s="15" t="s">
        <v>70</v>
      </c>
      <c r="G337" s="15" t="s">
        <v>70</v>
      </c>
      <c r="H337" s="16" t="s">
        <v>219</v>
      </c>
      <c r="I337" s="15" t="s">
        <v>53</v>
      </c>
      <c r="J337" s="17">
        <v>45859</v>
      </c>
      <c r="K337" s="17">
        <v>45884</v>
      </c>
      <c r="L337" s="17">
        <v>45920</v>
      </c>
      <c r="M337" s="17">
        <v>45866</v>
      </c>
      <c r="N337" s="17">
        <v>45884</v>
      </c>
      <c r="O337" s="15" t="s">
        <v>71</v>
      </c>
      <c r="P337" s="15" t="s">
        <v>54</v>
      </c>
      <c r="Q337" s="15" t="s">
        <v>55</v>
      </c>
      <c r="R337" s="15"/>
      <c r="S337" s="18" t="str">
        <f t="shared" si="51"/>
        <v>https://onlinecourses.nptel.ac.in/noc25_de15/preview</v>
      </c>
      <c r="T337" s="14" t="s">
        <v>1773</v>
      </c>
      <c r="U337" s="19" t="str">
        <f t="shared" si="60"/>
        <v>https://onlinecourses.nptel.ac.in/noc25_de05/preview</v>
      </c>
      <c r="V337" s="19" t="str">
        <f t="shared" si="61"/>
        <v>https://onlinecourses.nptel.ac.in/noc25_de05/preview</v>
      </c>
      <c r="W337" s="15" t="s">
        <v>1774</v>
      </c>
      <c r="X337" s="20" t="str">
        <f t="shared" si="52"/>
        <v>https://nptel.ac.in/courses/107101087</v>
      </c>
      <c r="Y337" s="19" t="str">
        <f t="shared" si="53"/>
        <v>https://nptel.ac.in/courses/107101087</v>
      </c>
      <c r="Z337" s="15">
        <v>107101087</v>
      </c>
      <c r="AA337" s="15"/>
      <c r="AB337" s="15"/>
    </row>
    <row r="338" spans="1:28" ht="26.4" x14ac:dyDescent="0.25">
      <c r="A338" s="13">
        <v>327</v>
      </c>
      <c r="B338" s="14" t="s">
        <v>1775</v>
      </c>
      <c r="C338" s="14" t="s">
        <v>1760</v>
      </c>
      <c r="D338" s="14" t="s">
        <v>1776</v>
      </c>
      <c r="E338" s="14" t="s">
        <v>1772</v>
      </c>
      <c r="F338" s="15" t="s">
        <v>70</v>
      </c>
      <c r="G338" s="15" t="s">
        <v>70</v>
      </c>
      <c r="H338" s="16" t="s">
        <v>100</v>
      </c>
      <c r="I338" s="15" t="s">
        <v>53</v>
      </c>
      <c r="J338" s="17">
        <v>45859</v>
      </c>
      <c r="K338" s="17">
        <v>45912</v>
      </c>
      <c r="L338" s="17">
        <v>45920</v>
      </c>
      <c r="M338" s="17">
        <v>45866</v>
      </c>
      <c r="N338" s="17">
        <v>45884</v>
      </c>
      <c r="O338" s="15" t="s">
        <v>38</v>
      </c>
      <c r="P338" s="15" t="s">
        <v>54</v>
      </c>
      <c r="Q338" s="15" t="s">
        <v>55</v>
      </c>
      <c r="R338" s="15"/>
      <c r="S338" s="18" t="str">
        <f t="shared" si="51"/>
        <v>https://onlinecourses.nptel.ac.in/noc25_de16/preview</v>
      </c>
      <c r="T338" s="14" t="s">
        <v>1777</v>
      </c>
      <c r="U338" s="19" t="str">
        <f t="shared" si="60"/>
        <v>https://onlinecourses.nptel.ac.in/noc25_de06/preview</v>
      </c>
      <c r="V338" s="19" t="str">
        <f t="shared" si="61"/>
        <v>https://onlinecourses.nptel.ac.in/noc25_de06/preview</v>
      </c>
      <c r="W338" s="15" t="s">
        <v>1778</v>
      </c>
      <c r="X338" s="20" t="str">
        <f t="shared" si="52"/>
        <v>https://nptel.ac.in/courses/107101091</v>
      </c>
      <c r="Y338" s="19" t="str">
        <f t="shared" si="53"/>
        <v>https://nptel.ac.in/courses/107101091</v>
      </c>
      <c r="Z338" s="15">
        <v>107101091</v>
      </c>
      <c r="AA338" s="15"/>
      <c r="AB338" s="15"/>
    </row>
    <row r="339" spans="1:28" ht="26.4" x14ac:dyDescent="0.25">
      <c r="A339" s="13">
        <v>328</v>
      </c>
      <c r="B339" s="14" t="s">
        <v>1779</v>
      </c>
      <c r="C339" s="14" t="s">
        <v>1760</v>
      </c>
      <c r="D339" s="14" t="s">
        <v>1780</v>
      </c>
      <c r="E339" s="14" t="s">
        <v>1781</v>
      </c>
      <c r="F339" s="15" t="s">
        <v>62</v>
      </c>
      <c r="G339" s="15" t="s">
        <v>62</v>
      </c>
      <c r="H339" s="16" t="s">
        <v>4</v>
      </c>
      <c r="I339" s="15" t="s">
        <v>53</v>
      </c>
      <c r="J339" s="17">
        <v>45859</v>
      </c>
      <c r="K339" s="17">
        <v>45940</v>
      </c>
      <c r="L339" s="17">
        <v>45956</v>
      </c>
      <c r="M339" s="17">
        <v>45866</v>
      </c>
      <c r="N339" s="17">
        <v>45884</v>
      </c>
      <c r="O339" s="15" t="s">
        <v>38</v>
      </c>
      <c r="P339" s="15" t="s">
        <v>72</v>
      </c>
      <c r="Q339" s="15" t="s">
        <v>55</v>
      </c>
      <c r="R339" s="15"/>
      <c r="S339" s="18" t="str">
        <f t="shared" si="51"/>
        <v>https://onlinecourses.nptel.ac.in/noc25_de17/preview</v>
      </c>
      <c r="T339" s="14" t="s">
        <v>1782</v>
      </c>
      <c r="U339" s="19" t="str">
        <f t="shared" si="60"/>
        <v>https://onlinecourses.nptel.ac.in/noc23_de11/preview</v>
      </c>
      <c r="V339" s="19" t="str">
        <f t="shared" si="61"/>
        <v>https://onlinecourses.nptel.ac.in/noc23_de11/preview</v>
      </c>
      <c r="W339" s="15" t="s">
        <v>1783</v>
      </c>
      <c r="X339" s="20" t="str">
        <f t="shared" si="52"/>
        <v>https://nptel.ac.in/courses/107106089</v>
      </c>
      <c r="Y339" s="19" t="str">
        <f t="shared" si="53"/>
        <v>https://nptel.ac.in/courses/107106089</v>
      </c>
      <c r="Z339" s="15">
        <v>107106089</v>
      </c>
      <c r="AA339" s="15"/>
      <c r="AB339" s="15"/>
    </row>
    <row r="340" spans="1:28" ht="26.4" x14ac:dyDescent="0.25">
      <c r="A340" s="13">
        <v>329</v>
      </c>
      <c r="B340" s="14" t="s">
        <v>1784</v>
      </c>
      <c r="C340" s="14" t="s">
        <v>1760</v>
      </c>
      <c r="D340" s="14" t="s">
        <v>1785</v>
      </c>
      <c r="E340" s="14" t="s">
        <v>1762</v>
      </c>
      <c r="F340" s="15" t="s">
        <v>70</v>
      </c>
      <c r="G340" s="15" t="s">
        <v>70</v>
      </c>
      <c r="H340" s="16" t="s">
        <v>219</v>
      </c>
      <c r="I340" s="15" t="s">
        <v>53</v>
      </c>
      <c r="J340" s="17">
        <v>45859</v>
      </c>
      <c r="K340" s="17">
        <v>45884</v>
      </c>
      <c r="L340" s="17">
        <v>45921</v>
      </c>
      <c r="M340" s="17">
        <v>45866</v>
      </c>
      <c r="N340" s="17">
        <v>45884</v>
      </c>
      <c r="O340" s="15" t="s">
        <v>71</v>
      </c>
      <c r="P340" s="15" t="s">
        <v>54</v>
      </c>
      <c r="Q340" s="15" t="s">
        <v>55</v>
      </c>
      <c r="R340" s="15" t="s">
        <v>1786</v>
      </c>
      <c r="S340" s="18" t="str">
        <f t="shared" si="51"/>
        <v>https://onlinecourses.nptel.ac.in/noc25_de18/preview</v>
      </c>
      <c r="T340" s="14" t="s">
        <v>1787</v>
      </c>
      <c r="U340" s="19" t="str">
        <f t="shared" si="60"/>
        <v>https://onlinecourses.nptel.ac.in/noc25_de03/preview</v>
      </c>
      <c r="V340" s="19" t="str">
        <f t="shared" si="61"/>
        <v>https://onlinecourses.nptel.ac.in/noc25_de03/preview</v>
      </c>
      <c r="W340" s="15" t="s">
        <v>1788</v>
      </c>
      <c r="X340" s="20" t="str">
        <f t="shared" si="52"/>
        <v>https://nptel.ac.in/courses/107101086</v>
      </c>
      <c r="Y340" s="19" t="str">
        <f t="shared" si="53"/>
        <v>https://nptel.ac.in/courses/107101086</v>
      </c>
      <c r="Z340" s="15">
        <v>107101086</v>
      </c>
      <c r="AA340" s="15"/>
      <c r="AB340" s="15"/>
    </row>
    <row r="341" spans="1:28" ht="26.4" x14ac:dyDescent="0.25">
      <c r="A341" s="13">
        <v>330</v>
      </c>
      <c r="B341" s="14" t="s">
        <v>1789</v>
      </c>
      <c r="C341" s="14" t="s">
        <v>1760</v>
      </c>
      <c r="D341" s="14" t="s">
        <v>1790</v>
      </c>
      <c r="E341" s="14" t="s">
        <v>1762</v>
      </c>
      <c r="F341" s="15" t="s">
        <v>70</v>
      </c>
      <c r="G341" s="15" t="s">
        <v>70</v>
      </c>
      <c r="H341" s="16" t="s">
        <v>100</v>
      </c>
      <c r="I341" s="15" t="s">
        <v>53</v>
      </c>
      <c r="J341" s="17">
        <v>45859</v>
      </c>
      <c r="K341" s="17">
        <v>45912</v>
      </c>
      <c r="L341" s="17">
        <v>45921</v>
      </c>
      <c r="M341" s="17">
        <v>45866</v>
      </c>
      <c r="N341" s="17">
        <v>45884</v>
      </c>
      <c r="O341" s="15" t="s">
        <v>71</v>
      </c>
      <c r="P341" s="15" t="s">
        <v>54</v>
      </c>
      <c r="Q341" s="15" t="s">
        <v>55</v>
      </c>
      <c r="R341" s="15"/>
      <c r="S341" s="18" t="str">
        <f t="shared" si="51"/>
        <v>https://onlinecourses.nptel.ac.in/noc25_de19/preview</v>
      </c>
      <c r="T341" s="14" t="s">
        <v>1791</v>
      </c>
      <c r="U341" s="19" t="str">
        <f t="shared" si="60"/>
        <v>https://onlinecourses.nptel.ac.in/noc25_de01/preview</v>
      </c>
      <c r="V341" s="19" t="str">
        <f t="shared" si="61"/>
        <v>https://onlinecourses.nptel.ac.in/noc25_de01/preview</v>
      </c>
      <c r="W341" s="15" t="s">
        <v>1792</v>
      </c>
      <c r="X341" s="20" t="str">
        <f t="shared" si="52"/>
        <v>https://nptel.ac.in/courses/107101088</v>
      </c>
      <c r="Y341" s="19" t="str">
        <f t="shared" si="53"/>
        <v>https://nptel.ac.in/courses/107101088</v>
      </c>
      <c r="Z341" s="15">
        <v>107101088</v>
      </c>
      <c r="AA341" s="15"/>
      <c r="AB341" s="15"/>
    </row>
    <row r="342" spans="1:28" ht="26.4" x14ac:dyDescent="0.25">
      <c r="A342" s="13">
        <v>331</v>
      </c>
      <c r="B342" s="14" t="s">
        <v>1793</v>
      </c>
      <c r="C342" s="14" t="s">
        <v>1760</v>
      </c>
      <c r="D342" s="14" t="s">
        <v>1794</v>
      </c>
      <c r="E342" s="14" t="s">
        <v>1762</v>
      </c>
      <c r="F342" s="15" t="s">
        <v>70</v>
      </c>
      <c r="G342" s="15" t="s">
        <v>70</v>
      </c>
      <c r="H342" s="16" t="s">
        <v>4</v>
      </c>
      <c r="I342" s="15" t="s">
        <v>53</v>
      </c>
      <c r="J342" s="17">
        <v>45859</v>
      </c>
      <c r="K342" s="17">
        <v>45940</v>
      </c>
      <c r="L342" s="17">
        <v>45956</v>
      </c>
      <c r="M342" s="17">
        <v>45866</v>
      </c>
      <c r="N342" s="17">
        <v>45884</v>
      </c>
      <c r="O342" s="15" t="s">
        <v>71</v>
      </c>
      <c r="P342" s="15" t="s">
        <v>54</v>
      </c>
      <c r="Q342" s="15" t="s">
        <v>55</v>
      </c>
      <c r="R342" s="15"/>
      <c r="S342" s="18" t="str">
        <f t="shared" si="51"/>
        <v>https://onlinecourses.nptel.ac.in/noc25_de20/preview</v>
      </c>
      <c r="T342" s="14" t="s">
        <v>1795</v>
      </c>
      <c r="U342" s="19" t="str">
        <f t="shared" si="60"/>
        <v>https://onlinecourses.nptel.ac.in/noc25_de07/preview</v>
      </c>
      <c r="V342" s="19" t="str">
        <f t="shared" si="61"/>
        <v>https://onlinecourses.nptel.ac.in/noc25_de07/preview</v>
      </c>
      <c r="W342" s="15" t="s">
        <v>1796</v>
      </c>
      <c r="X342" s="20" t="str">
        <f t="shared" si="52"/>
        <v>https://nptel.ac.in/courses/107101092</v>
      </c>
      <c r="Y342" s="19" t="str">
        <f t="shared" si="53"/>
        <v>https://nptel.ac.in/courses/107101092</v>
      </c>
      <c r="Z342" s="15">
        <v>107101092</v>
      </c>
      <c r="AA342" s="15"/>
      <c r="AB342" s="15"/>
    </row>
    <row r="343" spans="1:28" ht="26.4" x14ac:dyDescent="0.25">
      <c r="A343" s="13">
        <v>332</v>
      </c>
      <c r="B343" s="14" t="s">
        <v>1797</v>
      </c>
      <c r="C343" s="14" t="s">
        <v>1760</v>
      </c>
      <c r="D343" s="14" t="s">
        <v>1798</v>
      </c>
      <c r="E343" s="14" t="s">
        <v>1799</v>
      </c>
      <c r="F343" s="15" t="s">
        <v>406</v>
      </c>
      <c r="G343" s="15" t="s">
        <v>406</v>
      </c>
      <c r="H343" s="16" t="s">
        <v>4</v>
      </c>
      <c r="I343" s="15" t="s">
        <v>53</v>
      </c>
      <c r="J343" s="17">
        <v>45859</v>
      </c>
      <c r="K343" s="17">
        <v>45940</v>
      </c>
      <c r="L343" s="17">
        <v>45962</v>
      </c>
      <c r="M343" s="17">
        <v>45866</v>
      </c>
      <c r="N343" s="17">
        <v>45884</v>
      </c>
      <c r="O343" s="15" t="s">
        <v>152</v>
      </c>
      <c r="P343" s="15" t="s">
        <v>72</v>
      </c>
      <c r="Q343" s="15" t="s">
        <v>55</v>
      </c>
      <c r="R343" s="15" t="s">
        <v>1800</v>
      </c>
      <c r="S343" s="18" t="str">
        <f t="shared" si="51"/>
        <v>https://onlinecourses.nptel.ac.in/noc25_de21/preview</v>
      </c>
      <c r="T343" s="14" t="s">
        <v>1801</v>
      </c>
      <c r="U343" s="19" t="str">
        <f t="shared" si="60"/>
        <v>https://onlinecourses.nptel.ac.in/noc24_de16/preview</v>
      </c>
      <c r="V343" s="19" t="str">
        <f t="shared" si="61"/>
        <v>https://onlinecourses.nptel.ac.in/noc24_de16/preview</v>
      </c>
      <c r="W343" s="15" t="s">
        <v>1802</v>
      </c>
      <c r="X343" s="20" t="str">
        <f t="shared" si="52"/>
        <v>https://nptel.ac.in/courses/107103081</v>
      </c>
      <c r="Y343" s="19" t="str">
        <f t="shared" si="53"/>
        <v>https://nptel.ac.in/courses/107103081</v>
      </c>
      <c r="Z343" s="15">
        <v>107103081</v>
      </c>
      <c r="AA343" s="15"/>
      <c r="AB343" s="15"/>
    </row>
    <row r="344" spans="1:28" ht="26.4" x14ac:dyDescent="0.25">
      <c r="A344" s="13">
        <v>333</v>
      </c>
      <c r="B344" s="14" t="s">
        <v>1803</v>
      </c>
      <c r="C344" s="14" t="s">
        <v>1760</v>
      </c>
      <c r="D344" s="14" t="s">
        <v>1804</v>
      </c>
      <c r="E344" s="14" t="s">
        <v>1805</v>
      </c>
      <c r="F344" s="15" t="s">
        <v>406</v>
      </c>
      <c r="G344" s="15" t="s">
        <v>406</v>
      </c>
      <c r="H344" s="16" t="s">
        <v>219</v>
      </c>
      <c r="I344" s="15" t="s">
        <v>53</v>
      </c>
      <c r="J344" s="17">
        <v>45859</v>
      </c>
      <c r="K344" s="17">
        <v>45884</v>
      </c>
      <c r="L344" s="17">
        <v>45921</v>
      </c>
      <c r="M344" s="17">
        <v>45866</v>
      </c>
      <c r="N344" s="17">
        <v>45884</v>
      </c>
      <c r="O344" s="15" t="s">
        <v>152</v>
      </c>
      <c r="P344" s="15" t="s">
        <v>54</v>
      </c>
      <c r="Q344" s="15" t="s">
        <v>55</v>
      </c>
      <c r="R344" s="15" t="s">
        <v>1800</v>
      </c>
      <c r="S344" s="18" t="str">
        <f t="shared" si="51"/>
        <v>https://onlinecourses.nptel.ac.in/noc25_de22/preview</v>
      </c>
      <c r="T344" s="14" t="s">
        <v>1806</v>
      </c>
      <c r="U344" s="19" t="str">
        <f t="shared" si="60"/>
        <v>https://onlinecourses.nptel.ac.in/noc24_de10/preview</v>
      </c>
      <c r="V344" s="19" t="str">
        <f t="shared" si="61"/>
        <v>https://onlinecourses.nptel.ac.in/noc24_de10/preview</v>
      </c>
      <c r="W344" s="15" t="s">
        <v>1807</v>
      </c>
      <c r="X344" s="20" t="str">
        <f t="shared" si="52"/>
        <v>https://nptel.ac.in/courses/107103085</v>
      </c>
      <c r="Y344" s="19" t="str">
        <f t="shared" si="53"/>
        <v>https://nptel.ac.in/courses/107103085</v>
      </c>
      <c r="Z344" s="15">
        <v>107103085</v>
      </c>
      <c r="AA344" s="15"/>
      <c r="AB344" s="15"/>
    </row>
    <row r="345" spans="1:28" ht="26.4" x14ac:dyDescent="0.25">
      <c r="A345" s="13">
        <v>334</v>
      </c>
      <c r="B345" s="14" t="s">
        <v>1808</v>
      </c>
      <c r="C345" s="14" t="s">
        <v>1760</v>
      </c>
      <c r="D345" s="14" t="s">
        <v>1809</v>
      </c>
      <c r="E345" s="14" t="s">
        <v>1805</v>
      </c>
      <c r="F345" s="15" t="s">
        <v>406</v>
      </c>
      <c r="G345" s="15" t="s">
        <v>406</v>
      </c>
      <c r="H345" s="16" t="s">
        <v>4</v>
      </c>
      <c r="I345" s="15" t="s">
        <v>53</v>
      </c>
      <c r="J345" s="17">
        <v>45859</v>
      </c>
      <c r="K345" s="17">
        <v>45940</v>
      </c>
      <c r="L345" s="17">
        <v>45962</v>
      </c>
      <c r="M345" s="17">
        <v>45866</v>
      </c>
      <c r="N345" s="17">
        <v>45884</v>
      </c>
      <c r="O345" s="15" t="s">
        <v>152</v>
      </c>
      <c r="P345" s="15" t="s">
        <v>54</v>
      </c>
      <c r="Q345" s="15" t="s">
        <v>55</v>
      </c>
      <c r="R345" s="15"/>
      <c r="S345" s="18" t="str">
        <f t="shared" si="51"/>
        <v>https://onlinecourses.nptel.ac.in/noc25_de23/preview</v>
      </c>
      <c r="T345" s="14" t="s">
        <v>1810</v>
      </c>
      <c r="U345" s="19" t="str">
        <f t="shared" si="60"/>
        <v>https://onlinecourses.nptel.ac.in/noc24_de17/preview</v>
      </c>
      <c r="V345" s="19" t="str">
        <f t="shared" si="61"/>
        <v>https://onlinecourses.nptel.ac.in/noc24_de17/preview</v>
      </c>
      <c r="W345" s="15" t="s">
        <v>1811</v>
      </c>
      <c r="X345" s="20" t="str">
        <f t="shared" si="52"/>
        <v>https://nptel.ac.in/courses/107103093</v>
      </c>
      <c r="Y345" s="19" t="str">
        <f t="shared" si="53"/>
        <v>https://nptel.ac.in/courses/107103093</v>
      </c>
      <c r="Z345" s="15">
        <v>107103093</v>
      </c>
      <c r="AA345" s="15"/>
      <c r="AB345" s="15"/>
    </row>
    <row r="346" spans="1:28" ht="26.4" x14ac:dyDescent="0.25">
      <c r="A346" s="13">
        <v>335</v>
      </c>
      <c r="B346" s="14" t="s">
        <v>1812</v>
      </c>
      <c r="C346" s="14" t="s">
        <v>1813</v>
      </c>
      <c r="D346" s="14" t="s">
        <v>1814</v>
      </c>
      <c r="E346" s="14" t="s">
        <v>1815</v>
      </c>
      <c r="F346" s="15" t="s">
        <v>364</v>
      </c>
      <c r="G346" s="16" t="s">
        <v>62</v>
      </c>
      <c r="H346" s="16" t="s">
        <v>4</v>
      </c>
      <c r="I346" s="15" t="s">
        <v>116</v>
      </c>
      <c r="J346" s="17">
        <v>45859</v>
      </c>
      <c r="K346" s="17">
        <v>45940</v>
      </c>
      <c r="L346" s="17">
        <v>45956</v>
      </c>
      <c r="M346" s="17">
        <v>45866</v>
      </c>
      <c r="N346" s="17">
        <v>45884</v>
      </c>
      <c r="O346" s="15" t="s">
        <v>152</v>
      </c>
      <c r="P346" s="15" t="s">
        <v>54</v>
      </c>
      <c r="Q346" s="15" t="s">
        <v>55</v>
      </c>
      <c r="R346" s="15" t="s">
        <v>1039</v>
      </c>
      <c r="S346" s="18" t="str">
        <f t="shared" si="51"/>
        <v>https://onlinecourses.nptel.ac.in/noc25_ce135/preview</v>
      </c>
      <c r="T346" s="14" t="s">
        <v>1816</v>
      </c>
      <c r="U346" s="14"/>
      <c r="V346" s="14"/>
      <c r="W346" s="14"/>
      <c r="X346" s="20" t="str">
        <f t="shared" si="52"/>
        <v>https://nptel.ac.in/courses/105106707</v>
      </c>
      <c r="Y346" s="19" t="str">
        <f t="shared" si="53"/>
        <v>https://nptel.ac.in/courses/105106707</v>
      </c>
      <c r="Z346" s="14" t="s">
        <v>1817</v>
      </c>
      <c r="AA346" s="14"/>
      <c r="AB346" s="14"/>
    </row>
    <row r="347" spans="1:28" ht="26.4" x14ac:dyDescent="0.25">
      <c r="A347" s="13">
        <v>336</v>
      </c>
      <c r="B347" s="14" t="s">
        <v>1818</v>
      </c>
      <c r="C347" s="14" t="s">
        <v>1819</v>
      </c>
      <c r="D347" s="14" t="s">
        <v>1820</v>
      </c>
      <c r="E347" s="14" t="s">
        <v>217</v>
      </c>
      <c r="F347" s="15" t="s">
        <v>218</v>
      </c>
      <c r="G347" s="15" t="s">
        <v>218</v>
      </c>
      <c r="H347" s="16" t="s">
        <v>4</v>
      </c>
      <c r="I347" s="16" t="s">
        <v>53</v>
      </c>
      <c r="J347" s="17">
        <v>45859</v>
      </c>
      <c r="K347" s="17">
        <v>45940</v>
      </c>
      <c r="L347" s="17">
        <v>45956</v>
      </c>
      <c r="M347" s="17">
        <v>45866</v>
      </c>
      <c r="N347" s="17">
        <v>45884</v>
      </c>
      <c r="O347" s="15" t="s">
        <v>38</v>
      </c>
      <c r="P347" s="15" t="s">
        <v>54</v>
      </c>
      <c r="Q347" s="15" t="s">
        <v>55</v>
      </c>
      <c r="R347" s="15"/>
      <c r="S347" s="18" t="str">
        <f t="shared" si="51"/>
        <v>https://onlinecourses.nptel.ac.in/noc25_ce136/preview</v>
      </c>
      <c r="T347" s="14" t="s">
        <v>1821</v>
      </c>
      <c r="U347" s="19" t="str">
        <f t="shared" ref="U347:U348" si="62">HYPERLINK(V347)</f>
        <v>https://onlinecourses.nptel.ac.in/noc24_ce83/preview</v>
      </c>
      <c r="V347" s="19" t="str">
        <f t="shared" ref="V347:V348" si="63">CONCATENATE("https://onlinecourses.nptel.ac.in/",W347,"/preview")</f>
        <v>https://onlinecourses.nptel.ac.in/noc24_ce83/preview</v>
      </c>
      <c r="W347" s="15" t="s">
        <v>1822</v>
      </c>
      <c r="X347" s="20" t="str">
        <f t="shared" si="52"/>
        <v>https://nptel.ac.in/courses/105107473</v>
      </c>
      <c r="Y347" s="19" t="str">
        <f t="shared" si="53"/>
        <v>https://nptel.ac.in/courses/105107473</v>
      </c>
      <c r="Z347" s="15">
        <v>105107473</v>
      </c>
      <c r="AA347" s="15"/>
      <c r="AB347" s="15"/>
    </row>
    <row r="348" spans="1:28" ht="26.4" x14ac:dyDescent="0.25">
      <c r="A348" s="13">
        <v>337</v>
      </c>
      <c r="B348" s="14" t="s">
        <v>1823</v>
      </c>
      <c r="C348" s="14" t="s">
        <v>1824</v>
      </c>
      <c r="D348" s="14" t="s">
        <v>1825</v>
      </c>
      <c r="E348" s="14" t="s">
        <v>1826</v>
      </c>
      <c r="F348" s="15" t="s">
        <v>70</v>
      </c>
      <c r="G348" s="15" t="s">
        <v>70</v>
      </c>
      <c r="H348" s="16" t="s">
        <v>4</v>
      </c>
      <c r="I348" s="15" t="s">
        <v>53</v>
      </c>
      <c r="J348" s="17">
        <v>45859</v>
      </c>
      <c r="K348" s="17">
        <v>45940</v>
      </c>
      <c r="L348" s="17">
        <v>45955</v>
      </c>
      <c r="M348" s="17">
        <v>45866</v>
      </c>
      <c r="N348" s="17">
        <v>45884</v>
      </c>
      <c r="O348" s="15" t="s">
        <v>38</v>
      </c>
      <c r="P348" s="15" t="s">
        <v>72</v>
      </c>
      <c r="Q348" s="15" t="s">
        <v>55</v>
      </c>
      <c r="R348" s="15"/>
      <c r="S348" s="18" t="str">
        <f t="shared" si="51"/>
        <v>https://onlinecourses.nptel.ac.in/noc25_ce137/preview</v>
      </c>
      <c r="T348" s="14" t="s">
        <v>1827</v>
      </c>
      <c r="U348" s="19" t="str">
        <f t="shared" si="62"/>
        <v>https://onlinecourses.nptel.ac.in/noc24_ce84/preview</v>
      </c>
      <c r="V348" s="19" t="str">
        <f t="shared" si="63"/>
        <v>https://onlinecourses.nptel.ac.in/noc24_ce84/preview</v>
      </c>
      <c r="W348" s="15" t="s">
        <v>1828</v>
      </c>
      <c r="X348" s="20" t="str">
        <f t="shared" si="52"/>
        <v>https://nptel.ac.in/courses/105101474</v>
      </c>
      <c r="Y348" s="19" t="str">
        <f t="shared" si="53"/>
        <v>https://nptel.ac.in/courses/105101474</v>
      </c>
      <c r="Z348" s="15">
        <v>105101474</v>
      </c>
      <c r="AA348" s="15"/>
      <c r="AB348" s="15"/>
    </row>
    <row r="349" spans="1:28" ht="26.4" x14ac:dyDescent="0.25">
      <c r="A349" s="13">
        <v>338</v>
      </c>
      <c r="B349" s="14" t="s">
        <v>1829</v>
      </c>
      <c r="C349" s="14" t="s">
        <v>1824</v>
      </c>
      <c r="D349" s="14" t="s">
        <v>1830</v>
      </c>
      <c r="E349" s="14" t="s">
        <v>1292</v>
      </c>
      <c r="F349" s="15" t="s">
        <v>84</v>
      </c>
      <c r="G349" s="15" t="s">
        <v>84</v>
      </c>
      <c r="H349" s="16" t="s">
        <v>4</v>
      </c>
      <c r="I349" s="15" t="s">
        <v>116</v>
      </c>
      <c r="J349" s="17">
        <v>45859</v>
      </c>
      <c r="K349" s="17">
        <v>45940</v>
      </c>
      <c r="L349" s="17">
        <v>45963</v>
      </c>
      <c r="M349" s="17">
        <v>45866</v>
      </c>
      <c r="N349" s="17">
        <v>45884</v>
      </c>
      <c r="O349" s="15" t="s">
        <v>38</v>
      </c>
      <c r="P349" s="15" t="s">
        <v>72</v>
      </c>
      <c r="Q349" s="15" t="s">
        <v>55</v>
      </c>
      <c r="R349" s="15"/>
      <c r="S349" s="18" t="str">
        <f t="shared" si="51"/>
        <v>https://onlinecourses.nptel.ac.in/noc25_ce138/preview</v>
      </c>
      <c r="T349" s="14" t="s">
        <v>1831</v>
      </c>
      <c r="U349" s="14"/>
      <c r="V349" s="14"/>
      <c r="W349" s="14"/>
      <c r="X349" s="20" t="str">
        <f t="shared" si="52"/>
        <v>https://nptel.ac.in/courses/105104708</v>
      </c>
      <c r="Y349" s="19" t="str">
        <f t="shared" si="53"/>
        <v>https://nptel.ac.in/courses/105104708</v>
      </c>
      <c r="Z349" s="14" t="s">
        <v>1832</v>
      </c>
      <c r="AA349" s="14"/>
      <c r="AB349" s="14"/>
    </row>
    <row r="350" spans="1:28" ht="26.4" x14ac:dyDescent="0.25">
      <c r="A350" s="13">
        <v>339</v>
      </c>
      <c r="B350" s="14" t="s">
        <v>1833</v>
      </c>
      <c r="C350" s="14" t="s">
        <v>1834</v>
      </c>
      <c r="D350" s="14" t="s">
        <v>1835</v>
      </c>
      <c r="E350" s="14" t="s">
        <v>1245</v>
      </c>
      <c r="F350" s="15" t="s">
        <v>239</v>
      </c>
      <c r="G350" s="15" t="s">
        <v>115</v>
      </c>
      <c r="H350" s="16" t="s">
        <v>4</v>
      </c>
      <c r="I350" s="15" t="s">
        <v>116</v>
      </c>
      <c r="J350" s="17">
        <v>45859</v>
      </c>
      <c r="K350" s="17">
        <v>45940</v>
      </c>
      <c r="L350" s="17">
        <v>45963</v>
      </c>
      <c r="M350" s="17">
        <v>45866</v>
      </c>
      <c r="N350" s="17">
        <v>45884</v>
      </c>
      <c r="O350" s="15" t="s">
        <v>38</v>
      </c>
      <c r="P350" s="15" t="s">
        <v>54</v>
      </c>
      <c r="Q350" s="15" t="s">
        <v>55</v>
      </c>
      <c r="R350" s="15"/>
      <c r="S350" s="18" t="str">
        <f t="shared" si="51"/>
        <v>https://onlinecourses.nptel.ac.in/noc25_ce139/preview</v>
      </c>
      <c r="T350" s="14" t="s">
        <v>1836</v>
      </c>
      <c r="U350" s="14"/>
      <c r="V350" s="14"/>
      <c r="W350" s="14"/>
      <c r="X350" s="20" t="str">
        <f t="shared" si="52"/>
        <v>https://nptel.ac.in/courses/105105709</v>
      </c>
      <c r="Y350" s="19" t="str">
        <f t="shared" si="53"/>
        <v>https://nptel.ac.in/courses/105105709</v>
      </c>
      <c r="Z350" s="14" t="s">
        <v>1837</v>
      </c>
      <c r="AA350" s="14"/>
      <c r="AB350" s="14"/>
    </row>
    <row r="351" spans="1:28" ht="26.4" x14ac:dyDescent="0.25">
      <c r="A351" s="13">
        <v>340</v>
      </c>
      <c r="B351" s="14" t="s">
        <v>1838</v>
      </c>
      <c r="C351" s="14" t="s">
        <v>1839</v>
      </c>
      <c r="D351" s="14" t="s">
        <v>1840</v>
      </c>
      <c r="E351" s="14" t="s">
        <v>1841</v>
      </c>
      <c r="F351" s="15" t="s">
        <v>218</v>
      </c>
      <c r="G351" s="15" t="s">
        <v>218</v>
      </c>
      <c r="H351" s="16" t="s">
        <v>4</v>
      </c>
      <c r="I351" s="15" t="s">
        <v>116</v>
      </c>
      <c r="J351" s="17">
        <v>45859</v>
      </c>
      <c r="K351" s="17">
        <v>45940</v>
      </c>
      <c r="L351" s="17">
        <v>45962</v>
      </c>
      <c r="M351" s="17">
        <v>45866</v>
      </c>
      <c r="N351" s="17">
        <v>45884</v>
      </c>
      <c r="O351" s="15" t="s">
        <v>152</v>
      </c>
      <c r="P351" s="15" t="s">
        <v>54</v>
      </c>
      <c r="Q351" s="15" t="s">
        <v>55</v>
      </c>
      <c r="R351" s="15"/>
      <c r="S351" s="18" t="str">
        <f t="shared" si="51"/>
        <v>https://onlinecourses.nptel.ac.in/noc25_ce140/preview</v>
      </c>
      <c r="T351" s="14" t="s">
        <v>1842</v>
      </c>
      <c r="U351" s="14"/>
      <c r="V351" s="14"/>
      <c r="W351" s="14"/>
      <c r="X351" s="20" t="str">
        <f t="shared" si="52"/>
        <v>https://nptel.ac.in/courses/105107710</v>
      </c>
      <c r="Y351" s="19" t="str">
        <f t="shared" si="53"/>
        <v>https://nptel.ac.in/courses/105107710</v>
      </c>
      <c r="Z351" s="14" t="s">
        <v>1843</v>
      </c>
      <c r="AA351" s="14"/>
      <c r="AB351" s="14"/>
    </row>
    <row r="352" spans="1:28" ht="26.4" x14ac:dyDescent="0.25">
      <c r="A352" s="13">
        <v>341</v>
      </c>
      <c r="B352" s="14" t="s">
        <v>1844</v>
      </c>
      <c r="C352" s="21" t="s">
        <v>1845</v>
      </c>
      <c r="D352" s="21" t="s">
        <v>1846</v>
      </c>
      <c r="E352" s="21" t="s">
        <v>1847</v>
      </c>
      <c r="F352" s="16" t="s">
        <v>62</v>
      </c>
      <c r="G352" s="16" t="s">
        <v>62</v>
      </c>
      <c r="H352" s="16" t="s">
        <v>4</v>
      </c>
      <c r="I352" s="15" t="s">
        <v>53</v>
      </c>
      <c r="J352" s="17">
        <v>45859</v>
      </c>
      <c r="K352" s="17">
        <v>45940</v>
      </c>
      <c r="L352" s="17">
        <v>45955</v>
      </c>
      <c r="M352" s="17">
        <v>45866</v>
      </c>
      <c r="N352" s="17">
        <v>45884</v>
      </c>
      <c r="O352" s="15" t="s">
        <v>38</v>
      </c>
      <c r="P352" s="15" t="s">
        <v>54</v>
      </c>
      <c r="Q352" s="15" t="s">
        <v>55</v>
      </c>
      <c r="R352" s="15" t="s">
        <v>1848</v>
      </c>
      <c r="S352" s="18" t="str">
        <f t="shared" si="51"/>
        <v>https://onlinecourses.nptel.ac.in/noc25_ec08/preview</v>
      </c>
      <c r="T352" s="14" t="s">
        <v>1849</v>
      </c>
      <c r="U352" s="19" t="str">
        <f t="shared" ref="U352:U359" si="64">HYPERLINK(V352)</f>
        <v>https://onlinecourses.nptel.ac.in/noc24_ec12/preview</v>
      </c>
      <c r="V352" s="19" t="str">
        <f t="shared" ref="V352:V359" si="65">CONCATENATE("https://onlinecourses.nptel.ac.in/",W352,"/preview")</f>
        <v>https://onlinecourses.nptel.ac.in/noc24_ec12/preview</v>
      </c>
      <c r="W352" s="15" t="s">
        <v>1850</v>
      </c>
      <c r="X352" s="20" t="str">
        <f t="shared" si="52"/>
        <v>https://nptel.ac.in/courses/130106113</v>
      </c>
      <c r="Y352" s="19" t="str">
        <f t="shared" si="53"/>
        <v>https://nptel.ac.in/courses/130106113</v>
      </c>
      <c r="Z352" s="15">
        <v>130106113</v>
      </c>
      <c r="AA352" s="15"/>
      <c r="AB352" s="15"/>
    </row>
    <row r="353" spans="1:28" ht="26.4" x14ac:dyDescent="0.25">
      <c r="A353" s="13">
        <v>342</v>
      </c>
      <c r="B353" s="14" t="s">
        <v>1851</v>
      </c>
      <c r="C353" s="21" t="s">
        <v>1845</v>
      </c>
      <c r="D353" s="14" t="s">
        <v>1852</v>
      </c>
      <c r="E353" s="21" t="s">
        <v>1853</v>
      </c>
      <c r="F353" s="16" t="s">
        <v>1505</v>
      </c>
      <c r="G353" s="16" t="s">
        <v>62</v>
      </c>
      <c r="H353" s="16" t="s">
        <v>4</v>
      </c>
      <c r="I353" s="15" t="s">
        <v>53</v>
      </c>
      <c r="J353" s="17">
        <v>45859</v>
      </c>
      <c r="K353" s="17">
        <v>45940</v>
      </c>
      <c r="L353" s="17">
        <v>45955</v>
      </c>
      <c r="M353" s="17">
        <v>45866</v>
      </c>
      <c r="N353" s="17">
        <v>45884</v>
      </c>
      <c r="O353" s="15" t="s">
        <v>38</v>
      </c>
      <c r="P353" s="15" t="s">
        <v>54</v>
      </c>
      <c r="Q353" s="15" t="s">
        <v>55</v>
      </c>
      <c r="R353" s="15"/>
      <c r="S353" s="18" t="str">
        <f t="shared" si="51"/>
        <v>https://onlinecourses.nptel.ac.in/noc25_ec09/preview</v>
      </c>
      <c r="T353" s="14" t="s">
        <v>1854</v>
      </c>
      <c r="U353" s="19" t="str">
        <f t="shared" si="64"/>
        <v>https://onlinecourses.nptel.ac.in/noc24_ec13/preview</v>
      </c>
      <c r="V353" s="19" t="str">
        <f t="shared" si="65"/>
        <v>https://onlinecourses.nptel.ac.in/noc24_ec13/preview</v>
      </c>
      <c r="W353" s="15" t="s">
        <v>1855</v>
      </c>
      <c r="X353" s="20" t="str">
        <f t="shared" si="52"/>
        <v>https://nptel.ac.in/courses/130106115</v>
      </c>
      <c r="Y353" s="19" t="str">
        <f t="shared" si="53"/>
        <v>https://nptel.ac.in/courses/130106115</v>
      </c>
      <c r="Z353" s="15">
        <v>130106115</v>
      </c>
      <c r="AA353" s="15"/>
      <c r="AB353" s="15"/>
    </row>
    <row r="354" spans="1:28" ht="26.4" x14ac:dyDescent="0.25">
      <c r="A354" s="13">
        <v>343</v>
      </c>
      <c r="B354" s="14" t="s">
        <v>1856</v>
      </c>
      <c r="C354" s="14" t="s">
        <v>1845</v>
      </c>
      <c r="D354" s="14" t="s">
        <v>1857</v>
      </c>
      <c r="E354" s="14" t="s">
        <v>1858</v>
      </c>
      <c r="F354" s="16" t="s">
        <v>62</v>
      </c>
      <c r="G354" s="16" t="s">
        <v>62</v>
      </c>
      <c r="H354" s="16" t="s">
        <v>4</v>
      </c>
      <c r="I354" s="15" t="s">
        <v>53</v>
      </c>
      <c r="J354" s="17">
        <v>45859</v>
      </c>
      <c r="K354" s="17">
        <v>45940</v>
      </c>
      <c r="L354" s="17">
        <v>45955</v>
      </c>
      <c r="M354" s="17">
        <v>45866</v>
      </c>
      <c r="N354" s="17">
        <v>45884</v>
      </c>
      <c r="O354" s="15" t="s">
        <v>38</v>
      </c>
      <c r="P354" s="15" t="s">
        <v>54</v>
      </c>
      <c r="Q354" s="15" t="s">
        <v>55</v>
      </c>
      <c r="R354" s="15"/>
      <c r="S354" s="18" t="str">
        <f t="shared" si="51"/>
        <v>https://onlinecourses.nptel.ac.in/noc25_ec10/preview</v>
      </c>
      <c r="T354" s="14" t="s">
        <v>1859</v>
      </c>
      <c r="U354" s="19" t="str">
        <f t="shared" si="64"/>
        <v>https://onlinecourses.nptel.ac.in/noc25_ec02/preview</v>
      </c>
      <c r="V354" s="19" t="str">
        <f t="shared" si="65"/>
        <v>https://onlinecourses.nptel.ac.in/noc25_ec02/preview</v>
      </c>
      <c r="W354" s="15" t="s">
        <v>1860</v>
      </c>
      <c r="X354" s="20" t="str">
        <f t="shared" si="52"/>
        <v>https://nptel.ac.in/courses/110106368</v>
      </c>
      <c r="Y354" s="19" t="str">
        <f t="shared" si="53"/>
        <v>https://nptel.ac.in/courses/110106368</v>
      </c>
      <c r="Z354" s="15">
        <v>110106368</v>
      </c>
      <c r="AA354" s="15"/>
      <c r="AB354" s="15"/>
    </row>
    <row r="355" spans="1:28" ht="26.4" x14ac:dyDescent="0.25">
      <c r="A355" s="13">
        <v>344</v>
      </c>
      <c r="B355" s="14" t="s">
        <v>1861</v>
      </c>
      <c r="C355" s="14" t="s">
        <v>1845</v>
      </c>
      <c r="D355" s="14" t="s">
        <v>1862</v>
      </c>
      <c r="E355" s="14" t="s">
        <v>1863</v>
      </c>
      <c r="F355" s="15" t="s">
        <v>1352</v>
      </c>
      <c r="G355" s="15" t="s">
        <v>62</v>
      </c>
      <c r="H355" s="16" t="s">
        <v>4</v>
      </c>
      <c r="I355" s="15" t="s">
        <v>53</v>
      </c>
      <c r="J355" s="17">
        <v>45859</v>
      </c>
      <c r="K355" s="17">
        <v>45940</v>
      </c>
      <c r="L355" s="17">
        <v>45956</v>
      </c>
      <c r="M355" s="17">
        <v>45866</v>
      </c>
      <c r="N355" s="17">
        <v>45884</v>
      </c>
      <c r="O355" s="15" t="s">
        <v>152</v>
      </c>
      <c r="P355" s="15" t="s">
        <v>54</v>
      </c>
      <c r="Q355" s="15" t="s">
        <v>55</v>
      </c>
      <c r="R355" s="15"/>
      <c r="S355" s="18" t="str">
        <f t="shared" si="51"/>
        <v>https://onlinecourses.nptel.ac.in/noc25_ec11/preview</v>
      </c>
      <c r="T355" s="14" t="s">
        <v>1864</v>
      </c>
      <c r="U355" s="19" t="str">
        <f t="shared" si="64"/>
        <v>https://onlinecourses.nptel.ac.in/noc24_ec14/preview</v>
      </c>
      <c r="V355" s="19" t="str">
        <f t="shared" si="65"/>
        <v>https://onlinecourses.nptel.ac.in/noc24_ec14/preview</v>
      </c>
      <c r="W355" s="15" t="s">
        <v>1865</v>
      </c>
      <c r="X355" s="20" t="str">
        <f t="shared" si="52"/>
        <v>https://nptel.ac.in/courses/130106117</v>
      </c>
      <c r="Y355" s="19" t="str">
        <f t="shared" si="53"/>
        <v>https://nptel.ac.in/courses/130106117</v>
      </c>
      <c r="Z355" s="15">
        <v>130106117</v>
      </c>
      <c r="AA355" s="15"/>
      <c r="AB355" s="15"/>
    </row>
    <row r="356" spans="1:28" ht="26.4" x14ac:dyDescent="0.25">
      <c r="A356" s="13">
        <v>345</v>
      </c>
      <c r="B356" s="14" t="s">
        <v>1866</v>
      </c>
      <c r="C356" s="14" t="s">
        <v>1867</v>
      </c>
      <c r="D356" s="14" t="s">
        <v>1868</v>
      </c>
      <c r="E356" s="14" t="s">
        <v>1869</v>
      </c>
      <c r="F356" s="15" t="s">
        <v>218</v>
      </c>
      <c r="G356" s="15" t="s">
        <v>218</v>
      </c>
      <c r="H356" s="16" t="s">
        <v>100</v>
      </c>
      <c r="I356" s="16" t="s">
        <v>53</v>
      </c>
      <c r="J356" s="17">
        <v>45859</v>
      </c>
      <c r="K356" s="17">
        <v>45912</v>
      </c>
      <c r="L356" s="17">
        <v>45920</v>
      </c>
      <c r="M356" s="17">
        <v>45866</v>
      </c>
      <c r="N356" s="17">
        <v>45884</v>
      </c>
      <c r="O356" s="15" t="s">
        <v>38</v>
      </c>
      <c r="P356" s="15" t="s">
        <v>54</v>
      </c>
      <c r="Q356" s="15" t="s">
        <v>55</v>
      </c>
      <c r="R356" s="15" t="s">
        <v>1870</v>
      </c>
      <c r="S356" s="18" t="str">
        <f t="shared" si="51"/>
        <v>https://onlinecourses.nptel.ac.in/noc25_ec12/preview</v>
      </c>
      <c r="T356" s="14" t="s">
        <v>1871</v>
      </c>
      <c r="U356" s="19" t="str">
        <f t="shared" si="64"/>
        <v>https://onlinecourses.nptel.ac.in/noc24_ec09/preview</v>
      </c>
      <c r="V356" s="19" t="str">
        <f t="shared" si="65"/>
        <v>https://onlinecourses.nptel.ac.in/noc24_ec09/preview</v>
      </c>
      <c r="W356" s="15" t="s">
        <v>1872</v>
      </c>
      <c r="X356" s="20" t="str">
        <f t="shared" si="52"/>
        <v>https://nptel.ac.in/courses/130107476</v>
      </c>
      <c r="Y356" s="19" t="str">
        <f t="shared" si="53"/>
        <v>https://nptel.ac.in/courses/130107476</v>
      </c>
      <c r="Z356" s="15">
        <v>130107476</v>
      </c>
      <c r="AA356" s="15"/>
      <c r="AB356" s="15"/>
    </row>
    <row r="357" spans="1:28" ht="26.4" x14ac:dyDescent="0.25">
      <c r="A357" s="13">
        <v>346</v>
      </c>
      <c r="B357" s="14" t="s">
        <v>1873</v>
      </c>
      <c r="C357" s="14" t="s">
        <v>1845</v>
      </c>
      <c r="D357" s="14" t="s">
        <v>1874</v>
      </c>
      <c r="E357" s="14" t="s">
        <v>1875</v>
      </c>
      <c r="F357" s="15" t="s">
        <v>84</v>
      </c>
      <c r="G357" s="15" t="s">
        <v>84</v>
      </c>
      <c r="H357" s="16" t="s">
        <v>4</v>
      </c>
      <c r="I357" s="15" t="s">
        <v>53</v>
      </c>
      <c r="J357" s="17">
        <v>45859</v>
      </c>
      <c r="K357" s="17">
        <v>45940</v>
      </c>
      <c r="L357" s="17">
        <v>45956</v>
      </c>
      <c r="M357" s="17">
        <v>45866</v>
      </c>
      <c r="N357" s="17">
        <v>45884</v>
      </c>
      <c r="O357" s="15" t="s">
        <v>38</v>
      </c>
      <c r="P357" s="15" t="s">
        <v>54</v>
      </c>
      <c r="Q357" s="15" t="s">
        <v>55</v>
      </c>
      <c r="R357" s="15"/>
      <c r="S357" s="18" t="str">
        <f t="shared" si="51"/>
        <v>https://onlinecourses.nptel.ac.in/noc25_ec13/preview</v>
      </c>
      <c r="T357" s="14" t="s">
        <v>1876</v>
      </c>
      <c r="U357" s="19" t="str">
        <f t="shared" si="64"/>
        <v>https://onlinecourses.nptel.ac.in/noc24_ec11/preview</v>
      </c>
      <c r="V357" s="19" t="str">
        <f t="shared" si="65"/>
        <v>https://onlinecourses.nptel.ac.in/noc24_ec11/preview</v>
      </c>
      <c r="W357" s="15" t="s">
        <v>1877</v>
      </c>
      <c r="X357" s="20" t="str">
        <f t="shared" si="52"/>
        <v>https://nptel.ac.in/courses/130104116</v>
      </c>
      <c r="Y357" s="19" t="str">
        <f t="shared" si="53"/>
        <v>https://nptel.ac.in/courses/130104116</v>
      </c>
      <c r="Z357" s="15">
        <v>130104116</v>
      </c>
      <c r="AA357" s="15"/>
      <c r="AB357" s="15"/>
    </row>
    <row r="358" spans="1:28" ht="26.4" x14ac:dyDescent="0.25">
      <c r="A358" s="13">
        <v>347</v>
      </c>
      <c r="B358" s="14" t="s">
        <v>1878</v>
      </c>
      <c r="C358" s="14" t="s">
        <v>1845</v>
      </c>
      <c r="D358" s="14" t="s">
        <v>1879</v>
      </c>
      <c r="E358" s="14" t="s">
        <v>1880</v>
      </c>
      <c r="F358" s="15" t="s">
        <v>84</v>
      </c>
      <c r="G358" s="15" t="s">
        <v>84</v>
      </c>
      <c r="H358" s="16" t="s">
        <v>4</v>
      </c>
      <c r="I358" s="15" t="s">
        <v>53</v>
      </c>
      <c r="J358" s="17">
        <v>45859</v>
      </c>
      <c r="K358" s="17">
        <v>45940</v>
      </c>
      <c r="L358" s="17">
        <v>45962</v>
      </c>
      <c r="M358" s="17">
        <v>45866</v>
      </c>
      <c r="N358" s="17">
        <v>45884</v>
      </c>
      <c r="O358" s="15" t="s">
        <v>38</v>
      </c>
      <c r="P358" s="15" t="s">
        <v>72</v>
      </c>
      <c r="Q358" s="15" t="s">
        <v>55</v>
      </c>
      <c r="R358" s="15"/>
      <c r="S358" s="18" t="str">
        <f t="shared" si="51"/>
        <v>https://onlinecourses.nptel.ac.in/noc25_ec14/preview</v>
      </c>
      <c r="T358" s="14" t="s">
        <v>1881</v>
      </c>
      <c r="U358" s="19" t="str">
        <f t="shared" si="64"/>
        <v>https://onlinecourses.nptel.ac.in/noc24_ec10/preview</v>
      </c>
      <c r="V358" s="19" t="str">
        <f t="shared" si="65"/>
        <v>https://onlinecourses.nptel.ac.in/noc24_ec10/preview</v>
      </c>
      <c r="W358" s="15" t="s">
        <v>1882</v>
      </c>
      <c r="X358" s="20" t="str">
        <f t="shared" si="52"/>
        <v>https://nptel.ac.in/courses/130104115</v>
      </c>
      <c r="Y358" s="19" t="str">
        <f t="shared" si="53"/>
        <v>https://nptel.ac.in/courses/130104115</v>
      </c>
      <c r="Z358" s="15">
        <v>130104115</v>
      </c>
      <c r="AA358" s="15"/>
      <c r="AB358" s="15"/>
    </row>
    <row r="359" spans="1:28" ht="26.4" x14ac:dyDescent="0.25">
      <c r="A359" s="13">
        <v>348</v>
      </c>
      <c r="B359" s="14" t="s">
        <v>1883</v>
      </c>
      <c r="C359" s="14" t="s">
        <v>1870</v>
      </c>
      <c r="D359" s="14" t="s">
        <v>1884</v>
      </c>
      <c r="E359" s="14" t="s">
        <v>1847</v>
      </c>
      <c r="F359" s="15" t="s">
        <v>62</v>
      </c>
      <c r="G359" s="16" t="s">
        <v>62</v>
      </c>
      <c r="H359" s="16" t="s">
        <v>4</v>
      </c>
      <c r="I359" s="16" t="s">
        <v>53</v>
      </c>
      <c r="J359" s="17">
        <v>45859</v>
      </c>
      <c r="K359" s="17">
        <v>45940</v>
      </c>
      <c r="L359" s="17">
        <v>45956</v>
      </c>
      <c r="M359" s="17">
        <v>45866</v>
      </c>
      <c r="N359" s="17">
        <v>45884</v>
      </c>
      <c r="O359" s="15" t="s">
        <v>71</v>
      </c>
      <c r="P359" s="15" t="s">
        <v>54</v>
      </c>
      <c r="Q359" s="15" t="s">
        <v>55</v>
      </c>
      <c r="R359" s="15"/>
      <c r="S359" s="18" t="str">
        <f t="shared" si="51"/>
        <v>https://onlinecourses.nptel.ac.in/noc25_ec15/preview</v>
      </c>
      <c r="T359" s="14" t="s">
        <v>1885</v>
      </c>
      <c r="U359" s="19" t="str">
        <f t="shared" si="64"/>
        <v>https://onlinecourses.nptel.ac.in/noc23_ec06/preview</v>
      </c>
      <c r="V359" s="19" t="str">
        <f t="shared" si="65"/>
        <v>https://onlinecourses.nptel.ac.in/noc23_ec06/preview</v>
      </c>
      <c r="W359" s="15" t="s">
        <v>1886</v>
      </c>
      <c r="X359" s="20" t="str">
        <f t="shared" si="52"/>
        <v>https://nptel.ac.in/courses/130106118</v>
      </c>
      <c r="Y359" s="19" t="str">
        <f t="shared" si="53"/>
        <v>https://nptel.ac.in/courses/130106118</v>
      </c>
      <c r="Z359" s="15">
        <v>130106118</v>
      </c>
      <c r="AA359" s="15"/>
      <c r="AB359" s="15"/>
    </row>
    <row r="360" spans="1:28" ht="26.4" x14ac:dyDescent="0.25">
      <c r="A360" s="13">
        <v>349</v>
      </c>
      <c r="B360" s="14" t="s">
        <v>1887</v>
      </c>
      <c r="C360" s="14" t="s">
        <v>1870</v>
      </c>
      <c r="D360" s="14" t="s">
        <v>1888</v>
      </c>
      <c r="E360" s="14" t="s">
        <v>1875</v>
      </c>
      <c r="F360" s="15" t="s">
        <v>84</v>
      </c>
      <c r="G360" s="15" t="s">
        <v>84</v>
      </c>
      <c r="H360" s="16" t="s">
        <v>100</v>
      </c>
      <c r="I360" s="15" t="s">
        <v>116</v>
      </c>
      <c r="J360" s="17">
        <v>45887</v>
      </c>
      <c r="K360" s="17">
        <v>45940</v>
      </c>
      <c r="L360" s="17">
        <v>45962</v>
      </c>
      <c r="M360" s="17">
        <v>45887</v>
      </c>
      <c r="N360" s="17">
        <v>45898</v>
      </c>
      <c r="O360" s="15" t="s">
        <v>38</v>
      </c>
      <c r="P360" s="15" t="s">
        <v>54</v>
      </c>
      <c r="Q360" s="15" t="s">
        <v>55</v>
      </c>
      <c r="R360" s="15" t="s">
        <v>1889</v>
      </c>
      <c r="S360" s="18" t="str">
        <f t="shared" si="51"/>
        <v>https://onlinecourses.nptel.ac.in/noc25_ec16/preview</v>
      </c>
      <c r="T360" s="14" t="s">
        <v>1890</v>
      </c>
      <c r="U360" s="14"/>
      <c r="V360" s="14"/>
      <c r="W360" s="14"/>
      <c r="X360" s="20" t="str">
        <f t="shared" si="52"/>
        <v>https://nptel.ac.in/courses/130104711</v>
      </c>
      <c r="Y360" s="19" t="str">
        <f t="shared" si="53"/>
        <v>https://nptel.ac.in/courses/130104711</v>
      </c>
      <c r="Z360" s="14" t="s">
        <v>1891</v>
      </c>
      <c r="AA360" s="14"/>
      <c r="AB360" s="14"/>
    </row>
    <row r="361" spans="1:28" ht="26.4" x14ac:dyDescent="0.25">
      <c r="A361" s="13">
        <v>350</v>
      </c>
      <c r="B361" s="14" t="s">
        <v>1892</v>
      </c>
      <c r="C361" s="14" t="s">
        <v>1893</v>
      </c>
      <c r="D361" s="14" t="s">
        <v>1894</v>
      </c>
      <c r="E361" s="14" t="s">
        <v>1895</v>
      </c>
      <c r="F361" s="15" t="s">
        <v>1896</v>
      </c>
      <c r="G361" s="15" t="s">
        <v>115</v>
      </c>
      <c r="H361" s="16" t="s">
        <v>4</v>
      </c>
      <c r="I361" s="15" t="s">
        <v>116</v>
      </c>
      <c r="J361" s="17">
        <v>45859</v>
      </c>
      <c r="K361" s="17">
        <v>45940</v>
      </c>
      <c r="L361" s="17">
        <v>45962</v>
      </c>
      <c r="M361" s="17">
        <v>45866</v>
      </c>
      <c r="N361" s="17">
        <v>45884</v>
      </c>
      <c r="O361" s="15" t="s">
        <v>152</v>
      </c>
      <c r="P361" s="15" t="s">
        <v>54</v>
      </c>
      <c r="Q361" s="15" t="s">
        <v>55</v>
      </c>
      <c r="R361" s="15" t="s">
        <v>1897</v>
      </c>
      <c r="S361" s="18" t="str">
        <f t="shared" si="51"/>
        <v>https://onlinecourses.nptel.ac.in/noc25_hs110/preview</v>
      </c>
      <c r="T361" s="14" t="s">
        <v>1898</v>
      </c>
      <c r="U361" s="14"/>
      <c r="V361" s="14"/>
      <c r="W361" s="14"/>
      <c r="X361" s="20" t="str">
        <f t="shared" si="52"/>
        <v>https://nptel.ac.in/courses/109105712</v>
      </c>
      <c r="Y361" s="19" t="str">
        <f t="shared" si="53"/>
        <v>https://nptel.ac.in/courses/109105712</v>
      </c>
      <c r="Z361" s="14" t="s">
        <v>1899</v>
      </c>
      <c r="AA361" s="14"/>
      <c r="AB361" s="14"/>
    </row>
    <row r="362" spans="1:28" ht="26.4" x14ac:dyDescent="0.25">
      <c r="A362" s="13">
        <v>351</v>
      </c>
      <c r="B362" s="14" t="s">
        <v>1900</v>
      </c>
      <c r="C362" s="21" t="s">
        <v>1901</v>
      </c>
      <c r="D362" s="21" t="s">
        <v>1902</v>
      </c>
      <c r="E362" s="21" t="s">
        <v>1903</v>
      </c>
      <c r="F362" s="16" t="s">
        <v>62</v>
      </c>
      <c r="G362" s="16" t="s">
        <v>62</v>
      </c>
      <c r="H362" s="16" t="s">
        <v>4</v>
      </c>
      <c r="I362" s="15" t="s">
        <v>53</v>
      </c>
      <c r="J362" s="17">
        <v>45859</v>
      </c>
      <c r="K362" s="17">
        <v>45940</v>
      </c>
      <c r="L362" s="17">
        <v>45955</v>
      </c>
      <c r="M362" s="17">
        <v>45866</v>
      </c>
      <c r="N362" s="17">
        <v>45884</v>
      </c>
      <c r="O362" s="15" t="s">
        <v>38</v>
      </c>
      <c r="P362" s="15" t="s">
        <v>54</v>
      </c>
      <c r="Q362" s="15" t="s">
        <v>55</v>
      </c>
      <c r="R362" s="15" t="s">
        <v>984</v>
      </c>
      <c r="S362" s="18" t="str">
        <f t="shared" si="51"/>
        <v>https://onlinecourses.nptel.ac.in/noc25_ee90/preview</v>
      </c>
      <c r="T362" s="14" t="s">
        <v>1904</v>
      </c>
      <c r="U362" s="19" t="str">
        <f t="shared" ref="U362:U403" si="66">HYPERLINK(V362)</f>
        <v>https://onlinecourses.nptel.ac.in/noc24_ee131/preview</v>
      </c>
      <c r="V362" s="19" t="str">
        <f t="shared" ref="V362:V403" si="67">CONCATENATE("https://onlinecourses.nptel.ac.in/",W362,"/preview")</f>
        <v>https://onlinecourses.nptel.ac.in/noc24_ee131/preview</v>
      </c>
      <c r="W362" s="15" t="s">
        <v>1905</v>
      </c>
      <c r="X362" s="20" t="str">
        <f t="shared" si="52"/>
        <v>https://nptel.ac.in/courses/108106167</v>
      </c>
      <c r="Y362" s="19" t="str">
        <f t="shared" si="53"/>
        <v>https://nptel.ac.in/courses/108106167</v>
      </c>
      <c r="Z362" s="15">
        <v>108106167</v>
      </c>
      <c r="AA362" s="15"/>
      <c r="AB362" s="15"/>
    </row>
    <row r="363" spans="1:28" ht="52.8" x14ac:dyDescent="0.25">
      <c r="A363" s="13">
        <v>352</v>
      </c>
      <c r="B363" s="14" t="s">
        <v>1906</v>
      </c>
      <c r="C363" s="21" t="s">
        <v>1901</v>
      </c>
      <c r="D363" s="21" t="s">
        <v>1907</v>
      </c>
      <c r="E363" s="21" t="s">
        <v>1908</v>
      </c>
      <c r="F363" s="16" t="s">
        <v>1909</v>
      </c>
      <c r="G363" s="16" t="s">
        <v>62</v>
      </c>
      <c r="H363" s="16" t="s">
        <v>4</v>
      </c>
      <c r="I363" s="15" t="s">
        <v>53</v>
      </c>
      <c r="J363" s="17">
        <v>45859</v>
      </c>
      <c r="K363" s="17">
        <v>45940</v>
      </c>
      <c r="L363" s="17">
        <v>45955</v>
      </c>
      <c r="M363" s="17">
        <v>45866</v>
      </c>
      <c r="N363" s="17">
        <v>45884</v>
      </c>
      <c r="O363" s="15" t="s">
        <v>71</v>
      </c>
      <c r="P363" s="15" t="s">
        <v>72</v>
      </c>
      <c r="Q363" s="15" t="s">
        <v>73</v>
      </c>
      <c r="R363" s="15" t="s">
        <v>1910</v>
      </c>
      <c r="S363" s="18" t="str">
        <f t="shared" si="51"/>
        <v>https://onlinecourses.nptel.ac.in/noc25_ee91/preview</v>
      </c>
      <c r="T363" s="14" t="s">
        <v>1911</v>
      </c>
      <c r="U363" s="19" t="str">
        <f t="shared" si="66"/>
        <v>https://onlinecourses.nptel.ac.in/noc24_ee112/preview</v>
      </c>
      <c r="V363" s="19" t="str">
        <f t="shared" si="67"/>
        <v>https://onlinecourses.nptel.ac.in/noc24_ee112/preview</v>
      </c>
      <c r="W363" s="15" t="s">
        <v>1912</v>
      </c>
      <c r="X363" s="20" t="str">
        <f t="shared" si="52"/>
        <v>https://nptel.ac.in/courses/117106108</v>
      </c>
      <c r="Y363" s="19" t="str">
        <f t="shared" si="53"/>
        <v>https://nptel.ac.in/courses/117106108</v>
      </c>
      <c r="Z363" s="15">
        <v>117106108</v>
      </c>
      <c r="AA363" s="15"/>
      <c r="AB363" s="15"/>
    </row>
    <row r="364" spans="1:28" ht="26.4" x14ac:dyDescent="0.25">
      <c r="A364" s="13">
        <v>353</v>
      </c>
      <c r="B364" s="14" t="s">
        <v>1913</v>
      </c>
      <c r="C364" s="21" t="s">
        <v>1901</v>
      </c>
      <c r="D364" s="14" t="s">
        <v>1914</v>
      </c>
      <c r="E364" s="14" t="s">
        <v>1915</v>
      </c>
      <c r="F364" s="15" t="s">
        <v>495</v>
      </c>
      <c r="G364" s="16" t="s">
        <v>62</v>
      </c>
      <c r="H364" s="16" t="s">
        <v>4</v>
      </c>
      <c r="I364" s="15" t="s">
        <v>53</v>
      </c>
      <c r="J364" s="17">
        <v>45859</v>
      </c>
      <c r="K364" s="17">
        <v>45940</v>
      </c>
      <c r="L364" s="17">
        <v>45955</v>
      </c>
      <c r="M364" s="17">
        <v>45866</v>
      </c>
      <c r="N364" s="17">
        <v>45884</v>
      </c>
      <c r="O364" s="15" t="s">
        <v>71</v>
      </c>
      <c r="P364" s="15" t="s">
        <v>72</v>
      </c>
      <c r="Q364" s="15" t="s">
        <v>73</v>
      </c>
      <c r="R364" s="15" t="s">
        <v>1719</v>
      </c>
      <c r="S364" s="18" t="str">
        <f t="shared" si="51"/>
        <v>https://onlinecourses.nptel.ac.in/noc25_ee92/preview</v>
      </c>
      <c r="T364" s="14" t="s">
        <v>1916</v>
      </c>
      <c r="U364" s="19" t="str">
        <f t="shared" si="66"/>
        <v>https://onlinecourses.nptel.ac.in/noc24_ee99/preview</v>
      </c>
      <c r="V364" s="19" t="str">
        <f t="shared" si="67"/>
        <v>https://onlinecourses.nptel.ac.in/noc24_ee99/preview</v>
      </c>
      <c r="W364" s="15" t="s">
        <v>1917</v>
      </c>
      <c r="X364" s="20" t="str">
        <f t="shared" si="52"/>
        <v>https://nptel.ac.in/courses/108106181</v>
      </c>
      <c r="Y364" s="19" t="str">
        <f t="shared" si="53"/>
        <v>https://nptel.ac.in/courses/108106181</v>
      </c>
      <c r="Z364" s="15">
        <v>108106181</v>
      </c>
      <c r="AA364" s="15"/>
      <c r="AB364" s="15"/>
    </row>
    <row r="365" spans="1:28" ht="26.4" x14ac:dyDescent="0.25">
      <c r="A365" s="13">
        <v>354</v>
      </c>
      <c r="B365" s="14" t="s">
        <v>1918</v>
      </c>
      <c r="C365" s="21" t="s">
        <v>1901</v>
      </c>
      <c r="D365" s="21" t="s">
        <v>1919</v>
      </c>
      <c r="E365" s="21" t="s">
        <v>1920</v>
      </c>
      <c r="F365" s="16" t="s">
        <v>62</v>
      </c>
      <c r="G365" s="16" t="s">
        <v>62</v>
      </c>
      <c r="H365" s="16" t="s">
        <v>4</v>
      </c>
      <c r="I365" s="15" t="s">
        <v>53</v>
      </c>
      <c r="J365" s="17">
        <v>45859</v>
      </c>
      <c r="K365" s="17">
        <v>45940</v>
      </c>
      <c r="L365" s="17">
        <v>45955</v>
      </c>
      <c r="M365" s="17">
        <v>45866</v>
      </c>
      <c r="N365" s="17">
        <v>45884</v>
      </c>
      <c r="O365" s="15" t="s">
        <v>38</v>
      </c>
      <c r="P365" s="15" t="s">
        <v>54</v>
      </c>
      <c r="Q365" s="15" t="s">
        <v>55</v>
      </c>
      <c r="R365" s="15" t="s">
        <v>1719</v>
      </c>
      <c r="S365" s="18" t="str">
        <f t="shared" si="51"/>
        <v>https://onlinecourses.nptel.ac.in/noc25_ee93/preview</v>
      </c>
      <c r="T365" s="14" t="s">
        <v>1921</v>
      </c>
      <c r="U365" s="19" t="str">
        <f t="shared" si="66"/>
        <v>https://onlinecourses.nptel.ac.in/noc24_ee100/preview</v>
      </c>
      <c r="V365" s="19" t="str">
        <f t="shared" si="67"/>
        <v>https://onlinecourses.nptel.ac.in/noc24_ee100/preview</v>
      </c>
      <c r="W365" s="15" t="s">
        <v>1922</v>
      </c>
      <c r="X365" s="20" t="str">
        <f t="shared" si="52"/>
        <v>https://nptel.ac.in/courses/108106184</v>
      </c>
      <c r="Y365" s="19" t="str">
        <f t="shared" si="53"/>
        <v>https://nptel.ac.in/courses/108106184</v>
      </c>
      <c r="Z365" s="15">
        <v>108106184</v>
      </c>
      <c r="AA365" s="15"/>
      <c r="AB365" s="15"/>
    </row>
    <row r="366" spans="1:28" ht="26.4" x14ac:dyDescent="0.25">
      <c r="A366" s="13">
        <v>355</v>
      </c>
      <c r="B366" s="14" t="s">
        <v>1923</v>
      </c>
      <c r="C366" s="21" t="s">
        <v>1901</v>
      </c>
      <c r="D366" s="21" t="s">
        <v>1924</v>
      </c>
      <c r="E366" s="21" t="s">
        <v>1925</v>
      </c>
      <c r="F366" s="16" t="s">
        <v>62</v>
      </c>
      <c r="G366" s="16" t="s">
        <v>62</v>
      </c>
      <c r="H366" s="16" t="s">
        <v>4</v>
      </c>
      <c r="I366" s="15" t="s">
        <v>53</v>
      </c>
      <c r="J366" s="17">
        <v>45859</v>
      </c>
      <c r="K366" s="17">
        <v>45940</v>
      </c>
      <c r="L366" s="17">
        <v>45955</v>
      </c>
      <c r="M366" s="17">
        <v>45866</v>
      </c>
      <c r="N366" s="17">
        <v>45884</v>
      </c>
      <c r="O366" s="15" t="s">
        <v>38</v>
      </c>
      <c r="P366" s="15" t="s">
        <v>54</v>
      </c>
      <c r="Q366" s="15" t="s">
        <v>55</v>
      </c>
      <c r="R366" s="15" t="s">
        <v>984</v>
      </c>
      <c r="S366" s="18" t="str">
        <f t="shared" si="51"/>
        <v>https://onlinecourses.nptel.ac.in/noc25_ee94/preview</v>
      </c>
      <c r="T366" s="14" t="s">
        <v>1926</v>
      </c>
      <c r="U366" s="19" t="str">
        <f t="shared" si="66"/>
        <v>https://onlinecourses.nptel.ac.in/noc24_ee144/preview</v>
      </c>
      <c r="V366" s="19" t="str">
        <f t="shared" si="67"/>
        <v>https://onlinecourses.nptel.ac.in/noc24_ee144/preview</v>
      </c>
      <c r="W366" s="15" t="s">
        <v>1927</v>
      </c>
      <c r="X366" s="20" t="str">
        <f t="shared" si="52"/>
        <v>https://nptel.ac.in/courses/108106135</v>
      </c>
      <c r="Y366" s="19" t="str">
        <f t="shared" si="53"/>
        <v>https://nptel.ac.in/courses/108106135</v>
      </c>
      <c r="Z366" s="15">
        <v>108106135</v>
      </c>
      <c r="AA366" s="15"/>
      <c r="AB366" s="15"/>
    </row>
    <row r="367" spans="1:28" ht="26.4" x14ac:dyDescent="0.25">
      <c r="A367" s="13">
        <v>356</v>
      </c>
      <c r="B367" s="14" t="s">
        <v>1928</v>
      </c>
      <c r="C367" s="21" t="s">
        <v>1901</v>
      </c>
      <c r="D367" s="21" t="s">
        <v>1929</v>
      </c>
      <c r="E367" s="21" t="s">
        <v>1930</v>
      </c>
      <c r="F367" s="16" t="s">
        <v>62</v>
      </c>
      <c r="G367" s="16" t="s">
        <v>62</v>
      </c>
      <c r="H367" s="16" t="s">
        <v>4</v>
      </c>
      <c r="I367" s="15" t="s">
        <v>53</v>
      </c>
      <c r="J367" s="17">
        <v>45859</v>
      </c>
      <c r="K367" s="17">
        <v>45940</v>
      </c>
      <c r="L367" s="17">
        <v>45955</v>
      </c>
      <c r="M367" s="17">
        <v>45866</v>
      </c>
      <c r="N367" s="17">
        <v>45884</v>
      </c>
      <c r="O367" s="15" t="s">
        <v>38</v>
      </c>
      <c r="P367" s="15" t="s">
        <v>54</v>
      </c>
      <c r="Q367" s="15" t="s">
        <v>55</v>
      </c>
      <c r="R367" s="15" t="s">
        <v>1931</v>
      </c>
      <c r="S367" s="18" t="str">
        <f t="shared" si="51"/>
        <v>https://onlinecourses.nptel.ac.in/noc25_ee95/preview</v>
      </c>
      <c r="T367" s="14" t="s">
        <v>1932</v>
      </c>
      <c r="U367" s="19" t="str">
        <f t="shared" si="66"/>
        <v>https://onlinecourses.nptel.ac.in/noc24_ee113/preview</v>
      </c>
      <c r="V367" s="19" t="str">
        <f t="shared" si="67"/>
        <v>https://onlinecourses.nptel.ac.in/noc24_ee113/preview</v>
      </c>
      <c r="W367" s="15" t="s">
        <v>1933</v>
      </c>
      <c r="X367" s="20" t="str">
        <f t="shared" si="52"/>
        <v>https://nptel.ac.in/courses/108106083</v>
      </c>
      <c r="Y367" s="19" t="str">
        <f t="shared" si="53"/>
        <v>https://nptel.ac.in/courses/108106083</v>
      </c>
      <c r="Z367" s="15">
        <v>108106083</v>
      </c>
      <c r="AA367" s="15"/>
      <c r="AB367" s="15"/>
    </row>
    <row r="368" spans="1:28" ht="26.4" x14ac:dyDescent="0.25">
      <c r="A368" s="13">
        <v>357</v>
      </c>
      <c r="B368" s="14" t="s">
        <v>1934</v>
      </c>
      <c r="C368" s="21" t="s">
        <v>1901</v>
      </c>
      <c r="D368" s="21" t="s">
        <v>1935</v>
      </c>
      <c r="E368" s="21" t="s">
        <v>1915</v>
      </c>
      <c r="F368" s="15" t="s">
        <v>495</v>
      </c>
      <c r="G368" s="16" t="s">
        <v>62</v>
      </c>
      <c r="H368" s="16" t="s">
        <v>4</v>
      </c>
      <c r="I368" s="15" t="s">
        <v>53</v>
      </c>
      <c r="J368" s="17">
        <v>45859</v>
      </c>
      <c r="K368" s="17">
        <v>45940</v>
      </c>
      <c r="L368" s="17">
        <v>45956</v>
      </c>
      <c r="M368" s="17">
        <v>45866</v>
      </c>
      <c r="N368" s="17">
        <v>45884</v>
      </c>
      <c r="O368" s="15" t="s">
        <v>38</v>
      </c>
      <c r="P368" s="15" t="s">
        <v>54</v>
      </c>
      <c r="Q368" s="15" t="s">
        <v>55</v>
      </c>
      <c r="R368" s="15" t="s">
        <v>984</v>
      </c>
      <c r="S368" s="18" t="str">
        <f t="shared" si="51"/>
        <v>https://onlinecourses.nptel.ac.in/noc25_ee96/preview</v>
      </c>
      <c r="T368" s="14" t="s">
        <v>1936</v>
      </c>
      <c r="U368" s="19" t="str">
        <f t="shared" si="66"/>
        <v>https://onlinecourses.nptel.ac.in/noc24_ee114/preview</v>
      </c>
      <c r="V368" s="19" t="str">
        <f t="shared" si="67"/>
        <v>https://onlinecourses.nptel.ac.in/noc24_ee114/preview</v>
      </c>
      <c r="W368" s="15" t="s">
        <v>1937</v>
      </c>
      <c r="X368" s="20" t="str">
        <f t="shared" si="52"/>
        <v>https://nptel.ac.in/courses/108106186</v>
      </c>
      <c r="Y368" s="19" t="str">
        <f t="shared" si="53"/>
        <v>https://nptel.ac.in/courses/108106186</v>
      </c>
      <c r="Z368" s="15">
        <v>108106186</v>
      </c>
      <c r="AA368" s="15"/>
      <c r="AB368" s="15"/>
    </row>
    <row r="369" spans="1:28" ht="26.4" x14ac:dyDescent="0.25">
      <c r="A369" s="13">
        <v>358</v>
      </c>
      <c r="B369" s="14" t="s">
        <v>1938</v>
      </c>
      <c r="C369" s="14" t="s">
        <v>1901</v>
      </c>
      <c r="D369" s="14" t="s">
        <v>1939</v>
      </c>
      <c r="E369" s="14" t="s">
        <v>1940</v>
      </c>
      <c r="F369" s="16" t="s">
        <v>62</v>
      </c>
      <c r="G369" s="16" t="s">
        <v>62</v>
      </c>
      <c r="H369" s="16" t="s">
        <v>4</v>
      </c>
      <c r="I369" s="15" t="s">
        <v>53</v>
      </c>
      <c r="J369" s="17">
        <v>45859</v>
      </c>
      <c r="K369" s="17">
        <v>45940</v>
      </c>
      <c r="L369" s="17">
        <v>45955</v>
      </c>
      <c r="M369" s="17">
        <v>45866</v>
      </c>
      <c r="N369" s="17">
        <v>45884</v>
      </c>
      <c r="O369" s="15" t="s">
        <v>71</v>
      </c>
      <c r="P369" s="15" t="s">
        <v>54</v>
      </c>
      <c r="Q369" s="15" t="s">
        <v>55</v>
      </c>
      <c r="R369" s="15" t="s">
        <v>984</v>
      </c>
      <c r="S369" s="18" t="str">
        <f t="shared" si="51"/>
        <v>https://onlinecourses.nptel.ac.in/noc25_ee97/preview</v>
      </c>
      <c r="T369" s="14" t="s">
        <v>1941</v>
      </c>
      <c r="U369" s="19" t="str">
        <f t="shared" si="66"/>
        <v>https://onlinecourses.nptel.ac.in/noc24_ee145/preview</v>
      </c>
      <c r="V369" s="19" t="str">
        <f t="shared" si="67"/>
        <v>https://onlinecourses.nptel.ac.in/noc24_ee145/preview</v>
      </c>
      <c r="W369" s="15" t="s">
        <v>1942</v>
      </c>
      <c r="X369" s="20" t="str">
        <f t="shared" si="52"/>
        <v>https://nptel.ac.in/courses/108106161</v>
      </c>
      <c r="Y369" s="19" t="str">
        <f t="shared" si="53"/>
        <v>https://nptel.ac.in/courses/108106161</v>
      </c>
      <c r="Z369" s="15">
        <v>108106161</v>
      </c>
      <c r="AA369" s="15"/>
      <c r="AB369" s="15"/>
    </row>
    <row r="370" spans="1:28" ht="39.6" x14ac:dyDescent="0.25">
      <c r="A370" s="13">
        <v>359</v>
      </c>
      <c r="B370" s="14" t="s">
        <v>1943</v>
      </c>
      <c r="C370" s="14" t="s">
        <v>1901</v>
      </c>
      <c r="D370" s="14" t="s">
        <v>1944</v>
      </c>
      <c r="E370" s="14" t="s">
        <v>1945</v>
      </c>
      <c r="F370" s="15" t="s">
        <v>218</v>
      </c>
      <c r="G370" s="15" t="s">
        <v>218</v>
      </c>
      <c r="H370" s="16" t="s">
        <v>100</v>
      </c>
      <c r="I370" s="15" t="s">
        <v>53</v>
      </c>
      <c r="J370" s="17">
        <v>45859</v>
      </c>
      <c r="K370" s="17">
        <v>45912</v>
      </c>
      <c r="L370" s="17">
        <v>45920</v>
      </c>
      <c r="M370" s="17">
        <v>45866</v>
      </c>
      <c r="N370" s="17">
        <v>45884</v>
      </c>
      <c r="O370" s="15" t="s">
        <v>38</v>
      </c>
      <c r="P370" s="15" t="s">
        <v>54</v>
      </c>
      <c r="Q370" s="15" t="s">
        <v>55</v>
      </c>
      <c r="R370" s="15"/>
      <c r="S370" s="18" t="str">
        <f t="shared" si="51"/>
        <v>https://onlinecourses.nptel.ac.in/noc25_ee98/preview</v>
      </c>
      <c r="T370" s="14" t="s">
        <v>1946</v>
      </c>
      <c r="U370" s="19" t="str">
        <f t="shared" si="66"/>
        <v>https://onlinecourses.nptel.ac.in/noc24_ee90/preview</v>
      </c>
      <c r="V370" s="19" t="str">
        <f t="shared" si="67"/>
        <v>https://onlinecourses.nptel.ac.in/noc24_ee90/preview</v>
      </c>
      <c r="W370" s="15" t="s">
        <v>1947</v>
      </c>
      <c r="X370" s="20" t="str">
        <f t="shared" si="52"/>
        <v>https://nptel.ac.in/courses/108107115</v>
      </c>
      <c r="Y370" s="19" t="str">
        <f t="shared" si="53"/>
        <v>https://nptel.ac.in/courses/108107115</v>
      </c>
      <c r="Z370" s="15">
        <v>108107115</v>
      </c>
      <c r="AA370" s="15"/>
      <c r="AB370" s="15"/>
    </row>
    <row r="371" spans="1:28" ht="26.4" x14ac:dyDescent="0.25">
      <c r="A371" s="13">
        <v>360</v>
      </c>
      <c r="B371" s="14" t="s">
        <v>1948</v>
      </c>
      <c r="C371" s="14" t="s">
        <v>1901</v>
      </c>
      <c r="D371" s="14" t="s">
        <v>1949</v>
      </c>
      <c r="E371" s="14" t="s">
        <v>1950</v>
      </c>
      <c r="F371" s="15" t="s">
        <v>218</v>
      </c>
      <c r="G371" s="15" t="s">
        <v>218</v>
      </c>
      <c r="H371" s="16" t="s">
        <v>100</v>
      </c>
      <c r="I371" s="15" t="s">
        <v>53</v>
      </c>
      <c r="J371" s="17">
        <v>45859</v>
      </c>
      <c r="K371" s="17">
        <v>45912</v>
      </c>
      <c r="L371" s="17">
        <v>45920</v>
      </c>
      <c r="M371" s="17">
        <v>45866</v>
      </c>
      <c r="N371" s="17">
        <v>45884</v>
      </c>
      <c r="O371" s="15" t="s">
        <v>152</v>
      </c>
      <c r="P371" s="15" t="s">
        <v>54</v>
      </c>
      <c r="Q371" s="15" t="s">
        <v>55</v>
      </c>
      <c r="R371" s="15"/>
      <c r="S371" s="18" t="str">
        <f t="shared" si="51"/>
        <v>https://onlinecourses.nptel.ac.in/noc25_ee99/preview</v>
      </c>
      <c r="T371" s="14" t="s">
        <v>1951</v>
      </c>
      <c r="U371" s="19" t="str">
        <f t="shared" si="66"/>
        <v>https://onlinecourses.nptel.ac.in/noc24_ee87/preview</v>
      </c>
      <c r="V371" s="19" t="str">
        <f t="shared" si="67"/>
        <v>https://onlinecourses.nptel.ac.in/noc24_ee87/preview</v>
      </c>
      <c r="W371" s="15" t="s">
        <v>1952</v>
      </c>
      <c r="X371" s="20" t="str">
        <f t="shared" si="52"/>
        <v>https://nptel.ac.in/courses/108107143</v>
      </c>
      <c r="Y371" s="19" t="str">
        <f t="shared" si="53"/>
        <v>https://nptel.ac.in/courses/108107143</v>
      </c>
      <c r="Z371" s="15">
        <v>108107143</v>
      </c>
      <c r="AA371" s="15"/>
      <c r="AB371" s="15"/>
    </row>
    <row r="372" spans="1:28" ht="26.4" x14ac:dyDescent="0.25">
      <c r="A372" s="13">
        <v>361</v>
      </c>
      <c r="B372" s="14" t="s">
        <v>1953</v>
      </c>
      <c r="C372" s="14" t="s">
        <v>1901</v>
      </c>
      <c r="D372" s="14" t="s">
        <v>1954</v>
      </c>
      <c r="E372" s="14" t="s">
        <v>1950</v>
      </c>
      <c r="F372" s="15" t="s">
        <v>218</v>
      </c>
      <c r="G372" s="15" t="s">
        <v>218</v>
      </c>
      <c r="H372" s="16" t="s">
        <v>100</v>
      </c>
      <c r="I372" s="15" t="s">
        <v>53</v>
      </c>
      <c r="J372" s="17">
        <v>45859</v>
      </c>
      <c r="K372" s="17">
        <v>45912</v>
      </c>
      <c r="L372" s="17">
        <v>45920</v>
      </c>
      <c r="M372" s="17">
        <v>45866</v>
      </c>
      <c r="N372" s="17">
        <v>45884</v>
      </c>
      <c r="O372" s="15" t="s">
        <v>38</v>
      </c>
      <c r="P372" s="15" t="s">
        <v>54</v>
      </c>
      <c r="Q372" s="15" t="s">
        <v>55</v>
      </c>
      <c r="R372" s="15"/>
      <c r="S372" s="18" t="str">
        <f t="shared" si="51"/>
        <v>https://onlinecourses.nptel.ac.in/noc25_ee100/preview</v>
      </c>
      <c r="T372" s="14" t="s">
        <v>1955</v>
      </c>
      <c r="U372" s="19" t="str">
        <f t="shared" si="66"/>
        <v>https://onlinecourses.nptel.ac.in/noc24_ee88/preview</v>
      </c>
      <c r="V372" s="19" t="str">
        <f t="shared" si="67"/>
        <v>https://onlinecourses.nptel.ac.in/noc24_ee88/preview</v>
      </c>
      <c r="W372" s="15" t="s">
        <v>1956</v>
      </c>
      <c r="X372" s="20" t="str">
        <f t="shared" si="52"/>
        <v>https://nptel.ac.in/courses/108107128</v>
      </c>
      <c r="Y372" s="19" t="str">
        <f t="shared" si="53"/>
        <v>https://nptel.ac.in/courses/108107128</v>
      </c>
      <c r="Z372" s="15">
        <v>108107128</v>
      </c>
      <c r="AA372" s="15"/>
      <c r="AB372" s="15"/>
    </row>
    <row r="373" spans="1:28" ht="26.4" x14ac:dyDescent="0.25">
      <c r="A373" s="13">
        <v>362</v>
      </c>
      <c r="B373" s="14" t="s">
        <v>1957</v>
      </c>
      <c r="C373" s="14" t="s">
        <v>1901</v>
      </c>
      <c r="D373" s="14" t="s">
        <v>1958</v>
      </c>
      <c r="E373" s="14" t="s">
        <v>1959</v>
      </c>
      <c r="F373" s="15" t="s">
        <v>218</v>
      </c>
      <c r="G373" s="15" t="s">
        <v>218</v>
      </c>
      <c r="H373" s="16" t="s">
        <v>100</v>
      </c>
      <c r="I373" s="15" t="s">
        <v>53</v>
      </c>
      <c r="J373" s="17">
        <v>45859</v>
      </c>
      <c r="K373" s="17">
        <v>45912</v>
      </c>
      <c r="L373" s="17">
        <v>45920</v>
      </c>
      <c r="M373" s="17">
        <v>45866</v>
      </c>
      <c r="N373" s="17">
        <v>45884</v>
      </c>
      <c r="O373" s="15" t="s">
        <v>71</v>
      </c>
      <c r="P373" s="15" t="s">
        <v>72</v>
      </c>
      <c r="Q373" s="15" t="s">
        <v>73</v>
      </c>
      <c r="R373" s="15" t="s">
        <v>1960</v>
      </c>
      <c r="S373" s="18" t="str">
        <f t="shared" si="51"/>
        <v>https://onlinecourses.nptel.ac.in/noc25_ee101/preview</v>
      </c>
      <c r="T373" s="14" t="s">
        <v>1961</v>
      </c>
      <c r="U373" s="19" t="str">
        <f t="shared" si="66"/>
        <v>https://onlinecourses.nptel.ac.in/noc24_ee89/preview</v>
      </c>
      <c r="V373" s="19" t="str">
        <f t="shared" si="67"/>
        <v>https://onlinecourses.nptel.ac.in/noc24_ee89/preview</v>
      </c>
      <c r="W373" s="15" t="s">
        <v>1962</v>
      </c>
      <c r="X373" s="20" t="str">
        <f t="shared" si="52"/>
        <v>https://nptel.ac.in/courses/108107167</v>
      </c>
      <c r="Y373" s="19" t="str">
        <f t="shared" si="53"/>
        <v>https://nptel.ac.in/courses/108107167</v>
      </c>
      <c r="Z373" s="15">
        <v>108107167</v>
      </c>
      <c r="AA373" s="15"/>
      <c r="AB373" s="15"/>
    </row>
    <row r="374" spans="1:28" ht="26.4" x14ac:dyDescent="0.25">
      <c r="A374" s="13">
        <v>363</v>
      </c>
      <c r="B374" s="14" t="s">
        <v>1963</v>
      </c>
      <c r="C374" s="14" t="s">
        <v>1901</v>
      </c>
      <c r="D374" s="14" t="s">
        <v>1964</v>
      </c>
      <c r="E374" s="14" t="s">
        <v>1965</v>
      </c>
      <c r="F374" s="15" t="s">
        <v>218</v>
      </c>
      <c r="G374" s="15" t="s">
        <v>218</v>
      </c>
      <c r="H374" s="16" t="s">
        <v>4</v>
      </c>
      <c r="I374" s="15" t="s">
        <v>53</v>
      </c>
      <c r="J374" s="17">
        <v>45859</v>
      </c>
      <c r="K374" s="17">
        <v>45940</v>
      </c>
      <c r="L374" s="17">
        <v>45955</v>
      </c>
      <c r="M374" s="17">
        <v>45866</v>
      </c>
      <c r="N374" s="17">
        <v>45884</v>
      </c>
      <c r="O374" s="15" t="s">
        <v>38</v>
      </c>
      <c r="P374" s="15" t="s">
        <v>54</v>
      </c>
      <c r="Q374" s="15" t="s">
        <v>55</v>
      </c>
      <c r="R374" s="15"/>
      <c r="S374" s="18" t="str">
        <f t="shared" si="51"/>
        <v>https://onlinecourses.nptel.ac.in/noc25_ee102/preview</v>
      </c>
      <c r="T374" s="14" t="s">
        <v>1966</v>
      </c>
      <c r="U374" s="19" t="str">
        <f t="shared" si="66"/>
        <v>https://onlinecourses.nptel.ac.in/noc24_ee105/preview</v>
      </c>
      <c r="V374" s="19" t="str">
        <f t="shared" si="67"/>
        <v>https://onlinecourses.nptel.ac.in/noc24_ee105/preview</v>
      </c>
      <c r="W374" s="15" t="s">
        <v>1967</v>
      </c>
      <c r="X374" s="20" t="str">
        <f t="shared" si="52"/>
        <v>https://nptel.ac.in/courses/108107112</v>
      </c>
      <c r="Y374" s="19" t="str">
        <f t="shared" si="53"/>
        <v>https://nptel.ac.in/courses/108107112</v>
      </c>
      <c r="Z374" s="15">
        <v>108107112</v>
      </c>
      <c r="AA374" s="15"/>
      <c r="AB374" s="15"/>
    </row>
    <row r="375" spans="1:28" ht="26.4" x14ac:dyDescent="0.25">
      <c r="A375" s="13">
        <v>364</v>
      </c>
      <c r="B375" s="14" t="s">
        <v>1968</v>
      </c>
      <c r="C375" s="14" t="s">
        <v>1901</v>
      </c>
      <c r="D375" s="14" t="s">
        <v>1969</v>
      </c>
      <c r="E375" s="14" t="s">
        <v>1970</v>
      </c>
      <c r="F375" s="15" t="s">
        <v>52</v>
      </c>
      <c r="G375" s="15" t="s">
        <v>52</v>
      </c>
      <c r="H375" s="16" t="s">
        <v>4</v>
      </c>
      <c r="I375" s="15" t="s">
        <v>53</v>
      </c>
      <c r="J375" s="17">
        <v>45859</v>
      </c>
      <c r="K375" s="17">
        <v>45940</v>
      </c>
      <c r="L375" s="17">
        <v>45955</v>
      </c>
      <c r="M375" s="17">
        <v>45866</v>
      </c>
      <c r="N375" s="17">
        <v>45884</v>
      </c>
      <c r="O375" s="15" t="s">
        <v>71</v>
      </c>
      <c r="P375" s="15" t="s">
        <v>72</v>
      </c>
      <c r="Q375" s="15" t="s">
        <v>73</v>
      </c>
      <c r="R375" s="15" t="s">
        <v>1971</v>
      </c>
      <c r="S375" s="18" t="str">
        <f t="shared" si="51"/>
        <v>https://onlinecourses.nptel.ac.in/noc25_ee103/preview</v>
      </c>
      <c r="T375" s="14" t="s">
        <v>1972</v>
      </c>
      <c r="U375" s="19" t="str">
        <f t="shared" si="66"/>
        <v>https://onlinecourses.nptel.ac.in/noc24_ee140/preview</v>
      </c>
      <c r="V375" s="19" t="str">
        <f t="shared" si="67"/>
        <v>https://onlinecourses.nptel.ac.in/noc24_ee140/preview</v>
      </c>
      <c r="W375" s="15" t="s">
        <v>1973</v>
      </c>
      <c r="X375" s="20" t="str">
        <f t="shared" si="52"/>
        <v>https://nptel.ac.in/courses/108102112</v>
      </c>
      <c r="Y375" s="19" t="str">
        <f t="shared" si="53"/>
        <v>https://nptel.ac.in/courses/108102112</v>
      </c>
      <c r="Z375" s="15">
        <v>108102112</v>
      </c>
      <c r="AA375" s="15"/>
      <c r="AB375" s="15"/>
    </row>
    <row r="376" spans="1:28" ht="39.6" x14ac:dyDescent="0.25">
      <c r="A376" s="13">
        <v>365</v>
      </c>
      <c r="B376" s="14" t="s">
        <v>1974</v>
      </c>
      <c r="C376" s="14" t="s">
        <v>1901</v>
      </c>
      <c r="D376" s="14" t="s">
        <v>1975</v>
      </c>
      <c r="E376" s="14" t="s">
        <v>1976</v>
      </c>
      <c r="F376" s="16" t="s">
        <v>1977</v>
      </c>
      <c r="G376" s="15" t="s">
        <v>62</v>
      </c>
      <c r="H376" s="16" t="s">
        <v>4</v>
      </c>
      <c r="I376" s="15" t="s">
        <v>53</v>
      </c>
      <c r="J376" s="17">
        <v>45859</v>
      </c>
      <c r="K376" s="17">
        <v>45940</v>
      </c>
      <c r="L376" s="17">
        <v>45956</v>
      </c>
      <c r="M376" s="17">
        <v>45866</v>
      </c>
      <c r="N376" s="17">
        <v>45884</v>
      </c>
      <c r="O376" s="15" t="s">
        <v>38</v>
      </c>
      <c r="P376" s="15" t="s">
        <v>72</v>
      </c>
      <c r="Q376" s="15" t="s">
        <v>55</v>
      </c>
      <c r="R376" s="15" t="s">
        <v>1978</v>
      </c>
      <c r="S376" s="18" t="str">
        <f t="shared" si="51"/>
        <v>https://onlinecourses.nptel.ac.in/noc25_ee104/preview</v>
      </c>
      <c r="T376" s="14" t="s">
        <v>1979</v>
      </c>
      <c r="U376" s="19" t="str">
        <f t="shared" si="66"/>
        <v>https://onlinecourses.nptel.ac.in/noc25_ee15/preview</v>
      </c>
      <c r="V376" s="19" t="str">
        <f t="shared" si="67"/>
        <v>https://onlinecourses.nptel.ac.in/noc25_ee15/preview</v>
      </c>
      <c r="W376" s="15" t="s">
        <v>1980</v>
      </c>
      <c r="X376" s="20" t="str">
        <f t="shared" si="52"/>
        <v>https://nptel.ac.in/courses/108106098</v>
      </c>
      <c r="Y376" s="19" t="str">
        <f t="shared" si="53"/>
        <v>https://nptel.ac.in/courses/108106098</v>
      </c>
      <c r="Z376" s="15">
        <v>108106098</v>
      </c>
      <c r="AA376" s="15"/>
      <c r="AB376" s="15"/>
    </row>
    <row r="377" spans="1:28" ht="26.4" x14ac:dyDescent="0.25">
      <c r="A377" s="13">
        <v>366</v>
      </c>
      <c r="B377" s="14" t="s">
        <v>1981</v>
      </c>
      <c r="C377" s="14" t="s">
        <v>1901</v>
      </c>
      <c r="D377" s="14" t="s">
        <v>1982</v>
      </c>
      <c r="E377" s="14" t="s">
        <v>1983</v>
      </c>
      <c r="F377" s="16" t="s">
        <v>62</v>
      </c>
      <c r="G377" s="15" t="s">
        <v>62</v>
      </c>
      <c r="H377" s="16" t="s">
        <v>4</v>
      </c>
      <c r="I377" s="15" t="s">
        <v>53</v>
      </c>
      <c r="J377" s="17">
        <v>45859</v>
      </c>
      <c r="K377" s="17">
        <v>45940</v>
      </c>
      <c r="L377" s="17">
        <v>45956</v>
      </c>
      <c r="M377" s="17">
        <v>45866</v>
      </c>
      <c r="N377" s="17">
        <v>45884</v>
      </c>
      <c r="O377" s="15" t="s">
        <v>38</v>
      </c>
      <c r="P377" s="15" t="s">
        <v>54</v>
      </c>
      <c r="Q377" s="15" t="s">
        <v>55</v>
      </c>
      <c r="R377" s="15" t="s">
        <v>533</v>
      </c>
      <c r="S377" s="18" t="str">
        <f t="shared" si="51"/>
        <v>https://onlinecourses.nptel.ac.in/noc25_ee105/preview</v>
      </c>
      <c r="T377" s="14" t="s">
        <v>1984</v>
      </c>
      <c r="U377" s="19" t="str">
        <f t="shared" si="66"/>
        <v>https://onlinecourses.nptel.ac.in/noc23_ee144/preview</v>
      </c>
      <c r="V377" s="19" t="str">
        <f t="shared" si="67"/>
        <v>https://onlinecourses.nptel.ac.in/noc23_ee144/preview</v>
      </c>
      <c r="W377" s="15" t="s">
        <v>1985</v>
      </c>
      <c r="X377" s="20" t="str">
        <f t="shared" si="52"/>
        <v>https://nptel.ac.in/courses/108106150</v>
      </c>
      <c r="Y377" s="19" t="str">
        <f t="shared" si="53"/>
        <v>https://nptel.ac.in/courses/108106150</v>
      </c>
      <c r="Z377" s="15">
        <v>108106150</v>
      </c>
      <c r="AA377" s="15"/>
      <c r="AB377" s="15"/>
    </row>
    <row r="378" spans="1:28" ht="26.4" x14ac:dyDescent="0.25">
      <c r="A378" s="13">
        <v>367</v>
      </c>
      <c r="B378" s="14" t="s">
        <v>1986</v>
      </c>
      <c r="C378" s="14" t="s">
        <v>1901</v>
      </c>
      <c r="D378" s="14" t="s">
        <v>1987</v>
      </c>
      <c r="E378" s="14" t="s">
        <v>1988</v>
      </c>
      <c r="F378" s="15" t="s">
        <v>1505</v>
      </c>
      <c r="G378" s="15" t="s">
        <v>62</v>
      </c>
      <c r="H378" s="16" t="s">
        <v>4</v>
      </c>
      <c r="I378" s="15" t="s">
        <v>53</v>
      </c>
      <c r="J378" s="17">
        <v>45859</v>
      </c>
      <c r="K378" s="17">
        <v>45940</v>
      </c>
      <c r="L378" s="17">
        <v>45956</v>
      </c>
      <c r="M378" s="17">
        <v>45866</v>
      </c>
      <c r="N378" s="17">
        <v>45884</v>
      </c>
      <c r="O378" s="15" t="s">
        <v>38</v>
      </c>
      <c r="P378" s="15" t="s">
        <v>54</v>
      </c>
      <c r="Q378" s="15" t="s">
        <v>55</v>
      </c>
      <c r="R378" s="15" t="s">
        <v>1719</v>
      </c>
      <c r="S378" s="18" t="str">
        <f t="shared" si="51"/>
        <v>https://onlinecourses.nptel.ac.in/noc25_ee106/preview</v>
      </c>
      <c r="T378" s="14" t="s">
        <v>1989</v>
      </c>
      <c r="U378" s="19" t="str">
        <f t="shared" si="66"/>
        <v>https://onlinecourses.nptel.ac.in/noc24_ee102/preview</v>
      </c>
      <c r="V378" s="19" t="str">
        <f t="shared" si="67"/>
        <v>https://onlinecourses.nptel.ac.in/noc24_ee102/preview</v>
      </c>
      <c r="W378" s="15" t="s">
        <v>1990</v>
      </c>
      <c r="X378" s="20" t="str">
        <f t="shared" si="52"/>
        <v>https://nptel.ac.in/courses/108106191</v>
      </c>
      <c r="Y378" s="19" t="str">
        <f t="shared" si="53"/>
        <v>https://nptel.ac.in/courses/108106191</v>
      </c>
      <c r="Z378" s="15">
        <v>108106191</v>
      </c>
      <c r="AA378" s="15"/>
      <c r="AB378" s="15"/>
    </row>
    <row r="379" spans="1:28" ht="26.4" x14ac:dyDescent="0.25">
      <c r="A379" s="13">
        <v>368</v>
      </c>
      <c r="B379" s="14" t="s">
        <v>1991</v>
      </c>
      <c r="C379" s="14" t="s">
        <v>1901</v>
      </c>
      <c r="D379" s="14" t="s">
        <v>1992</v>
      </c>
      <c r="E379" s="14" t="s">
        <v>1993</v>
      </c>
      <c r="F379" s="15" t="s">
        <v>1505</v>
      </c>
      <c r="G379" s="15" t="s">
        <v>62</v>
      </c>
      <c r="H379" s="16" t="s">
        <v>100</v>
      </c>
      <c r="I379" s="15" t="s">
        <v>53</v>
      </c>
      <c r="J379" s="17">
        <v>45859</v>
      </c>
      <c r="K379" s="17">
        <v>45912</v>
      </c>
      <c r="L379" s="17">
        <v>45920</v>
      </c>
      <c r="M379" s="17">
        <v>45866</v>
      </c>
      <c r="N379" s="17">
        <v>45884</v>
      </c>
      <c r="O379" s="15" t="s">
        <v>38</v>
      </c>
      <c r="P379" s="15" t="s">
        <v>54</v>
      </c>
      <c r="Q379" s="15" t="s">
        <v>55</v>
      </c>
      <c r="R379" s="15"/>
      <c r="S379" s="18" t="str">
        <f t="shared" si="51"/>
        <v>https://onlinecourses.nptel.ac.in/noc25_ee107/preview</v>
      </c>
      <c r="T379" s="14" t="s">
        <v>1994</v>
      </c>
      <c r="U379" s="19" t="str">
        <f t="shared" si="66"/>
        <v>https://onlinecourses.nptel.ac.in/noc24_ee82/preview</v>
      </c>
      <c r="V379" s="19" t="str">
        <f t="shared" si="67"/>
        <v>https://onlinecourses.nptel.ac.in/noc24_ee82/preview</v>
      </c>
      <c r="W379" s="15" t="s">
        <v>1995</v>
      </c>
      <c r="X379" s="20" t="str">
        <f t="shared" si="52"/>
        <v>https://nptel.ac.in/courses/108106192</v>
      </c>
      <c r="Y379" s="19" t="str">
        <f t="shared" si="53"/>
        <v>https://nptel.ac.in/courses/108106192</v>
      </c>
      <c r="Z379" s="15">
        <v>108106192</v>
      </c>
      <c r="AA379" s="15"/>
      <c r="AB379" s="15"/>
    </row>
    <row r="380" spans="1:28" ht="26.4" x14ac:dyDescent="0.25">
      <c r="A380" s="13">
        <v>369</v>
      </c>
      <c r="B380" s="14" t="s">
        <v>1996</v>
      </c>
      <c r="C380" s="14" t="s">
        <v>1901</v>
      </c>
      <c r="D380" s="14" t="s">
        <v>1997</v>
      </c>
      <c r="E380" s="14" t="s">
        <v>1998</v>
      </c>
      <c r="F380" s="15" t="s">
        <v>364</v>
      </c>
      <c r="G380" s="15" t="s">
        <v>62</v>
      </c>
      <c r="H380" s="16" t="s">
        <v>100</v>
      </c>
      <c r="I380" s="15" t="s">
        <v>53</v>
      </c>
      <c r="J380" s="17">
        <v>45859</v>
      </c>
      <c r="K380" s="17">
        <v>45912</v>
      </c>
      <c r="L380" s="17">
        <v>45920</v>
      </c>
      <c r="M380" s="17">
        <v>45866</v>
      </c>
      <c r="N380" s="17">
        <v>45884</v>
      </c>
      <c r="O380" s="15" t="s">
        <v>38</v>
      </c>
      <c r="P380" s="15" t="s">
        <v>54</v>
      </c>
      <c r="Q380" s="15" t="s">
        <v>55</v>
      </c>
      <c r="R380" s="15"/>
      <c r="S380" s="18" t="str">
        <f t="shared" si="51"/>
        <v>https://onlinecourses.nptel.ac.in/noc25_ee108/preview</v>
      </c>
      <c r="T380" s="14" t="s">
        <v>1999</v>
      </c>
      <c r="U380" s="19" t="str">
        <f t="shared" si="66"/>
        <v>https://onlinecourses.nptel.ac.in/noc24_ee83/preview</v>
      </c>
      <c r="V380" s="19" t="str">
        <f t="shared" si="67"/>
        <v>https://onlinecourses.nptel.ac.in/noc24_ee83/preview</v>
      </c>
      <c r="W380" s="15" t="s">
        <v>2000</v>
      </c>
      <c r="X380" s="20" t="str">
        <f t="shared" si="52"/>
        <v>https://nptel.ac.in/courses/108106193</v>
      </c>
      <c r="Y380" s="19" t="str">
        <f t="shared" si="53"/>
        <v>https://nptel.ac.in/courses/108106193</v>
      </c>
      <c r="Z380" s="15">
        <v>108106193</v>
      </c>
      <c r="AA380" s="15"/>
      <c r="AB380" s="15"/>
    </row>
    <row r="381" spans="1:28" ht="26.4" x14ac:dyDescent="0.25">
      <c r="A381" s="13">
        <v>370</v>
      </c>
      <c r="B381" s="14" t="s">
        <v>2001</v>
      </c>
      <c r="C381" s="14" t="s">
        <v>1901</v>
      </c>
      <c r="D381" s="14" t="s">
        <v>2002</v>
      </c>
      <c r="E381" s="14" t="s">
        <v>2003</v>
      </c>
      <c r="F381" s="15" t="s">
        <v>62</v>
      </c>
      <c r="G381" s="16" t="s">
        <v>62</v>
      </c>
      <c r="H381" s="16" t="s">
        <v>4</v>
      </c>
      <c r="I381" s="16" t="s">
        <v>53</v>
      </c>
      <c r="J381" s="17">
        <v>45859</v>
      </c>
      <c r="K381" s="17">
        <v>45940</v>
      </c>
      <c r="L381" s="17">
        <v>45956</v>
      </c>
      <c r="M381" s="17">
        <v>45866</v>
      </c>
      <c r="N381" s="17">
        <v>45884</v>
      </c>
      <c r="O381" s="15" t="s">
        <v>152</v>
      </c>
      <c r="P381" s="15" t="s">
        <v>54</v>
      </c>
      <c r="Q381" s="15" t="s">
        <v>55</v>
      </c>
      <c r="R381" s="15" t="s">
        <v>1931</v>
      </c>
      <c r="S381" s="18" t="str">
        <f t="shared" si="51"/>
        <v>https://onlinecourses.nptel.ac.in/noc25_ee109/preview</v>
      </c>
      <c r="T381" s="14" t="s">
        <v>2004</v>
      </c>
      <c r="U381" s="19" t="str">
        <f t="shared" si="66"/>
        <v>https://onlinecourses.nptel.ac.in/noc23_ee79/preview</v>
      </c>
      <c r="V381" s="19" t="str">
        <f t="shared" si="67"/>
        <v>https://onlinecourses.nptel.ac.in/noc23_ee79/preview</v>
      </c>
      <c r="W381" s="15" t="s">
        <v>2005</v>
      </c>
      <c r="X381" s="20" t="str">
        <f t="shared" si="52"/>
        <v>https://nptel.ac.in/courses/106106167</v>
      </c>
      <c r="Y381" s="19" t="str">
        <f t="shared" si="53"/>
        <v>https://nptel.ac.in/courses/106106167</v>
      </c>
      <c r="Z381" s="15">
        <v>106106167</v>
      </c>
      <c r="AA381" s="15"/>
      <c r="AB381" s="15"/>
    </row>
    <row r="382" spans="1:28" ht="26.4" x14ac:dyDescent="0.25">
      <c r="A382" s="13">
        <v>371</v>
      </c>
      <c r="B382" s="14" t="s">
        <v>2006</v>
      </c>
      <c r="C382" s="14" t="s">
        <v>1901</v>
      </c>
      <c r="D382" s="14" t="s">
        <v>2007</v>
      </c>
      <c r="E382" s="14" t="s">
        <v>2008</v>
      </c>
      <c r="F382" s="15" t="s">
        <v>218</v>
      </c>
      <c r="G382" s="15" t="s">
        <v>218</v>
      </c>
      <c r="H382" s="16" t="s">
        <v>4</v>
      </c>
      <c r="I382" s="16" t="s">
        <v>53</v>
      </c>
      <c r="J382" s="17">
        <v>45859</v>
      </c>
      <c r="K382" s="17">
        <v>45940</v>
      </c>
      <c r="L382" s="17">
        <v>45956</v>
      </c>
      <c r="M382" s="17">
        <v>45866</v>
      </c>
      <c r="N382" s="17">
        <v>45884</v>
      </c>
      <c r="O382" s="15" t="s">
        <v>38</v>
      </c>
      <c r="P382" s="15" t="s">
        <v>54</v>
      </c>
      <c r="Q382" s="15" t="s">
        <v>55</v>
      </c>
      <c r="R382" s="15" t="s">
        <v>1971</v>
      </c>
      <c r="S382" s="18" t="str">
        <f t="shared" si="51"/>
        <v>https://onlinecourses.nptel.ac.in/noc25_ee110/preview</v>
      </c>
      <c r="T382" s="14" t="s">
        <v>2009</v>
      </c>
      <c r="U382" s="19" t="str">
        <f t="shared" si="66"/>
        <v>https://onlinecourses.nptel.ac.in/noc24_ee139/preview</v>
      </c>
      <c r="V382" s="19" t="str">
        <f t="shared" si="67"/>
        <v>https://onlinecourses.nptel.ac.in/noc24_ee139/preview</v>
      </c>
      <c r="W382" s="15" t="s">
        <v>2010</v>
      </c>
      <c r="X382" s="20" t="str">
        <f t="shared" si="52"/>
        <v>https://nptel.ac.in/courses/108107142</v>
      </c>
      <c r="Y382" s="19" t="str">
        <f t="shared" si="53"/>
        <v>https://nptel.ac.in/courses/108107142</v>
      </c>
      <c r="Z382" s="15">
        <v>108107142</v>
      </c>
      <c r="AA382" s="15"/>
      <c r="AB382" s="15"/>
    </row>
    <row r="383" spans="1:28" ht="26.4" x14ac:dyDescent="0.25">
      <c r="A383" s="13">
        <v>372</v>
      </c>
      <c r="B383" s="14" t="s">
        <v>2011</v>
      </c>
      <c r="C383" s="14" t="s">
        <v>1901</v>
      </c>
      <c r="D383" s="14" t="s">
        <v>2012</v>
      </c>
      <c r="E383" s="14" t="s">
        <v>2013</v>
      </c>
      <c r="F383" s="15" t="s">
        <v>84</v>
      </c>
      <c r="G383" s="15" t="s">
        <v>84</v>
      </c>
      <c r="H383" s="16" t="s">
        <v>4</v>
      </c>
      <c r="I383" s="15" t="s">
        <v>53</v>
      </c>
      <c r="J383" s="17">
        <v>45859</v>
      </c>
      <c r="K383" s="17">
        <v>45940</v>
      </c>
      <c r="L383" s="17">
        <v>45956</v>
      </c>
      <c r="M383" s="17">
        <v>45866</v>
      </c>
      <c r="N383" s="17">
        <v>45884</v>
      </c>
      <c r="O383" s="15" t="s">
        <v>38</v>
      </c>
      <c r="P383" s="15" t="s">
        <v>54</v>
      </c>
      <c r="Q383" s="15" t="s">
        <v>55</v>
      </c>
      <c r="R383" s="15" t="s">
        <v>1719</v>
      </c>
      <c r="S383" s="18" t="str">
        <f t="shared" si="51"/>
        <v>https://onlinecourses.nptel.ac.in/noc25_ee111/preview</v>
      </c>
      <c r="T383" s="14" t="s">
        <v>2014</v>
      </c>
      <c r="U383" s="19" t="str">
        <f t="shared" si="66"/>
        <v>https://onlinecourses.nptel.ac.in/noc24_ee111/preview</v>
      </c>
      <c r="V383" s="19" t="str">
        <f t="shared" si="67"/>
        <v>https://onlinecourses.nptel.ac.in/noc24_ee111/preview</v>
      </c>
      <c r="W383" s="15" t="s">
        <v>2015</v>
      </c>
      <c r="X383" s="20" t="str">
        <f t="shared" si="52"/>
        <v>https://nptel.ac.in/courses/108104193</v>
      </c>
      <c r="Y383" s="19" t="str">
        <f t="shared" si="53"/>
        <v>https://nptel.ac.in/courses/108104193</v>
      </c>
      <c r="Z383" s="15">
        <v>108104193</v>
      </c>
      <c r="AA383" s="15"/>
      <c r="AB383" s="15"/>
    </row>
    <row r="384" spans="1:28" ht="26.4" x14ac:dyDescent="0.25">
      <c r="A384" s="13">
        <v>373</v>
      </c>
      <c r="B384" s="14" t="s">
        <v>2016</v>
      </c>
      <c r="C384" s="14" t="s">
        <v>1901</v>
      </c>
      <c r="D384" s="14" t="s">
        <v>2017</v>
      </c>
      <c r="E384" s="14" t="s">
        <v>2018</v>
      </c>
      <c r="F384" s="15" t="s">
        <v>84</v>
      </c>
      <c r="G384" s="15" t="s">
        <v>84</v>
      </c>
      <c r="H384" s="16" t="s">
        <v>100</v>
      </c>
      <c r="I384" s="15" t="s">
        <v>53</v>
      </c>
      <c r="J384" s="17">
        <v>45859</v>
      </c>
      <c r="K384" s="17">
        <v>45912</v>
      </c>
      <c r="L384" s="17">
        <v>45921</v>
      </c>
      <c r="M384" s="17">
        <v>45866</v>
      </c>
      <c r="N384" s="17">
        <v>45884</v>
      </c>
      <c r="O384" s="15" t="s">
        <v>71</v>
      </c>
      <c r="P384" s="15" t="s">
        <v>54</v>
      </c>
      <c r="Q384" s="15" t="s">
        <v>55</v>
      </c>
      <c r="R384" s="15"/>
      <c r="S384" s="18" t="str">
        <f t="shared" si="51"/>
        <v>https://onlinecourses.nptel.ac.in/noc25_ee112/preview</v>
      </c>
      <c r="T384" s="14" t="s">
        <v>2019</v>
      </c>
      <c r="U384" s="19" t="str">
        <f t="shared" si="66"/>
        <v>https://onlinecourses.nptel.ac.in/noc24_ee151/preview</v>
      </c>
      <c r="V384" s="19" t="str">
        <f t="shared" si="67"/>
        <v>https://onlinecourses.nptel.ac.in/noc24_ee151/preview</v>
      </c>
      <c r="W384" s="15" t="s">
        <v>2020</v>
      </c>
      <c r="X384" s="20" t="str">
        <f t="shared" si="52"/>
        <v>https://nptel.ac.in/courses/117104115</v>
      </c>
      <c r="Y384" s="19" t="str">
        <f t="shared" si="53"/>
        <v>https://nptel.ac.in/courses/117104115</v>
      </c>
      <c r="Z384" s="15">
        <v>117104115</v>
      </c>
      <c r="AA384" s="15"/>
      <c r="AB384" s="15"/>
    </row>
    <row r="385" spans="1:28" ht="39.6" x14ac:dyDescent="0.25">
      <c r="A385" s="13">
        <v>374</v>
      </c>
      <c r="B385" s="14" t="s">
        <v>2021</v>
      </c>
      <c r="C385" s="14" t="s">
        <v>1901</v>
      </c>
      <c r="D385" s="14" t="s">
        <v>2022</v>
      </c>
      <c r="E385" s="14" t="s">
        <v>2018</v>
      </c>
      <c r="F385" s="15" t="s">
        <v>84</v>
      </c>
      <c r="G385" s="15" t="s">
        <v>84</v>
      </c>
      <c r="H385" s="16" t="s">
        <v>4</v>
      </c>
      <c r="I385" s="15" t="s">
        <v>53</v>
      </c>
      <c r="J385" s="17">
        <v>45859</v>
      </c>
      <c r="K385" s="17">
        <v>45940</v>
      </c>
      <c r="L385" s="17">
        <v>45956</v>
      </c>
      <c r="M385" s="17">
        <v>45866</v>
      </c>
      <c r="N385" s="17">
        <v>45884</v>
      </c>
      <c r="O385" s="15" t="s">
        <v>38</v>
      </c>
      <c r="P385" s="15" t="s">
        <v>54</v>
      </c>
      <c r="Q385" s="15" t="s">
        <v>55</v>
      </c>
      <c r="R385" s="15"/>
      <c r="S385" s="18" t="str">
        <f t="shared" si="51"/>
        <v>https://onlinecourses.nptel.ac.in/noc25_ee113/preview</v>
      </c>
      <c r="T385" s="14" t="s">
        <v>2023</v>
      </c>
      <c r="U385" s="19" t="str">
        <f t="shared" si="66"/>
        <v>https://onlinecourses.nptel.ac.in/noc24_ee138/preview</v>
      </c>
      <c r="V385" s="19" t="str">
        <f t="shared" si="67"/>
        <v>https://onlinecourses.nptel.ac.in/noc24_ee138/preview</v>
      </c>
      <c r="W385" s="15" t="s">
        <v>2024</v>
      </c>
      <c r="X385" s="20" t="str">
        <f t="shared" si="52"/>
        <v>https://nptel.ac.in/courses/108104174</v>
      </c>
      <c r="Y385" s="19" t="str">
        <f t="shared" si="53"/>
        <v>https://nptel.ac.in/courses/108104174</v>
      </c>
      <c r="Z385" s="15">
        <v>108104174</v>
      </c>
      <c r="AA385" s="15"/>
      <c r="AB385" s="15"/>
    </row>
    <row r="386" spans="1:28" ht="26.4" x14ac:dyDescent="0.25">
      <c r="A386" s="13">
        <v>375</v>
      </c>
      <c r="B386" s="14" t="s">
        <v>2025</v>
      </c>
      <c r="C386" s="14" t="s">
        <v>1901</v>
      </c>
      <c r="D386" s="14" t="s">
        <v>2026</v>
      </c>
      <c r="E386" s="14" t="s">
        <v>2027</v>
      </c>
      <c r="F386" s="15" t="s">
        <v>84</v>
      </c>
      <c r="G386" s="15" t="s">
        <v>84</v>
      </c>
      <c r="H386" s="16" t="s">
        <v>100</v>
      </c>
      <c r="I386" s="15" t="s">
        <v>53</v>
      </c>
      <c r="J386" s="17">
        <v>45859</v>
      </c>
      <c r="K386" s="17">
        <v>45912</v>
      </c>
      <c r="L386" s="17">
        <v>45920</v>
      </c>
      <c r="M386" s="17">
        <v>45866</v>
      </c>
      <c r="N386" s="17">
        <v>45884</v>
      </c>
      <c r="O386" s="15" t="s">
        <v>38</v>
      </c>
      <c r="P386" s="15" t="s">
        <v>54</v>
      </c>
      <c r="Q386" s="15" t="s">
        <v>55</v>
      </c>
      <c r="R386" s="15" t="s">
        <v>1931</v>
      </c>
      <c r="S386" s="18" t="str">
        <f t="shared" si="51"/>
        <v>https://onlinecourses.nptel.ac.in/noc25_ee114/preview</v>
      </c>
      <c r="T386" s="14" t="s">
        <v>2028</v>
      </c>
      <c r="U386" s="19" t="str">
        <f t="shared" si="66"/>
        <v>https://onlinecourses.nptel.ac.in/noc24_ee95/preview</v>
      </c>
      <c r="V386" s="19" t="str">
        <f t="shared" si="67"/>
        <v>https://onlinecourses.nptel.ac.in/noc24_ee95/preview</v>
      </c>
      <c r="W386" s="15" t="s">
        <v>2029</v>
      </c>
      <c r="X386" s="20" t="str">
        <f t="shared" si="52"/>
        <v>https://nptel.ac.in/courses/108104092</v>
      </c>
      <c r="Y386" s="19" t="str">
        <f t="shared" si="53"/>
        <v>https://nptel.ac.in/courses/108104092</v>
      </c>
      <c r="Z386" s="15">
        <v>108104092</v>
      </c>
      <c r="AA386" s="15"/>
      <c r="AB386" s="15"/>
    </row>
    <row r="387" spans="1:28" ht="26.4" x14ac:dyDescent="0.25">
      <c r="A387" s="13">
        <v>376</v>
      </c>
      <c r="B387" s="14" t="s">
        <v>2030</v>
      </c>
      <c r="C387" s="14" t="s">
        <v>1901</v>
      </c>
      <c r="D387" s="14" t="s">
        <v>2031</v>
      </c>
      <c r="E387" s="14" t="s">
        <v>2032</v>
      </c>
      <c r="F387" s="15" t="s">
        <v>84</v>
      </c>
      <c r="G387" s="15" t="s">
        <v>84</v>
      </c>
      <c r="H387" s="16" t="s">
        <v>4</v>
      </c>
      <c r="I387" s="15" t="s">
        <v>53</v>
      </c>
      <c r="J387" s="17">
        <v>45859</v>
      </c>
      <c r="K387" s="17">
        <v>45940</v>
      </c>
      <c r="L387" s="17">
        <v>45956</v>
      </c>
      <c r="M387" s="17">
        <v>45866</v>
      </c>
      <c r="N387" s="17">
        <v>45884</v>
      </c>
      <c r="O387" s="15" t="s">
        <v>38</v>
      </c>
      <c r="P387" s="15" t="s">
        <v>54</v>
      </c>
      <c r="Q387" s="15" t="s">
        <v>55</v>
      </c>
      <c r="R387" s="15" t="s">
        <v>1960</v>
      </c>
      <c r="S387" s="18" t="str">
        <f t="shared" si="51"/>
        <v>https://onlinecourses.nptel.ac.in/noc25_ee115/preview</v>
      </c>
      <c r="T387" s="14" t="s">
        <v>2033</v>
      </c>
      <c r="U387" s="19" t="str">
        <f t="shared" si="66"/>
        <v>https://onlinecourses.nptel.ac.in/noc24_ee141/preview</v>
      </c>
      <c r="V387" s="19" t="str">
        <f t="shared" si="67"/>
        <v>https://onlinecourses.nptel.ac.in/noc24_ee141/preview</v>
      </c>
      <c r="W387" s="15" t="s">
        <v>2034</v>
      </c>
      <c r="X387" s="20" t="str">
        <f t="shared" si="52"/>
        <v>https://nptel.ac.in/courses/108104191</v>
      </c>
      <c r="Y387" s="19" t="str">
        <f t="shared" si="53"/>
        <v>https://nptel.ac.in/courses/108104191</v>
      </c>
      <c r="Z387" s="15">
        <v>108104191</v>
      </c>
      <c r="AA387" s="15"/>
      <c r="AB387" s="15"/>
    </row>
    <row r="388" spans="1:28" ht="26.4" x14ac:dyDescent="0.25">
      <c r="A388" s="13">
        <v>377</v>
      </c>
      <c r="B388" s="14" t="s">
        <v>2035</v>
      </c>
      <c r="C388" s="14" t="s">
        <v>1901</v>
      </c>
      <c r="D388" s="14" t="s">
        <v>2036</v>
      </c>
      <c r="E388" s="14" t="s">
        <v>2037</v>
      </c>
      <c r="F388" s="15" t="s">
        <v>84</v>
      </c>
      <c r="G388" s="15" t="s">
        <v>84</v>
      </c>
      <c r="H388" s="16" t="s">
        <v>100</v>
      </c>
      <c r="I388" s="15" t="s">
        <v>53</v>
      </c>
      <c r="J388" s="17">
        <v>45859</v>
      </c>
      <c r="K388" s="17">
        <v>45912</v>
      </c>
      <c r="L388" s="17">
        <v>45921</v>
      </c>
      <c r="M388" s="17">
        <v>45866</v>
      </c>
      <c r="N388" s="17">
        <v>45884</v>
      </c>
      <c r="O388" s="15" t="s">
        <v>38</v>
      </c>
      <c r="P388" s="15" t="s">
        <v>54</v>
      </c>
      <c r="Q388" s="15" t="s">
        <v>55</v>
      </c>
      <c r="R388" s="15"/>
      <c r="S388" s="18" t="str">
        <f t="shared" si="51"/>
        <v>https://onlinecourses.nptel.ac.in/noc25_ee116/preview</v>
      </c>
      <c r="T388" s="14" t="s">
        <v>2038</v>
      </c>
      <c r="U388" s="19" t="str">
        <f t="shared" si="66"/>
        <v>https://onlinecourses.nptel.ac.in/noc24_ee86/preview</v>
      </c>
      <c r="V388" s="19" t="str">
        <f t="shared" si="67"/>
        <v>https://onlinecourses.nptel.ac.in/noc24_ee86/preview</v>
      </c>
      <c r="W388" s="15" t="s">
        <v>2039</v>
      </c>
      <c r="X388" s="20" t="str">
        <f t="shared" si="52"/>
        <v>https://nptel.ac.in/courses/117104128</v>
      </c>
      <c r="Y388" s="19" t="str">
        <f t="shared" si="53"/>
        <v>https://nptel.ac.in/courses/117104128</v>
      </c>
      <c r="Z388" s="15">
        <v>117104128</v>
      </c>
      <c r="AA388" s="15"/>
      <c r="AB388" s="15"/>
    </row>
    <row r="389" spans="1:28" ht="26.4" x14ac:dyDescent="0.25">
      <c r="A389" s="13">
        <v>378</v>
      </c>
      <c r="B389" s="14" t="s">
        <v>2040</v>
      </c>
      <c r="C389" s="14" t="s">
        <v>1901</v>
      </c>
      <c r="D389" s="14" t="s">
        <v>2041</v>
      </c>
      <c r="E389" s="14" t="s">
        <v>2042</v>
      </c>
      <c r="F389" s="15" t="s">
        <v>84</v>
      </c>
      <c r="G389" s="15" t="s">
        <v>84</v>
      </c>
      <c r="H389" s="16" t="s">
        <v>100</v>
      </c>
      <c r="I389" s="15" t="s">
        <v>53</v>
      </c>
      <c r="J389" s="17">
        <v>45859</v>
      </c>
      <c r="K389" s="17">
        <v>45912</v>
      </c>
      <c r="L389" s="17">
        <v>45921</v>
      </c>
      <c r="M389" s="17">
        <v>45866</v>
      </c>
      <c r="N389" s="17">
        <v>45884</v>
      </c>
      <c r="O389" s="15" t="s">
        <v>38</v>
      </c>
      <c r="P389" s="15" t="s">
        <v>54</v>
      </c>
      <c r="Q389" s="15" t="s">
        <v>55</v>
      </c>
      <c r="R389" s="15" t="s">
        <v>1931</v>
      </c>
      <c r="S389" s="18" t="str">
        <f t="shared" si="51"/>
        <v>https://onlinecourses.nptel.ac.in/noc25_ee117/preview</v>
      </c>
      <c r="T389" s="14" t="s">
        <v>2043</v>
      </c>
      <c r="U389" s="19" t="str">
        <f t="shared" si="66"/>
        <v>https://onlinecourses.nptel.ac.in/noc24_ee92/preview</v>
      </c>
      <c r="V389" s="19" t="str">
        <f t="shared" si="67"/>
        <v>https://onlinecourses.nptel.ac.in/noc24_ee92/preview</v>
      </c>
      <c r="W389" s="15" t="s">
        <v>2044</v>
      </c>
      <c r="X389" s="20" t="str">
        <f t="shared" si="52"/>
        <v>https://nptel.ac.in/courses/108104192</v>
      </c>
      <c r="Y389" s="19" t="str">
        <f t="shared" si="53"/>
        <v>https://nptel.ac.in/courses/108104192</v>
      </c>
      <c r="Z389" s="15">
        <v>108104192</v>
      </c>
      <c r="AA389" s="15"/>
      <c r="AB389" s="15"/>
    </row>
    <row r="390" spans="1:28" ht="26.4" x14ac:dyDescent="0.25">
      <c r="A390" s="13">
        <v>379</v>
      </c>
      <c r="B390" s="14" t="s">
        <v>2045</v>
      </c>
      <c r="C390" s="14" t="s">
        <v>1901</v>
      </c>
      <c r="D390" s="14" t="s">
        <v>2046</v>
      </c>
      <c r="E390" s="14" t="s">
        <v>2047</v>
      </c>
      <c r="F390" s="15" t="s">
        <v>132</v>
      </c>
      <c r="G390" s="15" t="s">
        <v>132</v>
      </c>
      <c r="H390" s="16" t="s">
        <v>4</v>
      </c>
      <c r="I390" s="15" t="s">
        <v>53</v>
      </c>
      <c r="J390" s="17">
        <v>45859</v>
      </c>
      <c r="K390" s="17">
        <v>45940</v>
      </c>
      <c r="L390" s="17">
        <v>45956</v>
      </c>
      <c r="M390" s="17">
        <v>45866</v>
      </c>
      <c r="N390" s="17">
        <v>45884</v>
      </c>
      <c r="O390" s="15" t="s">
        <v>38</v>
      </c>
      <c r="P390" s="15" t="s">
        <v>54</v>
      </c>
      <c r="Q390" s="15" t="s">
        <v>55</v>
      </c>
      <c r="R390" s="15" t="s">
        <v>1931</v>
      </c>
      <c r="S390" s="18" t="str">
        <f t="shared" si="51"/>
        <v>https://onlinecourses.nptel.ac.in/noc25_ee118/preview</v>
      </c>
      <c r="T390" s="14" t="s">
        <v>2048</v>
      </c>
      <c r="U390" s="19" t="str">
        <f t="shared" si="66"/>
        <v>https://onlinecourses.nptel.ac.in/noc24_ee136/preview</v>
      </c>
      <c r="V390" s="19" t="str">
        <f t="shared" si="67"/>
        <v>https://onlinecourses.nptel.ac.in/noc24_ee136/preview</v>
      </c>
      <c r="W390" s="15" t="s">
        <v>2049</v>
      </c>
      <c r="X390" s="20" t="str">
        <f t="shared" si="52"/>
        <v>https://nptel.ac.in/courses/108108185</v>
      </c>
      <c r="Y390" s="19" t="str">
        <f t="shared" si="53"/>
        <v>https://nptel.ac.in/courses/108108185</v>
      </c>
      <c r="Z390" s="15">
        <v>108108185</v>
      </c>
      <c r="AA390" s="15"/>
      <c r="AB390" s="15"/>
    </row>
    <row r="391" spans="1:28" ht="26.4" x14ac:dyDescent="0.25">
      <c r="A391" s="13">
        <v>380</v>
      </c>
      <c r="B391" s="14" t="s">
        <v>2050</v>
      </c>
      <c r="C391" s="14" t="s">
        <v>1901</v>
      </c>
      <c r="D391" s="14" t="s">
        <v>2051</v>
      </c>
      <c r="E391" s="14" t="s">
        <v>2052</v>
      </c>
      <c r="F391" s="15" t="s">
        <v>132</v>
      </c>
      <c r="G391" s="15" t="s">
        <v>132</v>
      </c>
      <c r="H391" s="16" t="s">
        <v>4</v>
      </c>
      <c r="I391" s="15" t="s">
        <v>53</v>
      </c>
      <c r="J391" s="17">
        <v>45859</v>
      </c>
      <c r="K391" s="17">
        <v>45940</v>
      </c>
      <c r="L391" s="17">
        <v>45956</v>
      </c>
      <c r="M391" s="17">
        <v>45866</v>
      </c>
      <c r="N391" s="17">
        <v>45884</v>
      </c>
      <c r="O391" s="15" t="s">
        <v>38</v>
      </c>
      <c r="P391" s="15" t="s">
        <v>54</v>
      </c>
      <c r="Q391" s="15" t="s">
        <v>55</v>
      </c>
      <c r="R391" s="15"/>
      <c r="S391" s="18" t="str">
        <f t="shared" si="51"/>
        <v>https://onlinecourses.nptel.ac.in/noc25_ee119/preview</v>
      </c>
      <c r="T391" s="14" t="s">
        <v>2053</v>
      </c>
      <c r="U391" s="19" t="str">
        <f t="shared" si="66"/>
        <v>https://onlinecourses.nptel.ac.in/noc24_ee109/preview</v>
      </c>
      <c r="V391" s="19" t="str">
        <f t="shared" si="67"/>
        <v>https://onlinecourses.nptel.ac.in/noc24_ee109/preview</v>
      </c>
      <c r="W391" s="15" t="s">
        <v>2054</v>
      </c>
      <c r="X391" s="20" t="str">
        <f t="shared" si="52"/>
        <v>https://nptel.ac.in/courses/117108141</v>
      </c>
      <c r="Y391" s="19" t="str">
        <f t="shared" si="53"/>
        <v>https://nptel.ac.in/courses/117108141</v>
      </c>
      <c r="Z391" s="15">
        <v>117108141</v>
      </c>
      <c r="AA391" s="15"/>
      <c r="AB391" s="15"/>
    </row>
    <row r="392" spans="1:28" ht="26.4" x14ac:dyDescent="0.25">
      <c r="A392" s="13">
        <v>381</v>
      </c>
      <c r="B392" s="14" t="s">
        <v>2055</v>
      </c>
      <c r="C392" s="14" t="s">
        <v>1901</v>
      </c>
      <c r="D392" s="14" t="s">
        <v>2056</v>
      </c>
      <c r="E392" s="14" t="s">
        <v>2057</v>
      </c>
      <c r="F392" s="15" t="s">
        <v>115</v>
      </c>
      <c r="G392" s="15" t="s">
        <v>115</v>
      </c>
      <c r="H392" s="16" t="s">
        <v>100</v>
      </c>
      <c r="I392" s="15" t="s">
        <v>53</v>
      </c>
      <c r="J392" s="17">
        <v>45887</v>
      </c>
      <c r="K392" s="17">
        <v>45940</v>
      </c>
      <c r="L392" s="17">
        <v>45963</v>
      </c>
      <c r="M392" s="17">
        <v>45887</v>
      </c>
      <c r="N392" s="17">
        <v>45898</v>
      </c>
      <c r="O392" s="15" t="s">
        <v>38</v>
      </c>
      <c r="P392" s="15" t="s">
        <v>54</v>
      </c>
      <c r="Q392" s="15" t="s">
        <v>55</v>
      </c>
      <c r="R392" s="15" t="s">
        <v>1931</v>
      </c>
      <c r="S392" s="18" t="str">
        <f t="shared" si="51"/>
        <v>https://onlinecourses.nptel.ac.in/noc25_ee120/preview</v>
      </c>
      <c r="T392" s="14" t="s">
        <v>2058</v>
      </c>
      <c r="U392" s="19" t="str">
        <f t="shared" si="66"/>
        <v>https://onlinecourses.nptel.ac.in/noc24_ee149/preview</v>
      </c>
      <c r="V392" s="19" t="str">
        <f t="shared" si="67"/>
        <v>https://onlinecourses.nptel.ac.in/noc24_ee149/preview</v>
      </c>
      <c r="W392" s="15" t="s">
        <v>2059</v>
      </c>
      <c r="X392" s="20" t="str">
        <f t="shared" si="52"/>
        <v>https://nptel.ac.in/courses/108105191</v>
      </c>
      <c r="Y392" s="19" t="str">
        <f t="shared" si="53"/>
        <v>https://nptel.ac.in/courses/108105191</v>
      </c>
      <c r="Z392" s="15">
        <v>108105191</v>
      </c>
      <c r="AA392" s="15"/>
      <c r="AB392" s="15"/>
    </row>
    <row r="393" spans="1:28" ht="26.4" x14ac:dyDescent="0.25">
      <c r="A393" s="13">
        <v>382</v>
      </c>
      <c r="B393" s="14" t="s">
        <v>2060</v>
      </c>
      <c r="C393" s="14" t="s">
        <v>1901</v>
      </c>
      <c r="D393" s="14" t="s">
        <v>2061</v>
      </c>
      <c r="E393" s="14" t="s">
        <v>2062</v>
      </c>
      <c r="F393" s="15" t="s">
        <v>115</v>
      </c>
      <c r="G393" s="15" t="s">
        <v>115</v>
      </c>
      <c r="H393" s="16" t="s">
        <v>4</v>
      </c>
      <c r="I393" s="15" t="s">
        <v>53</v>
      </c>
      <c r="J393" s="17">
        <v>45859</v>
      </c>
      <c r="K393" s="17">
        <v>45940</v>
      </c>
      <c r="L393" s="17">
        <v>45963</v>
      </c>
      <c r="M393" s="17">
        <v>45866</v>
      </c>
      <c r="N393" s="17">
        <v>45884</v>
      </c>
      <c r="O393" s="15" t="s">
        <v>152</v>
      </c>
      <c r="P393" s="15" t="s">
        <v>54</v>
      </c>
      <c r="Q393" s="15" t="s">
        <v>55</v>
      </c>
      <c r="R393" s="15" t="s">
        <v>984</v>
      </c>
      <c r="S393" s="18" t="str">
        <f t="shared" si="51"/>
        <v>https://onlinecourses.nptel.ac.in/noc25_ee121/preview</v>
      </c>
      <c r="T393" s="14" t="s">
        <v>2063</v>
      </c>
      <c r="U393" s="19" t="str">
        <f t="shared" si="66"/>
        <v>https://onlinecourses.nptel.ac.in/noc24_ee101/preview</v>
      </c>
      <c r="V393" s="19" t="str">
        <f t="shared" si="67"/>
        <v>https://onlinecourses.nptel.ac.in/noc24_ee101/preview</v>
      </c>
      <c r="W393" s="15" t="s">
        <v>2064</v>
      </c>
      <c r="X393" s="20" t="str">
        <f t="shared" si="52"/>
        <v>https://nptel.ac.in/courses/108105192</v>
      </c>
      <c r="Y393" s="19" t="str">
        <f t="shared" si="53"/>
        <v>https://nptel.ac.in/courses/108105192</v>
      </c>
      <c r="Z393" s="15">
        <v>108105192</v>
      </c>
      <c r="AA393" s="15"/>
      <c r="AB393" s="15"/>
    </row>
    <row r="394" spans="1:28" ht="26.4" x14ac:dyDescent="0.25">
      <c r="A394" s="13">
        <v>383</v>
      </c>
      <c r="B394" s="14" t="s">
        <v>2065</v>
      </c>
      <c r="C394" s="14" t="s">
        <v>1901</v>
      </c>
      <c r="D394" s="14" t="s">
        <v>2066</v>
      </c>
      <c r="E394" s="14" t="s">
        <v>2067</v>
      </c>
      <c r="F394" s="15" t="s">
        <v>115</v>
      </c>
      <c r="G394" s="15" t="s">
        <v>115</v>
      </c>
      <c r="H394" s="16" t="s">
        <v>4</v>
      </c>
      <c r="I394" s="15" t="s">
        <v>53</v>
      </c>
      <c r="J394" s="17">
        <v>45859</v>
      </c>
      <c r="K394" s="17">
        <v>45940</v>
      </c>
      <c r="L394" s="17">
        <v>45963</v>
      </c>
      <c r="M394" s="17">
        <v>45866</v>
      </c>
      <c r="N394" s="17">
        <v>45884</v>
      </c>
      <c r="O394" s="15" t="s">
        <v>38</v>
      </c>
      <c r="P394" s="15" t="s">
        <v>72</v>
      </c>
      <c r="Q394" s="15" t="s">
        <v>55</v>
      </c>
      <c r="R394" s="15" t="s">
        <v>1960</v>
      </c>
      <c r="S394" s="18" t="str">
        <f t="shared" si="51"/>
        <v>https://onlinecourses.nptel.ac.in/noc25_ee122/preview</v>
      </c>
      <c r="T394" s="14" t="s">
        <v>2068</v>
      </c>
      <c r="U394" s="19" t="str">
        <f t="shared" si="66"/>
        <v>https://onlinecourses.nptel.ac.in/noc24_ee116/preview</v>
      </c>
      <c r="V394" s="19" t="str">
        <f t="shared" si="67"/>
        <v>https://onlinecourses.nptel.ac.in/noc24_ee116/preview</v>
      </c>
      <c r="W394" s="15" t="s">
        <v>2069</v>
      </c>
      <c r="X394" s="20" t="str">
        <f t="shared" si="52"/>
        <v>https://nptel.ac.in/courses/108105167</v>
      </c>
      <c r="Y394" s="19" t="str">
        <f t="shared" si="53"/>
        <v>https://nptel.ac.in/courses/108105167</v>
      </c>
      <c r="Z394" s="15">
        <v>108105167</v>
      </c>
      <c r="AA394" s="15"/>
      <c r="AB394" s="15"/>
    </row>
    <row r="395" spans="1:28" ht="39.6" x14ac:dyDescent="0.25">
      <c r="A395" s="13">
        <v>384</v>
      </c>
      <c r="B395" s="14" t="s">
        <v>2070</v>
      </c>
      <c r="C395" s="14" t="s">
        <v>1901</v>
      </c>
      <c r="D395" s="14" t="s">
        <v>2071</v>
      </c>
      <c r="E395" s="14" t="s">
        <v>2072</v>
      </c>
      <c r="F395" s="15" t="s">
        <v>115</v>
      </c>
      <c r="G395" s="15" t="s">
        <v>115</v>
      </c>
      <c r="H395" s="16" t="s">
        <v>4</v>
      </c>
      <c r="I395" s="15" t="s">
        <v>53</v>
      </c>
      <c r="J395" s="17">
        <v>45859</v>
      </c>
      <c r="K395" s="17">
        <v>45940</v>
      </c>
      <c r="L395" s="17">
        <v>45963</v>
      </c>
      <c r="M395" s="17">
        <v>45866</v>
      </c>
      <c r="N395" s="17">
        <v>45884</v>
      </c>
      <c r="O395" s="15" t="s">
        <v>71</v>
      </c>
      <c r="P395" s="15" t="s">
        <v>72</v>
      </c>
      <c r="Q395" s="15" t="s">
        <v>73</v>
      </c>
      <c r="R395" s="15" t="s">
        <v>1978</v>
      </c>
      <c r="S395" s="18" t="str">
        <f t="shared" si="51"/>
        <v>https://onlinecourses.nptel.ac.in/noc25_ee123/preview</v>
      </c>
      <c r="T395" s="14" t="s">
        <v>2073</v>
      </c>
      <c r="U395" s="19" t="str">
        <f t="shared" si="66"/>
        <v>https://onlinecourses.nptel.ac.in/noc24_ee117/preview</v>
      </c>
      <c r="V395" s="19" t="str">
        <f t="shared" si="67"/>
        <v>https://onlinecourses.nptel.ac.in/noc24_ee117/preview</v>
      </c>
      <c r="W395" s="15" t="s">
        <v>2074</v>
      </c>
      <c r="X395" s="20" t="str">
        <f t="shared" si="52"/>
        <v>https://nptel.ac.in/courses/108105153</v>
      </c>
      <c r="Y395" s="19" t="str">
        <f t="shared" si="53"/>
        <v>https://nptel.ac.in/courses/108105153</v>
      </c>
      <c r="Z395" s="15">
        <v>108105153</v>
      </c>
      <c r="AA395" s="15"/>
      <c r="AB395" s="15"/>
    </row>
    <row r="396" spans="1:28" ht="26.4" x14ac:dyDescent="0.25">
      <c r="A396" s="13">
        <v>385</v>
      </c>
      <c r="B396" s="14" t="s">
        <v>2075</v>
      </c>
      <c r="C396" s="14" t="s">
        <v>1901</v>
      </c>
      <c r="D396" s="14" t="s">
        <v>2076</v>
      </c>
      <c r="E396" s="14" t="s">
        <v>2077</v>
      </c>
      <c r="F396" s="15" t="s">
        <v>115</v>
      </c>
      <c r="G396" s="15" t="s">
        <v>115</v>
      </c>
      <c r="H396" s="16" t="s">
        <v>4</v>
      </c>
      <c r="I396" s="15" t="s">
        <v>53</v>
      </c>
      <c r="J396" s="17">
        <v>45859</v>
      </c>
      <c r="K396" s="17">
        <v>45940</v>
      </c>
      <c r="L396" s="17">
        <v>45963</v>
      </c>
      <c r="M396" s="17">
        <v>45866</v>
      </c>
      <c r="N396" s="17">
        <v>45884</v>
      </c>
      <c r="O396" s="15" t="s">
        <v>71</v>
      </c>
      <c r="P396" s="15" t="s">
        <v>72</v>
      </c>
      <c r="Q396" s="15" t="s">
        <v>73</v>
      </c>
      <c r="R396" s="15" t="s">
        <v>1960</v>
      </c>
      <c r="S396" s="18" t="str">
        <f t="shared" si="51"/>
        <v>https://onlinecourses.nptel.ac.in/noc25_ee124/preview</v>
      </c>
      <c r="T396" s="14" t="s">
        <v>2078</v>
      </c>
      <c r="U396" s="19" t="str">
        <f t="shared" si="66"/>
        <v>https://onlinecourses.nptel.ac.in/noc24_ee103/preview</v>
      </c>
      <c r="V396" s="19" t="str">
        <f t="shared" si="67"/>
        <v>https://onlinecourses.nptel.ac.in/noc24_ee103/preview</v>
      </c>
      <c r="W396" s="15" t="s">
        <v>2079</v>
      </c>
      <c r="X396" s="20" t="str">
        <f t="shared" si="52"/>
        <v>https://nptel.ac.in/courses/108105155</v>
      </c>
      <c r="Y396" s="19" t="str">
        <f t="shared" si="53"/>
        <v>https://nptel.ac.in/courses/108105155</v>
      </c>
      <c r="Z396" s="15">
        <v>108105155</v>
      </c>
      <c r="AA396" s="15"/>
      <c r="AB396" s="15"/>
    </row>
    <row r="397" spans="1:28" ht="26.4" x14ac:dyDescent="0.25">
      <c r="A397" s="13">
        <v>386</v>
      </c>
      <c r="B397" s="14" t="s">
        <v>2080</v>
      </c>
      <c r="C397" s="14" t="s">
        <v>1901</v>
      </c>
      <c r="D397" s="14" t="s">
        <v>2081</v>
      </c>
      <c r="E397" s="14" t="s">
        <v>762</v>
      </c>
      <c r="F397" s="15" t="s">
        <v>115</v>
      </c>
      <c r="G397" s="15" t="s">
        <v>115</v>
      </c>
      <c r="H397" s="16" t="s">
        <v>4</v>
      </c>
      <c r="I397" s="15" t="s">
        <v>53</v>
      </c>
      <c r="J397" s="17">
        <v>45859</v>
      </c>
      <c r="K397" s="17">
        <v>45940</v>
      </c>
      <c r="L397" s="17">
        <v>45963</v>
      </c>
      <c r="M397" s="17">
        <v>45866</v>
      </c>
      <c r="N397" s="17">
        <v>45884</v>
      </c>
      <c r="O397" s="15" t="s">
        <v>71</v>
      </c>
      <c r="P397" s="15" t="s">
        <v>72</v>
      </c>
      <c r="Q397" s="15" t="s">
        <v>73</v>
      </c>
      <c r="R397" s="15" t="s">
        <v>1719</v>
      </c>
      <c r="S397" s="18" t="str">
        <f t="shared" si="51"/>
        <v>https://onlinecourses.nptel.ac.in/noc25_ee125/preview</v>
      </c>
      <c r="T397" s="14" t="s">
        <v>2082</v>
      </c>
      <c r="U397" s="19" t="str">
        <f t="shared" si="66"/>
        <v>https://onlinecourses.nptel.ac.in/noc24_ee147/preview</v>
      </c>
      <c r="V397" s="19" t="str">
        <f t="shared" si="67"/>
        <v>https://onlinecourses.nptel.ac.in/noc24_ee147/preview</v>
      </c>
      <c r="W397" s="15" t="s">
        <v>2083</v>
      </c>
      <c r="X397" s="20" t="str">
        <f t="shared" si="52"/>
        <v>https://nptel.ac.in/courses/108105113</v>
      </c>
      <c r="Y397" s="19" t="str">
        <f t="shared" si="53"/>
        <v>https://nptel.ac.in/courses/108105113</v>
      </c>
      <c r="Z397" s="15">
        <v>108105113</v>
      </c>
      <c r="AA397" s="15"/>
      <c r="AB397" s="15"/>
    </row>
    <row r="398" spans="1:28" ht="39.6" x14ac:dyDescent="0.25">
      <c r="A398" s="13">
        <v>387</v>
      </c>
      <c r="B398" s="14" t="s">
        <v>2084</v>
      </c>
      <c r="C398" s="14" t="s">
        <v>1901</v>
      </c>
      <c r="D398" s="14" t="s">
        <v>2085</v>
      </c>
      <c r="E398" s="14" t="s">
        <v>2086</v>
      </c>
      <c r="F398" s="15" t="s">
        <v>115</v>
      </c>
      <c r="G398" s="15" t="s">
        <v>115</v>
      </c>
      <c r="H398" s="16" t="s">
        <v>4</v>
      </c>
      <c r="I398" s="15" t="s">
        <v>53</v>
      </c>
      <c r="J398" s="17">
        <v>45859</v>
      </c>
      <c r="K398" s="17">
        <v>45940</v>
      </c>
      <c r="L398" s="17">
        <v>45963</v>
      </c>
      <c r="M398" s="17">
        <v>45866</v>
      </c>
      <c r="N398" s="17">
        <v>45884</v>
      </c>
      <c r="O398" s="15" t="s">
        <v>38</v>
      </c>
      <c r="P398" s="15" t="s">
        <v>54</v>
      </c>
      <c r="Q398" s="15" t="s">
        <v>55</v>
      </c>
      <c r="R398" s="15" t="s">
        <v>2087</v>
      </c>
      <c r="S398" s="18" t="str">
        <f t="shared" si="51"/>
        <v>https://onlinecourses.nptel.ac.in/noc25_ee126/preview</v>
      </c>
      <c r="T398" s="14" t="s">
        <v>2088</v>
      </c>
      <c r="U398" s="19" t="str">
        <f t="shared" si="66"/>
        <v>https://onlinecourses.nptel.ac.in/noc24_ee133/preview</v>
      </c>
      <c r="V398" s="19" t="str">
        <f t="shared" si="67"/>
        <v>https://onlinecourses.nptel.ac.in/noc24_ee133/preview</v>
      </c>
      <c r="W398" s="15" t="s">
        <v>2089</v>
      </c>
      <c r="X398" s="20" t="str">
        <f t="shared" si="52"/>
        <v>https://nptel.ac.in/courses/117105135</v>
      </c>
      <c r="Y398" s="19" t="str">
        <f t="shared" si="53"/>
        <v>https://nptel.ac.in/courses/117105135</v>
      </c>
      <c r="Z398" s="15">
        <v>117105135</v>
      </c>
      <c r="AA398" s="15"/>
      <c r="AB398" s="15"/>
    </row>
    <row r="399" spans="1:28" ht="26.4" x14ac:dyDescent="0.25">
      <c r="A399" s="13">
        <v>388</v>
      </c>
      <c r="B399" s="14" t="s">
        <v>2090</v>
      </c>
      <c r="C399" s="14" t="s">
        <v>1901</v>
      </c>
      <c r="D399" s="14" t="s">
        <v>2091</v>
      </c>
      <c r="E399" s="14" t="s">
        <v>2086</v>
      </c>
      <c r="F399" s="15" t="s">
        <v>115</v>
      </c>
      <c r="G399" s="15" t="s">
        <v>115</v>
      </c>
      <c r="H399" s="16" t="s">
        <v>4</v>
      </c>
      <c r="I399" s="15" t="s">
        <v>53</v>
      </c>
      <c r="J399" s="17">
        <v>45859</v>
      </c>
      <c r="K399" s="17">
        <v>45940</v>
      </c>
      <c r="L399" s="17">
        <v>45962</v>
      </c>
      <c r="M399" s="17">
        <v>45866</v>
      </c>
      <c r="N399" s="17">
        <v>45884</v>
      </c>
      <c r="O399" s="15" t="s">
        <v>38</v>
      </c>
      <c r="P399" s="15" t="s">
        <v>54</v>
      </c>
      <c r="Q399" s="15" t="s">
        <v>55</v>
      </c>
      <c r="R399" s="15"/>
      <c r="S399" s="18" t="str">
        <f t="shared" si="51"/>
        <v>https://onlinecourses.nptel.ac.in/noc25_ee127/preview</v>
      </c>
      <c r="T399" s="14" t="s">
        <v>2092</v>
      </c>
      <c r="U399" s="19" t="str">
        <f t="shared" si="66"/>
        <v>https://onlinecourses.nptel.ac.in/noc24_ee118/preview</v>
      </c>
      <c r="V399" s="19" t="str">
        <f t="shared" si="67"/>
        <v>https://onlinecourses.nptel.ac.in/noc24_ee118/preview</v>
      </c>
      <c r="W399" s="15" t="s">
        <v>2093</v>
      </c>
      <c r="X399" s="20" t="str">
        <f t="shared" si="52"/>
        <v>https://nptel.ac.in/courses/117105101</v>
      </c>
      <c r="Y399" s="19" t="str">
        <f t="shared" si="53"/>
        <v>https://nptel.ac.in/courses/117105101</v>
      </c>
      <c r="Z399" s="15">
        <v>117105101</v>
      </c>
      <c r="AA399" s="15"/>
      <c r="AB399" s="15"/>
    </row>
    <row r="400" spans="1:28" ht="26.4" x14ac:dyDescent="0.25">
      <c r="A400" s="13">
        <v>389</v>
      </c>
      <c r="B400" s="14" t="s">
        <v>2094</v>
      </c>
      <c r="C400" s="14" t="s">
        <v>1901</v>
      </c>
      <c r="D400" s="14" t="s">
        <v>2095</v>
      </c>
      <c r="E400" s="14" t="s">
        <v>2096</v>
      </c>
      <c r="F400" s="15" t="s">
        <v>115</v>
      </c>
      <c r="G400" s="15" t="s">
        <v>115</v>
      </c>
      <c r="H400" s="16" t="s">
        <v>100</v>
      </c>
      <c r="I400" s="15" t="s">
        <v>53</v>
      </c>
      <c r="J400" s="17">
        <v>45887</v>
      </c>
      <c r="K400" s="17">
        <v>45940</v>
      </c>
      <c r="L400" s="17">
        <v>45963</v>
      </c>
      <c r="M400" s="17">
        <v>45887</v>
      </c>
      <c r="N400" s="17">
        <v>45898</v>
      </c>
      <c r="O400" s="15" t="s">
        <v>71</v>
      </c>
      <c r="P400" s="15" t="s">
        <v>72</v>
      </c>
      <c r="Q400" s="15" t="s">
        <v>73</v>
      </c>
      <c r="R400" s="15"/>
      <c r="S400" s="18" t="str">
        <f t="shared" si="51"/>
        <v>https://onlinecourses.nptel.ac.in/noc25_ee128/preview</v>
      </c>
      <c r="T400" s="14" t="s">
        <v>2097</v>
      </c>
      <c r="U400" s="19" t="str">
        <f t="shared" si="66"/>
        <v>https://onlinecourses.nptel.ac.in/noc24_ee150/preview</v>
      </c>
      <c r="V400" s="19" t="str">
        <f t="shared" si="67"/>
        <v>https://onlinecourses.nptel.ac.in/noc24_ee150/preview</v>
      </c>
      <c r="W400" s="15" t="s">
        <v>2098</v>
      </c>
      <c r="X400" s="20" t="str">
        <f t="shared" si="52"/>
        <v>https://nptel.ac.in/courses/108105114</v>
      </c>
      <c r="Y400" s="19" t="str">
        <f t="shared" si="53"/>
        <v>https://nptel.ac.in/courses/108105114</v>
      </c>
      <c r="Z400" s="15">
        <v>108105114</v>
      </c>
      <c r="AA400" s="15"/>
      <c r="AB400" s="15"/>
    </row>
    <row r="401" spans="1:28" ht="26.4" x14ac:dyDescent="0.25">
      <c r="A401" s="13">
        <v>390</v>
      </c>
      <c r="B401" s="14" t="s">
        <v>2099</v>
      </c>
      <c r="C401" s="14" t="s">
        <v>1901</v>
      </c>
      <c r="D401" s="14" t="s">
        <v>2100</v>
      </c>
      <c r="E401" s="14" t="s">
        <v>2096</v>
      </c>
      <c r="F401" s="15" t="s">
        <v>115</v>
      </c>
      <c r="G401" s="15" t="s">
        <v>115</v>
      </c>
      <c r="H401" s="16" t="s">
        <v>4</v>
      </c>
      <c r="I401" s="15" t="s">
        <v>53</v>
      </c>
      <c r="J401" s="17">
        <v>45859</v>
      </c>
      <c r="K401" s="17">
        <v>45940</v>
      </c>
      <c r="L401" s="17">
        <v>45963</v>
      </c>
      <c r="M401" s="17">
        <v>45866</v>
      </c>
      <c r="N401" s="17">
        <v>45884</v>
      </c>
      <c r="O401" s="15" t="s">
        <v>38</v>
      </c>
      <c r="P401" s="15" t="s">
        <v>54</v>
      </c>
      <c r="Q401" s="15" t="s">
        <v>55</v>
      </c>
      <c r="R401" s="15" t="s">
        <v>1931</v>
      </c>
      <c r="S401" s="18" t="str">
        <f t="shared" si="51"/>
        <v>https://onlinecourses.nptel.ac.in/noc25_ee129/preview</v>
      </c>
      <c r="T401" s="14" t="s">
        <v>2101</v>
      </c>
      <c r="U401" s="19" t="str">
        <f t="shared" si="66"/>
        <v>https://onlinecourses.nptel.ac.in/noc24_ee104/preview</v>
      </c>
      <c r="V401" s="19" t="str">
        <f t="shared" si="67"/>
        <v>https://onlinecourses.nptel.ac.in/noc24_ee104/preview</v>
      </c>
      <c r="W401" s="15" t="s">
        <v>2102</v>
      </c>
      <c r="X401" s="20" t="str">
        <f t="shared" si="52"/>
        <v>https://nptel.ac.in/courses/108105154</v>
      </c>
      <c r="Y401" s="19" t="str">
        <f t="shared" si="53"/>
        <v>https://nptel.ac.in/courses/108105154</v>
      </c>
      <c r="Z401" s="15">
        <v>108105154</v>
      </c>
      <c r="AA401" s="15"/>
      <c r="AB401" s="15"/>
    </row>
    <row r="402" spans="1:28" ht="26.4" x14ac:dyDescent="0.25">
      <c r="A402" s="13">
        <v>391</v>
      </c>
      <c r="B402" s="14" t="s">
        <v>2103</v>
      </c>
      <c r="C402" s="14" t="s">
        <v>1901</v>
      </c>
      <c r="D402" s="14" t="s">
        <v>2104</v>
      </c>
      <c r="E402" s="14" t="s">
        <v>2105</v>
      </c>
      <c r="F402" s="15" t="s">
        <v>115</v>
      </c>
      <c r="G402" s="15" t="s">
        <v>115</v>
      </c>
      <c r="H402" s="16" t="s">
        <v>4</v>
      </c>
      <c r="I402" s="15" t="s">
        <v>53</v>
      </c>
      <c r="J402" s="17">
        <v>45859</v>
      </c>
      <c r="K402" s="17">
        <v>45940</v>
      </c>
      <c r="L402" s="17">
        <v>45963</v>
      </c>
      <c r="M402" s="17">
        <v>45866</v>
      </c>
      <c r="N402" s="17">
        <v>45884</v>
      </c>
      <c r="O402" s="15" t="s">
        <v>71</v>
      </c>
      <c r="P402" s="15" t="s">
        <v>54</v>
      </c>
      <c r="Q402" s="15" t="s">
        <v>55</v>
      </c>
      <c r="R402" s="15"/>
      <c r="S402" s="18" t="str">
        <f t="shared" si="51"/>
        <v>https://onlinecourses.nptel.ac.in/noc25_ee130/preview</v>
      </c>
      <c r="T402" s="14" t="s">
        <v>2106</v>
      </c>
      <c r="U402" s="19" t="str">
        <f t="shared" si="66"/>
        <v>https://onlinecourses.nptel.ac.in/noc24_ee119/preview</v>
      </c>
      <c r="V402" s="19" t="str">
        <f t="shared" si="67"/>
        <v>https://onlinecourses.nptel.ac.in/noc24_ee119/preview</v>
      </c>
      <c r="W402" s="15" t="s">
        <v>2107</v>
      </c>
      <c r="X402" s="20" t="str">
        <f t="shared" si="52"/>
        <v>https://nptel.ac.in/courses/117105144</v>
      </c>
      <c r="Y402" s="19" t="str">
        <f t="shared" si="53"/>
        <v>https://nptel.ac.in/courses/117105144</v>
      </c>
      <c r="Z402" s="15">
        <v>117105144</v>
      </c>
      <c r="AA402" s="15"/>
      <c r="AB402" s="15"/>
    </row>
    <row r="403" spans="1:28" ht="26.4" x14ac:dyDescent="0.25">
      <c r="A403" s="13">
        <v>392</v>
      </c>
      <c r="B403" s="14" t="s">
        <v>2108</v>
      </c>
      <c r="C403" s="14" t="s">
        <v>1901</v>
      </c>
      <c r="D403" s="14" t="s">
        <v>2109</v>
      </c>
      <c r="E403" s="14" t="s">
        <v>2110</v>
      </c>
      <c r="F403" s="15" t="s">
        <v>115</v>
      </c>
      <c r="G403" s="15" t="s">
        <v>115</v>
      </c>
      <c r="H403" s="16" t="s">
        <v>4</v>
      </c>
      <c r="I403" s="15" t="s">
        <v>53</v>
      </c>
      <c r="J403" s="17">
        <v>45859</v>
      </c>
      <c r="K403" s="17">
        <v>45940</v>
      </c>
      <c r="L403" s="17">
        <v>45962</v>
      </c>
      <c r="M403" s="17">
        <v>45866</v>
      </c>
      <c r="N403" s="17">
        <v>45884</v>
      </c>
      <c r="O403" s="15" t="s">
        <v>71</v>
      </c>
      <c r="P403" s="15" t="s">
        <v>72</v>
      </c>
      <c r="Q403" s="15" t="s">
        <v>73</v>
      </c>
      <c r="R403" s="15"/>
      <c r="S403" s="18" t="str">
        <f t="shared" si="51"/>
        <v>https://onlinecourses.nptel.ac.in/noc25_ee131/preview</v>
      </c>
      <c r="T403" s="14" t="s">
        <v>2111</v>
      </c>
      <c r="U403" s="19" t="str">
        <f t="shared" si="66"/>
        <v>https://onlinecourses.nptel.ac.in/noc24_ee135/preview</v>
      </c>
      <c r="V403" s="19" t="str">
        <f t="shared" si="67"/>
        <v>https://onlinecourses.nptel.ac.in/noc24_ee135/preview</v>
      </c>
      <c r="W403" s="15" t="s">
        <v>2112</v>
      </c>
      <c r="X403" s="20" t="str">
        <f t="shared" si="52"/>
        <v>https://nptel.ac.in/courses/117105143</v>
      </c>
      <c r="Y403" s="19" t="str">
        <f t="shared" si="53"/>
        <v>https://nptel.ac.in/courses/117105143</v>
      </c>
      <c r="Z403" s="15">
        <v>117105143</v>
      </c>
      <c r="AA403" s="15"/>
      <c r="AB403" s="15"/>
    </row>
    <row r="404" spans="1:28" ht="26.4" x14ac:dyDescent="0.25">
      <c r="A404" s="13">
        <v>393</v>
      </c>
      <c r="B404" s="14" t="s">
        <v>2113</v>
      </c>
      <c r="C404" s="14" t="s">
        <v>2114</v>
      </c>
      <c r="D404" s="14" t="s">
        <v>2115</v>
      </c>
      <c r="E404" s="14" t="s">
        <v>2116</v>
      </c>
      <c r="F404" s="15" t="s">
        <v>239</v>
      </c>
      <c r="G404" s="15" t="s">
        <v>115</v>
      </c>
      <c r="H404" s="16" t="s">
        <v>4</v>
      </c>
      <c r="I404" s="15" t="s">
        <v>116</v>
      </c>
      <c r="J404" s="17">
        <v>45859</v>
      </c>
      <c r="K404" s="17">
        <v>45940</v>
      </c>
      <c r="L404" s="17">
        <v>45963</v>
      </c>
      <c r="M404" s="17">
        <v>45866</v>
      </c>
      <c r="N404" s="17">
        <v>45884</v>
      </c>
      <c r="O404" s="15" t="s">
        <v>38</v>
      </c>
      <c r="P404" s="15" t="s">
        <v>54</v>
      </c>
      <c r="Q404" s="15" t="s">
        <v>55</v>
      </c>
      <c r="R404" s="15" t="s">
        <v>2117</v>
      </c>
      <c r="S404" s="18" t="str">
        <f t="shared" si="51"/>
        <v>https://onlinecourses.nptel.ac.in/noc25_ee132/preview</v>
      </c>
      <c r="T404" s="14" t="s">
        <v>2118</v>
      </c>
      <c r="U404" s="14"/>
      <c r="V404" s="14"/>
      <c r="W404" s="14"/>
      <c r="X404" s="20" t="str">
        <f t="shared" si="52"/>
        <v>https://nptel.ac.in/courses/108105713</v>
      </c>
      <c r="Y404" s="19" t="str">
        <f t="shared" si="53"/>
        <v>https://nptel.ac.in/courses/108105713</v>
      </c>
      <c r="Z404" s="14" t="s">
        <v>2119</v>
      </c>
      <c r="AA404" s="14"/>
      <c r="AB404" s="14"/>
    </row>
    <row r="405" spans="1:28" ht="26.4" x14ac:dyDescent="0.25">
      <c r="A405" s="13">
        <v>394</v>
      </c>
      <c r="B405" s="14" t="s">
        <v>2120</v>
      </c>
      <c r="C405" s="14" t="s">
        <v>2121</v>
      </c>
      <c r="D405" s="14" t="s">
        <v>2122</v>
      </c>
      <c r="E405" s="14" t="s">
        <v>2123</v>
      </c>
      <c r="F405" s="15" t="s">
        <v>218</v>
      </c>
      <c r="G405" s="15" t="s">
        <v>218</v>
      </c>
      <c r="H405" s="16" t="s">
        <v>4</v>
      </c>
      <c r="I405" s="15" t="s">
        <v>116</v>
      </c>
      <c r="J405" s="17">
        <v>45859</v>
      </c>
      <c r="K405" s="17">
        <v>45940</v>
      </c>
      <c r="L405" s="17">
        <v>45956</v>
      </c>
      <c r="M405" s="17">
        <v>45866</v>
      </c>
      <c r="N405" s="17">
        <v>45884</v>
      </c>
      <c r="O405" s="15" t="s">
        <v>152</v>
      </c>
      <c r="P405" s="15" t="s">
        <v>72</v>
      </c>
      <c r="Q405" s="15" t="s">
        <v>55</v>
      </c>
      <c r="R405" s="15" t="s">
        <v>1960</v>
      </c>
      <c r="S405" s="18" t="str">
        <f t="shared" si="51"/>
        <v>https://onlinecourses.nptel.ac.in/noc25_ee134/preview</v>
      </c>
      <c r="T405" s="14" t="s">
        <v>2124</v>
      </c>
      <c r="U405" s="14"/>
      <c r="V405" s="14"/>
      <c r="W405" s="14"/>
      <c r="X405" s="20" t="str">
        <f t="shared" si="52"/>
        <v>https://nptel.ac.in/courses/108107715</v>
      </c>
      <c r="Y405" s="19" t="str">
        <f t="shared" si="53"/>
        <v>https://nptel.ac.in/courses/108107715</v>
      </c>
      <c r="Z405" s="14" t="s">
        <v>2125</v>
      </c>
      <c r="AA405" s="14"/>
      <c r="AB405" s="14"/>
    </row>
    <row r="406" spans="1:28" ht="52.8" x14ac:dyDescent="0.25">
      <c r="A406" s="13">
        <v>395</v>
      </c>
      <c r="B406" s="14" t="s">
        <v>2126</v>
      </c>
      <c r="C406" s="14" t="s">
        <v>2121</v>
      </c>
      <c r="D406" s="14" t="s">
        <v>2127</v>
      </c>
      <c r="E406" s="14" t="s">
        <v>2128</v>
      </c>
      <c r="F406" s="16" t="s">
        <v>1326</v>
      </c>
      <c r="G406" s="16" t="s">
        <v>62</v>
      </c>
      <c r="H406" s="16" t="s">
        <v>4</v>
      </c>
      <c r="I406" s="15" t="s">
        <v>53</v>
      </c>
      <c r="J406" s="17">
        <v>45859</v>
      </c>
      <c r="K406" s="17">
        <v>45940</v>
      </c>
      <c r="L406" s="17">
        <v>45956</v>
      </c>
      <c r="M406" s="17">
        <v>45866</v>
      </c>
      <c r="N406" s="17">
        <v>45884</v>
      </c>
      <c r="O406" s="15" t="s">
        <v>38</v>
      </c>
      <c r="P406" s="15" t="s">
        <v>54</v>
      </c>
      <c r="Q406" s="15" t="s">
        <v>55</v>
      </c>
      <c r="R406" s="15" t="s">
        <v>1910</v>
      </c>
      <c r="S406" s="18" t="str">
        <f t="shared" si="51"/>
        <v>https://onlinecourses.nptel.ac.in/noc25_ee135/preview</v>
      </c>
      <c r="T406" s="14" t="s">
        <v>2129</v>
      </c>
      <c r="U406" s="19" t="str">
        <f t="shared" ref="U406:U420" si="68">HYPERLINK(V406)</f>
        <v>https://onlinecourses.nptel.ac.in/noc24_ee126/preview</v>
      </c>
      <c r="V406" s="19" t="str">
        <f t="shared" ref="V406:V420" si="69">CONCATENATE("https://onlinecourses.nptel.ac.in/",W406,"/preview")</f>
        <v>https://onlinecourses.nptel.ac.in/noc24_ee126/preview</v>
      </c>
      <c r="W406" s="15" t="s">
        <v>2130</v>
      </c>
      <c r="X406" s="20" t="str">
        <f t="shared" si="52"/>
        <v>https://nptel.ac.in/courses/108106480</v>
      </c>
      <c r="Y406" s="19" t="str">
        <f t="shared" si="53"/>
        <v>https://nptel.ac.in/courses/108106480</v>
      </c>
      <c r="Z406" s="15">
        <v>108106480</v>
      </c>
      <c r="AA406" s="15"/>
      <c r="AB406" s="15"/>
    </row>
    <row r="407" spans="1:28" ht="26.4" x14ac:dyDescent="0.25">
      <c r="A407" s="13">
        <v>396</v>
      </c>
      <c r="B407" s="14" t="s">
        <v>2131</v>
      </c>
      <c r="C407" s="14" t="s">
        <v>2121</v>
      </c>
      <c r="D407" s="14" t="s">
        <v>2132</v>
      </c>
      <c r="E407" s="14" t="s">
        <v>2133</v>
      </c>
      <c r="F407" s="15" t="s">
        <v>218</v>
      </c>
      <c r="G407" s="15" t="s">
        <v>218</v>
      </c>
      <c r="H407" s="16" t="s">
        <v>4</v>
      </c>
      <c r="I407" s="16" t="s">
        <v>53</v>
      </c>
      <c r="J407" s="17">
        <v>45859</v>
      </c>
      <c r="K407" s="17">
        <v>45940</v>
      </c>
      <c r="L407" s="17">
        <v>45956</v>
      </c>
      <c r="M407" s="17">
        <v>45866</v>
      </c>
      <c r="N407" s="17">
        <v>45884</v>
      </c>
      <c r="O407" s="15" t="s">
        <v>38</v>
      </c>
      <c r="P407" s="15" t="s">
        <v>54</v>
      </c>
      <c r="Q407" s="15" t="s">
        <v>55</v>
      </c>
      <c r="R407" s="15" t="s">
        <v>1960</v>
      </c>
      <c r="S407" s="18" t="str">
        <f t="shared" si="51"/>
        <v>https://onlinecourses.nptel.ac.in/noc25_ee136/preview</v>
      </c>
      <c r="T407" s="14" t="s">
        <v>2134</v>
      </c>
      <c r="U407" s="19" t="str">
        <f t="shared" si="68"/>
        <v>https://onlinecourses.nptel.ac.in/noc24_ee121/preview</v>
      </c>
      <c r="V407" s="19" t="str">
        <f t="shared" si="69"/>
        <v>https://onlinecourses.nptel.ac.in/noc24_ee121/preview</v>
      </c>
      <c r="W407" s="15" t="s">
        <v>2135</v>
      </c>
      <c r="X407" s="20" t="str">
        <f t="shared" si="52"/>
        <v>https://nptel.ac.in/courses/108107477</v>
      </c>
      <c r="Y407" s="19" t="str">
        <f t="shared" si="53"/>
        <v>https://nptel.ac.in/courses/108107477</v>
      </c>
      <c r="Z407" s="15">
        <v>108107477</v>
      </c>
      <c r="AA407" s="15"/>
      <c r="AB407" s="15"/>
    </row>
    <row r="408" spans="1:28" ht="39.6" x14ac:dyDescent="0.25">
      <c r="A408" s="13">
        <v>397</v>
      </c>
      <c r="B408" s="14" t="s">
        <v>2136</v>
      </c>
      <c r="C408" s="14" t="s">
        <v>2121</v>
      </c>
      <c r="D408" s="14" t="s">
        <v>2137</v>
      </c>
      <c r="E408" s="14" t="s">
        <v>2138</v>
      </c>
      <c r="F408" s="15" t="s">
        <v>62</v>
      </c>
      <c r="G408" s="15" t="s">
        <v>62</v>
      </c>
      <c r="H408" s="16" t="s">
        <v>4</v>
      </c>
      <c r="I408" s="15" t="s">
        <v>53</v>
      </c>
      <c r="J408" s="17">
        <v>45859</v>
      </c>
      <c r="K408" s="17">
        <v>45940</v>
      </c>
      <c r="L408" s="17">
        <v>45956</v>
      </c>
      <c r="M408" s="17">
        <v>45866</v>
      </c>
      <c r="N408" s="17">
        <v>45884</v>
      </c>
      <c r="O408" s="15" t="s">
        <v>38</v>
      </c>
      <c r="P408" s="15" t="s">
        <v>54</v>
      </c>
      <c r="Q408" s="15" t="s">
        <v>55</v>
      </c>
      <c r="R408" s="15" t="s">
        <v>1360</v>
      </c>
      <c r="S408" s="18" t="str">
        <f t="shared" si="51"/>
        <v>https://onlinecourses.nptel.ac.in/noc25_ee137/preview</v>
      </c>
      <c r="T408" s="14" t="s">
        <v>2139</v>
      </c>
      <c r="U408" s="19" t="str">
        <f t="shared" si="68"/>
        <v>https://onlinecourses.nptel.ac.in/noc24_ee122/preview</v>
      </c>
      <c r="V408" s="19" t="str">
        <f t="shared" si="69"/>
        <v>https://onlinecourses.nptel.ac.in/noc24_ee122/preview</v>
      </c>
      <c r="W408" s="15" t="s">
        <v>2140</v>
      </c>
      <c r="X408" s="20" t="str">
        <f t="shared" si="52"/>
        <v>https://nptel.ac.in/courses/108106478</v>
      </c>
      <c r="Y408" s="19" t="str">
        <f t="shared" si="53"/>
        <v>https://nptel.ac.in/courses/108106478</v>
      </c>
      <c r="Z408" s="15">
        <v>108106478</v>
      </c>
      <c r="AA408" s="15"/>
      <c r="AB408" s="15"/>
    </row>
    <row r="409" spans="1:28" ht="26.4" x14ac:dyDescent="0.25">
      <c r="A409" s="13">
        <v>398</v>
      </c>
      <c r="B409" s="14" t="s">
        <v>2141</v>
      </c>
      <c r="C409" s="14" t="s">
        <v>2121</v>
      </c>
      <c r="D409" s="14" t="s">
        <v>2142</v>
      </c>
      <c r="E409" s="14" t="s">
        <v>2143</v>
      </c>
      <c r="F409" s="15" t="s">
        <v>132</v>
      </c>
      <c r="G409" s="15" t="s">
        <v>132</v>
      </c>
      <c r="H409" s="16" t="s">
        <v>100</v>
      </c>
      <c r="I409" s="15" t="s">
        <v>53</v>
      </c>
      <c r="J409" s="17">
        <v>45887</v>
      </c>
      <c r="K409" s="17">
        <v>45940</v>
      </c>
      <c r="L409" s="17">
        <v>45962</v>
      </c>
      <c r="M409" s="17">
        <v>45887</v>
      </c>
      <c r="N409" s="17">
        <v>45898</v>
      </c>
      <c r="O409" s="15" t="s">
        <v>38</v>
      </c>
      <c r="P409" s="15" t="s">
        <v>54</v>
      </c>
      <c r="Q409" s="15" t="s">
        <v>55</v>
      </c>
      <c r="R409" s="15"/>
      <c r="S409" s="18" t="str">
        <f t="shared" si="51"/>
        <v>https://onlinecourses.nptel.ac.in/noc25_ee138/preview</v>
      </c>
      <c r="T409" s="14" t="s">
        <v>2144</v>
      </c>
      <c r="U409" s="19" t="str">
        <f t="shared" si="68"/>
        <v>https://onlinecourses.nptel.ac.in/noc18_ee38/preview</v>
      </c>
      <c r="V409" s="19" t="str">
        <f t="shared" si="69"/>
        <v>https://onlinecourses.nptel.ac.in/noc18_ee38/preview</v>
      </c>
      <c r="W409" s="15" t="s">
        <v>2145</v>
      </c>
      <c r="X409" s="20" t="str">
        <f t="shared" si="52"/>
        <v>https://nptel.ac.in/courses/108108115</v>
      </c>
      <c r="Y409" s="19" t="str">
        <f t="shared" si="53"/>
        <v>https://nptel.ac.in/courses/108108115</v>
      </c>
      <c r="Z409" s="15">
        <v>108108115</v>
      </c>
      <c r="AA409" s="15"/>
      <c r="AB409" s="15"/>
    </row>
    <row r="410" spans="1:28" ht="26.4" x14ac:dyDescent="0.25">
      <c r="A410" s="13">
        <v>399</v>
      </c>
      <c r="B410" s="14" t="s">
        <v>2146</v>
      </c>
      <c r="C410" s="14" t="s">
        <v>2121</v>
      </c>
      <c r="D410" s="14" t="s">
        <v>2147</v>
      </c>
      <c r="E410" s="14" t="s">
        <v>2148</v>
      </c>
      <c r="F410" s="15" t="s">
        <v>132</v>
      </c>
      <c r="G410" s="15" t="s">
        <v>132</v>
      </c>
      <c r="H410" s="16" t="s">
        <v>4</v>
      </c>
      <c r="I410" s="15" t="s">
        <v>53</v>
      </c>
      <c r="J410" s="17">
        <v>45859</v>
      </c>
      <c r="K410" s="17">
        <v>45940</v>
      </c>
      <c r="L410" s="17">
        <v>45956</v>
      </c>
      <c r="M410" s="17">
        <v>45866</v>
      </c>
      <c r="N410" s="17">
        <v>45884</v>
      </c>
      <c r="O410" s="15" t="s">
        <v>38</v>
      </c>
      <c r="P410" s="15" t="s">
        <v>54</v>
      </c>
      <c r="Q410" s="15" t="s">
        <v>55</v>
      </c>
      <c r="R410" s="15" t="s">
        <v>533</v>
      </c>
      <c r="S410" s="18" t="str">
        <f t="shared" si="51"/>
        <v>https://onlinecourses.nptel.ac.in/noc25_ee139/preview</v>
      </c>
      <c r="T410" s="14" t="s">
        <v>2149</v>
      </c>
      <c r="U410" s="19" t="str">
        <f t="shared" si="68"/>
        <v>https://onlinecourses.nptel.ac.in/noc24_ee98/preview</v>
      </c>
      <c r="V410" s="19" t="str">
        <f t="shared" si="69"/>
        <v>https://onlinecourses.nptel.ac.in/noc24_ee98/preview</v>
      </c>
      <c r="W410" s="15" t="s">
        <v>2150</v>
      </c>
      <c r="X410" s="20" t="str">
        <f t="shared" si="52"/>
        <v>https://nptel.ac.in/courses/108108180</v>
      </c>
      <c r="Y410" s="19" t="str">
        <f t="shared" si="53"/>
        <v>https://nptel.ac.in/courses/108108180</v>
      </c>
      <c r="Z410" s="15">
        <v>108108180</v>
      </c>
      <c r="AA410" s="15"/>
      <c r="AB410" s="15"/>
    </row>
    <row r="411" spans="1:28" ht="26.4" x14ac:dyDescent="0.25">
      <c r="A411" s="13">
        <v>400</v>
      </c>
      <c r="B411" s="14" t="s">
        <v>2151</v>
      </c>
      <c r="C411" s="14" t="s">
        <v>2121</v>
      </c>
      <c r="D411" s="14" t="s">
        <v>2152</v>
      </c>
      <c r="E411" s="14" t="s">
        <v>2153</v>
      </c>
      <c r="F411" s="15" t="s">
        <v>132</v>
      </c>
      <c r="G411" s="15" t="s">
        <v>132</v>
      </c>
      <c r="H411" s="16" t="s">
        <v>4</v>
      </c>
      <c r="I411" s="15" t="s">
        <v>53</v>
      </c>
      <c r="J411" s="17">
        <v>45859</v>
      </c>
      <c r="K411" s="17">
        <v>45940</v>
      </c>
      <c r="L411" s="17">
        <v>45963</v>
      </c>
      <c r="M411" s="17">
        <v>45866</v>
      </c>
      <c r="N411" s="17">
        <v>45884</v>
      </c>
      <c r="O411" s="15" t="s">
        <v>38</v>
      </c>
      <c r="P411" s="15" t="s">
        <v>72</v>
      </c>
      <c r="Q411" s="15" t="s">
        <v>55</v>
      </c>
      <c r="R411" s="15" t="s">
        <v>1719</v>
      </c>
      <c r="S411" s="18" t="str">
        <f t="shared" si="51"/>
        <v>https://onlinecourses.nptel.ac.in/noc25_ee140/preview</v>
      </c>
      <c r="T411" s="14" t="s">
        <v>2154</v>
      </c>
      <c r="U411" s="19" t="str">
        <f t="shared" si="68"/>
        <v>https://onlinecourses.nptel.ac.in/noc24_ee143/preview</v>
      </c>
      <c r="V411" s="19" t="str">
        <f t="shared" si="69"/>
        <v>https://onlinecourses.nptel.ac.in/noc24_ee143/preview</v>
      </c>
      <c r="W411" s="15" t="s">
        <v>2155</v>
      </c>
      <c r="X411" s="20" t="str">
        <f t="shared" si="52"/>
        <v>https://nptel.ac.in/courses/108108112</v>
      </c>
      <c r="Y411" s="19" t="str">
        <f t="shared" si="53"/>
        <v>https://nptel.ac.in/courses/108108112</v>
      </c>
      <c r="Z411" s="15">
        <v>108108112</v>
      </c>
      <c r="AA411" s="15"/>
      <c r="AB411" s="15"/>
    </row>
    <row r="412" spans="1:28" ht="26.4" x14ac:dyDescent="0.25">
      <c r="A412" s="13">
        <v>401</v>
      </c>
      <c r="B412" s="14" t="s">
        <v>2156</v>
      </c>
      <c r="C412" s="14" t="s">
        <v>2121</v>
      </c>
      <c r="D412" s="14" t="s">
        <v>2157</v>
      </c>
      <c r="E412" s="14" t="s">
        <v>2158</v>
      </c>
      <c r="F412" s="15" t="s">
        <v>132</v>
      </c>
      <c r="G412" s="15" t="s">
        <v>132</v>
      </c>
      <c r="H412" s="16" t="s">
        <v>100</v>
      </c>
      <c r="I412" s="15" t="s">
        <v>53</v>
      </c>
      <c r="J412" s="17">
        <v>45859</v>
      </c>
      <c r="K412" s="17">
        <v>45912</v>
      </c>
      <c r="L412" s="17">
        <v>45921</v>
      </c>
      <c r="M412" s="17">
        <v>45866</v>
      </c>
      <c r="N412" s="17">
        <v>45884</v>
      </c>
      <c r="O412" s="15" t="s">
        <v>38</v>
      </c>
      <c r="P412" s="15" t="s">
        <v>54</v>
      </c>
      <c r="Q412" s="15" t="s">
        <v>55</v>
      </c>
      <c r="R412" s="15"/>
      <c r="S412" s="18" t="str">
        <f t="shared" si="51"/>
        <v>https://onlinecourses.nptel.ac.in/noc25_ee141/preview</v>
      </c>
      <c r="T412" s="14" t="s">
        <v>2159</v>
      </c>
      <c r="U412" s="19" t="str">
        <f t="shared" si="68"/>
        <v>https://onlinecourses.nptel.ac.in/noc24_ee84/preview</v>
      </c>
      <c r="V412" s="19" t="str">
        <f t="shared" si="69"/>
        <v>https://onlinecourses.nptel.ac.in/noc24_ee84/preview</v>
      </c>
      <c r="W412" s="15" t="s">
        <v>2160</v>
      </c>
      <c r="X412" s="20" t="str">
        <f t="shared" si="52"/>
        <v>https://nptel.ac.in/courses/108108099</v>
      </c>
      <c r="Y412" s="19" t="str">
        <f t="shared" si="53"/>
        <v>https://nptel.ac.in/courses/108108099</v>
      </c>
      <c r="Z412" s="15">
        <v>108108099</v>
      </c>
      <c r="AA412" s="15"/>
      <c r="AB412" s="15"/>
    </row>
    <row r="413" spans="1:28" ht="26.4" x14ac:dyDescent="0.25">
      <c r="A413" s="13">
        <v>402</v>
      </c>
      <c r="B413" s="14" t="s">
        <v>2161</v>
      </c>
      <c r="C413" s="14" t="s">
        <v>2121</v>
      </c>
      <c r="D413" s="14" t="s">
        <v>2162</v>
      </c>
      <c r="E413" s="14" t="s">
        <v>2163</v>
      </c>
      <c r="F413" s="15" t="s">
        <v>132</v>
      </c>
      <c r="G413" s="15" t="s">
        <v>132</v>
      </c>
      <c r="H413" s="16" t="s">
        <v>4</v>
      </c>
      <c r="I413" s="15" t="s">
        <v>53</v>
      </c>
      <c r="J413" s="17">
        <v>45859</v>
      </c>
      <c r="K413" s="17">
        <v>45940</v>
      </c>
      <c r="L413" s="17">
        <v>45962</v>
      </c>
      <c r="M413" s="17">
        <v>45866</v>
      </c>
      <c r="N413" s="17">
        <v>45884</v>
      </c>
      <c r="O413" s="15" t="s">
        <v>38</v>
      </c>
      <c r="P413" s="15" t="s">
        <v>54</v>
      </c>
      <c r="Q413" s="15" t="s">
        <v>55</v>
      </c>
      <c r="R413" s="15"/>
      <c r="S413" s="18" t="str">
        <f t="shared" si="51"/>
        <v>https://onlinecourses.nptel.ac.in/noc25_ee142/preview</v>
      </c>
      <c r="T413" s="14" t="s">
        <v>2164</v>
      </c>
      <c r="U413" s="19" t="str">
        <f t="shared" si="68"/>
        <v>https://onlinecourses.nptel.ac.in/noc24_ee107/preview</v>
      </c>
      <c r="V413" s="19" t="str">
        <f t="shared" si="69"/>
        <v>https://onlinecourses.nptel.ac.in/noc24_ee107/preview</v>
      </c>
      <c r="W413" s="15" t="s">
        <v>2165</v>
      </c>
      <c r="X413" s="20" t="str">
        <f t="shared" si="52"/>
        <v>https://nptel.ac.in/courses/108108124</v>
      </c>
      <c r="Y413" s="19" t="str">
        <f t="shared" si="53"/>
        <v>https://nptel.ac.in/courses/108108124</v>
      </c>
      <c r="Z413" s="15">
        <v>108108124</v>
      </c>
      <c r="AA413" s="15"/>
      <c r="AB413" s="15"/>
    </row>
    <row r="414" spans="1:28" ht="26.4" x14ac:dyDescent="0.25">
      <c r="A414" s="13">
        <v>403</v>
      </c>
      <c r="B414" s="14" t="s">
        <v>2166</v>
      </c>
      <c r="C414" s="14" t="s">
        <v>2121</v>
      </c>
      <c r="D414" s="14" t="s">
        <v>2167</v>
      </c>
      <c r="E414" s="14" t="s">
        <v>2163</v>
      </c>
      <c r="F414" s="15" t="s">
        <v>132</v>
      </c>
      <c r="G414" s="15" t="s">
        <v>132</v>
      </c>
      <c r="H414" s="16" t="s">
        <v>100</v>
      </c>
      <c r="I414" s="15" t="s">
        <v>53</v>
      </c>
      <c r="J414" s="17">
        <v>45887</v>
      </c>
      <c r="K414" s="17">
        <v>45940</v>
      </c>
      <c r="L414" s="17">
        <v>45962</v>
      </c>
      <c r="M414" s="17">
        <v>45887</v>
      </c>
      <c r="N414" s="17">
        <v>45898</v>
      </c>
      <c r="O414" s="15" t="s">
        <v>38</v>
      </c>
      <c r="P414" s="15" t="s">
        <v>54</v>
      </c>
      <c r="Q414" s="15" t="s">
        <v>55</v>
      </c>
      <c r="R414" s="15"/>
      <c r="S414" s="18" t="str">
        <f t="shared" si="51"/>
        <v>https://onlinecourses.nptel.ac.in/noc25_ee143/preview</v>
      </c>
      <c r="T414" s="14" t="s">
        <v>2168</v>
      </c>
      <c r="U414" s="19" t="str">
        <f t="shared" si="68"/>
        <v>https://onlinecourses.nptel.ac.in/noc19_ee32/preview</v>
      </c>
      <c r="V414" s="19" t="str">
        <f t="shared" si="69"/>
        <v>https://onlinecourses.nptel.ac.in/noc19_ee32/preview</v>
      </c>
      <c r="W414" s="15" t="s">
        <v>2169</v>
      </c>
      <c r="X414" s="20" t="str">
        <f t="shared" si="52"/>
        <v>https://nptel.ac.in/courses/108108125</v>
      </c>
      <c r="Y414" s="19" t="str">
        <f t="shared" si="53"/>
        <v>https://nptel.ac.in/courses/108108125</v>
      </c>
      <c r="Z414" s="15">
        <v>108108125</v>
      </c>
      <c r="AA414" s="15"/>
      <c r="AB414" s="15"/>
    </row>
    <row r="415" spans="1:28" ht="26.4" x14ac:dyDescent="0.25">
      <c r="A415" s="13">
        <v>404</v>
      </c>
      <c r="B415" s="14" t="s">
        <v>2170</v>
      </c>
      <c r="C415" s="14" t="s">
        <v>2121</v>
      </c>
      <c r="D415" s="14" t="s">
        <v>2171</v>
      </c>
      <c r="E415" s="14" t="s">
        <v>2163</v>
      </c>
      <c r="F415" s="15" t="s">
        <v>132</v>
      </c>
      <c r="G415" s="15" t="s">
        <v>132</v>
      </c>
      <c r="H415" s="16" t="s">
        <v>4</v>
      </c>
      <c r="I415" s="15" t="s">
        <v>53</v>
      </c>
      <c r="J415" s="17">
        <v>45859</v>
      </c>
      <c r="K415" s="17">
        <v>45940</v>
      </c>
      <c r="L415" s="17">
        <v>45962</v>
      </c>
      <c r="M415" s="17">
        <v>45866</v>
      </c>
      <c r="N415" s="17">
        <v>45884</v>
      </c>
      <c r="O415" s="15" t="s">
        <v>71</v>
      </c>
      <c r="P415" s="15" t="s">
        <v>54</v>
      </c>
      <c r="Q415" s="15" t="s">
        <v>55</v>
      </c>
      <c r="R415" s="15"/>
      <c r="S415" s="18" t="str">
        <f t="shared" si="51"/>
        <v>https://onlinecourses.nptel.ac.in/noc25_ee144/preview</v>
      </c>
      <c r="T415" s="14" t="s">
        <v>2172</v>
      </c>
      <c r="U415" s="19" t="str">
        <f t="shared" si="68"/>
        <v>https://onlinecourses.nptel.ac.in/noc24_ee108/preview</v>
      </c>
      <c r="V415" s="19" t="str">
        <f t="shared" si="69"/>
        <v>https://onlinecourses.nptel.ac.in/noc24_ee108/preview</v>
      </c>
      <c r="W415" s="15" t="s">
        <v>2173</v>
      </c>
      <c r="X415" s="20" t="str">
        <f t="shared" si="52"/>
        <v>https://nptel.ac.in/courses/108108113</v>
      </c>
      <c r="Y415" s="19" t="str">
        <f t="shared" si="53"/>
        <v>https://nptel.ac.in/courses/108108113</v>
      </c>
      <c r="Z415" s="15">
        <v>108108113</v>
      </c>
      <c r="AA415" s="15"/>
      <c r="AB415" s="15"/>
    </row>
    <row r="416" spans="1:28" ht="26.4" x14ac:dyDescent="0.25">
      <c r="A416" s="13">
        <v>405</v>
      </c>
      <c r="B416" s="14" t="s">
        <v>2174</v>
      </c>
      <c r="C416" s="14" t="s">
        <v>2121</v>
      </c>
      <c r="D416" s="14" t="s">
        <v>2175</v>
      </c>
      <c r="E416" s="14" t="s">
        <v>2176</v>
      </c>
      <c r="F416" s="15" t="s">
        <v>132</v>
      </c>
      <c r="G416" s="15" t="s">
        <v>132</v>
      </c>
      <c r="H416" s="16" t="s">
        <v>4</v>
      </c>
      <c r="I416" s="15" t="s">
        <v>53</v>
      </c>
      <c r="J416" s="17">
        <v>45859</v>
      </c>
      <c r="K416" s="17">
        <v>45940</v>
      </c>
      <c r="L416" s="17">
        <v>45962</v>
      </c>
      <c r="M416" s="17">
        <v>45866</v>
      </c>
      <c r="N416" s="17">
        <v>45884</v>
      </c>
      <c r="O416" s="15" t="s">
        <v>38</v>
      </c>
      <c r="P416" s="15" t="s">
        <v>54</v>
      </c>
      <c r="Q416" s="15" t="s">
        <v>55</v>
      </c>
      <c r="R416" s="15" t="s">
        <v>1960</v>
      </c>
      <c r="S416" s="18" t="str">
        <f t="shared" si="51"/>
        <v>https://onlinecourses.nptel.ac.in/noc25_ee145/preview</v>
      </c>
      <c r="T416" s="14" t="s">
        <v>2177</v>
      </c>
      <c r="U416" s="19" t="str">
        <f t="shared" si="68"/>
        <v>https://onlinecourses.nptel.ac.in/noc23_ee140/preview</v>
      </c>
      <c r="V416" s="19" t="str">
        <f t="shared" si="69"/>
        <v>https://onlinecourses.nptel.ac.in/noc23_ee140/preview</v>
      </c>
      <c r="W416" s="15" t="s">
        <v>2178</v>
      </c>
      <c r="X416" s="20" t="str">
        <f t="shared" si="52"/>
        <v>https://nptel.ac.in/courses/108108191</v>
      </c>
      <c r="Y416" s="19" t="str">
        <f t="shared" si="53"/>
        <v>https://nptel.ac.in/courses/108108191</v>
      </c>
      <c r="Z416" s="15">
        <v>108108191</v>
      </c>
      <c r="AA416" s="15"/>
      <c r="AB416" s="15"/>
    </row>
    <row r="417" spans="1:28" ht="26.4" x14ac:dyDescent="0.25">
      <c r="A417" s="13">
        <v>406</v>
      </c>
      <c r="B417" s="14" t="s">
        <v>2179</v>
      </c>
      <c r="C417" s="14" t="s">
        <v>2180</v>
      </c>
      <c r="D417" s="14" t="s">
        <v>2181</v>
      </c>
      <c r="E417" s="14" t="s">
        <v>2182</v>
      </c>
      <c r="F417" s="15" t="s">
        <v>70</v>
      </c>
      <c r="G417" s="15" t="s">
        <v>70</v>
      </c>
      <c r="H417" s="16" t="s">
        <v>4</v>
      </c>
      <c r="I417" s="15" t="s">
        <v>53</v>
      </c>
      <c r="J417" s="17">
        <v>45859</v>
      </c>
      <c r="K417" s="17">
        <v>45940</v>
      </c>
      <c r="L417" s="17">
        <v>45955</v>
      </c>
      <c r="M417" s="17">
        <v>45866</v>
      </c>
      <c r="N417" s="17">
        <v>45884</v>
      </c>
      <c r="O417" s="15" t="s">
        <v>152</v>
      </c>
      <c r="P417" s="15" t="s">
        <v>54</v>
      </c>
      <c r="Q417" s="15" t="s">
        <v>55</v>
      </c>
      <c r="R417" s="15" t="s">
        <v>1931</v>
      </c>
      <c r="S417" s="18" t="str">
        <f t="shared" si="51"/>
        <v>https://onlinecourses.nptel.ac.in/noc25_ee146/preview</v>
      </c>
      <c r="T417" s="14" t="s">
        <v>2183</v>
      </c>
      <c r="U417" s="19" t="str">
        <f t="shared" si="68"/>
        <v>https://onlinecourses.nptel.ac.in/noc24_ee124/preview</v>
      </c>
      <c r="V417" s="19" t="str">
        <f t="shared" si="69"/>
        <v>https://onlinecourses.nptel.ac.in/noc24_ee124/preview</v>
      </c>
      <c r="W417" s="15" t="s">
        <v>2184</v>
      </c>
      <c r="X417" s="20" t="str">
        <f t="shared" si="52"/>
        <v>https://nptel.ac.in/courses/108101185</v>
      </c>
      <c r="Y417" s="19" t="str">
        <f t="shared" si="53"/>
        <v>https://nptel.ac.in/courses/108101185</v>
      </c>
      <c r="Z417" s="15">
        <v>108101185</v>
      </c>
      <c r="AA417" s="15"/>
      <c r="AB417" s="15"/>
    </row>
    <row r="418" spans="1:28" ht="26.4" x14ac:dyDescent="0.25">
      <c r="A418" s="13">
        <v>407</v>
      </c>
      <c r="B418" s="14" t="s">
        <v>2185</v>
      </c>
      <c r="C418" s="14" t="s">
        <v>2180</v>
      </c>
      <c r="D418" s="14" t="s">
        <v>2186</v>
      </c>
      <c r="E418" s="14" t="s">
        <v>2187</v>
      </c>
      <c r="F418" s="15" t="s">
        <v>70</v>
      </c>
      <c r="G418" s="15" t="s">
        <v>70</v>
      </c>
      <c r="H418" s="16" t="s">
        <v>100</v>
      </c>
      <c r="I418" s="15" t="s">
        <v>53</v>
      </c>
      <c r="J418" s="17">
        <v>45859</v>
      </c>
      <c r="K418" s="17">
        <v>45912</v>
      </c>
      <c r="L418" s="17">
        <v>45921</v>
      </c>
      <c r="M418" s="17">
        <v>45866</v>
      </c>
      <c r="N418" s="17">
        <v>45884</v>
      </c>
      <c r="O418" s="15" t="s">
        <v>38</v>
      </c>
      <c r="P418" s="15" t="s">
        <v>54</v>
      </c>
      <c r="Q418" s="15" t="s">
        <v>55</v>
      </c>
      <c r="R418" s="15"/>
      <c r="S418" s="18" t="str">
        <f t="shared" si="51"/>
        <v>https://onlinecourses.nptel.ac.in/noc25_ee147/preview</v>
      </c>
      <c r="T418" s="14" t="s">
        <v>2188</v>
      </c>
      <c r="U418" s="19" t="str">
        <f t="shared" si="68"/>
        <v>https://onlinecourses.nptel.ac.in/noc24_ee91/preview</v>
      </c>
      <c r="V418" s="19" t="str">
        <f t="shared" si="69"/>
        <v>https://onlinecourses.nptel.ac.in/noc24_ee91/preview</v>
      </c>
      <c r="W418" s="15" t="s">
        <v>2189</v>
      </c>
      <c r="X418" s="20" t="str">
        <f t="shared" si="52"/>
        <v>https://nptel.ac.in/courses/108101167</v>
      </c>
      <c r="Y418" s="19" t="str">
        <f t="shared" si="53"/>
        <v>https://nptel.ac.in/courses/108101167</v>
      </c>
      <c r="Z418" s="15">
        <v>108101167</v>
      </c>
      <c r="AA418" s="15"/>
      <c r="AB418" s="15"/>
    </row>
    <row r="419" spans="1:28" ht="26.4" x14ac:dyDescent="0.25">
      <c r="A419" s="13">
        <v>408</v>
      </c>
      <c r="B419" s="14" t="s">
        <v>2190</v>
      </c>
      <c r="C419" s="14" t="s">
        <v>2121</v>
      </c>
      <c r="D419" s="14" t="s">
        <v>2191</v>
      </c>
      <c r="E419" s="14" t="s">
        <v>2192</v>
      </c>
      <c r="F419" s="15" t="s">
        <v>84</v>
      </c>
      <c r="G419" s="15" t="s">
        <v>84</v>
      </c>
      <c r="H419" s="16" t="s">
        <v>4</v>
      </c>
      <c r="I419" s="15" t="s">
        <v>53</v>
      </c>
      <c r="J419" s="17">
        <v>45859</v>
      </c>
      <c r="K419" s="17">
        <v>45940</v>
      </c>
      <c r="L419" s="17">
        <v>45962</v>
      </c>
      <c r="M419" s="17">
        <v>45866</v>
      </c>
      <c r="N419" s="17">
        <v>45884</v>
      </c>
      <c r="O419" s="15" t="s">
        <v>71</v>
      </c>
      <c r="P419" s="15" t="s">
        <v>72</v>
      </c>
      <c r="Q419" s="15" t="s">
        <v>73</v>
      </c>
      <c r="R419" s="15" t="s">
        <v>984</v>
      </c>
      <c r="S419" s="18" t="str">
        <f t="shared" si="51"/>
        <v>https://onlinecourses.nptel.ac.in/noc25_ee148/preview</v>
      </c>
      <c r="T419" s="14" t="s">
        <v>2193</v>
      </c>
      <c r="U419" s="19" t="str">
        <f t="shared" si="68"/>
        <v>https://onlinecourses.nptel.ac.in/noc24_ee120/preview</v>
      </c>
      <c r="V419" s="19" t="str">
        <f t="shared" si="69"/>
        <v>https://onlinecourses.nptel.ac.in/noc24_ee120/preview</v>
      </c>
      <c r="W419" s="15" t="s">
        <v>2194</v>
      </c>
      <c r="X419" s="20" t="str">
        <f t="shared" si="52"/>
        <v>https://nptel.ac.in/courses/108104099</v>
      </c>
      <c r="Y419" s="19" t="str">
        <f t="shared" si="53"/>
        <v>https://nptel.ac.in/courses/108104099</v>
      </c>
      <c r="Z419" s="15">
        <v>108104099</v>
      </c>
      <c r="AA419" s="15"/>
      <c r="AB419" s="15"/>
    </row>
    <row r="420" spans="1:28" ht="26.4" x14ac:dyDescent="0.25">
      <c r="A420" s="13">
        <v>409</v>
      </c>
      <c r="B420" s="14" t="s">
        <v>2195</v>
      </c>
      <c r="C420" s="14" t="s">
        <v>2121</v>
      </c>
      <c r="D420" s="14" t="s">
        <v>2196</v>
      </c>
      <c r="E420" s="14" t="s">
        <v>2192</v>
      </c>
      <c r="F420" s="15" t="s">
        <v>84</v>
      </c>
      <c r="G420" s="15" t="s">
        <v>84</v>
      </c>
      <c r="H420" s="16" t="s">
        <v>4</v>
      </c>
      <c r="I420" s="15" t="s">
        <v>53</v>
      </c>
      <c r="J420" s="17">
        <v>45859</v>
      </c>
      <c r="K420" s="17">
        <v>45940</v>
      </c>
      <c r="L420" s="17">
        <v>45963</v>
      </c>
      <c r="M420" s="17">
        <v>45866</v>
      </c>
      <c r="N420" s="17">
        <v>45884</v>
      </c>
      <c r="O420" s="15" t="s">
        <v>71</v>
      </c>
      <c r="P420" s="15" t="s">
        <v>54</v>
      </c>
      <c r="Q420" s="15" t="s">
        <v>55</v>
      </c>
      <c r="R420" s="15"/>
      <c r="S420" s="18" t="str">
        <f t="shared" si="51"/>
        <v>https://onlinecourses.nptel.ac.in/noc25_ee149/preview</v>
      </c>
      <c r="T420" s="14" t="s">
        <v>2197</v>
      </c>
      <c r="U420" s="19" t="str">
        <f t="shared" si="68"/>
        <v>https://onlinecourses.nptel.ac.in/noc24_ee137/preview</v>
      </c>
      <c r="V420" s="19" t="str">
        <f t="shared" si="69"/>
        <v>https://onlinecourses.nptel.ac.in/noc24_ee137/preview</v>
      </c>
      <c r="W420" s="15" t="s">
        <v>2198</v>
      </c>
      <c r="X420" s="20" t="str">
        <f t="shared" si="52"/>
        <v>https://nptel.ac.in/courses/108104087</v>
      </c>
      <c r="Y420" s="19" t="str">
        <f t="shared" si="53"/>
        <v>https://nptel.ac.in/courses/108104087</v>
      </c>
      <c r="Z420" s="15">
        <v>108104087</v>
      </c>
      <c r="AA420" s="15"/>
      <c r="AB420" s="15"/>
    </row>
    <row r="421" spans="1:28" ht="26.4" x14ac:dyDescent="0.25">
      <c r="A421" s="13">
        <v>410</v>
      </c>
      <c r="B421" s="14" t="s">
        <v>2199</v>
      </c>
      <c r="C421" s="14" t="s">
        <v>2121</v>
      </c>
      <c r="D421" s="14" t="s">
        <v>2200</v>
      </c>
      <c r="E421" s="14" t="s">
        <v>2201</v>
      </c>
      <c r="F421" s="15" t="s">
        <v>218</v>
      </c>
      <c r="G421" s="15" t="s">
        <v>218</v>
      </c>
      <c r="H421" s="16" t="s">
        <v>4</v>
      </c>
      <c r="I421" s="15" t="s">
        <v>116</v>
      </c>
      <c r="J421" s="17">
        <v>45859</v>
      </c>
      <c r="K421" s="17">
        <v>45940</v>
      </c>
      <c r="L421" s="17">
        <v>45962</v>
      </c>
      <c r="M421" s="17">
        <v>45866</v>
      </c>
      <c r="N421" s="17">
        <v>45884</v>
      </c>
      <c r="O421" s="15" t="s">
        <v>38</v>
      </c>
      <c r="P421" s="15" t="s">
        <v>54</v>
      </c>
      <c r="Q421" s="15" t="s">
        <v>55</v>
      </c>
      <c r="R421" s="15" t="s">
        <v>1960</v>
      </c>
      <c r="S421" s="18" t="str">
        <f t="shared" si="51"/>
        <v>https://onlinecourses.nptel.ac.in/noc25_ee150/preview</v>
      </c>
      <c r="T421" s="14" t="s">
        <v>2202</v>
      </c>
      <c r="U421" s="14"/>
      <c r="V421" s="14"/>
      <c r="W421" s="14"/>
      <c r="X421" s="20" t="str">
        <f t="shared" si="52"/>
        <v>https://nptel.ac.in/courses/108107716</v>
      </c>
      <c r="Y421" s="19" t="str">
        <f t="shared" si="53"/>
        <v>https://nptel.ac.in/courses/108107716</v>
      </c>
      <c r="Z421" s="14" t="s">
        <v>2203</v>
      </c>
      <c r="AA421" s="14"/>
      <c r="AB421" s="14"/>
    </row>
    <row r="422" spans="1:28" ht="26.4" x14ac:dyDescent="0.25">
      <c r="A422" s="13">
        <v>411</v>
      </c>
      <c r="B422" s="14" t="s">
        <v>2204</v>
      </c>
      <c r="C422" s="14" t="s">
        <v>2121</v>
      </c>
      <c r="D422" s="14" t="s">
        <v>2205</v>
      </c>
      <c r="E422" s="14" t="s">
        <v>2206</v>
      </c>
      <c r="F422" s="15" t="s">
        <v>52</v>
      </c>
      <c r="G422" s="15" t="s">
        <v>52</v>
      </c>
      <c r="H422" s="16" t="s">
        <v>4</v>
      </c>
      <c r="I422" s="15" t="s">
        <v>116</v>
      </c>
      <c r="J422" s="17">
        <v>45859</v>
      </c>
      <c r="K422" s="17">
        <v>45940</v>
      </c>
      <c r="L422" s="17">
        <v>45962</v>
      </c>
      <c r="M422" s="17">
        <v>45866</v>
      </c>
      <c r="N422" s="17">
        <v>45884</v>
      </c>
      <c r="O422" s="15" t="s">
        <v>38</v>
      </c>
      <c r="P422" s="15" t="s">
        <v>54</v>
      </c>
      <c r="Q422" s="15" t="s">
        <v>55</v>
      </c>
      <c r="R422" s="15" t="s">
        <v>1960</v>
      </c>
      <c r="S422" s="18" t="str">
        <f t="shared" si="51"/>
        <v>https://onlinecourses.nptel.ac.in/noc25_ee151/preview</v>
      </c>
      <c r="T422" s="14" t="s">
        <v>2207</v>
      </c>
      <c r="U422" s="14"/>
      <c r="V422" s="14"/>
      <c r="W422" s="14"/>
      <c r="X422" s="20" t="str">
        <f t="shared" si="52"/>
        <v>https://nptel.ac.in/courses/108102717</v>
      </c>
      <c r="Y422" s="19" t="str">
        <f t="shared" si="53"/>
        <v>https://nptel.ac.in/courses/108102717</v>
      </c>
      <c r="Z422" s="14" t="s">
        <v>2208</v>
      </c>
      <c r="AA422" s="14"/>
      <c r="AB422" s="14"/>
    </row>
    <row r="423" spans="1:28" ht="26.4" x14ac:dyDescent="0.25">
      <c r="A423" s="13">
        <v>412</v>
      </c>
      <c r="B423" s="14" t="s">
        <v>2209</v>
      </c>
      <c r="C423" s="14" t="s">
        <v>2121</v>
      </c>
      <c r="D423" s="14" t="s">
        <v>2210</v>
      </c>
      <c r="E423" s="14" t="s">
        <v>2211</v>
      </c>
      <c r="F423" s="15" t="s">
        <v>70</v>
      </c>
      <c r="G423" s="15" t="s">
        <v>70</v>
      </c>
      <c r="H423" s="16" t="s">
        <v>4</v>
      </c>
      <c r="I423" s="15" t="s">
        <v>53</v>
      </c>
      <c r="J423" s="17">
        <v>45859</v>
      </c>
      <c r="K423" s="17">
        <v>45940</v>
      </c>
      <c r="L423" s="17">
        <v>45962</v>
      </c>
      <c r="M423" s="17">
        <v>45866</v>
      </c>
      <c r="N423" s="17">
        <v>45884</v>
      </c>
      <c r="O423" s="15" t="s">
        <v>71</v>
      </c>
      <c r="P423" s="15" t="s">
        <v>72</v>
      </c>
      <c r="Q423" s="15" t="s">
        <v>73</v>
      </c>
      <c r="R423" s="15" t="s">
        <v>1931</v>
      </c>
      <c r="S423" s="18" t="str">
        <f t="shared" si="51"/>
        <v>https://onlinecourses.nptel.ac.in/noc25_ee152/preview</v>
      </c>
      <c r="T423" s="14" t="s">
        <v>2212</v>
      </c>
      <c r="U423" s="19" t="str">
        <f t="shared" ref="U423:U425" si="70">HYPERLINK(V423)</f>
        <v>https://onlinecourses.nptel.ac.in/noc18_ee27/preview</v>
      </c>
      <c r="V423" s="19" t="str">
        <f t="shared" ref="V423:V425" si="71">CONCATENATE("https://onlinecourses.nptel.ac.in/",W423,"/preview")</f>
        <v>https://onlinecourses.nptel.ac.in/noc18_ee27/preview</v>
      </c>
      <c r="W423" s="15" t="s">
        <v>2213</v>
      </c>
      <c r="X423" s="20" t="str">
        <f t="shared" si="52"/>
        <v>https://nptel.ac.in/courses/108101113</v>
      </c>
      <c r="Y423" s="19" t="str">
        <f t="shared" si="53"/>
        <v>https://nptel.ac.in/courses/108101113</v>
      </c>
      <c r="Z423" s="15">
        <v>108101113</v>
      </c>
      <c r="AA423" s="15"/>
      <c r="AB423" s="15"/>
    </row>
    <row r="424" spans="1:28" ht="26.4" x14ac:dyDescent="0.25">
      <c r="A424" s="13">
        <v>413</v>
      </c>
      <c r="B424" s="14" t="s">
        <v>2214</v>
      </c>
      <c r="C424" s="14" t="s">
        <v>2121</v>
      </c>
      <c r="D424" s="14" t="s">
        <v>2215</v>
      </c>
      <c r="E424" s="14" t="s">
        <v>2216</v>
      </c>
      <c r="F424" s="15" t="s">
        <v>132</v>
      </c>
      <c r="G424" s="15" t="s">
        <v>132</v>
      </c>
      <c r="H424" s="16" t="s">
        <v>4</v>
      </c>
      <c r="I424" s="15" t="s">
        <v>53</v>
      </c>
      <c r="J424" s="17">
        <v>45859</v>
      </c>
      <c r="K424" s="17">
        <v>45940</v>
      </c>
      <c r="L424" s="17">
        <v>45962</v>
      </c>
      <c r="M424" s="17">
        <v>45866</v>
      </c>
      <c r="N424" s="17">
        <v>45884</v>
      </c>
      <c r="O424" s="15" t="s">
        <v>152</v>
      </c>
      <c r="P424" s="15" t="s">
        <v>54</v>
      </c>
      <c r="Q424" s="15" t="s">
        <v>55</v>
      </c>
      <c r="R424" s="15"/>
      <c r="S424" s="18" t="str">
        <f t="shared" si="51"/>
        <v>https://onlinecourses.nptel.ac.in/noc25_ee153/preview</v>
      </c>
      <c r="T424" s="14" t="s">
        <v>2217</v>
      </c>
      <c r="U424" s="19" t="str">
        <f t="shared" si="70"/>
        <v>https://onlinecourses.nptel.ac.in/noc21_ee04/preview</v>
      </c>
      <c r="V424" s="19" t="str">
        <f t="shared" si="71"/>
        <v>https://onlinecourses.nptel.ac.in/noc21_ee04/preview</v>
      </c>
      <c r="W424" s="15" t="s">
        <v>2218</v>
      </c>
      <c r="X424" s="20" t="str">
        <f t="shared" si="52"/>
        <v>https://nptel.ac.in/courses/108108109</v>
      </c>
      <c r="Y424" s="19" t="str">
        <f t="shared" si="53"/>
        <v>https://nptel.ac.in/courses/108108109</v>
      </c>
      <c r="Z424" s="15">
        <v>108108109</v>
      </c>
      <c r="AA424" s="15"/>
      <c r="AB424" s="15"/>
    </row>
    <row r="425" spans="1:28" ht="26.4" x14ac:dyDescent="0.25">
      <c r="A425" s="13">
        <v>414</v>
      </c>
      <c r="B425" s="14" t="s">
        <v>2219</v>
      </c>
      <c r="C425" s="14" t="s">
        <v>2121</v>
      </c>
      <c r="D425" s="14" t="s">
        <v>2220</v>
      </c>
      <c r="E425" s="14" t="s">
        <v>2216</v>
      </c>
      <c r="F425" s="15" t="s">
        <v>132</v>
      </c>
      <c r="G425" s="15" t="s">
        <v>132</v>
      </c>
      <c r="H425" s="16" t="s">
        <v>4</v>
      </c>
      <c r="I425" s="15" t="s">
        <v>53</v>
      </c>
      <c r="J425" s="17">
        <v>45859</v>
      </c>
      <c r="K425" s="17">
        <v>45940</v>
      </c>
      <c r="L425" s="17">
        <v>45962</v>
      </c>
      <c r="M425" s="17">
        <v>45866</v>
      </c>
      <c r="N425" s="17">
        <v>45884</v>
      </c>
      <c r="O425" s="15" t="s">
        <v>152</v>
      </c>
      <c r="P425" s="15" t="s">
        <v>54</v>
      </c>
      <c r="Q425" s="15" t="s">
        <v>55</v>
      </c>
      <c r="R425" s="15"/>
      <c r="S425" s="18" t="str">
        <f t="shared" si="51"/>
        <v>https://onlinecourses.nptel.ac.in/noc25_ee154/preview</v>
      </c>
      <c r="T425" s="14" t="s">
        <v>2221</v>
      </c>
      <c r="U425" s="19" t="str">
        <f t="shared" si="70"/>
        <v>https://onlinecourses.nptel.ac.in/noc19_ee53/preview</v>
      </c>
      <c r="V425" s="19" t="str">
        <f t="shared" si="71"/>
        <v>https://onlinecourses.nptel.ac.in/noc19_ee53/preview</v>
      </c>
      <c r="W425" s="15" t="s">
        <v>2222</v>
      </c>
      <c r="X425" s="20" t="str">
        <f t="shared" si="52"/>
        <v>https://nptel.ac.in/courses/108108148</v>
      </c>
      <c r="Y425" s="19" t="str">
        <f t="shared" si="53"/>
        <v>https://nptel.ac.in/courses/108108148</v>
      </c>
      <c r="Z425" s="15">
        <v>108108148</v>
      </c>
      <c r="AA425" s="15"/>
      <c r="AB425" s="15"/>
    </row>
    <row r="426" spans="1:28" ht="26.4" x14ac:dyDescent="0.25">
      <c r="A426" s="13">
        <v>415</v>
      </c>
      <c r="B426" s="14" t="s">
        <v>2223</v>
      </c>
      <c r="C426" s="14" t="s">
        <v>2121</v>
      </c>
      <c r="D426" s="14" t="s">
        <v>2224</v>
      </c>
      <c r="E426" s="14" t="s">
        <v>2225</v>
      </c>
      <c r="F426" s="15" t="s">
        <v>115</v>
      </c>
      <c r="G426" s="15" t="s">
        <v>115</v>
      </c>
      <c r="H426" s="16" t="s">
        <v>4</v>
      </c>
      <c r="I426" s="15" t="s">
        <v>116</v>
      </c>
      <c r="J426" s="17">
        <v>45859</v>
      </c>
      <c r="K426" s="17">
        <v>45940</v>
      </c>
      <c r="L426" s="17">
        <v>45962</v>
      </c>
      <c r="M426" s="17">
        <v>45866</v>
      </c>
      <c r="N426" s="17">
        <v>45884</v>
      </c>
      <c r="O426" s="15" t="s">
        <v>152</v>
      </c>
      <c r="P426" s="15" t="s">
        <v>72</v>
      </c>
      <c r="Q426" s="15" t="s">
        <v>55</v>
      </c>
      <c r="R426" s="15" t="s">
        <v>533</v>
      </c>
      <c r="S426" s="18" t="str">
        <f t="shared" si="51"/>
        <v>https://onlinecourses.nptel.ac.in/noc25_ee155/preview</v>
      </c>
      <c r="T426" s="14" t="s">
        <v>2226</v>
      </c>
      <c r="U426" s="14"/>
      <c r="V426" s="14"/>
      <c r="W426" s="14"/>
      <c r="X426" s="20" t="str">
        <f t="shared" si="52"/>
        <v>https://nptel.ac.in/courses/108105718</v>
      </c>
      <c r="Y426" s="19" t="str">
        <f t="shared" si="53"/>
        <v>https://nptel.ac.in/courses/108105718</v>
      </c>
      <c r="Z426" s="14" t="s">
        <v>2227</v>
      </c>
      <c r="AA426" s="14"/>
      <c r="AB426" s="14"/>
    </row>
    <row r="427" spans="1:28" ht="26.4" x14ac:dyDescent="0.25">
      <c r="A427" s="13">
        <v>416</v>
      </c>
      <c r="B427" s="14" t="s">
        <v>2228</v>
      </c>
      <c r="C427" s="14" t="s">
        <v>2121</v>
      </c>
      <c r="D427" s="14" t="s">
        <v>2229</v>
      </c>
      <c r="E427" s="14" t="s">
        <v>2230</v>
      </c>
      <c r="F427" s="15" t="s">
        <v>84</v>
      </c>
      <c r="G427" s="15" t="s">
        <v>84</v>
      </c>
      <c r="H427" s="16" t="s">
        <v>4</v>
      </c>
      <c r="I427" s="15" t="s">
        <v>116</v>
      </c>
      <c r="J427" s="17">
        <v>45859</v>
      </c>
      <c r="K427" s="17">
        <v>45940</v>
      </c>
      <c r="L427" s="17">
        <v>45962</v>
      </c>
      <c r="M427" s="17">
        <v>45866</v>
      </c>
      <c r="N427" s="17">
        <v>45884</v>
      </c>
      <c r="O427" s="15" t="s">
        <v>152</v>
      </c>
      <c r="P427" s="15" t="s">
        <v>54</v>
      </c>
      <c r="Q427" s="15" t="s">
        <v>55</v>
      </c>
      <c r="R427" s="15" t="s">
        <v>533</v>
      </c>
      <c r="S427" s="18" t="str">
        <f t="shared" si="51"/>
        <v>https://onlinecourses.nptel.ac.in/noc25_ee156/preview</v>
      </c>
      <c r="T427" s="14" t="s">
        <v>2231</v>
      </c>
      <c r="U427" s="14"/>
      <c r="V427" s="14"/>
      <c r="W427" s="14"/>
      <c r="X427" s="20" t="str">
        <f t="shared" si="52"/>
        <v>https://nptel.ac.in/courses/108104719</v>
      </c>
      <c r="Y427" s="19" t="str">
        <f t="shared" si="53"/>
        <v>https://nptel.ac.in/courses/108104719</v>
      </c>
      <c r="Z427" s="14" t="s">
        <v>2232</v>
      </c>
      <c r="AA427" s="14"/>
      <c r="AB427" s="14"/>
    </row>
    <row r="428" spans="1:28" ht="26.4" x14ac:dyDescent="0.25">
      <c r="A428" s="13">
        <v>417</v>
      </c>
      <c r="B428" s="14" t="s">
        <v>2233</v>
      </c>
      <c r="C428" s="14" t="s">
        <v>2121</v>
      </c>
      <c r="D428" s="14" t="s">
        <v>2234</v>
      </c>
      <c r="E428" s="14" t="s">
        <v>2235</v>
      </c>
      <c r="F428" s="15" t="s">
        <v>115</v>
      </c>
      <c r="G428" s="15" t="s">
        <v>115</v>
      </c>
      <c r="H428" s="16" t="s">
        <v>4</v>
      </c>
      <c r="I428" s="15" t="s">
        <v>53</v>
      </c>
      <c r="J428" s="17">
        <v>45859</v>
      </c>
      <c r="K428" s="17">
        <v>45940</v>
      </c>
      <c r="L428" s="17">
        <v>45963</v>
      </c>
      <c r="M428" s="17">
        <v>45866</v>
      </c>
      <c r="N428" s="17">
        <v>45884</v>
      </c>
      <c r="O428" s="15" t="s">
        <v>71</v>
      </c>
      <c r="P428" s="15" t="s">
        <v>72</v>
      </c>
      <c r="Q428" s="15" t="s">
        <v>73</v>
      </c>
      <c r="R428" s="15" t="s">
        <v>1971</v>
      </c>
      <c r="S428" s="18" t="str">
        <f t="shared" si="51"/>
        <v>https://onlinecourses.nptel.ac.in/noc25_ee157/preview</v>
      </c>
      <c r="T428" s="14" t="s">
        <v>2236</v>
      </c>
      <c r="U428" s="19" t="str">
        <f t="shared" ref="U428:U429" si="72">HYPERLINK(V428)</f>
        <v>https://onlinecourses.nptel.ac.in/noc24_ee106/preview</v>
      </c>
      <c r="V428" s="19" t="str">
        <f t="shared" ref="V428:V429" si="73">CONCATENATE("https://onlinecourses.nptel.ac.in/",W428,"/preview")</f>
        <v>https://onlinecourses.nptel.ac.in/noc24_ee106/preview</v>
      </c>
      <c r="W428" s="15" t="s">
        <v>2237</v>
      </c>
      <c r="X428" s="20" t="str">
        <f t="shared" si="52"/>
        <v>https://nptel.ac.in/courses/108105158</v>
      </c>
      <c r="Y428" s="19" t="str">
        <f t="shared" si="53"/>
        <v>https://nptel.ac.in/courses/108105158</v>
      </c>
      <c r="Z428" s="15">
        <v>108105158</v>
      </c>
      <c r="AA428" s="15"/>
      <c r="AB428" s="15"/>
    </row>
    <row r="429" spans="1:28" ht="26.4" x14ac:dyDescent="0.25">
      <c r="A429" s="13">
        <v>418</v>
      </c>
      <c r="B429" s="14" t="s">
        <v>2238</v>
      </c>
      <c r="C429" s="14" t="s">
        <v>2121</v>
      </c>
      <c r="D429" s="14" t="s">
        <v>2239</v>
      </c>
      <c r="E429" s="14" t="s">
        <v>2067</v>
      </c>
      <c r="F429" s="15" t="s">
        <v>115</v>
      </c>
      <c r="G429" s="15" t="s">
        <v>115</v>
      </c>
      <c r="H429" s="16" t="s">
        <v>4</v>
      </c>
      <c r="I429" s="15" t="s">
        <v>53</v>
      </c>
      <c r="J429" s="17">
        <v>45859</v>
      </c>
      <c r="K429" s="17">
        <v>45940</v>
      </c>
      <c r="L429" s="17">
        <v>45955</v>
      </c>
      <c r="M429" s="17">
        <v>45866</v>
      </c>
      <c r="N429" s="17">
        <v>45884</v>
      </c>
      <c r="O429" s="15" t="s">
        <v>71</v>
      </c>
      <c r="P429" s="15" t="s">
        <v>72</v>
      </c>
      <c r="Q429" s="15" t="s">
        <v>73</v>
      </c>
      <c r="R429" s="15" t="s">
        <v>1960</v>
      </c>
      <c r="S429" s="18" t="str">
        <f t="shared" si="51"/>
        <v>https://onlinecourses.nptel.ac.in/noc25_ee158/preview</v>
      </c>
      <c r="T429" s="14" t="s">
        <v>2240</v>
      </c>
      <c r="U429" s="19" t="str">
        <f t="shared" si="72"/>
        <v>https://onlinecourses.nptel.ac.in/noc24_ee125/preview</v>
      </c>
      <c r="V429" s="19" t="str">
        <f t="shared" si="73"/>
        <v>https://onlinecourses.nptel.ac.in/noc24_ee125/preview</v>
      </c>
      <c r="W429" s="15" t="s">
        <v>2241</v>
      </c>
      <c r="X429" s="20" t="str">
        <f t="shared" si="52"/>
        <v>https://nptel.ac.in/courses/108105479</v>
      </c>
      <c r="Y429" s="19" t="str">
        <f t="shared" si="53"/>
        <v>https://nptel.ac.in/courses/108105479</v>
      </c>
      <c r="Z429" s="15">
        <v>108105479</v>
      </c>
      <c r="AA429" s="15"/>
      <c r="AB429" s="15"/>
    </row>
    <row r="430" spans="1:28" ht="26.4" x14ac:dyDescent="0.25">
      <c r="A430" s="13">
        <v>419</v>
      </c>
      <c r="B430" s="14" t="s">
        <v>2242</v>
      </c>
      <c r="C430" s="14" t="s">
        <v>2121</v>
      </c>
      <c r="D430" s="14" t="s">
        <v>2243</v>
      </c>
      <c r="E430" s="14" t="s">
        <v>2244</v>
      </c>
      <c r="F430" s="15" t="s">
        <v>84</v>
      </c>
      <c r="G430" s="15" t="s">
        <v>84</v>
      </c>
      <c r="H430" s="16" t="s">
        <v>4</v>
      </c>
      <c r="I430" s="15" t="s">
        <v>116</v>
      </c>
      <c r="J430" s="17">
        <v>45859</v>
      </c>
      <c r="K430" s="17">
        <v>45940</v>
      </c>
      <c r="L430" s="17">
        <v>45962</v>
      </c>
      <c r="M430" s="17">
        <v>45866</v>
      </c>
      <c r="N430" s="17">
        <v>45884</v>
      </c>
      <c r="O430" s="15" t="s">
        <v>71</v>
      </c>
      <c r="P430" s="15" t="s">
        <v>72</v>
      </c>
      <c r="Q430" s="15" t="s">
        <v>73</v>
      </c>
      <c r="R430" s="15" t="s">
        <v>1960</v>
      </c>
      <c r="S430" s="18" t="str">
        <f t="shared" si="51"/>
        <v>https://onlinecourses.nptel.ac.in/noc25_ee159/preview</v>
      </c>
      <c r="T430" s="14" t="s">
        <v>2245</v>
      </c>
      <c r="U430" s="14"/>
      <c r="V430" s="14"/>
      <c r="W430" s="14"/>
      <c r="X430" s="20" t="str">
        <f t="shared" si="52"/>
        <v>https://nptel.ac.in/courses/108104720</v>
      </c>
      <c r="Y430" s="19" t="str">
        <f t="shared" si="53"/>
        <v>https://nptel.ac.in/courses/108104720</v>
      </c>
      <c r="Z430" s="14" t="s">
        <v>2246</v>
      </c>
      <c r="AA430" s="14"/>
      <c r="AB430" s="14"/>
    </row>
    <row r="431" spans="1:28" ht="26.4" x14ac:dyDescent="0.25">
      <c r="A431" s="13">
        <v>420</v>
      </c>
      <c r="B431" s="14" t="s">
        <v>2247</v>
      </c>
      <c r="C431" s="14" t="s">
        <v>2121</v>
      </c>
      <c r="D431" s="14" t="s">
        <v>2248</v>
      </c>
      <c r="E431" s="14" t="s">
        <v>2249</v>
      </c>
      <c r="F431" s="15" t="s">
        <v>115</v>
      </c>
      <c r="G431" s="15" t="s">
        <v>115</v>
      </c>
      <c r="H431" s="16" t="s">
        <v>4</v>
      </c>
      <c r="I431" s="15" t="s">
        <v>53</v>
      </c>
      <c r="J431" s="17">
        <v>45859</v>
      </c>
      <c r="K431" s="17">
        <v>45940</v>
      </c>
      <c r="L431" s="17">
        <v>45963</v>
      </c>
      <c r="M431" s="17">
        <v>45866</v>
      </c>
      <c r="N431" s="17">
        <v>45884</v>
      </c>
      <c r="O431" s="15" t="s">
        <v>71</v>
      </c>
      <c r="P431" s="15" t="s">
        <v>72</v>
      </c>
      <c r="Q431" s="15" t="s">
        <v>73</v>
      </c>
      <c r="R431" s="15"/>
      <c r="S431" s="18" t="str">
        <f t="shared" si="51"/>
        <v>https://onlinecourses.nptel.ac.in/noc25_ee160/preview</v>
      </c>
      <c r="T431" s="14" t="s">
        <v>2250</v>
      </c>
      <c r="U431" s="19" t="str">
        <f t="shared" ref="U431:U434" si="74">HYPERLINK(V431)</f>
        <v>https://onlinecourses.nptel.ac.in/noc23_ee116/preview</v>
      </c>
      <c r="V431" s="19" t="str">
        <f t="shared" ref="V431:V434" si="75">CONCATENATE("https://onlinecourses.nptel.ac.in/",W431,"/preview")</f>
        <v>https://onlinecourses.nptel.ac.in/noc23_ee116/preview</v>
      </c>
      <c r="W431" s="15" t="s">
        <v>2251</v>
      </c>
      <c r="X431" s="20" t="str">
        <f t="shared" si="52"/>
        <v>https://nptel.ac.in/courses/108105112</v>
      </c>
      <c r="Y431" s="19" t="str">
        <f t="shared" si="53"/>
        <v>https://nptel.ac.in/courses/108105112</v>
      </c>
      <c r="Z431" s="15">
        <v>108105112</v>
      </c>
      <c r="AA431" s="15"/>
      <c r="AB431" s="15"/>
    </row>
    <row r="432" spans="1:28" ht="26.4" x14ac:dyDescent="0.25">
      <c r="A432" s="13">
        <v>421</v>
      </c>
      <c r="B432" s="14" t="s">
        <v>2252</v>
      </c>
      <c r="C432" s="14" t="s">
        <v>2121</v>
      </c>
      <c r="D432" s="14" t="s">
        <v>2253</v>
      </c>
      <c r="E432" s="14" t="s">
        <v>2254</v>
      </c>
      <c r="F432" s="15" t="s">
        <v>115</v>
      </c>
      <c r="G432" s="15" t="s">
        <v>115</v>
      </c>
      <c r="H432" s="16" t="s">
        <v>4</v>
      </c>
      <c r="I432" s="15" t="s">
        <v>53</v>
      </c>
      <c r="J432" s="17">
        <v>45859</v>
      </c>
      <c r="K432" s="17">
        <v>45940</v>
      </c>
      <c r="L432" s="17">
        <v>45963</v>
      </c>
      <c r="M432" s="17">
        <v>45866</v>
      </c>
      <c r="N432" s="17">
        <v>45884</v>
      </c>
      <c r="O432" s="15" t="s">
        <v>152</v>
      </c>
      <c r="P432" s="15" t="s">
        <v>72</v>
      </c>
      <c r="Q432" s="15" t="s">
        <v>55</v>
      </c>
      <c r="R432" s="15" t="s">
        <v>1931</v>
      </c>
      <c r="S432" s="18" t="str">
        <f t="shared" si="51"/>
        <v>https://onlinecourses.nptel.ac.in/noc25_ee161/preview</v>
      </c>
      <c r="T432" s="14" t="s">
        <v>2255</v>
      </c>
      <c r="U432" s="19" t="str">
        <f t="shared" si="74"/>
        <v>https://onlinecourses.nptel.ac.in/noc22_ee102/preview</v>
      </c>
      <c r="V432" s="19" t="str">
        <f t="shared" si="75"/>
        <v>https://onlinecourses.nptel.ac.in/noc22_ee102/preview</v>
      </c>
      <c r="W432" s="15" t="s">
        <v>2256</v>
      </c>
      <c r="X432" s="20" t="str">
        <f t="shared" si="52"/>
        <v>https://nptel.ac.in/courses/108105179</v>
      </c>
      <c r="Y432" s="19" t="str">
        <f t="shared" si="53"/>
        <v>https://nptel.ac.in/courses/108105179</v>
      </c>
      <c r="Z432" s="15">
        <v>108105179</v>
      </c>
      <c r="AA432" s="15"/>
      <c r="AB432" s="15"/>
    </row>
    <row r="433" spans="1:28" ht="26.4" x14ac:dyDescent="0.25">
      <c r="A433" s="13">
        <v>422</v>
      </c>
      <c r="B433" s="14" t="s">
        <v>2257</v>
      </c>
      <c r="C433" s="14" t="s">
        <v>2121</v>
      </c>
      <c r="D433" s="14" t="s">
        <v>2258</v>
      </c>
      <c r="E433" s="14" t="s">
        <v>2259</v>
      </c>
      <c r="F433" s="15" t="s">
        <v>115</v>
      </c>
      <c r="G433" s="15" t="s">
        <v>115</v>
      </c>
      <c r="H433" s="16" t="s">
        <v>4</v>
      </c>
      <c r="I433" s="15" t="s">
        <v>53</v>
      </c>
      <c r="J433" s="17">
        <v>45859</v>
      </c>
      <c r="K433" s="17">
        <v>45940</v>
      </c>
      <c r="L433" s="17">
        <v>45963</v>
      </c>
      <c r="M433" s="17">
        <v>45866</v>
      </c>
      <c r="N433" s="17">
        <v>45884</v>
      </c>
      <c r="O433" s="15" t="s">
        <v>38</v>
      </c>
      <c r="P433" s="15" t="s">
        <v>54</v>
      </c>
      <c r="Q433" s="15" t="s">
        <v>55</v>
      </c>
      <c r="R433" s="15" t="s">
        <v>1960</v>
      </c>
      <c r="S433" s="18" t="str">
        <f t="shared" si="51"/>
        <v>https://onlinecourses.nptel.ac.in/noc25_ee162/preview</v>
      </c>
      <c r="T433" s="14" t="s">
        <v>2260</v>
      </c>
      <c r="U433" s="19" t="str">
        <f t="shared" si="74"/>
        <v>https://onlinecourses.nptel.ac.in/noc22_ee100/preview</v>
      </c>
      <c r="V433" s="19" t="str">
        <f t="shared" si="75"/>
        <v>https://onlinecourses.nptel.ac.in/noc22_ee100/preview</v>
      </c>
      <c r="W433" s="15" t="s">
        <v>2261</v>
      </c>
      <c r="X433" s="20" t="str">
        <f t="shared" si="52"/>
        <v>https://nptel.ac.in/courses/108105180</v>
      </c>
      <c r="Y433" s="19" t="str">
        <f t="shared" si="53"/>
        <v>https://nptel.ac.in/courses/108105180</v>
      </c>
      <c r="Z433" s="15">
        <v>108105180</v>
      </c>
      <c r="AA433" s="15"/>
      <c r="AB433" s="15"/>
    </row>
    <row r="434" spans="1:28" ht="39.6" x14ac:dyDescent="0.25">
      <c r="A434" s="13">
        <v>423</v>
      </c>
      <c r="B434" s="14" t="s">
        <v>2262</v>
      </c>
      <c r="C434" s="14" t="s">
        <v>2121</v>
      </c>
      <c r="D434" s="14" t="s">
        <v>2263</v>
      </c>
      <c r="E434" s="14" t="s">
        <v>2264</v>
      </c>
      <c r="F434" s="15" t="s">
        <v>52</v>
      </c>
      <c r="G434" s="15" t="s">
        <v>52</v>
      </c>
      <c r="H434" s="16" t="s">
        <v>4</v>
      </c>
      <c r="I434" s="15" t="s">
        <v>53</v>
      </c>
      <c r="J434" s="17">
        <v>45859</v>
      </c>
      <c r="K434" s="17">
        <v>45940</v>
      </c>
      <c r="L434" s="17">
        <v>45963</v>
      </c>
      <c r="M434" s="17">
        <v>45866</v>
      </c>
      <c r="N434" s="17">
        <v>45884</v>
      </c>
      <c r="O434" s="15" t="s">
        <v>38</v>
      </c>
      <c r="P434" s="15" t="s">
        <v>54</v>
      </c>
      <c r="Q434" s="15" t="s">
        <v>55</v>
      </c>
      <c r="R434" s="15"/>
      <c r="S434" s="18" t="str">
        <f t="shared" si="51"/>
        <v>https://onlinecourses.nptel.ac.in/noc25_ee163/preview</v>
      </c>
      <c r="T434" s="14" t="s">
        <v>2265</v>
      </c>
      <c r="U434" s="19" t="str">
        <f t="shared" si="74"/>
        <v>https://onlinecourses.nptel.ac.in/noc24_ee127/preview</v>
      </c>
      <c r="V434" s="19" t="str">
        <f t="shared" si="75"/>
        <v>https://onlinecourses.nptel.ac.in/noc24_ee127/preview</v>
      </c>
      <c r="W434" s="15" t="s">
        <v>2266</v>
      </c>
      <c r="X434" s="20" t="str">
        <f t="shared" si="52"/>
        <v>https://nptel.ac.in/courses/108102481</v>
      </c>
      <c r="Y434" s="19" t="str">
        <f t="shared" si="53"/>
        <v>https://nptel.ac.in/courses/108102481</v>
      </c>
      <c r="Z434" s="15">
        <v>108102481</v>
      </c>
      <c r="AA434" s="15"/>
      <c r="AB434" s="15"/>
    </row>
    <row r="435" spans="1:28" ht="26.4" x14ac:dyDescent="0.25">
      <c r="A435" s="13">
        <v>424</v>
      </c>
      <c r="B435" s="14" t="s">
        <v>2267</v>
      </c>
      <c r="C435" s="14" t="s">
        <v>2268</v>
      </c>
      <c r="D435" s="14" t="s">
        <v>2269</v>
      </c>
      <c r="E435" s="14" t="s">
        <v>2270</v>
      </c>
      <c r="F435" s="15" t="s">
        <v>1199</v>
      </c>
      <c r="G435" s="15" t="s">
        <v>115</v>
      </c>
      <c r="H435" s="16" t="s">
        <v>4</v>
      </c>
      <c r="I435" s="15" t="s">
        <v>116</v>
      </c>
      <c r="J435" s="17">
        <v>45859</v>
      </c>
      <c r="K435" s="17">
        <v>45940</v>
      </c>
      <c r="L435" s="17">
        <v>45963</v>
      </c>
      <c r="M435" s="17">
        <v>45866</v>
      </c>
      <c r="N435" s="17">
        <v>45884</v>
      </c>
      <c r="O435" s="15" t="s">
        <v>152</v>
      </c>
      <c r="P435" s="15" t="s">
        <v>54</v>
      </c>
      <c r="Q435" s="15" t="s">
        <v>55</v>
      </c>
      <c r="R435" s="15" t="s">
        <v>984</v>
      </c>
      <c r="S435" s="18" t="str">
        <f t="shared" si="51"/>
        <v>https://onlinecourses.nptel.ac.in/noc25_ee164/preview</v>
      </c>
      <c r="T435" s="14" t="s">
        <v>2271</v>
      </c>
      <c r="U435" s="14"/>
      <c r="V435" s="14"/>
      <c r="W435" s="14"/>
      <c r="X435" s="20" t="str">
        <f t="shared" si="52"/>
        <v>https://nptel.ac.in/courses/108105721</v>
      </c>
      <c r="Y435" s="19" t="str">
        <f t="shared" si="53"/>
        <v>https://nptel.ac.in/courses/108105721</v>
      </c>
      <c r="Z435" s="14" t="s">
        <v>2272</v>
      </c>
      <c r="AA435" s="14"/>
      <c r="AB435" s="14"/>
    </row>
    <row r="436" spans="1:28" ht="26.4" x14ac:dyDescent="0.25">
      <c r="A436" s="13">
        <v>425</v>
      </c>
      <c r="B436" s="14" t="s">
        <v>2273</v>
      </c>
      <c r="C436" s="14" t="s">
        <v>2274</v>
      </c>
      <c r="D436" s="14" t="s">
        <v>2275</v>
      </c>
      <c r="E436" s="14" t="s">
        <v>2276</v>
      </c>
      <c r="F436" s="15" t="s">
        <v>398</v>
      </c>
      <c r="G436" s="15" t="s">
        <v>62</v>
      </c>
      <c r="H436" s="16" t="s">
        <v>4</v>
      </c>
      <c r="I436" s="15" t="s">
        <v>116</v>
      </c>
      <c r="J436" s="17">
        <v>45859</v>
      </c>
      <c r="K436" s="17">
        <v>45940</v>
      </c>
      <c r="L436" s="17">
        <v>45962</v>
      </c>
      <c r="M436" s="17">
        <v>45866</v>
      </c>
      <c r="N436" s="17">
        <v>45884</v>
      </c>
      <c r="O436" s="15" t="s">
        <v>38</v>
      </c>
      <c r="P436" s="15" t="s">
        <v>54</v>
      </c>
      <c r="Q436" s="15" t="s">
        <v>55</v>
      </c>
      <c r="R436" s="15" t="s">
        <v>2277</v>
      </c>
      <c r="S436" s="18" t="str">
        <f t="shared" si="51"/>
        <v>https://onlinecourses.nptel.ac.in/noc25_ee165/preview</v>
      </c>
      <c r="T436" s="14" t="s">
        <v>2278</v>
      </c>
      <c r="U436" s="14"/>
      <c r="V436" s="14"/>
      <c r="W436" s="14"/>
      <c r="X436" s="20" t="str">
        <f t="shared" si="52"/>
        <v>https://nptel.ac.in/courses/108106722</v>
      </c>
      <c r="Y436" s="19" t="str">
        <f t="shared" si="53"/>
        <v>https://nptel.ac.in/courses/108106722</v>
      </c>
      <c r="Z436" s="14" t="s">
        <v>2279</v>
      </c>
      <c r="AA436" s="14"/>
      <c r="AB436" s="14"/>
    </row>
    <row r="437" spans="1:28" ht="26.4" x14ac:dyDescent="0.25">
      <c r="A437" s="13">
        <v>426</v>
      </c>
      <c r="B437" s="14" t="s">
        <v>2280</v>
      </c>
      <c r="C437" s="14" t="s">
        <v>2281</v>
      </c>
      <c r="D437" s="14" t="s">
        <v>2282</v>
      </c>
      <c r="E437" s="14" t="s">
        <v>2283</v>
      </c>
      <c r="F437" s="16" t="s">
        <v>62</v>
      </c>
      <c r="G437" s="16" t="s">
        <v>62</v>
      </c>
      <c r="H437" s="16" t="s">
        <v>4</v>
      </c>
      <c r="I437" s="15" t="s">
        <v>53</v>
      </c>
      <c r="J437" s="17">
        <v>45859</v>
      </c>
      <c r="K437" s="17">
        <v>45940</v>
      </c>
      <c r="L437" s="17">
        <v>45956</v>
      </c>
      <c r="M437" s="17">
        <v>45866</v>
      </c>
      <c r="N437" s="17">
        <v>45884</v>
      </c>
      <c r="O437" s="15" t="s">
        <v>152</v>
      </c>
      <c r="P437" s="15" t="s">
        <v>54</v>
      </c>
      <c r="Q437" s="15" t="s">
        <v>55</v>
      </c>
      <c r="R437" s="15" t="s">
        <v>2277</v>
      </c>
      <c r="S437" s="18" t="str">
        <f t="shared" si="51"/>
        <v>https://onlinecourses.nptel.ac.in/noc25_ee166/preview</v>
      </c>
      <c r="T437" s="14" t="s">
        <v>2284</v>
      </c>
      <c r="U437" s="19" t="str">
        <f t="shared" ref="U437:U446" si="76">HYPERLINK(V437)</f>
        <v>https://onlinecourses.nptel.ac.in/noc24_ee128/preview</v>
      </c>
      <c r="V437" s="19" t="str">
        <f t="shared" ref="V437:V446" si="77">CONCATENATE("https://onlinecourses.nptel.ac.in/",W437,"/preview")</f>
        <v>https://onlinecourses.nptel.ac.in/noc24_ee128/preview</v>
      </c>
      <c r="W437" s="15" t="s">
        <v>2285</v>
      </c>
      <c r="X437" s="20" t="str">
        <f t="shared" si="52"/>
        <v>https://nptel.ac.in/courses/117106483</v>
      </c>
      <c r="Y437" s="19" t="str">
        <f t="shared" si="53"/>
        <v>https://nptel.ac.in/courses/117106483</v>
      </c>
      <c r="Z437" s="15">
        <v>117106483</v>
      </c>
      <c r="AA437" s="15"/>
      <c r="AB437" s="15"/>
    </row>
    <row r="438" spans="1:28" ht="26.4" x14ac:dyDescent="0.25">
      <c r="A438" s="13">
        <v>427</v>
      </c>
      <c r="B438" s="14" t="s">
        <v>2286</v>
      </c>
      <c r="C438" s="14" t="s">
        <v>2287</v>
      </c>
      <c r="D438" s="14" t="s">
        <v>2288</v>
      </c>
      <c r="E438" s="14" t="s">
        <v>2052</v>
      </c>
      <c r="F438" s="15" t="s">
        <v>132</v>
      </c>
      <c r="G438" s="15" t="s">
        <v>132</v>
      </c>
      <c r="H438" s="16" t="s">
        <v>219</v>
      </c>
      <c r="I438" s="15" t="s">
        <v>53</v>
      </c>
      <c r="J438" s="17">
        <v>45859</v>
      </c>
      <c r="K438" s="17">
        <v>45884</v>
      </c>
      <c r="L438" s="17">
        <v>45921</v>
      </c>
      <c r="M438" s="17">
        <v>45866</v>
      </c>
      <c r="N438" s="17">
        <v>45884</v>
      </c>
      <c r="O438" s="15" t="s">
        <v>38</v>
      </c>
      <c r="P438" s="15" t="s">
        <v>54</v>
      </c>
      <c r="Q438" s="15" t="s">
        <v>55</v>
      </c>
      <c r="R438" s="15"/>
      <c r="S438" s="18" t="str">
        <f t="shared" si="51"/>
        <v>https://onlinecourses.nptel.ac.in/noc25_ee167/preview</v>
      </c>
      <c r="T438" s="14" t="s">
        <v>2289</v>
      </c>
      <c r="U438" s="19" t="str">
        <f t="shared" si="76"/>
        <v>https://onlinecourses.nptel.ac.in/noc20_ee12/preview</v>
      </c>
      <c r="V438" s="19" t="str">
        <f t="shared" si="77"/>
        <v>https://onlinecourses.nptel.ac.in/noc20_ee12/preview</v>
      </c>
      <c r="W438" s="15" t="s">
        <v>2290</v>
      </c>
      <c r="X438" s="20" t="str">
        <f t="shared" si="52"/>
        <v>https://nptel.ac.in/courses/108108166</v>
      </c>
      <c r="Y438" s="19" t="str">
        <f t="shared" si="53"/>
        <v>https://nptel.ac.in/courses/108108166</v>
      </c>
      <c r="Z438" s="15">
        <v>108108166</v>
      </c>
      <c r="AA438" s="15"/>
      <c r="AB438" s="15"/>
    </row>
    <row r="439" spans="1:28" ht="26.4" x14ac:dyDescent="0.25">
      <c r="A439" s="13">
        <v>428</v>
      </c>
      <c r="B439" s="14" t="s">
        <v>2291</v>
      </c>
      <c r="C439" s="14" t="s">
        <v>2292</v>
      </c>
      <c r="D439" s="14" t="s">
        <v>2293</v>
      </c>
      <c r="E439" s="14" t="s">
        <v>2294</v>
      </c>
      <c r="F439" s="15" t="s">
        <v>132</v>
      </c>
      <c r="G439" s="15" t="s">
        <v>132</v>
      </c>
      <c r="H439" s="16" t="s">
        <v>4</v>
      </c>
      <c r="I439" s="15" t="s">
        <v>53</v>
      </c>
      <c r="J439" s="17">
        <v>45859</v>
      </c>
      <c r="K439" s="17">
        <v>45940</v>
      </c>
      <c r="L439" s="17">
        <v>45956</v>
      </c>
      <c r="M439" s="17">
        <v>45866</v>
      </c>
      <c r="N439" s="17">
        <v>45884</v>
      </c>
      <c r="O439" s="15" t="s">
        <v>38</v>
      </c>
      <c r="P439" s="15" t="s">
        <v>72</v>
      </c>
      <c r="Q439" s="15" t="s">
        <v>55</v>
      </c>
      <c r="R439" s="15"/>
      <c r="S439" s="18" t="str">
        <f t="shared" si="51"/>
        <v>https://onlinecourses.nptel.ac.in/noc25_bt86/preview</v>
      </c>
      <c r="T439" s="14" t="s">
        <v>2295</v>
      </c>
      <c r="U439" s="19" t="str">
        <f t="shared" si="76"/>
        <v>https://onlinecourses.nptel.ac.in/noc24_bt51/preview</v>
      </c>
      <c r="V439" s="19" t="str">
        <f t="shared" si="77"/>
        <v>https://onlinecourses.nptel.ac.in/noc24_bt51/preview</v>
      </c>
      <c r="W439" s="15" t="s">
        <v>2296</v>
      </c>
      <c r="X439" s="20" t="str">
        <f t="shared" si="52"/>
        <v>https://nptel.ac.in/courses/102108078</v>
      </c>
      <c r="Y439" s="19" t="str">
        <f t="shared" si="53"/>
        <v>https://nptel.ac.in/courses/102108078</v>
      </c>
      <c r="Z439" s="15">
        <v>102108078</v>
      </c>
      <c r="AA439" s="15"/>
      <c r="AB439" s="15"/>
    </row>
    <row r="440" spans="1:28" ht="26.4" x14ac:dyDescent="0.25">
      <c r="A440" s="13">
        <v>429</v>
      </c>
      <c r="B440" s="14" t="s">
        <v>2297</v>
      </c>
      <c r="C440" s="14" t="s">
        <v>2287</v>
      </c>
      <c r="D440" s="14" t="s">
        <v>2298</v>
      </c>
      <c r="E440" s="14" t="s">
        <v>2143</v>
      </c>
      <c r="F440" s="15" t="s">
        <v>132</v>
      </c>
      <c r="G440" s="15" t="s">
        <v>132</v>
      </c>
      <c r="H440" s="16" t="s">
        <v>4</v>
      </c>
      <c r="I440" s="15" t="s">
        <v>53</v>
      </c>
      <c r="J440" s="17">
        <v>45859</v>
      </c>
      <c r="K440" s="17">
        <v>45940</v>
      </c>
      <c r="L440" s="17">
        <v>45956</v>
      </c>
      <c r="M440" s="17">
        <v>45866</v>
      </c>
      <c r="N440" s="17">
        <v>45884</v>
      </c>
      <c r="O440" s="15" t="s">
        <v>38</v>
      </c>
      <c r="P440" s="15" t="s">
        <v>54</v>
      </c>
      <c r="Q440" s="15" t="s">
        <v>55</v>
      </c>
      <c r="R440" s="15"/>
      <c r="S440" s="18" t="str">
        <f t="shared" si="51"/>
        <v>https://onlinecourses.nptel.ac.in/noc25_ee168/preview</v>
      </c>
      <c r="T440" s="14" t="s">
        <v>2299</v>
      </c>
      <c r="U440" s="19" t="str">
        <f t="shared" si="76"/>
        <v>https://onlinecourses.nptel.ac.in/noc24_ee110/preview</v>
      </c>
      <c r="V440" s="19" t="str">
        <f t="shared" si="77"/>
        <v>https://onlinecourses.nptel.ac.in/noc24_ee110/preview</v>
      </c>
      <c r="W440" s="15" t="s">
        <v>2300</v>
      </c>
      <c r="X440" s="20" t="str">
        <f t="shared" si="52"/>
        <v>https://nptel.ac.in/courses/117108140</v>
      </c>
      <c r="Y440" s="19" t="str">
        <f t="shared" si="53"/>
        <v>https://nptel.ac.in/courses/117108140</v>
      </c>
      <c r="Z440" s="15">
        <v>117108140</v>
      </c>
      <c r="AA440" s="15"/>
      <c r="AB440" s="15"/>
    </row>
    <row r="441" spans="1:28" ht="39.6" x14ac:dyDescent="0.25">
      <c r="A441" s="13">
        <v>430</v>
      </c>
      <c r="B441" s="14" t="s">
        <v>2301</v>
      </c>
      <c r="C441" s="14" t="s">
        <v>2302</v>
      </c>
      <c r="D441" s="14" t="s">
        <v>2303</v>
      </c>
      <c r="E441" s="14" t="s">
        <v>2304</v>
      </c>
      <c r="F441" s="15" t="s">
        <v>1426</v>
      </c>
      <c r="G441" s="15" t="s">
        <v>132</v>
      </c>
      <c r="H441" s="16" t="s">
        <v>4</v>
      </c>
      <c r="I441" s="15" t="s">
        <v>53</v>
      </c>
      <c r="J441" s="17">
        <v>45859</v>
      </c>
      <c r="K441" s="17">
        <v>45940</v>
      </c>
      <c r="L441" s="17">
        <v>45962</v>
      </c>
      <c r="M441" s="17">
        <v>45866</v>
      </c>
      <c r="N441" s="17">
        <v>45884</v>
      </c>
      <c r="O441" s="15" t="s">
        <v>38</v>
      </c>
      <c r="P441" s="15" t="s">
        <v>54</v>
      </c>
      <c r="Q441" s="15" t="s">
        <v>55</v>
      </c>
      <c r="R441" s="15" t="s">
        <v>2305</v>
      </c>
      <c r="S441" s="18" t="str">
        <f t="shared" si="51"/>
        <v>https://onlinecourses.nptel.ac.in/noc25_ge45/preview</v>
      </c>
      <c r="T441" s="14" t="s">
        <v>2306</v>
      </c>
      <c r="U441" s="19" t="str">
        <f t="shared" si="76"/>
        <v>https://onlinecourses.nptel.ac.in/noc24_ge45/preview</v>
      </c>
      <c r="V441" s="19" t="str">
        <f t="shared" si="77"/>
        <v>https://onlinecourses.nptel.ac.in/noc24_ge45/preview</v>
      </c>
      <c r="W441" s="15" t="s">
        <v>2307</v>
      </c>
      <c r="X441" s="20" t="str">
        <f t="shared" si="52"/>
        <v>https://nptel.ac.in/courses/121108458</v>
      </c>
      <c r="Y441" s="19" t="str">
        <f t="shared" si="53"/>
        <v>https://nptel.ac.in/courses/121108458</v>
      </c>
      <c r="Z441" s="15">
        <v>121108458</v>
      </c>
      <c r="AA441" s="15"/>
      <c r="AB441" s="15"/>
    </row>
    <row r="442" spans="1:28" ht="26.4" x14ac:dyDescent="0.25">
      <c r="A442" s="13">
        <v>431</v>
      </c>
      <c r="B442" s="14" t="s">
        <v>2308</v>
      </c>
      <c r="C442" s="14" t="s">
        <v>2287</v>
      </c>
      <c r="D442" s="14" t="s">
        <v>2309</v>
      </c>
      <c r="E442" s="14" t="s">
        <v>2249</v>
      </c>
      <c r="F442" s="15" t="s">
        <v>115</v>
      </c>
      <c r="G442" s="15" t="s">
        <v>115</v>
      </c>
      <c r="H442" s="16" t="s">
        <v>4</v>
      </c>
      <c r="I442" s="15" t="s">
        <v>53</v>
      </c>
      <c r="J442" s="17">
        <v>45859</v>
      </c>
      <c r="K442" s="17">
        <v>45940</v>
      </c>
      <c r="L442" s="17">
        <v>45963</v>
      </c>
      <c r="M442" s="17">
        <v>45866</v>
      </c>
      <c r="N442" s="17">
        <v>45884</v>
      </c>
      <c r="O442" s="15" t="s">
        <v>71</v>
      </c>
      <c r="P442" s="15" t="s">
        <v>54</v>
      </c>
      <c r="Q442" s="15" t="s">
        <v>55</v>
      </c>
      <c r="R442" s="15" t="s">
        <v>1960</v>
      </c>
      <c r="S442" s="18" t="str">
        <f t="shared" si="51"/>
        <v>https://onlinecourses.nptel.ac.in/noc25_ee169/preview</v>
      </c>
      <c r="T442" s="14" t="s">
        <v>2310</v>
      </c>
      <c r="U442" s="19" t="str">
        <f t="shared" si="76"/>
        <v>https://onlinecourses.nptel.ac.in/noc22_ee120/preview</v>
      </c>
      <c r="V442" s="19" t="str">
        <f t="shared" si="77"/>
        <v>https://onlinecourses.nptel.ac.in/noc22_ee120/preview</v>
      </c>
      <c r="W442" s="15" t="s">
        <v>2311</v>
      </c>
      <c r="X442" s="20" t="str">
        <f t="shared" si="52"/>
        <v>https://nptel.ac.in/courses/117105140</v>
      </c>
      <c r="Y442" s="19" t="str">
        <f t="shared" si="53"/>
        <v>https://nptel.ac.in/courses/117105140</v>
      </c>
      <c r="Z442" s="15">
        <v>117105140</v>
      </c>
      <c r="AA442" s="15"/>
      <c r="AB442" s="15"/>
    </row>
    <row r="443" spans="1:28" ht="26.4" x14ac:dyDescent="0.25">
      <c r="A443" s="13">
        <v>432</v>
      </c>
      <c r="B443" s="14" t="s">
        <v>2312</v>
      </c>
      <c r="C443" s="14" t="s">
        <v>2287</v>
      </c>
      <c r="D443" s="14" t="s">
        <v>2313</v>
      </c>
      <c r="E443" s="14" t="s">
        <v>2314</v>
      </c>
      <c r="F443" s="15" t="s">
        <v>115</v>
      </c>
      <c r="G443" s="15" t="s">
        <v>115</v>
      </c>
      <c r="H443" s="16" t="s">
        <v>100</v>
      </c>
      <c r="I443" s="15" t="s">
        <v>53</v>
      </c>
      <c r="J443" s="17">
        <v>45859</v>
      </c>
      <c r="K443" s="17">
        <v>45912</v>
      </c>
      <c r="L443" s="17">
        <v>45921</v>
      </c>
      <c r="M443" s="17">
        <v>45866</v>
      </c>
      <c r="N443" s="17">
        <v>45884</v>
      </c>
      <c r="O443" s="15" t="s">
        <v>71</v>
      </c>
      <c r="P443" s="15" t="s">
        <v>54</v>
      </c>
      <c r="Q443" s="15" t="s">
        <v>55</v>
      </c>
      <c r="R443" s="15"/>
      <c r="S443" s="18" t="str">
        <f t="shared" si="51"/>
        <v>https://onlinecourses.nptel.ac.in/noc25_ee170/preview</v>
      </c>
      <c r="T443" s="14" t="s">
        <v>2315</v>
      </c>
      <c r="U443" s="19" t="str">
        <f t="shared" si="76"/>
        <v>https://onlinecourses.nptel.ac.in/noc22_ee117/preview</v>
      </c>
      <c r="V443" s="19" t="str">
        <f t="shared" si="77"/>
        <v>https://onlinecourses.nptel.ac.in/noc22_ee117/preview</v>
      </c>
      <c r="W443" s="15" t="s">
        <v>2316</v>
      </c>
      <c r="X443" s="20" t="str">
        <f t="shared" si="52"/>
        <v>https://nptel.ac.in/courses/117105145</v>
      </c>
      <c r="Y443" s="19" t="str">
        <f t="shared" si="53"/>
        <v>https://nptel.ac.in/courses/117105145</v>
      </c>
      <c r="Z443" s="15">
        <v>117105145</v>
      </c>
      <c r="AA443" s="15"/>
      <c r="AB443" s="15"/>
    </row>
    <row r="444" spans="1:28" ht="26.4" x14ac:dyDescent="0.25">
      <c r="A444" s="13">
        <v>433</v>
      </c>
      <c r="B444" s="14" t="s">
        <v>2317</v>
      </c>
      <c r="C444" s="14" t="s">
        <v>2318</v>
      </c>
      <c r="D444" s="14" t="s">
        <v>2319</v>
      </c>
      <c r="E444" s="14" t="s">
        <v>2320</v>
      </c>
      <c r="F444" s="15" t="s">
        <v>218</v>
      </c>
      <c r="G444" s="15" t="s">
        <v>218</v>
      </c>
      <c r="H444" s="16" t="s">
        <v>219</v>
      </c>
      <c r="I444" s="16" t="s">
        <v>53</v>
      </c>
      <c r="J444" s="17">
        <v>45859</v>
      </c>
      <c r="K444" s="17">
        <v>45884</v>
      </c>
      <c r="L444" s="17">
        <v>45921</v>
      </c>
      <c r="M444" s="17">
        <v>45866</v>
      </c>
      <c r="N444" s="17">
        <v>45884</v>
      </c>
      <c r="O444" s="15" t="s">
        <v>38</v>
      </c>
      <c r="P444" s="15" t="s">
        <v>54</v>
      </c>
      <c r="Q444" s="15" t="s">
        <v>55</v>
      </c>
      <c r="R444" s="15"/>
      <c r="S444" s="18" t="str">
        <f t="shared" si="51"/>
        <v>https://onlinecourses.nptel.ac.in/noc25_ee171/preview</v>
      </c>
      <c r="T444" s="14" t="s">
        <v>2321</v>
      </c>
      <c r="U444" s="19" t="str">
        <f t="shared" si="76"/>
        <v>https://onlinecourses.nptel.ac.in/noc24_ee79/preview</v>
      </c>
      <c r="V444" s="19" t="str">
        <f t="shared" si="77"/>
        <v>https://onlinecourses.nptel.ac.in/noc24_ee79/preview</v>
      </c>
      <c r="W444" s="15" t="s">
        <v>2322</v>
      </c>
      <c r="X444" s="20" t="str">
        <f t="shared" si="52"/>
        <v>https://nptel.ac.in/courses/108107107</v>
      </c>
      <c r="Y444" s="19" t="str">
        <f t="shared" si="53"/>
        <v>https://nptel.ac.in/courses/108107107</v>
      </c>
      <c r="Z444" s="15">
        <v>108107107</v>
      </c>
      <c r="AA444" s="15"/>
      <c r="AB444" s="15"/>
    </row>
    <row r="445" spans="1:28" ht="26.4" x14ac:dyDescent="0.25">
      <c r="A445" s="13">
        <v>434</v>
      </c>
      <c r="B445" s="14" t="s">
        <v>2323</v>
      </c>
      <c r="C445" s="14" t="s">
        <v>2318</v>
      </c>
      <c r="D445" s="14" t="s">
        <v>2324</v>
      </c>
      <c r="E445" s="14" t="s">
        <v>2325</v>
      </c>
      <c r="F445" s="15" t="s">
        <v>84</v>
      </c>
      <c r="G445" s="15" t="s">
        <v>84</v>
      </c>
      <c r="H445" s="16" t="s">
        <v>4</v>
      </c>
      <c r="I445" s="15" t="s">
        <v>53</v>
      </c>
      <c r="J445" s="17">
        <v>45859</v>
      </c>
      <c r="K445" s="17">
        <v>45940</v>
      </c>
      <c r="L445" s="17">
        <v>45955</v>
      </c>
      <c r="M445" s="17">
        <v>45866</v>
      </c>
      <c r="N445" s="17">
        <v>45884</v>
      </c>
      <c r="O445" s="15" t="s">
        <v>38</v>
      </c>
      <c r="P445" s="15" t="s">
        <v>54</v>
      </c>
      <c r="Q445" s="15" t="s">
        <v>55</v>
      </c>
      <c r="R445" s="15" t="s">
        <v>1931</v>
      </c>
      <c r="S445" s="18" t="str">
        <f t="shared" si="51"/>
        <v>https://onlinecourses.nptel.ac.in/noc25_ee172/preview</v>
      </c>
      <c r="T445" s="14" t="s">
        <v>2326</v>
      </c>
      <c r="U445" s="19" t="str">
        <f t="shared" si="76"/>
        <v>https://onlinecourses.nptel.ac.in/noc24_ee152/preview</v>
      </c>
      <c r="V445" s="19" t="str">
        <f t="shared" si="77"/>
        <v>https://onlinecourses.nptel.ac.in/noc24_ee152/preview</v>
      </c>
      <c r="W445" s="15" t="s">
        <v>2327</v>
      </c>
      <c r="X445" s="20" t="str">
        <f t="shared" si="52"/>
        <v>https://nptel.ac.in/courses/117104484</v>
      </c>
      <c r="Y445" s="19" t="str">
        <f t="shared" si="53"/>
        <v>https://nptel.ac.in/courses/117104484</v>
      </c>
      <c r="Z445" s="15">
        <v>117104484</v>
      </c>
      <c r="AA445" s="15"/>
      <c r="AB445" s="15"/>
    </row>
    <row r="446" spans="1:28" ht="26.4" x14ac:dyDescent="0.25">
      <c r="A446" s="13">
        <v>435</v>
      </c>
      <c r="B446" s="14" t="s">
        <v>2328</v>
      </c>
      <c r="C446" s="14" t="s">
        <v>2329</v>
      </c>
      <c r="D446" s="14" t="s">
        <v>2330</v>
      </c>
      <c r="E446" s="14" t="s">
        <v>2331</v>
      </c>
      <c r="F446" s="15" t="s">
        <v>218</v>
      </c>
      <c r="G446" s="15" t="s">
        <v>218</v>
      </c>
      <c r="H446" s="16" t="s">
        <v>100</v>
      </c>
      <c r="I446" s="16" t="s">
        <v>53</v>
      </c>
      <c r="J446" s="17">
        <v>45859</v>
      </c>
      <c r="K446" s="17">
        <v>45912</v>
      </c>
      <c r="L446" s="17">
        <v>45920</v>
      </c>
      <c r="M446" s="17">
        <v>45866</v>
      </c>
      <c r="N446" s="17">
        <v>45884</v>
      </c>
      <c r="O446" s="15" t="s">
        <v>38</v>
      </c>
      <c r="P446" s="15" t="s">
        <v>54</v>
      </c>
      <c r="Q446" s="15" t="s">
        <v>55</v>
      </c>
      <c r="R446" s="15" t="s">
        <v>1719</v>
      </c>
      <c r="S446" s="18" t="str">
        <f t="shared" si="51"/>
        <v>https://onlinecourses.nptel.ac.in/noc25_ee173/preview</v>
      </c>
      <c r="T446" s="14" t="s">
        <v>2332</v>
      </c>
      <c r="U446" s="19" t="str">
        <f t="shared" si="76"/>
        <v>https://onlinecourses.nptel.ac.in/noc24_ee80/preview</v>
      </c>
      <c r="V446" s="19" t="str">
        <f t="shared" si="77"/>
        <v>https://onlinecourses.nptel.ac.in/noc24_ee80/preview</v>
      </c>
      <c r="W446" s="15" t="s">
        <v>2333</v>
      </c>
      <c r="X446" s="20" t="str">
        <f t="shared" si="52"/>
        <v>https://nptel.ac.in/courses/117107485</v>
      </c>
      <c r="Y446" s="19" t="str">
        <f t="shared" si="53"/>
        <v>https://nptel.ac.in/courses/117107485</v>
      </c>
      <c r="Z446" s="15">
        <v>117107485</v>
      </c>
      <c r="AA446" s="15"/>
      <c r="AB446" s="15"/>
    </row>
    <row r="447" spans="1:28" ht="26.4" x14ac:dyDescent="0.25">
      <c r="A447" s="13">
        <v>436</v>
      </c>
      <c r="B447" s="14" t="s">
        <v>2334</v>
      </c>
      <c r="C447" s="14" t="s">
        <v>2335</v>
      </c>
      <c r="D447" s="14" t="s">
        <v>2336</v>
      </c>
      <c r="E447" s="14" t="s">
        <v>2337</v>
      </c>
      <c r="F447" s="16" t="s">
        <v>406</v>
      </c>
      <c r="G447" s="16" t="s">
        <v>406</v>
      </c>
      <c r="H447" s="16" t="s">
        <v>4</v>
      </c>
      <c r="I447" s="15" t="s">
        <v>116</v>
      </c>
      <c r="J447" s="17">
        <v>45859</v>
      </c>
      <c r="K447" s="17">
        <v>45940</v>
      </c>
      <c r="L447" s="17">
        <v>45956</v>
      </c>
      <c r="M447" s="17">
        <v>45866</v>
      </c>
      <c r="N447" s="17">
        <v>45884</v>
      </c>
      <c r="O447" s="15" t="s">
        <v>38</v>
      </c>
      <c r="P447" s="15" t="s">
        <v>54</v>
      </c>
      <c r="Q447" s="15" t="s">
        <v>55</v>
      </c>
      <c r="R447" s="15" t="s">
        <v>984</v>
      </c>
      <c r="S447" s="18" t="str">
        <f t="shared" si="51"/>
        <v>https://onlinecourses.nptel.ac.in/noc25_ee174/preview</v>
      </c>
      <c r="T447" s="14" t="s">
        <v>2338</v>
      </c>
      <c r="U447" s="14"/>
      <c r="V447" s="14"/>
      <c r="W447" s="14"/>
      <c r="X447" s="20" t="str">
        <f t="shared" si="52"/>
        <v>https://nptel.ac.in/courses/117103723</v>
      </c>
      <c r="Y447" s="19" t="str">
        <f t="shared" si="53"/>
        <v>https://nptel.ac.in/courses/117103723</v>
      </c>
      <c r="Z447" s="14" t="s">
        <v>2339</v>
      </c>
      <c r="AA447" s="14"/>
      <c r="AB447" s="14"/>
    </row>
    <row r="448" spans="1:28" ht="26.4" x14ac:dyDescent="0.25">
      <c r="A448" s="13">
        <v>437</v>
      </c>
      <c r="B448" s="14" t="s">
        <v>2340</v>
      </c>
      <c r="C448" s="14" t="s">
        <v>2335</v>
      </c>
      <c r="D448" s="14" t="s">
        <v>2341</v>
      </c>
      <c r="E448" s="14" t="s">
        <v>2008</v>
      </c>
      <c r="F448" s="15" t="s">
        <v>218</v>
      </c>
      <c r="G448" s="15" t="s">
        <v>218</v>
      </c>
      <c r="H448" s="16" t="s">
        <v>4</v>
      </c>
      <c r="I448" s="15" t="s">
        <v>116</v>
      </c>
      <c r="J448" s="17">
        <v>45859</v>
      </c>
      <c r="K448" s="17">
        <v>45940</v>
      </c>
      <c r="L448" s="17">
        <v>45956</v>
      </c>
      <c r="M448" s="17">
        <v>45866</v>
      </c>
      <c r="N448" s="17">
        <v>45884</v>
      </c>
      <c r="O448" s="15" t="s">
        <v>38</v>
      </c>
      <c r="P448" s="15" t="s">
        <v>54</v>
      </c>
      <c r="Q448" s="15" t="s">
        <v>55</v>
      </c>
      <c r="R448" s="15" t="s">
        <v>2117</v>
      </c>
      <c r="S448" s="18" t="str">
        <f t="shared" si="51"/>
        <v>https://onlinecourses.nptel.ac.in/noc25_ee175/preview</v>
      </c>
      <c r="T448" s="14" t="s">
        <v>2342</v>
      </c>
      <c r="U448" s="14"/>
      <c r="V448" s="14"/>
      <c r="W448" s="14"/>
      <c r="X448" s="20" t="str">
        <f t="shared" si="52"/>
        <v>https://nptel.ac.in/courses/117107724</v>
      </c>
      <c r="Y448" s="19" t="str">
        <f t="shared" si="53"/>
        <v>https://nptel.ac.in/courses/117107724</v>
      </c>
      <c r="Z448" s="14" t="s">
        <v>2343</v>
      </c>
      <c r="AA448" s="14"/>
      <c r="AB448" s="14"/>
    </row>
    <row r="449" spans="1:28" ht="26.4" x14ac:dyDescent="0.25">
      <c r="A449" s="13">
        <v>438</v>
      </c>
      <c r="B449" s="14" t="s">
        <v>2344</v>
      </c>
      <c r="C449" s="14" t="s">
        <v>2335</v>
      </c>
      <c r="D449" s="14" t="s">
        <v>2345</v>
      </c>
      <c r="E449" s="14" t="s">
        <v>2346</v>
      </c>
      <c r="F449" s="15" t="s">
        <v>406</v>
      </c>
      <c r="G449" s="15" t="s">
        <v>406</v>
      </c>
      <c r="H449" s="16" t="s">
        <v>219</v>
      </c>
      <c r="I449" s="15" t="s">
        <v>116</v>
      </c>
      <c r="J449" s="17">
        <v>45887</v>
      </c>
      <c r="K449" s="17">
        <v>45912</v>
      </c>
      <c r="L449" s="17">
        <v>45956</v>
      </c>
      <c r="M449" s="17">
        <v>45887</v>
      </c>
      <c r="N449" s="17">
        <v>45898</v>
      </c>
      <c r="O449" s="15" t="s">
        <v>38</v>
      </c>
      <c r="P449" s="15" t="s">
        <v>72</v>
      </c>
      <c r="Q449" s="15" t="s">
        <v>55</v>
      </c>
      <c r="R449" s="15" t="s">
        <v>1931</v>
      </c>
      <c r="S449" s="18" t="str">
        <f t="shared" si="51"/>
        <v>https://onlinecourses.nptel.ac.in/noc25_ee176/preview</v>
      </c>
      <c r="T449" s="14" t="s">
        <v>2347</v>
      </c>
      <c r="U449" s="14"/>
      <c r="V449" s="14"/>
      <c r="W449" s="14"/>
      <c r="X449" s="20" t="str">
        <f t="shared" si="52"/>
        <v>https://nptel.ac.in/courses/117103725</v>
      </c>
      <c r="Y449" s="19" t="str">
        <f t="shared" si="53"/>
        <v>https://nptel.ac.in/courses/117103725</v>
      </c>
      <c r="Z449" s="14" t="s">
        <v>2348</v>
      </c>
      <c r="AA449" s="14"/>
      <c r="AB449" s="14"/>
    </row>
    <row r="450" spans="1:28" ht="26.4" x14ac:dyDescent="0.25">
      <c r="A450" s="13">
        <v>439</v>
      </c>
      <c r="B450" s="14" t="s">
        <v>2349</v>
      </c>
      <c r="C450" s="14" t="s">
        <v>2335</v>
      </c>
      <c r="D450" s="14" t="s">
        <v>2350</v>
      </c>
      <c r="E450" s="14" t="s">
        <v>2351</v>
      </c>
      <c r="F450" s="15" t="s">
        <v>406</v>
      </c>
      <c r="G450" s="15" t="s">
        <v>406</v>
      </c>
      <c r="H450" s="16" t="s">
        <v>4</v>
      </c>
      <c r="I450" s="15" t="s">
        <v>116</v>
      </c>
      <c r="J450" s="17">
        <v>45859</v>
      </c>
      <c r="K450" s="17">
        <v>45940</v>
      </c>
      <c r="L450" s="17">
        <v>45956</v>
      </c>
      <c r="M450" s="17">
        <v>45866</v>
      </c>
      <c r="N450" s="17">
        <v>45884</v>
      </c>
      <c r="O450" s="15" t="s">
        <v>71</v>
      </c>
      <c r="P450" s="15" t="s">
        <v>54</v>
      </c>
      <c r="Q450" s="15" t="s">
        <v>55</v>
      </c>
      <c r="R450" s="15" t="s">
        <v>2117</v>
      </c>
      <c r="S450" s="18" t="str">
        <f t="shared" si="51"/>
        <v>https://onlinecourses.nptel.ac.in/noc25_ee177/preview</v>
      </c>
      <c r="T450" s="14" t="s">
        <v>2352</v>
      </c>
      <c r="U450" s="14"/>
      <c r="V450" s="14"/>
      <c r="W450" s="14"/>
      <c r="X450" s="20" t="str">
        <f t="shared" si="52"/>
        <v>https://nptel.ac.in/courses/117103726</v>
      </c>
      <c r="Y450" s="19" t="str">
        <f t="shared" si="53"/>
        <v>https://nptel.ac.in/courses/117103726</v>
      </c>
      <c r="Z450" s="14" t="s">
        <v>2353</v>
      </c>
      <c r="AA450" s="14"/>
      <c r="AB450" s="14"/>
    </row>
    <row r="451" spans="1:28" ht="26.4" x14ac:dyDescent="0.25">
      <c r="A451" s="13">
        <v>440</v>
      </c>
      <c r="B451" s="14" t="s">
        <v>2354</v>
      </c>
      <c r="C451" s="14" t="s">
        <v>2335</v>
      </c>
      <c r="D451" s="14" t="s">
        <v>2355</v>
      </c>
      <c r="E451" s="14" t="s">
        <v>2356</v>
      </c>
      <c r="F451" s="15" t="s">
        <v>406</v>
      </c>
      <c r="G451" s="15" t="s">
        <v>406</v>
      </c>
      <c r="H451" s="16" t="s">
        <v>4</v>
      </c>
      <c r="I451" s="15" t="s">
        <v>53</v>
      </c>
      <c r="J451" s="17">
        <v>45859</v>
      </c>
      <c r="K451" s="17">
        <v>45940</v>
      </c>
      <c r="L451" s="17">
        <v>45956</v>
      </c>
      <c r="M451" s="17">
        <v>45866</v>
      </c>
      <c r="N451" s="17">
        <v>45884</v>
      </c>
      <c r="O451" s="15" t="s">
        <v>71</v>
      </c>
      <c r="P451" s="15" t="s">
        <v>72</v>
      </c>
      <c r="Q451" s="15" t="s">
        <v>73</v>
      </c>
      <c r="R451" s="15" t="s">
        <v>984</v>
      </c>
      <c r="S451" s="18" t="str">
        <f t="shared" si="51"/>
        <v>https://onlinecourses.nptel.ac.in/noc25_ee178/preview</v>
      </c>
      <c r="T451" s="14" t="s">
        <v>2357</v>
      </c>
      <c r="U451" s="19" t="str">
        <f t="shared" ref="U451:U457" si="78">HYPERLINK(V451)</f>
        <v>https://onlinecourses.nptel.ac.in/noc24_ee115/preview</v>
      </c>
      <c r="V451" s="19" t="str">
        <f t="shared" ref="V451:V457" si="79">CONCATENATE("https://onlinecourses.nptel.ac.in/",W451,"/preview")</f>
        <v>https://onlinecourses.nptel.ac.in/noc24_ee115/preview</v>
      </c>
      <c r="W451" s="15" t="s">
        <v>2358</v>
      </c>
      <c r="X451" s="20" t="str">
        <f t="shared" si="52"/>
        <v>https://nptel.ac.in/courses/108103141</v>
      </c>
      <c r="Y451" s="19" t="str">
        <f t="shared" si="53"/>
        <v>https://nptel.ac.in/courses/108103141</v>
      </c>
      <c r="Z451" s="15">
        <v>108103141</v>
      </c>
      <c r="AA451" s="15"/>
      <c r="AB451" s="15"/>
    </row>
    <row r="452" spans="1:28" ht="26.4" x14ac:dyDescent="0.25">
      <c r="A452" s="13">
        <v>441</v>
      </c>
      <c r="B452" s="14" t="s">
        <v>2359</v>
      </c>
      <c r="C452" s="14" t="s">
        <v>2335</v>
      </c>
      <c r="D452" s="14" t="s">
        <v>2360</v>
      </c>
      <c r="E452" s="14" t="s">
        <v>2361</v>
      </c>
      <c r="F452" s="15" t="s">
        <v>406</v>
      </c>
      <c r="G452" s="15" t="s">
        <v>406</v>
      </c>
      <c r="H452" s="16" t="s">
        <v>4</v>
      </c>
      <c r="I452" s="15" t="s">
        <v>53</v>
      </c>
      <c r="J452" s="17">
        <v>45859</v>
      </c>
      <c r="K452" s="17">
        <v>45940</v>
      </c>
      <c r="L452" s="17">
        <v>45962</v>
      </c>
      <c r="M452" s="17">
        <v>45866</v>
      </c>
      <c r="N452" s="17">
        <v>45884</v>
      </c>
      <c r="O452" s="15" t="s">
        <v>71</v>
      </c>
      <c r="P452" s="15" t="s">
        <v>54</v>
      </c>
      <c r="Q452" s="15" t="s">
        <v>55</v>
      </c>
      <c r="R452" s="15" t="s">
        <v>1931</v>
      </c>
      <c r="S452" s="18" t="str">
        <f t="shared" si="51"/>
        <v>https://onlinecourses.nptel.ac.in/noc25_ee179/preview</v>
      </c>
      <c r="T452" s="14" t="s">
        <v>2362</v>
      </c>
      <c r="U452" s="19" t="str">
        <f t="shared" si="78"/>
        <v>https://onlinecourses.nptel.ac.in/noc24_ee132/preview</v>
      </c>
      <c r="V452" s="19" t="str">
        <f t="shared" si="79"/>
        <v>https://onlinecourses.nptel.ac.in/noc24_ee132/preview</v>
      </c>
      <c r="W452" s="15" t="s">
        <v>2363</v>
      </c>
      <c r="X452" s="20" t="str">
        <f t="shared" si="52"/>
        <v>https://nptel.ac.in/courses/108103191</v>
      </c>
      <c r="Y452" s="19" t="str">
        <f t="shared" si="53"/>
        <v>https://nptel.ac.in/courses/108103191</v>
      </c>
      <c r="Z452" s="15">
        <v>108103191</v>
      </c>
      <c r="AA452" s="15"/>
      <c r="AB452" s="15"/>
    </row>
    <row r="453" spans="1:28" ht="26.4" x14ac:dyDescent="0.25">
      <c r="A453" s="13">
        <v>442</v>
      </c>
      <c r="B453" s="14" t="s">
        <v>2364</v>
      </c>
      <c r="C453" s="14" t="s">
        <v>2335</v>
      </c>
      <c r="D453" s="14" t="s">
        <v>2365</v>
      </c>
      <c r="E453" s="14" t="s">
        <v>2366</v>
      </c>
      <c r="F453" s="15" t="s">
        <v>406</v>
      </c>
      <c r="G453" s="15" t="s">
        <v>406</v>
      </c>
      <c r="H453" s="16" t="s">
        <v>100</v>
      </c>
      <c r="I453" s="15" t="s">
        <v>53</v>
      </c>
      <c r="J453" s="17">
        <v>45859</v>
      </c>
      <c r="K453" s="17">
        <v>45912</v>
      </c>
      <c r="L453" s="17">
        <v>45921</v>
      </c>
      <c r="M453" s="17">
        <v>45866</v>
      </c>
      <c r="N453" s="17">
        <v>45884</v>
      </c>
      <c r="O453" s="15" t="s">
        <v>38</v>
      </c>
      <c r="P453" s="15" t="s">
        <v>54</v>
      </c>
      <c r="Q453" s="15" t="s">
        <v>55</v>
      </c>
      <c r="R453" s="15" t="s">
        <v>1719</v>
      </c>
      <c r="S453" s="18" t="str">
        <f t="shared" si="51"/>
        <v>https://onlinecourses.nptel.ac.in/noc25_ee180/preview</v>
      </c>
      <c r="T453" s="14" t="s">
        <v>2367</v>
      </c>
      <c r="U453" s="19" t="str">
        <f t="shared" si="78"/>
        <v>https://onlinecourses.nptel.ac.in/noc24_ee94/preview</v>
      </c>
      <c r="V453" s="19" t="str">
        <f t="shared" si="79"/>
        <v>https://onlinecourses.nptel.ac.in/noc24_ee94/preview</v>
      </c>
      <c r="W453" s="15" t="s">
        <v>2368</v>
      </c>
      <c r="X453" s="20" t="str">
        <f t="shared" si="52"/>
        <v>https://nptel.ac.in/courses/108103179</v>
      </c>
      <c r="Y453" s="19" t="str">
        <f t="shared" si="53"/>
        <v>https://nptel.ac.in/courses/108103179</v>
      </c>
      <c r="Z453" s="15">
        <v>108103179</v>
      </c>
      <c r="AA453" s="15"/>
      <c r="AB453" s="15"/>
    </row>
    <row r="454" spans="1:28" ht="26.4" x14ac:dyDescent="0.25">
      <c r="A454" s="13">
        <v>443</v>
      </c>
      <c r="B454" s="14" t="s">
        <v>2369</v>
      </c>
      <c r="C454" s="14" t="s">
        <v>2370</v>
      </c>
      <c r="D454" s="14" t="s">
        <v>2371</v>
      </c>
      <c r="E454" s="14" t="s">
        <v>2372</v>
      </c>
      <c r="F454" s="15" t="s">
        <v>406</v>
      </c>
      <c r="G454" s="15" t="s">
        <v>406</v>
      </c>
      <c r="H454" s="16" t="s">
        <v>4</v>
      </c>
      <c r="I454" s="15" t="s">
        <v>53</v>
      </c>
      <c r="J454" s="17">
        <v>45859</v>
      </c>
      <c r="K454" s="17">
        <v>45940</v>
      </c>
      <c r="L454" s="17">
        <v>45963</v>
      </c>
      <c r="M454" s="17">
        <v>45866</v>
      </c>
      <c r="N454" s="17">
        <v>45884</v>
      </c>
      <c r="O454" s="15" t="s">
        <v>38</v>
      </c>
      <c r="P454" s="15" t="s">
        <v>72</v>
      </c>
      <c r="Q454" s="15" t="s">
        <v>55</v>
      </c>
      <c r="R454" s="15" t="s">
        <v>1931</v>
      </c>
      <c r="S454" s="18" t="str">
        <f t="shared" si="51"/>
        <v>https://onlinecourses.nptel.ac.in/noc25_ee181/preview</v>
      </c>
      <c r="T454" s="14" t="s">
        <v>2373</v>
      </c>
      <c r="U454" s="19" t="str">
        <f t="shared" si="78"/>
        <v>https://onlinecourses.nptel.ac.in/noc24_ee146/preview</v>
      </c>
      <c r="V454" s="19" t="str">
        <f t="shared" si="79"/>
        <v>https://onlinecourses.nptel.ac.in/noc24_ee146/preview</v>
      </c>
      <c r="W454" s="15" t="s">
        <v>2374</v>
      </c>
      <c r="X454" s="20" t="str">
        <f t="shared" si="52"/>
        <v>https://nptel.ac.in/courses/108103192</v>
      </c>
      <c r="Y454" s="19" t="str">
        <f t="shared" si="53"/>
        <v>https://nptel.ac.in/courses/108103192</v>
      </c>
      <c r="Z454" s="15">
        <v>108103192</v>
      </c>
      <c r="AA454" s="15"/>
      <c r="AB454" s="15"/>
    </row>
    <row r="455" spans="1:28" ht="26.4" x14ac:dyDescent="0.25">
      <c r="A455" s="13">
        <v>444</v>
      </c>
      <c r="B455" s="14" t="s">
        <v>2375</v>
      </c>
      <c r="C455" s="14" t="s">
        <v>2335</v>
      </c>
      <c r="D455" s="14" t="s">
        <v>2376</v>
      </c>
      <c r="E455" s="14" t="s">
        <v>2337</v>
      </c>
      <c r="F455" s="15" t="s">
        <v>406</v>
      </c>
      <c r="G455" s="15" t="s">
        <v>406</v>
      </c>
      <c r="H455" s="16" t="s">
        <v>4</v>
      </c>
      <c r="I455" s="15" t="s">
        <v>53</v>
      </c>
      <c r="J455" s="17">
        <v>45859</v>
      </c>
      <c r="K455" s="17">
        <v>45940</v>
      </c>
      <c r="L455" s="17">
        <v>45962</v>
      </c>
      <c r="M455" s="17">
        <v>45866</v>
      </c>
      <c r="N455" s="17">
        <v>45884</v>
      </c>
      <c r="O455" s="15" t="s">
        <v>38</v>
      </c>
      <c r="P455" s="15" t="s">
        <v>54</v>
      </c>
      <c r="Q455" s="15" t="s">
        <v>55</v>
      </c>
      <c r="R455" s="15" t="s">
        <v>984</v>
      </c>
      <c r="S455" s="18" t="str">
        <f t="shared" si="51"/>
        <v>https://onlinecourses.nptel.ac.in/noc25_ee182/preview</v>
      </c>
      <c r="T455" s="14" t="s">
        <v>2377</v>
      </c>
      <c r="U455" s="19" t="str">
        <f t="shared" si="78"/>
        <v>https://onlinecourses.nptel.ac.in/noc24_ee129/preview</v>
      </c>
      <c r="V455" s="19" t="str">
        <f t="shared" si="79"/>
        <v>https://onlinecourses.nptel.ac.in/noc24_ee129/preview</v>
      </c>
      <c r="W455" s="15" t="s">
        <v>2378</v>
      </c>
      <c r="X455" s="20" t="str">
        <f t="shared" si="52"/>
        <v>https://nptel.ac.in/courses/108103487</v>
      </c>
      <c r="Y455" s="19" t="str">
        <f t="shared" si="53"/>
        <v>https://nptel.ac.in/courses/108103487</v>
      </c>
      <c r="Z455" s="15">
        <v>108103487</v>
      </c>
      <c r="AA455" s="15"/>
      <c r="AB455" s="15"/>
    </row>
    <row r="456" spans="1:28" ht="26.4" x14ac:dyDescent="0.25">
      <c r="A456" s="13">
        <v>445</v>
      </c>
      <c r="B456" s="14" t="s">
        <v>2379</v>
      </c>
      <c r="C456" s="14" t="s">
        <v>2335</v>
      </c>
      <c r="D456" s="14" t="s">
        <v>2380</v>
      </c>
      <c r="E456" s="14" t="s">
        <v>2381</v>
      </c>
      <c r="F456" s="15" t="s">
        <v>406</v>
      </c>
      <c r="G456" s="15" t="s">
        <v>406</v>
      </c>
      <c r="H456" s="16" t="s">
        <v>4</v>
      </c>
      <c r="I456" s="15" t="s">
        <v>53</v>
      </c>
      <c r="J456" s="17">
        <v>45859</v>
      </c>
      <c r="K456" s="17">
        <v>45940</v>
      </c>
      <c r="L456" s="17">
        <v>45962</v>
      </c>
      <c r="M456" s="17">
        <v>45866</v>
      </c>
      <c r="N456" s="17">
        <v>45884</v>
      </c>
      <c r="O456" s="15" t="s">
        <v>38</v>
      </c>
      <c r="P456" s="15" t="s">
        <v>54</v>
      </c>
      <c r="Q456" s="15" t="s">
        <v>55</v>
      </c>
      <c r="R456" s="15" t="s">
        <v>1960</v>
      </c>
      <c r="S456" s="18" t="str">
        <f t="shared" si="51"/>
        <v>https://onlinecourses.nptel.ac.in/noc25_ee183/preview</v>
      </c>
      <c r="T456" s="14" t="s">
        <v>2382</v>
      </c>
      <c r="U456" s="19" t="str">
        <f t="shared" si="78"/>
        <v>https://onlinecourses.nptel.ac.in/noc24_ee130/preview</v>
      </c>
      <c r="V456" s="19" t="str">
        <f t="shared" si="79"/>
        <v>https://onlinecourses.nptel.ac.in/noc24_ee130/preview</v>
      </c>
      <c r="W456" s="15" t="s">
        <v>2383</v>
      </c>
      <c r="X456" s="20" t="str">
        <f t="shared" si="52"/>
        <v>https://nptel.ac.in/courses/117103488</v>
      </c>
      <c r="Y456" s="19" t="str">
        <f t="shared" si="53"/>
        <v>https://nptel.ac.in/courses/117103488</v>
      </c>
      <c r="Z456" s="15">
        <v>117103488</v>
      </c>
      <c r="AA456" s="15"/>
      <c r="AB456" s="15"/>
    </row>
    <row r="457" spans="1:28" ht="26.4" x14ac:dyDescent="0.25">
      <c r="A457" s="13">
        <v>446</v>
      </c>
      <c r="B457" s="14" t="s">
        <v>2384</v>
      </c>
      <c r="C457" s="14" t="s">
        <v>2335</v>
      </c>
      <c r="D457" s="14" t="s">
        <v>2385</v>
      </c>
      <c r="E457" s="14" t="s">
        <v>2386</v>
      </c>
      <c r="F457" s="15" t="s">
        <v>115</v>
      </c>
      <c r="G457" s="15" t="s">
        <v>115</v>
      </c>
      <c r="H457" s="16" t="s">
        <v>100</v>
      </c>
      <c r="I457" s="15" t="s">
        <v>53</v>
      </c>
      <c r="J457" s="17">
        <v>45859</v>
      </c>
      <c r="K457" s="17">
        <v>45912</v>
      </c>
      <c r="L457" s="17">
        <v>45921</v>
      </c>
      <c r="M457" s="17">
        <v>45866</v>
      </c>
      <c r="N457" s="17">
        <v>45884</v>
      </c>
      <c r="O457" s="15" t="s">
        <v>38</v>
      </c>
      <c r="P457" s="15" t="s">
        <v>54</v>
      </c>
      <c r="Q457" s="15" t="s">
        <v>55</v>
      </c>
      <c r="R457" s="15" t="s">
        <v>1719</v>
      </c>
      <c r="S457" s="18" t="str">
        <f t="shared" si="51"/>
        <v>https://onlinecourses.nptel.ac.in/noc25_ee184/preview</v>
      </c>
      <c r="T457" s="14" t="s">
        <v>2387</v>
      </c>
      <c r="U457" s="19" t="str">
        <f t="shared" si="78"/>
        <v>https://onlinecourses.nptel.ac.in/noc24_ee93/preview</v>
      </c>
      <c r="V457" s="19" t="str">
        <f t="shared" si="79"/>
        <v>https://onlinecourses.nptel.ac.in/noc24_ee93/preview</v>
      </c>
      <c r="W457" s="15" t="s">
        <v>2388</v>
      </c>
      <c r="X457" s="20" t="str">
        <f t="shared" si="52"/>
        <v>https://nptel.ac.in/courses/108105187</v>
      </c>
      <c r="Y457" s="19" t="str">
        <f t="shared" si="53"/>
        <v>https://nptel.ac.in/courses/108105187</v>
      </c>
      <c r="Z457" s="15">
        <v>108105187</v>
      </c>
      <c r="AA457" s="15"/>
      <c r="AB457" s="15"/>
    </row>
    <row r="458" spans="1:28" ht="15" customHeight="1" x14ac:dyDescent="0.25">
      <c r="A458" s="13">
        <v>447</v>
      </c>
      <c r="B458" s="14" t="s">
        <v>2389</v>
      </c>
      <c r="C458" s="14" t="s">
        <v>2390</v>
      </c>
      <c r="D458" s="14" t="s">
        <v>2391</v>
      </c>
      <c r="E458" s="14" t="s">
        <v>2013</v>
      </c>
      <c r="F458" s="15" t="s">
        <v>84</v>
      </c>
      <c r="G458" s="15" t="s">
        <v>84</v>
      </c>
      <c r="H458" s="16" t="s">
        <v>4</v>
      </c>
      <c r="I458" s="15" t="s">
        <v>116</v>
      </c>
      <c r="J458" s="17">
        <v>45859</v>
      </c>
      <c r="K458" s="17">
        <v>45940</v>
      </c>
      <c r="L458" s="17">
        <v>45963</v>
      </c>
      <c r="M458" s="17">
        <v>45866</v>
      </c>
      <c r="N458" s="17">
        <v>45884</v>
      </c>
      <c r="O458" s="15" t="s">
        <v>152</v>
      </c>
      <c r="P458" s="15" t="s">
        <v>54</v>
      </c>
      <c r="Q458" s="15" t="s">
        <v>55</v>
      </c>
      <c r="R458" s="15" t="s">
        <v>1719</v>
      </c>
      <c r="S458" s="18" t="str">
        <f t="shared" si="51"/>
        <v>https://onlinecourses.nptel.ac.in/noc25_ee185/preview</v>
      </c>
      <c r="T458" s="14" t="s">
        <v>2392</v>
      </c>
      <c r="U458" s="14"/>
      <c r="V458" s="14"/>
      <c r="W458" s="14"/>
      <c r="X458" s="20" t="str">
        <f t="shared" si="52"/>
        <v>https://nptel.ac.in/courses/117104727</v>
      </c>
      <c r="Y458" s="19" t="str">
        <f t="shared" si="53"/>
        <v>https://nptel.ac.in/courses/117104727</v>
      </c>
      <c r="Z458" s="14" t="s">
        <v>2393</v>
      </c>
      <c r="AA458" s="14"/>
      <c r="AB458" s="14"/>
    </row>
    <row r="459" spans="1:28" ht="26.4" x14ac:dyDescent="0.25">
      <c r="A459" s="13">
        <v>448</v>
      </c>
      <c r="B459" s="14" t="s">
        <v>2394</v>
      </c>
      <c r="C459" s="14" t="s">
        <v>2395</v>
      </c>
      <c r="D459" s="14" t="s">
        <v>2396</v>
      </c>
      <c r="E459" s="14" t="s">
        <v>2397</v>
      </c>
      <c r="F459" s="15" t="s">
        <v>218</v>
      </c>
      <c r="G459" s="15" t="s">
        <v>218</v>
      </c>
      <c r="H459" s="16" t="s">
        <v>4</v>
      </c>
      <c r="I459" s="15" t="s">
        <v>116</v>
      </c>
      <c r="J459" s="17">
        <v>45859</v>
      </c>
      <c r="K459" s="17">
        <v>45940</v>
      </c>
      <c r="L459" s="17">
        <v>45956</v>
      </c>
      <c r="M459" s="17">
        <v>45866</v>
      </c>
      <c r="N459" s="17">
        <v>45884</v>
      </c>
      <c r="O459" s="15" t="s">
        <v>38</v>
      </c>
      <c r="P459" s="15" t="s">
        <v>54</v>
      </c>
      <c r="Q459" s="15" t="s">
        <v>55</v>
      </c>
      <c r="R459" s="15"/>
      <c r="S459" s="18" t="str">
        <f t="shared" si="51"/>
        <v>https://onlinecourses.nptel.ac.in/noc25_ge46/preview</v>
      </c>
      <c r="T459" s="14" t="s">
        <v>2398</v>
      </c>
      <c r="U459" s="14"/>
      <c r="V459" s="14"/>
      <c r="W459" s="14"/>
      <c r="X459" s="20" t="str">
        <f t="shared" si="52"/>
        <v>https://nptel.ac.in/courses/127107729</v>
      </c>
      <c r="Y459" s="19" t="str">
        <f t="shared" si="53"/>
        <v>https://nptel.ac.in/courses/127107729</v>
      </c>
      <c r="Z459" s="14" t="s">
        <v>2399</v>
      </c>
      <c r="AA459" s="14"/>
      <c r="AB459" s="14"/>
    </row>
    <row r="460" spans="1:28" ht="26.4" x14ac:dyDescent="0.25">
      <c r="A460" s="13">
        <v>449</v>
      </c>
      <c r="B460" s="14" t="s">
        <v>2400</v>
      </c>
      <c r="C460" s="14" t="s">
        <v>2401</v>
      </c>
      <c r="D460" s="14" t="s">
        <v>2402</v>
      </c>
      <c r="E460" s="14" t="s">
        <v>2403</v>
      </c>
      <c r="F460" s="15" t="s">
        <v>115</v>
      </c>
      <c r="G460" s="15" t="s">
        <v>115</v>
      </c>
      <c r="H460" s="16" t="s">
        <v>4</v>
      </c>
      <c r="I460" s="15" t="s">
        <v>53</v>
      </c>
      <c r="J460" s="17">
        <v>45859</v>
      </c>
      <c r="K460" s="17">
        <v>45940</v>
      </c>
      <c r="L460" s="17">
        <v>45963</v>
      </c>
      <c r="M460" s="17">
        <v>45866</v>
      </c>
      <c r="N460" s="17">
        <v>45884</v>
      </c>
      <c r="O460" s="15" t="s">
        <v>71</v>
      </c>
      <c r="P460" s="15" t="s">
        <v>54</v>
      </c>
      <c r="Q460" s="15" t="s">
        <v>55</v>
      </c>
      <c r="R460" s="15"/>
      <c r="S460" s="18" t="str">
        <f t="shared" si="51"/>
        <v>https://onlinecourses.nptel.ac.in/noc25_ma61/preview</v>
      </c>
      <c r="T460" s="14" t="s">
        <v>2404</v>
      </c>
      <c r="U460" s="19" t="str">
        <f t="shared" ref="U460:U462" si="80">HYPERLINK(V460)</f>
        <v>https://onlinecourses.nptel.ac.in/noc24_ma61/preview</v>
      </c>
      <c r="V460" s="19" t="str">
        <f t="shared" ref="V460:V462" si="81">CONCATENATE("https://onlinecourses.nptel.ac.in/",W460,"/preview")</f>
        <v>https://onlinecourses.nptel.ac.in/noc24_ma61/preview</v>
      </c>
      <c r="W460" s="15" t="s">
        <v>2405</v>
      </c>
      <c r="X460" s="20" t="str">
        <f t="shared" si="52"/>
        <v>https://nptel.ac.in/courses/111105489</v>
      </c>
      <c r="Y460" s="19" t="str">
        <f t="shared" si="53"/>
        <v>https://nptel.ac.in/courses/111105489</v>
      </c>
      <c r="Z460" s="15">
        <v>111105489</v>
      </c>
      <c r="AA460" s="15"/>
      <c r="AB460" s="15"/>
    </row>
    <row r="461" spans="1:28" ht="26.4" x14ac:dyDescent="0.25">
      <c r="A461" s="13">
        <v>450</v>
      </c>
      <c r="B461" s="14" t="s">
        <v>2406</v>
      </c>
      <c r="C461" s="14" t="s">
        <v>2407</v>
      </c>
      <c r="D461" s="14" t="s">
        <v>2408</v>
      </c>
      <c r="E461" s="14" t="s">
        <v>2409</v>
      </c>
      <c r="F461" s="15" t="s">
        <v>115</v>
      </c>
      <c r="G461" s="15" t="s">
        <v>115</v>
      </c>
      <c r="H461" s="16" t="s">
        <v>4</v>
      </c>
      <c r="I461" s="15" t="s">
        <v>53</v>
      </c>
      <c r="J461" s="17">
        <v>45859</v>
      </c>
      <c r="K461" s="17">
        <v>45940</v>
      </c>
      <c r="L461" s="17">
        <v>45963</v>
      </c>
      <c r="M461" s="17">
        <v>45866</v>
      </c>
      <c r="N461" s="17">
        <v>45884</v>
      </c>
      <c r="O461" s="15" t="s">
        <v>152</v>
      </c>
      <c r="P461" s="15" t="s">
        <v>54</v>
      </c>
      <c r="Q461" s="15" t="s">
        <v>55</v>
      </c>
      <c r="R461" s="15"/>
      <c r="S461" s="18" t="str">
        <f t="shared" si="51"/>
        <v>https://onlinecourses.nptel.ac.in/noc25_de24/preview</v>
      </c>
      <c r="T461" s="14" t="s">
        <v>2410</v>
      </c>
      <c r="U461" s="19" t="str">
        <f t="shared" si="80"/>
        <v>https://onlinecourses.nptel.ac.in/noc23_de17/preview</v>
      </c>
      <c r="V461" s="19" t="str">
        <f t="shared" si="81"/>
        <v>https://onlinecourses.nptel.ac.in/noc23_de17/preview</v>
      </c>
      <c r="W461" s="15" t="s">
        <v>2411</v>
      </c>
      <c r="X461" s="20" t="str">
        <f t="shared" si="52"/>
        <v>https://nptel.ac.in/courses/107105088</v>
      </c>
      <c r="Y461" s="19" t="str">
        <f t="shared" si="53"/>
        <v>https://nptel.ac.in/courses/107105088</v>
      </c>
      <c r="Z461" s="15">
        <v>107105088</v>
      </c>
      <c r="AA461" s="15"/>
      <c r="AB461" s="15"/>
    </row>
    <row r="462" spans="1:28" ht="26.4" x14ac:dyDescent="0.25">
      <c r="A462" s="13">
        <v>451</v>
      </c>
      <c r="B462" s="14" t="s">
        <v>2412</v>
      </c>
      <c r="C462" s="14" t="s">
        <v>2413</v>
      </c>
      <c r="D462" s="14" t="s">
        <v>2414</v>
      </c>
      <c r="E462" s="14" t="s">
        <v>2415</v>
      </c>
      <c r="F462" s="15" t="s">
        <v>2416</v>
      </c>
      <c r="G462" s="15" t="s">
        <v>70</v>
      </c>
      <c r="H462" s="16" t="s">
        <v>4</v>
      </c>
      <c r="I462" s="15" t="s">
        <v>53</v>
      </c>
      <c r="J462" s="17">
        <v>45859</v>
      </c>
      <c r="K462" s="17">
        <v>45940</v>
      </c>
      <c r="L462" s="17">
        <v>45955</v>
      </c>
      <c r="M462" s="17">
        <v>45866</v>
      </c>
      <c r="N462" s="17">
        <v>45884</v>
      </c>
      <c r="O462" s="15" t="s">
        <v>152</v>
      </c>
      <c r="P462" s="15" t="s">
        <v>54</v>
      </c>
      <c r="Q462" s="15" t="s">
        <v>55</v>
      </c>
      <c r="R462" s="15"/>
      <c r="S462" s="18" t="str">
        <f t="shared" si="51"/>
        <v>https://onlinecourses.nptel.ac.in/noc25_ge47/preview</v>
      </c>
      <c r="T462" s="14" t="s">
        <v>2417</v>
      </c>
      <c r="U462" s="19" t="str">
        <f t="shared" si="80"/>
        <v>https://onlinecourses.nptel.ac.in/noc24_ge48/preview</v>
      </c>
      <c r="V462" s="19" t="str">
        <f t="shared" si="81"/>
        <v>https://onlinecourses.nptel.ac.in/noc24_ge48/preview</v>
      </c>
      <c r="W462" s="15" t="s">
        <v>2418</v>
      </c>
      <c r="X462" s="20" t="str">
        <f t="shared" si="52"/>
        <v>https://nptel.ac.in/courses/121101490</v>
      </c>
      <c r="Y462" s="19" t="str">
        <f t="shared" si="53"/>
        <v>https://nptel.ac.in/courses/121101490</v>
      </c>
      <c r="Z462" s="15">
        <v>121101490</v>
      </c>
      <c r="AA462" s="15"/>
      <c r="AB462" s="15"/>
    </row>
    <row r="463" spans="1:28" ht="26.4" x14ac:dyDescent="0.25">
      <c r="A463" s="13">
        <v>452</v>
      </c>
      <c r="B463" s="14" t="s">
        <v>2419</v>
      </c>
      <c r="C463" s="14" t="s">
        <v>2420</v>
      </c>
      <c r="D463" s="14" t="s">
        <v>2421</v>
      </c>
      <c r="E463" s="14" t="s">
        <v>2422</v>
      </c>
      <c r="F463" s="15" t="s">
        <v>218</v>
      </c>
      <c r="G463" s="15" t="s">
        <v>218</v>
      </c>
      <c r="H463" s="16" t="s">
        <v>4</v>
      </c>
      <c r="I463" s="15" t="s">
        <v>116</v>
      </c>
      <c r="J463" s="17">
        <v>45859</v>
      </c>
      <c r="K463" s="17">
        <v>45940</v>
      </c>
      <c r="L463" s="17">
        <v>45963</v>
      </c>
      <c r="M463" s="17">
        <v>45866</v>
      </c>
      <c r="N463" s="17">
        <v>45884</v>
      </c>
      <c r="O463" s="15" t="s">
        <v>38</v>
      </c>
      <c r="P463" s="15" t="s">
        <v>54</v>
      </c>
      <c r="Q463" s="15" t="s">
        <v>55</v>
      </c>
      <c r="R463" s="15" t="s">
        <v>2423</v>
      </c>
      <c r="S463" s="18" t="str">
        <f t="shared" si="51"/>
        <v>https://onlinecourses.nptel.ac.in/noc25_hs111/preview</v>
      </c>
      <c r="T463" s="14" t="s">
        <v>2424</v>
      </c>
      <c r="U463" s="14"/>
      <c r="V463" s="14"/>
      <c r="W463" s="14"/>
      <c r="X463" s="20" t="str">
        <f t="shared" si="52"/>
        <v>https://nptel.ac.in/courses/109107730</v>
      </c>
      <c r="Y463" s="19" t="str">
        <f t="shared" si="53"/>
        <v>https://nptel.ac.in/courses/109107730</v>
      </c>
      <c r="Z463" s="14" t="s">
        <v>2425</v>
      </c>
      <c r="AA463" s="14"/>
      <c r="AB463" s="14"/>
    </row>
    <row r="464" spans="1:28" ht="39.6" x14ac:dyDescent="0.25">
      <c r="A464" s="13">
        <v>453</v>
      </c>
      <c r="B464" s="14" t="s">
        <v>2426</v>
      </c>
      <c r="C464" s="14" t="s">
        <v>2427</v>
      </c>
      <c r="D464" s="14" t="s">
        <v>2428</v>
      </c>
      <c r="E464" s="14" t="s">
        <v>2429</v>
      </c>
      <c r="F464" s="15" t="s">
        <v>1199</v>
      </c>
      <c r="G464" s="15" t="s">
        <v>115</v>
      </c>
      <c r="H464" s="16" t="s">
        <v>100</v>
      </c>
      <c r="I464" s="15" t="s">
        <v>116</v>
      </c>
      <c r="J464" s="17">
        <v>45887</v>
      </c>
      <c r="K464" s="17">
        <v>45940</v>
      </c>
      <c r="L464" s="17">
        <v>45963</v>
      </c>
      <c r="M464" s="17">
        <v>45887</v>
      </c>
      <c r="N464" s="17">
        <v>45898</v>
      </c>
      <c r="O464" s="15" t="s">
        <v>152</v>
      </c>
      <c r="P464" s="15" t="s">
        <v>54</v>
      </c>
      <c r="Q464" s="15" t="s">
        <v>55</v>
      </c>
      <c r="R464" s="15" t="s">
        <v>2430</v>
      </c>
      <c r="S464" s="18" t="str">
        <f t="shared" si="51"/>
        <v>https://onlinecourses.nptel.ac.in/noc25_ce141/preview</v>
      </c>
      <c r="T464" s="14" t="s">
        <v>2431</v>
      </c>
      <c r="U464" s="14"/>
      <c r="V464" s="14"/>
      <c r="W464" s="14"/>
      <c r="X464" s="20" t="str">
        <f t="shared" si="52"/>
        <v>https://nptel.ac.in/courses/105105731</v>
      </c>
      <c r="Y464" s="19" t="str">
        <f t="shared" si="53"/>
        <v>https://nptel.ac.in/courses/105105731</v>
      </c>
      <c r="Z464" s="14" t="s">
        <v>2432</v>
      </c>
      <c r="AA464" s="14"/>
      <c r="AB464" s="14"/>
    </row>
    <row r="465" spans="1:28" ht="26.4" x14ac:dyDescent="0.25">
      <c r="A465" s="13">
        <v>454</v>
      </c>
      <c r="B465" s="14" t="s">
        <v>2433</v>
      </c>
      <c r="C465" s="14" t="s">
        <v>2434</v>
      </c>
      <c r="D465" s="14" t="s">
        <v>2435</v>
      </c>
      <c r="E465" s="14" t="s">
        <v>2436</v>
      </c>
      <c r="F465" s="16" t="s">
        <v>495</v>
      </c>
      <c r="G465" s="16" t="s">
        <v>62</v>
      </c>
      <c r="H465" s="16" t="s">
        <v>4</v>
      </c>
      <c r="I465" s="15" t="s">
        <v>53</v>
      </c>
      <c r="J465" s="17">
        <v>45859</v>
      </c>
      <c r="K465" s="17">
        <v>45940</v>
      </c>
      <c r="L465" s="17">
        <v>45956</v>
      </c>
      <c r="M465" s="17">
        <v>45866</v>
      </c>
      <c r="N465" s="17">
        <v>45884</v>
      </c>
      <c r="O465" s="15" t="s">
        <v>152</v>
      </c>
      <c r="P465" s="15" t="s">
        <v>72</v>
      </c>
      <c r="Q465" s="15" t="s">
        <v>55</v>
      </c>
      <c r="R465" s="15" t="s">
        <v>304</v>
      </c>
      <c r="S465" s="18" t="str">
        <f t="shared" si="51"/>
        <v>https://onlinecourses.nptel.ac.in/noc25_ce142/preview</v>
      </c>
      <c r="T465" s="14" t="s">
        <v>2437</v>
      </c>
      <c r="U465" s="19" t="str">
        <f t="shared" ref="U465:U466" si="82">HYPERLINK(V465)</f>
        <v>https://onlinecourses.nptel.ac.in/noc24_ce102/preview</v>
      </c>
      <c r="V465" s="19" t="str">
        <f t="shared" ref="V465:V466" si="83">CONCATENATE("https://onlinecourses.nptel.ac.in/",W465,"/preview")</f>
        <v>https://onlinecourses.nptel.ac.in/noc24_ce102/preview</v>
      </c>
      <c r="W465" s="15" t="s">
        <v>2438</v>
      </c>
      <c r="X465" s="20" t="str">
        <f t="shared" si="52"/>
        <v>https://nptel.ac.in/courses/105106491</v>
      </c>
      <c r="Y465" s="19" t="str">
        <f t="shared" si="53"/>
        <v>https://nptel.ac.in/courses/105106491</v>
      </c>
      <c r="Z465" s="15">
        <v>105106491</v>
      </c>
      <c r="AA465" s="15"/>
      <c r="AB465" s="15"/>
    </row>
    <row r="466" spans="1:28" ht="26.4" x14ac:dyDescent="0.25">
      <c r="A466" s="13">
        <v>455</v>
      </c>
      <c r="B466" s="14" t="s">
        <v>2439</v>
      </c>
      <c r="C466" s="14" t="s">
        <v>2440</v>
      </c>
      <c r="D466" s="14" t="s">
        <v>2441</v>
      </c>
      <c r="E466" s="14" t="s">
        <v>2442</v>
      </c>
      <c r="F466" s="15" t="s">
        <v>239</v>
      </c>
      <c r="G466" s="15" t="s">
        <v>115</v>
      </c>
      <c r="H466" s="16" t="s">
        <v>4</v>
      </c>
      <c r="I466" s="15" t="s">
        <v>53</v>
      </c>
      <c r="J466" s="17">
        <v>45859</v>
      </c>
      <c r="K466" s="17">
        <v>45940</v>
      </c>
      <c r="L466" s="17">
        <v>45963</v>
      </c>
      <c r="M466" s="17">
        <v>45866</v>
      </c>
      <c r="N466" s="17">
        <v>45884</v>
      </c>
      <c r="O466" s="15" t="s">
        <v>38</v>
      </c>
      <c r="P466" s="15" t="s">
        <v>54</v>
      </c>
      <c r="Q466" s="15" t="s">
        <v>55</v>
      </c>
      <c r="R466" s="15"/>
      <c r="S466" s="18" t="str">
        <f t="shared" si="51"/>
        <v>https://onlinecourses.nptel.ac.in/noc25_ce143/preview</v>
      </c>
      <c r="T466" s="14" t="s">
        <v>2443</v>
      </c>
      <c r="U466" s="19" t="str">
        <f t="shared" si="82"/>
        <v>https://onlinecourses.nptel.ac.in/noc24_ce106/preview</v>
      </c>
      <c r="V466" s="19" t="str">
        <f t="shared" si="83"/>
        <v>https://onlinecourses.nptel.ac.in/noc24_ce106/preview</v>
      </c>
      <c r="W466" s="15" t="s">
        <v>2444</v>
      </c>
      <c r="X466" s="20" t="str">
        <f t="shared" si="52"/>
        <v>https://nptel.ac.in/courses/105105219</v>
      </c>
      <c r="Y466" s="19" t="str">
        <f t="shared" si="53"/>
        <v>https://nptel.ac.in/courses/105105219</v>
      </c>
      <c r="Z466" s="15">
        <v>105105219</v>
      </c>
      <c r="AA466" s="15"/>
      <c r="AB466" s="15"/>
    </row>
    <row r="467" spans="1:28" ht="26.4" x14ac:dyDescent="0.25">
      <c r="A467" s="13">
        <v>456</v>
      </c>
      <c r="B467" s="14" t="s">
        <v>2445</v>
      </c>
      <c r="C467" s="14" t="s">
        <v>2446</v>
      </c>
      <c r="D467" s="14" t="s">
        <v>2447</v>
      </c>
      <c r="E467" s="14" t="s">
        <v>1826</v>
      </c>
      <c r="F467" s="15" t="s">
        <v>70</v>
      </c>
      <c r="G467" s="15" t="s">
        <v>70</v>
      </c>
      <c r="H467" s="16" t="s">
        <v>4</v>
      </c>
      <c r="I467" s="15" t="s">
        <v>116</v>
      </c>
      <c r="J467" s="17">
        <v>45859</v>
      </c>
      <c r="K467" s="17">
        <v>45940</v>
      </c>
      <c r="L467" s="17">
        <v>45955</v>
      </c>
      <c r="M467" s="17">
        <v>45866</v>
      </c>
      <c r="N467" s="17">
        <v>45884</v>
      </c>
      <c r="O467" s="15" t="s">
        <v>38</v>
      </c>
      <c r="P467" s="15" t="s">
        <v>72</v>
      </c>
      <c r="Q467" s="15" t="s">
        <v>55</v>
      </c>
      <c r="R467" s="15"/>
      <c r="S467" s="18" t="str">
        <f t="shared" si="51"/>
        <v>https://onlinecourses.nptel.ac.in/noc25_ce144/preview</v>
      </c>
      <c r="T467" s="14" t="s">
        <v>2448</v>
      </c>
      <c r="U467" s="14"/>
      <c r="V467" s="14"/>
      <c r="W467" s="14"/>
      <c r="X467" s="20" t="str">
        <f t="shared" si="52"/>
        <v>https://nptel.ac.in/courses/105101732</v>
      </c>
      <c r="Y467" s="19" t="str">
        <f t="shared" si="53"/>
        <v>https://nptel.ac.in/courses/105101732</v>
      </c>
      <c r="Z467" s="14" t="s">
        <v>2449</v>
      </c>
      <c r="AA467" s="14"/>
      <c r="AB467" s="14"/>
    </row>
    <row r="468" spans="1:28" ht="39.6" x14ac:dyDescent="0.25">
      <c r="A468" s="13">
        <v>457</v>
      </c>
      <c r="B468" s="14" t="s">
        <v>2450</v>
      </c>
      <c r="C468" s="21" t="s">
        <v>2451</v>
      </c>
      <c r="D468" s="21" t="s">
        <v>2452</v>
      </c>
      <c r="E468" s="21" t="s">
        <v>2453</v>
      </c>
      <c r="F468" s="16" t="s">
        <v>2454</v>
      </c>
      <c r="G468" s="16" t="s">
        <v>62</v>
      </c>
      <c r="H468" s="16" t="s">
        <v>219</v>
      </c>
      <c r="I468" s="15" t="s">
        <v>53</v>
      </c>
      <c r="J468" s="17">
        <v>45859</v>
      </c>
      <c r="K468" s="17">
        <v>45884</v>
      </c>
      <c r="L468" s="17">
        <v>45920</v>
      </c>
      <c r="M468" s="17">
        <v>45866</v>
      </c>
      <c r="N468" s="17">
        <v>45884</v>
      </c>
      <c r="O468" s="15" t="s">
        <v>38</v>
      </c>
      <c r="P468" s="15" t="s">
        <v>54</v>
      </c>
      <c r="Q468" s="15" t="s">
        <v>55</v>
      </c>
      <c r="R468" s="15"/>
      <c r="S468" s="18" t="str">
        <f t="shared" si="51"/>
        <v>https://onlinecourses.nptel.ac.in/noc25_ge48/preview</v>
      </c>
      <c r="T468" s="14" t="s">
        <v>2455</v>
      </c>
      <c r="U468" s="19" t="str">
        <f t="shared" ref="U468:U471" si="84">HYPERLINK(V468)</f>
        <v>https://onlinecourses.nptel.ac.in/noc24_ge39/preview</v>
      </c>
      <c r="V468" s="19" t="str">
        <f t="shared" ref="V468:V471" si="85">CONCATENATE("https://onlinecourses.nptel.ac.in/",W468,"/preview")</f>
        <v>https://onlinecourses.nptel.ac.in/noc24_ge39/preview</v>
      </c>
      <c r="W468" s="15" t="s">
        <v>2456</v>
      </c>
      <c r="X468" s="20" t="str">
        <f t="shared" si="52"/>
        <v>https://nptel.ac.in/courses/127106232</v>
      </c>
      <c r="Y468" s="19" t="str">
        <f t="shared" si="53"/>
        <v>https://nptel.ac.in/courses/127106232</v>
      </c>
      <c r="Z468" s="15">
        <v>127106232</v>
      </c>
      <c r="AA468" s="15"/>
      <c r="AB468" s="15"/>
    </row>
    <row r="469" spans="1:28" ht="39.6" x14ac:dyDescent="0.25">
      <c r="A469" s="13">
        <v>458</v>
      </c>
      <c r="B469" s="14" t="s">
        <v>2457</v>
      </c>
      <c r="C469" s="21" t="s">
        <v>2451</v>
      </c>
      <c r="D469" s="14" t="s">
        <v>2458</v>
      </c>
      <c r="E469" s="14" t="s">
        <v>2459</v>
      </c>
      <c r="F469" s="15" t="s">
        <v>115</v>
      </c>
      <c r="G469" s="15" t="s">
        <v>115</v>
      </c>
      <c r="H469" s="16" t="s">
        <v>4</v>
      </c>
      <c r="I469" s="15" t="s">
        <v>53</v>
      </c>
      <c r="J469" s="17">
        <v>45859</v>
      </c>
      <c r="K469" s="17">
        <v>45940</v>
      </c>
      <c r="L469" s="17">
        <v>45963</v>
      </c>
      <c r="M469" s="17">
        <v>45866</v>
      </c>
      <c r="N469" s="17">
        <v>45884</v>
      </c>
      <c r="O469" s="15" t="s">
        <v>152</v>
      </c>
      <c r="P469" s="15" t="s">
        <v>72</v>
      </c>
      <c r="Q469" s="15" t="s">
        <v>55</v>
      </c>
      <c r="R469" s="15"/>
      <c r="S469" s="18" t="str">
        <f t="shared" si="51"/>
        <v>https://onlinecourses.nptel.ac.in/noc25_ge49/preview</v>
      </c>
      <c r="T469" s="14" t="s">
        <v>2460</v>
      </c>
      <c r="U469" s="19" t="str">
        <f t="shared" si="84"/>
        <v>https://onlinecourses.nptel.ac.in/noc24_ge50/preview</v>
      </c>
      <c r="V469" s="19" t="str">
        <f t="shared" si="85"/>
        <v>https://onlinecourses.nptel.ac.in/noc24_ge50/preview</v>
      </c>
      <c r="W469" s="15" t="s">
        <v>2461</v>
      </c>
      <c r="X469" s="20" t="str">
        <f t="shared" si="52"/>
        <v>https://nptel.ac.in/courses/127105237</v>
      </c>
      <c r="Y469" s="19" t="str">
        <f t="shared" si="53"/>
        <v>https://nptel.ac.in/courses/127105237</v>
      </c>
      <c r="Z469" s="15">
        <v>127105237</v>
      </c>
      <c r="AA469" s="15"/>
      <c r="AB469" s="15"/>
    </row>
    <row r="470" spans="1:28" ht="26.4" x14ac:dyDescent="0.25">
      <c r="A470" s="13">
        <v>459</v>
      </c>
      <c r="B470" s="14" t="s">
        <v>2462</v>
      </c>
      <c r="C470" s="14" t="s">
        <v>2463</v>
      </c>
      <c r="D470" s="14" t="s">
        <v>2464</v>
      </c>
      <c r="E470" s="14" t="s">
        <v>2465</v>
      </c>
      <c r="F470" s="15" t="s">
        <v>2466</v>
      </c>
      <c r="G470" s="15" t="s">
        <v>218</v>
      </c>
      <c r="H470" s="16" t="s">
        <v>4</v>
      </c>
      <c r="I470" s="16" t="s">
        <v>53</v>
      </c>
      <c r="J470" s="17">
        <v>45859</v>
      </c>
      <c r="K470" s="17">
        <v>45940</v>
      </c>
      <c r="L470" s="17">
        <v>45956</v>
      </c>
      <c r="M470" s="17">
        <v>45866</v>
      </c>
      <c r="N470" s="17">
        <v>45884</v>
      </c>
      <c r="O470" s="15" t="s">
        <v>38</v>
      </c>
      <c r="P470" s="15" t="s">
        <v>54</v>
      </c>
      <c r="Q470" s="15" t="s">
        <v>55</v>
      </c>
      <c r="R470" s="15" t="s">
        <v>2467</v>
      </c>
      <c r="S470" s="18" t="str">
        <f t="shared" si="51"/>
        <v>https://onlinecourses.nptel.ac.in/noc25_hs112/preview</v>
      </c>
      <c r="T470" s="14" t="s">
        <v>2468</v>
      </c>
      <c r="U470" s="19" t="str">
        <f t="shared" si="84"/>
        <v>https://onlinecourses.nptel.ac.in/noc24_hs126/preview</v>
      </c>
      <c r="V470" s="19" t="str">
        <f t="shared" si="85"/>
        <v>https://onlinecourses.nptel.ac.in/noc24_hs126/preview</v>
      </c>
      <c r="W470" s="15" t="s">
        <v>2469</v>
      </c>
      <c r="X470" s="20" t="str">
        <f t="shared" si="52"/>
        <v>https://nptel.ac.in/courses/110107492</v>
      </c>
      <c r="Y470" s="19" t="str">
        <f t="shared" si="53"/>
        <v>https://nptel.ac.in/courses/110107492</v>
      </c>
      <c r="Z470" s="15">
        <v>110107492</v>
      </c>
      <c r="AA470" s="15"/>
      <c r="AB470" s="15"/>
    </row>
    <row r="471" spans="1:28" ht="26.4" x14ac:dyDescent="0.25">
      <c r="A471" s="13">
        <v>460</v>
      </c>
      <c r="B471" s="14" t="s">
        <v>2470</v>
      </c>
      <c r="C471" s="14" t="s">
        <v>2471</v>
      </c>
      <c r="D471" s="14" t="s">
        <v>2472</v>
      </c>
      <c r="E471" s="14" t="s">
        <v>2473</v>
      </c>
      <c r="F471" s="15" t="s">
        <v>115</v>
      </c>
      <c r="G471" s="15" t="s">
        <v>115</v>
      </c>
      <c r="H471" s="16" t="s">
        <v>100</v>
      </c>
      <c r="I471" s="15" t="s">
        <v>53</v>
      </c>
      <c r="J471" s="17">
        <v>45859</v>
      </c>
      <c r="K471" s="17">
        <v>45912</v>
      </c>
      <c r="L471" s="17">
        <v>45921</v>
      </c>
      <c r="M471" s="17">
        <v>45866</v>
      </c>
      <c r="N471" s="17">
        <v>45884</v>
      </c>
      <c r="O471" s="15" t="s">
        <v>152</v>
      </c>
      <c r="P471" s="15" t="s">
        <v>54</v>
      </c>
      <c r="Q471" s="15" t="s">
        <v>55</v>
      </c>
      <c r="R471" s="15" t="s">
        <v>252</v>
      </c>
      <c r="S471" s="18" t="str">
        <f t="shared" si="51"/>
        <v>https://onlinecourses.nptel.ac.in/noc25_hs113/preview</v>
      </c>
      <c r="T471" s="14" t="s">
        <v>2474</v>
      </c>
      <c r="U471" s="19" t="str">
        <f t="shared" si="84"/>
        <v>https://onlinecourses.nptel.ac.in/noc22_hs116/preview</v>
      </c>
      <c r="V471" s="19" t="str">
        <f t="shared" si="85"/>
        <v>https://onlinecourses.nptel.ac.in/noc22_hs116/preview</v>
      </c>
      <c r="W471" s="15" t="s">
        <v>2475</v>
      </c>
      <c r="X471" s="20" t="str">
        <f t="shared" si="52"/>
        <v>https://nptel.ac.in/courses/109105185</v>
      </c>
      <c r="Y471" s="19" t="str">
        <f t="shared" si="53"/>
        <v>https://nptel.ac.in/courses/109105185</v>
      </c>
      <c r="Z471" s="15">
        <v>109105185</v>
      </c>
      <c r="AA471" s="15"/>
      <c r="AB471" s="15"/>
    </row>
    <row r="472" spans="1:28" ht="26.4" x14ac:dyDescent="0.25">
      <c r="A472" s="13">
        <v>461</v>
      </c>
      <c r="B472" s="14" t="s">
        <v>2476</v>
      </c>
      <c r="C472" s="14" t="s">
        <v>2477</v>
      </c>
      <c r="D472" s="14" t="s">
        <v>2478</v>
      </c>
      <c r="E472" s="14" t="s">
        <v>2479</v>
      </c>
      <c r="F472" s="15" t="s">
        <v>2480</v>
      </c>
      <c r="G472" s="16" t="s">
        <v>62</v>
      </c>
      <c r="H472" s="16" t="s">
        <v>100</v>
      </c>
      <c r="I472" s="15" t="s">
        <v>116</v>
      </c>
      <c r="J472" s="17">
        <v>45887</v>
      </c>
      <c r="K472" s="17">
        <v>45940</v>
      </c>
      <c r="L472" s="17">
        <v>45955</v>
      </c>
      <c r="M472" s="17">
        <v>45887</v>
      </c>
      <c r="N472" s="17">
        <v>45898</v>
      </c>
      <c r="O472" s="15" t="s">
        <v>38</v>
      </c>
      <c r="P472" s="15" t="s">
        <v>54</v>
      </c>
      <c r="Q472" s="15" t="s">
        <v>55</v>
      </c>
      <c r="R472" s="15" t="s">
        <v>2423</v>
      </c>
      <c r="S472" s="18" t="str">
        <f t="shared" si="51"/>
        <v>https://onlinecourses.nptel.ac.in/noc25_hs114/preview</v>
      </c>
      <c r="T472" s="14" t="s">
        <v>2481</v>
      </c>
      <c r="U472" s="14"/>
      <c r="V472" s="14"/>
      <c r="W472" s="14"/>
      <c r="X472" s="20" t="str">
        <f t="shared" si="52"/>
        <v>https://nptel.ac.in/courses/109106733</v>
      </c>
      <c r="Y472" s="19" t="str">
        <f t="shared" si="53"/>
        <v>https://nptel.ac.in/courses/109106733</v>
      </c>
      <c r="Z472" s="14" t="s">
        <v>2482</v>
      </c>
      <c r="AA472" s="14"/>
      <c r="AB472" s="14"/>
    </row>
    <row r="473" spans="1:28" ht="26.4" x14ac:dyDescent="0.25">
      <c r="A473" s="13">
        <v>462</v>
      </c>
      <c r="B473" s="14" t="s">
        <v>2483</v>
      </c>
      <c r="C473" s="14" t="s">
        <v>2484</v>
      </c>
      <c r="D473" s="14" t="s">
        <v>2485</v>
      </c>
      <c r="E473" s="14" t="s">
        <v>2486</v>
      </c>
      <c r="F473" s="15" t="s">
        <v>218</v>
      </c>
      <c r="G473" s="15" t="s">
        <v>218</v>
      </c>
      <c r="H473" s="16" t="s">
        <v>4</v>
      </c>
      <c r="I473" s="15" t="s">
        <v>116</v>
      </c>
      <c r="J473" s="17">
        <v>45859</v>
      </c>
      <c r="K473" s="17">
        <v>45940</v>
      </c>
      <c r="L473" s="17">
        <v>45963</v>
      </c>
      <c r="M473" s="17">
        <v>45866</v>
      </c>
      <c r="N473" s="17">
        <v>45884</v>
      </c>
      <c r="O473" s="15" t="s">
        <v>38</v>
      </c>
      <c r="P473" s="15" t="s">
        <v>54</v>
      </c>
      <c r="Q473" s="15" t="s">
        <v>55</v>
      </c>
      <c r="R473" s="15"/>
      <c r="S473" s="18" t="str">
        <f t="shared" si="51"/>
        <v>https://onlinecourses.nptel.ac.in/noc25_hs115/preview</v>
      </c>
      <c r="T473" s="14" t="s">
        <v>2487</v>
      </c>
      <c r="U473" s="14"/>
      <c r="V473" s="14"/>
      <c r="W473" s="14"/>
      <c r="X473" s="20" t="str">
        <f t="shared" si="52"/>
        <v>https://nptel.ac.in/courses/109107734</v>
      </c>
      <c r="Y473" s="19" t="str">
        <f t="shared" si="53"/>
        <v>https://nptel.ac.in/courses/109107734</v>
      </c>
      <c r="Z473" s="14" t="s">
        <v>2488</v>
      </c>
      <c r="AA473" s="14"/>
      <c r="AB473" s="14"/>
    </row>
    <row r="474" spans="1:28" ht="26.4" x14ac:dyDescent="0.25">
      <c r="A474" s="13">
        <v>463</v>
      </c>
      <c r="B474" s="14" t="s">
        <v>2489</v>
      </c>
      <c r="C474" s="14" t="s">
        <v>2490</v>
      </c>
      <c r="D474" s="14" t="s">
        <v>2491</v>
      </c>
      <c r="E474" s="14" t="s">
        <v>2492</v>
      </c>
      <c r="F474" s="15" t="s">
        <v>70</v>
      </c>
      <c r="G474" s="15" t="s">
        <v>70</v>
      </c>
      <c r="H474" s="16" t="s">
        <v>4</v>
      </c>
      <c r="I474" s="15" t="s">
        <v>53</v>
      </c>
      <c r="J474" s="17">
        <v>45859</v>
      </c>
      <c r="K474" s="17">
        <v>45940</v>
      </c>
      <c r="L474" s="17">
        <v>45955</v>
      </c>
      <c r="M474" s="17">
        <v>45866</v>
      </c>
      <c r="N474" s="17">
        <v>45884</v>
      </c>
      <c r="O474" s="15" t="s">
        <v>71</v>
      </c>
      <c r="P474" s="15" t="s">
        <v>54</v>
      </c>
      <c r="Q474" s="15" t="s">
        <v>55</v>
      </c>
      <c r="R474" s="15"/>
      <c r="S474" s="18" t="str">
        <f t="shared" si="51"/>
        <v>https://onlinecourses.nptel.ac.in/noc25_hs116/preview</v>
      </c>
      <c r="T474" s="14" t="s">
        <v>2493</v>
      </c>
      <c r="U474" s="19" t="str">
        <f t="shared" ref="U474:U496" si="86">HYPERLINK(V474)</f>
        <v>https://onlinecourses.nptel.ac.in/noc24_hs120/preview</v>
      </c>
      <c r="V474" s="19" t="str">
        <f t="shared" ref="V474:V496" si="87">CONCATENATE("https://onlinecourses.nptel.ac.in/",W474,"/preview")</f>
        <v>https://onlinecourses.nptel.ac.in/noc24_hs120/preview</v>
      </c>
      <c r="W474" s="15" t="s">
        <v>2494</v>
      </c>
      <c r="X474" s="20" t="str">
        <f t="shared" si="52"/>
        <v>https://nptel.ac.in/courses/109101203</v>
      </c>
      <c r="Y474" s="19" t="str">
        <f t="shared" si="53"/>
        <v>https://nptel.ac.in/courses/109101203</v>
      </c>
      <c r="Z474" s="15">
        <v>109101203</v>
      </c>
      <c r="AA474" s="15"/>
      <c r="AB474" s="15"/>
    </row>
    <row r="475" spans="1:28" ht="39.6" x14ac:dyDescent="0.25">
      <c r="A475" s="13">
        <v>464</v>
      </c>
      <c r="B475" s="14" t="s">
        <v>2495</v>
      </c>
      <c r="C475" s="21" t="s">
        <v>2496</v>
      </c>
      <c r="D475" s="24" t="s">
        <v>2497</v>
      </c>
      <c r="E475" s="21" t="s">
        <v>2498</v>
      </c>
      <c r="F475" s="16" t="s">
        <v>62</v>
      </c>
      <c r="G475" s="16" t="s">
        <v>62</v>
      </c>
      <c r="H475" s="16" t="s">
        <v>219</v>
      </c>
      <c r="I475" s="15" t="s">
        <v>53</v>
      </c>
      <c r="J475" s="17">
        <v>45859</v>
      </c>
      <c r="K475" s="17">
        <v>45884</v>
      </c>
      <c r="L475" s="17">
        <v>45920</v>
      </c>
      <c r="M475" s="17">
        <v>45866</v>
      </c>
      <c r="N475" s="17">
        <v>45884</v>
      </c>
      <c r="O475" s="15" t="s">
        <v>38</v>
      </c>
      <c r="P475" s="15" t="s">
        <v>54</v>
      </c>
      <c r="Q475" s="15" t="s">
        <v>55</v>
      </c>
      <c r="R475" s="15" t="s">
        <v>2499</v>
      </c>
      <c r="S475" s="18" t="str">
        <f t="shared" si="51"/>
        <v>https://onlinecourses.nptel.ac.in/noc25_hs117/preview</v>
      </c>
      <c r="T475" s="14" t="s">
        <v>2500</v>
      </c>
      <c r="U475" s="19" t="str">
        <f t="shared" si="86"/>
        <v>https://onlinecourses.nptel.ac.in/noc25_hs60/preview</v>
      </c>
      <c r="V475" s="19" t="str">
        <f t="shared" si="87"/>
        <v>https://onlinecourses.nptel.ac.in/noc25_hs60/preview</v>
      </c>
      <c r="W475" s="15" t="s">
        <v>2501</v>
      </c>
      <c r="X475" s="20" t="str">
        <f t="shared" si="52"/>
        <v>https://nptel.ac.in/courses/109106128</v>
      </c>
      <c r="Y475" s="19" t="str">
        <f t="shared" si="53"/>
        <v>https://nptel.ac.in/courses/109106128</v>
      </c>
      <c r="Z475" s="15">
        <v>109106128</v>
      </c>
      <c r="AA475" s="15"/>
      <c r="AB475" s="15"/>
    </row>
    <row r="476" spans="1:28" ht="26.4" x14ac:dyDescent="0.25">
      <c r="A476" s="13">
        <v>465</v>
      </c>
      <c r="B476" s="14" t="s">
        <v>2502</v>
      </c>
      <c r="C476" s="21" t="s">
        <v>2496</v>
      </c>
      <c r="D476" s="21" t="s">
        <v>2503</v>
      </c>
      <c r="E476" s="21" t="s">
        <v>2504</v>
      </c>
      <c r="F476" s="16" t="s">
        <v>62</v>
      </c>
      <c r="G476" s="16" t="s">
        <v>62</v>
      </c>
      <c r="H476" s="16" t="s">
        <v>4</v>
      </c>
      <c r="I476" s="15" t="s">
        <v>53</v>
      </c>
      <c r="J476" s="17">
        <v>45859</v>
      </c>
      <c r="K476" s="17">
        <v>45940</v>
      </c>
      <c r="L476" s="17">
        <v>45956</v>
      </c>
      <c r="M476" s="17">
        <v>45866</v>
      </c>
      <c r="N476" s="17">
        <v>45884</v>
      </c>
      <c r="O476" s="15" t="s">
        <v>38</v>
      </c>
      <c r="P476" s="15" t="s">
        <v>54</v>
      </c>
      <c r="Q476" s="15" t="s">
        <v>55</v>
      </c>
      <c r="R476" s="15"/>
      <c r="S476" s="18" t="str">
        <f t="shared" si="51"/>
        <v>https://onlinecourses.nptel.ac.in/noc25_hs118/preview</v>
      </c>
      <c r="T476" s="14" t="s">
        <v>2505</v>
      </c>
      <c r="U476" s="19" t="str">
        <f t="shared" si="86"/>
        <v>https://onlinecourses.nptel.ac.in/noc24_hs129/preview</v>
      </c>
      <c r="V476" s="19" t="str">
        <f t="shared" si="87"/>
        <v>https://onlinecourses.nptel.ac.in/noc24_hs129/preview</v>
      </c>
      <c r="W476" s="15" t="s">
        <v>2506</v>
      </c>
      <c r="X476" s="20" t="str">
        <f t="shared" si="52"/>
        <v>https://nptel.ac.in/courses/109106114</v>
      </c>
      <c r="Y476" s="19" t="str">
        <f t="shared" si="53"/>
        <v>https://nptel.ac.in/courses/109106114</v>
      </c>
      <c r="Z476" s="15">
        <v>109106114</v>
      </c>
      <c r="AA476" s="15"/>
      <c r="AB476" s="15"/>
    </row>
    <row r="477" spans="1:28" ht="26.4" x14ac:dyDescent="0.25">
      <c r="A477" s="13">
        <v>466</v>
      </c>
      <c r="B477" s="14" t="s">
        <v>2507</v>
      </c>
      <c r="C477" s="21" t="s">
        <v>2496</v>
      </c>
      <c r="D477" s="21" t="s">
        <v>2508</v>
      </c>
      <c r="E477" s="21" t="s">
        <v>2509</v>
      </c>
      <c r="F477" s="16" t="s">
        <v>2510</v>
      </c>
      <c r="G477" s="16" t="s">
        <v>62</v>
      </c>
      <c r="H477" s="16" t="s">
        <v>100</v>
      </c>
      <c r="I477" s="15" t="s">
        <v>53</v>
      </c>
      <c r="J477" s="17">
        <v>45859</v>
      </c>
      <c r="K477" s="17">
        <v>45912</v>
      </c>
      <c r="L477" s="17">
        <v>45920</v>
      </c>
      <c r="M477" s="17">
        <v>45866</v>
      </c>
      <c r="N477" s="17">
        <v>45884</v>
      </c>
      <c r="O477" s="15" t="s">
        <v>38</v>
      </c>
      <c r="P477" s="15" t="s">
        <v>54</v>
      </c>
      <c r="Q477" s="15" t="s">
        <v>55</v>
      </c>
      <c r="R477" s="15"/>
      <c r="S477" s="18" t="str">
        <f t="shared" si="51"/>
        <v>https://onlinecourses.nptel.ac.in/noc25_hs119/preview</v>
      </c>
      <c r="T477" s="14" t="s">
        <v>2511</v>
      </c>
      <c r="U477" s="19" t="str">
        <f t="shared" si="86"/>
        <v>https://onlinecourses.nptel.ac.in/noc24_hs104/preview</v>
      </c>
      <c r="V477" s="19" t="str">
        <f t="shared" si="87"/>
        <v>https://onlinecourses.nptel.ac.in/noc24_hs104/preview</v>
      </c>
      <c r="W477" s="15" t="s">
        <v>2512</v>
      </c>
      <c r="X477" s="20" t="str">
        <f t="shared" si="52"/>
        <v>https://nptel.ac.in/courses/109106087</v>
      </c>
      <c r="Y477" s="19" t="str">
        <f t="shared" si="53"/>
        <v>https://nptel.ac.in/courses/109106087</v>
      </c>
      <c r="Z477" s="15">
        <v>109106087</v>
      </c>
      <c r="AA477" s="15"/>
      <c r="AB477" s="15"/>
    </row>
    <row r="478" spans="1:28" ht="39.6" x14ac:dyDescent="0.25">
      <c r="A478" s="13">
        <v>467</v>
      </c>
      <c r="B478" s="14" t="s">
        <v>2513</v>
      </c>
      <c r="C478" s="21" t="s">
        <v>2496</v>
      </c>
      <c r="D478" s="21" t="s">
        <v>2514</v>
      </c>
      <c r="E478" s="21" t="s">
        <v>2498</v>
      </c>
      <c r="F478" s="16" t="s">
        <v>62</v>
      </c>
      <c r="G478" s="16" t="s">
        <v>62</v>
      </c>
      <c r="H478" s="16" t="s">
        <v>4</v>
      </c>
      <c r="I478" s="15" t="s">
        <v>53</v>
      </c>
      <c r="J478" s="17">
        <v>45859</v>
      </c>
      <c r="K478" s="17">
        <v>45940</v>
      </c>
      <c r="L478" s="17">
        <v>45955</v>
      </c>
      <c r="M478" s="17">
        <v>45866</v>
      </c>
      <c r="N478" s="17">
        <v>45884</v>
      </c>
      <c r="O478" s="15" t="s">
        <v>38</v>
      </c>
      <c r="P478" s="15" t="s">
        <v>54</v>
      </c>
      <c r="Q478" s="15" t="s">
        <v>55</v>
      </c>
      <c r="R478" s="15" t="s">
        <v>2499</v>
      </c>
      <c r="S478" s="18" t="str">
        <f t="shared" si="51"/>
        <v>https://onlinecourses.nptel.ac.in/noc25_hs120/preview</v>
      </c>
      <c r="T478" s="14" t="s">
        <v>2515</v>
      </c>
      <c r="U478" s="19" t="str">
        <f t="shared" si="86"/>
        <v>https://onlinecourses.nptel.ac.in/noc25_hs61/preview</v>
      </c>
      <c r="V478" s="19" t="str">
        <f t="shared" si="87"/>
        <v>https://onlinecourses.nptel.ac.in/noc25_hs61/preview</v>
      </c>
      <c r="W478" s="15" t="s">
        <v>2516</v>
      </c>
      <c r="X478" s="20" t="str">
        <f t="shared" si="52"/>
        <v>https://nptel.ac.in/courses/110106081</v>
      </c>
      <c r="Y478" s="19" t="str">
        <f t="shared" si="53"/>
        <v>https://nptel.ac.in/courses/110106081</v>
      </c>
      <c r="Z478" s="15">
        <v>110106081</v>
      </c>
      <c r="AA478" s="15"/>
      <c r="AB478" s="15"/>
    </row>
    <row r="479" spans="1:28" ht="26.4" x14ac:dyDescent="0.25">
      <c r="A479" s="13">
        <v>468</v>
      </c>
      <c r="B479" s="14" t="s">
        <v>2517</v>
      </c>
      <c r="C479" s="21" t="s">
        <v>2496</v>
      </c>
      <c r="D479" s="21" t="s">
        <v>2518</v>
      </c>
      <c r="E479" s="21" t="s">
        <v>2519</v>
      </c>
      <c r="F479" s="16" t="s">
        <v>62</v>
      </c>
      <c r="G479" s="16" t="s">
        <v>62</v>
      </c>
      <c r="H479" s="16" t="s">
        <v>4</v>
      </c>
      <c r="I479" s="15" t="s">
        <v>53</v>
      </c>
      <c r="J479" s="17">
        <v>45859</v>
      </c>
      <c r="K479" s="17">
        <v>45940</v>
      </c>
      <c r="L479" s="17">
        <v>45956</v>
      </c>
      <c r="M479" s="17">
        <v>45866</v>
      </c>
      <c r="N479" s="17">
        <v>45884</v>
      </c>
      <c r="O479" s="15" t="s">
        <v>71</v>
      </c>
      <c r="P479" s="15" t="s">
        <v>54</v>
      </c>
      <c r="Q479" s="15" t="s">
        <v>55</v>
      </c>
      <c r="R479" s="15"/>
      <c r="S479" s="18" t="str">
        <f t="shared" si="51"/>
        <v>https://onlinecourses.nptel.ac.in/noc25_hs121/preview</v>
      </c>
      <c r="T479" s="14" t="s">
        <v>2520</v>
      </c>
      <c r="U479" s="19" t="str">
        <f t="shared" si="86"/>
        <v>https://onlinecourses.nptel.ac.in/noc25_hs25/preview</v>
      </c>
      <c r="V479" s="19" t="str">
        <f t="shared" si="87"/>
        <v>https://onlinecourses.nptel.ac.in/noc25_hs25/preview</v>
      </c>
      <c r="W479" s="15" t="s">
        <v>2521</v>
      </c>
      <c r="X479" s="20" t="str">
        <f t="shared" si="52"/>
        <v>https://nptel.ac.in/courses/109106166</v>
      </c>
      <c r="Y479" s="19" t="str">
        <f t="shared" si="53"/>
        <v>https://nptel.ac.in/courses/109106166</v>
      </c>
      <c r="Z479" s="15">
        <v>109106166</v>
      </c>
      <c r="AA479" s="15"/>
      <c r="AB479" s="15"/>
    </row>
    <row r="480" spans="1:28" ht="26.4" x14ac:dyDescent="0.25">
      <c r="A480" s="13">
        <v>469</v>
      </c>
      <c r="B480" s="14" t="s">
        <v>2522</v>
      </c>
      <c r="C480" s="21" t="s">
        <v>2496</v>
      </c>
      <c r="D480" s="21" t="s">
        <v>2523</v>
      </c>
      <c r="E480" s="21" t="s">
        <v>2519</v>
      </c>
      <c r="F480" s="16" t="s">
        <v>62</v>
      </c>
      <c r="G480" s="16" t="s">
        <v>62</v>
      </c>
      <c r="H480" s="16" t="s">
        <v>4</v>
      </c>
      <c r="I480" s="15" t="s">
        <v>53</v>
      </c>
      <c r="J480" s="17">
        <v>45859</v>
      </c>
      <c r="K480" s="17">
        <v>45940</v>
      </c>
      <c r="L480" s="17">
        <v>45955</v>
      </c>
      <c r="M480" s="17">
        <v>45866</v>
      </c>
      <c r="N480" s="17">
        <v>45884</v>
      </c>
      <c r="O480" s="15" t="s">
        <v>71</v>
      </c>
      <c r="P480" s="15" t="s">
        <v>54</v>
      </c>
      <c r="Q480" s="15" t="s">
        <v>55</v>
      </c>
      <c r="R480" s="15"/>
      <c r="S480" s="18" t="str">
        <f t="shared" si="51"/>
        <v>https://onlinecourses.nptel.ac.in/noc25_hs122/preview</v>
      </c>
      <c r="T480" s="14" t="s">
        <v>2524</v>
      </c>
      <c r="U480" s="19" t="str">
        <f t="shared" si="86"/>
        <v>https://onlinecourses.nptel.ac.in/noc25_hs26/preview</v>
      </c>
      <c r="V480" s="19" t="str">
        <f t="shared" si="87"/>
        <v>https://onlinecourses.nptel.ac.in/noc25_hs26/preview</v>
      </c>
      <c r="W480" s="15" t="s">
        <v>2525</v>
      </c>
      <c r="X480" s="20" t="str">
        <f t="shared" si="52"/>
        <v>https://nptel.ac.in/courses/109106165</v>
      </c>
      <c r="Y480" s="19" t="str">
        <f t="shared" si="53"/>
        <v>https://nptel.ac.in/courses/109106165</v>
      </c>
      <c r="Z480" s="15">
        <v>109106165</v>
      </c>
      <c r="AA480" s="15"/>
      <c r="AB480" s="15"/>
    </row>
    <row r="481" spans="1:28" ht="26.4" x14ac:dyDescent="0.25">
      <c r="A481" s="13">
        <v>470</v>
      </c>
      <c r="B481" s="14" t="s">
        <v>2526</v>
      </c>
      <c r="C481" s="21" t="s">
        <v>2496</v>
      </c>
      <c r="D481" s="21" t="s">
        <v>2527</v>
      </c>
      <c r="E481" s="21" t="s">
        <v>2528</v>
      </c>
      <c r="F481" s="16" t="s">
        <v>62</v>
      </c>
      <c r="G481" s="16" t="s">
        <v>62</v>
      </c>
      <c r="H481" s="16" t="s">
        <v>4</v>
      </c>
      <c r="I481" s="15" t="s">
        <v>53</v>
      </c>
      <c r="J481" s="17">
        <v>45859</v>
      </c>
      <c r="K481" s="17">
        <v>45940</v>
      </c>
      <c r="L481" s="17">
        <v>45955</v>
      </c>
      <c r="M481" s="17">
        <v>45866</v>
      </c>
      <c r="N481" s="17">
        <v>45884</v>
      </c>
      <c r="O481" s="15" t="s">
        <v>38</v>
      </c>
      <c r="P481" s="15" t="s">
        <v>54</v>
      </c>
      <c r="Q481" s="15" t="s">
        <v>55</v>
      </c>
      <c r="R481" s="15"/>
      <c r="S481" s="18" t="str">
        <f t="shared" si="51"/>
        <v>https://onlinecourses.nptel.ac.in/noc25_hs123/preview</v>
      </c>
      <c r="T481" s="14" t="s">
        <v>2529</v>
      </c>
      <c r="U481" s="19" t="str">
        <f t="shared" si="86"/>
        <v>https://onlinecourses.nptel.ac.in/noc24_hs157/preview</v>
      </c>
      <c r="V481" s="19" t="str">
        <f t="shared" si="87"/>
        <v>https://onlinecourses.nptel.ac.in/noc24_hs157/preview</v>
      </c>
      <c r="W481" s="15" t="s">
        <v>2530</v>
      </c>
      <c r="X481" s="20" t="str">
        <f t="shared" si="52"/>
        <v>https://nptel.ac.in/courses/109106177</v>
      </c>
      <c r="Y481" s="19" t="str">
        <f t="shared" si="53"/>
        <v>https://nptel.ac.in/courses/109106177</v>
      </c>
      <c r="Z481" s="15">
        <v>109106177</v>
      </c>
      <c r="AA481" s="15"/>
      <c r="AB481" s="15"/>
    </row>
    <row r="482" spans="1:28" ht="26.4" x14ac:dyDescent="0.25">
      <c r="A482" s="13">
        <v>471</v>
      </c>
      <c r="B482" s="14" t="s">
        <v>2531</v>
      </c>
      <c r="C482" s="21" t="s">
        <v>2496</v>
      </c>
      <c r="D482" s="21" t="s">
        <v>2532</v>
      </c>
      <c r="E482" s="21" t="s">
        <v>2533</v>
      </c>
      <c r="F482" s="16" t="s">
        <v>62</v>
      </c>
      <c r="G482" s="16" t="s">
        <v>62</v>
      </c>
      <c r="H482" s="16" t="s">
        <v>4</v>
      </c>
      <c r="I482" s="15" t="s">
        <v>53</v>
      </c>
      <c r="J482" s="17">
        <v>45859</v>
      </c>
      <c r="K482" s="17">
        <v>45940</v>
      </c>
      <c r="L482" s="17">
        <v>45955</v>
      </c>
      <c r="M482" s="17">
        <v>45866</v>
      </c>
      <c r="N482" s="17">
        <v>45884</v>
      </c>
      <c r="O482" s="15" t="s">
        <v>38</v>
      </c>
      <c r="P482" s="15" t="s">
        <v>72</v>
      </c>
      <c r="Q482" s="15" t="s">
        <v>55</v>
      </c>
      <c r="R482" s="15"/>
      <c r="S482" s="18" t="str">
        <f t="shared" si="51"/>
        <v>https://onlinecourses.nptel.ac.in/noc25_hs124/preview</v>
      </c>
      <c r="T482" s="14" t="s">
        <v>2534</v>
      </c>
      <c r="U482" s="19" t="str">
        <f t="shared" si="86"/>
        <v>https://onlinecourses.nptel.ac.in/noc24_hs118/preview</v>
      </c>
      <c r="V482" s="19" t="str">
        <f t="shared" si="87"/>
        <v>https://onlinecourses.nptel.ac.in/noc24_hs118/preview</v>
      </c>
      <c r="W482" s="15" t="s">
        <v>2535</v>
      </c>
      <c r="X482" s="20" t="str">
        <f t="shared" si="52"/>
        <v>https://nptel.ac.in/courses/109106180</v>
      </c>
      <c r="Y482" s="19" t="str">
        <f t="shared" si="53"/>
        <v>https://nptel.ac.in/courses/109106180</v>
      </c>
      <c r="Z482" s="15">
        <v>109106180</v>
      </c>
      <c r="AA482" s="15"/>
      <c r="AB482" s="15"/>
    </row>
    <row r="483" spans="1:28" ht="26.4" x14ac:dyDescent="0.25">
      <c r="A483" s="13">
        <v>472</v>
      </c>
      <c r="B483" s="14" t="s">
        <v>2536</v>
      </c>
      <c r="C483" s="21" t="s">
        <v>2496</v>
      </c>
      <c r="D483" s="21" t="s">
        <v>2537</v>
      </c>
      <c r="E483" s="21" t="s">
        <v>2538</v>
      </c>
      <c r="F483" s="16" t="s">
        <v>62</v>
      </c>
      <c r="G483" s="16" t="s">
        <v>62</v>
      </c>
      <c r="H483" s="16" t="s">
        <v>4</v>
      </c>
      <c r="I483" s="15" t="s">
        <v>53</v>
      </c>
      <c r="J483" s="17">
        <v>45859</v>
      </c>
      <c r="K483" s="17">
        <v>45940</v>
      </c>
      <c r="L483" s="17">
        <v>45955</v>
      </c>
      <c r="M483" s="17">
        <v>45866</v>
      </c>
      <c r="N483" s="17">
        <v>45884</v>
      </c>
      <c r="O483" s="15" t="s">
        <v>38</v>
      </c>
      <c r="P483" s="15" t="s">
        <v>72</v>
      </c>
      <c r="Q483" s="15" t="s">
        <v>55</v>
      </c>
      <c r="R483" s="15"/>
      <c r="S483" s="18" t="str">
        <f t="shared" si="51"/>
        <v>https://onlinecourses.nptel.ac.in/noc25_hs125/preview</v>
      </c>
      <c r="T483" s="14" t="s">
        <v>2539</v>
      </c>
      <c r="U483" s="19" t="str">
        <f t="shared" si="86"/>
        <v>https://onlinecourses.nptel.ac.in/noc24_hs131/preview</v>
      </c>
      <c r="V483" s="19" t="str">
        <f t="shared" si="87"/>
        <v>https://onlinecourses.nptel.ac.in/noc24_hs131/preview</v>
      </c>
      <c r="W483" s="15" t="s">
        <v>2540</v>
      </c>
      <c r="X483" s="20" t="str">
        <f t="shared" si="52"/>
        <v>https://nptel.ac.in/courses/109106176</v>
      </c>
      <c r="Y483" s="19" t="str">
        <f t="shared" si="53"/>
        <v>https://nptel.ac.in/courses/109106176</v>
      </c>
      <c r="Z483" s="15">
        <v>109106176</v>
      </c>
      <c r="AA483" s="15"/>
      <c r="AB483" s="15"/>
    </row>
    <row r="484" spans="1:28" ht="26.4" x14ac:dyDescent="0.25">
      <c r="A484" s="13">
        <v>473</v>
      </c>
      <c r="B484" s="14" t="s">
        <v>2541</v>
      </c>
      <c r="C484" s="21" t="s">
        <v>2496</v>
      </c>
      <c r="D484" s="21" t="s">
        <v>2542</v>
      </c>
      <c r="E484" s="21" t="s">
        <v>2543</v>
      </c>
      <c r="F484" s="16" t="s">
        <v>62</v>
      </c>
      <c r="G484" s="16" t="s">
        <v>62</v>
      </c>
      <c r="H484" s="16" t="s">
        <v>4</v>
      </c>
      <c r="I484" s="15" t="s">
        <v>53</v>
      </c>
      <c r="J484" s="17">
        <v>45859</v>
      </c>
      <c r="K484" s="17">
        <v>45940</v>
      </c>
      <c r="L484" s="17">
        <v>45956</v>
      </c>
      <c r="M484" s="17">
        <v>45866</v>
      </c>
      <c r="N484" s="17">
        <v>45884</v>
      </c>
      <c r="O484" s="15" t="s">
        <v>38</v>
      </c>
      <c r="P484" s="15" t="s">
        <v>54</v>
      </c>
      <c r="Q484" s="15" t="s">
        <v>55</v>
      </c>
      <c r="R484" s="15"/>
      <c r="S484" s="18" t="str">
        <f t="shared" si="51"/>
        <v>https://onlinecourses.nptel.ac.in/noc25_hs126/preview</v>
      </c>
      <c r="T484" s="14" t="s">
        <v>2544</v>
      </c>
      <c r="U484" s="19" t="str">
        <f t="shared" si="86"/>
        <v>https://onlinecourses.nptel.ac.in/noc24_hs132/preview</v>
      </c>
      <c r="V484" s="19" t="str">
        <f t="shared" si="87"/>
        <v>https://onlinecourses.nptel.ac.in/noc24_hs132/preview</v>
      </c>
      <c r="W484" s="15" t="s">
        <v>2545</v>
      </c>
      <c r="X484" s="20" t="str">
        <f t="shared" si="52"/>
        <v>https://nptel.ac.in/courses/109106138</v>
      </c>
      <c r="Y484" s="19" t="str">
        <f t="shared" si="53"/>
        <v>https://nptel.ac.in/courses/109106138</v>
      </c>
      <c r="Z484" s="15">
        <v>109106138</v>
      </c>
      <c r="AA484" s="15"/>
      <c r="AB484" s="15"/>
    </row>
    <row r="485" spans="1:28" ht="26.4" x14ac:dyDescent="0.25">
      <c r="A485" s="13">
        <v>474</v>
      </c>
      <c r="B485" s="14" t="s">
        <v>2546</v>
      </c>
      <c r="C485" s="21" t="s">
        <v>2496</v>
      </c>
      <c r="D485" s="21" t="s">
        <v>2547</v>
      </c>
      <c r="E485" s="21" t="s">
        <v>2548</v>
      </c>
      <c r="F485" s="16" t="s">
        <v>62</v>
      </c>
      <c r="G485" s="16" t="s">
        <v>62</v>
      </c>
      <c r="H485" s="16" t="s">
        <v>4</v>
      </c>
      <c r="I485" s="15" t="s">
        <v>53</v>
      </c>
      <c r="J485" s="17">
        <v>45859</v>
      </c>
      <c r="K485" s="17">
        <v>45940</v>
      </c>
      <c r="L485" s="17">
        <v>45955</v>
      </c>
      <c r="M485" s="17">
        <v>45866</v>
      </c>
      <c r="N485" s="17">
        <v>45884</v>
      </c>
      <c r="O485" s="15" t="s">
        <v>38</v>
      </c>
      <c r="P485" s="15" t="s">
        <v>54</v>
      </c>
      <c r="Q485" s="15" t="s">
        <v>55</v>
      </c>
      <c r="R485" s="15" t="s">
        <v>2423</v>
      </c>
      <c r="S485" s="18" t="str">
        <f t="shared" si="51"/>
        <v>https://onlinecourses.nptel.ac.in/noc25_hs127/preview</v>
      </c>
      <c r="T485" s="14" t="s">
        <v>2549</v>
      </c>
      <c r="U485" s="19" t="str">
        <f t="shared" si="86"/>
        <v>https://onlinecourses.nptel.ac.in/noc24_hs119/preview</v>
      </c>
      <c r="V485" s="19" t="str">
        <f t="shared" si="87"/>
        <v>https://onlinecourses.nptel.ac.in/noc24_hs119/preview</v>
      </c>
      <c r="W485" s="15" t="s">
        <v>2550</v>
      </c>
      <c r="X485" s="20" t="str">
        <f t="shared" si="52"/>
        <v>https://nptel.ac.in/courses/109106146</v>
      </c>
      <c r="Y485" s="19" t="str">
        <f t="shared" si="53"/>
        <v>https://nptel.ac.in/courses/109106146</v>
      </c>
      <c r="Z485" s="15">
        <v>109106146</v>
      </c>
      <c r="AA485" s="15"/>
      <c r="AB485" s="15"/>
    </row>
    <row r="486" spans="1:28" s="62" customFormat="1" ht="26.4" x14ac:dyDescent="0.25">
      <c r="A486" s="55">
        <v>475</v>
      </c>
      <c r="B486" s="56" t="s">
        <v>2551</v>
      </c>
      <c r="C486" s="56" t="s">
        <v>2496</v>
      </c>
      <c r="D486" s="56" t="s">
        <v>2552</v>
      </c>
      <c r="E486" s="56" t="s">
        <v>2548</v>
      </c>
      <c r="F486" s="57" t="s">
        <v>62</v>
      </c>
      <c r="G486" s="57" t="s">
        <v>62</v>
      </c>
      <c r="H486" s="57" t="s">
        <v>100</v>
      </c>
      <c r="I486" s="57" t="s">
        <v>53</v>
      </c>
      <c r="J486" s="58">
        <v>45887</v>
      </c>
      <c r="K486" s="58">
        <v>45940</v>
      </c>
      <c r="L486" s="58">
        <v>45955</v>
      </c>
      <c r="M486" s="58">
        <v>45887</v>
      </c>
      <c r="N486" s="58">
        <v>45898</v>
      </c>
      <c r="O486" s="57" t="s">
        <v>38</v>
      </c>
      <c r="P486" s="57" t="s">
        <v>54</v>
      </c>
      <c r="Q486" s="57" t="s">
        <v>55</v>
      </c>
      <c r="R486" s="57" t="s">
        <v>2423</v>
      </c>
      <c r="S486" s="59" t="str">
        <f t="shared" si="51"/>
        <v>https://onlinecourses.nptel.ac.in/noc25_hs128/preview</v>
      </c>
      <c r="T486" s="56" t="s">
        <v>2553</v>
      </c>
      <c r="U486" s="60" t="str">
        <f t="shared" si="86"/>
        <v>https://onlinecourses.nptel.ac.in/noc24_hs174/preview</v>
      </c>
      <c r="V486" s="60" t="str">
        <f t="shared" si="87"/>
        <v>https://onlinecourses.nptel.ac.in/noc24_hs174/preview</v>
      </c>
      <c r="W486" s="57" t="s">
        <v>2554</v>
      </c>
      <c r="X486" s="61" t="str">
        <f t="shared" si="52"/>
        <v>https://nptel.ac.in/courses/109103122</v>
      </c>
      <c r="Y486" s="60" t="str">
        <f t="shared" si="53"/>
        <v>https://nptel.ac.in/courses/109103122</v>
      </c>
      <c r="Z486" s="57">
        <v>109103122</v>
      </c>
      <c r="AA486" s="57"/>
      <c r="AB486" s="57"/>
    </row>
    <row r="487" spans="1:28" ht="26.4" x14ac:dyDescent="0.25">
      <c r="A487" s="13">
        <v>476</v>
      </c>
      <c r="B487" s="14" t="s">
        <v>2555</v>
      </c>
      <c r="C487" s="21" t="s">
        <v>2496</v>
      </c>
      <c r="D487" s="21" t="s">
        <v>2556</v>
      </c>
      <c r="E487" s="21" t="s">
        <v>2557</v>
      </c>
      <c r="F487" s="16" t="s">
        <v>62</v>
      </c>
      <c r="G487" s="16" t="s">
        <v>62</v>
      </c>
      <c r="H487" s="16" t="s">
        <v>4</v>
      </c>
      <c r="I487" s="15" t="s">
        <v>53</v>
      </c>
      <c r="J487" s="17">
        <v>45859</v>
      </c>
      <c r="K487" s="17">
        <v>45940</v>
      </c>
      <c r="L487" s="17">
        <v>45962</v>
      </c>
      <c r="M487" s="17">
        <v>45866</v>
      </c>
      <c r="N487" s="17">
        <v>45884</v>
      </c>
      <c r="O487" s="15" t="s">
        <v>38</v>
      </c>
      <c r="P487" s="15" t="s">
        <v>72</v>
      </c>
      <c r="Q487" s="15" t="s">
        <v>55</v>
      </c>
      <c r="R487" s="15" t="s">
        <v>2423</v>
      </c>
      <c r="S487" s="18" t="str">
        <f t="shared" si="51"/>
        <v>https://onlinecourses.nptel.ac.in/noc25_hs129/preview</v>
      </c>
      <c r="T487" s="14" t="s">
        <v>2558</v>
      </c>
      <c r="U487" s="19" t="str">
        <f t="shared" si="86"/>
        <v>https://onlinecourses.nptel.ac.in/noc24_hs133/preview</v>
      </c>
      <c r="V487" s="19" t="str">
        <f t="shared" si="87"/>
        <v>https://onlinecourses.nptel.ac.in/noc24_hs133/preview</v>
      </c>
      <c r="W487" s="15" t="s">
        <v>2559</v>
      </c>
      <c r="X487" s="20" t="str">
        <f t="shared" si="52"/>
        <v>https://nptel.ac.in/courses/109106124</v>
      </c>
      <c r="Y487" s="19" t="str">
        <f t="shared" si="53"/>
        <v>https://nptel.ac.in/courses/109106124</v>
      </c>
      <c r="Z487" s="15">
        <v>109106124</v>
      </c>
      <c r="AA487" s="15"/>
      <c r="AB487" s="15"/>
    </row>
    <row r="488" spans="1:28" ht="26.4" x14ac:dyDescent="0.25">
      <c r="A488" s="13">
        <v>477</v>
      </c>
      <c r="B488" s="14" t="s">
        <v>2560</v>
      </c>
      <c r="C488" s="21" t="s">
        <v>2496</v>
      </c>
      <c r="D488" s="21" t="s">
        <v>2561</v>
      </c>
      <c r="E488" s="21" t="s">
        <v>2557</v>
      </c>
      <c r="F488" s="16" t="s">
        <v>62</v>
      </c>
      <c r="G488" s="16" t="s">
        <v>62</v>
      </c>
      <c r="H488" s="16" t="s">
        <v>100</v>
      </c>
      <c r="I488" s="15" t="s">
        <v>53</v>
      </c>
      <c r="J488" s="17">
        <v>45859</v>
      </c>
      <c r="K488" s="17">
        <v>45912</v>
      </c>
      <c r="L488" s="17">
        <v>45920</v>
      </c>
      <c r="M488" s="17">
        <v>45866</v>
      </c>
      <c r="N488" s="17">
        <v>45884</v>
      </c>
      <c r="O488" s="15" t="s">
        <v>152</v>
      </c>
      <c r="P488" s="15" t="s">
        <v>54</v>
      </c>
      <c r="Q488" s="15" t="s">
        <v>55</v>
      </c>
      <c r="R488" s="15"/>
      <c r="S488" s="18" t="str">
        <f t="shared" si="51"/>
        <v>https://onlinecourses.nptel.ac.in/noc25_hs130/preview</v>
      </c>
      <c r="T488" s="14" t="s">
        <v>2562</v>
      </c>
      <c r="U488" s="19" t="str">
        <f t="shared" si="86"/>
        <v>https://onlinecourses.nptel.ac.in/noc24_hs108/preview</v>
      </c>
      <c r="V488" s="19" t="str">
        <f t="shared" si="87"/>
        <v>https://onlinecourses.nptel.ac.in/noc24_hs108/preview</v>
      </c>
      <c r="W488" s="15" t="s">
        <v>2563</v>
      </c>
      <c r="X488" s="20" t="str">
        <f t="shared" si="52"/>
        <v>https://nptel.ac.in/courses/109106130</v>
      </c>
      <c r="Y488" s="19" t="str">
        <f t="shared" si="53"/>
        <v>https://nptel.ac.in/courses/109106130</v>
      </c>
      <c r="Z488" s="15">
        <v>109106130</v>
      </c>
      <c r="AA488" s="15"/>
      <c r="AB488" s="15"/>
    </row>
    <row r="489" spans="1:28" ht="26.4" x14ac:dyDescent="0.25">
      <c r="A489" s="13">
        <v>478</v>
      </c>
      <c r="B489" s="14" t="s">
        <v>2564</v>
      </c>
      <c r="C489" s="21" t="s">
        <v>2496</v>
      </c>
      <c r="D489" s="21" t="s">
        <v>2565</v>
      </c>
      <c r="E489" s="21" t="s">
        <v>2498</v>
      </c>
      <c r="F489" s="16" t="s">
        <v>62</v>
      </c>
      <c r="G489" s="16" t="s">
        <v>62</v>
      </c>
      <c r="H489" s="16" t="s">
        <v>219</v>
      </c>
      <c r="I489" s="15" t="s">
        <v>53</v>
      </c>
      <c r="J489" s="17">
        <v>45859</v>
      </c>
      <c r="K489" s="17">
        <v>45884</v>
      </c>
      <c r="L489" s="17">
        <v>45920</v>
      </c>
      <c r="M489" s="17">
        <v>45866</v>
      </c>
      <c r="N489" s="17">
        <v>45884</v>
      </c>
      <c r="O489" s="15" t="s">
        <v>71</v>
      </c>
      <c r="P489" s="15" t="s">
        <v>54</v>
      </c>
      <c r="Q489" s="15" t="s">
        <v>55</v>
      </c>
      <c r="R489" s="15" t="s">
        <v>1786</v>
      </c>
      <c r="S489" s="18" t="str">
        <f t="shared" si="51"/>
        <v>https://onlinecourses.nptel.ac.in/noc25_hs131/preview</v>
      </c>
      <c r="T489" s="14" t="s">
        <v>2566</v>
      </c>
      <c r="U489" s="19" t="str">
        <f t="shared" si="86"/>
        <v>https://onlinecourses.nptel.ac.in/noc24_hs89/preview</v>
      </c>
      <c r="V489" s="19" t="str">
        <f t="shared" si="87"/>
        <v>https://onlinecourses.nptel.ac.in/noc24_hs89/preview</v>
      </c>
      <c r="W489" s="15" t="s">
        <v>2567</v>
      </c>
      <c r="X489" s="20" t="str">
        <f t="shared" si="52"/>
        <v>https://nptel.ac.in/courses/109106148</v>
      </c>
      <c r="Y489" s="19" t="str">
        <f t="shared" si="53"/>
        <v>https://nptel.ac.in/courses/109106148</v>
      </c>
      <c r="Z489" s="15">
        <v>109106148</v>
      </c>
      <c r="AA489" s="15"/>
      <c r="AB489" s="15"/>
    </row>
    <row r="490" spans="1:28" ht="26.4" x14ac:dyDescent="0.25">
      <c r="A490" s="13">
        <v>479</v>
      </c>
      <c r="B490" s="14" t="s">
        <v>2568</v>
      </c>
      <c r="C490" s="21" t="s">
        <v>2496</v>
      </c>
      <c r="D490" s="14" t="s">
        <v>2569</v>
      </c>
      <c r="E490" s="14" t="s">
        <v>2570</v>
      </c>
      <c r="F490" s="16" t="s">
        <v>62</v>
      </c>
      <c r="G490" s="16" t="s">
        <v>62</v>
      </c>
      <c r="H490" s="16" t="s">
        <v>100</v>
      </c>
      <c r="I490" s="15" t="s">
        <v>53</v>
      </c>
      <c r="J490" s="17">
        <v>45859</v>
      </c>
      <c r="K490" s="17">
        <v>45912</v>
      </c>
      <c r="L490" s="17">
        <v>45920</v>
      </c>
      <c r="M490" s="17">
        <v>45866</v>
      </c>
      <c r="N490" s="17">
        <v>45884</v>
      </c>
      <c r="O490" s="15" t="s">
        <v>152</v>
      </c>
      <c r="P490" s="15" t="s">
        <v>54</v>
      </c>
      <c r="Q490" s="15" t="s">
        <v>55</v>
      </c>
      <c r="R490" s="15"/>
      <c r="S490" s="18" t="str">
        <f t="shared" si="51"/>
        <v>https://onlinecourses.nptel.ac.in/noc25_hs132/preview</v>
      </c>
      <c r="T490" s="14" t="s">
        <v>2571</v>
      </c>
      <c r="U490" s="19" t="str">
        <f t="shared" si="86"/>
        <v>https://onlinecourses.nptel.ac.in/noc24_hs170/preview</v>
      </c>
      <c r="V490" s="19" t="str">
        <f t="shared" si="87"/>
        <v>https://onlinecourses.nptel.ac.in/noc24_hs170/preview</v>
      </c>
      <c r="W490" s="15" t="s">
        <v>2572</v>
      </c>
      <c r="X490" s="20" t="str">
        <f t="shared" si="52"/>
        <v>https://nptel.ac.in/courses/109106195</v>
      </c>
      <c r="Y490" s="19" t="str">
        <f t="shared" si="53"/>
        <v>https://nptel.ac.in/courses/109106195</v>
      </c>
      <c r="Z490" s="15">
        <v>109106195</v>
      </c>
      <c r="AA490" s="15"/>
      <c r="AB490" s="15"/>
    </row>
    <row r="491" spans="1:28" ht="26.4" x14ac:dyDescent="0.25">
      <c r="A491" s="13">
        <v>480</v>
      </c>
      <c r="B491" s="14" t="s">
        <v>2573</v>
      </c>
      <c r="C491" s="21" t="s">
        <v>2496</v>
      </c>
      <c r="D491" s="14" t="s">
        <v>2574</v>
      </c>
      <c r="E491" s="14" t="s">
        <v>2575</v>
      </c>
      <c r="F491" s="16" t="s">
        <v>62</v>
      </c>
      <c r="G491" s="16" t="s">
        <v>62</v>
      </c>
      <c r="H491" s="16" t="s">
        <v>4</v>
      </c>
      <c r="I491" s="15" t="s">
        <v>53</v>
      </c>
      <c r="J491" s="17">
        <v>45859</v>
      </c>
      <c r="K491" s="17">
        <v>45940</v>
      </c>
      <c r="L491" s="17">
        <v>45955</v>
      </c>
      <c r="M491" s="17">
        <v>45866</v>
      </c>
      <c r="N491" s="17">
        <v>45884</v>
      </c>
      <c r="O491" s="15" t="s">
        <v>152</v>
      </c>
      <c r="P491" s="15" t="s">
        <v>54</v>
      </c>
      <c r="Q491" s="15" t="s">
        <v>55</v>
      </c>
      <c r="R491" s="15"/>
      <c r="S491" s="18" t="str">
        <f t="shared" si="51"/>
        <v>https://onlinecourses.nptel.ac.in/noc25_hs133/preview</v>
      </c>
      <c r="T491" s="14" t="s">
        <v>2576</v>
      </c>
      <c r="U491" s="19" t="str">
        <f t="shared" si="86"/>
        <v>https://onlinecourses.nptel.ac.in/noc24_hs134/preview</v>
      </c>
      <c r="V491" s="19" t="str">
        <f t="shared" si="87"/>
        <v>https://onlinecourses.nptel.ac.in/noc24_hs134/preview</v>
      </c>
      <c r="W491" s="15" t="s">
        <v>2577</v>
      </c>
      <c r="X491" s="20" t="str">
        <f t="shared" si="52"/>
        <v>https://nptel.ac.in/courses/109106185</v>
      </c>
      <c r="Y491" s="19" t="str">
        <f t="shared" si="53"/>
        <v>https://nptel.ac.in/courses/109106185</v>
      </c>
      <c r="Z491" s="15">
        <v>109106185</v>
      </c>
      <c r="AA491" s="15"/>
      <c r="AB491" s="15"/>
    </row>
    <row r="492" spans="1:28" ht="26.4" x14ac:dyDescent="0.25">
      <c r="A492" s="13">
        <v>481</v>
      </c>
      <c r="B492" s="14" t="s">
        <v>2578</v>
      </c>
      <c r="C492" s="14" t="s">
        <v>2496</v>
      </c>
      <c r="D492" s="14" t="s">
        <v>2579</v>
      </c>
      <c r="E492" s="14" t="s">
        <v>2580</v>
      </c>
      <c r="F492" s="15" t="s">
        <v>2581</v>
      </c>
      <c r="G492" s="16" t="s">
        <v>62</v>
      </c>
      <c r="H492" s="16" t="s">
        <v>4</v>
      </c>
      <c r="I492" s="15" t="s">
        <v>53</v>
      </c>
      <c r="J492" s="17">
        <v>45859</v>
      </c>
      <c r="K492" s="17">
        <v>45940</v>
      </c>
      <c r="L492" s="17">
        <v>45955</v>
      </c>
      <c r="M492" s="17">
        <v>45866</v>
      </c>
      <c r="N492" s="17">
        <v>45884</v>
      </c>
      <c r="O492" s="15" t="s">
        <v>38</v>
      </c>
      <c r="P492" s="15" t="s">
        <v>72</v>
      </c>
      <c r="Q492" s="15" t="s">
        <v>55</v>
      </c>
      <c r="R492" s="15"/>
      <c r="S492" s="18" t="str">
        <f t="shared" si="51"/>
        <v>https://onlinecourses.nptel.ac.in/noc25_hs134/preview</v>
      </c>
      <c r="T492" s="14" t="s">
        <v>2582</v>
      </c>
      <c r="U492" s="19" t="str">
        <f t="shared" si="86"/>
        <v>https://onlinecourses.nptel.ac.in/noc24_hs135/preview</v>
      </c>
      <c r="V492" s="19" t="str">
        <f t="shared" si="87"/>
        <v>https://onlinecourses.nptel.ac.in/noc24_hs135/preview</v>
      </c>
      <c r="W492" s="15" t="s">
        <v>2583</v>
      </c>
      <c r="X492" s="20" t="str">
        <f t="shared" si="52"/>
        <v>https://nptel.ac.in/courses/109106188</v>
      </c>
      <c r="Y492" s="19" t="str">
        <f t="shared" si="53"/>
        <v>https://nptel.ac.in/courses/109106188</v>
      </c>
      <c r="Z492" s="15">
        <v>109106188</v>
      </c>
      <c r="AA492" s="15"/>
      <c r="AB492" s="15"/>
    </row>
    <row r="493" spans="1:28" ht="26.4" x14ac:dyDescent="0.25">
      <c r="A493" s="13">
        <v>482</v>
      </c>
      <c r="B493" s="14" t="s">
        <v>2584</v>
      </c>
      <c r="C493" s="14" t="s">
        <v>2496</v>
      </c>
      <c r="D493" s="14" t="s">
        <v>2585</v>
      </c>
      <c r="E493" s="14" t="s">
        <v>2519</v>
      </c>
      <c r="F493" s="16" t="s">
        <v>62</v>
      </c>
      <c r="G493" s="16" t="s">
        <v>62</v>
      </c>
      <c r="H493" s="16" t="s">
        <v>4</v>
      </c>
      <c r="I493" s="15" t="s">
        <v>53</v>
      </c>
      <c r="J493" s="17">
        <v>45859</v>
      </c>
      <c r="K493" s="17">
        <v>45940</v>
      </c>
      <c r="L493" s="17">
        <v>45955</v>
      </c>
      <c r="M493" s="17">
        <v>45866</v>
      </c>
      <c r="N493" s="17">
        <v>45884</v>
      </c>
      <c r="O493" s="15" t="s">
        <v>38</v>
      </c>
      <c r="P493" s="15" t="s">
        <v>54</v>
      </c>
      <c r="Q493" s="15" t="s">
        <v>55</v>
      </c>
      <c r="R493" s="15"/>
      <c r="S493" s="18" t="str">
        <f t="shared" si="51"/>
        <v>https://onlinecourses.nptel.ac.in/noc25_hs135/preview</v>
      </c>
      <c r="T493" s="14" t="s">
        <v>2586</v>
      </c>
      <c r="U493" s="19" t="str">
        <f t="shared" si="86"/>
        <v>https://onlinecourses.nptel.ac.in/noc25_hs27/preview</v>
      </c>
      <c r="V493" s="19" t="str">
        <f t="shared" si="87"/>
        <v>https://onlinecourses.nptel.ac.in/noc25_hs27/preview</v>
      </c>
      <c r="W493" s="15" t="s">
        <v>2587</v>
      </c>
      <c r="X493" s="20" t="str">
        <f t="shared" si="52"/>
        <v>https://nptel.ac.in/courses/109106190</v>
      </c>
      <c r="Y493" s="19" t="str">
        <f t="shared" si="53"/>
        <v>https://nptel.ac.in/courses/109106190</v>
      </c>
      <c r="Z493" s="15">
        <v>109106190</v>
      </c>
      <c r="AA493" s="15"/>
      <c r="AB493" s="15"/>
    </row>
    <row r="494" spans="1:28" ht="52.8" x14ac:dyDescent="0.25">
      <c r="A494" s="13">
        <v>483</v>
      </c>
      <c r="B494" s="14" t="s">
        <v>2588</v>
      </c>
      <c r="C494" s="21" t="s">
        <v>2496</v>
      </c>
      <c r="D494" s="21" t="s">
        <v>2589</v>
      </c>
      <c r="E494" s="24" t="s">
        <v>2590</v>
      </c>
      <c r="F494" s="25" t="s">
        <v>1326</v>
      </c>
      <c r="G494" s="16" t="s">
        <v>62</v>
      </c>
      <c r="H494" s="16" t="s">
        <v>100</v>
      </c>
      <c r="I494" s="15" t="s">
        <v>53</v>
      </c>
      <c r="J494" s="17">
        <v>45887</v>
      </c>
      <c r="K494" s="17">
        <v>45940</v>
      </c>
      <c r="L494" s="17">
        <v>45955</v>
      </c>
      <c r="M494" s="17">
        <v>45887</v>
      </c>
      <c r="N494" s="17">
        <v>45898</v>
      </c>
      <c r="O494" s="15" t="s">
        <v>38</v>
      </c>
      <c r="P494" s="15" t="s">
        <v>54</v>
      </c>
      <c r="Q494" s="15" t="s">
        <v>55</v>
      </c>
      <c r="R494" s="15" t="s">
        <v>2591</v>
      </c>
      <c r="S494" s="18" t="str">
        <f t="shared" si="51"/>
        <v>https://onlinecourses.nptel.ac.in/noc25_hs136/preview</v>
      </c>
      <c r="T494" s="14" t="s">
        <v>2592</v>
      </c>
      <c r="U494" s="19" t="str">
        <f t="shared" si="86"/>
        <v>https://onlinecourses.nptel.ac.in/noc24_hs172/preview</v>
      </c>
      <c r="V494" s="19" t="str">
        <f t="shared" si="87"/>
        <v>https://onlinecourses.nptel.ac.in/noc24_hs172/preview</v>
      </c>
      <c r="W494" s="15" t="s">
        <v>2593</v>
      </c>
      <c r="X494" s="20" t="str">
        <f t="shared" si="52"/>
        <v>https://nptel.ac.in/courses/109106161</v>
      </c>
      <c r="Y494" s="19" t="str">
        <f t="shared" si="53"/>
        <v>https://nptel.ac.in/courses/109106161</v>
      </c>
      <c r="Z494" s="15">
        <v>109106161</v>
      </c>
      <c r="AA494" s="15"/>
      <c r="AB494" s="15"/>
    </row>
    <row r="495" spans="1:28" ht="26.4" x14ac:dyDescent="0.25">
      <c r="A495" s="13">
        <v>484</v>
      </c>
      <c r="B495" s="14" t="s">
        <v>2594</v>
      </c>
      <c r="C495" s="14" t="s">
        <v>2496</v>
      </c>
      <c r="D495" s="14" t="s">
        <v>2595</v>
      </c>
      <c r="E495" s="14" t="s">
        <v>2596</v>
      </c>
      <c r="F495" s="16" t="s">
        <v>62</v>
      </c>
      <c r="G495" s="16" t="s">
        <v>62</v>
      </c>
      <c r="H495" s="16" t="s">
        <v>4</v>
      </c>
      <c r="I495" s="15" t="s">
        <v>53</v>
      </c>
      <c r="J495" s="17">
        <v>45859</v>
      </c>
      <c r="K495" s="17">
        <v>45940</v>
      </c>
      <c r="L495" s="17">
        <v>45962</v>
      </c>
      <c r="M495" s="17">
        <v>45866</v>
      </c>
      <c r="N495" s="17">
        <v>45884</v>
      </c>
      <c r="O495" s="15" t="s">
        <v>38</v>
      </c>
      <c r="P495" s="15" t="s">
        <v>54</v>
      </c>
      <c r="Q495" s="15" t="s">
        <v>55</v>
      </c>
      <c r="R495" s="15"/>
      <c r="S495" s="18" t="str">
        <f t="shared" si="51"/>
        <v>https://onlinecourses.nptel.ac.in/noc25_hs137/preview</v>
      </c>
      <c r="T495" s="14" t="s">
        <v>2597</v>
      </c>
      <c r="U495" s="19" t="str">
        <f t="shared" si="86"/>
        <v>https://onlinecourses.nptel.ac.in/noc25_hs19/preview</v>
      </c>
      <c r="V495" s="19" t="str">
        <f t="shared" si="87"/>
        <v>https://onlinecourses.nptel.ac.in/noc25_hs19/preview</v>
      </c>
      <c r="W495" s="15" t="s">
        <v>2598</v>
      </c>
      <c r="X495" s="20" t="str">
        <f t="shared" si="52"/>
        <v>https://nptel.ac.in/courses/109106116</v>
      </c>
      <c r="Y495" s="19" t="str">
        <f t="shared" si="53"/>
        <v>https://nptel.ac.in/courses/109106116</v>
      </c>
      <c r="Z495" s="15">
        <v>109106116</v>
      </c>
      <c r="AA495" s="15"/>
      <c r="AB495" s="15"/>
    </row>
    <row r="496" spans="1:28" ht="52.8" x14ac:dyDescent="0.25">
      <c r="A496" s="13">
        <v>485</v>
      </c>
      <c r="B496" s="14" t="s">
        <v>2599</v>
      </c>
      <c r="C496" s="14" t="s">
        <v>2600</v>
      </c>
      <c r="D496" s="14" t="s">
        <v>2601</v>
      </c>
      <c r="E496" s="14" t="s">
        <v>2596</v>
      </c>
      <c r="F496" s="16" t="s">
        <v>62</v>
      </c>
      <c r="G496" s="16" t="s">
        <v>62</v>
      </c>
      <c r="H496" s="16" t="s">
        <v>4</v>
      </c>
      <c r="I496" s="15" t="s">
        <v>53</v>
      </c>
      <c r="J496" s="17">
        <v>45859</v>
      </c>
      <c r="K496" s="17">
        <v>45940</v>
      </c>
      <c r="L496" s="17">
        <v>45956</v>
      </c>
      <c r="M496" s="17">
        <v>45866</v>
      </c>
      <c r="N496" s="17">
        <v>45884</v>
      </c>
      <c r="O496" s="15" t="s">
        <v>71</v>
      </c>
      <c r="P496" s="15" t="s">
        <v>54</v>
      </c>
      <c r="Q496" s="15" t="s">
        <v>55</v>
      </c>
      <c r="R496" s="15"/>
      <c r="S496" s="18" t="str">
        <f t="shared" si="51"/>
        <v>https://onlinecourses.nptel.ac.in/noc25_hs138/preview</v>
      </c>
      <c r="T496" s="14" t="s">
        <v>2602</v>
      </c>
      <c r="U496" s="19" t="str">
        <f t="shared" si="86"/>
        <v>https://onlinecourses.nptel.ac.in/noc22_hs95/preview</v>
      </c>
      <c r="V496" s="19" t="str">
        <f t="shared" si="87"/>
        <v>https://onlinecourses.nptel.ac.in/noc22_hs95/preview</v>
      </c>
      <c r="W496" s="15" t="s">
        <v>2603</v>
      </c>
      <c r="X496" s="18" t="s">
        <v>2604</v>
      </c>
      <c r="Y496" s="15" t="s">
        <v>2605</v>
      </c>
      <c r="Z496" s="15" t="s">
        <v>2606</v>
      </c>
      <c r="AA496" s="15"/>
      <c r="AB496" s="15"/>
    </row>
    <row r="497" spans="1:28" ht="26.4" x14ac:dyDescent="0.25">
      <c r="A497" s="13">
        <v>486</v>
      </c>
      <c r="B497" s="14" t="s">
        <v>2607</v>
      </c>
      <c r="C497" s="14" t="s">
        <v>2496</v>
      </c>
      <c r="D497" s="14" t="s">
        <v>2608</v>
      </c>
      <c r="E497" s="14" t="s">
        <v>2609</v>
      </c>
      <c r="F497" s="16" t="s">
        <v>62</v>
      </c>
      <c r="G497" s="16" t="s">
        <v>62</v>
      </c>
      <c r="H497" s="16" t="s">
        <v>4</v>
      </c>
      <c r="I497" s="15" t="s">
        <v>116</v>
      </c>
      <c r="J497" s="17">
        <v>45859</v>
      </c>
      <c r="K497" s="17">
        <v>45940</v>
      </c>
      <c r="L497" s="17">
        <v>45955</v>
      </c>
      <c r="M497" s="17">
        <v>45866</v>
      </c>
      <c r="N497" s="17">
        <v>45884</v>
      </c>
      <c r="O497" s="15" t="s">
        <v>38</v>
      </c>
      <c r="P497" s="15" t="s">
        <v>54</v>
      </c>
      <c r="Q497" s="15" t="s">
        <v>55</v>
      </c>
      <c r="R497" s="15"/>
      <c r="S497" s="18" t="str">
        <f t="shared" si="51"/>
        <v>https://onlinecourses.nptel.ac.in/noc25_hs139/preview</v>
      </c>
      <c r="T497" s="14" t="s">
        <v>2610</v>
      </c>
      <c r="U497" s="14"/>
      <c r="V497" s="14"/>
      <c r="W497" s="14"/>
      <c r="X497" s="20" t="str">
        <f t="shared" ref="X497:X537" si="88">HYPERLINK(Y497)</f>
        <v>https://nptel.ac.in/courses/109106735</v>
      </c>
      <c r="Y497" s="19" t="str">
        <f t="shared" ref="Y497:Y537" si="89">CONCATENATE("https://nptel.ac.in/courses/",Z497)</f>
        <v>https://nptel.ac.in/courses/109106735</v>
      </c>
      <c r="Z497" s="14" t="s">
        <v>2611</v>
      </c>
      <c r="AA497" s="14"/>
      <c r="AB497" s="14"/>
    </row>
    <row r="498" spans="1:28" ht="26.4" x14ac:dyDescent="0.25">
      <c r="A498" s="13">
        <v>487</v>
      </c>
      <c r="B498" s="14" t="s">
        <v>2612</v>
      </c>
      <c r="C498" s="14" t="s">
        <v>2496</v>
      </c>
      <c r="D498" s="14" t="s">
        <v>2613</v>
      </c>
      <c r="E498" s="14" t="s">
        <v>2614</v>
      </c>
      <c r="F498" s="15" t="s">
        <v>115</v>
      </c>
      <c r="G498" s="15" t="s">
        <v>115</v>
      </c>
      <c r="H498" s="16" t="s">
        <v>219</v>
      </c>
      <c r="I498" s="15" t="s">
        <v>53</v>
      </c>
      <c r="J498" s="17">
        <v>45859</v>
      </c>
      <c r="K498" s="17">
        <v>45884</v>
      </c>
      <c r="L498" s="17">
        <v>45920</v>
      </c>
      <c r="M498" s="17">
        <v>45866</v>
      </c>
      <c r="N498" s="17">
        <v>45884</v>
      </c>
      <c r="O498" s="15" t="s">
        <v>38</v>
      </c>
      <c r="P498" s="15" t="s">
        <v>54</v>
      </c>
      <c r="Q498" s="15" t="s">
        <v>55</v>
      </c>
      <c r="R498" s="15"/>
      <c r="S498" s="18" t="str">
        <f t="shared" si="51"/>
        <v>https://onlinecourses.nptel.ac.in/noc25_hs140/preview</v>
      </c>
      <c r="T498" s="14" t="s">
        <v>2615</v>
      </c>
      <c r="U498" s="19" t="str">
        <f t="shared" ref="U498:U502" si="90">HYPERLINK(V498)</f>
        <v>https://onlinecourses.nptel.ac.in/noc24_hs163/preview</v>
      </c>
      <c r="V498" s="19" t="str">
        <f t="shared" ref="V498:V502" si="91">CONCATENATE("https://onlinecourses.nptel.ac.in/",W498,"/preview")</f>
        <v>https://onlinecourses.nptel.ac.in/noc24_hs163/preview</v>
      </c>
      <c r="W498" s="15" t="s">
        <v>2616</v>
      </c>
      <c r="X498" s="20" t="str">
        <f t="shared" si="88"/>
        <v>https://nptel.ac.in/courses/121105009</v>
      </c>
      <c r="Y498" s="19" t="str">
        <f t="shared" si="89"/>
        <v>https://nptel.ac.in/courses/121105009</v>
      </c>
      <c r="Z498" s="15">
        <v>121105009</v>
      </c>
      <c r="AA498" s="15"/>
      <c r="AB498" s="15"/>
    </row>
    <row r="499" spans="1:28" ht="26.4" x14ac:dyDescent="0.25">
      <c r="A499" s="13">
        <v>488</v>
      </c>
      <c r="B499" s="14" t="s">
        <v>2617</v>
      </c>
      <c r="C499" s="14" t="s">
        <v>2496</v>
      </c>
      <c r="D499" s="14" t="s">
        <v>2618</v>
      </c>
      <c r="E499" s="14" t="s">
        <v>2619</v>
      </c>
      <c r="F499" s="15" t="s">
        <v>115</v>
      </c>
      <c r="G499" s="15" t="s">
        <v>115</v>
      </c>
      <c r="H499" s="16" t="s">
        <v>100</v>
      </c>
      <c r="I499" s="15" t="s">
        <v>53</v>
      </c>
      <c r="J499" s="17">
        <v>45887</v>
      </c>
      <c r="K499" s="17">
        <v>45940</v>
      </c>
      <c r="L499" s="17">
        <v>45955</v>
      </c>
      <c r="M499" s="17">
        <v>45887</v>
      </c>
      <c r="N499" s="17">
        <v>45898</v>
      </c>
      <c r="O499" s="15" t="s">
        <v>38</v>
      </c>
      <c r="P499" s="15" t="s">
        <v>54</v>
      </c>
      <c r="Q499" s="15" t="s">
        <v>55</v>
      </c>
      <c r="R499" s="15" t="s">
        <v>351</v>
      </c>
      <c r="S499" s="18" t="str">
        <f t="shared" si="51"/>
        <v>https://onlinecourses.nptel.ac.in/noc25_hs141/preview</v>
      </c>
      <c r="T499" s="14" t="s">
        <v>2620</v>
      </c>
      <c r="U499" s="19" t="str">
        <f t="shared" si="90"/>
        <v>https://onlinecourses.nptel.ac.in/noc25_hs103/preview</v>
      </c>
      <c r="V499" s="19" t="str">
        <f t="shared" si="91"/>
        <v>https://onlinecourses.nptel.ac.in/noc25_hs103/preview</v>
      </c>
      <c r="W499" s="15" t="s">
        <v>2621</v>
      </c>
      <c r="X499" s="20" t="str">
        <f t="shared" si="88"/>
        <v>https://nptel.ac.in/courses/109105199</v>
      </c>
      <c r="Y499" s="19" t="str">
        <f t="shared" si="89"/>
        <v>https://nptel.ac.in/courses/109105199</v>
      </c>
      <c r="Z499" s="15">
        <v>109105199</v>
      </c>
      <c r="AA499" s="15"/>
      <c r="AB499" s="15"/>
    </row>
    <row r="500" spans="1:28" ht="39.6" x14ac:dyDescent="0.25">
      <c r="A500" s="13">
        <v>489</v>
      </c>
      <c r="B500" s="14" t="s">
        <v>2622</v>
      </c>
      <c r="C500" s="14" t="s">
        <v>2496</v>
      </c>
      <c r="D500" s="14" t="s">
        <v>2623</v>
      </c>
      <c r="E500" s="14" t="s">
        <v>2624</v>
      </c>
      <c r="F500" s="15" t="s">
        <v>115</v>
      </c>
      <c r="G500" s="15" t="s">
        <v>115</v>
      </c>
      <c r="H500" s="16" t="s">
        <v>100</v>
      </c>
      <c r="I500" s="15" t="s">
        <v>53</v>
      </c>
      <c r="J500" s="17">
        <v>45859</v>
      </c>
      <c r="K500" s="17">
        <v>45912</v>
      </c>
      <c r="L500" s="17">
        <v>45920</v>
      </c>
      <c r="M500" s="17">
        <v>45866</v>
      </c>
      <c r="N500" s="17">
        <v>45884</v>
      </c>
      <c r="O500" s="15" t="s">
        <v>38</v>
      </c>
      <c r="P500" s="15" t="s">
        <v>54</v>
      </c>
      <c r="Q500" s="15" t="s">
        <v>55</v>
      </c>
      <c r="R500" s="15"/>
      <c r="S500" s="18" t="str">
        <f t="shared" si="51"/>
        <v>https://onlinecourses.nptel.ac.in/noc25_hs142/preview</v>
      </c>
      <c r="T500" s="14" t="s">
        <v>2625</v>
      </c>
      <c r="U500" s="19" t="str">
        <f t="shared" si="90"/>
        <v>https://onlinecourses.nptel.ac.in/noc25_hs72/preview</v>
      </c>
      <c r="V500" s="19" t="str">
        <f t="shared" si="91"/>
        <v>https://onlinecourses.nptel.ac.in/noc25_hs72/preview</v>
      </c>
      <c r="W500" s="15" t="s">
        <v>2626</v>
      </c>
      <c r="X500" s="20" t="str">
        <f t="shared" si="88"/>
        <v>https://nptel.ac.in/courses/109105110</v>
      </c>
      <c r="Y500" s="19" t="str">
        <f t="shared" si="89"/>
        <v>https://nptel.ac.in/courses/109105110</v>
      </c>
      <c r="Z500" s="15">
        <v>109105110</v>
      </c>
      <c r="AA500" s="15"/>
      <c r="AB500" s="15"/>
    </row>
    <row r="501" spans="1:28" ht="26.4" x14ac:dyDescent="0.25">
      <c r="A501" s="13">
        <v>490</v>
      </c>
      <c r="B501" s="14" t="s">
        <v>2627</v>
      </c>
      <c r="C501" s="14" t="s">
        <v>2496</v>
      </c>
      <c r="D501" s="14" t="s">
        <v>2628</v>
      </c>
      <c r="E501" s="14" t="s">
        <v>2614</v>
      </c>
      <c r="F501" s="15" t="s">
        <v>115</v>
      </c>
      <c r="G501" s="15" t="s">
        <v>115</v>
      </c>
      <c r="H501" s="16" t="s">
        <v>219</v>
      </c>
      <c r="I501" s="15" t="s">
        <v>53</v>
      </c>
      <c r="J501" s="17">
        <v>45859</v>
      </c>
      <c r="K501" s="17">
        <v>45884</v>
      </c>
      <c r="L501" s="17">
        <v>45920</v>
      </c>
      <c r="M501" s="17">
        <v>45866</v>
      </c>
      <c r="N501" s="17">
        <v>45884</v>
      </c>
      <c r="O501" s="15" t="s">
        <v>152</v>
      </c>
      <c r="P501" s="15" t="s">
        <v>54</v>
      </c>
      <c r="Q501" s="15" t="s">
        <v>55</v>
      </c>
      <c r="R501" s="15"/>
      <c r="S501" s="18" t="str">
        <f t="shared" si="51"/>
        <v>https://onlinecourses.nptel.ac.in/noc25_hs143/preview</v>
      </c>
      <c r="T501" s="14" t="s">
        <v>2629</v>
      </c>
      <c r="U501" s="19" t="str">
        <f t="shared" si="90"/>
        <v>https://onlinecourses.nptel.ac.in/noc25_hs29/preview</v>
      </c>
      <c r="V501" s="19" t="str">
        <f t="shared" si="91"/>
        <v>https://onlinecourses.nptel.ac.in/noc25_hs29/preview</v>
      </c>
      <c r="W501" s="15" t="s">
        <v>2630</v>
      </c>
      <c r="X501" s="20" t="str">
        <f t="shared" si="88"/>
        <v>https://nptel.ac.in/courses/109105118</v>
      </c>
      <c r="Y501" s="19" t="str">
        <f t="shared" si="89"/>
        <v>https://nptel.ac.in/courses/109105118</v>
      </c>
      <c r="Z501" s="15">
        <v>109105118</v>
      </c>
      <c r="AA501" s="15"/>
      <c r="AB501" s="15"/>
    </row>
    <row r="502" spans="1:28" ht="26.4" x14ac:dyDescent="0.25">
      <c r="A502" s="13">
        <v>491</v>
      </c>
      <c r="B502" s="14" t="s">
        <v>2631</v>
      </c>
      <c r="C502" s="14" t="s">
        <v>2496</v>
      </c>
      <c r="D502" s="14" t="s">
        <v>2632</v>
      </c>
      <c r="E502" s="14" t="s">
        <v>2473</v>
      </c>
      <c r="F502" s="15" t="s">
        <v>115</v>
      </c>
      <c r="G502" s="15" t="s">
        <v>115</v>
      </c>
      <c r="H502" s="16" t="s">
        <v>219</v>
      </c>
      <c r="I502" s="15" t="s">
        <v>53</v>
      </c>
      <c r="J502" s="17">
        <v>45859</v>
      </c>
      <c r="K502" s="17">
        <v>45884</v>
      </c>
      <c r="L502" s="17">
        <v>45920</v>
      </c>
      <c r="M502" s="17">
        <v>45866</v>
      </c>
      <c r="N502" s="17">
        <v>45884</v>
      </c>
      <c r="O502" s="15" t="s">
        <v>152</v>
      </c>
      <c r="P502" s="15" t="s">
        <v>54</v>
      </c>
      <c r="Q502" s="15" t="s">
        <v>55</v>
      </c>
      <c r="R502" s="15"/>
      <c r="S502" s="18" t="str">
        <f t="shared" si="51"/>
        <v>https://onlinecourses.nptel.ac.in/noc25_hs144/preview</v>
      </c>
      <c r="T502" s="14" t="s">
        <v>2633</v>
      </c>
      <c r="U502" s="19" t="str">
        <f t="shared" si="90"/>
        <v>https://onlinecourses.nptel.ac.in/noc24_hs167/preview</v>
      </c>
      <c r="V502" s="19" t="str">
        <f t="shared" si="91"/>
        <v>https://onlinecourses.nptel.ac.in/noc24_hs167/preview</v>
      </c>
      <c r="W502" s="15" t="s">
        <v>2634</v>
      </c>
      <c r="X502" s="20" t="str">
        <f t="shared" si="88"/>
        <v>https://nptel.ac.in/courses/109105136</v>
      </c>
      <c r="Y502" s="19" t="str">
        <f t="shared" si="89"/>
        <v>https://nptel.ac.in/courses/109105136</v>
      </c>
      <c r="Z502" s="15">
        <v>109105136</v>
      </c>
      <c r="AA502" s="15"/>
      <c r="AB502" s="15"/>
    </row>
    <row r="503" spans="1:28" ht="26.4" x14ac:dyDescent="0.25">
      <c r="A503" s="13">
        <v>492</v>
      </c>
      <c r="B503" s="14" t="s">
        <v>2635</v>
      </c>
      <c r="C503" s="14" t="s">
        <v>2496</v>
      </c>
      <c r="D503" s="14" t="s">
        <v>2636</v>
      </c>
      <c r="E503" s="14" t="s">
        <v>2637</v>
      </c>
      <c r="F503" s="15" t="s">
        <v>406</v>
      </c>
      <c r="G503" s="15" t="s">
        <v>406</v>
      </c>
      <c r="H503" s="16" t="s">
        <v>4</v>
      </c>
      <c r="I503" s="15" t="s">
        <v>116</v>
      </c>
      <c r="J503" s="17">
        <v>45859</v>
      </c>
      <c r="K503" s="17">
        <v>45940</v>
      </c>
      <c r="L503" s="17">
        <v>45955</v>
      </c>
      <c r="M503" s="17">
        <v>45866</v>
      </c>
      <c r="N503" s="17">
        <v>45884</v>
      </c>
      <c r="O503" s="15" t="s">
        <v>38</v>
      </c>
      <c r="P503" s="15" t="s">
        <v>54</v>
      </c>
      <c r="Q503" s="15" t="s">
        <v>55</v>
      </c>
      <c r="R503" s="15" t="s">
        <v>351</v>
      </c>
      <c r="S503" s="18" t="str">
        <f t="shared" si="51"/>
        <v>https://onlinecourses.nptel.ac.in/noc25_hs145/preview</v>
      </c>
      <c r="T503" s="14" t="s">
        <v>2638</v>
      </c>
      <c r="U503" s="14"/>
      <c r="V503" s="14"/>
      <c r="W503" s="14"/>
      <c r="X503" s="20" t="str">
        <f t="shared" si="88"/>
        <v>https://nptel.ac.in/courses/109103736</v>
      </c>
      <c r="Y503" s="19" t="str">
        <f t="shared" si="89"/>
        <v>https://nptel.ac.in/courses/109103736</v>
      </c>
      <c r="Z503" s="14" t="s">
        <v>2639</v>
      </c>
      <c r="AA503" s="14"/>
      <c r="AB503" s="14"/>
    </row>
    <row r="504" spans="1:28" ht="26.4" x14ac:dyDescent="0.25">
      <c r="A504" s="13">
        <v>493</v>
      </c>
      <c r="B504" s="14" t="s">
        <v>2640</v>
      </c>
      <c r="C504" s="14" t="s">
        <v>2496</v>
      </c>
      <c r="D504" s="14" t="s">
        <v>2641</v>
      </c>
      <c r="E504" s="14" t="s">
        <v>2642</v>
      </c>
      <c r="F504" s="15" t="s">
        <v>52</v>
      </c>
      <c r="G504" s="15" t="s">
        <v>52</v>
      </c>
      <c r="H504" s="16" t="s">
        <v>4</v>
      </c>
      <c r="I504" s="15" t="s">
        <v>53</v>
      </c>
      <c r="J504" s="17">
        <v>45859</v>
      </c>
      <c r="K504" s="17">
        <v>45940</v>
      </c>
      <c r="L504" s="17">
        <v>45955</v>
      </c>
      <c r="M504" s="17">
        <v>45866</v>
      </c>
      <c r="N504" s="17">
        <v>45884</v>
      </c>
      <c r="O504" s="15" t="s">
        <v>71</v>
      </c>
      <c r="P504" s="15" t="s">
        <v>54</v>
      </c>
      <c r="Q504" s="15" t="s">
        <v>55</v>
      </c>
      <c r="R504" s="15"/>
      <c r="S504" s="18" t="str">
        <f t="shared" si="51"/>
        <v>https://onlinecourses.nptel.ac.in/noc25_hs146/preview</v>
      </c>
      <c r="T504" s="14" t="s">
        <v>2643</v>
      </c>
      <c r="U504" s="19" t="str">
        <f>HYPERLINK(V504)</f>
        <v>https://onlinecourses.nptel.ac.in/noc24_hs122/preview</v>
      </c>
      <c r="V504" s="19" t="str">
        <f>CONCATENATE("https://onlinecourses.nptel.ac.in/",W504,"/preview")</f>
        <v>https://onlinecourses.nptel.ac.in/noc24_hs122/preview</v>
      </c>
      <c r="W504" s="15" t="s">
        <v>2644</v>
      </c>
      <c r="X504" s="20" t="str">
        <f t="shared" si="88"/>
        <v>https://nptel.ac.in/courses/109102156</v>
      </c>
      <c r="Y504" s="19" t="str">
        <f t="shared" si="89"/>
        <v>https://nptel.ac.in/courses/109102156</v>
      </c>
      <c r="Z504" s="15">
        <v>109102156</v>
      </c>
      <c r="AA504" s="15"/>
      <c r="AB504" s="15"/>
    </row>
    <row r="505" spans="1:28" ht="26.4" x14ac:dyDescent="0.25">
      <c r="A505" s="13">
        <v>494</v>
      </c>
      <c r="B505" s="14" t="s">
        <v>2645</v>
      </c>
      <c r="C505" s="14" t="s">
        <v>2496</v>
      </c>
      <c r="D505" s="14" t="s">
        <v>2646</v>
      </c>
      <c r="E505" s="14" t="s">
        <v>2647</v>
      </c>
      <c r="F505" s="16" t="s">
        <v>2648</v>
      </c>
      <c r="G505" s="16" t="s">
        <v>62</v>
      </c>
      <c r="H505" s="16" t="s">
        <v>100</v>
      </c>
      <c r="I505" s="15" t="s">
        <v>116</v>
      </c>
      <c r="J505" s="17">
        <v>45887</v>
      </c>
      <c r="K505" s="17">
        <v>45940</v>
      </c>
      <c r="L505" s="17">
        <v>45955</v>
      </c>
      <c r="M505" s="17">
        <v>45887</v>
      </c>
      <c r="N505" s="17">
        <v>45898</v>
      </c>
      <c r="O505" s="15" t="s">
        <v>152</v>
      </c>
      <c r="P505" s="15" t="s">
        <v>72</v>
      </c>
      <c r="Q505" s="15" t="s">
        <v>55</v>
      </c>
      <c r="R505" s="15" t="s">
        <v>2423</v>
      </c>
      <c r="S505" s="18" t="str">
        <f t="shared" si="51"/>
        <v>https://onlinecourses.nptel.ac.in/noc25_hs147/preview</v>
      </c>
      <c r="T505" s="14" t="s">
        <v>2649</v>
      </c>
      <c r="U505" s="14"/>
      <c r="V505" s="14"/>
      <c r="W505" s="14"/>
      <c r="X505" s="20" t="str">
        <f t="shared" si="88"/>
        <v>https://nptel.ac.in/courses/109106737</v>
      </c>
      <c r="Y505" s="19" t="str">
        <f t="shared" si="89"/>
        <v>https://nptel.ac.in/courses/109106737</v>
      </c>
      <c r="Z505" s="14" t="s">
        <v>2650</v>
      </c>
      <c r="AA505" s="14"/>
      <c r="AB505" s="14"/>
    </row>
    <row r="506" spans="1:28" ht="26.4" x14ac:dyDescent="0.25">
      <c r="A506" s="13">
        <v>495</v>
      </c>
      <c r="B506" s="14" t="s">
        <v>2651</v>
      </c>
      <c r="C506" s="14" t="s">
        <v>2496</v>
      </c>
      <c r="D506" s="14" t="s">
        <v>2652</v>
      </c>
      <c r="E506" s="14" t="s">
        <v>2653</v>
      </c>
      <c r="F506" s="15" t="s">
        <v>218</v>
      </c>
      <c r="G506" s="15" t="s">
        <v>218</v>
      </c>
      <c r="H506" s="16" t="s">
        <v>4</v>
      </c>
      <c r="I506" s="15" t="s">
        <v>116</v>
      </c>
      <c r="J506" s="17">
        <v>45859</v>
      </c>
      <c r="K506" s="17">
        <v>45940</v>
      </c>
      <c r="L506" s="17">
        <v>45956</v>
      </c>
      <c r="M506" s="17">
        <v>45866</v>
      </c>
      <c r="N506" s="17">
        <v>45884</v>
      </c>
      <c r="O506" s="15" t="s">
        <v>38</v>
      </c>
      <c r="P506" s="15" t="s">
        <v>54</v>
      </c>
      <c r="Q506" s="15" t="s">
        <v>55</v>
      </c>
      <c r="R506" s="15" t="s">
        <v>2423</v>
      </c>
      <c r="S506" s="18" t="str">
        <f t="shared" si="51"/>
        <v>https://onlinecourses.nptel.ac.in/noc25_hs149/preview</v>
      </c>
      <c r="T506" s="14" t="s">
        <v>2654</v>
      </c>
      <c r="U506" s="14"/>
      <c r="V506" s="14"/>
      <c r="W506" s="14"/>
      <c r="X506" s="20" t="str">
        <f t="shared" si="88"/>
        <v>https://nptel.ac.in/courses/109107739</v>
      </c>
      <c r="Y506" s="19" t="str">
        <f t="shared" si="89"/>
        <v>https://nptel.ac.in/courses/109107739</v>
      </c>
      <c r="Z506" s="14" t="s">
        <v>2655</v>
      </c>
      <c r="AA506" s="14"/>
      <c r="AB506" s="14"/>
    </row>
    <row r="507" spans="1:28" ht="26.4" x14ac:dyDescent="0.25">
      <c r="A507" s="13">
        <v>496</v>
      </c>
      <c r="B507" s="14" t="s">
        <v>2656</v>
      </c>
      <c r="C507" s="21" t="s">
        <v>2496</v>
      </c>
      <c r="D507" s="14" t="s">
        <v>2657</v>
      </c>
      <c r="E507" s="14" t="s">
        <v>2658</v>
      </c>
      <c r="F507" s="15" t="s">
        <v>218</v>
      </c>
      <c r="G507" s="15" t="s">
        <v>218</v>
      </c>
      <c r="H507" s="16" t="s">
        <v>4</v>
      </c>
      <c r="I507" s="15" t="s">
        <v>116</v>
      </c>
      <c r="J507" s="17">
        <v>45859</v>
      </c>
      <c r="K507" s="17">
        <v>45940</v>
      </c>
      <c r="L507" s="17">
        <v>45956</v>
      </c>
      <c r="M507" s="17">
        <v>45866</v>
      </c>
      <c r="N507" s="17">
        <v>45884</v>
      </c>
      <c r="O507" s="15" t="s">
        <v>152</v>
      </c>
      <c r="P507" s="15" t="s">
        <v>72</v>
      </c>
      <c r="Q507" s="15" t="s">
        <v>55</v>
      </c>
      <c r="R507" s="15" t="s">
        <v>351</v>
      </c>
      <c r="S507" s="18" t="str">
        <f t="shared" si="51"/>
        <v>https://onlinecourses.nptel.ac.in/noc25_hs150/preview</v>
      </c>
      <c r="T507" s="14" t="s">
        <v>2659</v>
      </c>
      <c r="U507" s="14"/>
      <c r="V507" s="14"/>
      <c r="W507" s="14"/>
      <c r="X507" s="20" t="str">
        <f t="shared" si="88"/>
        <v>https://nptel.ac.in/courses/109107740</v>
      </c>
      <c r="Y507" s="19" t="str">
        <f t="shared" si="89"/>
        <v>https://nptel.ac.in/courses/109107740</v>
      </c>
      <c r="Z507" s="14" t="s">
        <v>2660</v>
      </c>
      <c r="AA507" s="14"/>
      <c r="AB507" s="14"/>
    </row>
    <row r="508" spans="1:28" ht="26.4" x14ac:dyDescent="0.25">
      <c r="A508" s="13">
        <v>497</v>
      </c>
      <c r="B508" s="14" t="s">
        <v>2661</v>
      </c>
      <c r="C508" s="14" t="s">
        <v>2496</v>
      </c>
      <c r="D508" s="14" t="s">
        <v>2662</v>
      </c>
      <c r="E508" s="14" t="s">
        <v>2663</v>
      </c>
      <c r="F508" s="15" t="s">
        <v>1600</v>
      </c>
      <c r="G508" s="15" t="s">
        <v>62</v>
      </c>
      <c r="H508" s="16" t="s">
        <v>219</v>
      </c>
      <c r="I508" s="15" t="s">
        <v>53</v>
      </c>
      <c r="J508" s="17">
        <v>45859</v>
      </c>
      <c r="K508" s="17">
        <v>45884</v>
      </c>
      <c r="L508" s="17">
        <v>45920</v>
      </c>
      <c r="M508" s="17">
        <v>45866</v>
      </c>
      <c r="N508" s="17">
        <v>45884</v>
      </c>
      <c r="O508" s="15" t="s">
        <v>38</v>
      </c>
      <c r="P508" s="15" t="s">
        <v>54</v>
      </c>
      <c r="Q508" s="15" t="s">
        <v>55</v>
      </c>
      <c r="R508" s="15" t="s">
        <v>1889</v>
      </c>
      <c r="S508" s="18" t="str">
        <f t="shared" si="51"/>
        <v>https://onlinecourses.nptel.ac.in/noc25_hs151/preview</v>
      </c>
      <c r="T508" s="14" t="s">
        <v>2664</v>
      </c>
      <c r="U508" s="19" t="str">
        <f t="shared" ref="U508:U537" si="92">HYPERLINK(V508)</f>
        <v>https://onlinecourses.nptel.ac.in/noc24_hs92/preview</v>
      </c>
      <c r="V508" s="19" t="str">
        <f t="shared" ref="V508:V537" si="93">CONCATENATE("https://onlinecourses.nptel.ac.in/",W508,"/preview")</f>
        <v>https://onlinecourses.nptel.ac.in/noc24_hs92/preview</v>
      </c>
      <c r="W508" s="15" t="s">
        <v>2665</v>
      </c>
      <c r="X508" s="20" t="str">
        <f t="shared" si="88"/>
        <v>https://nptel.ac.in/courses/109106100</v>
      </c>
      <c r="Y508" s="19" t="str">
        <f t="shared" si="89"/>
        <v>https://nptel.ac.in/courses/109106100</v>
      </c>
      <c r="Z508" s="15">
        <v>109106100</v>
      </c>
      <c r="AA508" s="15"/>
      <c r="AB508" s="15"/>
    </row>
    <row r="509" spans="1:28" ht="26.4" x14ac:dyDescent="0.25">
      <c r="A509" s="13">
        <v>498</v>
      </c>
      <c r="B509" s="14" t="s">
        <v>2666</v>
      </c>
      <c r="C509" s="14" t="s">
        <v>2496</v>
      </c>
      <c r="D509" s="14" t="s">
        <v>2667</v>
      </c>
      <c r="E509" s="14" t="s">
        <v>2668</v>
      </c>
      <c r="F509" s="16" t="s">
        <v>62</v>
      </c>
      <c r="G509" s="15" t="s">
        <v>62</v>
      </c>
      <c r="H509" s="16" t="s">
        <v>100</v>
      </c>
      <c r="I509" s="15" t="s">
        <v>53</v>
      </c>
      <c r="J509" s="17">
        <v>45859</v>
      </c>
      <c r="K509" s="17">
        <v>45912</v>
      </c>
      <c r="L509" s="17">
        <v>45921</v>
      </c>
      <c r="M509" s="17">
        <v>45866</v>
      </c>
      <c r="N509" s="17">
        <v>45884</v>
      </c>
      <c r="O509" s="15" t="s">
        <v>38</v>
      </c>
      <c r="P509" s="15" t="s">
        <v>54</v>
      </c>
      <c r="Q509" s="15" t="s">
        <v>55</v>
      </c>
      <c r="R509" s="15"/>
      <c r="S509" s="18" t="str">
        <f t="shared" si="51"/>
        <v>https://onlinecourses.nptel.ac.in/noc25_hs152/preview</v>
      </c>
      <c r="T509" s="14" t="s">
        <v>2669</v>
      </c>
      <c r="U509" s="19" t="str">
        <f t="shared" si="92"/>
        <v>https://onlinecourses.nptel.ac.in/noc24_hs178/preview</v>
      </c>
      <c r="V509" s="19" t="str">
        <f t="shared" si="93"/>
        <v>https://onlinecourses.nptel.ac.in/noc24_hs178/preview</v>
      </c>
      <c r="W509" s="15" t="s">
        <v>2670</v>
      </c>
      <c r="X509" s="20" t="str">
        <f t="shared" si="88"/>
        <v>https://nptel.ac.in/courses/109106203</v>
      </c>
      <c r="Y509" s="19" t="str">
        <f t="shared" si="89"/>
        <v>https://nptel.ac.in/courses/109106203</v>
      </c>
      <c r="Z509" s="15">
        <v>109106203</v>
      </c>
      <c r="AA509" s="15"/>
      <c r="AB509" s="15"/>
    </row>
    <row r="510" spans="1:28" ht="26.4" x14ac:dyDescent="0.25">
      <c r="A510" s="13">
        <v>499</v>
      </c>
      <c r="B510" s="14" t="s">
        <v>2671</v>
      </c>
      <c r="C510" s="14" t="s">
        <v>2496</v>
      </c>
      <c r="D510" s="14" t="s">
        <v>2672</v>
      </c>
      <c r="E510" s="14" t="s">
        <v>2533</v>
      </c>
      <c r="F510" s="16" t="s">
        <v>62</v>
      </c>
      <c r="G510" s="15" t="s">
        <v>62</v>
      </c>
      <c r="H510" s="16" t="s">
        <v>4</v>
      </c>
      <c r="I510" s="15" t="s">
        <v>53</v>
      </c>
      <c r="J510" s="17">
        <v>45859</v>
      </c>
      <c r="K510" s="17">
        <v>45940</v>
      </c>
      <c r="L510" s="17">
        <v>45956</v>
      </c>
      <c r="M510" s="17">
        <v>45866</v>
      </c>
      <c r="N510" s="17">
        <v>45884</v>
      </c>
      <c r="O510" s="15" t="s">
        <v>38</v>
      </c>
      <c r="P510" s="15" t="s">
        <v>72</v>
      </c>
      <c r="Q510" s="15" t="s">
        <v>55</v>
      </c>
      <c r="R510" s="15"/>
      <c r="S510" s="18" t="str">
        <f t="shared" si="51"/>
        <v>https://onlinecourses.nptel.ac.in/noc25_hs153/preview</v>
      </c>
      <c r="T510" s="14" t="s">
        <v>2673</v>
      </c>
      <c r="U510" s="19" t="str">
        <f t="shared" si="92"/>
        <v>https://onlinecourses.nptel.ac.in/noc24_hs140/preview</v>
      </c>
      <c r="V510" s="19" t="str">
        <f t="shared" si="93"/>
        <v>https://onlinecourses.nptel.ac.in/noc24_hs140/preview</v>
      </c>
      <c r="W510" s="15" t="s">
        <v>2674</v>
      </c>
      <c r="X510" s="20" t="str">
        <f t="shared" si="88"/>
        <v>https://nptel.ac.in/courses/109106204</v>
      </c>
      <c r="Y510" s="19" t="str">
        <f t="shared" si="89"/>
        <v>https://nptel.ac.in/courses/109106204</v>
      </c>
      <c r="Z510" s="15">
        <v>109106204</v>
      </c>
      <c r="AA510" s="15"/>
      <c r="AB510" s="15"/>
    </row>
    <row r="511" spans="1:28" ht="26.4" x14ac:dyDescent="0.25">
      <c r="A511" s="13">
        <v>500</v>
      </c>
      <c r="B511" s="14" t="s">
        <v>2675</v>
      </c>
      <c r="C511" s="14" t="s">
        <v>2496</v>
      </c>
      <c r="D511" s="14" t="s">
        <v>2676</v>
      </c>
      <c r="E511" s="14" t="s">
        <v>2677</v>
      </c>
      <c r="F511" s="16" t="s">
        <v>62</v>
      </c>
      <c r="G511" s="15" t="s">
        <v>62</v>
      </c>
      <c r="H511" s="16" t="s">
        <v>100</v>
      </c>
      <c r="I511" s="15" t="s">
        <v>53</v>
      </c>
      <c r="J511" s="17">
        <v>45887</v>
      </c>
      <c r="K511" s="17">
        <v>45940</v>
      </c>
      <c r="L511" s="17">
        <v>45956</v>
      </c>
      <c r="M511" s="17">
        <v>45887</v>
      </c>
      <c r="N511" s="17">
        <v>45898</v>
      </c>
      <c r="O511" s="15" t="s">
        <v>71</v>
      </c>
      <c r="P511" s="15" t="s">
        <v>54</v>
      </c>
      <c r="Q511" s="15" t="s">
        <v>55</v>
      </c>
      <c r="R511" s="15" t="s">
        <v>2678</v>
      </c>
      <c r="S511" s="18" t="str">
        <f t="shared" si="51"/>
        <v>https://onlinecourses.nptel.ac.in/noc25_hs154/preview</v>
      </c>
      <c r="T511" s="14" t="s">
        <v>2679</v>
      </c>
      <c r="U511" s="19" t="str">
        <f t="shared" si="92"/>
        <v>https://onlinecourses.nptel.ac.in/noc24_hs137/preview</v>
      </c>
      <c r="V511" s="19" t="str">
        <f t="shared" si="93"/>
        <v>https://onlinecourses.nptel.ac.in/noc24_hs137/preview</v>
      </c>
      <c r="W511" s="15" t="s">
        <v>2680</v>
      </c>
      <c r="X511" s="20" t="str">
        <f t="shared" si="88"/>
        <v>https://nptel.ac.in/courses/109106402</v>
      </c>
      <c r="Y511" s="19" t="str">
        <f t="shared" si="89"/>
        <v>https://nptel.ac.in/courses/109106402</v>
      </c>
      <c r="Z511" s="15">
        <v>109106402</v>
      </c>
      <c r="AA511" s="15"/>
      <c r="AB511" s="15"/>
    </row>
    <row r="512" spans="1:28" ht="39.6" x14ac:dyDescent="0.25">
      <c r="A512" s="13">
        <v>501</v>
      </c>
      <c r="B512" s="14" t="s">
        <v>2681</v>
      </c>
      <c r="C512" s="14" t="s">
        <v>2496</v>
      </c>
      <c r="D512" s="14" t="s">
        <v>2682</v>
      </c>
      <c r="E512" s="14" t="s">
        <v>2683</v>
      </c>
      <c r="F512" s="16" t="s">
        <v>62</v>
      </c>
      <c r="G512" s="15" t="s">
        <v>62</v>
      </c>
      <c r="H512" s="16" t="s">
        <v>100</v>
      </c>
      <c r="I512" s="15" t="s">
        <v>53</v>
      </c>
      <c r="J512" s="17">
        <v>45887</v>
      </c>
      <c r="K512" s="17">
        <v>45940</v>
      </c>
      <c r="L512" s="17">
        <v>45955</v>
      </c>
      <c r="M512" s="17">
        <v>45887</v>
      </c>
      <c r="N512" s="17">
        <v>45898</v>
      </c>
      <c r="O512" s="15" t="s">
        <v>71</v>
      </c>
      <c r="P512" s="15" t="s">
        <v>54</v>
      </c>
      <c r="Q512" s="15" t="s">
        <v>55</v>
      </c>
      <c r="R512" s="15" t="s">
        <v>2678</v>
      </c>
      <c r="S512" s="18" t="str">
        <f t="shared" si="51"/>
        <v>https://onlinecourses.nptel.ac.in/noc25_hs155/preview</v>
      </c>
      <c r="T512" s="14" t="s">
        <v>2684</v>
      </c>
      <c r="U512" s="19" t="str">
        <f t="shared" si="92"/>
        <v>https://onlinecourses.nptel.ac.in/noc24_hs171/preview</v>
      </c>
      <c r="V512" s="19" t="str">
        <f t="shared" si="93"/>
        <v>https://onlinecourses.nptel.ac.in/noc24_hs171/preview</v>
      </c>
      <c r="W512" s="15" t="s">
        <v>2685</v>
      </c>
      <c r="X512" s="20" t="str">
        <f t="shared" si="88"/>
        <v>https://nptel.ac.in/courses/109106403</v>
      </c>
      <c r="Y512" s="19" t="str">
        <f t="shared" si="89"/>
        <v>https://nptel.ac.in/courses/109106403</v>
      </c>
      <c r="Z512" s="15">
        <v>109106403</v>
      </c>
      <c r="AA512" s="15"/>
      <c r="AB512" s="15"/>
    </row>
    <row r="513" spans="1:28" ht="39.6" x14ac:dyDescent="0.25">
      <c r="A513" s="13">
        <v>502</v>
      </c>
      <c r="B513" s="14" t="s">
        <v>2686</v>
      </c>
      <c r="C513" s="14" t="s">
        <v>2496</v>
      </c>
      <c r="D513" s="14" t="s">
        <v>2687</v>
      </c>
      <c r="E513" s="14" t="s">
        <v>2688</v>
      </c>
      <c r="F513" s="16" t="s">
        <v>62</v>
      </c>
      <c r="G513" s="15" t="s">
        <v>62</v>
      </c>
      <c r="H513" s="16" t="s">
        <v>100</v>
      </c>
      <c r="I513" s="15" t="s">
        <v>53</v>
      </c>
      <c r="J513" s="17">
        <v>45887</v>
      </c>
      <c r="K513" s="17">
        <v>45940</v>
      </c>
      <c r="L513" s="17">
        <v>45962</v>
      </c>
      <c r="M513" s="17">
        <v>45887</v>
      </c>
      <c r="N513" s="17">
        <v>45898</v>
      </c>
      <c r="O513" s="15" t="s">
        <v>38</v>
      </c>
      <c r="P513" s="15" t="s">
        <v>54</v>
      </c>
      <c r="Q513" s="15" t="s">
        <v>55</v>
      </c>
      <c r="R513" s="15" t="s">
        <v>2678</v>
      </c>
      <c r="S513" s="18" t="str">
        <f t="shared" si="51"/>
        <v>https://onlinecourses.nptel.ac.in/noc25_hs156/preview</v>
      </c>
      <c r="T513" s="14" t="s">
        <v>2689</v>
      </c>
      <c r="U513" s="19" t="str">
        <f t="shared" si="92"/>
        <v>https://onlinecourses.nptel.ac.in/noc24_hs105/preview</v>
      </c>
      <c r="V513" s="19" t="str">
        <f t="shared" si="93"/>
        <v>https://onlinecourses.nptel.ac.in/noc24_hs105/preview</v>
      </c>
      <c r="W513" s="15" t="s">
        <v>2690</v>
      </c>
      <c r="X513" s="20" t="str">
        <f t="shared" si="88"/>
        <v>https://nptel.ac.in/courses/109106406</v>
      </c>
      <c r="Y513" s="19" t="str">
        <f t="shared" si="89"/>
        <v>https://nptel.ac.in/courses/109106406</v>
      </c>
      <c r="Z513" s="15">
        <v>109106406</v>
      </c>
      <c r="AA513" s="15"/>
      <c r="AB513" s="15"/>
    </row>
    <row r="514" spans="1:28" ht="26.4" x14ac:dyDescent="0.25">
      <c r="A514" s="13">
        <v>503</v>
      </c>
      <c r="B514" s="14" t="s">
        <v>2691</v>
      </c>
      <c r="C514" s="14" t="s">
        <v>2496</v>
      </c>
      <c r="D514" s="14" t="s">
        <v>2692</v>
      </c>
      <c r="E514" s="14" t="s">
        <v>2693</v>
      </c>
      <c r="F514" s="16" t="s">
        <v>62</v>
      </c>
      <c r="G514" s="15" t="s">
        <v>62</v>
      </c>
      <c r="H514" s="16" t="s">
        <v>100</v>
      </c>
      <c r="I514" s="15" t="s">
        <v>53</v>
      </c>
      <c r="J514" s="17">
        <v>45887</v>
      </c>
      <c r="K514" s="17">
        <v>45940</v>
      </c>
      <c r="L514" s="17">
        <v>45963</v>
      </c>
      <c r="M514" s="17">
        <v>45887</v>
      </c>
      <c r="N514" s="17">
        <v>45898</v>
      </c>
      <c r="O514" s="15" t="s">
        <v>38</v>
      </c>
      <c r="P514" s="15" t="s">
        <v>54</v>
      </c>
      <c r="Q514" s="15" t="s">
        <v>55</v>
      </c>
      <c r="R514" s="15" t="s">
        <v>2678</v>
      </c>
      <c r="S514" s="18" t="str">
        <f t="shared" si="51"/>
        <v>https://onlinecourses.nptel.ac.in/noc25_hs157/preview</v>
      </c>
      <c r="T514" s="14" t="s">
        <v>2694</v>
      </c>
      <c r="U514" s="19" t="str">
        <f t="shared" si="92"/>
        <v>https://onlinecourses.nptel.ac.in/noc24_hs185/preview</v>
      </c>
      <c r="V514" s="19" t="str">
        <f t="shared" si="93"/>
        <v>https://onlinecourses.nptel.ac.in/noc24_hs185/preview</v>
      </c>
      <c r="W514" s="15" t="s">
        <v>2695</v>
      </c>
      <c r="X514" s="20" t="str">
        <f t="shared" si="88"/>
        <v>https://nptel.ac.in/courses/109106407</v>
      </c>
      <c r="Y514" s="19" t="str">
        <f t="shared" si="89"/>
        <v>https://nptel.ac.in/courses/109106407</v>
      </c>
      <c r="Z514" s="15">
        <v>109106407</v>
      </c>
      <c r="AA514" s="15"/>
      <c r="AB514" s="15"/>
    </row>
    <row r="515" spans="1:28" ht="26.4" x14ac:dyDescent="0.25">
      <c r="A515" s="13">
        <v>504</v>
      </c>
      <c r="B515" s="14" t="s">
        <v>2696</v>
      </c>
      <c r="C515" s="14" t="s">
        <v>2496</v>
      </c>
      <c r="D515" s="14" t="s">
        <v>2697</v>
      </c>
      <c r="E515" s="14" t="s">
        <v>2698</v>
      </c>
      <c r="F515" s="16" t="s">
        <v>62</v>
      </c>
      <c r="G515" s="16" t="s">
        <v>62</v>
      </c>
      <c r="H515" s="16" t="s">
        <v>4</v>
      </c>
      <c r="I515" s="15" t="s">
        <v>53</v>
      </c>
      <c r="J515" s="17">
        <v>45859</v>
      </c>
      <c r="K515" s="17">
        <v>45940</v>
      </c>
      <c r="L515" s="17">
        <v>45956</v>
      </c>
      <c r="M515" s="17">
        <v>45866</v>
      </c>
      <c r="N515" s="17">
        <v>45884</v>
      </c>
      <c r="O515" s="15" t="s">
        <v>38</v>
      </c>
      <c r="P515" s="15" t="s">
        <v>54</v>
      </c>
      <c r="Q515" s="15" t="s">
        <v>55</v>
      </c>
      <c r="R515" s="15" t="s">
        <v>2423</v>
      </c>
      <c r="S515" s="18" t="str">
        <f t="shared" si="51"/>
        <v>https://onlinecourses.nptel.ac.in/noc25_hs158/preview</v>
      </c>
      <c r="T515" s="14" t="s">
        <v>2699</v>
      </c>
      <c r="U515" s="19" t="str">
        <f t="shared" si="92"/>
        <v>https://onlinecourses.nptel.ac.in/noc24_hs187/preview</v>
      </c>
      <c r="V515" s="19" t="str">
        <f t="shared" si="93"/>
        <v>https://onlinecourses.nptel.ac.in/noc24_hs187/preview</v>
      </c>
      <c r="W515" s="15" t="s">
        <v>2700</v>
      </c>
      <c r="X515" s="20" t="str">
        <f t="shared" si="88"/>
        <v>https://nptel.ac.in/courses/109106500</v>
      </c>
      <c r="Y515" s="19" t="str">
        <f t="shared" si="89"/>
        <v>https://nptel.ac.in/courses/109106500</v>
      </c>
      <c r="Z515" s="15">
        <v>109106500</v>
      </c>
      <c r="AA515" s="15"/>
      <c r="AB515" s="15"/>
    </row>
    <row r="516" spans="1:28" ht="26.4" x14ac:dyDescent="0.25">
      <c r="A516" s="13">
        <v>505</v>
      </c>
      <c r="B516" s="14" t="s">
        <v>2701</v>
      </c>
      <c r="C516" s="14" t="s">
        <v>2496</v>
      </c>
      <c r="D516" s="14" t="s">
        <v>2702</v>
      </c>
      <c r="E516" s="14" t="s">
        <v>2703</v>
      </c>
      <c r="F516" s="15" t="s">
        <v>218</v>
      </c>
      <c r="G516" s="15" t="s">
        <v>218</v>
      </c>
      <c r="H516" s="16" t="s">
        <v>4</v>
      </c>
      <c r="I516" s="16" t="s">
        <v>53</v>
      </c>
      <c r="J516" s="17">
        <v>45859</v>
      </c>
      <c r="K516" s="17">
        <v>45940</v>
      </c>
      <c r="L516" s="17">
        <v>45955</v>
      </c>
      <c r="M516" s="17">
        <v>45866</v>
      </c>
      <c r="N516" s="17">
        <v>45884</v>
      </c>
      <c r="O516" s="15" t="s">
        <v>38</v>
      </c>
      <c r="P516" s="15" t="s">
        <v>54</v>
      </c>
      <c r="Q516" s="15" t="s">
        <v>55</v>
      </c>
      <c r="R516" s="15"/>
      <c r="S516" s="18" t="str">
        <f t="shared" si="51"/>
        <v>https://onlinecourses.nptel.ac.in/noc25_hs159/preview</v>
      </c>
      <c r="T516" s="14" t="s">
        <v>2704</v>
      </c>
      <c r="U516" s="19" t="str">
        <f t="shared" si="92"/>
        <v>https://onlinecourses.nptel.ac.in/noc24_hs124/preview</v>
      </c>
      <c r="V516" s="19" t="str">
        <f t="shared" si="93"/>
        <v>https://onlinecourses.nptel.ac.in/noc24_hs124/preview</v>
      </c>
      <c r="W516" s="15" t="s">
        <v>2705</v>
      </c>
      <c r="X516" s="20" t="str">
        <f t="shared" si="88"/>
        <v>https://nptel.ac.in/courses/109107121</v>
      </c>
      <c r="Y516" s="19" t="str">
        <f t="shared" si="89"/>
        <v>https://nptel.ac.in/courses/109107121</v>
      </c>
      <c r="Z516" s="15">
        <v>109107121</v>
      </c>
      <c r="AA516" s="15"/>
      <c r="AB516" s="15"/>
    </row>
    <row r="517" spans="1:28" ht="26.4" x14ac:dyDescent="0.25">
      <c r="A517" s="13">
        <v>506</v>
      </c>
      <c r="B517" s="14" t="s">
        <v>2706</v>
      </c>
      <c r="C517" s="14" t="s">
        <v>2496</v>
      </c>
      <c r="D517" s="14" t="s">
        <v>2707</v>
      </c>
      <c r="E517" s="14" t="s">
        <v>2703</v>
      </c>
      <c r="F517" s="15" t="s">
        <v>218</v>
      </c>
      <c r="G517" s="15" t="s">
        <v>218</v>
      </c>
      <c r="H517" s="16" t="s">
        <v>4</v>
      </c>
      <c r="I517" s="16" t="s">
        <v>53</v>
      </c>
      <c r="J517" s="17">
        <v>45859</v>
      </c>
      <c r="K517" s="17">
        <v>45940</v>
      </c>
      <c r="L517" s="17">
        <v>45956</v>
      </c>
      <c r="M517" s="17">
        <v>45866</v>
      </c>
      <c r="N517" s="17">
        <v>45884</v>
      </c>
      <c r="O517" s="15" t="s">
        <v>38</v>
      </c>
      <c r="P517" s="15" t="s">
        <v>54</v>
      </c>
      <c r="Q517" s="15" t="s">
        <v>55</v>
      </c>
      <c r="R517" s="15"/>
      <c r="S517" s="18" t="str">
        <f t="shared" si="51"/>
        <v>https://onlinecourses.nptel.ac.in/noc25_hs160/preview</v>
      </c>
      <c r="T517" s="14" t="s">
        <v>2708</v>
      </c>
      <c r="U517" s="19" t="str">
        <f t="shared" si="92"/>
        <v>https://onlinecourses.nptel.ac.in/noc24_hs143/preview</v>
      </c>
      <c r="V517" s="19" t="str">
        <f t="shared" si="93"/>
        <v>https://onlinecourses.nptel.ac.in/noc24_hs143/preview</v>
      </c>
      <c r="W517" s="15" t="s">
        <v>2709</v>
      </c>
      <c r="X517" s="20" t="str">
        <f t="shared" si="88"/>
        <v>https://nptel.ac.in/courses/109107195</v>
      </c>
      <c r="Y517" s="19" t="str">
        <f t="shared" si="89"/>
        <v>https://nptel.ac.in/courses/109107195</v>
      </c>
      <c r="Z517" s="15">
        <v>109107195</v>
      </c>
      <c r="AA517" s="15"/>
      <c r="AB517" s="15"/>
    </row>
    <row r="518" spans="1:28" ht="26.4" x14ac:dyDescent="0.25">
      <c r="A518" s="13">
        <v>507</v>
      </c>
      <c r="B518" s="14" t="s">
        <v>2710</v>
      </c>
      <c r="C518" s="14" t="s">
        <v>2496</v>
      </c>
      <c r="D518" s="14" t="s">
        <v>2711</v>
      </c>
      <c r="E518" s="14" t="s">
        <v>2712</v>
      </c>
      <c r="F518" s="15" t="s">
        <v>218</v>
      </c>
      <c r="G518" s="15" t="s">
        <v>218</v>
      </c>
      <c r="H518" s="16" t="s">
        <v>219</v>
      </c>
      <c r="I518" s="16" t="s">
        <v>53</v>
      </c>
      <c r="J518" s="17">
        <v>45859</v>
      </c>
      <c r="K518" s="17">
        <v>45884</v>
      </c>
      <c r="L518" s="17">
        <v>45921</v>
      </c>
      <c r="M518" s="17">
        <v>45866</v>
      </c>
      <c r="N518" s="17">
        <v>45884</v>
      </c>
      <c r="O518" s="15" t="s">
        <v>38</v>
      </c>
      <c r="P518" s="15" t="s">
        <v>54</v>
      </c>
      <c r="Q518" s="15" t="s">
        <v>55</v>
      </c>
      <c r="R518" s="15"/>
      <c r="S518" s="18" t="str">
        <f t="shared" si="51"/>
        <v>https://onlinecourses.nptel.ac.in/noc25_hs161/preview</v>
      </c>
      <c r="T518" s="14" t="s">
        <v>2713</v>
      </c>
      <c r="U518" s="19" t="str">
        <f t="shared" si="92"/>
        <v>https://onlinecourses.nptel.ac.in/noc24_hs162/preview</v>
      </c>
      <c r="V518" s="19" t="str">
        <f t="shared" si="93"/>
        <v>https://onlinecourses.nptel.ac.in/noc24_hs162/preview</v>
      </c>
      <c r="W518" s="15" t="s">
        <v>2714</v>
      </c>
      <c r="X518" s="20" t="str">
        <f t="shared" si="88"/>
        <v>https://nptel.ac.in/courses/109107154</v>
      </c>
      <c r="Y518" s="19" t="str">
        <f t="shared" si="89"/>
        <v>https://nptel.ac.in/courses/109107154</v>
      </c>
      <c r="Z518" s="15">
        <v>109107154</v>
      </c>
      <c r="AA518" s="15"/>
      <c r="AB518" s="15"/>
    </row>
    <row r="519" spans="1:28" ht="26.4" x14ac:dyDescent="0.25">
      <c r="A519" s="13">
        <v>508</v>
      </c>
      <c r="B519" s="14" t="s">
        <v>2715</v>
      </c>
      <c r="C519" s="14" t="s">
        <v>2496</v>
      </c>
      <c r="D519" s="14" t="s">
        <v>2716</v>
      </c>
      <c r="E519" s="14" t="s">
        <v>2712</v>
      </c>
      <c r="F519" s="15" t="s">
        <v>218</v>
      </c>
      <c r="G519" s="15" t="s">
        <v>218</v>
      </c>
      <c r="H519" s="16" t="s">
        <v>4</v>
      </c>
      <c r="I519" s="16" t="s">
        <v>53</v>
      </c>
      <c r="J519" s="17">
        <v>45859</v>
      </c>
      <c r="K519" s="17">
        <v>45940</v>
      </c>
      <c r="L519" s="17">
        <v>45956</v>
      </c>
      <c r="M519" s="17">
        <v>45866</v>
      </c>
      <c r="N519" s="17">
        <v>45884</v>
      </c>
      <c r="O519" s="15" t="s">
        <v>38</v>
      </c>
      <c r="P519" s="15" t="s">
        <v>54</v>
      </c>
      <c r="Q519" s="15" t="s">
        <v>55</v>
      </c>
      <c r="R519" s="15"/>
      <c r="S519" s="18" t="str">
        <f t="shared" si="51"/>
        <v>https://onlinecourses.nptel.ac.in/noc25_hs162/preview</v>
      </c>
      <c r="T519" s="14" t="s">
        <v>2717</v>
      </c>
      <c r="U519" s="19" t="str">
        <f t="shared" si="92"/>
        <v>https://onlinecourses.nptel.ac.in/noc24_hs138/preview</v>
      </c>
      <c r="V519" s="19" t="str">
        <f t="shared" si="93"/>
        <v>https://onlinecourses.nptel.ac.in/noc24_hs138/preview</v>
      </c>
      <c r="W519" s="15" t="s">
        <v>2718</v>
      </c>
      <c r="X519" s="20" t="str">
        <f t="shared" si="88"/>
        <v>https://nptel.ac.in/courses/109107139</v>
      </c>
      <c r="Y519" s="19" t="str">
        <f t="shared" si="89"/>
        <v>https://nptel.ac.in/courses/109107139</v>
      </c>
      <c r="Z519" s="15">
        <v>109107139</v>
      </c>
      <c r="AA519" s="15"/>
      <c r="AB519" s="15"/>
    </row>
    <row r="520" spans="1:28" ht="26.4" x14ac:dyDescent="0.25">
      <c r="A520" s="13">
        <v>509</v>
      </c>
      <c r="B520" s="14" t="s">
        <v>2719</v>
      </c>
      <c r="C520" s="14" t="s">
        <v>2496</v>
      </c>
      <c r="D520" s="14" t="s">
        <v>2720</v>
      </c>
      <c r="E520" s="14" t="s">
        <v>2721</v>
      </c>
      <c r="F520" s="15" t="s">
        <v>218</v>
      </c>
      <c r="G520" s="15" t="s">
        <v>218</v>
      </c>
      <c r="H520" s="16" t="s">
        <v>100</v>
      </c>
      <c r="I520" s="16" t="s">
        <v>53</v>
      </c>
      <c r="J520" s="17">
        <v>45859</v>
      </c>
      <c r="K520" s="17">
        <v>45912</v>
      </c>
      <c r="L520" s="17">
        <v>45921</v>
      </c>
      <c r="M520" s="17">
        <v>45866</v>
      </c>
      <c r="N520" s="17">
        <v>45884</v>
      </c>
      <c r="O520" s="15" t="s">
        <v>38</v>
      </c>
      <c r="P520" s="15" t="s">
        <v>54</v>
      </c>
      <c r="Q520" s="15" t="s">
        <v>55</v>
      </c>
      <c r="R520" s="15" t="s">
        <v>1897</v>
      </c>
      <c r="S520" s="18" t="str">
        <f t="shared" si="51"/>
        <v>https://onlinecourses.nptel.ac.in/noc25_hs163/preview</v>
      </c>
      <c r="T520" s="14" t="s">
        <v>2722</v>
      </c>
      <c r="U520" s="19" t="str">
        <f t="shared" si="92"/>
        <v>https://onlinecourses.nptel.ac.in/noc24_hs113/preview</v>
      </c>
      <c r="V520" s="19" t="str">
        <f t="shared" si="93"/>
        <v>https://onlinecourses.nptel.ac.in/noc24_hs113/preview</v>
      </c>
      <c r="W520" s="15" t="s">
        <v>2723</v>
      </c>
      <c r="X520" s="20" t="str">
        <f t="shared" si="88"/>
        <v>https://nptel.ac.in/courses/109107182</v>
      </c>
      <c r="Y520" s="19" t="str">
        <f t="shared" si="89"/>
        <v>https://nptel.ac.in/courses/109107182</v>
      </c>
      <c r="Z520" s="15">
        <v>109107182</v>
      </c>
      <c r="AA520" s="15"/>
      <c r="AB520" s="15"/>
    </row>
    <row r="521" spans="1:28" ht="26.4" x14ac:dyDescent="0.25">
      <c r="A521" s="13">
        <v>510</v>
      </c>
      <c r="B521" s="14" t="s">
        <v>2724</v>
      </c>
      <c r="C521" s="14" t="s">
        <v>2496</v>
      </c>
      <c r="D521" s="14" t="s">
        <v>2725</v>
      </c>
      <c r="E521" s="14" t="s">
        <v>2721</v>
      </c>
      <c r="F521" s="15" t="s">
        <v>218</v>
      </c>
      <c r="G521" s="15" t="s">
        <v>218</v>
      </c>
      <c r="H521" s="16" t="s">
        <v>4</v>
      </c>
      <c r="I521" s="16" t="s">
        <v>53</v>
      </c>
      <c r="J521" s="17">
        <v>45859</v>
      </c>
      <c r="K521" s="17">
        <v>45940</v>
      </c>
      <c r="L521" s="17">
        <v>45956</v>
      </c>
      <c r="M521" s="17">
        <v>45866</v>
      </c>
      <c r="N521" s="17">
        <v>45884</v>
      </c>
      <c r="O521" s="15" t="s">
        <v>38</v>
      </c>
      <c r="P521" s="15" t="s">
        <v>54</v>
      </c>
      <c r="Q521" s="15" t="s">
        <v>55</v>
      </c>
      <c r="R521" s="15"/>
      <c r="S521" s="18" t="str">
        <f t="shared" si="51"/>
        <v>https://onlinecourses.nptel.ac.in/noc25_hs164/preview</v>
      </c>
      <c r="T521" s="14" t="s">
        <v>2726</v>
      </c>
      <c r="U521" s="19" t="str">
        <f t="shared" si="92"/>
        <v>https://onlinecourses.nptel.ac.in/noc24_hs141/preview</v>
      </c>
      <c r="V521" s="19" t="str">
        <f t="shared" si="93"/>
        <v>https://onlinecourses.nptel.ac.in/noc24_hs141/preview</v>
      </c>
      <c r="W521" s="15" t="s">
        <v>2727</v>
      </c>
      <c r="X521" s="20" t="str">
        <f t="shared" si="88"/>
        <v>https://nptel.ac.in/courses/109107173</v>
      </c>
      <c r="Y521" s="19" t="str">
        <f t="shared" si="89"/>
        <v>https://nptel.ac.in/courses/109107173</v>
      </c>
      <c r="Z521" s="15">
        <v>109107173</v>
      </c>
      <c r="AA521" s="15"/>
      <c r="AB521" s="15"/>
    </row>
    <row r="522" spans="1:28" ht="26.4" x14ac:dyDescent="0.25">
      <c r="A522" s="13">
        <v>511</v>
      </c>
      <c r="B522" s="14" t="s">
        <v>2728</v>
      </c>
      <c r="C522" s="14" t="s">
        <v>2496</v>
      </c>
      <c r="D522" s="14" t="s">
        <v>2729</v>
      </c>
      <c r="E522" s="14" t="s">
        <v>2730</v>
      </c>
      <c r="F522" s="15" t="s">
        <v>218</v>
      </c>
      <c r="G522" s="15" t="s">
        <v>218</v>
      </c>
      <c r="H522" s="16" t="s">
        <v>4</v>
      </c>
      <c r="I522" s="16" t="s">
        <v>53</v>
      </c>
      <c r="J522" s="17">
        <v>45859</v>
      </c>
      <c r="K522" s="17">
        <v>45940</v>
      </c>
      <c r="L522" s="17">
        <v>45956</v>
      </c>
      <c r="M522" s="17">
        <v>45866</v>
      </c>
      <c r="N522" s="17">
        <v>45884</v>
      </c>
      <c r="O522" s="15" t="s">
        <v>71</v>
      </c>
      <c r="P522" s="15" t="s">
        <v>54</v>
      </c>
      <c r="Q522" s="15" t="s">
        <v>55</v>
      </c>
      <c r="R522" s="15"/>
      <c r="S522" s="18" t="str">
        <f t="shared" ref="S522:S776" si="94">HYPERLINK(CONCATENATE("https://onlinecourses.nptel.ac.in/",T522,"/preview"))</f>
        <v>https://onlinecourses.nptel.ac.in/noc25_hs165/preview</v>
      </c>
      <c r="T522" s="14" t="s">
        <v>2731</v>
      </c>
      <c r="U522" s="19" t="str">
        <f t="shared" si="92"/>
        <v>https://onlinecourses.nptel.ac.in/noc24_hs142/preview</v>
      </c>
      <c r="V522" s="19" t="str">
        <f t="shared" si="93"/>
        <v>https://onlinecourses.nptel.ac.in/noc24_hs142/preview</v>
      </c>
      <c r="W522" s="15" t="s">
        <v>2732</v>
      </c>
      <c r="X522" s="20" t="str">
        <f t="shared" si="88"/>
        <v>https://nptel.ac.in/courses/109107196</v>
      </c>
      <c r="Y522" s="19" t="str">
        <f t="shared" si="89"/>
        <v>https://nptel.ac.in/courses/109107196</v>
      </c>
      <c r="Z522" s="15">
        <v>109107196</v>
      </c>
      <c r="AA522" s="15"/>
      <c r="AB522" s="15"/>
    </row>
    <row r="523" spans="1:28" ht="26.4" x14ac:dyDescent="0.25">
      <c r="A523" s="13">
        <v>512</v>
      </c>
      <c r="B523" s="14" t="s">
        <v>2733</v>
      </c>
      <c r="C523" s="14" t="s">
        <v>2496</v>
      </c>
      <c r="D523" s="14" t="s">
        <v>2734</v>
      </c>
      <c r="E523" s="14" t="s">
        <v>2730</v>
      </c>
      <c r="F523" s="15" t="s">
        <v>218</v>
      </c>
      <c r="G523" s="15" t="s">
        <v>218</v>
      </c>
      <c r="H523" s="16" t="s">
        <v>4</v>
      </c>
      <c r="I523" s="16" t="s">
        <v>53</v>
      </c>
      <c r="J523" s="17">
        <v>45859</v>
      </c>
      <c r="K523" s="17">
        <v>45940</v>
      </c>
      <c r="L523" s="17">
        <v>45956</v>
      </c>
      <c r="M523" s="17">
        <v>45866</v>
      </c>
      <c r="N523" s="17">
        <v>45884</v>
      </c>
      <c r="O523" s="15" t="s">
        <v>38</v>
      </c>
      <c r="P523" s="15" t="s">
        <v>54</v>
      </c>
      <c r="Q523" s="15" t="s">
        <v>55</v>
      </c>
      <c r="R523" s="15"/>
      <c r="S523" s="18" t="str">
        <f t="shared" si="94"/>
        <v>https://onlinecourses.nptel.ac.in/noc25_hs166/preview</v>
      </c>
      <c r="T523" s="14" t="s">
        <v>2735</v>
      </c>
      <c r="U523" s="19" t="str">
        <f t="shared" si="92"/>
        <v>https://onlinecourses.nptel.ac.in/noc24_hs158/preview</v>
      </c>
      <c r="V523" s="19" t="str">
        <f t="shared" si="93"/>
        <v>https://onlinecourses.nptel.ac.in/noc24_hs158/preview</v>
      </c>
      <c r="W523" s="15" t="s">
        <v>2736</v>
      </c>
      <c r="X523" s="20" t="str">
        <f t="shared" si="88"/>
        <v>https://nptel.ac.in/courses/109107205</v>
      </c>
      <c r="Y523" s="19" t="str">
        <f t="shared" si="89"/>
        <v>https://nptel.ac.in/courses/109107205</v>
      </c>
      <c r="Z523" s="15">
        <v>109107205</v>
      </c>
      <c r="AA523" s="15"/>
      <c r="AB523" s="15"/>
    </row>
    <row r="524" spans="1:28" ht="26.4" x14ac:dyDescent="0.25">
      <c r="A524" s="13">
        <v>513</v>
      </c>
      <c r="B524" s="14" t="s">
        <v>2737</v>
      </c>
      <c r="C524" s="14" t="s">
        <v>2496</v>
      </c>
      <c r="D524" s="14" t="s">
        <v>2738</v>
      </c>
      <c r="E524" s="14" t="s">
        <v>2739</v>
      </c>
      <c r="F524" s="15" t="s">
        <v>218</v>
      </c>
      <c r="G524" s="15" t="s">
        <v>218</v>
      </c>
      <c r="H524" s="16" t="s">
        <v>219</v>
      </c>
      <c r="I524" s="16" t="s">
        <v>53</v>
      </c>
      <c r="J524" s="17">
        <v>45859</v>
      </c>
      <c r="K524" s="17">
        <v>45884</v>
      </c>
      <c r="L524" s="17">
        <v>45920</v>
      </c>
      <c r="M524" s="17">
        <v>45866</v>
      </c>
      <c r="N524" s="17">
        <v>45884</v>
      </c>
      <c r="O524" s="15" t="s">
        <v>38</v>
      </c>
      <c r="P524" s="15" t="s">
        <v>54</v>
      </c>
      <c r="Q524" s="15" t="s">
        <v>55</v>
      </c>
      <c r="R524" s="15" t="s">
        <v>351</v>
      </c>
      <c r="S524" s="18" t="str">
        <f t="shared" si="94"/>
        <v>https://onlinecourses.nptel.ac.in/noc25_hs167/preview</v>
      </c>
      <c r="T524" s="14" t="s">
        <v>2740</v>
      </c>
      <c r="U524" s="19" t="str">
        <f t="shared" si="92"/>
        <v>https://onlinecourses.nptel.ac.in/noc24_hs93/preview</v>
      </c>
      <c r="V524" s="19" t="str">
        <f t="shared" si="93"/>
        <v>https://onlinecourses.nptel.ac.in/noc24_hs93/preview</v>
      </c>
      <c r="W524" s="15" t="s">
        <v>2741</v>
      </c>
      <c r="X524" s="20" t="str">
        <f t="shared" si="88"/>
        <v>https://nptel.ac.in/courses/109107132</v>
      </c>
      <c r="Y524" s="19" t="str">
        <f t="shared" si="89"/>
        <v>https://nptel.ac.in/courses/109107132</v>
      </c>
      <c r="Z524" s="15">
        <v>109107132</v>
      </c>
      <c r="AA524" s="15"/>
      <c r="AB524" s="15"/>
    </row>
    <row r="525" spans="1:28" ht="26.4" x14ac:dyDescent="0.25">
      <c r="A525" s="13">
        <v>514</v>
      </c>
      <c r="B525" s="14" t="s">
        <v>2742</v>
      </c>
      <c r="C525" s="14" t="s">
        <v>2496</v>
      </c>
      <c r="D525" s="14" t="s">
        <v>2743</v>
      </c>
      <c r="E525" s="14" t="s">
        <v>2739</v>
      </c>
      <c r="F525" s="15" t="s">
        <v>218</v>
      </c>
      <c r="G525" s="15" t="s">
        <v>218</v>
      </c>
      <c r="H525" s="16" t="s">
        <v>219</v>
      </c>
      <c r="I525" s="16" t="s">
        <v>53</v>
      </c>
      <c r="J525" s="17">
        <v>45859</v>
      </c>
      <c r="K525" s="17">
        <v>45884</v>
      </c>
      <c r="L525" s="17">
        <v>45921</v>
      </c>
      <c r="M525" s="17">
        <v>45866</v>
      </c>
      <c r="N525" s="17">
        <v>45884</v>
      </c>
      <c r="O525" s="15" t="s">
        <v>152</v>
      </c>
      <c r="P525" s="15" t="s">
        <v>72</v>
      </c>
      <c r="Q525" s="15" t="s">
        <v>55</v>
      </c>
      <c r="R525" s="15"/>
      <c r="S525" s="18" t="str">
        <f t="shared" si="94"/>
        <v>https://onlinecourses.nptel.ac.in/noc25_hs168/preview</v>
      </c>
      <c r="T525" s="14" t="s">
        <v>2744</v>
      </c>
      <c r="U525" s="19" t="str">
        <f t="shared" si="92"/>
        <v>https://onlinecourses.nptel.ac.in/noc24_hs164/preview</v>
      </c>
      <c r="V525" s="19" t="str">
        <f t="shared" si="93"/>
        <v>https://onlinecourses.nptel.ac.in/noc24_hs164/preview</v>
      </c>
      <c r="W525" s="15" t="s">
        <v>2745</v>
      </c>
      <c r="X525" s="20" t="str">
        <f t="shared" si="88"/>
        <v>https://nptel.ac.in/courses/109107203</v>
      </c>
      <c r="Y525" s="19" t="str">
        <f t="shared" si="89"/>
        <v>https://nptel.ac.in/courses/109107203</v>
      </c>
      <c r="Z525" s="15">
        <v>109107203</v>
      </c>
      <c r="AA525" s="15"/>
      <c r="AB525" s="15"/>
    </row>
    <row r="526" spans="1:28" ht="26.4" x14ac:dyDescent="0.25">
      <c r="A526" s="13">
        <v>515</v>
      </c>
      <c r="B526" s="14" t="s">
        <v>2746</v>
      </c>
      <c r="C526" s="14" t="s">
        <v>2496</v>
      </c>
      <c r="D526" s="14" t="s">
        <v>2747</v>
      </c>
      <c r="E526" s="14" t="s">
        <v>2748</v>
      </c>
      <c r="F526" s="15" t="s">
        <v>218</v>
      </c>
      <c r="G526" s="15" t="s">
        <v>218</v>
      </c>
      <c r="H526" s="16" t="s">
        <v>100</v>
      </c>
      <c r="I526" s="16" t="s">
        <v>53</v>
      </c>
      <c r="J526" s="17">
        <v>45859</v>
      </c>
      <c r="K526" s="17">
        <v>45912</v>
      </c>
      <c r="L526" s="17">
        <v>45920</v>
      </c>
      <c r="M526" s="17">
        <v>45866</v>
      </c>
      <c r="N526" s="17">
        <v>45884</v>
      </c>
      <c r="O526" s="15" t="s">
        <v>38</v>
      </c>
      <c r="P526" s="15" t="s">
        <v>54</v>
      </c>
      <c r="Q526" s="15" t="s">
        <v>55</v>
      </c>
      <c r="R526" s="15"/>
      <c r="S526" s="18" t="str">
        <f t="shared" si="94"/>
        <v>https://onlinecourses.nptel.ac.in/noc25_hs169/preview</v>
      </c>
      <c r="T526" s="14" t="s">
        <v>2749</v>
      </c>
      <c r="U526" s="19" t="str">
        <f t="shared" si="92"/>
        <v>https://onlinecourses.nptel.ac.in/noc24_hs153/preview</v>
      </c>
      <c r="V526" s="19" t="str">
        <f t="shared" si="93"/>
        <v>https://onlinecourses.nptel.ac.in/noc24_hs153/preview</v>
      </c>
      <c r="W526" s="15" t="s">
        <v>2750</v>
      </c>
      <c r="X526" s="20" t="str">
        <f t="shared" si="88"/>
        <v>https://nptel.ac.in/courses/109107498</v>
      </c>
      <c r="Y526" s="19" t="str">
        <f t="shared" si="89"/>
        <v>https://nptel.ac.in/courses/109107498</v>
      </c>
      <c r="Z526" s="15">
        <v>109107498</v>
      </c>
      <c r="AA526" s="15"/>
      <c r="AB526" s="15"/>
    </row>
    <row r="527" spans="1:28" ht="26.4" x14ac:dyDescent="0.25">
      <c r="A527" s="13">
        <v>516</v>
      </c>
      <c r="B527" s="14" t="s">
        <v>2751</v>
      </c>
      <c r="C527" s="14" t="s">
        <v>2496</v>
      </c>
      <c r="D527" s="14" t="s">
        <v>2752</v>
      </c>
      <c r="E527" s="14" t="s">
        <v>2753</v>
      </c>
      <c r="F527" s="15" t="s">
        <v>218</v>
      </c>
      <c r="G527" s="15" t="s">
        <v>218</v>
      </c>
      <c r="H527" s="16" t="s">
        <v>219</v>
      </c>
      <c r="I527" s="16" t="s">
        <v>53</v>
      </c>
      <c r="J527" s="17">
        <v>45859</v>
      </c>
      <c r="K527" s="17">
        <v>45884</v>
      </c>
      <c r="L527" s="17">
        <v>45921</v>
      </c>
      <c r="M527" s="17">
        <v>45866</v>
      </c>
      <c r="N527" s="17">
        <v>45884</v>
      </c>
      <c r="O527" s="15" t="s">
        <v>152</v>
      </c>
      <c r="P527" s="15" t="s">
        <v>54</v>
      </c>
      <c r="Q527" s="15" t="s">
        <v>55</v>
      </c>
      <c r="R527" s="15"/>
      <c r="S527" s="18" t="str">
        <f t="shared" si="94"/>
        <v>https://onlinecourses.nptel.ac.in/noc25_hs170/preview</v>
      </c>
      <c r="T527" s="14" t="s">
        <v>2754</v>
      </c>
      <c r="U527" s="19" t="str">
        <f t="shared" si="92"/>
        <v>https://onlinecourses.nptel.ac.in/noc24_hs100/preview</v>
      </c>
      <c r="V527" s="19" t="str">
        <f t="shared" si="93"/>
        <v>https://onlinecourses.nptel.ac.in/noc24_hs100/preview</v>
      </c>
      <c r="W527" s="15" t="s">
        <v>2755</v>
      </c>
      <c r="X527" s="20" t="str">
        <f t="shared" si="88"/>
        <v>https://nptel.ac.in/courses/109107131</v>
      </c>
      <c r="Y527" s="19" t="str">
        <f t="shared" si="89"/>
        <v>https://nptel.ac.in/courses/109107131</v>
      </c>
      <c r="Z527" s="15">
        <v>109107131</v>
      </c>
      <c r="AA527" s="15"/>
      <c r="AB527" s="15"/>
    </row>
    <row r="528" spans="1:28" ht="26.4" x14ac:dyDescent="0.25">
      <c r="A528" s="13">
        <v>517</v>
      </c>
      <c r="B528" s="14" t="s">
        <v>2756</v>
      </c>
      <c r="C528" s="14" t="s">
        <v>2496</v>
      </c>
      <c r="D528" s="14" t="s">
        <v>2757</v>
      </c>
      <c r="E528" s="14" t="s">
        <v>2658</v>
      </c>
      <c r="F528" s="15" t="s">
        <v>218</v>
      </c>
      <c r="G528" s="15" t="s">
        <v>218</v>
      </c>
      <c r="H528" s="16" t="s">
        <v>4</v>
      </c>
      <c r="I528" s="16" t="s">
        <v>53</v>
      </c>
      <c r="J528" s="17">
        <v>45859</v>
      </c>
      <c r="K528" s="17">
        <v>45940</v>
      </c>
      <c r="L528" s="17">
        <v>45962</v>
      </c>
      <c r="M528" s="17">
        <v>45866</v>
      </c>
      <c r="N528" s="17">
        <v>45884</v>
      </c>
      <c r="O528" s="15" t="s">
        <v>152</v>
      </c>
      <c r="P528" s="15" t="s">
        <v>54</v>
      </c>
      <c r="Q528" s="15" t="s">
        <v>55</v>
      </c>
      <c r="R528" s="15"/>
      <c r="S528" s="18" t="str">
        <f t="shared" si="94"/>
        <v>https://onlinecourses.nptel.ac.in/noc25_hs171/preview</v>
      </c>
      <c r="T528" s="14" t="s">
        <v>2758</v>
      </c>
      <c r="U528" s="19" t="str">
        <f t="shared" si="92"/>
        <v>https://onlinecourses.nptel.ac.in/noc24_hs144/preview</v>
      </c>
      <c r="V528" s="19" t="str">
        <f t="shared" si="93"/>
        <v>https://onlinecourses.nptel.ac.in/noc24_hs144/preview</v>
      </c>
      <c r="W528" s="15" t="s">
        <v>2759</v>
      </c>
      <c r="X528" s="20" t="str">
        <f t="shared" si="88"/>
        <v>https://nptel.ac.in/courses/109107204</v>
      </c>
      <c r="Y528" s="19" t="str">
        <f t="shared" si="89"/>
        <v>https://nptel.ac.in/courses/109107204</v>
      </c>
      <c r="Z528" s="15">
        <v>109107204</v>
      </c>
      <c r="AA528" s="15"/>
      <c r="AB528" s="15"/>
    </row>
    <row r="529" spans="1:28" ht="26.4" x14ac:dyDescent="0.25">
      <c r="A529" s="13">
        <v>518</v>
      </c>
      <c r="B529" s="14" t="s">
        <v>2760</v>
      </c>
      <c r="C529" s="14" t="s">
        <v>2496</v>
      </c>
      <c r="D529" s="14" t="s">
        <v>2761</v>
      </c>
      <c r="E529" s="14" t="s">
        <v>2762</v>
      </c>
      <c r="F529" s="15" t="s">
        <v>2763</v>
      </c>
      <c r="G529" s="15" t="s">
        <v>62</v>
      </c>
      <c r="H529" s="16" t="s">
        <v>100</v>
      </c>
      <c r="I529" s="15" t="s">
        <v>53</v>
      </c>
      <c r="J529" s="17">
        <v>45859</v>
      </c>
      <c r="K529" s="17">
        <v>45912</v>
      </c>
      <c r="L529" s="17">
        <v>45920</v>
      </c>
      <c r="M529" s="17">
        <v>45866</v>
      </c>
      <c r="N529" s="17">
        <v>45884</v>
      </c>
      <c r="O529" s="15" t="s">
        <v>71</v>
      </c>
      <c r="P529" s="15" t="s">
        <v>54</v>
      </c>
      <c r="Q529" s="15" t="s">
        <v>55</v>
      </c>
      <c r="R529" s="15" t="s">
        <v>351</v>
      </c>
      <c r="S529" s="18" t="str">
        <f t="shared" si="94"/>
        <v>https://onlinecourses.nptel.ac.in/noc25_hs172/preview</v>
      </c>
      <c r="T529" s="14" t="s">
        <v>2764</v>
      </c>
      <c r="U529" s="19" t="str">
        <f t="shared" si="92"/>
        <v>https://onlinecourses.nptel.ac.in/noc25_hs31/preview</v>
      </c>
      <c r="V529" s="19" t="str">
        <f t="shared" si="93"/>
        <v>https://onlinecourses.nptel.ac.in/noc25_hs31/preview</v>
      </c>
      <c r="W529" s="15" t="s">
        <v>2765</v>
      </c>
      <c r="X529" s="20" t="str">
        <f t="shared" si="88"/>
        <v>https://nptel.ac.in/courses/109106095</v>
      </c>
      <c r="Y529" s="19" t="str">
        <f t="shared" si="89"/>
        <v>https://nptel.ac.in/courses/109106095</v>
      </c>
      <c r="Z529" s="15">
        <v>109106095</v>
      </c>
      <c r="AA529" s="15"/>
      <c r="AB529" s="15"/>
    </row>
    <row r="530" spans="1:28" ht="26.4" x14ac:dyDescent="0.25">
      <c r="A530" s="13">
        <v>519</v>
      </c>
      <c r="B530" s="14" t="s">
        <v>2766</v>
      </c>
      <c r="C530" s="14" t="s">
        <v>2496</v>
      </c>
      <c r="D530" s="14" t="s">
        <v>2767</v>
      </c>
      <c r="E530" s="14" t="s">
        <v>2768</v>
      </c>
      <c r="F530" s="15" t="s">
        <v>62</v>
      </c>
      <c r="G530" s="15" t="s">
        <v>62</v>
      </c>
      <c r="H530" s="16" t="s">
        <v>4</v>
      </c>
      <c r="I530" s="15" t="s">
        <v>53</v>
      </c>
      <c r="J530" s="17">
        <v>45859</v>
      </c>
      <c r="K530" s="17">
        <v>45940</v>
      </c>
      <c r="L530" s="17">
        <v>45956</v>
      </c>
      <c r="M530" s="17">
        <v>45866</v>
      </c>
      <c r="N530" s="17">
        <v>45884</v>
      </c>
      <c r="O530" s="15" t="s">
        <v>38</v>
      </c>
      <c r="P530" s="15" t="s">
        <v>54</v>
      </c>
      <c r="Q530" s="15" t="s">
        <v>55</v>
      </c>
      <c r="R530" s="15"/>
      <c r="S530" s="18" t="str">
        <f t="shared" si="94"/>
        <v>https://onlinecourses.nptel.ac.in/noc25_hs173/preview</v>
      </c>
      <c r="T530" s="14" t="s">
        <v>2769</v>
      </c>
      <c r="U530" s="19" t="str">
        <f t="shared" si="92"/>
        <v>https://onlinecourses.nptel.ac.in/noc24_hs186/preview</v>
      </c>
      <c r="V530" s="19" t="str">
        <f t="shared" si="93"/>
        <v>https://onlinecourses.nptel.ac.in/noc24_hs186/preview</v>
      </c>
      <c r="W530" s="15" t="s">
        <v>2770</v>
      </c>
      <c r="X530" s="20" t="str">
        <f t="shared" si="88"/>
        <v>https://nptel.ac.in/courses/109106499</v>
      </c>
      <c r="Y530" s="19" t="str">
        <f t="shared" si="89"/>
        <v>https://nptel.ac.in/courses/109106499</v>
      </c>
      <c r="Z530" s="15">
        <v>109106499</v>
      </c>
      <c r="AA530" s="15"/>
      <c r="AB530" s="15"/>
    </row>
    <row r="531" spans="1:28" ht="26.4" x14ac:dyDescent="0.25">
      <c r="A531" s="13">
        <v>520</v>
      </c>
      <c r="B531" s="14" t="s">
        <v>2771</v>
      </c>
      <c r="C531" s="14" t="s">
        <v>2496</v>
      </c>
      <c r="D531" s="14" t="s">
        <v>2772</v>
      </c>
      <c r="E531" s="14" t="s">
        <v>2773</v>
      </c>
      <c r="F531" s="15" t="s">
        <v>84</v>
      </c>
      <c r="G531" s="15" t="s">
        <v>84</v>
      </c>
      <c r="H531" s="16" t="s">
        <v>100</v>
      </c>
      <c r="I531" s="15" t="s">
        <v>53</v>
      </c>
      <c r="J531" s="17">
        <v>45887</v>
      </c>
      <c r="K531" s="17">
        <v>45940</v>
      </c>
      <c r="L531" s="17">
        <v>45956</v>
      </c>
      <c r="M531" s="17">
        <v>45887</v>
      </c>
      <c r="N531" s="17">
        <v>45898</v>
      </c>
      <c r="O531" s="15" t="s">
        <v>71</v>
      </c>
      <c r="P531" s="15" t="s">
        <v>54</v>
      </c>
      <c r="Q531" s="15" t="s">
        <v>55</v>
      </c>
      <c r="R531" s="15"/>
      <c r="S531" s="18" t="str">
        <f t="shared" si="94"/>
        <v>https://onlinecourses.nptel.ac.in/noc25_hs174/preview</v>
      </c>
      <c r="T531" s="14" t="s">
        <v>2774</v>
      </c>
      <c r="U531" s="19" t="str">
        <f t="shared" si="92"/>
        <v>https://onlinecourses.nptel.ac.in/noc24_hs176/preview</v>
      </c>
      <c r="V531" s="19" t="str">
        <f t="shared" si="93"/>
        <v>https://onlinecourses.nptel.ac.in/noc24_hs176/preview</v>
      </c>
      <c r="W531" s="15" t="s">
        <v>2775</v>
      </c>
      <c r="X531" s="20" t="str">
        <f t="shared" si="88"/>
        <v>https://nptel.ac.in/courses/109104107</v>
      </c>
      <c r="Y531" s="19" t="str">
        <f t="shared" si="89"/>
        <v>https://nptel.ac.in/courses/109104107</v>
      </c>
      <c r="Z531" s="15">
        <v>109104107</v>
      </c>
      <c r="AA531" s="15"/>
      <c r="AB531" s="15"/>
    </row>
    <row r="532" spans="1:28" ht="26.4" x14ac:dyDescent="0.25">
      <c r="A532" s="13">
        <v>521</v>
      </c>
      <c r="B532" s="14" t="s">
        <v>2776</v>
      </c>
      <c r="C532" s="14" t="s">
        <v>2496</v>
      </c>
      <c r="D532" s="14" t="s">
        <v>2777</v>
      </c>
      <c r="E532" s="14" t="s">
        <v>2778</v>
      </c>
      <c r="F532" s="15" t="s">
        <v>84</v>
      </c>
      <c r="G532" s="15" t="s">
        <v>84</v>
      </c>
      <c r="H532" s="16" t="s">
        <v>219</v>
      </c>
      <c r="I532" s="15" t="s">
        <v>53</v>
      </c>
      <c r="J532" s="17">
        <v>45859</v>
      </c>
      <c r="K532" s="17">
        <v>45884</v>
      </c>
      <c r="L532" s="17">
        <v>45921</v>
      </c>
      <c r="M532" s="17">
        <v>45866</v>
      </c>
      <c r="N532" s="17">
        <v>45884</v>
      </c>
      <c r="O532" s="15" t="s">
        <v>71</v>
      </c>
      <c r="P532" s="15" t="s">
        <v>54</v>
      </c>
      <c r="Q532" s="15" t="s">
        <v>55</v>
      </c>
      <c r="R532" s="15"/>
      <c r="S532" s="18" t="str">
        <f t="shared" si="94"/>
        <v>https://onlinecourses.nptel.ac.in/noc25_hs175/preview</v>
      </c>
      <c r="T532" s="14" t="s">
        <v>2779</v>
      </c>
      <c r="U532" s="19" t="str">
        <f t="shared" si="92"/>
        <v>https://onlinecourses.nptel.ac.in/noc24_hs96/preview</v>
      </c>
      <c r="V532" s="19" t="str">
        <f t="shared" si="93"/>
        <v>https://onlinecourses.nptel.ac.in/noc24_hs96/preview</v>
      </c>
      <c r="W532" s="15" t="s">
        <v>2780</v>
      </c>
      <c r="X532" s="20" t="str">
        <f t="shared" si="88"/>
        <v>https://nptel.ac.in/courses/109104093</v>
      </c>
      <c r="Y532" s="19" t="str">
        <f t="shared" si="89"/>
        <v>https://nptel.ac.in/courses/109104093</v>
      </c>
      <c r="Z532" s="15">
        <v>109104093</v>
      </c>
      <c r="AA532" s="15"/>
      <c r="AB532" s="15"/>
    </row>
    <row r="533" spans="1:28" ht="26.4" x14ac:dyDescent="0.25">
      <c r="A533" s="13">
        <v>522</v>
      </c>
      <c r="B533" s="14" t="s">
        <v>2781</v>
      </c>
      <c r="C533" s="14" t="s">
        <v>2496</v>
      </c>
      <c r="D533" s="14" t="s">
        <v>2782</v>
      </c>
      <c r="E533" s="14" t="s">
        <v>2783</v>
      </c>
      <c r="F533" s="15" t="s">
        <v>84</v>
      </c>
      <c r="G533" s="15" t="s">
        <v>84</v>
      </c>
      <c r="H533" s="16" t="s">
        <v>219</v>
      </c>
      <c r="I533" s="15" t="s">
        <v>53</v>
      </c>
      <c r="J533" s="17">
        <v>45887</v>
      </c>
      <c r="K533" s="17">
        <v>45912</v>
      </c>
      <c r="L533" s="17">
        <v>45956</v>
      </c>
      <c r="M533" s="17">
        <v>45887</v>
      </c>
      <c r="N533" s="17">
        <v>45898</v>
      </c>
      <c r="O533" s="15" t="s">
        <v>71</v>
      </c>
      <c r="P533" s="15" t="s">
        <v>54</v>
      </c>
      <c r="Q533" s="15" t="s">
        <v>55</v>
      </c>
      <c r="R533" s="15" t="s">
        <v>351</v>
      </c>
      <c r="S533" s="18" t="str">
        <f t="shared" si="94"/>
        <v>https://onlinecourses.nptel.ac.in/noc25_hs176/preview</v>
      </c>
      <c r="T533" s="14" t="s">
        <v>2784</v>
      </c>
      <c r="U533" s="19" t="str">
        <f t="shared" si="92"/>
        <v>https://onlinecourses.nptel.ac.in/noc24_hs161/preview</v>
      </c>
      <c r="V533" s="19" t="str">
        <f t="shared" si="93"/>
        <v>https://onlinecourses.nptel.ac.in/noc24_hs161/preview</v>
      </c>
      <c r="W533" s="15" t="s">
        <v>2785</v>
      </c>
      <c r="X533" s="20" t="str">
        <f t="shared" si="88"/>
        <v>https://nptel.ac.in/courses/109104151</v>
      </c>
      <c r="Y533" s="19" t="str">
        <f t="shared" si="89"/>
        <v>https://nptel.ac.in/courses/109104151</v>
      </c>
      <c r="Z533" s="15">
        <v>109104151</v>
      </c>
      <c r="AA533" s="15"/>
      <c r="AB533" s="15"/>
    </row>
    <row r="534" spans="1:28" ht="26.4" x14ac:dyDescent="0.25">
      <c r="A534" s="13">
        <v>523</v>
      </c>
      <c r="B534" s="14" t="s">
        <v>2786</v>
      </c>
      <c r="C534" s="14" t="s">
        <v>2496</v>
      </c>
      <c r="D534" s="14" t="s">
        <v>2787</v>
      </c>
      <c r="E534" s="14" t="s">
        <v>2788</v>
      </c>
      <c r="F534" s="15" t="s">
        <v>84</v>
      </c>
      <c r="G534" s="15" t="s">
        <v>84</v>
      </c>
      <c r="H534" s="16" t="s">
        <v>100</v>
      </c>
      <c r="I534" s="15" t="s">
        <v>53</v>
      </c>
      <c r="J534" s="17">
        <v>45887</v>
      </c>
      <c r="K534" s="17">
        <v>45940</v>
      </c>
      <c r="L534" s="17">
        <v>45956</v>
      </c>
      <c r="M534" s="17">
        <v>45887</v>
      </c>
      <c r="N534" s="17">
        <v>45898</v>
      </c>
      <c r="O534" s="15" t="s">
        <v>38</v>
      </c>
      <c r="P534" s="15" t="s">
        <v>54</v>
      </c>
      <c r="Q534" s="15" t="s">
        <v>55</v>
      </c>
      <c r="R534" s="15" t="s">
        <v>351</v>
      </c>
      <c r="S534" s="18" t="str">
        <f t="shared" si="94"/>
        <v>https://onlinecourses.nptel.ac.in/noc25_hs177/preview</v>
      </c>
      <c r="T534" s="14" t="s">
        <v>2789</v>
      </c>
      <c r="U534" s="19" t="str">
        <f t="shared" si="92"/>
        <v>https://onlinecourses.nptel.ac.in/noc24_hs177/preview</v>
      </c>
      <c r="V534" s="19" t="str">
        <f t="shared" si="93"/>
        <v>https://onlinecourses.nptel.ac.in/noc24_hs177/preview</v>
      </c>
      <c r="W534" s="15" t="s">
        <v>2790</v>
      </c>
      <c r="X534" s="20" t="str">
        <f t="shared" si="88"/>
        <v>https://nptel.ac.in/courses/109104126</v>
      </c>
      <c r="Y534" s="19" t="str">
        <f t="shared" si="89"/>
        <v>https://nptel.ac.in/courses/109104126</v>
      </c>
      <c r="Z534" s="15">
        <v>109104126</v>
      </c>
      <c r="AA534" s="15"/>
      <c r="AB534" s="15"/>
    </row>
    <row r="535" spans="1:28" ht="26.4" x14ac:dyDescent="0.25">
      <c r="A535" s="13">
        <v>524</v>
      </c>
      <c r="B535" s="14" t="s">
        <v>2791</v>
      </c>
      <c r="C535" s="14" t="s">
        <v>2496</v>
      </c>
      <c r="D535" s="14" t="s">
        <v>2792</v>
      </c>
      <c r="E535" s="14" t="s">
        <v>2788</v>
      </c>
      <c r="F535" s="15" t="s">
        <v>84</v>
      </c>
      <c r="G535" s="15" t="s">
        <v>84</v>
      </c>
      <c r="H535" s="16" t="s">
        <v>100</v>
      </c>
      <c r="I535" s="15" t="s">
        <v>53</v>
      </c>
      <c r="J535" s="17">
        <v>45859</v>
      </c>
      <c r="K535" s="17">
        <v>45912</v>
      </c>
      <c r="L535" s="17">
        <v>45921</v>
      </c>
      <c r="M535" s="17">
        <v>45866</v>
      </c>
      <c r="N535" s="17">
        <v>45884</v>
      </c>
      <c r="O535" s="15" t="s">
        <v>38</v>
      </c>
      <c r="P535" s="15" t="s">
        <v>54</v>
      </c>
      <c r="Q535" s="15" t="s">
        <v>55</v>
      </c>
      <c r="R535" s="15" t="s">
        <v>1897</v>
      </c>
      <c r="S535" s="18" t="str">
        <f t="shared" si="94"/>
        <v>https://onlinecourses.nptel.ac.in/noc25_hs178/preview</v>
      </c>
      <c r="T535" s="14" t="s">
        <v>2793</v>
      </c>
      <c r="U535" s="19" t="str">
        <f t="shared" si="92"/>
        <v>https://onlinecourses.nptel.ac.in/noc24_hs110/preview</v>
      </c>
      <c r="V535" s="19" t="str">
        <f t="shared" si="93"/>
        <v>https://onlinecourses.nptel.ac.in/noc24_hs110/preview</v>
      </c>
      <c r="W535" s="15" t="s">
        <v>2794</v>
      </c>
      <c r="X535" s="20" t="str">
        <f t="shared" si="88"/>
        <v>https://nptel.ac.in/courses/109104123</v>
      </c>
      <c r="Y535" s="19" t="str">
        <f t="shared" si="89"/>
        <v>https://nptel.ac.in/courses/109104123</v>
      </c>
      <c r="Z535" s="15">
        <v>109104123</v>
      </c>
      <c r="AA535" s="15"/>
      <c r="AB535" s="15"/>
    </row>
    <row r="536" spans="1:28" ht="26.4" x14ac:dyDescent="0.25">
      <c r="A536" s="13">
        <v>525</v>
      </c>
      <c r="B536" s="14" t="s">
        <v>2795</v>
      </c>
      <c r="C536" s="14" t="s">
        <v>2496</v>
      </c>
      <c r="D536" s="14" t="s">
        <v>2796</v>
      </c>
      <c r="E536" s="14" t="s">
        <v>2797</v>
      </c>
      <c r="F536" s="15" t="s">
        <v>84</v>
      </c>
      <c r="G536" s="15" t="s">
        <v>84</v>
      </c>
      <c r="H536" s="16" t="s">
        <v>4</v>
      </c>
      <c r="I536" s="15" t="s">
        <v>53</v>
      </c>
      <c r="J536" s="17">
        <v>45859</v>
      </c>
      <c r="K536" s="17">
        <v>45940</v>
      </c>
      <c r="L536" s="17">
        <v>45956</v>
      </c>
      <c r="M536" s="17">
        <v>45866</v>
      </c>
      <c r="N536" s="17">
        <v>45884</v>
      </c>
      <c r="O536" s="15" t="s">
        <v>38</v>
      </c>
      <c r="P536" s="15" t="s">
        <v>54</v>
      </c>
      <c r="Q536" s="15" t="s">
        <v>55</v>
      </c>
      <c r="R536" s="15"/>
      <c r="S536" s="18" t="str">
        <f t="shared" si="94"/>
        <v>https://onlinecourses.nptel.ac.in/noc25_hs179/preview</v>
      </c>
      <c r="T536" s="14" t="s">
        <v>2798</v>
      </c>
      <c r="U536" s="19" t="str">
        <f t="shared" si="92"/>
        <v>https://onlinecourses.nptel.ac.in/noc24_hs121/preview</v>
      </c>
      <c r="V536" s="19" t="str">
        <f t="shared" si="93"/>
        <v>https://onlinecourses.nptel.ac.in/noc24_hs121/preview</v>
      </c>
      <c r="W536" s="15" t="s">
        <v>2799</v>
      </c>
      <c r="X536" s="20" t="str">
        <f t="shared" si="88"/>
        <v>https://nptel.ac.in/courses/109104195</v>
      </c>
      <c r="Y536" s="19" t="str">
        <f t="shared" si="89"/>
        <v>https://nptel.ac.in/courses/109104195</v>
      </c>
      <c r="Z536" s="15">
        <v>109104195</v>
      </c>
      <c r="AA536" s="15"/>
      <c r="AB536" s="15"/>
    </row>
    <row r="537" spans="1:28" ht="26.4" x14ac:dyDescent="0.25">
      <c r="A537" s="13">
        <v>526</v>
      </c>
      <c r="B537" s="14" t="s">
        <v>2800</v>
      </c>
      <c r="C537" s="14" t="s">
        <v>2496</v>
      </c>
      <c r="D537" s="14" t="s">
        <v>2801</v>
      </c>
      <c r="E537" s="14" t="s">
        <v>2802</v>
      </c>
      <c r="F537" s="15" t="s">
        <v>84</v>
      </c>
      <c r="G537" s="15" t="s">
        <v>84</v>
      </c>
      <c r="H537" s="16" t="s">
        <v>4</v>
      </c>
      <c r="I537" s="15" t="s">
        <v>53</v>
      </c>
      <c r="J537" s="17">
        <v>45859</v>
      </c>
      <c r="K537" s="17">
        <v>45940</v>
      </c>
      <c r="L537" s="17">
        <v>45955</v>
      </c>
      <c r="M537" s="17">
        <v>45866</v>
      </c>
      <c r="N537" s="17">
        <v>45884</v>
      </c>
      <c r="O537" s="15" t="s">
        <v>71</v>
      </c>
      <c r="P537" s="15" t="s">
        <v>72</v>
      </c>
      <c r="Q537" s="15" t="s">
        <v>73</v>
      </c>
      <c r="R537" s="15"/>
      <c r="S537" s="18" t="str">
        <f t="shared" si="94"/>
        <v>https://onlinecourses.nptel.ac.in/noc25_hs180/preview</v>
      </c>
      <c r="T537" s="14" t="s">
        <v>2803</v>
      </c>
      <c r="U537" s="19" t="str">
        <f t="shared" si="92"/>
        <v>https://onlinecourses.nptel.ac.in/noc24_hs136/preview</v>
      </c>
      <c r="V537" s="19" t="str">
        <f t="shared" si="93"/>
        <v>https://onlinecourses.nptel.ac.in/noc24_hs136/preview</v>
      </c>
      <c r="W537" s="15" t="s">
        <v>2804</v>
      </c>
      <c r="X537" s="20" t="str">
        <f t="shared" si="88"/>
        <v>https://nptel.ac.in/courses/109104196</v>
      </c>
      <c r="Y537" s="19" t="str">
        <f t="shared" si="89"/>
        <v>https://nptel.ac.in/courses/109104196</v>
      </c>
      <c r="Z537" s="15">
        <v>109104196</v>
      </c>
      <c r="AA537" s="15"/>
      <c r="AB537" s="15"/>
    </row>
    <row r="538" spans="1:28" ht="52.8" x14ac:dyDescent="0.25">
      <c r="A538" s="13">
        <v>527</v>
      </c>
      <c r="B538" s="14" t="s">
        <v>2805</v>
      </c>
      <c r="C538" s="14" t="s">
        <v>2496</v>
      </c>
      <c r="D538" s="14" t="s">
        <v>2806</v>
      </c>
      <c r="E538" s="14" t="s">
        <v>2802</v>
      </c>
      <c r="F538" s="15" t="s">
        <v>84</v>
      </c>
      <c r="G538" s="15" t="s">
        <v>84</v>
      </c>
      <c r="H538" s="15" t="s">
        <v>4</v>
      </c>
      <c r="I538" s="15" t="s">
        <v>53</v>
      </c>
      <c r="J538" s="17">
        <v>45859</v>
      </c>
      <c r="K538" s="17">
        <v>45940</v>
      </c>
      <c r="L538" s="17">
        <v>45956</v>
      </c>
      <c r="M538" s="17">
        <v>45866</v>
      </c>
      <c r="N538" s="17">
        <v>45884</v>
      </c>
      <c r="O538" s="15" t="s">
        <v>71</v>
      </c>
      <c r="P538" s="15" t="s">
        <v>72</v>
      </c>
      <c r="Q538" s="15" t="s">
        <v>73</v>
      </c>
      <c r="R538" s="15"/>
      <c r="S538" s="18" t="str">
        <f t="shared" si="94"/>
        <v>https://onlinecourses.nptel.ac.in/noc25_hs181/preview</v>
      </c>
      <c r="T538" s="14" t="s">
        <v>2807</v>
      </c>
      <c r="U538" s="26" t="s">
        <v>2808</v>
      </c>
      <c r="V538" s="27" t="s">
        <v>2809</v>
      </c>
      <c r="W538" s="15" t="s">
        <v>2810</v>
      </c>
      <c r="X538" s="26" t="s">
        <v>2811</v>
      </c>
      <c r="Y538" s="26" t="s">
        <v>2812</v>
      </c>
      <c r="Z538" s="15" t="s">
        <v>2813</v>
      </c>
      <c r="AA538" s="15"/>
      <c r="AB538" s="15"/>
    </row>
    <row r="539" spans="1:28" ht="26.4" x14ac:dyDescent="0.25">
      <c r="A539" s="13">
        <v>528</v>
      </c>
      <c r="B539" s="14" t="s">
        <v>2814</v>
      </c>
      <c r="C539" s="14" t="s">
        <v>2496</v>
      </c>
      <c r="D539" s="14" t="s">
        <v>2815</v>
      </c>
      <c r="E539" s="14" t="s">
        <v>2816</v>
      </c>
      <c r="F539" s="15" t="s">
        <v>2817</v>
      </c>
      <c r="G539" s="15" t="s">
        <v>84</v>
      </c>
      <c r="H539" s="16" t="s">
        <v>219</v>
      </c>
      <c r="I539" s="15" t="s">
        <v>53</v>
      </c>
      <c r="J539" s="17">
        <v>45859</v>
      </c>
      <c r="K539" s="17">
        <v>45884</v>
      </c>
      <c r="L539" s="17">
        <v>45920</v>
      </c>
      <c r="M539" s="17">
        <v>45866</v>
      </c>
      <c r="N539" s="17">
        <v>45884</v>
      </c>
      <c r="O539" s="15" t="s">
        <v>71</v>
      </c>
      <c r="P539" s="15" t="s">
        <v>54</v>
      </c>
      <c r="Q539" s="15" t="s">
        <v>55</v>
      </c>
      <c r="R539" s="15"/>
      <c r="S539" s="18" t="str">
        <f t="shared" si="94"/>
        <v>https://onlinecourses.nptel.ac.in/noc25_hs182/preview</v>
      </c>
      <c r="T539" s="14" t="s">
        <v>2818</v>
      </c>
      <c r="U539" s="19" t="str">
        <f t="shared" ref="U539:U540" si="95">HYPERLINK(V539)</f>
        <v>https://onlinecourses.nptel.ac.in/noc24_hs91/preview</v>
      </c>
      <c r="V539" s="19" t="str">
        <f t="shared" ref="V539:V540" si="96">CONCATENATE("https://onlinecourses.nptel.ac.in/",W539,"/preview")</f>
        <v>https://onlinecourses.nptel.ac.in/noc24_hs91/preview</v>
      </c>
      <c r="W539" s="15" t="s">
        <v>2819</v>
      </c>
      <c r="X539" s="20" t="str">
        <f t="shared" ref="X539:X565" si="97">HYPERLINK(Y539)</f>
        <v>https://nptel.ac.in/courses/109104122</v>
      </c>
      <c r="Y539" s="19" t="str">
        <f t="shared" ref="Y539:Y565" si="98">CONCATENATE("https://nptel.ac.in/courses/",Z539)</f>
        <v>https://nptel.ac.in/courses/109104122</v>
      </c>
      <c r="Z539" s="15">
        <v>109104122</v>
      </c>
      <c r="AA539" s="15"/>
      <c r="AB539" s="15"/>
    </row>
    <row r="540" spans="1:28" ht="26.4" x14ac:dyDescent="0.25">
      <c r="A540" s="13">
        <v>529</v>
      </c>
      <c r="B540" s="14" t="s">
        <v>2820</v>
      </c>
      <c r="C540" s="14" t="s">
        <v>2496</v>
      </c>
      <c r="D540" s="14" t="s">
        <v>2821</v>
      </c>
      <c r="E540" s="14" t="s">
        <v>2822</v>
      </c>
      <c r="F540" s="15" t="s">
        <v>2823</v>
      </c>
      <c r="G540" s="15" t="s">
        <v>84</v>
      </c>
      <c r="H540" s="16" t="s">
        <v>219</v>
      </c>
      <c r="I540" s="15" t="s">
        <v>53</v>
      </c>
      <c r="J540" s="17">
        <v>45859</v>
      </c>
      <c r="K540" s="17">
        <v>45884</v>
      </c>
      <c r="L540" s="17">
        <v>45920</v>
      </c>
      <c r="M540" s="17">
        <v>45866</v>
      </c>
      <c r="N540" s="17">
        <v>45884</v>
      </c>
      <c r="O540" s="15" t="s">
        <v>38</v>
      </c>
      <c r="P540" s="15" t="s">
        <v>54</v>
      </c>
      <c r="Q540" s="15" t="s">
        <v>55</v>
      </c>
      <c r="R540" s="15"/>
      <c r="S540" s="18" t="str">
        <f t="shared" si="94"/>
        <v>https://onlinecourses.nptel.ac.in/noc25_hs183/preview</v>
      </c>
      <c r="T540" s="14" t="s">
        <v>2824</v>
      </c>
      <c r="U540" s="19" t="str">
        <f t="shared" si="95"/>
        <v>https://onlinecourses.nptel.ac.in/noc24_hs99/preview</v>
      </c>
      <c r="V540" s="19" t="str">
        <f t="shared" si="96"/>
        <v>https://onlinecourses.nptel.ac.in/noc24_hs99/preview</v>
      </c>
      <c r="W540" s="15" t="s">
        <v>2825</v>
      </c>
      <c r="X540" s="20" t="str">
        <f t="shared" si="97"/>
        <v>https://nptel.ac.in/courses/109104496</v>
      </c>
      <c r="Y540" s="19" t="str">
        <f t="shared" si="98"/>
        <v>https://nptel.ac.in/courses/109104496</v>
      </c>
      <c r="Z540" s="15">
        <v>109104496</v>
      </c>
      <c r="AA540" s="15"/>
      <c r="AB540" s="15"/>
    </row>
    <row r="541" spans="1:28" ht="26.4" x14ac:dyDescent="0.25">
      <c r="A541" s="13">
        <v>530</v>
      </c>
      <c r="B541" s="14" t="s">
        <v>2826</v>
      </c>
      <c r="C541" s="14" t="s">
        <v>2496</v>
      </c>
      <c r="D541" s="14" t="s">
        <v>2827</v>
      </c>
      <c r="E541" s="14" t="s">
        <v>2739</v>
      </c>
      <c r="F541" s="15" t="s">
        <v>218</v>
      </c>
      <c r="G541" s="15" t="s">
        <v>218</v>
      </c>
      <c r="H541" s="16" t="s">
        <v>100</v>
      </c>
      <c r="I541" s="15" t="s">
        <v>116</v>
      </c>
      <c r="J541" s="17">
        <v>45887</v>
      </c>
      <c r="K541" s="17">
        <v>45940</v>
      </c>
      <c r="L541" s="17">
        <v>45962</v>
      </c>
      <c r="M541" s="17">
        <v>45887</v>
      </c>
      <c r="N541" s="17">
        <v>45898</v>
      </c>
      <c r="O541" s="15" t="s">
        <v>38</v>
      </c>
      <c r="P541" s="15" t="s">
        <v>72</v>
      </c>
      <c r="Q541" s="15" t="s">
        <v>55</v>
      </c>
      <c r="R541" s="15"/>
      <c r="S541" s="18" t="str">
        <f t="shared" si="94"/>
        <v>https://onlinecourses.nptel.ac.in/noc25_hs184/preview</v>
      </c>
      <c r="T541" s="14" t="s">
        <v>2828</v>
      </c>
      <c r="U541" s="14"/>
      <c r="V541" s="14"/>
      <c r="W541" s="14"/>
      <c r="X541" s="20" t="str">
        <f t="shared" si="97"/>
        <v>https://nptel.ac.in/courses/109107741</v>
      </c>
      <c r="Y541" s="19" t="str">
        <f t="shared" si="98"/>
        <v>https://nptel.ac.in/courses/109107741</v>
      </c>
      <c r="Z541" s="14" t="s">
        <v>2829</v>
      </c>
      <c r="AA541" s="14"/>
      <c r="AB541" s="14"/>
    </row>
    <row r="542" spans="1:28" ht="26.4" x14ac:dyDescent="0.25">
      <c r="A542" s="13">
        <v>531</v>
      </c>
      <c r="B542" s="14" t="s">
        <v>2830</v>
      </c>
      <c r="C542" s="14" t="s">
        <v>2496</v>
      </c>
      <c r="D542" s="14" t="s">
        <v>2831</v>
      </c>
      <c r="E542" s="14" t="s">
        <v>2492</v>
      </c>
      <c r="F542" s="15" t="s">
        <v>70</v>
      </c>
      <c r="G542" s="15" t="s">
        <v>70</v>
      </c>
      <c r="H542" s="16" t="s">
        <v>4</v>
      </c>
      <c r="I542" s="15" t="s">
        <v>53</v>
      </c>
      <c r="J542" s="17">
        <v>45859</v>
      </c>
      <c r="K542" s="17">
        <v>45940</v>
      </c>
      <c r="L542" s="17">
        <v>45956</v>
      </c>
      <c r="M542" s="17">
        <v>45866</v>
      </c>
      <c r="N542" s="17">
        <v>45884</v>
      </c>
      <c r="O542" s="15" t="s">
        <v>71</v>
      </c>
      <c r="P542" s="15" t="s">
        <v>54</v>
      </c>
      <c r="Q542" s="15" t="s">
        <v>55</v>
      </c>
      <c r="R542" s="15"/>
      <c r="S542" s="18" t="str">
        <f t="shared" si="94"/>
        <v>https://onlinecourses.nptel.ac.in/noc25_hs185/preview</v>
      </c>
      <c r="T542" s="14" t="s">
        <v>2832</v>
      </c>
      <c r="U542" s="19" t="str">
        <f t="shared" ref="U542:U570" si="99">HYPERLINK(V542)</f>
        <v>https://onlinecourses.nptel.ac.in/noc24_hs139/preview</v>
      </c>
      <c r="V542" s="19" t="str">
        <f t="shared" ref="V542:V570" si="100">CONCATENATE("https://onlinecourses.nptel.ac.in/",W542,"/preview")</f>
        <v>https://onlinecourses.nptel.ac.in/noc24_hs139/preview</v>
      </c>
      <c r="W542" s="15" t="s">
        <v>2833</v>
      </c>
      <c r="X542" s="20" t="str">
        <f t="shared" si="97"/>
        <v>https://nptel.ac.in/courses/109101195</v>
      </c>
      <c r="Y542" s="19" t="str">
        <f t="shared" si="98"/>
        <v>https://nptel.ac.in/courses/109101195</v>
      </c>
      <c r="Z542" s="15">
        <v>109101195</v>
      </c>
      <c r="AA542" s="15"/>
      <c r="AB542" s="15"/>
    </row>
    <row r="543" spans="1:28" ht="26.4" x14ac:dyDescent="0.25">
      <c r="A543" s="13">
        <v>532</v>
      </c>
      <c r="B543" s="14" t="s">
        <v>2834</v>
      </c>
      <c r="C543" s="14" t="s">
        <v>2496</v>
      </c>
      <c r="D543" s="14" t="s">
        <v>2835</v>
      </c>
      <c r="E543" s="14" t="s">
        <v>2836</v>
      </c>
      <c r="F543" s="15" t="s">
        <v>406</v>
      </c>
      <c r="G543" s="15" t="s">
        <v>406</v>
      </c>
      <c r="H543" s="16" t="s">
        <v>4</v>
      </c>
      <c r="I543" s="15" t="s">
        <v>53</v>
      </c>
      <c r="J543" s="17">
        <v>45859</v>
      </c>
      <c r="K543" s="17">
        <v>45940</v>
      </c>
      <c r="L543" s="17">
        <v>45962</v>
      </c>
      <c r="M543" s="17">
        <v>45866</v>
      </c>
      <c r="N543" s="17">
        <v>45884</v>
      </c>
      <c r="O543" s="15" t="s">
        <v>38</v>
      </c>
      <c r="P543" s="15" t="s">
        <v>54</v>
      </c>
      <c r="Q543" s="15" t="s">
        <v>55</v>
      </c>
      <c r="R543" s="15"/>
      <c r="S543" s="18" t="str">
        <f t="shared" si="94"/>
        <v>https://onlinecourses.nptel.ac.in/noc25_hs186/preview</v>
      </c>
      <c r="T543" s="14" t="s">
        <v>2837</v>
      </c>
      <c r="U543" s="19" t="str">
        <f t="shared" si="99"/>
        <v>https://onlinecourses.nptel.ac.in/noc24_hs146/preview</v>
      </c>
      <c r="V543" s="19" t="str">
        <f t="shared" si="100"/>
        <v>https://onlinecourses.nptel.ac.in/noc24_hs146/preview</v>
      </c>
      <c r="W543" s="15" t="s">
        <v>2838</v>
      </c>
      <c r="X543" s="20" t="str">
        <f t="shared" si="97"/>
        <v>https://nptel.ac.in/courses/109103187</v>
      </c>
      <c r="Y543" s="19" t="str">
        <f t="shared" si="98"/>
        <v>https://nptel.ac.in/courses/109103187</v>
      </c>
      <c r="Z543" s="15">
        <v>109103187</v>
      </c>
      <c r="AA543" s="15"/>
      <c r="AB543" s="15"/>
    </row>
    <row r="544" spans="1:28" ht="26.4" x14ac:dyDescent="0.25">
      <c r="A544" s="13">
        <v>533</v>
      </c>
      <c r="B544" s="14" t="s">
        <v>2839</v>
      </c>
      <c r="C544" s="14" t="s">
        <v>2496</v>
      </c>
      <c r="D544" s="14" t="s">
        <v>2840</v>
      </c>
      <c r="E544" s="14" t="s">
        <v>2841</v>
      </c>
      <c r="F544" s="15" t="s">
        <v>406</v>
      </c>
      <c r="G544" s="15" t="s">
        <v>406</v>
      </c>
      <c r="H544" s="16" t="s">
        <v>4</v>
      </c>
      <c r="I544" s="15" t="s">
        <v>53</v>
      </c>
      <c r="J544" s="17">
        <v>45859</v>
      </c>
      <c r="K544" s="17">
        <v>45940</v>
      </c>
      <c r="L544" s="17">
        <v>45962</v>
      </c>
      <c r="M544" s="17">
        <v>45866</v>
      </c>
      <c r="N544" s="17">
        <v>45884</v>
      </c>
      <c r="O544" s="15" t="s">
        <v>71</v>
      </c>
      <c r="P544" s="15" t="s">
        <v>54</v>
      </c>
      <c r="Q544" s="15" t="s">
        <v>55</v>
      </c>
      <c r="R544" s="15" t="s">
        <v>1870</v>
      </c>
      <c r="S544" s="18" t="str">
        <f t="shared" si="94"/>
        <v>https://onlinecourses.nptel.ac.in/noc25_hs187/preview</v>
      </c>
      <c r="T544" s="14" t="s">
        <v>2842</v>
      </c>
      <c r="U544" s="19" t="str">
        <f t="shared" si="99"/>
        <v>https://onlinecourses.nptel.ac.in/noc24_hs152/preview</v>
      </c>
      <c r="V544" s="19" t="str">
        <f t="shared" si="100"/>
        <v>https://onlinecourses.nptel.ac.in/noc24_hs152/preview</v>
      </c>
      <c r="W544" s="15" t="s">
        <v>2843</v>
      </c>
      <c r="X544" s="20" t="str">
        <f t="shared" si="97"/>
        <v>https://nptel.ac.in/courses/109103188</v>
      </c>
      <c r="Y544" s="19" t="str">
        <f t="shared" si="98"/>
        <v>https://nptel.ac.in/courses/109103188</v>
      </c>
      <c r="Z544" s="15">
        <v>109103188</v>
      </c>
      <c r="AA544" s="15"/>
      <c r="AB544" s="15"/>
    </row>
    <row r="545" spans="1:28" ht="26.4" x14ac:dyDescent="0.25">
      <c r="A545" s="13">
        <v>534</v>
      </c>
      <c r="B545" s="14" t="s">
        <v>2844</v>
      </c>
      <c r="C545" s="14" t="s">
        <v>2496</v>
      </c>
      <c r="D545" s="14" t="s">
        <v>2845</v>
      </c>
      <c r="E545" s="14" t="s">
        <v>2846</v>
      </c>
      <c r="F545" s="15" t="s">
        <v>406</v>
      </c>
      <c r="G545" s="15" t="s">
        <v>406</v>
      </c>
      <c r="H545" s="16" t="s">
        <v>4</v>
      </c>
      <c r="I545" s="15" t="s">
        <v>53</v>
      </c>
      <c r="J545" s="17">
        <v>45859</v>
      </c>
      <c r="K545" s="17">
        <v>45940</v>
      </c>
      <c r="L545" s="17">
        <v>45962</v>
      </c>
      <c r="M545" s="17">
        <v>45866</v>
      </c>
      <c r="N545" s="17">
        <v>45884</v>
      </c>
      <c r="O545" s="15" t="s">
        <v>38</v>
      </c>
      <c r="P545" s="15" t="s">
        <v>54</v>
      </c>
      <c r="Q545" s="15" t="s">
        <v>55</v>
      </c>
      <c r="R545" s="15"/>
      <c r="S545" s="18" t="str">
        <f t="shared" si="94"/>
        <v>https://onlinecourses.nptel.ac.in/noc25_hs188/preview</v>
      </c>
      <c r="T545" s="14" t="s">
        <v>2847</v>
      </c>
      <c r="U545" s="19" t="str">
        <f t="shared" si="99"/>
        <v>https://onlinecourses.nptel.ac.in/noc24_hs148/preview</v>
      </c>
      <c r="V545" s="19" t="str">
        <f t="shared" si="100"/>
        <v>https://onlinecourses.nptel.ac.in/noc24_hs148/preview</v>
      </c>
      <c r="W545" s="15" t="s">
        <v>2848</v>
      </c>
      <c r="X545" s="20" t="str">
        <f t="shared" si="97"/>
        <v>https://nptel.ac.in/courses/109103176</v>
      </c>
      <c r="Y545" s="19" t="str">
        <f t="shared" si="98"/>
        <v>https://nptel.ac.in/courses/109103176</v>
      </c>
      <c r="Z545" s="15">
        <v>109103176</v>
      </c>
      <c r="AA545" s="15"/>
      <c r="AB545" s="15"/>
    </row>
    <row r="546" spans="1:28" ht="26.4" x14ac:dyDescent="0.25">
      <c r="A546" s="13">
        <v>535</v>
      </c>
      <c r="B546" s="14" t="s">
        <v>2849</v>
      </c>
      <c r="C546" s="14" t="s">
        <v>2496</v>
      </c>
      <c r="D546" s="14" t="s">
        <v>2850</v>
      </c>
      <c r="E546" s="14" t="s">
        <v>2851</v>
      </c>
      <c r="F546" s="15" t="s">
        <v>406</v>
      </c>
      <c r="G546" s="15" t="s">
        <v>406</v>
      </c>
      <c r="H546" s="16" t="s">
        <v>4</v>
      </c>
      <c r="I546" s="15" t="s">
        <v>53</v>
      </c>
      <c r="J546" s="17">
        <v>45859</v>
      </c>
      <c r="K546" s="17">
        <v>45940</v>
      </c>
      <c r="L546" s="17">
        <v>45962</v>
      </c>
      <c r="M546" s="17">
        <v>45866</v>
      </c>
      <c r="N546" s="17">
        <v>45884</v>
      </c>
      <c r="O546" s="15" t="s">
        <v>38</v>
      </c>
      <c r="P546" s="15" t="s">
        <v>54</v>
      </c>
      <c r="Q546" s="15" t="s">
        <v>55</v>
      </c>
      <c r="R546" s="15"/>
      <c r="S546" s="18" t="str">
        <f t="shared" si="94"/>
        <v>https://onlinecourses.nptel.ac.in/noc25_hs189/preview</v>
      </c>
      <c r="T546" s="14" t="s">
        <v>2852</v>
      </c>
      <c r="U546" s="19" t="str">
        <f t="shared" si="99"/>
        <v>https://onlinecourses.nptel.ac.in/noc24_hs147/preview</v>
      </c>
      <c r="V546" s="19" t="str">
        <f t="shared" si="100"/>
        <v>https://onlinecourses.nptel.ac.in/noc24_hs147/preview</v>
      </c>
      <c r="W546" s="15" t="s">
        <v>2853</v>
      </c>
      <c r="X546" s="20" t="str">
        <f t="shared" si="97"/>
        <v>https://nptel.ac.in/courses/109103121</v>
      </c>
      <c r="Y546" s="19" t="str">
        <f t="shared" si="98"/>
        <v>https://nptel.ac.in/courses/109103121</v>
      </c>
      <c r="Z546" s="15">
        <v>109103121</v>
      </c>
      <c r="AA546" s="15"/>
      <c r="AB546" s="15"/>
    </row>
    <row r="547" spans="1:28" ht="26.4" x14ac:dyDescent="0.25">
      <c r="A547" s="13">
        <v>536</v>
      </c>
      <c r="B547" s="14" t="s">
        <v>2854</v>
      </c>
      <c r="C547" s="14" t="s">
        <v>2496</v>
      </c>
      <c r="D547" s="14" t="s">
        <v>2855</v>
      </c>
      <c r="E547" s="14" t="s">
        <v>2856</v>
      </c>
      <c r="F547" s="15" t="s">
        <v>406</v>
      </c>
      <c r="G547" s="15" t="s">
        <v>406</v>
      </c>
      <c r="H547" s="16" t="s">
        <v>100</v>
      </c>
      <c r="I547" s="15" t="s">
        <v>53</v>
      </c>
      <c r="J547" s="17">
        <v>45887</v>
      </c>
      <c r="K547" s="17">
        <v>45940</v>
      </c>
      <c r="L547" s="17">
        <v>45962</v>
      </c>
      <c r="M547" s="17">
        <v>45887</v>
      </c>
      <c r="N547" s="17">
        <v>45898</v>
      </c>
      <c r="O547" s="15" t="s">
        <v>152</v>
      </c>
      <c r="P547" s="15" t="s">
        <v>54</v>
      </c>
      <c r="Q547" s="15" t="s">
        <v>55</v>
      </c>
      <c r="R547" s="15" t="s">
        <v>2857</v>
      </c>
      <c r="S547" s="18" t="str">
        <f t="shared" si="94"/>
        <v>https://onlinecourses.nptel.ac.in/noc25_hs190/preview</v>
      </c>
      <c r="T547" s="14" t="s">
        <v>2858</v>
      </c>
      <c r="U547" s="19" t="str">
        <f t="shared" si="99"/>
        <v>https://onlinecourses.nptel.ac.in/noc24_hs181/preview</v>
      </c>
      <c r="V547" s="19" t="str">
        <f t="shared" si="100"/>
        <v>https://onlinecourses.nptel.ac.in/noc24_hs181/preview</v>
      </c>
      <c r="W547" s="15" t="s">
        <v>2859</v>
      </c>
      <c r="X547" s="20" t="str">
        <f t="shared" si="97"/>
        <v>https://nptel.ac.in/courses/109103153</v>
      </c>
      <c r="Y547" s="19" t="str">
        <f t="shared" si="98"/>
        <v>https://nptel.ac.in/courses/109103153</v>
      </c>
      <c r="Z547" s="15">
        <v>109103153</v>
      </c>
      <c r="AA547" s="15"/>
      <c r="AB547" s="15"/>
    </row>
    <row r="548" spans="1:28" ht="26.4" x14ac:dyDescent="0.25">
      <c r="A548" s="13">
        <v>537</v>
      </c>
      <c r="B548" s="14" t="s">
        <v>2860</v>
      </c>
      <c r="C548" s="14" t="s">
        <v>2496</v>
      </c>
      <c r="D548" s="14" t="s">
        <v>2861</v>
      </c>
      <c r="E548" s="14" t="s">
        <v>2851</v>
      </c>
      <c r="F548" s="15" t="s">
        <v>406</v>
      </c>
      <c r="G548" s="15" t="s">
        <v>406</v>
      </c>
      <c r="H548" s="16" t="s">
        <v>4</v>
      </c>
      <c r="I548" s="15" t="s">
        <v>53</v>
      </c>
      <c r="J548" s="17">
        <v>45859</v>
      </c>
      <c r="K548" s="17">
        <v>45940</v>
      </c>
      <c r="L548" s="17">
        <v>45962</v>
      </c>
      <c r="M548" s="17">
        <v>45866</v>
      </c>
      <c r="N548" s="17">
        <v>45884</v>
      </c>
      <c r="O548" s="15" t="s">
        <v>38</v>
      </c>
      <c r="P548" s="15" t="s">
        <v>54</v>
      </c>
      <c r="Q548" s="15" t="s">
        <v>55</v>
      </c>
      <c r="R548" s="15"/>
      <c r="S548" s="18" t="str">
        <f t="shared" si="94"/>
        <v>https://onlinecourses.nptel.ac.in/noc25_hs191/preview</v>
      </c>
      <c r="T548" s="14" t="s">
        <v>2862</v>
      </c>
      <c r="U548" s="19" t="str">
        <f t="shared" si="99"/>
        <v>https://onlinecourses.nptel.ac.in/noc24_hs145/preview</v>
      </c>
      <c r="V548" s="19" t="str">
        <f t="shared" si="100"/>
        <v>https://onlinecourses.nptel.ac.in/noc24_hs145/preview</v>
      </c>
      <c r="W548" s="15" t="s">
        <v>2863</v>
      </c>
      <c r="X548" s="20" t="str">
        <f t="shared" si="97"/>
        <v>https://nptel.ac.in/courses/109103185</v>
      </c>
      <c r="Y548" s="19" t="str">
        <f t="shared" si="98"/>
        <v>https://nptel.ac.in/courses/109103185</v>
      </c>
      <c r="Z548" s="15">
        <v>109103185</v>
      </c>
      <c r="AA548" s="15"/>
      <c r="AB548" s="15"/>
    </row>
    <row r="549" spans="1:28" ht="26.4" x14ac:dyDescent="0.25">
      <c r="A549" s="13">
        <v>538</v>
      </c>
      <c r="B549" s="14" t="s">
        <v>2864</v>
      </c>
      <c r="C549" s="14" t="s">
        <v>2496</v>
      </c>
      <c r="D549" s="14" t="s">
        <v>2865</v>
      </c>
      <c r="E549" s="14" t="s">
        <v>2866</v>
      </c>
      <c r="F549" s="15" t="s">
        <v>406</v>
      </c>
      <c r="G549" s="15" t="s">
        <v>406</v>
      </c>
      <c r="H549" s="16" t="s">
        <v>4</v>
      </c>
      <c r="I549" s="15" t="s">
        <v>53</v>
      </c>
      <c r="J549" s="17">
        <v>45859</v>
      </c>
      <c r="K549" s="17">
        <v>45940</v>
      </c>
      <c r="L549" s="17">
        <v>45962</v>
      </c>
      <c r="M549" s="17">
        <v>45866</v>
      </c>
      <c r="N549" s="17">
        <v>45884</v>
      </c>
      <c r="O549" s="15" t="s">
        <v>38</v>
      </c>
      <c r="P549" s="15" t="s">
        <v>54</v>
      </c>
      <c r="Q549" s="15" t="s">
        <v>55</v>
      </c>
      <c r="R549" s="15"/>
      <c r="S549" s="18" t="str">
        <f t="shared" si="94"/>
        <v>https://onlinecourses.nptel.ac.in/noc25_hs192/preview</v>
      </c>
      <c r="T549" s="14" t="s">
        <v>2867</v>
      </c>
      <c r="U549" s="19" t="str">
        <f t="shared" si="99"/>
        <v>https://onlinecourses.nptel.ac.in/noc24_hs149/preview</v>
      </c>
      <c r="V549" s="19" t="str">
        <f t="shared" si="100"/>
        <v>https://onlinecourses.nptel.ac.in/noc24_hs149/preview</v>
      </c>
      <c r="W549" s="15" t="s">
        <v>2868</v>
      </c>
      <c r="X549" s="20" t="str">
        <f t="shared" si="97"/>
        <v>https://nptel.ac.in/courses/109103123</v>
      </c>
      <c r="Y549" s="19" t="str">
        <f t="shared" si="98"/>
        <v>https://nptel.ac.in/courses/109103123</v>
      </c>
      <c r="Z549" s="15">
        <v>109103123</v>
      </c>
      <c r="AA549" s="15"/>
      <c r="AB549" s="15"/>
    </row>
    <row r="550" spans="1:28" ht="26.4" x14ac:dyDescent="0.25">
      <c r="A550" s="13">
        <v>539</v>
      </c>
      <c r="B550" s="14" t="s">
        <v>2869</v>
      </c>
      <c r="C550" s="14" t="s">
        <v>2496</v>
      </c>
      <c r="D550" s="14" t="s">
        <v>2870</v>
      </c>
      <c r="E550" s="14" t="s">
        <v>2871</v>
      </c>
      <c r="F550" s="15" t="s">
        <v>406</v>
      </c>
      <c r="G550" s="15" t="s">
        <v>406</v>
      </c>
      <c r="H550" s="16" t="s">
        <v>100</v>
      </c>
      <c r="I550" s="15" t="s">
        <v>53</v>
      </c>
      <c r="J550" s="17">
        <v>45859</v>
      </c>
      <c r="K550" s="17">
        <v>45912</v>
      </c>
      <c r="L550" s="17">
        <v>45921</v>
      </c>
      <c r="M550" s="17">
        <v>45866</v>
      </c>
      <c r="N550" s="17">
        <v>45884</v>
      </c>
      <c r="O550" s="15" t="s">
        <v>38</v>
      </c>
      <c r="P550" s="15" t="s">
        <v>54</v>
      </c>
      <c r="Q550" s="15" t="s">
        <v>55</v>
      </c>
      <c r="R550" s="15" t="s">
        <v>351</v>
      </c>
      <c r="S550" s="18" t="str">
        <f t="shared" si="94"/>
        <v>https://onlinecourses.nptel.ac.in/noc25_hs193/preview</v>
      </c>
      <c r="T550" s="14" t="s">
        <v>2872</v>
      </c>
      <c r="U550" s="19" t="str">
        <f t="shared" si="99"/>
        <v>https://onlinecourses.nptel.ac.in/noc24_hs106/preview</v>
      </c>
      <c r="V550" s="19" t="str">
        <f t="shared" si="100"/>
        <v>https://onlinecourses.nptel.ac.in/noc24_hs106/preview</v>
      </c>
      <c r="W550" s="15" t="s">
        <v>2873</v>
      </c>
      <c r="X550" s="20" t="str">
        <f t="shared" si="97"/>
        <v>https://nptel.ac.in/courses/109103152</v>
      </c>
      <c r="Y550" s="19" t="str">
        <f t="shared" si="98"/>
        <v>https://nptel.ac.in/courses/109103152</v>
      </c>
      <c r="Z550" s="15">
        <v>109103152</v>
      </c>
      <c r="AA550" s="15"/>
      <c r="AB550" s="15"/>
    </row>
    <row r="551" spans="1:28" ht="26.4" x14ac:dyDescent="0.25">
      <c r="A551" s="13">
        <v>540</v>
      </c>
      <c r="B551" s="14" t="s">
        <v>2874</v>
      </c>
      <c r="C551" s="14" t="s">
        <v>2496</v>
      </c>
      <c r="D551" s="14" t="s">
        <v>2875</v>
      </c>
      <c r="E551" s="14" t="s">
        <v>2871</v>
      </c>
      <c r="F551" s="15" t="s">
        <v>406</v>
      </c>
      <c r="G551" s="15" t="s">
        <v>406</v>
      </c>
      <c r="H551" s="16" t="s">
        <v>100</v>
      </c>
      <c r="I551" s="15" t="s">
        <v>53</v>
      </c>
      <c r="J551" s="17">
        <v>45859</v>
      </c>
      <c r="K551" s="17">
        <v>45912</v>
      </c>
      <c r="L551" s="17">
        <v>45921</v>
      </c>
      <c r="M551" s="17">
        <v>45866</v>
      </c>
      <c r="N551" s="17">
        <v>45884</v>
      </c>
      <c r="O551" s="15" t="s">
        <v>71</v>
      </c>
      <c r="P551" s="15" t="s">
        <v>54</v>
      </c>
      <c r="Q551" s="15" t="s">
        <v>55</v>
      </c>
      <c r="R551" s="15" t="s">
        <v>351</v>
      </c>
      <c r="S551" s="18" t="str">
        <f t="shared" si="94"/>
        <v>https://onlinecourses.nptel.ac.in/noc25_hs194/preview</v>
      </c>
      <c r="T551" s="14" t="s">
        <v>2876</v>
      </c>
      <c r="U551" s="19" t="str">
        <f t="shared" si="99"/>
        <v>https://onlinecourses.nptel.ac.in/noc24_hs107/preview</v>
      </c>
      <c r="V551" s="19" t="str">
        <f t="shared" si="100"/>
        <v>https://onlinecourses.nptel.ac.in/noc24_hs107/preview</v>
      </c>
      <c r="W551" s="15" t="s">
        <v>2877</v>
      </c>
      <c r="X551" s="20" t="str">
        <f t="shared" si="97"/>
        <v>https://nptel.ac.in/courses/109103136</v>
      </c>
      <c r="Y551" s="19" t="str">
        <f t="shared" si="98"/>
        <v>https://nptel.ac.in/courses/109103136</v>
      </c>
      <c r="Z551" s="15">
        <v>109103136</v>
      </c>
      <c r="AA551" s="15"/>
      <c r="AB551" s="15"/>
    </row>
    <row r="552" spans="1:28" ht="26.4" x14ac:dyDescent="0.25">
      <c r="A552" s="13">
        <v>541</v>
      </c>
      <c r="B552" s="14" t="s">
        <v>2878</v>
      </c>
      <c r="C552" s="14" t="s">
        <v>2496</v>
      </c>
      <c r="D552" s="14" t="s">
        <v>2879</v>
      </c>
      <c r="E552" s="14" t="s">
        <v>2866</v>
      </c>
      <c r="F552" s="15" t="s">
        <v>406</v>
      </c>
      <c r="G552" s="15" t="s">
        <v>406</v>
      </c>
      <c r="H552" s="16" t="s">
        <v>4</v>
      </c>
      <c r="I552" s="15" t="s">
        <v>53</v>
      </c>
      <c r="J552" s="17">
        <v>45859</v>
      </c>
      <c r="K552" s="17">
        <v>45940</v>
      </c>
      <c r="L552" s="17">
        <v>45963</v>
      </c>
      <c r="M552" s="17">
        <v>45866</v>
      </c>
      <c r="N552" s="17">
        <v>45884</v>
      </c>
      <c r="O552" s="15" t="s">
        <v>38</v>
      </c>
      <c r="P552" s="15" t="s">
        <v>54</v>
      </c>
      <c r="Q552" s="15" t="s">
        <v>55</v>
      </c>
      <c r="R552" s="15"/>
      <c r="S552" s="18" t="str">
        <f t="shared" si="94"/>
        <v>https://onlinecourses.nptel.ac.in/noc25_hs195/preview</v>
      </c>
      <c r="T552" s="14" t="s">
        <v>2880</v>
      </c>
      <c r="U552" s="19" t="str">
        <f t="shared" si="99"/>
        <v>https://onlinecourses.nptel.ac.in/noc24_hs150/preview</v>
      </c>
      <c r="V552" s="19" t="str">
        <f t="shared" si="100"/>
        <v>https://onlinecourses.nptel.ac.in/noc24_hs150/preview</v>
      </c>
      <c r="W552" s="15" t="s">
        <v>2881</v>
      </c>
      <c r="X552" s="20" t="str">
        <f t="shared" si="97"/>
        <v>https://nptel.ac.in/courses/109103186</v>
      </c>
      <c r="Y552" s="19" t="str">
        <f t="shared" si="98"/>
        <v>https://nptel.ac.in/courses/109103186</v>
      </c>
      <c r="Z552" s="15">
        <v>109103186</v>
      </c>
      <c r="AA552" s="15"/>
      <c r="AB552" s="15"/>
    </row>
    <row r="553" spans="1:28" ht="26.4" x14ac:dyDescent="0.25">
      <c r="A553" s="13">
        <v>542</v>
      </c>
      <c r="B553" s="14" t="s">
        <v>2882</v>
      </c>
      <c r="C553" s="14" t="s">
        <v>2496</v>
      </c>
      <c r="D553" s="14" t="s">
        <v>2883</v>
      </c>
      <c r="E553" s="14" t="s">
        <v>2871</v>
      </c>
      <c r="F553" s="15" t="s">
        <v>406</v>
      </c>
      <c r="G553" s="15" t="s">
        <v>406</v>
      </c>
      <c r="H553" s="16" t="s">
        <v>100</v>
      </c>
      <c r="I553" s="15" t="s">
        <v>53</v>
      </c>
      <c r="J553" s="17">
        <v>45887</v>
      </c>
      <c r="K553" s="17">
        <v>45940</v>
      </c>
      <c r="L553" s="17">
        <v>45962</v>
      </c>
      <c r="M553" s="17">
        <v>45887</v>
      </c>
      <c r="N553" s="17">
        <v>45898</v>
      </c>
      <c r="O553" s="15" t="s">
        <v>38</v>
      </c>
      <c r="P553" s="15" t="s">
        <v>54</v>
      </c>
      <c r="Q553" s="15" t="s">
        <v>55</v>
      </c>
      <c r="R553" s="15" t="s">
        <v>351</v>
      </c>
      <c r="S553" s="18" t="str">
        <f t="shared" si="94"/>
        <v>https://onlinecourses.nptel.ac.in/noc25_hs196/preview</v>
      </c>
      <c r="T553" s="14" t="s">
        <v>2884</v>
      </c>
      <c r="U553" s="19" t="str">
        <f t="shared" si="99"/>
        <v>https://onlinecourses.nptel.ac.in/noc24_hs182/preview</v>
      </c>
      <c r="V553" s="19" t="str">
        <f t="shared" si="100"/>
        <v>https://onlinecourses.nptel.ac.in/noc24_hs182/preview</v>
      </c>
      <c r="W553" s="15" t="s">
        <v>2885</v>
      </c>
      <c r="X553" s="20" t="str">
        <f t="shared" si="97"/>
        <v>https://nptel.ac.in/courses/109103540</v>
      </c>
      <c r="Y553" s="19" t="str">
        <f t="shared" si="98"/>
        <v>https://nptel.ac.in/courses/109103540</v>
      </c>
      <c r="Z553" s="15">
        <v>109103540</v>
      </c>
      <c r="AA553" s="15"/>
      <c r="AB553" s="15"/>
    </row>
    <row r="554" spans="1:28" ht="26.4" x14ac:dyDescent="0.25">
      <c r="A554" s="13">
        <v>543</v>
      </c>
      <c r="B554" s="14" t="s">
        <v>2886</v>
      </c>
      <c r="C554" s="14" t="s">
        <v>2496</v>
      </c>
      <c r="D554" s="14" t="s">
        <v>2887</v>
      </c>
      <c r="E554" s="14" t="s">
        <v>2856</v>
      </c>
      <c r="F554" s="15" t="s">
        <v>406</v>
      </c>
      <c r="G554" s="15" t="s">
        <v>406</v>
      </c>
      <c r="H554" s="16" t="s">
        <v>4</v>
      </c>
      <c r="I554" s="15" t="s">
        <v>53</v>
      </c>
      <c r="J554" s="17">
        <v>45859</v>
      </c>
      <c r="K554" s="17">
        <v>45940</v>
      </c>
      <c r="L554" s="17">
        <v>45962</v>
      </c>
      <c r="M554" s="17">
        <v>45866</v>
      </c>
      <c r="N554" s="17">
        <v>45884</v>
      </c>
      <c r="O554" s="15" t="s">
        <v>38</v>
      </c>
      <c r="P554" s="15" t="s">
        <v>54</v>
      </c>
      <c r="Q554" s="15" t="s">
        <v>55</v>
      </c>
      <c r="R554" s="15" t="s">
        <v>2888</v>
      </c>
      <c r="S554" s="18" t="str">
        <f t="shared" si="94"/>
        <v>https://onlinecourses.nptel.ac.in/noc25_hs197/preview</v>
      </c>
      <c r="T554" s="14" t="s">
        <v>2889</v>
      </c>
      <c r="U554" s="19" t="str">
        <f t="shared" si="99"/>
        <v>https://onlinecourses.nptel.ac.in/noc24_hs154/preview</v>
      </c>
      <c r="V554" s="19" t="str">
        <f t="shared" si="100"/>
        <v>https://onlinecourses.nptel.ac.in/noc24_hs154/preview</v>
      </c>
      <c r="W554" s="15" t="s">
        <v>2890</v>
      </c>
      <c r="X554" s="20" t="str">
        <f t="shared" si="97"/>
        <v>https://nptel.ac.in/courses/109103501</v>
      </c>
      <c r="Y554" s="19" t="str">
        <f t="shared" si="98"/>
        <v>https://nptel.ac.in/courses/109103501</v>
      </c>
      <c r="Z554" s="15">
        <v>109103501</v>
      </c>
      <c r="AA554" s="15"/>
      <c r="AB554" s="15"/>
    </row>
    <row r="555" spans="1:28" ht="26.4" x14ac:dyDescent="0.25">
      <c r="A555" s="13">
        <v>544</v>
      </c>
      <c r="B555" s="14" t="s">
        <v>2891</v>
      </c>
      <c r="C555" s="14" t="s">
        <v>2496</v>
      </c>
      <c r="D555" s="14" t="s">
        <v>2892</v>
      </c>
      <c r="E555" s="14" t="s">
        <v>2893</v>
      </c>
      <c r="F555" s="15" t="s">
        <v>84</v>
      </c>
      <c r="G555" s="15" t="s">
        <v>84</v>
      </c>
      <c r="H555" s="16" t="s">
        <v>219</v>
      </c>
      <c r="I555" s="15" t="s">
        <v>53</v>
      </c>
      <c r="J555" s="17">
        <v>45859</v>
      </c>
      <c r="K555" s="17">
        <v>45884</v>
      </c>
      <c r="L555" s="17">
        <v>45921</v>
      </c>
      <c r="M555" s="17">
        <v>45866</v>
      </c>
      <c r="N555" s="17">
        <v>45884</v>
      </c>
      <c r="O555" s="15" t="s">
        <v>71</v>
      </c>
      <c r="P555" s="15" t="s">
        <v>54</v>
      </c>
      <c r="Q555" s="15" t="s">
        <v>55</v>
      </c>
      <c r="R555" s="15"/>
      <c r="S555" s="18" t="str">
        <f t="shared" si="94"/>
        <v>https://onlinecourses.nptel.ac.in/noc25_hs198/preview</v>
      </c>
      <c r="T555" s="14" t="s">
        <v>2894</v>
      </c>
      <c r="U555" s="19" t="str">
        <f t="shared" si="99"/>
        <v>https://onlinecourses.nptel.ac.in/noc24_hs90/preview</v>
      </c>
      <c r="V555" s="19" t="str">
        <f t="shared" si="100"/>
        <v>https://onlinecourses.nptel.ac.in/noc24_hs90/preview</v>
      </c>
      <c r="W555" s="15" t="s">
        <v>2895</v>
      </c>
      <c r="X555" s="20" t="str">
        <f t="shared" si="97"/>
        <v>https://nptel.ac.in/courses/109104121</v>
      </c>
      <c r="Y555" s="19" t="str">
        <f t="shared" si="98"/>
        <v>https://nptel.ac.in/courses/109104121</v>
      </c>
      <c r="Z555" s="15">
        <v>109104121</v>
      </c>
      <c r="AA555" s="15"/>
      <c r="AB555" s="15"/>
    </row>
    <row r="556" spans="1:28" ht="26.4" x14ac:dyDescent="0.25">
      <c r="A556" s="13">
        <v>545</v>
      </c>
      <c r="B556" s="14" t="s">
        <v>2896</v>
      </c>
      <c r="C556" s="14" t="s">
        <v>2496</v>
      </c>
      <c r="D556" s="14" t="s">
        <v>2897</v>
      </c>
      <c r="E556" s="14" t="s">
        <v>2898</v>
      </c>
      <c r="F556" s="15" t="s">
        <v>398</v>
      </c>
      <c r="G556" s="15" t="s">
        <v>84</v>
      </c>
      <c r="H556" s="16" t="s">
        <v>219</v>
      </c>
      <c r="I556" s="15" t="s">
        <v>53</v>
      </c>
      <c r="J556" s="17">
        <v>45859</v>
      </c>
      <c r="K556" s="17">
        <v>45884</v>
      </c>
      <c r="L556" s="17">
        <v>45921</v>
      </c>
      <c r="M556" s="17">
        <v>45866</v>
      </c>
      <c r="N556" s="17">
        <v>45884</v>
      </c>
      <c r="O556" s="15" t="s">
        <v>71</v>
      </c>
      <c r="P556" s="15" t="s">
        <v>72</v>
      </c>
      <c r="Q556" s="15" t="s">
        <v>73</v>
      </c>
      <c r="R556" s="15"/>
      <c r="S556" s="18" t="str">
        <f t="shared" si="94"/>
        <v>https://onlinecourses.nptel.ac.in/noc25_hs199/preview</v>
      </c>
      <c r="T556" s="14" t="s">
        <v>2899</v>
      </c>
      <c r="U556" s="19" t="str">
        <f t="shared" si="99"/>
        <v>https://onlinecourses.nptel.ac.in/noc24_hs97/preview</v>
      </c>
      <c r="V556" s="19" t="str">
        <f t="shared" si="100"/>
        <v>https://onlinecourses.nptel.ac.in/noc24_hs97/preview</v>
      </c>
      <c r="W556" s="15" t="s">
        <v>2900</v>
      </c>
      <c r="X556" s="20" t="str">
        <f t="shared" si="97"/>
        <v>https://nptel.ac.in/courses/109104197</v>
      </c>
      <c r="Y556" s="19" t="str">
        <f t="shared" si="98"/>
        <v>https://nptel.ac.in/courses/109104197</v>
      </c>
      <c r="Z556" s="15">
        <v>109104197</v>
      </c>
      <c r="AA556" s="15"/>
      <c r="AB556" s="15"/>
    </row>
    <row r="557" spans="1:28" ht="26.4" x14ac:dyDescent="0.25">
      <c r="A557" s="13">
        <v>546</v>
      </c>
      <c r="B557" s="14" t="s">
        <v>2901</v>
      </c>
      <c r="C557" s="14" t="s">
        <v>2496</v>
      </c>
      <c r="D557" s="14" t="s">
        <v>2902</v>
      </c>
      <c r="E557" s="14" t="s">
        <v>2816</v>
      </c>
      <c r="F557" s="15" t="s">
        <v>2817</v>
      </c>
      <c r="G557" s="15" t="s">
        <v>84</v>
      </c>
      <c r="H557" s="16" t="s">
        <v>219</v>
      </c>
      <c r="I557" s="15" t="s">
        <v>53</v>
      </c>
      <c r="J557" s="17">
        <v>45859</v>
      </c>
      <c r="K557" s="17">
        <v>45884</v>
      </c>
      <c r="L557" s="17">
        <v>45921</v>
      </c>
      <c r="M557" s="17">
        <v>45866</v>
      </c>
      <c r="N557" s="17">
        <v>45884</v>
      </c>
      <c r="O557" s="15" t="s">
        <v>38</v>
      </c>
      <c r="P557" s="15" t="s">
        <v>54</v>
      </c>
      <c r="Q557" s="15" t="s">
        <v>55</v>
      </c>
      <c r="R557" s="15"/>
      <c r="S557" s="18" t="str">
        <f t="shared" si="94"/>
        <v>https://onlinecourses.nptel.ac.in/noc25_hs200/preview</v>
      </c>
      <c r="T557" s="14" t="s">
        <v>2903</v>
      </c>
      <c r="U557" s="19" t="str">
        <f t="shared" si="99"/>
        <v>https://onlinecourses.nptel.ac.in/noc24_hs98/preview</v>
      </c>
      <c r="V557" s="19" t="str">
        <f t="shared" si="100"/>
        <v>https://onlinecourses.nptel.ac.in/noc24_hs98/preview</v>
      </c>
      <c r="W557" s="15" t="s">
        <v>2904</v>
      </c>
      <c r="X557" s="20" t="str">
        <f t="shared" si="97"/>
        <v>https://nptel.ac.in/courses/109104102</v>
      </c>
      <c r="Y557" s="19" t="str">
        <f t="shared" si="98"/>
        <v>https://nptel.ac.in/courses/109104102</v>
      </c>
      <c r="Z557" s="15">
        <v>109104102</v>
      </c>
      <c r="AA557" s="15"/>
      <c r="AB557" s="15"/>
    </row>
    <row r="558" spans="1:28" ht="26.4" x14ac:dyDescent="0.25">
      <c r="A558" s="13">
        <v>547</v>
      </c>
      <c r="B558" s="14" t="s">
        <v>2905</v>
      </c>
      <c r="C558" s="14" t="s">
        <v>2496</v>
      </c>
      <c r="D558" s="14" t="s">
        <v>2906</v>
      </c>
      <c r="E558" s="14" t="s">
        <v>2907</v>
      </c>
      <c r="F558" s="15" t="s">
        <v>84</v>
      </c>
      <c r="G558" s="15" t="s">
        <v>84</v>
      </c>
      <c r="H558" s="16" t="s">
        <v>100</v>
      </c>
      <c r="I558" s="15" t="s">
        <v>53</v>
      </c>
      <c r="J558" s="17">
        <v>45859</v>
      </c>
      <c r="K558" s="17">
        <v>45912</v>
      </c>
      <c r="L558" s="17">
        <v>45921</v>
      </c>
      <c r="M558" s="17">
        <v>45866</v>
      </c>
      <c r="N558" s="17">
        <v>45884</v>
      </c>
      <c r="O558" s="15" t="s">
        <v>38</v>
      </c>
      <c r="P558" s="15" t="s">
        <v>54</v>
      </c>
      <c r="Q558" s="15" t="s">
        <v>55</v>
      </c>
      <c r="R558" s="15"/>
      <c r="S558" s="18" t="str">
        <f t="shared" si="94"/>
        <v>https://onlinecourses.nptel.ac.in/noc25_hs201/preview</v>
      </c>
      <c r="T558" s="14" t="s">
        <v>2908</v>
      </c>
      <c r="U558" s="19" t="str">
        <f t="shared" si="99"/>
        <v>https://onlinecourses.nptel.ac.in/noc24_hs111/preview</v>
      </c>
      <c r="V558" s="19" t="str">
        <f t="shared" si="100"/>
        <v>https://onlinecourses.nptel.ac.in/noc24_hs111/preview</v>
      </c>
      <c r="W558" s="15" t="s">
        <v>2909</v>
      </c>
      <c r="X558" s="20" t="str">
        <f t="shared" si="97"/>
        <v>https://nptel.ac.in/courses/109104106</v>
      </c>
      <c r="Y558" s="19" t="str">
        <f t="shared" si="98"/>
        <v>https://nptel.ac.in/courses/109104106</v>
      </c>
      <c r="Z558" s="15">
        <v>109104106</v>
      </c>
      <c r="AA558" s="15"/>
      <c r="AB558" s="15"/>
    </row>
    <row r="559" spans="1:28" ht="26.4" x14ac:dyDescent="0.25">
      <c r="A559" s="13">
        <v>548</v>
      </c>
      <c r="B559" s="14" t="s">
        <v>2910</v>
      </c>
      <c r="C559" s="14" t="s">
        <v>2496</v>
      </c>
      <c r="D559" s="14" t="s">
        <v>2911</v>
      </c>
      <c r="E559" s="14" t="s">
        <v>2912</v>
      </c>
      <c r="F559" s="15" t="s">
        <v>115</v>
      </c>
      <c r="G559" s="15" t="s">
        <v>115</v>
      </c>
      <c r="H559" s="16" t="s">
        <v>4</v>
      </c>
      <c r="I559" s="15" t="s">
        <v>53</v>
      </c>
      <c r="J559" s="17">
        <v>45859</v>
      </c>
      <c r="K559" s="17">
        <v>45940</v>
      </c>
      <c r="L559" s="17">
        <v>45963</v>
      </c>
      <c r="M559" s="17">
        <v>45866</v>
      </c>
      <c r="N559" s="17">
        <v>45884</v>
      </c>
      <c r="O559" s="15" t="s">
        <v>38</v>
      </c>
      <c r="P559" s="15" t="s">
        <v>54</v>
      </c>
      <c r="Q559" s="15" t="s">
        <v>55</v>
      </c>
      <c r="R559" s="15"/>
      <c r="S559" s="18" t="str">
        <f t="shared" si="94"/>
        <v>https://onlinecourses.nptel.ac.in/noc25_hs202/preview</v>
      </c>
      <c r="T559" s="14" t="s">
        <v>2913</v>
      </c>
      <c r="U559" s="19" t="str">
        <f t="shared" si="99"/>
        <v>https://onlinecourses.nptel.ac.in/noc24_hs117/preview</v>
      </c>
      <c r="V559" s="19" t="str">
        <f t="shared" si="100"/>
        <v>https://onlinecourses.nptel.ac.in/noc24_hs117/preview</v>
      </c>
      <c r="W559" s="15" t="s">
        <v>2914</v>
      </c>
      <c r="X559" s="20" t="str">
        <f t="shared" si="97"/>
        <v>https://nptel.ac.in/courses/109105204</v>
      </c>
      <c r="Y559" s="19" t="str">
        <f t="shared" si="98"/>
        <v>https://nptel.ac.in/courses/109105204</v>
      </c>
      <c r="Z559" s="15">
        <v>109105204</v>
      </c>
      <c r="AA559" s="15"/>
      <c r="AB559" s="15"/>
    </row>
    <row r="560" spans="1:28" ht="26.4" x14ac:dyDescent="0.25">
      <c r="A560" s="13">
        <v>549</v>
      </c>
      <c r="B560" s="14" t="s">
        <v>2915</v>
      </c>
      <c r="C560" s="14" t="s">
        <v>2496</v>
      </c>
      <c r="D560" s="14" t="s">
        <v>2916</v>
      </c>
      <c r="E560" s="14" t="s">
        <v>2917</v>
      </c>
      <c r="F560" s="15" t="s">
        <v>115</v>
      </c>
      <c r="G560" s="15" t="s">
        <v>115</v>
      </c>
      <c r="H560" s="16" t="s">
        <v>4</v>
      </c>
      <c r="I560" s="15" t="s">
        <v>53</v>
      </c>
      <c r="J560" s="17">
        <v>45859</v>
      </c>
      <c r="K560" s="17">
        <v>45940</v>
      </c>
      <c r="L560" s="17">
        <v>45963</v>
      </c>
      <c r="M560" s="17">
        <v>45866</v>
      </c>
      <c r="N560" s="17">
        <v>45884</v>
      </c>
      <c r="O560" s="15" t="s">
        <v>71</v>
      </c>
      <c r="P560" s="15" t="s">
        <v>54</v>
      </c>
      <c r="Q560" s="15" t="s">
        <v>55</v>
      </c>
      <c r="R560" s="15"/>
      <c r="S560" s="18" t="str">
        <f t="shared" si="94"/>
        <v>https://onlinecourses.nptel.ac.in/noc25_hs203/preview</v>
      </c>
      <c r="T560" s="14" t="s">
        <v>2918</v>
      </c>
      <c r="U560" s="19" t="str">
        <f t="shared" si="99"/>
        <v>https://onlinecourses.nptel.ac.in/noc24_hs127/preview</v>
      </c>
      <c r="V560" s="19" t="str">
        <f t="shared" si="100"/>
        <v>https://onlinecourses.nptel.ac.in/noc24_hs127/preview</v>
      </c>
      <c r="W560" s="15" t="s">
        <v>2919</v>
      </c>
      <c r="X560" s="20" t="str">
        <f t="shared" si="97"/>
        <v>https://nptel.ac.in/courses/109105205</v>
      </c>
      <c r="Y560" s="19" t="str">
        <f t="shared" si="98"/>
        <v>https://nptel.ac.in/courses/109105205</v>
      </c>
      <c r="Z560" s="15">
        <v>109105205</v>
      </c>
      <c r="AA560" s="15"/>
      <c r="AB560" s="15"/>
    </row>
    <row r="561" spans="1:28" ht="26.4" x14ac:dyDescent="0.25">
      <c r="A561" s="13">
        <v>550</v>
      </c>
      <c r="B561" s="14" t="s">
        <v>2920</v>
      </c>
      <c r="C561" s="14" t="s">
        <v>2496</v>
      </c>
      <c r="D561" s="14" t="s">
        <v>2921</v>
      </c>
      <c r="E561" s="14" t="s">
        <v>2912</v>
      </c>
      <c r="F561" s="15" t="s">
        <v>115</v>
      </c>
      <c r="G561" s="15" t="s">
        <v>115</v>
      </c>
      <c r="H561" s="16" t="s">
        <v>100</v>
      </c>
      <c r="I561" s="15" t="s">
        <v>53</v>
      </c>
      <c r="J561" s="17">
        <v>45859</v>
      </c>
      <c r="K561" s="17">
        <v>45912</v>
      </c>
      <c r="L561" s="17">
        <v>45921</v>
      </c>
      <c r="M561" s="17">
        <v>45866</v>
      </c>
      <c r="N561" s="17">
        <v>45884</v>
      </c>
      <c r="O561" s="15" t="s">
        <v>38</v>
      </c>
      <c r="P561" s="15" t="s">
        <v>54</v>
      </c>
      <c r="Q561" s="15" t="s">
        <v>55</v>
      </c>
      <c r="R561" s="15" t="s">
        <v>351</v>
      </c>
      <c r="S561" s="18" t="str">
        <f t="shared" si="94"/>
        <v>https://onlinecourses.nptel.ac.in/noc25_hs204/preview</v>
      </c>
      <c r="T561" s="14" t="s">
        <v>2922</v>
      </c>
      <c r="U561" s="19" t="str">
        <f t="shared" si="99"/>
        <v>https://onlinecourses.nptel.ac.in/noc24_hs102/preview</v>
      </c>
      <c r="V561" s="19" t="str">
        <f t="shared" si="100"/>
        <v>https://onlinecourses.nptel.ac.in/noc24_hs102/preview</v>
      </c>
      <c r="W561" s="15" t="s">
        <v>2923</v>
      </c>
      <c r="X561" s="20" t="str">
        <f t="shared" si="97"/>
        <v>https://nptel.ac.in/courses/109105493</v>
      </c>
      <c r="Y561" s="19" t="str">
        <f t="shared" si="98"/>
        <v>https://nptel.ac.in/courses/109105493</v>
      </c>
      <c r="Z561" s="15">
        <v>109105493</v>
      </c>
      <c r="AA561" s="15"/>
      <c r="AB561" s="15"/>
    </row>
    <row r="562" spans="1:28" ht="26.4" x14ac:dyDescent="0.25">
      <c r="A562" s="13">
        <v>551</v>
      </c>
      <c r="B562" s="14" t="s">
        <v>2924</v>
      </c>
      <c r="C562" s="14" t="s">
        <v>2496</v>
      </c>
      <c r="D562" s="14" t="s">
        <v>2925</v>
      </c>
      <c r="E562" s="14" t="s">
        <v>2926</v>
      </c>
      <c r="F562" s="15" t="s">
        <v>115</v>
      </c>
      <c r="G562" s="15" t="s">
        <v>115</v>
      </c>
      <c r="H562" s="16" t="s">
        <v>4</v>
      </c>
      <c r="I562" s="15" t="s">
        <v>53</v>
      </c>
      <c r="J562" s="17">
        <v>45859</v>
      </c>
      <c r="K562" s="17">
        <v>45940</v>
      </c>
      <c r="L562" s="17">
        <v>45963</v>
      </c>
      <c r="M562" s="17">
        <v>45866</v>
      </c>
      <c r="N562" s="17">
        <v>45884</v>
      </c>
      <c r="O562" s="15" t="s">
        <v>38</v>
      </c>
      <c r="P562" s="15" t="s">
        <v>54</v>
      </c>
      <c r="Q562" s="15" t="s">
        <v>55</v>
      </c>
      <c r="R562" s="15"/>
      <c r="S562" s="18" t="str">
        <f t="shared" si="94"/>
        <v>https://onlinecourses.nptel.ac.in/noc25_hs205/preview</v>
      </c>
      <c r="T562" s="14" t="s">
        <v>2927</v>
      </c>
      <c r="U562" s="19" t="str">
        <f t="shared" si="99"/>
        <v>https://onlinecourses.nptel.ac.in/noc24_hs128/preview</v>
      </c>
      <c r="V562" s="19" t="str">
        <f t="shared" si="100"/>
        <v>https://onlinecourses.nptel.ac.in/noc24_hs128/preview</v>
      </c>
      <c r="W562" s="15" t="s">
        <v>2928</v>
      </c>
      <c r="X562" s="20" t="str">
        <f t="shared" si="97"/>
        <v>https://nptel.ac.in/courses/109105494</v>
      </c>
      <c r="Y562" s="19" t="str">
        <f t="shared" si="98"/>
        <v>https://nptel.ac.in/courses/109105494</v>
      </c>
      <c r="Z562" s="15">
        <v>109105494</v>
      </c>
      <c r="AA562" s="15"/>
      <c r="AB562" s="15"/>
    </row>
    <row r="563" spans="1:28" ht="26.4" x14ac:dyDescent="0.25">
      <c r="A563" s="13">
        <v>552</v>
      </c>
      <c r="B563" s="14" t="s">
        <v>2929</v>
      </c>
      <c r="C563" s="14" t="s">
        <v>2496</v>
      </c>
      <c r="D563" s="14" t="s">
        <v>2930</v>
      </c>
      <c r="E563" s="14" t="s">
        <v>2931</v>
      </c>
      <c r="F563" s="15" t="s">
        <v>115</v>
      </c>
      <c r="G563" s="15" t="s">
        <v>115</v>
      </c>
      <c r="H563" s="16" t="s">
        <v>100</v>
      </c>
      <c r="I563" s="15" t="s">
        <v>53</v>
      </c>
      <c r="J563" s="17">
        <v>45859</v>
      </c>
      <c r="K563" s="17">
        <v>45912</v>
      </c>
      <c r="L563" s="17">
        <v>45920</v>
      </c>
      <c r="M563" s="17">
        <v>45866</v>
      </c>
      <c r="N563" s="17">
        <v>45884</v>
      </c>
      <c r="O563" s="15" t="s">
        <v>38</v>
      </c>
      <c r="P563" s="15" t="s">
        <v>54</v>
      </c>
      <c r="Q563" s="15" t="s">
        <v>55</v>
      </c>
      <c r="R563" s="15"/>
      <c r="S563" s="18" t="str">
        <f t="shared" si="94"/>
        <v>https://onlinecourses.nptel.ac.in/noc25_hs206/preview</v>
      </c>
      <c r="T563" s="14" t="s">
        <v>2932</v>
      </c>
      <c r="U563" s="19" t="str">
        <f t="shared" si="99"/>
        <v>https://onlinecourses.nptel.ac.in/noc24_hs103/preview</v>
      </c>
      <c r="V563" s="19" t="str">
        <f t="shared" si="100"/>
        <v>https://onlinecourses.nptel.ac.in/noc24_hs103/preview</v>
      </c>
      <c r="W563" s="15" t="s">
        <v>2933</v>
      </c>
      <c r="X563" s="20" t="str">
        <f t="shared" si="97"/>
        <v>https://nptel.ac.in/courses/109105495</v>
      </c>
      <c r="Y563" s="19" t="str">
        <f t="shared" si="98"/>
        <v>https://nptel.ac.in/courses/109105495</v>
      </c>
      <c r="Z563" s="15">
        <v>109105495</v>
      </c>
      <c r="AA563" s="15"/>
      <c r="AB563" s="15"/>
    </row>
    <row r="564" spans="1:28" ht="26.4" x14ac:dyDescent="0.25">
      <c r="A564" s="13">
        <v>553</v>
      </c>
      <c r="B564" s="14" t="s">
        <v>2934</v>
      </c>
      <c r="C564" s="14" t="s">
        <v>2496</v>
      </c>
      <c r="D564" s="14" t="s">
        <v>2935</v>
      </c>
      <c r="E564" s="14" t="s">
        <v>2936</v>
      </c>
      <c r="F564" s="15" t="s">
        <v>115</v>
      </c>
      <c r="G564" s="15" t="s">
        <v>115</v>
      </c>
      <c r="H564" s="16" t="s">
        <v>219</v>
      </c>
      <c r="I564" s="15" t="s">
        <v>53</v>
      </c>
      <c r="J564" s="17">
        <v>45887</v>
      </c>
      <c r="K564" s="17">
        <v>45912</v>
      </c>
      <c r="L564" s="17">
        <v>45963</v>
      </c>
      <c r="M564" s="17">
        <v>45887</v>
      </c>
      <c r="N564" s="17">
        <v>45898</v>
      </c>
      <c r="O564" s="15" t="s">
        <v>71</v>
      </c>
      <c r="P564" s="15" t="s">
        <v>54</v>
      </c>
      <c r="Q564" s="15" t="s">
        <v>55</v>
      </c>
      <c r="R564" s="15"/>
      <c r="S564" s="18" t="str">
        <f t="shared" si="94"/>
        <v>https://onlinecourses.nptel.ac.in/noc25_hs207/preview</v>
      </c>
      <c r="T564" s="14" t="s">
        <v>2937</v>
      </c>
      <c r="U564" s="19" t="str">
        <f t="shared" si="99"/>
        <v>https://onlinecourses.nptel.ac.in/noc24_hs165/preview</v>
      </c>
      <c r="V564" s="19" t="str">
        <f t="shared" si="100"/>
        <v>https://onlinecourses.nptel.ac.in/noc24_hs165/preview</v>
      </c>
      <c r="W564" s="15" t="s">
        <v>2938</v>
      </c>
      <c r="X564" s="20" t="str">
        <f t="shared" si="97"/>
        <v>https://nptel.ac.in/courses/109105195</v>
      </c>
      <c r="Y564" s="19" t="str">
        <f t="shared" si="98"/>
        <v>https://nptel.ac.in/courses/109105195</v>
      </c>
      <c r="Z564" s="15">
        <v>109105195</v>
      </c>
      <c r="AA564" s="15"/>
      <c r="AB564" s="15"/>
    </row>
    <row r="565" spans="1:28" ht="26.4" x14ac:dyDescent="0.25">
      <c r="A565" s="13">
        <v>554</v>
      </c>
      <c r="B565" s="14" t="s">
        <v>2939</v>
      </c>
      <c r="C565" s="14" t="s">
        <v>2496</v>
      </c>
      <c r="D565" s="14" t="s">
        <v>2940</v>
      </c>
      <c r="E565" s="14" t="s">
        <v>2941</v>
      </c>
      <c r="F565" s="15" t="s">
        <v>115</v>
      </c>
      <c r="G565" s="15" t="s">
        <v>115</v>
      </c>
      <c r="H565" s="16" t="s">
        <v>219</v>
      </c>
      <c r="I565" s="15" t="s">
        <v>53</v>
      </c>
      <c r="J565" s="17">
        <v>45887</v>
      </c>
      <c r="K565" s="17">
        <v>45912</v>
      </c>
      <c r="L565" s="17">
        <v>45963</v>
      </c>
      <c r="M565" s="17">
        <v>45887</v>
      </c>
      <c r="N565" s="17">
        <v>45898</v>
      </c>
      <c r="O565" s="15" t="s">
        <v>152</v>
      </c>
      <c r="P565" s="15" t="s">
        <v>54</v>
      </c>
      <c r="Q565" s="15" t="s">
        <v>55</v>
      </c>
      <c r="R565" s="15"/>
      <c r="S565" s="18" t="str">
        <f t="shared" si="94"/>
        <v>https://onlinecourses.nptel.ac.in/noc25_hs208/preview</v>
      </c>
      <c r="T565" s="14" t="s">
        <v>2942</v>
      </c>
      <c r="U565" s="19" t="str">
        <f t="shared" si="99"/>
        <v>https://onlinecourses.nptel.ac.in/noc24_hs166/preview</v>
      </c>
      <c r="V565" s="19" t="str">
        <f t="shared" si="100"/>
        <v>https://onlinecourses.nptel.ac.in/noc24_hs166/preview</v>
      </c>
      <c r="W565" s="15" t="s">
        <v>2943</v>
      </c>
      <c r="X565" s="20" t="str">
        <f t="shared" si="97"/>
        <v>https://nptel.ac.in/courses/109105196</v>
      </c>
      <c r="Y565" s="19" t="str">
        <f t="shared" si="98"/>
        <v>https://nptel.ac.in/courses/109105196</v>
      </c>
      <c r="Z565" s="15">
        <v>109105196</v>
      </c>
      <c r="AA565" s="15"/>
      <c r="AB565" s="15"/>
    </row>
    <row r="566" spans="1:28" ht="52.8" x14ac:dyDescent="0.25">
      <c r="A566" s="13">
        <v>555</v>
      </c>
      <c r="B566" s="14" t="s">
        <v>2944</v>
      </c>
      <c r="C566" s="14" t="s">
        <v>2496</v>
      </c>
      <c r="D566" s="14" t="s">
        <v>2945</v>
      </c>
      <c r="E566" s="14" t="s">
        <v>2946</v>
      </c>
      <c r="F566" s="15" t="s">
        <v>115</v>
      </c>
      <c r="G566" s="15" t="s">
        <v>115</v>
      </c>
      <c r="H566" s="16" t="s">
        <v>4</v>
      </c>
      <c r="I566" s="15" t="s">
        <v>53</v>
      </c>
      <c r="J566" s="17">
        <v>45859</v>
      </c>
      <c r="K566" s="17">
        <v>45940</v>
      </c>
      <c r="L566" s="17">
        <v>45963</v>
      </c>
      <c r="M566" s="17">
        <v>45866</v>
      </c>
      <c r="N566" s="17">
        <v>45884</v>
      </c>
      <c r="O566" s="15" t="s">
        <v>38</v>
      </c>
      <c r="P566" s="15" t="s">
        <v>54</v>
      </c>
      <c r="Q566" s="15" t="s">
        <v>55</v>
      </c>
      <c r="R566" s="15"/>
      <c r="S566" s="18" t="str">
        <f t="shared" si="94"/>
        <v>https://onlinecourses.nptel.ac.in/noc25_hs209/preview</v>
      </c>
      <c r="T566" s="14" t="s">
        <v>2947</v>
      </c>
      <c r="U566" s="19" t="str">
        <f t="shared" si="99"/>
        <v>https://onlinecourses.nptel.ac.in/noc24_hs151/preview</v>
      </c>
      <c r="V566" s="19" t="str">
        <f t="shared" si="100"/>
        <v>https://onlinecourses.nptel.ac.in/noc24_hs151/preview</v>
      </c>
      <c r="W566" s="15" t="s">
        <v>2948</v>
      </c>
      <c r="X566" s="18" t="s">
        <v>2949</v>
      </c>
      <c r="Y566" s="28" t="s">
        <v>2950</v>
      </c>
      <c r="Z566" s="15" t="s">
        <v>2951</v>
      </c>
      <c r="AA566" s="15"/>
      <c r="AB566" s="15"/>
    </row>
    <row r="567" spans="1:28" ht="26.4" x14ac:dyDescent="0.25">
      <c r="A567" s="13">
        <v>556</v>
      </c>
      <c r="B567" s="14" t="s">
        <v>2952</v>
      </c>
      <c r="C567" s="14" t="s">
        <v>2496</v>
      </c>
      <c r="D567" s="14" t="s">
        <v>2953</v>
      </c>
      <c r="E567" s="14" t="s">
        <v>2954</v>
      </c>
      <c r="F567" s="15" t="s">
        <v>115</v>
      </c>
      <c r="G567" s="15" t="s">
        <v>115</v>
      </c>
      <c r="H567" s="16" t="s">
        <v>4</v>
      </c>
      <c r="I567" s="15" t="s">
        <v>53</v>
      </c>
      <c r="J567" s="17">
        <v>45859</v>
      </c>
      <c r="K567" s="17">
        <v>45940</v>
      </c>
      <c r="L567" s="17">
        <v>45963</v>
      </c>
      <c r="M567" s="17">
        <v>45866</v>
      </c>
      <c r="N567" s="17">
        <v>45884</v>
      </c>
      <c r="O567" s="15" t="s">
        <v>152</v>
      </c>
      <c r="P567" s="15" t="s">
        <v>54</v>
      </c>
      <c r="Q567" s="15" t="s">
        <v>55</v>
      </c>
      <c r="R567" s="15" t="s">
        <v>2463</v>
      </c>
      <c r="S567" s="18" t="str">
        <f t="shared" si="94"/>
        <v>https://onlinecourses.nptel.ac.in/noc25_hs210/preview</v>
      </c>
      <c r="T567" s="14" t="s">
        <v>2955</v>
      </c>
      <c r="U567" s="19" t="str">
        <f t="shared" si="99"/>
        <v>https://onlinecourses.nptel.ac.in/noc24_hs125/preview</v>
      </c>
      <c r="V567" s="19" t="str">
        <f t="shared" si="100"/>
        <v>https://onlinecourses.nptel.ac.in/noc24_hs125/preview</v>
      </c>
      <c r="W567" s="15" t="s">
        <v>2956</v>
      </c>
      <c r="X567" s="20" t="str">
        <f t="shared" ref="X567:X639" si="101">HYPERLINK(Y567)</f>
        <v>https://nptel.ac.in/courses/109105121</v>
      </c>
      <c r="Y567" s="19" t="str">
        <f t="shared" ref="Y567:Y639" si="102">CONCATENATE("https://nptel.ac.in/courses/",Z567)</f>
        <v>https://nptel.ac.in/courses/109105121</v>
      </c>
      <c r="Z567" s="15">
        <v>109105121</v>
      </c>
      <c r="AA567" s="15"/>
      <c r="AB567" s="15"/>
    </row>
    <row r="568" spans="1:28" ht="26.4" x14ac:dyDescent="0.25">
      <c r="A568" s="13">
        <v>557</v>
      </c>
      <c r="B568" s="14" t="s">
        <v>2957</v>
      </c>
      <c r="C568" s="14" t="s">
        <v>2496</v>
      </c>
      <c r="D568" s="14" t="s">
        <v>2958</v>
      </c>
      <c r="E568" s="14" t="s">
        <v>2959</v>
      </c>
      <c r="F568" s="15" t="s">
        <v>115</v>
      </c>
      <c r="G568" s="15" t="s">
        <v>115</v>
      </c>
      <c r="H568" s="16" t="s">
        <v>100</v>
      </c>
      <c r="I568" s="15" t="s">
        <v>53</v>
      </c>
      <c r="J568" s="17">
        <v>45859</v>
      </c>
      <c r="K568" s="17">
        <v>45912</v>
      </c>
      <c r="L568" s="17">
        <v>45921</v>
      </c>
      <c r="M568" s="17">
        <v>45866</v>
      </c>
      <c r="N568" s="17">
        <v>45884</v>
      </c>
      <c r="O568" s="15" t="s">
        <v>38</v>
      </c>
      <c r="P568" s="15" t="s">
        <v>54</v>
      </c>
      <c r="Q568" s="15" t="s">
        <v>55</v>
      </c>
      <c r="R568" s="15"/>
      <c r="S568" s="18" t="str">
        <f t="shared" si="94"/>
        <v>https://onlinecourses.nptel.ac.in/noc25_hs211/preview</v>
      </c>
      <c r="T568" s="14" t="s">
        <v>2960</v>
      </c>
      <c r="U568" s="19" t="str">
        <f t="shared" si="99"/>
        <v>https://onlinecourses.nptel.ac.in/noc24_hs115/preview</v>
      </c>
      <c r="V568" s="19" t="str">
        <f t="shared" si="100"/>
        <v>https://onlinecourses.nptel.ac.in/noc24_hs115/preview</v>
      </c>
      <c r="W568" s="15" t="s">
        <v>2961</v>
      </c>
      <c r="X568" s="20" t="str">
        <f t="shared" si="101"/>
        <v>https://nptel.ac.in/courses/109105113</v>
      </c>
      <c r="Y568" s="19" t="str">
        <f t="shared" si="102"/>
        <v>https://nptel.ac.in/courses/109105113</v>
      </c>
      <c r="Z568" s="15">
        <v>109105113</v>
      </c>
      <c r="AA568" s="15"/>
      <c r="AB568" s="15"/>
    </row>
    <row r="569" spans="1:28" ht="26.4" x14ac:dyDescent="0.25">
      <c r="A569" s="13">
        <v>558</v>
      </c>
      <c r="B569" s="14" t="s">
        <v>2962</v>
      </c>
      <c r="C569" s="14" t="s">
        <v>2496</v>
      </c>
      <c r="D569" s="14" t="s">
        <v>2963</v>
      </c>
      <c r="E569" s="14" t="s">
        <v>2912</v>
      </c>
      <c r="F569" s="15" t="s">
        <v>115</v>
      </c>
      <c r="G569" s="15" t="s">
        <v>115</v>
      </c>
      <c r="H569" s="16" t="s">
        <v>4</v>
      </c>
      <c r="I569" s="15" t="s">
        <v>53</v>
      </c>
      <c r="J569" s="17">
        <v>45859</v>
      </c>
      <c r="K569" s="17">
        <v>45940</v>
      </c>
      <c r="L569" s="17">
        <v>45963</v>
      </c>
      <c r="M569" s="17">
        <v>45866</v>
      </c>
      <c r="N569" s="17">
        <v>45884</v>
      </c>
      <c r="O569" s="15" t="s">
        <v>152</v>
      </c>
      <c r="P569" s="15" t="s">
        <v>54</v>
      </c>
      <c r="Q569" s="15" t="s">
        <v>55</v>
      </c>
      <c r="R569" s="15" t="s">
        <v>2857</v>
      </c>
      <c r="S569" s="18" t="str">
        <f t="shared" si="94"/>
        <v>https://onlinecourses.nptel.ac.in/noc25_hs212/preview</v>
      </c>
      <c r="T569" s="14" t="s">
        <v>2964</v>
      </c>
      <c r="U569" s="19" t="str">
        <f t="shared" si="99"/>
        <v>https://onlinecourses.nptel.ac.in/noc24_hs159/preview</v>
      </c>
      <c r="V569" s="19" t="str">
        <f t="shared" si="100"/>
        <v>https://onlinecourses.nptel.ac.in/noc24_hs159/preview</v>
      </c>
      <c r="W569" s="15" t="s">
        <v>2965</v>
      </c>
      <c r="X569" s="20" t="str">
        <f t="shared" si="101"/>
        <v>https://nptel.ac.in/courses/109105122</v>
      </c>
      <c r="Y569" s="19" t="str">
        <f t="shared" si="102"/>
        <v>https://nptel.ac.in/courses/109105122</v>
      </c>
      <c r="Z569" s="15">
        <v>109105122</v>
      </c>
      <c r="AA569" s="15"/>
      <c r="AB569" s="15"/>
    </row>
    <row r="570" spans="1:28" ht="26.4" x14ac:dyDescent="0.25">
      <c r="A570" s="13">
        <v>559</v>
      </c>
      <c r="B570" s="14" t="s">
        <v>2966</v>
      </c>
      <c r="C570" s="14" t="s">
        <v>2496</v>
      </c>
      <c r="D570" s="14" t="s">
        <v>2967</v>
      </c>
      <c r="E570" s="14" t="s">
        <v>2968</v>
      </c>
      <c r="F570" s="15" t="s">
        <v>115</v>
      </c>
      <c r="G570" s="15" t="s">
        <v>115</v>
      </c>
      <c r="H570" s="16" t="s">
        <v>100</v>
      </c>
      <c r="I570" s="15" t="s">
        <v>53</v>
      </c>
      <c r="J570" s="17">
        <v>45859</v>
      </c>
      <c r="K570" s="17">
        <v>45912</v>
      </c>
      <c r="L570" s="17">
        <v>45921</v>
      </c>
      <c r="M570" s="17">
        <v>45866</v>
      </c>
      <c r="N570" s="17">
        <v>45884</v>
      </c>
      <c r="O570" s="15" t="s">
        <v>38</v>
      </c>
      <c r="P570" s="15" t="s">
        <v>54</v>
      </c>
      <c r="Q570" s="15" t="s">
        <v>55</v>
      </c>
      <c r="R570" s="15" t="s">
        <v>2857</v>
      </c>
      <c r="S570" s="18" t="str">
        <f t="shared" si="94"/>
        <v>https://onlinecourses.nptel.ac.in/noc25_hs213/preview</v>
      </c>
      <c r="T570" s="14" t="s">
        <v>2969</v>
      </c>
      <c r="U570" s="19" t="str">
        <f t="shared" si="99"/>
        <v>https://onlinecourses.nptel.ac.in/noc24_hs116/preview</v>
      </c>
      <c r="V570" s="19" t="str">
        <f t="shared" si="100"/>
        <v>https://onlinecourses.nptel.ac.in/noc24_hs116/preview</v>
      </c>
      <c r="W570" s="15" t="s">
        <v>2970</v>
      </c>
      <c r="X570" s="20" t="str">
        <f t="shared" si="101"/>
        <v>https://nptel.ac.in/courses/109105176</v>
      </c>
      <c r="Y570" s="19" t="str">
        <f t="shared" si="102"/>
        <v>https://nptel.ac.in/courses/109105176</v>
      </c>
      <c r="Z570" s="15">
        <v>109105176</v>
      </c>
      <c r="AA570" s="15"/>
      <c r="AB570" s="15"/>
    </row>
    <row r="571" spans="1:28" ht="66" x14ac:dyDescent="0.25">
      <c r="A571" s="13">
        <v>560</v>
      </c>
      <c r="B571" s="14" t="s">
        <v>2971</v>
      </c>
      <c r="C571" s="14" t="s">
        <v>2972</v>
      </c>
      <c r="D571" s="14" t="s">
        <v>2973</v>
      </c>
      <c r="E571" s="14" t="s">
        <v>2974</v>
      </c>
      <c r="F571" s="15" t="s">
        <v>84</v>
      </c>
      <c r="G571" s="15" t="s">
        <v>84</v>
      </c>
      <c r="H571" s="16" t="s">
        <v>4</v>
      </c>
      <c r="I571" s="15" t="s">
        <v>116</v>
      </c>
      <c r="J571" s="17">
        <v>45859</v>
      </c>
      <c r="K571" s="17">
        <v>45940</v>
      </c>
      <c r="L571" s="17">
        <v>45962</v>
      </c>
      <c r="M571" s="17">
        <v>45866</v>
      </c>
      <c r="N571" s="17">
        <v>45884</v>
      </c>
      <c r="O571" s="15" t="s">
        <v>38</v>
      </c>
      <c r="P571" s="15" t="s">
        <v>54</v>
      </c>
      <c r="Q571" s="15" t="s">
        <v>55</v>
      </c>
      <c r="R571" s="15" t="s">
        <v>2975</v>
      </c>
      <c r="S571" s="18" t="str">
        <f t="shared" si="94"/>
        <v>https://onlinecourses.nptel.ac.in/noc25_mg77/preview</v>
      </c>
      <c r="T571" s="14" t="s">
        <v>2976</v>
      </c>
      <c r="U571" s="14"/>
      <c r="V571" s="14"/>
      <c r="W571" s="14"/>
      <c r="X571" s="20" t="str">
        <f t="shared" si="101"/>
        <v>https://nptel.ac.in/courses/110104743</v>
      </c>
      <c r="Y571" s="19" t="str">
        <f t="shared" si="102"/>
        <v>https://nptel.ac.in/courses/110104743</v>
      </c>
      <c r="Z571" s="14" t="s">
        <v>2977</v>
      </c>
      <c r="AA571" s="14"/>
      <c r="AB571" s="14"/>
    </row>
    <row r="572" spans="1:28" ht="26.4" x14ac:dyDescent="0.25">
      <c r="A572" s="13">
        <v>561</v>
      </c>
      <c r="B572" s="14" t="s">
        <v>2978</v>
      </c>
      <c r="C572" s="14" t="s">
        <v>2979</v>
      </c>
      <c r="D572" s="14" t="s">
        <v>2980</v>
      </c>
      <c r="E572" s="14" t="s">
        <v>2974</v>
      </c>
      <c r="F572" s="15" t="s">
        <v>84</v>
      </c>
      <c r="G572" s="15" t="s">
        <v>84</v>
      </c>
      <c r="H572" s="16" t="s">
        <v>100</v>
      </c>
      <c r="I572" s="15" t="s">
        <v>53</v>
      </c>
      <c r="J572" s="17">
        <v>45859</v>
      </c>
      <c r="K572" s="17">
        <v>45912</v>
      </c>
      <c r="L572" s="17">
        <v>45920</v>
      </c>
      <c r="M572" s="17">
        <v>45866</v>
      </c>
      <c r="N572" s="17">
        <v>45884</v>
      </c>
      <c r="O572" s="15" t="s">
        <v>71</v>
      </c>
      <c r="P572" s="15" t="s">
        <v>54</v>
      </c>
      <c r="Q572" s="15" t="s">
        <v>55</v>
      </c>
      <c r="R572" s="15" t="s">
        <v>159</v>
      </c>
      <c r="S572" s="18" t="str">
        <f t="shared" si="94"/>
        <v>https://onlinecourses.nptel.ac.in/noc25_mg78/preview</v>
      </c>
      <c r="T572" s="14" t="s">
        <v>2981</v>
      </c>
      <c r="U572" s="19" t="str">
        <f>HYPERLINK(V572)</f>
        <v>https://onlinecourses.nptel.ac.in/noc24_mg75/preview</v>
      </c>
      <c r="V572" s="19" t="str">
        <f>CONCATENATE("https://onlinecourses.nptel.ac.in/",W572,"/preview")</f>
        <v>https://onlinecourses.nptel.ac.in/noc24_mg75/preview</v>
      </c>
      <c r="W572" s="15" t="s">
        <v>2982</v>
      </c>
      <c r="X572" s="20" t="str">
        <f t="shared" si="101"/>
        <v>https://nptel.ac.in/courses/110104073</v>
      </c>
      <c r="Y572" s="19" t="str">
        <f t="shared" si="102"/>
        <v>https://nptel.ac.in/courses/110104073</v>
      </c>
      <c r="Z572" s="15">
        <v>110104073</v>
      </c>
      <c r="AA572" s="15"/>
      <c r="AB572" s="15"/>
    </row>
    <row r="573" spans="1:28" ht="26.4" x14ac:dyDescent="0.25">
      <c r="A573" s="13">
        <v>562</v>
      </c>
      <c r="B573" s="14" t="s">
        <v>2983</v>
      </c>
      <c r="C573" s="14" t="s">
        <v>2984</v>
      </c>
      <c r="D573" s="14" t="s">
        <v>2985</v>
      </c>
      <c r="E573" s="14" t="s">
        <v>2415</v>
      </c>
      <c r="F573" s="15" t="s">
        <v>2416</v>
      </c>
      <c r="G573" s="15" t="s">
        <v>70</v>
      </c>
      <c r="H573" s="16" t="s">
        <v>4</v>
      </c>
      <c r="I573" s="15" t="s">
        <v>116</v>
      </c>
      <c r="J573" s="17">
        <v>45859</v>
      </c>
      <c r="K573" s="17">
        <v>45940</v>
      </c>
      <c r="L573" s="17">
        <v>45955</v>
      </c>
      <c r="M573" s="17">
        <v>45866</v>
      </c>
      <c r="N573" s="17">
        <v>45884</v>
      </c>
      <c r="O573" s="15" t="s">
        <v>152</v>
      </c>
      <c r="P573" s="15" t="s">
        <v>54</v>
      </c>
      <c r="Q573" s="15" t="s">
        <v>55</v>
      </c>
      <c r="R573" s="15"/>
      <c r="S573" s="18" t="str">
        <f t="shared" si="94"/>
        <v>https://onlinecourses.nptel.ac.in/noc25_ge50/preview</v>
      </c>
      <c r="T573" s="14" t="s">
        <v>2986</v>
      </c>
      <c r="U573" s="14"/>
      <c r="V573" s="14"/>
      <c r="W573" s="14"/>
      <c r="X573" s="20" t="str">
        <f t="shared" si="101"/>
        <v>https://nptel.ac.in/courses/127101744</v>
      </c>
      <c r="Y573" s="19" t="str">
        <f t="shared" si="102"/>
        <v>https://nptel.ac.in/courses/127101744</v>
      </c>
      <c r="Z573" s="14" t="s">
        <v>2987</v>
      </c>
      <c r="AA573" s="14"/>
      <c r="AB573" s="14"/>
    </row>
    <row r="574" spans="1:28" ht="26.4" x14ac:dyDescent="0.25">
      <c r="A574" s="13">
        <v>563</v>
      </c>
      <c r="B574" s="14" t="s">
        <v>2988</v>
      </c>
      <c r="C574" s="14" t="s">
        <v>2984</v>
      </c>
      <c r="D574" s="14" t="s">
        <v>2989</v>
      </c>
      <c r="E574" s="14" t="s">
        <v>2990</v>
      </c>
      <c r="F574" s="15" t="s">
        <v>218</v>
      </c>
      <c r="G574" s="15" t="s">
        <v>218</v>
      </c>
      <c r="H574" s="16" t="s">
        <v>100</v>
      </c>
      <c r="I574" s="16" t="s">
        <v>53</v>
      </c>
      <c r="J574" s="17">
        <v>45887</v>
      </c>
      <c r="K574" s="17">
        <v>45940</v>
      </c>
      <c r="L574" s="17">
        <v>45956</v>
      </c>
      <c r="M574" s="17">
        <v>45887</v>
      </c>
      <c r="N574" s="17">
        <v>45898</v>
      </c>
      <c r="O574" s="15" t="s">
        <v>38</v>
      </c>
      <c r="P574" s="15" t="s">
        <v>54</v>
      </c>
      <c r="Q574" s="15" t="s">
        <v>55</v>
      </c>
      <c r="R574" s="15" t="s">
        <v>2857</v>
      </c>
      <c r="S574" s="18" t="str">
        <f t="shared" si="94"/>
        <v>https://onlinecourses.nptel.ac.in/noc25_ge51/preview</v>
      </c>
      <c r="T574" s="14" t="s">
        <v>2991</v>
      </c>
      <c r="U574" s="19" t="str">
        <f t="shared" ref="U574:U577" si="103">HYPERLINK(V574)</f>
        <v>https://onlinecourses.nptel.ac.in/noc24_ge62/preview</v>
      </c>
      <c r="V574" s="19" t="str">
        <f t="shared" ref="V574:V577" si="104">CONCATENATE("https://onlinecourses.nptel.ac.in/",W574,"/preview")</f>
        <v>https://onlinecourses.nptel.ac.in/noc24_ge62/preview</v>
      </c>
      <c r="W574" s="15" t="s">
        <v>2992</v>
      </c>
      <c r="X574" s="20" t="str">
        <f t="shared" si="101"/>
        <v>https://nptel.ac.in/courses/127107502</v>
      </c>
      <c r="Y574" s="19" t="str">
        <f t="shared" si="102"/>
        <v>https://nptel.ac.in/courses/127107502</v>
      </c>
      <c r="Z574" s="15">
        <v>127107502</v>
      </c>
      <c r="AA574" s="15"/>
      <c r="AB574" s="15"/>
    </row>
    <row r="575" spans="1:28" ht="26.4" x14ac:dyDescent="0.25">
      <c r="A575" s="13">
        <v>564</v>
      </c>
      <c r="B575" s="14" t="s">
        <v>2993</v>
      </c>
      <c r="C575" s="14" t="s">
        <v>2994</v>
      </c>
      <c r="D575" s="14" t="s">
        <v>2995</v>
      </c>
      <c r="E575" s="14" t="s">
        <v>2479</v>
      </c>
      <c r="F575" s="16" t="s">
        <v>2480</v>
      </c>
      <c r="G575" s="16" t="s">
        <v>62</v>
      </c>
      <c r="H575" s="16" t="s">
        <v>100</v>
      </c>
      <c r="I575" s="15" t="s">
        <v>53</v>
      </c>
      <c r="J575" s="17">
        <v>45887</v>
      </c>
      <c r="K575" s="17">
        <v>45940</v>
      </c>
      <c r="L575" s="17">
        <v>45956</v>
      </c>
      <c r="M575" s="17">
        <v>45887</v>
      </c>
      <c r="N575" s="17">
        <v>45898</v>
      </c>
      <c r="O575" s="15" t="s">
        <v>152</v>
      </c>
      <c r="P575" s="15" t="s">
        <v>54</v>
      </c>
      <c r="Q575" s="15" t="s">
        <v>55</v>
      </c>
      <c r="R575" s="15" t="s">
        <v>2423</v>
      </c>
      <c r="S575" s="18" t="str">
        <f t="shared" si="94"/>
        <v>https://onlinecourses.nptel.ac.in/noc25_hs215/preview</v>
      </c>
      <c r="T575" s="14" t="s">
        <v>2996</v>
      </c>
      <c r="U575" s="19" t="str">
        <f t="shared" si="103"/>
        <v>https://onlinecourses.nptel.ac.in/noc24_hs179/preview</v>
      </c>
      <c r="V575" s="19" t="str">
        <f t="shared" si="104"/>
        <v>https://onlinecourses.nptel.ac.in/noc24_hs179/preview</v>
      </c>
      <c r="W575" s="15" t="s">
        <v>2997</v>
      </c>
      <c r="X575" s="20" t="str">
        <f t="shared" si="101"/>
        <v>https://nptel.ac.in/courses/109106503</v>
      </c>
      <c r="Y575" s="19" t="str">
        <f t="shared" si="102"/>
        <v>https://nptel.ac.in/courses/109106503</v>
      </c>
      <c r="Z575" s="15">
        <v>109106503</v>
      </c>
      <c r="AA575" s="15"/>
      <c r="AB575" s="15"/>
    </row>
    <row r="576" spans="1:28" ht="26.4" x14ac:dyDescent="0.25">
      <c r="A576" s="13">
        <v>565</v>
      </c>
      <c r="B576" s="14" t="s">
        <v>2998</v>
      </c>
      <c r="C576" s="21" t="s">
        <v>2999</v>
      </c>
      <c r="D576" s="21" t="s">
        <v>3000</v>
      </c>
      <c r="E576" s="21" t="s">
        <v>3001</v>
      </c>
      <c r="F576" s="16" t="s">
        <v>3002</v>
      </c>
      <c r="G576" s="16" t="s">
        <v>62</v>
      </c>
      <c r="H576" s="16" t="s">
        <v>4</v>
      </c>
      <c r="I576" s="15" t="s">
        <v>53</v>
      </c>
      <c r="J576" s="17">
        <v>45859</v>
      </c>
      <c r="K576" s="17">
        <v>45940</v>
      </c>
      <c r="L576" s="17">
        <v>45956</v>
      </c>
      <c r="M576" s="17">
        <v>45866</v>
      </c>
      <c r="N576" s="17">
        <v>45884</v>
      </c>
      <c r="O576" s="15" t="s">
        <v>38</v>
      </c>
      <c r="P576" s="15" t="s">
        <v>54</v>
      </c>
      <c r="Q576" s="15" t="s">
        <v>55</v>
      </c>
      <c r="R576" s="15"/>
      <c r="S576" s="18" t="str">
        <f t="shared" si="94"/>
        <v>https://onlinecourses.nptel.ac.in/noc25_lw08/preview</v>
      </c>
      <c r="T576" s="14" t="s">
        <v>3003</v>
      </c>
      <c r="U576" s="19" t="str">
        <f t="shared" si="103"/>
        <v>https://onlinecourses.nptel.ac.in/noc24_lw11/preview</v>
      </c>
      <c r="V576" s="19" t="str">
        <f t="shared" si="104"/>
        <v>https://onlinecourses.nptel.ac.in/noc24_lw11/preview</v>
      </c>
      <c r="W576" s="15" t="s">
        <v>3004</v>
      </c>
      <c r="X576" s="20" t="str">
        <f t="shared" si="101"/>
        <v>https://nptel.ac.in/courses/129106001</v>
      </c>
      <c r="Y576" s="19" t="str">
        <f t="shared" si="102"/>
        <v>https://nptel.ac.in/courses/129106001</v>
      </c>
      <c r="Z576" s="15">
        <v>129106001</v>
      </c>
      <c r="AA576" s="15"/>
      <c r="AB576" s="15"/>
    </row>
    <row r="577" spans="1:28" ht="39.6" x14ac:dyDescent="0.25">
      <c r="A577" s="13">
        <v>566</v>
      </c>
      <c r="B577" s="14" t="s">
        <v>3005</v>
      </c>
      <c r="C577" s="21" t="s">
        <v>2999</v>
      </c>
      <c r="D577" s="21" t="s">
        <v>3006</v>
      </c>
      <c r="E577" s="21" t="s">
        <v>3007</v>
      </c>
      <c r="F577" s="16" t="s">
        <v>3002</v>
      </c>
      <c r="G577" s="16" t="s">
        <v>62</v>
      </c>
      <c r="H577" s="16" t="s">
        <v>4</v>
      </c>
      <c r="I577" s="15" t="s">
        <v>53</v>
      </c>
      <c r="J577" s="17">
        <v>45859</v>
      </c>
      <c r="K577" s="17">
        <v>45940</v>
      </c>
      <c r="L577" s="17">
        <v>45955</v>
      </c>
      <c r="M577" s="17">
        <v>45866</v>
      </c>
      <c r="N577" s="17">
        <v>45884</v>
      </c>
      <c r="O577" s="15" t="s">
        <v>38</v>
      </c>
      <c r="P577" s="15" t="s">
        <v>72</v>
      </c>
      <c r="Q577" s="15" t="s">
        <v>55</v>
      </c>
      <c r="R577" s="15"/>
      <c r="S577" s="18" t="str">
        <f t="shared" si="94"/>
        <v>https://onlinecourses.nptel.ac.in/noc25_lw09/preview</v>
      </c>
      <c r="T577" s="14" t="s">
        <v>3008</v>
      </c>
      <c r="U577" s="19" t="str">
        <f t="shared" si="103"/>
        <v>https://onlinecourses.nptel.ac.in/noc24_lw09/preview</v>
      </c>
      <c r="V577" s="19" t="str">
        <f t="shared" si="104"/>
        <v>https://onlinecourses.nptel.ac.in/noc24_lw09/preview</v>
      </c>
      <c r="W577" s="15" t="s">
        <v>3009</v>
      </c>
      <c r="X577" s="20" t="str">
        <f t="shared" si="101"/>
        <v>https://nptel.ac.in/courses/129106002</v>
      </c>
      <c r="Y577" s="19" t="str">
        <f t="shared" si="102"/>
        <v>https://nptel.ac.in/courses/129106002</v>
      </c>
      <c r="Z577" s="15">
        <v>129106002</v>
      </c>
      <c r="AA577" s="15"/>
      <c r="AB577" s="15"/>
    </row>
    <row r="578" spans="1:28" ht="26.4" x14ac:dyDescent="0.25">
      <c r="A578" s="13">
        <v>567</v>
      </c>
      <c r="B578" s="14" t="s">
        <v>3010</v>
      </c>
      <c r="C578" s="14" t="s">
        <v>2999</v>
      </c>
      <c r="D578" s="14" t="s">
        <v>3011</v>
      </c>
      <c r="E578" s="14" t="s">
        <v>3012</v>
      </c>
      <c r="F578" s="15" t="s">
        <v>3013</v>
      </c>
      <c r="G578" s="15" t="s">
        <v>62</v>
      </c>
      <c r="H578" s="16" t="s">
        <v>4</v>
      </c>
      <c r="I578" s="15" t="s">
        <v>116</v>
      </c>
      <c r="J578" s="17">
        <v>45859</v>
      </c>
      <c r="K578" s="17">
        <v>45940</v>
      </c>
      <c r="L578" s="17">
        <v>45962</v>
      </c>
      <c r="M578" s="17">
        <v>45866</v>
      </c>
      <c r="N578" s="17">
        <v>45884</v>
      </c>
      <c r="O578" s="15" t="s">
        <v>38</v>
      </c>
      <c r="P578" s="15" t="s">
        <v>54</v>
      </c>
      <c r="Q578" s="15" t="s">
        <v>55</v>
      </c>
      <c r="R578" s="15"/>
      <c r="S578" s="18" t="str">
        <f t="shared" si="94"/>
        <v>https://onlinecourses.nptel.ac.in/noc25_lw10/preview</v>
      </c>
      <c r="T578" s="14" t="s">
        <v>3014</v>
      </c>
      <c r="U578" s="14"/>
      <c r="V578" s="14"/>
      <c r="W578" s="14"/>
      <c r="X578" s="20" t="str">
        <f t="shared" si="101"/>
        <v>https://nptel.ac.in/courses/129106746</v>
      </c>
      <c r="Y578" s="19" t="str">
        <f t="shared" si="102"/>
        <v>https://nptel.ac.in/courses/129106746</v>
      </c>
      <c r="Z578" s="14" t="s">
        <v>3015</v>
      </c>
      <c r="AA578" s="14"/>
      <c r="AB578" s="14"/>
    </row>
    <row r="579" spans="1:28" ht="26.4" x14ac:dyDescent="0.25">
      <c r="A579" s="13">
        <v>568</v>
      </c>
      <c r="B579" s="14" t="s">
        <v>3016</v>
      </c>
      <c r="C579" s="14" t="s">
        <v>2999</v>
      </c>
      <c r="D579" s="14" t="s">
        <v>3017</v>
      </c>
      <c r="E579" s="14" t="s">
        <v>3018</v>
      </c>
      <c r="F579" s="15" t="s">
        <v>3013</v>
      </c>
      <c r="G579" s="15" t="s">
        <v>62</v>
      </c>
      <c r="H579" s="16" t="s">
        <v>4</v>
      </c>
      <c r="I579" s="15" t="s">
        <v>116</v>
      </c>
      <c r="J579" s="17">
        <v>45859</v>
      </c>
      <c r="K579" s="17">
        <v>45940</v>
      </c>
      <c r="L579" s="17">
        <v>45962</v>
      </c>
      <c r="M579" s="17">
        <v>45866</v>
      </c>
      <c r="N579" s="17">
        <v>45884</v>
      </c>
      <c r="O579" s="15" t="s">
        <v>38</v>
      </c>
      <c r="P579" s="15" t="s">
        <v>54</v>
      </c>
      <c r="Q579" s="15" t="s">
        <v>55</v>
      </c>
      <c r="R579" s="15"/>
      <c r="S579" s="18" t="str">
        <f t="shared" si="94"/>
        <v>https://onlinecourses.nptel.ac.in/noc25_lw11/preview</v>
      </c>
      <c r="T579" s="14" t="s">
        <v>3019</v>
      </c>
      <c r="U579" s="14"/>
      <c r="V579" s="14"/>
      <c r="W579" s="14"/>
      <c r="X579" s="20" t="str">
        <f t="shared" si="101"/>
        <v>https://nptel.ac.in/courses/129106747</v>
      </c>
      <c r="Y579" s="19" t="str">
        <f t="shared" si="102"/>
        <v>https://nptel.ac.in/courses/129106747</v>
      </c>
      <c r="Z579" s="14" t="s">
        <v>3020</v>
      </c>
      <c r="AA579" s="14"/>
      <c r="AB579" s="14"/>
    </row>
    <row r="580" spans="1:28" ht="26.4" x14ac:dyDescent="0.25">
      <c r="A580" s="13">
        <v>569</v>
      </c>
      <c r="B580" s="14" t="s">
        <v>3021</v>
      </c>
      <c r="C580" s="14" t="s">
        <v>2999</v>
      </c>
      <c r="D580" s="14" t="s">
        <v>3022</v>
      </c>
      <c r="E580" s="14" t="s">
        <v>3023</v>
      </c>
      <c r="F580" s="15" t="s">
        <v>3013</v>
      </c>
      <c r="G580" s="15" t="s">
        <v>62</v>
      </c>
      <c r="H580" s="16" t="s">
        <v>100</v>
      </c>
      <c r="I580" s="15" t="s">
        <v>116</v>
      </c>
      <c r="J580" s="17">
        <v>45887</v>
      </c>
      <c r="K580" s="17">
        <v>45940</v>
      </c>
      <c r="L580" s="17">
        <v>45962</v>
      </c>
      <c r="M580" s="17">
        <v>45887</v>
      </c>
      <c r="N580" s="17">
        <v>45898</v>
      </c>
      <c r="O580" s="15" t="s">
        <v>38</v>
      </c>
      <c r="P580" s="15" t="s">
        <v>54</v>
      </c>
      <c r="Q580" s="15" t="s">
        <v>55</v>
      </c>
      <c r="R580" s="15"/>
      <c r="S580" s="18" t="str">
        <f t="shared" si="94"/>
        <v>https://onlinecourses.nptel.ac.in/noc25_lw12/preview</v>
      </c>
      <c r="T580" s="14" t="s">
        <v>3024</v>
      </c>
      <c r="U580" s="14"/>
      <c r="V580" s="14"/>
      <c r="W580" s="14"/>
      <c r="X580" s="20" t="str">
        <f t="shared" si="101"/>
        <v>https://nptel.ac.in/courses/129106748</v>
      </c>
      <c r="Y580" s="19" t="str">
        <f t="shared" si="102"/>
        <v>https://nptel.ac.in/courses/129106748</v>
      </c>
      <c r="Z580" s="14" t="s">
        <v>3025</v>
      </c>
      <c r="AA580" s="14"/>
      <c r="AB580" s="14"/>
    </row>
    <row r="581" spans="1:28" ht="26.4" x14ac:dyDescent="0.25">
      <c r="A581" s="13">
        <v>570</v>
      </c>
      <c r="B581" s="14" t="s">
        <v>3026</v>
      </c>
      <c r="C581" s="14" t="s">
        <v>2999</v>
      </c>
      <c r="D581" s="14" t="s">
        <v>3027</v>
      </c>
      <c r="E581" s="14" t="s">
        <v>3028</v>
      </c>
      <c r="F581" s="15" t="s">
        <v>3013</v>
      </c>
      <c r="G581" s="15" t="s">
        <v>62</v>
      </c>
      <c r="H581" s="16" t="s">
        <v>4</v>
      </c>
      <c r="I581" s="15" t="s">
        <v>116</v>
      </c>
      <c r="J581" s="17">
        <v>45859</v>
      </c>
      <c r="K581" s="17">
        <v>45940</v>
      </c>
      <c r="L581" s="17">
        <v>45962</v>
      </c>
      <c r="M581" s="17">
        <v>45866</v>
      </c>
      <c r="N581" s="17">
        <v>45884</v>
      </c>
      <c r="O581" s="15" t="s">
        <v>71</v>
      </c>
      <c r="P581" s="15" t="s">
        <v>54</v>
      </c>
      <c r="Q581" s="15" t="s">
        <v>55</v>
      </c>
      <c r="R581" s="15"/>
      <c r="S581" s="18" t="str">
        <f t="shared" si="94"/>
        <v>https://onlinecourses.nptel.ac.in/noc25_lw13/preview</v>
      </c>
      <c r="T581" s="14" t="s">
        <v>3029</v>
      </c>
      <c r="U581" s="14"/>
      <c r="V581" s="14"/>
      <c r="W581" s="14"/>
      <c r="X581" s="20" t="str">
        <f t="shared" si="101"/>
        <v>https://nptel.ac.in/courses/129106749</v>
      </c>
      <c r="Y581" s="19" t="str">
        <f t="shared" si="102"/>
        <v>https://nptel.ac.in/courses/129106749</v>
      </c>
      <c r="Z581" s="14" t="s">
        <v>3030</v>
      </c>
      <c r="AA581" s="14"/>
      <c r="AB581" s="14"/>
    </row>
    <row r="582" spans="1:28" ht="26.4" x14ac:dyDescent="0.25">
      <c r="A582" s="13">
        <v>571</v>
      </c>
      <c r="B582" s="14" t="s">
        <v>3031</v>
      </c>
      <c r="C582" s="14" t="s">
        <v>2999</v>
      </c>
      <c r="D582" s="14" t="s">
        <v>3032</v>
      </c>
      <c r="E582" s="14" t="s">
        <v>3033</v>
      </c>
      <c r="F582" s="15" t="s">
        <v>115</v>
      </c>
      <c r="G582" s="15" t="s">
        <v>115</v>
      </c>
      <c r="H582" s="16" t="s">
        <v>100</v>
      </c>
      <c r="I582" s="15" t="s">
        <v>53</v>
      </c>
      <c r="J582" s="17">
        <v>45859</v>
      </c>
      <c r="K582" s="17">
        <v>45912</v>
      </c>
      <c r="L582" s="17">
        <v>45921</v>
      </c>
      <c r="M582" s="17">
        <v>45866</v>
      </c>
      <c r="N582" s="17">
        <v>45884</v>
      </c>
      <c r="O582" s="15" t="s">
        <v>38</v>
      </c>
      <c r="P582" s="15" t="s">
        <v>72</v>
      </c>
      <c r="Q582" s="15" t="s">
        <v>55</v>
      </c>
      <c r="R582" s="15"/>
      <c r="S582" s="18" t="str">
        <f t="shared" si="94"/>
        <v>https://onlinecourses.nptel.ac.in/noc25_lw14/preview</v>
      </c>
      <c r="T582" s="14" t="s">
        <v>3034</v>
      </c>
      <c r="U582" s="19" t="str">
        <f t="shared" ref="U582:U586" si="105">HYPERLINK(V582)</f>
        <v>https://onlinecourses.nptel.ac.in/noc24_lw06/preview</v>
      </c>
      <c r="V582" s="19" t="str">
        <f t="shared" ref="V582:V586" si="106">CONCATENATE("https://onlinecourses.nptel.ac.in/",W582,"/preview")</f>
        <v>https://onlinecourses.nptel.ac.in/noc24_lw06/preview</v>
      </c>
      <c r="W582" s="15" t="s">
        <v>3035</v>
      </c>
      <c r="X582" s="20" t="str">
        <f t="shared" si="101"/>
        <v>https://nptel.ac.in/courses/129105008</v>
      </c>
      <c r="Y582" s="19" t="str">
        <f t="shared" si="102"/>
        <v>https://nptel.ac.in/courses/129105008</v>
      </c>
      <c r="Z582" s="15">
        <v>129105008</v>
      </c>
      <c r="AA582" s="15"/>
      <c r="AB582" s="15"/>
    </row>
    <row r="583" spans="1:28" ht="52.8" x14ac:dyDescent="0.25">
      <c r="A583" s="13">
        <v>572</v>
      </c>
      <c r="B583" s="14" t="s">
        <v>3036</v>
      </c>
      <c r="C583" s="14" t="s">
        <v>3037</v>
      </c>
      <c r="D583" s="14" t="s">
        <v>3038</v>
      </c>
      <c r="E583" s="14" t="s">
        <v>2968</v>
      </c>
      <c r="F583" s="15" t="s">
        <v>115</v>
      </c>
      <c r="G583" s="15" t="s">
        <v>115</v>
      </c>
      <c r="H583" s="16" t="s">
        <v>100</v>
      </c>
      <c r="I583" s="15" t="s">
        <v>53</v>
      </c>
      <c r="J583" s="17">
        <v>45887</v>
      </c>
      <c r="K583" s="17">
        <v>45940</v>
      </c>
      <c r="L583" s="17">
        <v>45963</v>
      </c>
      <c r="M583" s="17">
        <v>45887</v>
      </c>
      <c r="N583" s="17">
        <v>45898</v>
      </c>
      <c r="O583" s="15" t="s">
        <v>38</v>
      </c>
      <c r="P583" s="15" t="s">
        <v>72</v>
      </c>
      <c r="Q583" s="15" t="s">
        <v>55</v>
      </c>
      <c r="R583" s="15"/>
      <c r="S583" s="18" t="str">
        <f t="shared" si="94"/>
        <v>https://onlinecourses.nptel.ac.in/noc25_lw15/preview</v>
      </c>
      <c r="T583" s="14" t="s">
        <v>3039</v>
      </c>
      <c r="U583" s="19" t="str">
        <f t="shared" si="105"/>
        <v>https://onlinecourses.nptel.ac.in/noc24_lw12/preview</v>
      </c>
      <c r="V583" s="19" t="str">
        <f t="shared" si="106"/>
        <v>https://onlinecourses.nptel.ac.in/noc24_lw12/preview</v>
      </c>
      <c r="W583" s="15" t="s">
        <v>3040</v>
      </c>
      <c r="X583" s="20" t="str">
        <f t="shared" si="101"/>
        <v>https://nptel.ac.in/courses/129105504</v>
      </c>
      <c r="Y583" s="19" t="str">
        <f t="shared" si="102"/>
        <v>https://nptel.ac.in/courses/129105504</v>
      </c>
      <c r="Z583" s="15">
        <v>129105504</v>
      </c>
      <c r="AA583" s="15"/>
      <c r="AB583" s="15"/>
    </row>
    <row r="584" spans="1:28" ht="26.4" x14ac:dyDescent="0.25">
      <c r="A584" s="13">
        <v>573</v>
      </c>
      <c r="B584" s="14" t="s">
        <v>3041</v>
      </c>
      <c r="C584" s="14" t="s">
        <v>2999</v>
      </c>
      <c r="D584" s="14" t="s">
        <v>3042</v>
      </c>
      <c r="E584" s="14" t="s">
        <v>3043</v>
      </c>
      <c r="F584" s="15" t="s">
        <v>115</v>
      </c>
      <c r="G584" s="15" t="s">
        <v>115</v>
      </c>
      <c r="H584" s="16" t="s">
        <v>100</v>
      </c>
      <c r="I584" s="15" t="s">
        <v>53</v>
      </c>
      <c r="J584" s="17">
        <v>45859</v>
      </c>
      <c r="K584" s="17">
        <v>45912</v>
      </c>
      <c r="L584" s="17">
        <v>45921</v>
      </c>
      <c r="M584" s="17">
        <v>45866</v>
      </c>
      <c r="N584" s="17">
        <v>45884</v>
      </c>
      <c r="O584" s="15" t="s">
        <v>38</v>
      </c>
      <c r="P584" s="15" t="s">
        <v>54</v>
      </c>
      <c r="Q584" s="15" t="s">
        <v>55</v>
      </c>
      <c r="R584" s="15"/>
      <c r="S584" s="18" t="str">
        <f t="shared" si="94"/>
        <v>https://onlinecourses.nptel.ac.in/noc25_lw16/preview</v>
      </c>
      <c r="T584" s="14" t="s">
        <v>3044</v>
      </c>
      <c r="U584" s="19" t="str">
        <f t="shared" si="105"/>
        <v>https://onlinecourses.nptel.ac.in/noc24_lw07/preview</v>
      </c>
      <c r="V584" s="19" t="str">
        <f t="shared" si="106"/>
        <v>https://onlinecourses.nptel.ac.in/noc24_lw07/preview</v>
      </c>
      <c r="W584" s="15" t="s">
        <v>3045</v>
      </c>
      <c r="X584" s="20" t="str">
        <f t="shared" si="101"/>
        <v>https://nptel.ac.in/courses/129105004</v>
      </c>
      <c r="Y584" s="19" t="str">
        <f t="shared" si="102"/>
        <v>https://nptel.ac.in/courses/129105004</v>
      </c>
      <c r="Z584" s="15">
        <v>129105004</v>
      </c>
      <c r="AA584" s="15"/>
      <c r="AB584" s="15"/>
    </row>
    <row r="585" spans="1:28" ht="26.4" x14ac:dyDescent="0.25">
      <c r="A585" s="13">
        <v>574</v>
      </c>
      <c r="B585" s="14" t="s">
        <v>3046</v>
      </c>
      <c r="C585" s="14" t="s">
        <v>2999</v>
      </c>
      <c r="D585" s="14" t="s">
        <v>3047</v>
      </c>
      <c r="E585" s="14" t="s">
        <v>587</v>
      </c>
      <c r="F585" s="15" t="s">
        <v>115</v>
      </c>
      <c r="G585" s="15" t="s">
        <v>115</v>
      </c>
      <c r="H585" s="16" t="s">
        <v>4</v>
      </c>
      <c r="I585" s="15" t="s">
        <v>53</v>
      </c>
      <c r="J585" s="17">
        <v>45859</v>
      </c>
      <c r="K585" s="17">
        <v>45940</v>
      </c>
      <c r="L585" s="17">
        <v>45963</v>
      </c>
      <c r="M585" s="17">
        <v>45866</v>
      </c>
      <c r="N585" s="17">
        <v>45884</v>
      </c>
      <c r="O585" s="15" t="s">
        <v>152</v>
      </c>
      <c r="P585" s="15" t="s">
        <v>72</v>
      </c>
      <c r="Q585" s="15" t="s">
        <v>55</v>
      </c>
      <c r="R585" s="15"/>
      <c r="S585" s="18" t="str">
        <f t="shared" si="94"/>
        <v>https://onlinecourses.nptel.ac.in/noc25_lw17/preview</v>
      </c>
      <c r="T585" s="14" t="s">
        <v>3048</v>
      </c>
      <c r="U585" s="19" t="str">
        <f t="shared" si="105"/>
        <v>https://onlinecourses.nptel.ac.in/noc24_lw10/preview</v>
      </c>
      <c r="V585" s="19" t="str">
        <f t="shared" si="106"/>
        <v>https://onlinecourses.nptel.ac.in/noc24_lw10/preview</v>
      </c>
      <c r="W585" s="15" t="s">
        <v>3049</v>
      </c>
      <c r="X585" s="20" t="str">
        <f t="shared" si="101"/>
        <v>https://nptel.ac.in/courses/129105006</v>
      </c>
      <c r="Y585" s="19" t="str">
        <f t="shared" si="102"/>
        <v>https://nptel.ac.in/courses/129105006</v>
      </c>
      <c r="Z585" s="15">
        <v>129105006</v>
      </c>
      <c r="AA585" s="15"/>
      <c r="AB585" s="15"/>
    </row>
    <row r="586" spans="1:28" ht="26.4" x14ac:dyDescent="0.25">
      <c r="A586" s="13">
        <v>575</v>
      </c>
      <c r="B586" s="14" t="s">
        <v>3050</v>
      </c>
      <c r="C586" s="14" t="s">
        <v>2999</v>
      </c>
      <c r="D586" s="14" t="s">
        <v>3051</v>
      </c>
      <c r="E586" s="14" t="s">
        <v>3052</v>
      </c>
      <c r="F586" s="15" t="s">
        <v>115</v>
      </c>
      <c r="G586" s="15" t="s">
        <v>115</v>
      </c>
      <c r="H586" s="16" t="s">
        <v>219</v>
      </c>
      <c r="I586" s="15" t="s">
        <v>53</v>
      </c>
      <c r="J586" s="17">
        <v>45859</v>
      </c>
      <c r="K586" s="17">
        <v>45884</v>
      </c>
      <c r="L586" s="17">
        <v>45921</v>
      </c>
      <c r="M586" s="17">
        <v>45866</v>
      </c>
      <c r="N586" s="17">
        <v>45884</v>
      </c>
      <c r="O586" s="15" t="s">
        <v>38</v>
      </c>
      <c r="P586" s="15" t="s">
        <v>54</v>
      </c>
      <c r="Q586" s="15" t="s">
        <v>55</v>
      </c>
      <c r="R586" s="15"/>
      <c r="S586" s="18" t="str">
        <f t="shared" si="94"/>
        <v>https://onlinecourses.nptel.ac.in/noc25_lw18/preview</v>
      </c>
      <c r="T586" s="14" t="s">
        <v>3053</v>
      </c>
      <c r="U586" s="19" t="str">
        <f t="shared" si="105"/>
        <v>https://onlinecourses.nptel.ac.in/noc22_lw04/preview</v>
      </c>
      <c r="V586" s="19" t="str">
        <f t="shared" si="106"/>
        <v>https://onlinecourses.nptel.ac.in/noc22_lw04/preview</v>
      </c>
      <c r="W586" s="15" t="s">
        <v>3054</v>
      </c>
      <c r="X586" s="20" t="str">
        <f t="shared" si="101"/>
        <v>https://nptel.ac.in/courses/129105005</v>
      </c>
      <c r="Y586" s="19" t="str">
        <f t="shared" si="102"/>
        <v>https://nptel.ac.in/courses/129105005</v>
      </c>
      <c r="Z586" s="15">
        <v>129105005</v>
      </c>
      <c r="AA586" s="15"/>
      <c r="AB586" s="15"/>
    </row>
    <row r="587" spans="1:28" ht="26.4" x14ac:dyDescent="0.25">
      <c r="A587" s="13">
        <v>576</v>
      </c>
      <c r="B587" s="14" t="s">
        <v>3055</v>
      </c>
      <c r="C587" s="14" t="s">
        <v>2999</v>
      </c>
      <c r="D587" s="14" t="s">
        <v>3056</v>
      </c>
      <c r="E587" s="14" t="s">
        <v>3057</v>
      </c>
      <c r="F587" s="14" t="s">
        <v>3013</v>
      </c>
      <c r="G587" s="14" t="s">
        <v>62</v>
      </c>
      <c r="H587" s="14" t="s">
        <v>219</v>
      </c>
      <c r="I587" s="14" t="s">
        <v>116</v>
      </c>
      <c r="J587" s="17">
        <v>45887</v>
      </c>
      <c r="K587" s="17">
        <v>45912</v>
      </c>
      <c r="L587" s="17">
        <v>45963</v>
      </c>
      <c r="M587" s="17">
        <v>45887</v>
      </c>
      <c r="N587" s="17">
        <v>45898</v>
      </c>
      <c r="O587" s="15" t="s">
        <v>71</v>
      </c>
      <c r="P587" s="15" t="s">
        <v>54</v>
      </c>
      <c r="Q587" s="15" t="s">
        <v>55</v>
      </c>
      <c r="R587" s="15"/>
      <c r="S587" s="18" t="str">
        <f t="shared" si="94"/>
        <v>https://onlinecourses.nptel.ac.in/noc25_lw19/preview</v>
      </c>
      <c r="T587" s="14" t="s">
        <v>3058</v>
      </c>
      <c r="U587" s="14"/>
      <c r="V587" s="14"/>
      <c r="W587" s="14"/>
      <c r="X587" s="20" t="str">
        <f t="shared" si="101"/>
        <v>https://nptel.ac.in/courses/129106750</v>
      </c>
      <c r="Y587" s="19" t="str">
        <f t="shared" si="102"/>
        <v>https://nptel.ac.in/courses/129106750</v>
      </c>
      <c r="Z587" s="14" t="s">
        <v>3059</v>
      </c>
      <c r="AA587" s="14"/>
      <c r="AB587" s="14"/>
    </row>
    <row r="588" spans="1:28" ht="39.6" x14ac:dyDescent="0.25">
      <c r="A588" s="13">
        <v>577</v>
      </c>
      <c r="B588" s="14" t="s">
        <v>3060</v>
      </c>
      <c r="C588" s="14" t="s">
        <v>3061</v>
      </c>
      <c r="D588" s="14" t="s">
        <v>3062</v>
      </c>
      <c r="E588" s="14" t="s">
        <v>3063</v>
      </c>
      <c r="F588" s="15" t="s">
        <v>3064</v>
      </c>
      <c r="G588" s="15" t="s">
        <v>62</v>
      </c>
      <c r="H588" s="16" t="s">
        <v>100</v>
      </c>
      <c r="I588" s="15" t="s">
        <v>53</v>
      </c>
      <c r="J588" s="17">
        <v>45859</v>
      </c>
      <c r="K588" s="17">
        <v>45912</v>
      </c>
      <c r="L588" s="17">
        <v>45920</v>
      </c>
      <c r="M588" s="17">
        <v>45866</v>
      </c>
      <c r="N588" s="17">
        <v>45884</v>
      </c>
      <c r="O588" s="15" t="s">
        <v>38</v>
      </c>
      <c r="P588" s="15" t="s">
        <v>54</v>
      </c>
      <c r="Q588" s="15" t="s">
        <v>55</v>
      </c>
      <c r="R588" s="15"/>
      <c r="S588" s="18" t="str">
        <f t="shared" si="94"/>
        <v>https://onlinecourses.nptel.ac.in/noc25_lw20/preview</v>
      </c>
      <c r="T588" s="14" t="s">
        <v>3065</v>
      </c>
      <c r="U588" s="19" t="str">
        <f>HYPERLINK(V588)</f>
        <v>https://onlinecourses.nptel.ac.in/noc24_lw08/preview</v>
      </c>
      <c r="V588" s="19" t="str">
        <f>CONCATENATE("https://onlinecourses.nptel.ac.in/",W588,"/preview")</f>
        <v>https://onlinecourses.nptel.ac.in/noc24_lw08/preview</v>
      </c>
      <c r="W588" s="15" t="s">
        <v>3066</v>
      </c>
      <c r="X588" s="20" t="str">
        <f t="shared" si="101"/>
        <v>https://nptel.ac.in/courses/129106008</v>
      </c>
      <c r="Y588" s="19" t="str">
        <f t="shared" si="102"/>
        <v>https://nptel.ac.in/courses/129106008</v>
      </c>
      <c r="Z588" s="15">
        <v>129106008</v>
      </c>
      <c r="AA588" s="15"/>
      <c r="AB588" s="15"/>
    </row>
    <row r="589" spans="1:28" ht="26.4" x14ac:dyDescent="0.25">
      <c r="A589" s="13">
        <v>578</v>
      </c>
      <c r="B589" s="14" t="s">
        <v>3067</v>
      </c>
      <c r="C589" s="14" t="s">
        <v>3068</v>
      </c>
      <c r="D589" s="14" t="s">
        <v>3069</v>
      </c>
      <c r="E589" s="14" t="s">
        <v>3070</v>
      </c>
      <c r="F589" s="15" t="s">
        <v>866</v>
      </c>
      <c r="G589" s="16" t="s">
        <v>62</v>
      </c>
      <c r="H589" s="16" t="s">
        <v>4</v>
      </c>
      <c r="I589" s="15" t="s">
        <v>116</v>
      </c>
      <c r="J589" s="17">
        <v>45859</v>
      </c>
      <c r="K589" s="17">
        <v>45940</v>
      </c>
      <c r="L589" s="17">
        <v>45955</v>
      </c>
      <c r="M589" s="17">
        <v>45866</v>
      </c>
      <c r="N589" s="17">
        <v>45884</v>
      </c>
      <c r="O589" s="15" t="s">
        <v>71</v>
      </c>
      <c r="P589" s="15" t="s">
        <v>72</v>
      </c>
      <c r="Q589" s="15" t="s">
        <v>73</v>
      </c>
      <c r="R589" s="15" t="s">
        <v>379</v>
      </c>
      <c r="S589" s="18" t="str">
        <f t="shared" si="94"/>
        <v>https://onlinecourses.nptel.ac.in/noc25_bt87/preview</v>
      </c>
      <c r="T589" s="14" t="s">
        <v>3071</v>
      </c>
      <c r="U589" s="14"/>
      <c r="V589" s="14"/>
      <c r="W589" s="14"/>
      <c r="X589" s="20" t="str">
        <f t="shared" si="101"/>
        <v>https://nptel.ac.in/courses/102106751</v>
      </c>
      <c r="Y589" s="19" t="str">
        <f t="shared" si="102"/>
        <v>https://nptel.ac.in/courses/102106751</v>
      </c>
      <c r="Z589" s="14" t="s">
        <v>3072</v>
      </c>
      <c r="AA589" s="14"/>
      <c r="AB589" s="14"/>
    </row>
    <row r="590" spans="1:28" ht="26.4" x14ac:dyDescent="0.25">
      <c r="A590" s="13">
        <v>579</v>
      </c>
      <c r="B590" s="14" t="s">
        <v>3073</v>
      </c>
      <c r="C590" s="14" t="s">
        <v>3074</v>
      </c>
      <c r="D590" s="14" t="s">
        <v>3075</v>
      </c>
      <c r="E590" s="14" t="s">
        <v>3076</v>
      </c>
      <c r="F590" s="16" t="s">
        <v>364</v>
      </c>
      <c r="G590" s="16" t="s">
        <v>62</v>
      </c>
      <c r="H590" s="16" t="s">
        <v>100</v>
      </c>
      <c r="I590" s="15" t="s">
        <v>116</v>
      </c>
      <c r="J590" s="17">
        <v>45887</v>
      </c>
      <c r="K590" s="17">
        <v>45940</v>
      </c>
      <c r="L590" s="17">
        <v>45955</v>
      </c>
      <c r="M590" s="17">
        <v>45887</v>
      </c>
      <c r="N590" s="17">
        <v>45898</v>
      </c>
      <c r="O590" s="15" t="s">
        <v>152</v>
      </c>
      <c r="P590" s="15" t="s">
        <v>54</v>
      </c>
      <c r="Q590" s="15" t="s">
        <v>55</v>
      </c>
      <c r="R590" s="15" t="s">
        <v>379</v>
      </c>
      <c r="S590" s="18" t="str">
        <f t="shared" si="94"/>
        <v>https://onlinecourses.nptel.ac.in/noc25_bt88/preview</v>
      </c>
      <c r="T590" s="14" t="s">
        <v>3077</v>
      </c>
      <c r="U590" s="14"/>
      <c r="V590" s="14"/>
      <c r="W590" s="14"/>
      <c r="X590" s="20" t="str">
        <f t="shared" si="101"/>
        <v>https://nptel.ac.in/courses/102106752</v>
      </c>
      <c r="Y590" s="19" t="str">
        <f t="shared" si="102"/>
        <v>https://nptel.ac.in/courses/102106752</v>
      </c>
      <c r="Z590" s="14" t="s">
        <v>3078</v>
      </c>
      <c r="AA590" s="14"/>
      <c r="AB590" s="14"/>
    </row>
    <row r="591" spans="1:28" ht="26.4" x14ac:dyDescent="0.25">
      <c r="A591" s="13">
        <v>580</v>
      </c>
      <c r="B591" s="14" t="s">
        <v>3079</v>
      </c>
      <c r="C591" s="14" t="s">
        <v>3080</v>
      </c>
      <c r="D591" s="14" t="s">
        <v>3081</v>
      </c>
      <c r="E591" s="14" t="s">
        <v>3082</v>
      </c>
      <c r="F591" s="16" t="s">
        <v>406</v>
      </c>
      <c r="G591" s="16" t="s">
        <v>406</v>
      </c>
      <c r="H591" s="16" t="s">
        <v>4</v>
      </c>
      <c r="I591" s="15" t="s">
        <v>116</v>
      </c>
      <c r="J591" s="17">
        <v>45859</v>
      </c>
      <c r="K591" s="17">
        <v>45940</v>
      </c>
      <c r="L591" s="17">
        <v>45962</v>
      </c>
      <c r="M591" s="17">
        <v>45866</v>
      </c>
      <c r="N591" s="17">
        <v>45884</v>
      </c>
      <c r="O591" s="15" t="s">
        <v>38</v>
      </c>
      <c r="P591" s="15" t="s">
        <v>72</v>
      </c>
      <c r="Q591" s="15" t="s">
        <v>55</v>
      </c>
      <c r="R591" s="15" t="s">
        <v>2423</v>
      </c>
      <c r="S591" s="18" t="str">
        <f t="shared" si="94"/>
        <v>https://onlinecourses.nptel.ac.in/noc25_hs216/preview</v>
      </c>
      <c r="T591" s="14" t="s">
        <v>3083</v>
      </c>
      <c r="U591" s="14"/>
      <c r="V591" s="14"/>
      <c r="W591" s="14"/>
      <c r="X591" s="20" t="str">
        <f t="shared" si="101"/>
        <v>https://nptel.ac.in/courses/109103753</v>
      </c>
      <c r="Y591" s="19" t="str">
        <f t="shared" si="102"/>
        <v>https://nptel.ac.in/courses/109103753</v>
      </c>
      <c r="Z591" s="14" t="s">
        <v>3084</v>
      </c>
      <c r="AA591" s="14"/>
      <c r="AB591" s="14"/>
    </row>
    <row r="592" spans="1:28" ht="26.4" x14ac:dyDescent="0.25">
      <c r="A592" s="13">
        <v>581</v>
      </c>
      <c r="B592" s="14" t="s">
        <v>3085</v>
      </c>
      <c r="C592" s="14" t="s">
        <v>3086</v>
      </c>
      <c r="D592" s="14" t="s">
        <v>3087</v>
      </c>
      <c r="E592" s="14" t="s">
        <v>3088</v>
      </c>
      <c r="F592" s="15" t="s">
        <v>3089</v>
      </c>
      <c r="G592" s="15" t="s">
        <v>62</v>
      </c>
      <c r="H592" s="16" t="s">
        <v>100</v>
      </c>
      <c r="I592" s="15" t="s">
        <v>53</v>
      </c>
      <c r="J592" s="17">
        <v>45859</v>
      </c>
      <c r="K592" s="17">
        <v>45912</v>
      </c>
      <c r="L592" s="17">
        <v>45921</v>
      </c>
      <c r="M592" s="17">
        <v>45866</v>
      </c>
      <c r="N592" s="17">
        <v>45884</v>
      </c>
      <c r="O592" s="15" t="s">
        <v>38</v>
      </c>
      <c r="P592" s="15" t="s">
        <v>54</v>
      </c>
      <c r="Q592" s="15" t="s">
        <v>55</v>
      </c>
      <c r="R592" s="15"/>
      <c r="S592" s="18" t="str">
        <f t="shared" si="94"/>
        <v>https://onlinecourses.nptel.ac.in/noc25_hs217/preview</v>
      </c>
      <c r="T592" s="14" t="s">
        <v>3090</v>
      </c>
      <c r="U592" s="19" t="str">
        <f t="shared" ref="U592:U597" si="107">HYPERLINK(V592)</f>
        <v>https://onlinecourses.nptel.ac.in/noc24_hs180/preview</v>
      </c>
      <c r="V592" s="19" t="str">
        <f t="shared" ref="V592:V597" si="108">CONCATENATE("https://onlinecourses.nptel.ac.in/",W592,"/preview")</f>
        <v>https://onlinecourses.nptel.ac.in/noc24_hs180/preview</v>
      </c>
      <c r="W592" s="15" t="s">
        <v>3091</v>
      </c>
      <c r="X592" s="20" t="str">
        <f t="shared" si="101"/>
        <v>https://nptel.ac.in/courses/109106505</v>
      </c>
      <c r="Y592" s="19" t="str">
        <f t="shared" si="102"/>
        <v>https://nptel.ac.in/courses/109106505</v>
      </c>
      <c r="Z592" s="15">
        <v>109106505</v>
      </c>
      <c r="AA592" s="15"/>
      <c r="AB592" s="15"/>
    </row>
    <row r="593" spans="1:28" ht="26.4" x14ac:dyDescent="0.25">
      <c r="A593" s="13">
        <v>582</v>
      </c>
      <c r="B593" s="14" t="s">
        <v>3092</v>
      </c>
      <c r="C593" s="21" t="s">
        <v>3093</v>
      </c>
      <c r="D593" s="21" t="s">
        <v>3094</v>
      </c>
      <c r="E593" s="21" t="s">
        <v>3095</v>
      </c>
      <c r="F593" s="16" t="s">
        <v>3096</v>
      </c>
      <c r="G593" s="16" t="s">
        <v>62</v>
      </c>
      <c r="H593" s="16" t="s">
        <v>219</v>
      </c>
      <c r="I593" s="15" t="s">
        <v>53</v>
      </c>
      <c r="J593" s="17">
        <v>45859</v>
      </c>
      <c r="K593" s="17">
        <v>45884</v>
      </c>
      <c r="L593" s="17">
        <v>45920</v>
      </c>
      <c r="M593" s="17">
        <v>45866</v>
      </c>
      <c r="N593" s="17">
        <v>45884</v>
      </c>
      <c r="O593" s="15" t="s">
        <v>38</v>
      </c>
      <c r="P593" s="15" t="s">
        <v>54</v>
      </c>
      <c r="Q593" s="15" t="s">
        <v>55</v>
      </c>
      <c r="R593" s="15" t="s">
        <v>3097</v>
      </c>
      <c r="S593" s="18" t="str">
        <f t="shared" si="94"/>
        <v>https://onlinecourses.nptel.ac.in/noc25_mg79/preview</v>
      </c>
      <c r="T593" s="14" t="s">
        <v>3098</v>
      </c>
      <c r="U593" s="19" t="str">
        <f t="shared" si="107"/>
        <v>https://onlinecourses.nptel.ac.in/noc24_mg69/preview</v>
      </c>
      <c r="V593" s="19" t="str">
        <f t="shared" si="108"/>
        <v>https://onlinecourses.nptel.ac.in/noc24_mg69/preview</v>
      </c>
      <c r="W593" s="15" t="s">
        <v>3099</v>
      </c>
      <c r="X593" s="20" t="str">
        <f t="shared" si="101"/>
        <v>https://nptel.ac.in/courses/110106134</v>
      </c>
      <c r="Y593" s="19" t="str">
        <f t="shared" si="102"/>
        <v>https://nptel.ac.in/courses/110106134</v>
      </c>
      <c r="Z593" s="15">
        <v>110106134</v>
      </c>
      <c r="AA593" s="15"/>
      <c r="AB593" s="15"/>
    </row>
    <row r="594" spans="1:28" ht="26.4" x14ac:dyDescent="0.25">
      <c r="A594" s="13">
        <v>583</v>
      </c>
      <c r="B594" s="14" t="s">
        <v>3100</v>
      </c>
      <c r="C594" s="21" t="s">
        <v>3093</v>
      </c>
      <c r="D594" s="21" t="s">
        <v>3101</v>
      </c>
      <c r="E594" s="21" t="s">
        <v>3102</v>
      </c>
      <c r="F594" s="15" t="s">
        <v>495</v>
      </c>
      <c r="G594" s="16" t="s">
        <v>62</v>
      </c>
      <c r="H594" s="16" t="s">
        <v>4</v>
      </c>
      <c r="I594" s="15" t="s">
        <v>53</v>
      </c>
      <c r="J594" s="17">
        <v>45859</v>
      </c>
      <c r="K594" s="17">
        <v>45940</v>
      </c>
      <c r="L594" s="17">
        <v>45955</v>
      </c>
      <c r="M594" s="17">
        <v>45866</v>
      </c>
      <c r="N594" s="17">
        <v>45884</v>
      </c>
      <c r="O594" s="15" t="s">
        <v>152</v>
      </c>
      <c r="P594" s="15" t="s">
        <v>54</v>
      </c>
      <c r="Q594" s="15" t="s">
        <v>55</v>
      </c>
      <c r="R594" s="15" t="s">
        <v>2463</v>
      </c>
      <c r="S594" s="18" t="str">
        <f t="shared" si="94"/>
        <v>https://onlinecourses.nptel.ac.in/noc25_mg80/preview</v>
      </c>
      <c r="T594" s="14" t="s">
        <v>3103</v>
      </c>
      <c r="U594" s="19" t="str">
        <f t="shared" si="107"/>
        <v>https://onlinecourses.nptel.ac.in/noc24_mg87/preview</v>
      </c>
      <c r="V594" s="19" t="str">
        <f t="shared" si="108"/>
        <v>https://onlinecourses.nptel.ac.in/noc24_mg87/preview</v>
      </c>
      <c r="W594" s="15" t="s">
        <v>3104</v>
      </c>
      <c r="X594" s="20" t="str">
        <f t="shared" si="101"/>
        <v>https://nptel.ac.in/courses/110106145</v>
      </c>
      <c r="Y594" s="19" t="str">
        <f t="shared" si="102"/>
        <v>https://nptel.ac.in/courses/110106145</v>
      </c>
      <c r="Z594" s="15">
        <v>110106145</v>
      </c>
      <c r="AA594" s="15"/>
      <c r="AB594" s="15"/>
    </row>
    <row r="595" spans="1:28" ht="26.4" x14ac:dyDescent="0.25">
      <c r="A595" s="13">
        <v>584</v>
      </c>
      <c r="B595" s="14" t="s">
        <v>3105</v>
      </c>
      <c r="C595" s="21" t="s">
        <v>3093</v>
      </c>
      <c r="D595" s="21" t="s">
        <v>3106</v>
      </c>
      <c r="E595" s="21" t="s">
        <v>3107</v>
      </c>
      <c r="F595" s="16" t="s">
        <v>62</v>
      </c>
      <c r="G595" s="16" t="s">
        <v>62</v>
      </c>
      <c r="H595" s="16" t="s">
        <v>4</v>
      </c>
      <c r="I595" s="15" t="s">
        <v>53</v>
      </c>
      <c r="J595" s="17">
        <v>45859</v>
      </c>
      <c r="K595" s="17">
        <v>45940</v>
      </c>
      <c r="L595" s="17">
        <v>45955</v>
      </c>
      <c r="M595" s="17">
        <v>45866</v>
      </c>
      <c r="N595" s="17">
        <v>45884</v>
      </c>
      <c r="O595" s="15" t="s">
        <v>38</v>
      </c>
      <c r="P595" s="15" t="s">
        <v>72</v>
      </c>
      <c r="Q595" s="15" t="s">
        <v>55</v>
      </c>
      <c r="R595" s="15" t="s">
        <v>2857</v>
      </c>
      <c r="S595" s="18" t="str">
        <f t="shared" si="94"/>
        <v>https://onlinecourses.nptel.ac.in/noc25_mg81/preview</v>
      </c>
      <c r="T595" s="14" t="s">
        <v>3108</v>
      </c>
      <c r="U595" s="19" t="str">
        <f t="shared" si="107"/>
        <v>https://onlinecourses.nptel.ac.in/noc24_mg93/preview</v>
      </c>
      <c r="V595" s="19" t="str">
        <f t="shared" si="108"/>
        <v>https://onlinecourses.nptel.ac.in/noc24_mg93/preview</v>
      </c>
      <c r="W595" s="15" t="s">
        <v>3109</v>
      </c>
      <c r="X595" s="20" t="str">
        <f t="shared" si="101"/>
        <v>https://nptel.ac.in/courses/110106141</v>
      </c>
      <c r="Y595" s="19" t="str">
        <f t="shared" si="102"/>
        <v>https://nptel.ac.in/courses/110106141</v>
      </c>
      <c r="Z595" s="15">
        <v>110106141</v>
      </c>
      <c r="AA595" s="15"/>
      <c r="AB595" s="15"/>
    </row>
    <row r="596" spans="1:28" ht="26.4" x14ac:dyDescent="0.25">
      <c r="A596" s="13">
        <v>585</v>
      </c>
      <c r="B596" s="14" t="s">
        <v>3110</v>
      </c>
      <c r="C596" s="14" t="s">
        <v>3093</v>
      </c>
      <c r="D596" s="21" t="s">
        <v>3111</v>
      </c>
      <c r="E596" s="21" t="s">
        <v>3107</v>
      </c>
      <c r="F596" s="16" t="s">
        <v>62</v>
      </c>
      <c r="G596" s="16" t="s">
        <v>62</v>
      </c>
      <c r="H596" s="16" t="s">
        <v>4</v>
      </c>
      <c r="I596" s="15" t="s">
        <v>53</v>
      </c>
      <c r="J596" s="17">
        <v>45859</v>
      </c>
      <c r="K596" s="17">
        <v>45940</v>
      </c>
      <c r="L596" s="17">
        <v>45955</v>
      </c>
      <c r="M596" s="17">
        <v>45866</v>
      </c>
      <c r="N596" s="17">
        <v>45884</v>
      </c>
      <c r="O596" s="15" t="s">
        <v>38</v>
      </c>
      <c r="P596" s="15" t="s">
        <v>72</v>
      </c>
      <c r="Q596" s="15" t="s">
        <v>55</v>
      </c>
      <c r="R596" s="15"/>
      <c r="S596" s="18" t="str">
        <f t="shared" si="94"/>
        <v>https://onlinecourses.nptel.ac.in/noc25_mg82/preview</v>
      </c>
      <c r="T596" s="14" t="s">
        <v>3112</v>
      </c>
      <c r="U596" s="19" t="str">
        <f t="shared" si="107"/>
        <v>https://onlinecourses.nptel.ac.in/noc24_mg97/preview</v>
      </c>
      <c r="V596" s="19" t="str">
        <f t="shared" si="108"/>
        <v>https://onlinecourses.nptel.ac.in/noc24_mg97/preview</v>
      </c>
      <c r="W596" s="15" t="s">
        <v>3113</v>
      </c>
      <c r="X596" s="20" t="str">
        <f t="shared" si="101"/>
        <v>https://nptel.ac.in/courses/110106157</v>
      </c>
      <c r="Y596" s="19" t="str">
        <f t="shared" si="102"/>
        <v>https://nptel.ac.in/courses/110106157</v>
      </c>
      <c r="Z596" s="15">
        <v>110106157</v>
      </c>
      <c r="AA596" s="15"/>
      <c r="AB596" s="15"/>
    </row>
    <row r="597" spans="1:28" ht="26.4" x14ac:dyDescent="0.25">
      <c r="A597" s="13">
        <v>586</v>
      </c>
      <c r="B597" s="14" t="s">
        <v>3114</v>
      </c>
      <c r="C597" s="14" t="s">
        <v>3093</v>
      </c>
      <c r="D597" s="14" t="s">
        <v>3115</v>
      </c>
      <c r="E597" s="14" t="s">
        <v>3116</v>
      </c>
      <c r="F597" s="15" t="s">
        <v>115</v>
      </c>
      <c r="G597" s="15" t="s">
        <v>115</v>
      </c>
      <c r="H597" s="16" t="s">
        <v>4</v>
      </c>
      <c r="I597" s="15" t="s">
        <v>53</v>
      </c>
      <c r="J597" s="17">
        <v>45859</v>
      </c>
      <c r="K597" s="17">
        <v>45940</v>
      </c>
      <c r="L597" s="17">
        <v>45963</v>
      </c>
      <c r="M597" s="17">
        <v>45866</v>
      </c>
      <c r="N597" s="17">
        <v>45884</v>
      </c>
      <c r="O597" s="15" t="s">
        <v>38</v>
      </c>
      <c r="P597" s="15" t="s">
        <v>54</v>
      </c>
      <c r="Q597" s="15" t="s">
        <v>55</v>
      </c>
      <c r="R597" s="15" t="s">
        <v>159</v>
      </c>
      <c r="S597" s="18" t="str">
        <f t="shared" si="94"/>
        <v>https://onlinecourses.nptel.ac.in/noc25_mg83/preview</v>
      </c>
      <c r="T597" s="14" t="s">
        <v>3117</v>
      </c>
      <c r="U597" s="19" t="str">
        <f t="shared" si="107"/>
        <v>https://onlinecourses.nptel.ac.in/noc24_mg55/preview</v>
      </c>
      <c r="V597" s="19" t="str">
        <f t="shared" si="108"/>
        <v>https://onlinecourses.nptel.ac.in/noc24_mg55/preview</v>
      </c>
      <c r="W597" s="15" t="s">
        <v>3118</v>
      </c>
      <c r="X597" s="20" t="str">
        <f t="shared" si="101"/>
        <v>https://nptel.ac.in/courses/110105123</v>
      </c>
      <c r="Y597" s="19" t="str">
        <f t="shared" si="102"/>
        <v>https://nptel.ac.in/courses/110105123</v>
      </c>
      <c r="Z597" s="15">
        <v>110105123</v>
      </c>
      <c r="AA597" s="15"/>
      <c r="AB597" s="15"/>
    </row>
    <row r="598" spans="1:28" ht="26.4" x14ac:dyDescent="0.25">
      <c r="A598" s="13">
        <v>587</v>
      </c>
      <c r="B598" s="14" t="s">
        <v>3119</v>
      </c>
      <c r="C598" s="14" t="s">
        <v>3093</v>
      </c>
      <c r="D598" s="14" t="s">
        <v>3120</v>
      </c>
      <c r="E598" s="14" t="s">
        <v>3121</v>
      </c>
      <c r="F598" s="15" t="s">
        <v>406</v>
      </c>
      <c r="G598" s="15" t="s">
        <v>406</v>
      </c>
      <c r="H598" s="16" t="s">
        <v>4</v>
      </c>
      <c r="I598" s="15" t="s">
        <v>116</v>
      </c>
      <c r="J598" s="17">
        <v>45859</v>
      </c>
      <c r="K598" s="17">
        <v>45940</v>
      </c>
      <c r="L598" s="17">
        <v>45955</v>
      </c>
      <c r="M598" s="17">
        <v>45866</v>
      </c>
      <c r="N598" s="17">
        <v>45884</v>
      </c>
      <c r="O598" s="15" t="s">
        <v>152</v>
      </c>
      <c r="P598" s="15" t="s">
        <v>72</v>
      </c>
      <c r="Q598" s="15" t="s">
        <v>55</v>
      </c>
      <c r="R598" s="15" t="s">
        <v>3122</v>
      </c>
      <c r="S598" s="18" t="str">
        <f t="shared" si="94"/>
        <v>https://onlinecourses.nptel.ac.in/noc25_mg84/preview</v>
      </c>
      <c r="T598" s="14" t="s">
        <v>3123</v>
      </c>
      <c r="U598" s="14"/>
      <c r="V598" s="14"/>
      <c r="W598" s="14"/>
      <c r="X598" s="20" t="str">
        <f t="shared" si="101"/>
        <v>https://nptel.ac.in/courses/110103754</v>
      </c>
      <c r="Y598" s="19" t="str">
        <f t="shared" si="102"/>
        <v>https://nptel.ac.in/courses/110103754</v>
      </c>
      <c r="Z598" s="14" t="s">
        <v>3124</v>
      </c>
      <c r="AA598" s="14"/>
      <c r="AB598" s="14"/>
    </row>
    <row r="599" spans="1:28" ht="26.4" x14ac:dyDescent="0.25">
      <c r="A599" s="13">
        <v>588</v>
      </c>
      <c r="B599" s="14" t="s">
        <v>3125</v>
      </c>
      <c r="C599" s="14" t="s">
        <v>3093</v>
      </c>
      <c r="D599" s="14" t="s">
        <v>3126</v>
      </c>
      <c r="E599" s="14" t="s">
        <v>3127</v>
      </c>
      <c r="F599" s="15" t="s">
        <v>218</v>
      </c>
      <c r="G599" s="15" t="s">
        <v>218</v>
      </c>
      <c r="H599" s="16" t="s">
        <v>4</v>
      </c>
      <c r="I599" s="15" t="s">
        <v>53</v>
      </c>
      <c r="J599" s="17">
        <v>45859</v>
      </c>
      <c r="K599" s="17">
        <v>45940</v>
      </c>
      <c r="L599" s="17">
        <v>45955</v>
      </c>
      <c r="M599" s="17">
        <v>45866</v>
      </c>
      <c r="N599" s="17">
        <v>45884</v>
      </c>
      <c r="O599" s="15" t="s">
        <v>38</v>
      </c>
      <c r="P599" s="15" t="s">
        <v>72</v>
      </c>
      <c r="Q599" s="15" t="s">
        <v>55</v>
      </c>
      <c r="R599" s="15"/>
      <c r="S599" s="18" t="str">
        <f t="shared" si="94"/>
        <v>https://onlinecourses.nptel.ac.in/noc25_mg85/preview</v>
      </c>
      <c r="T599" s="14" t="s">
        <v>3128</v>
      </c>
      <c r="U599" s="19" t="str">
        <f t="shared" ref="U599:U637" si="109">HYPERLINK(V599)</f>
        <v>https://onlinecourses.nptel.ac.in/noc24_mg99/preview</v>
      </c>
      <c r="V599" s="19" t="str">
        <f t="shared" ref="V599:V637" si="110">CONCATENATE("https://onlinecourses.nptel.ac.in/",W599,"/preview")</f>
        <v>https://onlinecourses.nptel.ac.in/noc24_mg99/preview</v>
      </c>
      <c r="W599" s="15" t="s">
        <v>3129</v>
      </c>
      <c r="X599" s="20" t="str">
        <f t="shared" si="101"/>
        <v>https://nptel.ac.in/courses/110107127</v>
      </c>
      <c r="Y599" s="19" t="str">
        <f t="shared" si="102"/>
        <v>https://nptel.ac.in/courses/110107127</v>
      </c>
      <c r="Z599" s="15">
        <v>110107127</v>
      </c>
      <c r="AA599" s="15"/>
      <c r="AB599" s="15"/>
    </row>
    <row r="600" spans="1:28" ht="26.4" x14ac:dyDescent="0.25">
      <c r="A600" s="13">
        <v>589</v>
      </c>
      <c r="B600" s="14" t="s">
        <v>3130</v>
      </c>
      <c r="C600" s="14" t="s">
        <v>3093</v>
      </c>
      <c r="D600" s="14" t="s">
        <v>3131</v>
      </c>
      <c r="E600" s="14" t="s">
        <v>3127</v>
      </c>
      <c r="F600" s="15" t="s">
        <v>218</v>
      </c>
      <c r="G600" s="15" t="s">
        <v>218</v>
      </c>
      <c r="H600" s="16" t="s">
        <v>4</v>
      </c>
      <c r="I600" s="15" t="s">
        <v>53</v>
      </c>
      <c r="J600" s="17">
        <v>45859</v>
      </c>
      <c r="K600" s="17">
        <v>45940</v>
      </c>
      <c r="L600" s="17">
        <v>45955</v>
      </c>
      <c r="M600" s="17">
        <v>45866</v>
      </c>
      <c r="N600" s="17">
        <v>45884</v>
      </c>
      <c r="O600" s="15" t="s">
        <v>38</v>
      </c>
      <c r="P600" s="15" t="s">
        <v>54</v>
      </c>
      <c r="Q600" s="15" t="s">
        <v>55</v>
      </c>
      <c r="R600" s="15"/>
      <c r="S600" s="18" t="str">
        <f t="shared" si="94"/>
        <v>https://onlinecourses.nptel.ac.in/noc25_mg86/preview</v>
      </c>
      <c r="T600" s="14" t="s">
        <v>3132</v>
      </c>
      <c r="U600" s="19" t="str">
        <f t="shared" si="109"/>
        <v>https://onlinecourses.nptel.ac.in/noc24_mg100/preview</v>
      </c>
      <c r="V600" s="19" t="str">
        <f t="shared" si="110"/>
        <v>https://onlinecourses.nptel.ac.in/noc24_mg100/preview</v>
      </c>
      <c r="W600" s="15" t="s">
        <v>3133</v>
      </c>
      <c r="X600" s="20" t="str">
        <f t="shared" si="101"/>
        <v>https://nptel.ac.in/courses/110107093</v>
      </c>
      <c r="Y600" s="19" t="str">
        <f t="shared" si="102"/>
        <v>https://nptel.ac.in/courses/110107093</v>
      </c>
      <c r="Z600" s="15">
        <v>110107093</v>
      </c>
      <c r="AA600" s="15"/>
      <c r="AB600" s="15"/>
    </row>
    <row r="601" spans="1:28" ht="26.4" x14ac:dyDescent="0.25">
      <c r="A601" s="13">
        <v>590</v>
      </c>
      <c r="B601" s="14" t="s">
        <v>3134</v>
      </c>
      <c r="C601" s="14" t="s">
        <v>3093</v>
      </c>
      <c r="D601" s="14" t="s">
        <v>3135</v>
      </c>
      <c r="E601" s="14" t="s">
        <v>3136</v>
      </c>
      <c r="F601" s="15" t="s">
        <v>218</v>
      </c>
      <c r="G601" s="15" t="s">
        <v>218</v>
      </c>
      <c r="H601" s="16" t="s">
        <v>219</v>
      </c>
      <c r="I601" s="15" t="s">
        <v>53</v>
      </c>
      <c r="J601" s="17">
        <v>45859</v>
      </c>
      <c r="K601" s="17">
        <v>45884</v>
      </c>
      <c r="L601" s="17">
        <v>45920</v>
      </c>
      <c r="M601" s="17">
        <v>45866</v>
      </c>
      <c r="N601" s="17">
        <v>45884</v>
      </c>
      <c r="O601" s="15" t="s">
        <v>38</v>
      </c>
      <c r="P601" s="15" t="s">
        <v>54</v>
      </c>
      <c r="Q601" s="15" t="s">
        <v>55</v>
      </c>
      <c r="R601" s="15"/>
      <c r="S601" s="18" t="str">
        <f t="shared" si="94"/>
        <v>https://onlinecourses.nptel.ac.in/noc25_mg87/preview</v>
      </c>
      <c r="T601" s="14" t="s">
        <v>3137</v>
      </c>
      <c r="U601" s="19" t="str">
        <f t="shared" si="109"/>
        <v>https://onlinecourses.nptel.ac.in/noc24_mg70/preview</v>
      </c>
      <c r="V601" s="19" t="str">
        <f t="shared" si="110"/>
        <v>https://onlinecourses.nptel.ac.in/noc24_mg70/preview</v>
      </c>
      <c r="W601" s="15" t="s">
        <v>3138</v>
      </c>
      <c r="X601" s="20" t="str">
        <f t="shared" si="101"/>
        <v>https://nptel.ac.in/courses/110107095</v>
      </c>
      <c r="Y601" s="19" t="str">
        <f t="shared" si="102"/>
        <v>https://nptel.ac.in/courses/110107095</v>
      </c>
      <c r="Z601" s="15">
        <v>110107095</v>
      </c>
      <c r="AA601" s="15"/>
      <c r="AB601" s="15"/>
    </row>
    <row r="602" spans="1:28" ht="26.4" x14ac:dyDescent="0.25">
      <c r="A602" s="13">
        <v>591</v>
      </c>
      <c r="B602" s="14" t="s">
        <v>3139</v>
      </c>
      <c r="C602" s="14" t="s">
        <v>3093</v>
      </c>
      <c r="D602" s="14" t="s">
        <v>3140</v>
      </c>
      <c r="E602" s="14" t="s">
        <v>3136</v>
      </c>
      <c r="F602" s="15" t="s">
        <v>218</v>
      </c>
      <c r="G602" s="15" t="s">
        <v>218</v>
      </c>
      <c r="H602" s="16" t="s">
        <v>100</v>
      </c>
      <c r="I602" s="15" t="s">
        <v>53</v>
      </c>
      <c r="J602" s="17">
        <v>45859</v>
      </c>
      <c r="K602" s="17">
        <v>45912</v>
      </c>
      <c r="L602" s="17">
        <v>45920</v>
      </c>
      <c r="M602" s="17">
        <v>45866</v>
      </c>
      <c r="N602" s="17">
        <v>45884</v>
      </c>
      <c r="O602" s="15" t="s">
        <v>71</v>
      </c>
      <c r="P602" s="15" t="s">
        <v>54</v>
      </c>
      <c r="Q602" s="15" t="s">
        <v>55</v>
      </c>
      <c r="R602" s="15"/>
      <c r="S602" s="18" t="str">
        <f t="shared" si="94"/>
        <v>https://onlinecourses.nptel.ac.in/noc25_mg88/preview</v>
      </c>
      <c r="T602" s="14" t="s">
        <v>3141</v>
      </c>
      <c r="U602" s="19" t="str">
        <f t="shared" si="109"/>
        <v>https://onlinecourses.nptel.ac.in/noc24_mg79/preview</v>
      </c>
      <c r="V602" s="19" t="str">
        <f t="shared" si="110"/>
        <v>https://onlinecourses.nptel.ac.in/noc24_mg79/preview</v>
      </c>
      <c r="W602" s="15" t="s">
        <v>3142</v>
      </c>
      <c r="X602" s="20" t="str">
        <f t="shared" si="101"/>
        <v>https://nptel.ac.in/courses/110107129</v>
      </c>
      <c r="Y602" s="19" t="str">
        <f t="shared" si="102"/>
        <v>https://nptel.ac.in/courses/110107129</v>
      </c>
      <c r="Z602" s="15">
        <v>110107129</v>
      </c>
      <c r="AA602" s="15"/>
      <c r="AB602" s="15"/>
    </row>
    <row r="603" spans="1:28" ht="66" x14ac:dyDescent="0.25">
      <c r="A603" s="13">
        <v>592</v>
      </c>
      <c r="B603" s="14" t="s">
        <v>3143</v>
      </c>
      <c r="C603" s="14" t="s">
        <v>3093</v>
      </c>
      <c r="D603" s="14" t="s">
        <v>3144</v>
      </c>
      <c r="E603" s="14" t="s">
        <v>3145</v>
      </c>
      <c r="F603" s="15" t="s">
        <v>218</v>
      </c>
      <c r="G603" s="15" t="s">
        <v>218</v>
      </c>
      <c r="H603" s="16" t="s">
        <v>3146</v>
      </c>
      <c r="I603" s="15" t="s">
        <v>116</v>
      </c>
      <c r="J603" s="17">
        <v>45859</v>
      </c>
      <c r="K603" s="17">
        <v>45940</v>
      </c>
      <c r="L603" s="17">
        <v>45955</v>
      </c>
      <c r="M603" s="17">
        <v>45866</v>
      </c>
      <c r="N603" s="17">
        <v>45884</v>
      </c>
      <c r="O603" s="15" t="s">
        <v>38</v>
      </c>
      <c r="P603" s="15" t="s">
        <v>54</v>
      </c>
      <c r="Q603" s="15" t="s">
        <v>55</v>
      </c>
      <c r="R603" s="15" t="s">
        <v>3147</v>
      </c>
      <c r="S603" s="18" t="str">
        <f t="shared" si="94"/>
        <v>https://onlinecourses.nptel.ac.in/noc25_mg89/preview</v>
      </c>
      <c r="T603" s="14" t="s">
        <v>3148</v>
      </c>
      <c r="U603" s="19" t="str">
        <f t="shared" si="109"/>
        <v>https://onlinecourses.nptel.ac.in/noc24_mg134/preview</v>
      </c>
      <c r="V603" s="19" t="str">
        <f t="shared" si="110"/>
        <v>https://onlinecourses.nptel.ac.in/noc24_mg134/preview</v>
      </c>
      <c r="W603" s="15" t="s">
        <v>3149</v>
      </c>
      <c r="X603" s="20" t="str">
        <f t="shared" si="101"/>
        <v>https://nptel.ac.in/courses/110107080</v>
      </c>
      <c r="Y603" s="19" t="str">
        <f t="shared" si="102"/>
        <v>https://nptel.ac.in/courses/110107080</v>
      </c>
      <c r="Z603" s="15">
        <v>110107080</v>
      </c>
      <c r="AA603" s="15"/>
      <c r="AB603" s="15"/>
    </row>
    <row r="604" spans="1:28" ht="26.4" x14ac:dyDescent="0.25">
      <c r="A604" s="13">
        <v>593</v>
      </c>
      <c r="B604" s="14" t="s">
        <v>3150</v>
      </c>
      <c r="C604" s="14" t="s">
        <v>3093</v>
      </c>
      <c r="D604" s="14" t="s">
        <v>3151</v>
      </c>
      <c r="E604" s="14" t="s">
        <v>3152</v>
      </c>
      <c r="F604" s="15" t="s">
        <v>218</v>
      </c>
      <c r="G604" s="15" t="s">
        <v>218</v>
      </c>
      <c r="H604" s="16" t="s">
        <v>4</v>
      </c>
      <c r="I604" s="15" t="s">
        <v>53</v>
      </c>
      <c r="J604" s="17">
        <v>45859</v>
      </c>
      <c r="K604" s="17">
        <v>45940</v>
      </c>
      <c r="L604" s="17">
        <v>45955</v>
      </c>
      <c r="M604" s="17">
        <v>45866</v>
      </c>
      <c r="N604" s="17">
        <v>45884</v>
      </c>
      <c r="O604" s="15" t="s">
        <v>71</v>
      </c>
      <c r="P604" s="15" t="s">
        <v>54</v>
      </c>
      <c r="Q604" s="15" t="s">
        <v>55</v>
      </c>
      <c r="R604" s="15" t="s">
        <v>159</v>
      </c>
      <c r="S604" s="18" t="str">
        <f t="shared" si="94"/>
        <v>https://onlinecourses.nptel.ac.in/noc25_mg90/preview</v>
      </c>
      <c r="T604" s="14" t="s">
        <v>3153</v>
      </c>
      <c r="U604" s="19" t="str">
        <f t="shared" si="109"/>
        <v>https://onlinecourses.nptel.ac.in/noc24_mg116/preview</v>
      </c>
      <c r="V604" s="19" t="str">
        <f t="shared" si="110"/>
        <v>https://onlinecourses.nptel.ac.in/noc24_mg116/preview</v>
      </c>
      <c r="W604" s="15" t="s">
        <v>3154</v>
      </c>
      <c r="X604" s="20" t="str">
        <f t="shared" si="101"/>
        <v>https://nptel.ac.in/courses/110107081</v>
      </c>
      <c r="Y604" s="19" t="str">
        <f t="shared" si="102"/>
        <v>https://nptel.ac.in/courses/110107081</v>
      </c>
      <c r="Z604" s="15">
        <v>110107081</v>
      </c>
      <c r="AA604" s="15"/>
      <c r="AB604" s="15"/>
    </row>
    <row r="605" spans="1:28" ht="26.4" x14ac:dyDescent="0.25">
      <c r="A605" s="13">
        <v>594</v>
      </c>
      <c r="B605" s="14" t="s">
        <v>3155</v>
      </c>
      <c r="C605" s="14" t="s">
        <v>3093</v>
      </c>
      <c r="D605" s="14" t="s">
        <v>3156</v>
      </c>
      <c r="E605" s="14" t="s">
        <v>3157</v>
      </c>
      <c r="F605" s="15" t="s">
        <v>218</v>
      </c>
      <c r="G605" s="15" t="s">
        <v>218</v>
      </c>
      <c r="H605" s="16" t="s">
        <v>4</v>
      </c>
      <c r="I605" s="15" t="s">
        <v>53</v>
      </c>
      <c r="J605" s="17">
        <v>45859</v>
      </c>
      <c r="K605" s="17">
        <v>45940</v>
      </c>
      <c r="L605" s="17">
        <v>45956</v>
      </c>
      <c r="M605" s="17">
        <v>45866</v>
      </c>
      <c r="N605" s="17">
        <v>45884</v>
      </c>
      <c r="O605" s="15" t="s">
        <v>38</v>
      </c>
      <c r="P605" s="15" t="s">
        <v>54</v>
      </c>
      <c r="Q605" s="15" t="s">
        <v>55</v>
      </c>
      <c r="R605" s="15"/>
      <c r="S605" s="18" t="str">
        <f t="shared" si="94"/>
        <v>https://onlinecourses.nptel.ac.in/noc25_mg91/preview</v>
      </c>
      <c r="T605" s="14" t="s">
        <v>3158</v>
      </c>
      <c r="U605" s="19" t="str">
        <f t="shared" si="109"/>
        <v>https://onlinecourses.nptel.ac.in/noc22_mg80/preview</v>
      </c>
      <c r="V605" s="19" t="str">
        <f t="shared" si="110"/>
        <v>https://onlinecourses.nptel.ac.in/noc22_mg80/preview</v>
      </c>
      <c r="W605" s="15" t="s">
        <v>3159</v>
      </c>
      <c r="X605" s="20" t="str">
        <f t="shared" si="101"/>
        <v>https://nptel.ac.in/courses/110107143</v>
      </c>
      <c r="Y605" s="19" t="str">
        <f t="shared" si="102"/>
        <v>https://nptel.ac.in/courses/110107143</v>
      </c>
      <c r="Z605" s="15">
        <v>110107143</v>
      </c>
      <c r="AA605" s="15"/>
      <c r="AB605" s="15"/>
    </row>
    <row r="606" spans="1:28" ht="39.6" x14ac:dyDescent="0.25">
      <c r="A606" s="13">
        <v>595</v>
      </c>
      <c r="B606" s="14" t="s">
        <v>3160</v>
      </c>
      <c r="C606" s="14" t="s">
        <v>3093</v>
      </c>
      <c r="D606" s="14" t="s">
        <v>3161</v>
      </c>
      <c r="E606" s="14" t="s">
        <v>3157</v>
      </c>
      <c r="F606" s="15" t="s">
        <v>218</v>
      </c>
      <c r="G606" s="15" t="s">
        <v>218</v>
      </c>
      <c r="H606" s="16" t="s">
        <v>4</v>
      </c>
      <c r="I606" s="15" t="s">
        <v>53</v>
      </c>
      <c r="J606" s="17">
        <v>45859</v>
      </c>
      <c r="K606" s="17">
        <v>45940</v>
      </c>
      <c r="L606" s="17">
        <v>45955</v>
      </c>
      <c r="M606" s="17">
        <v>45866</v>
      </c>
      <c r="N606" s="17">
        <v>45884</v>
      </c>
      <c r="O606" s="15" t="s">
        <v>38</v>
      </c>
      <c r="P606" s="15" t="s">
        <v>54</v>
      </c>
      <c r="Q606" s="15" t="s">
        <v>55</v>
      </c>
      <c r="R606" s="15" t="s">
        <v>3162</v>
      </c>
      <c r="S606" s="18" t="str">
        <f t="shared" si="94"/>
        <v>https://onlinecourses.nptel.ac.in/noc25_mg92/preview</v>
      </c>
      <c r="T606" s="14" t="s">
        <v>3163</v>
      </c>
      <c r="U606" s="19" t="str">
        <f t="shared" si="109"/>
        <v>https://onlinecourses.nptel.ac.in/noc24_mg88/preview</v>
      </c>
      <c r="V606" s="19" t="str">
        <f t="shared" si="110"/>
        <v>https://onlinecourses.nptel.ac.in/noc24_mg88/preview</v>
      </c>
      <c r="W606" s="15" t="s">
        <v>3164</v>
      </c>
      <c r="X606" s="20" t="str">
        <f t="shared" si="101"/>
        <v>https://nptel.ac.in/courses/110107126</v>
      </c>
      <c r="Y606" s="19" t="str">
        <f t="shared" si="102"/>
        <v>https://nptel.ac.in/courses/110107126</v>
      </c>
      <c r="Z606" s="15">
        <v>110107126</v>
      </c>
      <c r="AA606" s="15"/>
      <c r="AB606" s="15"/>
    </row>
    <row r="607" spans="1:28" ht="26.4" x14ac:dyDescent="0.25">
      <c r="A607" s="13">
        <v>596</v>
      </c>
      <c r="B607" s="14" t="s">
        <v>3165</v>
      </c>
      <c r="C607" s="14" t="s">
        <v>3093</v>
      </c>
      <c r="D607" s="14" t="s">
        <v>3166</v>
      </c>
      <c r="E607" s="14" t="s">
        <v>2990</v>
      </c>
      <c r="F607" s="15" t="s">
        <v>218</v>
      </c>
      <c r="G607" s="15" t="s">
        <v>218</v>
      </c>
      <c r="H607" s="16" t="s">
        <v>100</v>
      </c>
      <c r="I607" s="15" t="s">
        <v>53</v>
      </c>
      <c r="J607" s="17">
        <v>45887</v>
      </c>
      <c r="K607" s="17">
        <v>45940</v>
      </c>
      <c r="L607" s="17">
        <v>45955</v>
      </c>
      <c r="M607" s="17">
        <v>45887</v>
      </c>
      <c r="N607" s="17">
        <v>45898</v>
      </c>
      <c r="O607" s="15" t="s">
        <v>38</v>
      </c>
      <c r="P607" s="15" t="s">
        <v>54</v>
      </c>
      <c r="Q607" s="15" t="s">
        <v>55</v>
      </c>
      <c r="R607" s="15" t="s">
        <v>159</v>
      </c>
      <c r="S607" s="18" t="str">
        <f t="shared" si="94"/>
        <v>https://onlinecourses.nptel.ac.in/noc25_mg93/preview</v>
      </c>
      <c r="T607" s="14" t="s">
        <v>3167</v>
      </c>
      <c r="U607" s="19" t="str">
        <f t="shared" si="109"/>
        <v>https://onlinecourses.nptel.ac.in/noc24_mg123/preview</v>
      </c>
      <c r="V607" s="19" t="str">
        <f t="shared" si="110"/>
        <v>https://onlinecourses.nptel.ac.in/noc24_mg123/preview</v>
      </c>
      <c r="W607" s="15" t="s">
        <v>3168</v>
      </c>
      <c r="X607" s="20" t="str">
        <f t="shared" si="101"/>
        <v>https://nptel.ac.in/courses/110107130</v>
      </c>
      <c r="Y607" s="19" t="str">
        <f t="shared" si="102"/>
        <v>https://nptel.ac.in/courses/110107130</v>
      </c>
      <c r="Z607" s="15">
        <v>110107130</v>
      </c>
      <c r="AA607" s="15"/>
      <c r="AB607" s="15"/>
    </row>
    <row r="608" spans="1:28" ht="26.4" x14ac:dyDescent="0.25">
      <c r="A608" s="13">
        <v>597</v>
      </c>
      <c r="B608" s="14" t="s">
        <v>3169</v>
      </c>
      <c r="C608" s="14" t="s">
        <v>3093</v>
      </c>
      <c r="D608" s="14" t="s">
        <v>3170</v>
      </c>
      <c r="E608" s="14" t="s">
        <v>2990</v>
      </c>
      <c r="F608" s="15" t="s">
        <v>218</v>
      </c>
      <c r="G608" s="15" t="s">
        <v>218</v>
      </c>
      <c r="H608" s="16" t="s">
        <v>100</v>
      </c>
      <c r="I608" s="15" t="s">
        <v>53</v>
      </c>
      <c r="J608" s="17">
        <v>45859</v>
      </c>
      <c r="K608" s="17">
        <v>45912</v>
      </c>
      <c r="L608" s="17">
        <v>45920</v>
      </c>
      <c r="M608" s="17">
        <v>45866</v>
      </c>
      <c r="N608" s="17">
        <v>45884</v>
      </c>
      <c r="O608" s="15" t="s">
        <v>38</v>
      </c>
      <c r="P608" s="15" t="s">
        <v>54</v>
      </c>
      <c r="Q608" s="15" t="s">
        <v>55</v>
      </c>
      <c r="R608" s="15" t="s">
        <v>159</v>
      </c>
      <c r="S608" s="18" t="str">
        <f t="shared" si="94"/>
        <v>https://onlinecourses.nptel.ac.in/noc25_mg94/preview</v>
      </c>
      <c r="T608" s="14" t="s">
        <v>3171</v>
      </c>
      <c r="U608" s="19" t="str">
        <f t="shared" si="109"/>
        <v>https://onlinecourses.nptel.ac.in/noc23_mg109/preview</v>
      </c>
      <c r="V608" s="19" t="str">
        <f t="shared" si="110"/>
        <v>https://onlinecourses.nptel.ac.in/noc23_mg109/preview</v>
      </c>
      <c r="W608" s="15" t="s">
        <v>3172</v>
      </c>
      <c r="X608" s="20" t="str">
        <f t="shared" si="101"/>
        <v>https://nptel.ac.in/courses/110107116</v>
      </c>
      <c r="Y608" s="19" t="str">
        <f t="shared" si="102"/>
        <v>https://nptel.ac.in/courses/110107116</v>
      </c>
      <c r="Z608" s="15">
        <v>110107116</v>
      </c>
      <c r="AA608" s="15"/>
      <c r="AB608" s="15"/>
    </row>
    <row r="609" spans="1:28" ht="26.4" x14ac:dyDescent="0.25">
      <c r="A609" s="13">
        <v>598</v>
      </c>
      <c r="B609" s="14" t="s">
        <v>3173</v>
      </c>
      <c r="C609" s="14" t="s">
        <v>3093</v>
      </c>
      <c r="D609" s="14" t="s">
        <v>3174</v>
      </c>
      <c r="E609" s="14" t="s">
        <v>3175</v>
      </c>
      <c r="F609" s="15" t="s">
        <v>218</v>
      </c>
      <c r="G609" s="15" t="s">
        <v>218</v>
      </c>
      <c r="H609" s="16" t="s">
        <v>100</v>
      </c>
      <c r="I609" s="15" t="s">
        <v>53</v>
      </c>
      <c r="J609" s="17">
        <v>45887</v>
      </c>
      <c r="K609" s="17">
        <v>45940</v>
      </c>
      <c r="L609" s="17">
        <v>45955</v>
      </c>
      <c r="M609" s="17">
        <v>45887</v>
      </c>
      <c r="N609" s="17">
        <v>45898</v>
      </c>
      <c r="O609" s="15" t="s">
        <v>38</v>
      </c>
      <c r="P609" s="15" t="s">
        <v>54</v>
      </c>
      <c r="Q609" s="15" t="s">
        <v>55</v>
      </c>
      <c r="R609" s="15" t="s">
        <v>1786</v>
      </c>
      <c r="S609" s="18" t="str">
        <f t="shared" si="94"/>
        <v>https://onlinecourses.nptel.ac.in/noc25_mg95/preview</v>
      </c>
      <c r="T609" s="14" t="s">
        <v>3176</v>
      </c>
      <c r="U609" s="19" t="str">
        <f t="shared" si="109"/>
        <v>https://onlinecourses.nptel.ac.in/noc24_mg128/preview</v>
      </c>
      <c r="V609" s="19" t="str">
        <f t="shared" si="110"/>
        <v>https://onlinecourses.nptel.ac.in/noc24_mg128/preview</v>
      </c>
      <c r="W609" s="15" t="s">
        <v>3177</v>
      </c>
      <c r="X609" s="20" t="str">
        <f t="shared" si="101"/>
        <v>https://nptel.ac.in/courses/110107094</v>
      </c>
      <c r="Y609" s="19" t="str">
        <f t="shared" si="102"/>
        <v>https://nptel.ac.in/courses/110107094</v>
      </c>
      <c r="Z609" s="15">
        <v>110107094</v>
      </c>
      <c r="AA609" s="15"/>
      <c r="AB609" s="15"/>
    </row>
    <row r="610" spans="1:28" ht="26.4" x14ac:dyDescent="0.25">
      <c r="A610" s="13">
        <v>599</v>
      </c>
      <c r="B610" s="14" t="s">
        <v>3178</v>
      </c>
      <c r="C610" s="14" t="s">
        <v>3093</v>
      </c>
      <c r="D610" s="14" t="s">
        <v>3179</v>
      </c>
      <c r="E610" s="14" t="s">
        <v>3180</v>
      </c>
      <c r="F610" s="15" t="s">
        <v>218</v>
      </c>
      <c r="G610" s="15" t="s">
        <v>218</v>
      </c>
      <c r="H610" s="16" t="s">
        <v>4</v>
      </c>
      <c r="I610" s="15" t="s">
        <v>53</v>
      </c>
      <c r="J610" s="17">
        <v>45859</v>
      </c>
      <c r="K610" s="17">
        <v>45940</v>
      </c>
      <c r="L610" s="17">
        <v>45956</v>
      </c>
      <c r="M610" s="17">
        <v>45866</v>
      </c>
      <c r="N610" s="17">
        <v>45884</v>
      </c>
      <c r="O610" s="15" t="s">
        <v>38</v>
      </c>
      <c r="P610" s="15" t="s">
        <v>54</v>
      </c>
      <c r="Q610" s="15" t="s">
        <v>55</v>
      </c>
      <c r="R610" s="15"/>
      <c r="S610" s="18" t="str">
        <f t="shared" si="94"/>
        <v>https://onlinecourses.nptel.ac.in/noc25_mg96/preview</v>
      </c>
      <c r="T610" s="14" t="s">
        <v>3181</v>
      </c>
      <c r="U610" s="19" t="str">
        <f t="shared" si="109"/>
        <v>https://onlinecourses.nptel.ac.in/noc24_mg89/preview</v>
      </c>
      <c r="V610" s="19" t="str">
        <f t="shared" si="110"/>
        <v>https://onlinecourses.nptel.ac.in/noc24_mg89/preview</v>
      </c>
      <c r="W610" s="15" t="s">
        <v>3182</v>
      </c>
      <c r="X610" s="20" t="str">
        <f t="shared" si="101"/>
        <v>https://nptel.ac.in/courses/110107161</v>
      </c>
      <c r="Y610" s="19" t="str">
        <f t="shared" si="102"/>
        <v>https://nptel.ac.in/courses/110107161</v>
      </c>
      <c r="Z610" s="15">
        <v>110107161</v>
      </c>
      <c r="AA610" s="15"/>
      <c r="AB610" s="15"/>
    </row>
    <row r="611" spans="1:28" ht="26.4" x14ac:dyDescent="0.25">
      <c r="A611" s="13">
        <v>600</v>
      </c>
      <c r="B611" s="14" t="s">
        <v>3183</v>
      </c>
      <c r="C611" s="14" t="s">
        <v>3093</v>
      </c>
      <c r="D611" s="14" t="s">
        <v>3184</v>
      </c>
      <c r="E611" s="14" t="s">
        <v>3185</v>
      </c>
      <c r="F611" s="15" t="s">
        <v>218</v>
      </c>
      <c r="G611" s="15" t="s">
        <v>218</v>
      </c>
      <c r="H611" s="16" t="s">
        <v>4</v>
      </c>
      <c r="I611" s="15" t="s">
        <v>53</v>
      </c>
      <c r="J611" s="17">
        <v>45859</v>
      </c>
      <c r="K611" s="17">
        <v>45940</v>
      </c>
      <c r="L611" s="17">
        <v>45955</v>
      </c>
      <c r="M611" s="17">
        <v>45866</v>
      </c>
      <c r="N611" s="17">
        <v>45884</v>
      </c>
      <c r="O611" s="15" t="s">
        <v>38</v>
      </c>
      <c r="P611" s="15" t="s">
        <v>54</v>
      </c>
      <c r="Q611" s="15" t="s">
        <v>55</v>
      </c>
      <c r="R611" s="15"/>
      <c r="S611" s="18" t="str">
        <f t="shared" si="94"/>
        <v>https://onlinecourses.nptel.ac.in/noc25_mg97/preview</v>
      </c>
      <c r="T611" s="14" t="s">
        <v>3186</v>
      </c>
      <c r="U611" s="19" t="str">
        <f t="shared" si="109"/>
        <v>https://onlinecourses.nptel.ac.in/noc24_mg101/preview</v>
      </c>
      <c r="V611" s="19" t="str">
        <f t="shared" si="110"/>
        <v>https://onlinecourses.nptel.ac.in/noc24_mg101/preview</v>
      </c>
      <c r="W611" s="15" t="s">
        <v>3187</v>
      </c>
      <c r="X611" s="20" t="str">
        <f t="shared" si="101"/>
        <v>https://nptel.ac.in/courses/110107162</v>
      </c>
      <c r="Y611" s="19" t="str">
        <f t="shared" si="102"/>
        <v>https://nptel.ac.in/courses/110107162</v>
      </c>
      <c r="Z611" s="15">
        <v>110107162</v>
      </c>
      <c r="AA611" s="15"/>
      <c r="AB611" s="15"/>
    </row>
    <row r="612" spans="1:28" ht="26.4" x14ac:dyDescent="0.25">
      <c r="A612" s="13">
        <v>601</v>
      </c>
      <c r="B612" s="14" t="s">
        <v>3188</v>
      </c>
      <c r="C612" s="14" t="s">
        <v>3093</v>
      </c>
      <c r="D612" s="14" t="s">
        <v>3189</v>
      </c>
      <c r="E612" s="14" t="s">
        <v>3185</v>
      </c>
      <c r="F612" s="15" t="s">
        <v>218</v>
      </c>
      <c r="G612" s="15" t="s">
        <v>218</v>
      </c>
      <c r="H612" s="16" t="s">
        <v>4</v>
      </c>
      <c r="I612" s="15" t="s">
        <v>53</v>
      </c>
      <c r="J612" s="17">
        <v>45859</v>
      </c>
      <c r="K612" s="17">
        <v>45940</v>
      </c>
      <c r="L612" s="17">
        <v>45955</v>
      </c>
      <c r="M612" s="17">
        <v>45866</v>
      </c>
      <c r="N612" s="17">
        <v>45884</v>
      </c>
      <c r="O612" s="15" t="s">
        <v>38</v>
      </c>
      <c r="P612" s="15" t="s">
        <v>54</v>
      </c>
      <c r="Q612" s="15" t="s">
        <v>55</v>
      </c>
      <c r="R612" s="15" t="s">
        <v>3190</v>
      </c>
      <c r="S612" s="18" t="str">
        <f t="shared" si="94"/>
        <v>https://onlinecourses.nptel.ac.in/noc25_mg98/preview</v>
      </c>
      <c r="T612" s="14" t="s">
        <v>3191</v>
      </c>
      <c r="U612" s="19" t="str">
        <f t="shared" si="109"/>
        <v>https://onlinecourses.nptel.ac.in/noc24_mg102/preview</v>
      </c>
      <c r="V612" s="19" t="str">
        <f t="shared" si="110"/>
        <v>https://onlinecourses.nptel.ac.in/noc24_mg102/preview</v>
      </c>
      <c r="W612" s="15" t="s">
        <v>3192</v>
      </c>
      <c r="X612" s="20" t="str">
        <f t="shared" si="101"/>
        <v>https://nptel.ac.in/courses/110107154</v>
      </c>
      <c r="Y612" s="19" t="str">
        <f t="shared" si="102"/>
        <v>https://nptel.ac.in/courses/110107154</v>
      </c>
      <c r="Z612" s="15">
        <v>110107154</v>
      </c>
      <c r="AA612" s="15"/>
      <c r="AB612" s="15"/>
    </row>
    <row r="613" spans="1:28" ht="26.4" x14ac:dyDescent="0.25">
      <c r="A613" s="13">
        <v>602</v>
      </c>
      <c r="B613" s="14" t="s">
        <v>3193</v>
      </c>
      <c r="C613" s="14" t="s">
        <v>3093</v>
      </c>
      <c r="D613" s="14" t="s">
        <v>3194</v>
      </c>
      <c r="E613" s="14" t="s">
        <v>3195</v>
      </c>
      <c r="F613" s="15" t="s">
        <v>218</v>
      </c>
      <c r="G613" s="15" t="s">
        <v>218</v>
      </c>
      <c r="H613" s="16" t="s">
        <v>100</v>
      </c>
      <c r="I613" s="15" t="s">
        <v>53</v>
      </c>
      <c r="J613" s="17">
        <v>45859</v>
      </c>
      <c r="K613" s="17">
        <v>45912</v>
      </c>
      <c r="L613" s="17">
        <v>45920</v>
      </c>
      <c r="M613" s="17">
        <v>45866</v>
      </c>
      <c r="N613" s="17">
        <v>45884</v>
      </c>
      <c r="O613" s="15" t="s">
        <v>38</v>
      </c>
      <c r="P613" s="15" t="s">
        <v>54</v>
      </c>
      <c r="Q613" s="15" t="s">
        <v>55</v>
      </c>
      <c r="R613" s="15"/>
      <c r="S613" s="18" t="str">
        <f t="shared" si="94"/>
        <v>https://onlinecourses.nptel.ac.in/noc25_mg99/preview</v>
      </c>
      <c r="T613" s="14" t="s">
        <v>3196</v>
      </c>
      <c r="U613" s="19" t="str">
        <f t="shared" si="109"/>
        <v>https://onlinecourses.nptel.ac.in/noc24_mg129/preview</v>
      </c>
      <c r="V613" s="19" t="str">
        <f t="shared" si="110"/>
        <v>https://onlinecourses.nptel.ac.in/noc24_mg129/preview</v>
      </c>
      <c r="W613" s="15" t="s">
        <v>3197</v>
      </c>
      <c r="X613" s="20" t="str">
        <f t="shared" si="101"/>
        <v>https://nptel.ac.in/courses/110107163</v>
      </c>
      <c r="Y613" s="19" t="str">
        <f t="shared" si="102"/>
        <v>https://nptel.ac.in/courses/110107163</v>
      </c>
      <c r="Z613" s="15">
        <v>110107163</v>
      </c>
      <c r="AA613" s="15"/>
      <c r="AB613" s="15"/>
    </row>
    <row r="614" spans="1:28" ht="26.4" x14ac:dyDescent="0.25">
      <c r="A614" s="13">
        <v>603</v>
      </c>
      <c r="B614" s="14" t="s">
        <v>3198</v>
      </c>
      <c r="C614" s="14" t="s">
        <v>3093</v>
      </c>
      <c r="D614" s="14" t="s">
        <v>3199</v>
      </c>
      <c r="E614" s="14" t="s">
        <v>3200</v>
      </c>
      <c r="F614" s="15" t="s">
        <v>218</v>
      </c>
      <c r="G614" s="15" t="s">
        <v>218</v>
      </c>
      <c r="H614" s="16" t="s">
        <v>100</v>
      </c>
      <c r="I614" s="15" t="s">
        <v>53</v>
      </c>
      <c r="J614" s="17">
        <v>45859</v>
      </c>
      <c r="K614" s="17">
        <v>45912</v>
      </c>
      <c r="L614" s="17">
        <v>45920</v>
      </c>
      <c r="M614" s="17">
        <v>45866</v>
      </c>
      <c r="N614" s="17">
        <v>45884</v>
      </c>
      <c r="O614" s="15" t="s">
        <v>152</v>
      </c>
      <c r="P614" s="15" t="s">
        <v>54</v>
      </c>
      <c r="Q614" s="15" t="s">
        <v>55</v>
      </c>
      <c r="R614" s="15" t="s">
        <v>1889</v>
      </c>
      <c r="S614" s="18" t="str">
        <f t="shared" si="94"/>
        <v>https://onlinecourses.nptel.ac.in/noc25_mg100/preview</v>
      </c>
      <c r="T614" s="14" t="s">
        <v>3201</v>
      </c>
      <c r="U614" s="19" t="str">
        <f t="shared" si="109"/>
        <v>https://onlinecourses.nptel.ac.in/noc24_mg80/preview</v>
      </c>
      <c r="V614" s="19" t="str">
        <f t="shared" si="110"/>
        <v>https://onlinecourses.nptel.ac.in/noc24_mg80/preview</v>
      </c>
      <c r="W614" s="15" t="s">
        <v>3202</v>
      </c>
      <c r="X614" s="20" t="str">
        <f t="shared" si="101"/>
        <v>https://nptel.ac.in/courses/110107153</v>
      </c>
      <c r="Y614" s="19" t="str">
        <f t="shared" si="102"/>
        <v>https://nptel.ac.in/courses/110107153</v>
      </c>
      <c r="Z614" s="15">
        <v>110107153</v>
      </c>
      <c r="AA614" s="15"/>
      <c r="AB614" s="15"/>
    </row>
    <row r="615" spans="1:28" ht="39.6" x14ac:dyDescent="0.25">
      <c r="A615" s="13">
        <v>604</v>
      </c>
      <c r="B615" s="14" t="s">
        <v>3203</v>
      </c>
      <c r="C615" s="14" t="s">
        <v>3093</v>
      </c>
      <c r="D615" s="14" t="s">
        <v>3204</v>
      </c>
      <c r="E615" s="14" t="s">
        <v>3205</v>
      </c>
      <c r="F615" s="15" t="s">
        <v>70</v>
      </c>
      <c r="G615" s="15" t="s">
        <v>70</v>
      </c>
      <c r="H615" s="16" t="s">
        <v>100</v>
      </c>
      <c r="I615" s="15" t="s">
        <v>53</v>
      </c>
      <c r="J615" s="17">
        <v>45859</v>
      </c>
      <c r="K615" s="17">
        <v>45912</v>
      </c>
      <c r="L615" s="17">
        <v>45920</v>
      </c>
      <c r="M615" s="17">
        <v>45866</v>
      </c>
      <c r="N615" s="17">
        <v>45884</v>
      </c>
      <c r="O615" s="15" t="s">
        <v>38</v>
      </c>
      <c r="P615" s="15" t="s">
        <v>54</v>
      </c>
      <c r="Q615" s="15" t="s">
        <v>55</v>
      </c>
      <c r="R615" s="15" t="s">
        <v>3206</v>
      </c>
      <c r="S615" s="18" t="str">
        <f t="shared" si="94"/>
        <v>https://onlinecourses.nptel.ac.in/noc25_mg103/preview</v>
      </c>
      <c r="T615" s="14" t="s">
        <v>3207</v>
      </c>
      <c r="U615" s="19" t="str">
        <f t="shared" si="109"/>
        <v>https://onlinecourses.nptel.ac.in/noc24_mg74/preview</v>
      </c>
      <c r="V615" s="19" t="str">
        <f t="shared" si="110"/>
        <v>https://onlinecourses.nptel.ac.in/noc24_mg74/preview</v>
      </c>
      <c r="W615" s="15" t="s">
        <v>3208</v>
      </c>
      <c r="X615" s="20" t="str">
        <f t="shared" si="101"/>
        <v>https://nptel.ac.in/courses/110101146</v>
      </c>
      <c r="Y615" s="19" t="str">
        <f t="shared" si="102"/>
        <v>https://nptel.ac.in/courses/110101146</v>
      </c>
      <c r="Z615" s="15">
        <v>110101146</v>
      </c>
      <c r="AA615" s="15"/>
      <c r="AB615" s="15"/>
    </row>
    <row r="616" spans="1:28" ht="26.4" x14ac:dyDescent="0.25">
      <c r="A616" s="13">
        <v>605</v>
      </c>
      <c r="B616" s="14" t="s">
        <v>3209</v>
      </c>
      <c r="C616" s="14" t="s">
        <v>3093</v>
      </c>
      <c r="D616" s="14" t="s">
        <v>3210</v>
      </c>
      <c r="E616" s="14" t="s">
        <v>3205</v>
      </c>
      <c r="F616" s="15" t="s">
        <v>70</v>
      </c>
      <c r="G616" s="15" t="s">
        <v>70</v>
      </c>
      <c r="H616" s="16" t="s">
        <v>100</v>
      </c>
      <c r="I616" s="15" t="s">
        <v>53</v>
      </c>
      <c r="J616" s="17">
        <v>45887</v>
      </c>
      <c r="K616" s="17">
        <v>45940</v>
      </c>
      <c r="L616" s="17">
        <v>45955</v>
      </c>
      <c r="M616" s="17">
        <v>45887</v>
      </c>
      <c r="N616" s="17">
        <v>45898</v>
      </c>
      <c r="O616" s="15" t="s">
        <v>38</v>
      </c>
      <c r="P616" s="15" t="s">
        <v>3211</v>
      </c>
      <c r="Q616" s="15" t="s">
        <v>55</v>
      </c>
      <c r="R616" s="15" t="s">
        <v>351</v>
      </c>
      <c r="S616" s="18" t="str">
        <f t="shared" si="94"/>
        <v>https://onlinecourses.nptel.ac.in/noc25_mg104/preview</v>
      </c>
      <c r="T616" s="14" t="s">
        <v>3212</v>
      </c>
      <c r="U616" s="19" t="str">
        <f t="shared" si="109"/>
        <v>https://onlinecourses.nptel.ac.in/noc25_mg75/preview</v>
      </c>
      <c r="V616" s="19" t="str">
        <f t="shared" si="110"/>
        <v>https://onlinecourses.nptel.ac.in/noc25_mg75/preview</v>
      </c>
      <c r="W616" s="15" t="s">
        <v>3213</v>
      </c>
      <c r="X616" s="20" t="str">
        <f t="shared" si="101"/>
        <v>https://nptel.ac.in/courses/110101165</v>
      </c>
      <c r="Y616" s="19" t="str">
        <f t="shared" si="102"/>
        <v>https://nptel.ac.in/courses/110101165</v>
      </c>
      <c r="Z616" s="15">
        <v>110101165</v>
      </c>
      <c r="AA616" s="15"/>
      <c r="AB616" s="15"/>
    </row>
    <row r="617" spans="1:28" ht="26.4" x14ac:dyDescent="0.25">
      <c r="A617" s="13">
        <v>606</v>
      </c>
      <c r="B617" s="14" t="s">
        <v>3214</v>
      </c>
      <c r="C617" s="14" t="s">
        <v>3093</v>
      </c>
      <c r="D617" s="14" t="s">
        <v>3215</v>
      </c>
      <c r="E617" s="14" t="s">
        <v>3216</v>
      </c>
      <c r="F617" s="16" t="s">
        <v>62</v>
      </c>
      <c r="G617" s="15" t="s">
        <v>62</v>
      </c>
      <c r="H617" s="16" t="s">
        <v>4</v>
      </c>
      <c r="I617" s="15" t="s">
        <v>53</v>
      </c>
      <c r="J617" s="17">
        <v>45859</v>
      </c>
      <c r="K617" s="17">
        <v>45940</v>
      </c>
      <c r="L617" s="17">
        <v>45956</v>
      </c>
      <c r="M617" s="17">
        <v>45866</v>
      </c>
      <c r="N617" s="17">
        <v>45884</v>
      </c>
      <c r="O617" s="15" t="s">
        <v>38</v>
      </c>
      <c r="P617" s="15" t="s">
        <v>54</v>
      </c>
      <c r="Q617" s="15" t="s">
        <v>55</v>
      </c>
      <c r="R617" s="15" t="s">
        <v>232</v>
      </c>
      <c r="S617" s="18" t="str">
        <f t="shared" si="94"/>
        <v>https://onlinecourses.nptel.ac.in/noc25_mg105/preview</v>
      </c>
      <c r="T617" s="14" t="s">
        <v>3217</v>
      </c>
      <c r="U617" s="19" t="str">
        <f t="shared" si="109"/>
        <v>https://onlinecourses.nptel.ac.in/noc24_mg106/preview</v>
      </c>
      <c r="V617" s="19" t="str">
        <f t="shared" si="110"/>
        <v>https://onlinecourses.nptel.ac.in/noc24_mg106/preview</v>
      </c>
      <c r="W617" s="15" t="s">
        <v>3218</v>
      </c>
      <c r="X617" s="20" t="str">
        <f t="shared" si="101"/>
        <v>https://nptel.ac.in/courses/110106045</v>
      </c>
      <c r="Y617" s="19" t="str">
        <f t="shared" si="102"/>
        <v>https://nptel.ac.in/courses/110106045</v>
      </c>
      <c r="Z617" s="15">
        <v>110106045</v>
      </c>
      <c r="AA617" s="15"/>
      <c r="AB617" s="15"/>
    </row>
    <row r="618" spans="1:28" ht="26.4" x14ac:dyDescent="0.25">
      <c r="A618" s="13">
        <v>607</v>
      </c>
      <c r="B618" s="14" t="s">
        <v>3219</v>
      </c>
      <c r="C618" s="14" t="s">
        <v>3093</v>
      </c>
      <c r="D618" s="14" t="s">
        <v>3220</v>
      </c>
      <c r="E618" s="14" t="s">
        <v>3221</v>
      </c>
      <c r="F618" s="16" t="s">
        <v>62</v>
      </c>
      <c r="G618" s="15" t="s">
        <v>62</v>
      </c>
      <c r="H618" s="16" t="s">
        <v>219</v>
      </c>
      <c r="I618" s="15" t="s">
        <v>53</v>
      </c>
      <c r="J618" s="17">
        <v>45859</v>
      </c>
      <c r="K618" s="17">
        <v>45884</v>
      </c>
      <c r="L618" s="17">
        <v>45920</v>
      </c>
      <c r="M618" s="17">
        <v>45866</v>
      </c>
      <c r="N618" s="17">
        <v>45884</v>
      </c>
      <c r="O618" s="15" t="s">
        <v>38</v>
      </c>
      <c r="P618" s="15" t="s">
        <v>54</v>
      </c>
      <c r="Q618" s="15" t="s">
        <v>55</v>
      </c>
      <c r="R618" s="15"/>
      <c r="S618" s="18" t="str">
        <f t="shared" si="94"/>
        <v>https://onlinecourses.nptel.ac.in/noc25_mg106/preview</v>
      </c>
      <c r="T618" s="14" t="s">
        <v>3222</v>
      </c>
      <c r="U618" s="19" t="str">
        <f t="shared" si="109"/>
        <v>https://onlinecourses.nptel.ac.in/noc25_mg18/preview</v>
      </c>
      <c r="V618" s="19" t="str">
        <f t="shared" si="110"/>
        <v>https://onlinecourses.nptel.ac.in/noc25_mg18/preview</v>
      </c>
      <c r="W618" s="15" t="s">
        <v>3223</v>
      </c>
      <c r="X618" s="20" t="str">
        <f t="shared" si="101"/>
        <v>https://nptel.ac.in/courses/110106124</v>
      </c>
      <c r="Y618" s="19" t="str">
        <f t="shared" si="102"/>
        <v>https://nptel.ac.in/courses/110106124</v>
      </c>
      <c r="Z618" s="15">
        <v>110106124</v>
      </c>
      <c r="AA618" s="15"/>
      <c r="AB618" s="15"/>
    </row>
    <row r="619" spans="1:28" ht="26.4" x14ac:dyDescent="0.25">
      <c r="A619" s="13">
        <v>608</v>
      </c>
      <c r="B619" s="14" t="s">
        <v>3224</v>
      </c>
      <c r="C619" s="14" t="s">
        <v>3093</v>
      </c>
      <c r="D619" s="14" t="s">
        <v>3225</v>
      </c>
      <c r="E619" s="14" t="s">
        <v>3226</v>
      </c>
      <c r="F619" s="15" t="s">
        <v>3227</v>
      </c>
      <c r="G619" s="15" t="s">
        <v>62</v>
      </c>
      <c r="H619" s="16" t="s">
        <v>219</v>
      </c>
      <c r="I619" s="15" t="s">
        <v>53</v>
      </c>
      <c r="J619" s="17">
        <v>45859</v>
      </c>
      <c r="K619" s="17">
        <v>45884</v>
      </c>
      <c r="L619" s="17">
        <v>45921</v>
      </c>
      <c r="M619" s="17">
        <v>45866</v>
      </c>
      <c r="N619" s="17">
        <v>45884</v>
      </c>
      <c r="O619" s="15" t="s">
        <v>38</v>
      </c>
      <c r="P619" s="15" t="s">
        <v>54</v>
      </c>
      <c r="Q619" s="15" t="s">
        <v>55</v>
      </c>
      <c r="R619" s="15"/>
      <c r="S619" s="18" t="str">
        <f t="shared" si="94"/>
        <v>https://onlinecourses.nptel.ac.in/noc25_mg107/preview</v>
      </c>
      <c r="T619" s="14" t="s">
        <v>3228</v>
      </c>
      <c r="U619" s="19" t="str">
        <f t="shared" si="109"/>
        <v>https://onlinecourses.nptel.ac.in/noc24_mg119/preview</v>
      </c>
      <c r="V619" s="19" t="str">
        <f t="shared" si="110"/>
        <v>https://onlinecourses.nptel.ac.in/noc24_mg119/preview</v>
      </c>
      <c r="W619" s="15" t="s">
        <v>3229</v>
      </c>
      <c r="X619" s="20" t="str">
        <f t="shared" si="101"/>
        <v>https://nptel.ac.in/courses/110106167</v>
      </c>
      <c r="Y619" s="19" t="str">
        <f t="shared" si="102"/>
        <v>https://nptel.ac.in/courses/110106167</v>
      </c>
      <c r="Z619" s="15">
        <v>110106167</v>
      </c>
      <c r="AA619" s="15"/>
      <c r="AB619" s="15"/>
    </row>
    <row r="620" spans="1:28" ht="39.6" x14ac:dyDescent="0.25">
      <c r="A620" s="13">
        <v>609</v>
      </c>
      <c r="B620" s="14" t="s">
        <v>3230</v>
      </c>
      <c r="C620" s="14" t="s">
        <v>3093</v>
      </c>
      <c r="D620" s="14" t="s">
        <v>3231</v>
      </c>
      <c r="E620" s="14" t="s">
        <v>3232</v>
      </c>
      <c r="F620" s="16" t="s">
        <v>3233</v>
      </c>
      <c r="G620" s="16" t="s">
        <v>62</v>
      </c>
      <c r="H620" s="16" t="s">
        <v>100</v>
      </c>
      <c r="I620" s="15" t="s">
        <v>53</v>
      </c>
      <c r="J620" s="17">
        <v>45887</v>
      </c>
      <c r="K620" s="17">
        <v>45940</v>
      </c>
      <c r="L620" s="17">
        <v>45962</v>
      </c>
      <c r="M620" s="17">
        <v>45887</v>
      </c>
      <c r="N620" s="17">
        <v>45898</v>
      </c>
      <c r="O620" s="15" t="s">
        <v>71</v>
      </c>
      <c r="P620" s="15" t="s">
        <v>54</v>
      </c>
      <c r="Q620" s="15" t="s">
        <v>55</v>
      </c>
      <c r="R620" s="15" t="s">
        <v>3190</v>
      </c>
      <c r="S620" s="18" t="str">
        <f t="shared" si="94"/>
        <v>https://onlinecourses.nptel.ac.in/noc25_mg108/preview</v>
      </c>
      <c r="T620" s="14" t="s">
        <v>3234</v>
      </c>
      <c r="U620" s="19" t="str">
        <f t="shared" si="109"/>
        <v>https://onlinecourses.nptel.ac.in/noc24_mg114/preview</v>
      </c>
      <c r="V620" s="19" t="str">
        <f t="shared" si="110"/>
        <v>https://onlinecourses.nptel.ac.in/noc24_mg114/preview</v>
      </c>
      <c r="W620" s="15" t="s">
        <v>3235</v>
      </c>
      <c r="X620" s="20" t="str">
        <f t="shared" si="101"/>
        <v>https://nptel.ac.in/courses/110106511</v>
      </c>
      <c r="Y620" s="19" t="str">
        <f t="shared" si="102"/>
        <v>https://nptel.ac.in/courses/110106511</v>
      </c>
      <c r="Z620" s="15">
        <v>110106511</v>
      </c>
      <c r="AA620" s="15"/>
      <c r="AB620" s="15"/>
    </row>
    <row r="621" spans="1:28" ht="39.6" x14ac:dyDescent="0.25">
      <c r="A621" s="13">
        <v>610</v>
      </c>
      <c r="B621" s="14" t="s">
        <v>3236</v>
      </c>
      <c r="C621" s="14" t="s">
        <v>3093</v>
      </c>
      <c r="D621" s="14" t="s">
        <v>3237</v>
      </c>
      <c r="E621" s="14" t="s">
        <v>3238</v>
      </c>
      <c r="F621" s="16" t="s">
        <v>3233</v>
      </c>
      <c r="G621" s="16" t="s">
        <v>62</v>
      </c>
      <c r="H621" s="16" t="s">
        <v>100</v>
      </c>
      <c r="I621" s="15" t="s">
        <v>53</v>
      </c>
      <c r="J621" s="17">
        <v>45887</v>
      </c>
      <c r="K621" s="17">
        <v>45940</v>
      </c>
      <c r="L621" s="17">
        <v>45963</v>
      </c>
      <c r="M621" s="17">
        <v>45887</v>
      </c>
      <c r="N621" s="17">
        <v>45898</v>
      </c>
      <c r="O621" s="15" t="s">
        <v>71</v>
      </c>
      <c r="P621" s="15" t="s">
        <v>54</v>
      </c>
      <c r="Q621" s="15" t="s">
        <v>55</v>
      </c>
      <c r="R621" s="15" t="s">
        <v>3190</v>
      </c>
      <c r="S621" s="18" t="str">
        <f t="shared" si="94"/>
        <v>https://onlinecourses.nptel.ac.in/noc25_mg109/preview</v>
      </c>
      <c r="T621" s="14" t="s">
        <v>3239</v>
      </c>
      <c r="U621" s="19" t="str">
        <f t="shared" si="109"/>
        <v>https://onlinecourses.nptel.ac.in/noc24_mg138/preview</v>
      </c>
      <c r="V621" s="19" t="str">
        <f t="shared" si="110"/>
        <v>https://onlinecourses.nptel.ac.in/noc24_mg138/preview</v>
      </c>
      <c r="W621" s="15" t="s">
        <v>3240</v>
      </c>
      <c r="X621" s="20" t="str">
        <f t="shared" si="101"/>
        <v>https://nptel.ac.in/courses/110106512</v>
      </c>
      <c r="Y621" s="19" t="str">
        <f t="shared" si="102"/>
        <v>https://nptel.ac.in/courses/110106512</v>
      </c>
      <c r="Z621" s="15">
        <v>110106512</v>
      </c>
      <c r="AA621" s="15"/>
      <c r="AB621" s="15"/>
    </row>
    <row r="622" spans="1:28" ht="26.4" x14ac:dyDescent="0.25">
      <c r="A622" s="13">
        <v>611</v>
      </c>
      <c r="B622" s="14" t="s">
        <v>3241</v>
      </c>
      <c r="C622" s="14" t="s">
        <v>3093</v>
      </c>
      <c r="D622" s="14" t="s">
        <v>3242</v>
      </c>
      <c r="E622" s="14" t="s">
        <v>3243</v>
      </c>
      <c r="F622" s="15" t="s">
        <v>218</v>
      </c>
      <c r="G622" s="15" t="s">
        <v>218</v>
      </c>
      <c r="H622" s="16" t="s">
        <v>4</v>
      </c>
      <c r="I622" s="16" t="s">
        <v>53</v>
      </c>
      <c r="J622" s="17">
        <v>45859</v>
      </c>
      <c r="K622" s="17">
        <v>45940</v>
      </c>
      <c r="L622" s="17">
        <v>45956</v>
      </c>
      <c r="M622" s="17">
        <v>45866</v>
      </c>
      <c r="N622" s="17">
        <v>45884</v>
      </c>
      <c r="O622" s="15" t="s">
        <v>38</v>
      </c>
      <c r="P622" s="15" t="s">
        <v>54</v>
      </c>
      <c r="Q622" s="15" t="s">
        <v>55</v>
      </c>
      <c r="R622" s="15"/>
      <c r="S622" s="18" t="str">
        <f t="shared" si="94"/>
        <v>https://onlinecourses.nptel.ac.in/noc25_mg110/preview</v>
      </c>
      <c r="T622" s="14" t="s">
        <v>3244</v>
      </c>
      <c r="U622" s="19" t="str">
        <f t="shared" si="109"/>
        <v>https://onlinecourses.nptel.ac.in/noc24_mg91/preview</v>
      </c>
      <c r="V622" s="19" t="str">
        <f t="shared" si="110"/>
        <v>https://onlinecourses.nptel.ac.in/noc24_mg91/preview</v>
      </c>
      <c r="W622" s="15" t="s">
        <v>3245</v>
      </c>
      <c r="X622" s="20" t="str">
        <f t="shared" si="101"/>
        <v>https://nptel.ac.in/courses/110107168</v>
      </c>
      <c r="Y622" s="19" t="str">
        <f t="shared" si="102"/>
        <v>https://nptel.ac.in/courses/110107168</v>
      </c>
      <c r="Z622" s="15">
        <v>110107168</v>
      </c>
      <c r="AA622" s="15"/>
      <c r="AB622" s="15"/>
    </row>
    <row r="623" spans="1:28" ht="26.4" x14ac:dyDescent="0.25">
      <c r="A623" s="13">
        <v>612</v>
      </c>
      <c r="B623" s="14" t="s">
        <v>3246</v>
      </c>
      <c r="C623" s="14" t="s">
        <v>3093</v>
      </c>
      <c r="D623" s="14" t="s">
        <v>3247</v>
      </c>
      <c r="E623" s="14" t="s">
        <v>3180</v>
      </c>
      <c r="F623" s="15" t="s">
        <v>218</v>
      </c>
      <c r="G623" s="15" t="s">
        <v>218</v>
      </c>
      <c r="H623" s="16" t="s">
        <v>4</v>
      </c>
      <c r="I623" s="16" t="s">
        <v>53</v>
      </c>
      <c r="J623" s="17">
        <v>45859</v>
      </c>
      <c r="K623" s="17">
        <v>45940</v>
      </c>
      <c r="L623" s="17">
        <v>45956</v>
      </c>
      <c r="M623" s="17">
        <v>45866</v>
      </c>
      <c r="N623" s="17">
        <v>45884</v>
      </c>
      <c r="O623" s="15" t="s">
        <v>38</v>
      </c>
      <c r="P623" s="15" t="s">
        <v>72</v>
      </c>
      <c r="Q623" s="15" t="s">
        <v>55</v>
      </c>
      <c r="R623" s="15" t="s">
        <v>3248</v>
      </c>
      <c r="S623" s="18" t="str">
        <f t="shared" si="94"/>
        <v>https://onlinecourses.nptel.ac.in/noc25_mg111/preview</v>
      </c>
      <c r="T623" s="14" t="s">
        <v>3249</v>
      </c>
      <c r="U623" s="19" t="str">
        <f t="shared" si="109"/>
        <v>https://onlinecourses.nptel.ac.in/noc24_mg112/preview</v>
      </c>
      <c r="V623" s="19" t="str">
        <f t="shared" si="110"/>
        <v>https://onlinecourses.nptel.ac.in/noc24_mg112/preview</v>
      </c>
      <c r="W623" s="15" t="s">
        <v>3250</v>
      </c>
      <c r="X623" s="20" t="str">
        <f t="shared" si="101"/>
        <v>https://nptel.ac.in/courses/110107509</v>
      </c>
      <c r="Y623" s="19" t="str">
        <f t="shared" si="102"/>
        <v>https://nptel.ac.in/courses/110107509</v>
      </c>
      <c r="Z623" s="15">
        <v>110107509</v>
      </c>
      <c r="AA623" s="15"/>
      <c r="AB623" s="15"/>
    </row>
    <row r="624" spans="1:28" ht="26.4" x14ac:dyDescent="0.25">
      <c r="A624" s="13">
        <v>613</v>
      </c>
      <c r="B624" s="14" t="s">
        <v>3251</v>
      </c>
      <c r="C624" s="14" t="s">
        <v>3093</v>
      </c>
      <c r="D624" s="14" t="s">
        <v>3252</v>
      </c>
      <c r="E624" s="14" t="s">
        <v>3253</v>
      </c>
      <c r="F624" s="15" t="s">
        <v>218</v>
      </c>
      <c r="G624" s="15" t="s">
        <v>218</v>
      </c>
      <c r="H624" s="16" t="s">
        <v>100</v>
      </c>
      <c r="I624" s="16" t="s">
        <v>53</v>
      </c>
      <c r="J624" s="17">
        <v>45859</v>
      </c>
      <c r="K624" s="17">
        <v>45912</v>
      </c>
      <c r="L624" s="17">
        <v>45920</v>
      </c>
      <c r="M624" s="17">
        <v>45866</v>
      </c>
      <c r="N624" s="17">
        <v>45884</v>
      </c>
      <c r="O624" s="15" t="s">
        <v>38</v>
      </c>
      <c r="P624" s="15" t="s">
        <v>54</v>
      </c>
      <c r="Q624" s="15" t="s">
        <v>55</v>
      </c>
      <c r="R624" s="15"/>
      <c r="S624" s="18" t="str">
        <f t="shared" si="94"/>
        <v>https://onlinecourses.nptel.ac.in/noc25_mg112/preview</v>
      </c>
      <c r="T624" s="14" t="s">
        <v>3254</v>
      </c>
      <c r="U624" s="19" t="str">
        <f t="shared" si="109"/>
        <v>https://onlinecourses.nptel.ac.in/noc24_mg82/preview</v>
      </c>
      <c r="V624" s="19" t="str">
        <f t="shared" si="110"/>
        <v>https://onlinecourses.nptel.ac.in/noc24_mg82/preview</v>
      </c>
      <c r="W624" s="15" t="s">
        <v>3255</v>
      </c>
      <c r="X624" s="20" t="str">
        <f t="shared" si="101"/>
        <v>https://nptel.ac.in/courses/110107167</v>
      </c>
      <c r="Y624" s="19" t="str">
        <f t="shared" si="102"/>
        <v>https://nptel.ac.in/courses/110107167</v>
      </c>
      <c r="Z624" s="15">
        <v>110107167</v>
      </c>
      <c r="AA624" s="15"/>
      <c r="AB624" s="15"/>
    </row>
    <row r="625" spans="1:28" ht="26.4" x14ac:dyDescent="0.25">
      <c r="A625" s="13">
        <v>614</v>
      </c>
      <c r="B625" s="14" t="s">
        <v>3256</v>
      </c>
      <c r="C625" s="14" t="s">
        <v>3093</v>
      </c>
      <c r="D625" s="14" t="s">
        <v>3257</v>
      </c>
      <c r="E625" s="14" t="s">
        <v>3258</v>
      </c>
      <c r="F625" s="15" t="s">
        <v>218</v>
      </c>
      <c r="G625" s="15" t="s">
        <v>218</v>
      </c>
      <c r="H625" s="16" t="s">
        <v>4</v>
      </c>
      <c r="I625" s="16" t="s">
        <v>53</v>
      </c>
      <c r="J625" s="17">
        <v>45859</v>
      </c>
      <c r="K625" s="17">
        <v>45940</v>
      </c>
      <c r="L625" s="17">
        <v>45956</v>
      </c>
      <c r="M625" s="17">
        <v>45866</v>
      </c>
      <c r="N625" s="17">
        <v>45884</v>
      </c>
      <c r="O625" s="15" t="s">
        <v>38</v>
      </c>
      <c r="P625" s="15" t="s">
        <v>72</v>
      </c>
      <c r="Q625" s="15" t="s">
        <v>55</v>
      </c>
      <c r="R625" s="15" t="s">
        <v>159</v>
      </c>
      <c r="S625" s="18" t="str">
        <f t="shared" si="94"/>
        <v>https://onlinecourses.nptel.ac.in/noc25_mg113/preview</v>
      </c>
      <c r="T625" s="14" t="s">
        <v>3259</v>
      </c>
      <c r="U625" s="19" t="str">
        <f t="shared" si="109"/>
        <v>https://onlinecourses.nptel.ac.in/noc24_mg90/preview</v>
      </c>
      <c r="V625" s="19" t="str">
        <f t="shared" si="110"/>
        <v>https://onlinecourses.nptel.ac.in/noc24_mg90/preview</v>
      </c>
      <c r="W625" s="15" t="s">
        <v>3260</v>
      </c>
      <c r="X625" s="20" t="str">
        <f t="shared" si="101"/>
        <v>https://nptel.ac.in/courses/110107157</v>
      </c>
      <c r="Y625" s="19" t="str">
        <f t="shared" si="102"/>
        <v>https://nptel.ac.in/courses/110107157</v>
      </c>
      <c r="Z625" s="15">
        <v>110107157</v>
      </c>
      <c r="AA625" s="15"/>
      <c r="AB625" s="15"/>
    </row>
    <row r="626" spans="1:28" ht="26.4" x14ac:dyDescent="0.25">
      <c r="A626" s="13">
        <v>615</v>
      </c>
      <c r="B626" s="14" t="s">
        <v>3261</v>
      </c>
      <c r="C626" s="14" t="s">
        <v>3093</v>
      </c>
      <c r="D626" s="14" t="s">
        <v>3262</v>
      </c>
      <c r="E626" s="14" t="s">
        <v>3263</v>
      </c>
      <c r="F626" s="15" t="s">
        <v>3264</v>
      </c>
      <c r="G626" s="15" t="s">
        <v>84</v>
      </c>
      <c r="H626" s="16" t="s">
        <v>100</v>
      </c>
      <c r="I626" s="15" t="s">
        <v>53</v>
      </c>
      <c r="J626" s="17">
        <v>45887</v>
      </c>
      <c r="K626" s="17">
        <v>45940</v>
      </c>
      <c r="L626" s="17">
        <v>45956</v>
      </c>
      <c r="M626" s="17">
        <v>45887</v>
      </c>
      <c r="N626" s="17">
        <v>45898</v>
      </c>
      <c r="O626" s="15" t="s">
        <v>152</v>
      </c>
      <c r="P626" s="15" t="s">
        <v>54</v>
      </c>
      <c r="Q626" s="15" t="s">
        <v>55</v>
      </c>
      <c r="R626" s="15" t="s">
        <v>1870</v>
      </c>
      <c r="S626" s="18" t="str">
        <f t="shared" si="94"/>
        <v>https://onlinecourses.nptel.ac.in/noc25_mg114/preview</v>
      </c>
      <c r="T626" s="14" t="s">
        <v>3265</v>
      </c>
      <c r="U626" s="19" t="str">
        <f t="shared" si="109"/>
        <v>https://onlinecourses.nptel.ac.in/noc24_mg122/preview</v>
      </c>
      <c r="V626" s="19" t="str">
        <f t="shared" si="110"/>
        <v>https://onlinecourses.nptel.ac.in/noc24_mg122/preview</v>
      </c>
      <c r="W626" s="15" t="s">
        <v>3266</v>
      </c>
      <c r="X626" s="20" t="str">
        <f t="shared" si="101"/>
        <v>https://nptel.ac.in/courses/110104095</v>
      </c>
      <c r="Y626" s="19" t="str">
        <f t="shared" si="102"/>
        <v>https://nptel.ac.in/courses/110104095</v>
      </c>
      <c r="Z626" s="15">
        <v>110104095</v>
      </c>
      <c r="AA626" s="15"/>
      <c r="AB626" s="15"/>
    </row>
    <row r="627" spans="1:28" ht="26.4" x14ac:dyDescent="0.25">
      <c r="A627" s="13">
        <v>616</v>
      </c>
      <c r="B627" s="14" t="s">
        <v>3267</v>
      </c>
      <c r="C627" s="14" t="s">
        <v>3093</v>
      </c>
      <c r="D627" s="14" t="s">
        <v>3268</v>
      </c>
      <c r="E627" s="14" t="s">
        <v>3269</v>
      </c>
      <c r="F627" s="15" t="s">
        <v>84</v>
      </c>
      <c r="G627" s="15" t="s">
        <v>84</v>
      </c>
      <c r="H627" s="16" t="s">
        <v>100</v>
      </c>
      <c r="I627" s="15" t="s">
        <v>53</v>
      </c>
      <c r="J627" s="17">
        <v>45887</v>
      </c>
      <c r="K627" s="17">
        <v>45940</v>
      </c>
      <c r="L627" s="17">
        <v>45956</v>
      </c>
      <c r="M627" s="17">
        <v>45887</v>
      </c>
      <c r="N627" s="17">
        <v>45898</v>
      </c>
      <c r="O627" s="15" t="s">
        <v>71</v>
      </c>
      <c r="P627" s="15" t="s">
        <v>54</v>
      </c>
      <c r="Q627" s="15" t="s">
        <v>55</v>
      </c>
      <c r="R627" s="15" t="s">
        <v>3270</v>
      </c>
      <c r="S627" s="18" t="str">
        <f t="shared" si="94"/>
        <v>https://onlinecourses.nptel.ac.in/noc25_mg115/preview</v>
      </c>
      <c r="T627" s="14" t="s">
        <v>3271</v>
      </c>
      <c r="U627" s="19" t="str">
        <f t="shared" si="109"/>
        <v>https://onlinecourses.nptel.ac.in/noc24_mg127/preview</v>
      </c>
      <c r="V627" s="19" t="str">
        <f t="shared" si="110"/>
        <v>https://onlinecourses.nptel.ac.in/noc24_mg127/preview</v>
      </c>
      <c r="W627" s="15" t="s">
        <v>3272</v>
      </c>
      <c r="X627" s="20" t="str">
        <f t="shared" si="101"/>
        <v>https://nptel.ac.in/courses/110104068</v>
      </c>
      <c r="Y627" s="19" t="str">
        <f t="shared" si="102"/>
        <v>https://nptel.ac.in/courses/110104068</v>
      </c>
      <c r="Z627" s="15">
        <v>110104068</v>
      </c>
      <c r="AA627" s="15"/>
      <c r="AB627" s="15"/>
    </row>
    <row r="628" spans="1:28" ht="26.4" x14ac:dyDescent="0.25">
      <c r="A628" s="13">
        <v>617</v>
      </c>
      <c r="B628" s="14" t="s">
        <v>3273</v>
      </c>
      <c r="C628" s="14" t="s">
        <v>3093</v>
      </c>
      <c r="D628" s="14" t="s">
        <v>3274</v>
      </c>
      <c r="E628" s="14" t="s">
        <v>3275</v>
      </c>
      <c r="F628" s="15" t="s">
        <v>84</v>
      </c>
      <c r="G628" s="15" t="s">
        <v>84</v>
      </c>
      <c r="H628" s="16" t="s">
        <v>100</v>
      </c>
      <c r="I628" s="15" t="s">
        <v>53</v>
      </c>
      <c r="J628" s="17">
        <v>45859</v>
      </c>
      <c r="K628" s="17">
        <v>45912</v>
      </c>
      <c r="L628" s="17">
        <v>45920</v>
      </c>
      <c r="M628" s="17">
        <v>45866</v>
      </c>
      <c r="N628" s="17">
        <v>45884</v>
      </c>
      <c r="O628" s="15" t="s">
        <v>152</v>
      </c>
      <c r="P628" s="15" t="s">
        <v>54</v>
      </c>
      <c r="Q628" s="15" t="s">
        <v>55</v>
      </c>
      <c r="R628" s="15" t="s">
        <v>3147</v>
      </c>
      <c r="S628" s="18" t="str">
        <f t="shared" si="94"/>
        <v>https://onlinecourses.nptel.ac.in/noc25_mg116/preview</v>
      </c>
      <c r="T628" s="14" t="s">
        <v>3276</v>
      </c>
      <c r="U628" s="19" t="str">
        <f t="shared" si="109"/>
        <v>https://onlinecourses.nptel.ac.in/noc24_mg76/preview</v>
      </c>
      <c r="V628" s="19" t="str">
        <f t="shared" si="110"/>
        <v>https://onlinecourses.nptel.ac.in/noc24_mg76/preview</v>
      </c>
      <c r="W628" s="15" t="s">
        <v>3277</v>
      </c>
      <c r="X628" s="20" t="str">
        <f t="shared" si="101"/>
        <v>https://nptel.ac.in/courses/110104065</v>
      </c>
      <c r="Y628" s="19" t="str">
        <f t="shared" si="102"/>
        <v>https://nptel.ac.in/courses/110104065</v>
      </c>
      <c r="Z628" s="15">
        <v>110104065</v>
      </c>
      <c r="AA628" s="15"/>
      <c r="AB628" s="15"/>
    </row>
    <row r="629" spans="1:28" ht="39.6" x14ac:dyDescent="0.25">
      <c r="A629" s="13">
        <v>618</v>
      </c>
      <c r="B629" s="14" t="s">
        <v>3278</v>
      </c>
      <c r="C629" s="14" t="s">
        <v>3093</v>
      </c>
      <c r="D629" s="14" t="s">
        <v>3279</v>
      </c>
      <c r="E629" s="14" t="s">
        <v>3280</v>
      </c>
      <c r="F629" s="15" t="s">
        <v>84</v>
      </c>
      <c r="G629" s="15" t="s">
        <v>84</v>
      </c>
      <c r="H629" s="16" t="s">
        <v>100</v>
      </c>
      <c r="I629" s="15" t="s">
        <v>53</v>
      </c>
      <c r="J629" s="17">
        <v>45859</v>
      </c>
      <c r="K629" s="17">
        <v>45912</v>
      </c>
      <c r="L629" s="17">
        <v>45920</v>
      </c>
      <c r="M629" s="17">
        <v>45866</v>
      </c>
      <c r="N629" s="17">
        <v>45884</v>
      </c>
      <c r="O629" s="15" t="s">
        <v>38</v>
      </c>
      <c r="P629" s="15" t="s">
        <v>54</v>
      </c>
      <c r="Q629" s="15" t="s">
        <v>55</v>
      </c>
      <c r="R629" s="15" t="s">
        <v>3281</v>
      </c>
      <c r="S629" s="18" t="str">
        <f t="shared" si="94"/>
        <v>https://onlinecourses.nptel.ac.in/noc25_mg117/preview</v>
      </c>
      <c r="T629" s="14" t="s">
        <v>3282</v>
      </c>
      <c r="U629" s="19" t="str">
        <f t="shared" si="109"/>
        <v>https://onlinecourses.nptel.ac.in/noc24_mg77/preview</v>
      </c>
      <c r="V629" s="19" t="str">
        <f t="shared" si="110"/>
        <v>https://onlinecourses.nptel.ac.in/noc24_mg77/preview</v>
      </c>
      <c r="W629" s="15" t="s">
        <v>3283</v>
      </c>
      <c r="X629" s="20" t="str">
        <f t="shared" si="101"/>
        <v>https://nptel.ac.in/courses/110104063</v>
      </c>
      <c r="Y629" s="19" t="str">
        <f t="shared" si="102"/>
        <v>https://nptel.ac.in/courses/110104063</v>
      </c>
      <c r="Z629" s="15">
        <v>110104063</v>
      </c>
      <c r="AA629" s="15"/>
      <c r="AB629" s="15"/>
    </row>
    <row r="630" spans="1:28" ht="26.4" x14ac:dyDescent="0.25">
      <c r="A630" s="13">
        <v>619</v>
      </c>
      <c r="B630" s="14" t="s">
        <v>3284</v>
      </c>
      <c r="C630" s="14" t="s">
        <v>3093</v>
      </c>
      <c r="D630" s="14" t="s">
        <v>3285</v>
      </c>
      <c r="E630" s="14" t="s">
        <v>3286</v>
      </c>
      <c r="F630" s="15" t="s">
        <v>84</v>
      </c>
      <c r="G630" s="15" t="s">
        <v>84</v>
      </c>
      <c r="H630" s="16" t="s">
        <v>100</v>
      </c>
      <c r="I630" s="15" t="s">
        <v>53</v>
      </c>
      <c r="J630" s="17">
        <v>45859</v>
      </c>
      <c r="K630" s="17">
        <v>45912</v>
      </c>
      <c r="L630" s="17">
        <v>45920</v>
      </c>
      <c r="M630" s="17">
        <v>45866</v>
      </c>
      <c r="N630" s="17">
        <v>45884</v>
      </c>
      <c r="O630" s="15" t="s">
        <v>38</v>
      </c>
      <c r="P630" s="15" t="s">
        <v>54</v>
      </c>
      <c r="Q630" s="15" t="s">
        <v>55</v>
      </c>
      <c r="R630" s="15"/>
      <c r="S630" s="18" t="str">
        <f t="shared" si="94"/>
        <v>https://onlinecourses.nptel.ac.in/noc25_mg118/preview</v>
      </c>
      <c r="T630" s="14" t="s">
        <v>3287</v>
      </c>
      <c r="U630" s="19" t="str">
        <f t="shared" si="109"/>
        <v>https://onlinecourses.nptel.ac.in/noc24_mg83/preview</v>
      </c>
      <c r="V630" s="19" t="str">
        <f t="shared" si="110"/>
        <v>https://onlinecourses.nptel.ac.in/noc24_mg83/preview</v>
      </c>
      <c r="W630" s="15" t="s">
        <v>3288</v>
      </c>
      <c r="X630" s="20" t="str">
        <f t="shared" si="101"/>
        <v>https://nptel.ac.in/courses/110104169</v>
      </c>
      <c r="Y630" s="19" t="str">
        <f t="shared" si="102"/>
        <v>https://nptel.ac.in/courses/110104169</v>
      </c>
      <c r="Z630" s="15">
        <v>110104169</v>
      </c>
      <c r="AA630" s="15"/>
      <c r="AB630" s="15"/>
    </row>
    <row r="631" spans="1:28" ht="26.4" x14ac:dyDescent="0.25">
      <c r="A631" s="13">
        <v>620</v>
      </c>
      <c r="B631" s="14" t="s">
        <v>3289</v>
      </c>
      <c r="C631" s="14" t="s">
        <v>3093</v>
      </c>
      <c r="D631" s="14" t="s">
        <v>3290</v>
      </c>
      <c r="E631" s="14" t="s">
        <v>1179</v>
      </c>
      <c r="F631" s="15" t="s">
        <v>3291</v>
      </c>
      <c r="G631" s="15" t="s">
        <v>84</v>
      </c>
      <c r="H631" s="16" t="s">
        <v>100</v>
      </c>
      <c r="I631" s="15" t="s">
        <v>53</v>
      </c>
      <c r="J631" s="17">
        <v>45859</v>
      </c>
      <c r="K631" s="17">
        <v>45912</v>
      </c>
      <c r="L631" s="17">
        <v>45920</v>
      </c>
      <c r="M631" s="17">
        <v>45866</v>
      </c>
      <c r="N631" s="17">
        <v>45884</v>
      </c>
      <c r="O631" s="15" t="s">
        <v>152</v>
      </c>
      <c r="P631" s="15" t="s">
        <v>54</v>
      </c>
      <c r="Q631" s="15" t="s">
        <v>55</v>
      </c>
      <c r="R631" s="15"/>
      <c r="S631" s="18" t="str">
        <f t="shared" si="94"/>
        <v>https://onlinecourses.nptel.ac.in/noc25_mg119/preview</v>
      </c>
      <c r="T631" s="14" t="s">
        <v>3292</v>
      </c>
      <c r="U631" s="19" t="str">
        <f t="shared" si="109"/>
        <v>https://onlinecourses.nptel.ac.in/noc24_mg84/preview</v>
      </c>
      <c r="V631" s="19" t="str">
        <f t="shared" si="110"/>
        <v>https://onlinecourses.nptel.ac.in/noc24_mg84/preview</v>
      </c>
      <c r="W631" s="15" t="s">
        <v>3293</v>
      </c>
      <c r="X631" s="20" t="str">
        <f t="shared" si="101"/>
        <v>https://nptel.ac.in/courses/110104167</v>
      </c>
      <c r="Y631" s="19" t="str">
        <f t="shared" si="102"/>
        <v>https://nptel.ac.in/courses/110104167</v>
      </c>
      <c r="Z631" s="15">
        <v>110104167</v>
      </c>
      <c r="AA631" s="15"/>
      <c r="AB631" s="15"/>
    </row>
    <row r="632" spans="1:28" ht="26.4" x14ac:dyDescent="0.25">
      <c r="A632" s="13">
        <v>621</v>
      </c>
      <c r="B632" s="14" t="s">
        <v>3294</v>
      </c>
      <c r="C632" s="14" t="s">
        <v>3093</v>
      </c>
      <c r="D632" s="14" t="s">
        <v>3295</v>
      </c>
      <c r="E632" s="14" t="s">
        <v>3275</v>
      </c>
      <c r="F632" s="15" t="s">
        <v>84</v>
      </c>
      <c r="G632" s="15" t="s">
        <v>84</v>
      </c>
      <c r="H632" s="16" t="s">
        <v>100</v>
      </c>
      <c r="I632" s="15" t="s">
        <v>53</v>
      </c>
      <c r="J632" s="17">
        <v>45887</v>
      </c>
      <c r="K632" s="17">
        <v>45940</v>
      </c>
      <c r="L632" s="17">
        <v>45956</v>
      </c>
      <c r="M632" s="17">
        <v>45887</v>
      </c>
      <c r="N632" s="17">
        <v>45898</v>
      </c>
      <c r="O632" s="15" t="s">
        <v>152</v>
      </c>
      <c r="P632" s="15" t="s">
        <v>54</v>
      </c>
      <c r="Q632" s="15" t="s">
        <v>55</v>
      </c>
      <c r="R632" s="15" t="s">
        <v>3147</v>
      </c>
      <c r="S632" s="18" t="str">
        <f t="shared" si="94"/>
        <v>https://onlinecourses.nptel.ac.in/noc25_mg120/preview</v>
      </c>
      <c r="T632" s="14" t="s">
        <v>3296</v>
      </c>
      <c r="U632" s="19" t="str">
        <f t="shared" si="109"/>
        <v>https://onlinecourses.nptel.ac.in/noc24_mg124/preview</v>
      </c>
      <c r="V632" s="19" t="str">
        <f t="shared" si="110"/>
        <v>https://onlinecourses.nptel.ac.in/noc24_mg124/preview</v>
      </c>
      <c r="W632" s="15" t="s">
        <v>3297</v>
      </c>
      <c r="X632" s="20" t="str">
        <f t="shared" si="101"/>
        <v>https://nptel.ac.in/courses/110104507</v>
      </c>
      <c r="Y632" s="19" t="str">
        <f t="shared" si="102"/>
        <v>https://nptel.ac.in/courses/110104507</v>
      </c>
      <c r="Z632" s="15">
        <v>110104507</v>
      </c>
      <c r="AA632" s="15"/>
      <c r="AB632" s="15"/>
    </row>
    <row r="633" spans="1:28" ht="26.4" x14ac:dyDescent="0.25">
      <c r="A633" s="13">
        <v>622</v>
      </c>
      <c r="B633" s="14" t="s">
        <v>3298</v>
      </c>
      <c r="C633" s="14" t="s">
        <v>3093</v>
      </c>
      <c r="D633" s="14" t="s">
        <v>3299</v>
      </c>
      <c r="E633" s="14" t="s">
        <v>3300</v>
      </c>
      <c r="F633" s="15" t="s">
        <v>70</v>
      </c>
      <c r="G633" s="15" t="s">
        <v>70</v>
      </c>
      <c r="H633" s="16" t="s">
        <v>100</v>
      </c>
      <c r="I633" s="15" t="s">
        <v>53</v>
      </c>
      <c r="J633" s="17">
        <v>45859</v>
      </c>
      <c r="K633" s="17">
        <v>45912</v>
      </c>
      <c r="L633" s="17">
        <v>45921</v>
      </c>
      <c r="M633" s="17">
        <v>45866</v>
      </c>
      <c r="N633" s="17">
        <v>45884</v>
      </c>
      <c r="O633" s="15" t="s">
        <v>38</v>
      </c>
      <c r="P633" s="15" t="s">
        <v>54</v>
      </c>
      <c r="Q633" s="15" t="s">
        <v>55</v>
      </c>
      <c r="R633" s="15" t="s">
        <v>2467</v>
      </c>
      <c r="S633" s="18" t="str">
        <f t="shared" si="94"/>
        <v>https://onlinecourses.nptel.ac.in/noc25_mg121/preview</v>
      </c>
      <c r="T633" s="14" t="s">
        <v>3301</v>
      </c>
      <c r="U633" s="19" t="str">
        <f t="shared" si="109"/>
        <v>https://onlinecourses.nptel.ac.in/noc24_mg81/preview</v>
      </c>
      <c r="V633" s="19" t="str">
        <f t="shared" si="110"/>
        <v>https://onlinecourses.nptel.ac.in/noc24_mg81/preview</v>
      </c>
      <c r="W633" s="15" t="s">
        <v>3302</v>
      </c>
      <c r="X633" s="20" t="str">
        <f t="shared" si="101"/>
        <v>https://nptel.ac.in/courses/110101131</v>
      </c>
      <c r="Y633" s="19" t="str">
        <f t="shared" si="102"/>
        <v>https://nptel.ac.in/courses/110101131</v>
      </c>
      <c r="Z633" s="15">
        <v>110101131</v>
      </c>
      <c r="AA633" s="15"/>
      <c r="AB633" s="15"/>
    </row>
    <row r="634" spans="1:28" ht="26.4" x14ac:dyDescent="0.25">
      <c r="A634" s="13">
        <v>623</v>
      </c>
      <c r="B634" s="14" t="s">
        <v>3303</v>
      </c>
      <c r="C634" s="14" t="s">
        <v>3093</v>
      </c>
      <c r="D634" s="14" t="s">
        <v>3304</v>
      </c>
      <c r="E634" s="14" t="s">
        <v>3300</v>
      </c>
      <c r="F634" s="15" t="s">
        <v>70</v>
      </c>
      <c r="G634" s="15" t="s">
        <v>70</v>
      </c>
      <c r="H634" s="16" t="s">
        <v>219</v>
      </c>
      <c r="I634" s="15" t="s">
        <v>53</v>
      </c>
      <c r="J634" s="17">
        <v>45859</v>
      </c>
      <c r="K634" s="17">
        <v>45884</v>
      </c>
      <c r="L634" s="17">
        <v>45921</v>
      </c>
      <c r="M634" s="17">
        <v>45866</v>
      </c>
      <c r="N634" s="17">
        <v>45884</v>
      </c>
      <c r="O634" s="15" t="s">
        <v>38</v>
      </c>
      <c r="P634" s="15" t="s">
        <v>54</v>
      </c>
      <c r="Q634" s="15" t="s">
        <v>55</v>
      </c>
      <c r="R634" s="15"/>
      <c r="S634" s="18" t="str">
        <f t="shared" si="94"/>
        <v>https://onlinecourses.nptel.ac.in/noc25_mg122/preview</v>
      </c>
      <c r="T634" s="14" t="s">
        <v>3305</v>
      </c>
      <c r="U634" s="19" t="str">
        <f t="shared" si="109"/>
        <v>https://onlinecourses.nptel.ac.in/noc24_mg71/preview</v>
      </c>
      <c r="V634" s="19" t="str">
        <f t="shared" si="110"/>
        <v>https://onlinecourses.nptel.ac.in/noc24_mg71/preview</v>
      </c>
      <c r="W634" s="15" t="s">
        <v>3306</v>
      </c>
      <c r="X634" s="20" t="str">
        <f t="shared" si="101"/>
        <v>https://nptel.ac.in/courses/110101132</v>
      </c>
      <c r="Y634" s="19" t="str">
        <f t="shared" si="102"/>
        <v>https://nptel.ac.in/courses/110101132</v>
      </c>
      <c r="Z634" s="15">
        <v>110101132</v>
      </c>
      <c r="AA634" s="15"/>
      <c r="AB634" s="15"/>
    </row>
    <row r="635" spans="1:28" ht="26.4" x14ac:dyDescent="0.25">
      <c r="A635" s="13">
        <v>624</v>
      </c>
      <c r="B635" s="14" t="s">
        <v>3307</v>
      </c>
      <c r="C635" s="14" t="s">
        <v>3093</v>
      </c>
      <c r="D635" s="14" t="s">
        <v>3308</v>
      </c>
      <c r="E635" s="14" t="s">
        <v>3309</v>
      </c>
      <c r="F635" s="15" t="s">
        <v>132</v>
      </c>
      <c r="G635" s="15" t="s">
        <v>132</v>
      </c>
      <c r="H635" s="16" t="s">
        <v>100</v>
      </c>
      <c r="I635" s="15" t="s">
        <v>53</v>
      </c>
      <c r="J635" s="17">
        <v>45887</v>
      </c>
      <c r="K635" s="17">
        <v>45940</v>
      </c>
      <c r="L635" s="17">
        <v>45962</v>
      </c>
      <c r="M635" s="17">
        <v>45887</v>
      </c>
      <c r="N635" s="17">
        <v>45898</v>
      </c>
      <c r="O635" s="15" t="s">
        <v>152</v>
      </c>
      <c r="P635" s="15" t="s">
        <v>54</v>
      </c>
      <c r="Q635" s="15" t="s">
        <v>55</v>
      </c>
      <c r="R635" s="15"/>
      <c r="S635" s="18" t="str">
        <f t="shared" si="94"/>
        <v>https://onlinecourses.nptel.ac.in/noc25_mg123/preview</v>
      </c>
      <c r="T635" s="14" t="s">
        <v>3310</v>
      </c>
      <c r="U635" s="19" t="str">
        <f t="shared" si="109"/>
        <v>https://onlinecourses.nptel.ac.in/noc24_mg130/preview</v>
      </c>
      <c r="V635" s="19" t="str">
        <f t="shared" si="110"/>
        <v>https://onlinecourses.nptel.ac.in/noc24_mg130/preview</v>
      </c>
      <c r="W635" s="15" t="s">
        <v>3311</v>
      </c>
      <c r="X635" s="20" t="str">
        <f t="shared" si="101"/>
        <v>https://nptel.ac.in/courses/110108161</v>
      </c>
      <c r="Y635" s="19" t="str">
        <f t="shared" si="102"/>
        <v>https://nptel.ac.in/courses/110108161</v>
      </c>
      <c r="Z635" s="15">
        <v>110108161</v>
      </c>
      <c r="AA635" s="15"/>
      <c r="AB635" s="15"/>
    </row>
    <row r="636" spans="1:28" ht="26.4" x14ac:dyDescent="0.25">
      <c r="A636" s="13">
        <v>625</v>
      </c>
      <c r="B636" s="14" t="s">
        <v>3312</v>
      </c>
      <c r="C636" s="14" t="s">
        <v>3093</v>
      </c>
      <c r="D636" s="14" t="s">
        <v>3313</v>
      </c>
      <c r="E636" s="14" t="s">
        <v>3314</v>
      </c>
      <c r="F636" s="15" t="s">
        <v>70</v>
      </c>
      <c r="G636" s="15" t="s">
        <v>70</v>
      </c>
      <c r="H636" s="16" t="s">
        <v>219</v>
      </c>
      <c r="I636" s="15" t="s">
        <v>53</v>
      </c>
      <c r="J636" s="17">
        <v>45887</v>
      </c>
      <c r="K636" s="17">
        <v>45912</v>
      </c>
      <c r="L636" s="17">
        <v>45963</v>
      </c>
      <c r="M636" s="17">
        <v>45887</v>
      </c>
      <c r="N636" s="17">
        <v>45898</v>
      </c>
      <c r="O636" s="15" t="s">
        <v>38</v>
      </c>
      <c r="P636" s="15" t="s">
        <v>54</v>
      </c>
      <c r="Q636" s="15" t="s">
        <v>55</v>
      </c>
      <c r="R636" s="15" t="s">
        <v>3248</v>
      </c>
      <c r="S636" s="18" t="str">
        <f t="shared" si="94"/>
        <v>https://onlinecourses.nptel.ac.in/noc25_mg124/preview</v>
      </c>
      <c r="T636" s="14" t="s">
        <v>3315</v>
      </c>
      <c r="U636" s="19" t="str">
        <f t="shared" si="109"/>
        <v>https://onlinecourses.nptel.ac.in/noc24_mg118/preview</v>
      </c>
      <c r="V636" s="19" t="str">
        <f t="shared" si="110"/>
        <v>https://onlinecourses.nptel.ac.in/noc24_mg118/preview</v>
      </c>
      <c r="W636" s="15" t="s">
        <v>3316</v>
      </c>
      <c r="X636" s="20" t="str">
        <f t="shared" si="101"/>
        <v>https://nptel.ac.in/courses/110101153</v>
      </c>
      <c r="Y636" s="19" t="str">
        <f t="shared" si="102"/>
        <v>https://nptel.ac.in/courses/110101153</v>
      </c>
      <c r="Z636" s="15">
        <v>110101153</v>
      </c>
      <c r="AA636" s="15"/>
      <c r="AB636" s="15"/>
    </row>
    <row r="637" spans="1:28" ht="26.4" x14ac:dyDescent="0.25">
      <c r="A637" s="13">
        <v>626</v>
      </c>
      <c r="B637" s="14" t="s">
        <v>3317</v>
      </c>
      <c r="C637" s="14" t="s">
        <v>3093</v>
      </c>
      <c r="D637" s="14" t="s">
        <v>3318</v>
      </c>
      <c r="E637" s="14" t="s">
        <v>2974</v>
      </c>
      <c r="F637" s="15" t="s">
        <v>84</v>
      </c>
      <c r="G637" s="15" t="s">
        <v>84</v>
      </c>
      <c r="H637" s="16" t="s">
        <v>4</v>
      </c>
      <c r="I637" s="15" t="s">
        <v>53</v>
      </c>
      <c r="J637" s="17">
        <v>45859</v>
      </c>
      <c r="K637" s="17">
        <v>45940</v>
      </c>
      <c r="L637" s="17">
        <v>45962</v>
      </c>
      <c r="M637" s="17">
        <v>45866</v>
      </c>
      <c r="N637" s="17">
        <v>45884</v>
      </c>
      <c r="O637" s="15" t="s">
        <v>38</v>
      </c>
      <c r="P637" s="15" t="s">
        <v>54</v>
      </c>
      <c r="Q637" s="15" t="s">
        <v>55</v>
      </c>
      <c r="R637" s="15" t="s">
        <v>159</v>
      </c>
      <c r="S637" s="18" t="str">
        <f t="shared" si="94"/>
        <v>https://onlinecourses.nptel.ac.in/noc25_mg125/preview</v>
      </c>
      <c r="T637" s="14" t="s">
        <v>3319</v>
      </c>
      <c r="U637" s="19" t="str">
        <f t="shared" si="109"/>
        <v>https://onlinecourses.nptel.ac.in/noc22_mg03/preview</v>
      </c>
      <c r="V637" s="19" t="str">
        <f t="shared" si="110"/>
        <v>https://onlinecourses.nptel.ac.in/noc22_mg03/preview</v>
      </c>
      <c r="W637" s="15" t="s">
        <v>3320</v>
      </c>
      <c r="X637" s="20" t="str">
        <f t="shared" si="101"/>
        <v>https://nptel.ac.in/courses/110104118</v>
      </c>
      <c r="Y637" s="19" t="str">
        <f t="shared" si="102"/>
        <v>https://nptel.ac.in/courses/110104118</v>
      </c>
      <c r="Z637" s="15">
        <v>110104118</v>
      </c>
      <c r="AA637" s="15"/>
      <c r="AB637" s="15"/>
    </row>
    <row r="638" spans="1:28" ht="26.4" x14ac:dyDescent="0.25">
      <c r="A638" s="13">
        <v>627</v>
      </c>
      <c r="B638" s="14" t="s">
        <v>3321</v>
      </c>
      <c r="C638" s="14" t="s">
        <v>3093</v>
      </c>
      <c r="D638" s="14" t="s">
        <v>3322</v>
      </c>
      <c r="E638" s="14" t="s">
        <v>3323</v>
      </c>
      <c r="F638" s="15" t="s">
        <v>115</v>
      </c>
      <c r="G638" s="15" t="s">
        <v>115</v>
      </c>
      <c r="H638" s="16" t="s">
        <v>4</v>
      </c>
      <c r="I638" s="15" t="s">
        <v>116</v>
      </c>
      <c r="J638" s="17">
        <v>45859</v>
      </c>
      <c r="K638" s="17">
        <v>45940</v>
      </c>
      <c r="L638" s="17">
        <v>45962</v>
      </c>
      <c r="M638" s="17">
        <v>45866</v>
      </c>
      <c r="N638" s="17">
        <v>45884</v>
      </c>
      <c r="O638" s="15" t="s">
        <v>38</v>
      </c>
      <c r="P638" s="15" t="s">
        <v>72</v>
      </c>
      <c r="Q638" s="15" t="s">
        <v>55</v>
      </c>
      <c r="R638" s="15" t="s">
        <v>159</v>
      </c>
      <c r="S638" s="18" t="str">
        <f t="shared" si="94"/>
        <v>https://onlinecourses.nptel.ac.in/noc25_mg126/preview</v>
      </c>
      <c r="T638" s="14" t="s">
        <v>3324</v>
      </c>
      <c r="U638" s="14"/>
      <c r="V638" s="14"/>
      <c r="W638" s="14"/>
      <c r="X638" s="20" t="str">
        <f t="shared" si="101"/>
        <v>https://nptel.ac.in/courses/110105755</v>
      </c>
      <c r="Y638" s="19" t="str">
        <f t="shared" si="102"/>
        <v>https://nptel.ac.in/courses/110105755</v>
      </c>
      <c r="Z638" s="14" t="s">
        <v>3325</v>
      </c>
      <c r="AA638" s="14"/>
      <c r="AB638" s="14"/>
    </row>
    <row r="639" spans="1:28" ht="26.4" x14ac:dyDescent="0.25">
      <c r="A639" s="13">
        <v>628</v>
      </c>
      <c r="B639" s="14" t="s">
        <v>3326</v>
      </c>
      <c r="C639" s="14" t="s">
        <v>3093</v>
      </c>
      <c r="D639" s="14" t="s">
        <v>3327</v>
      </c>
      <c r="E639" s="14" t="s">
        <v>3323</v>
      </c>
      <c r="F639" s="15" t="s">
        <v>115</v>
      </c>
      <c r="G639" s="15" t="s">
        <v>115</v>
      </c>
      <c r="H639" s="16" t="s">
        <v>100</v>
      </c>
      <c r="I639" s="15" t="s">
        <v>53</v>
      </c>
      <c r="J639" s="17">
        <v>45859</v>
      </c>
      <c r="K639" s="17">
        <v>45912</v>
      </c>
      <c r="L639" s="17">
        <v>45921</v>
      </c>
      <c r="M639" s="17">
        <v>45866</v>
      </c>
      <c r="N639" s="17">
        <v>45884</v>
      </c>
      <c r="O639" s="15" t="s">
        <v>38</v>
      </c>
      <c r="P639" s="15" t="s">
        <v>54</v>
      </c>
      <c r="Q639" s="15" t="s">
        <v>55</v>
      </c>
      <c r="R639" s="15"/>
      <c r="S639" s="18" t="str">
        <f t="shared" si="94"/>
        <v>https://onlinecourses.nptel.ac.in/noc25_mg127/preview</v>
      </c>
      <c r="T639" s="14" t="s">
        <v>3328</v>
      </c>
      <c r="U639" s="19" t="str">
        <f t="shared" ref="U639:U662" si="111">HYPERLINK(V639)</f>
        <v>https://onlinecourses.nptel.ac.in/noc24_mg78/preview</v>
      </c>
      <c r="V639" s="19" t="str">
        <f t="shared" ref="V639:V662" si="112">CONCATENATE("https://onlinecourses.nptel.ac.in/",W639,"/preview")</f>
        <v>https://onlinecourses.nptel.ac.in/noc24_mg78/preview</v>
      </c>
      <c r="W639" s="15" t="s">
        <v>3329</v>
      </c>
      <c r="X639" s="20" t="str">
        <f t="shared" si="101"/>
        <v>https://nptel.ac.in/courses/110105167</v>
      </c>
      <c r="Y639" s="19" t="str">
        <f t="shared" si="102"/>
        <v>https://nptel.ac.in/courses/110105167</v>
      </c>
      <c r="Z639" s="15">
        <v>110105167</v>
      </c>
      <c r="AA639" s="15"/>
      <c r="AB639" s="15"/>
    </row>
    <row r="640" spans="1:28" ht="52.8" x14ac:dyDescent="0.25">
      <c r="A640" s="13">
        <v>629</v>
      </c>
      <c r="B640" s="14" t="s">
        <v>3330</v>
      </c>
      <c r="C640" s="14" t="s">
        <v>3093</v>
      </c>
      <c r="D640" s="14" t="s">
        <v>3331</v>
      </c>
      <c r="E640" s="14" t="s">
        <v>3332</v>
      </c>
      <c r="F640" s="15" t="s">
        <v>115</v>
      </c>
      <c r="G640" s="15" t="s">
        <v>115</v>
      </c>
      <c r="H640" s="15" t="s">
        <v>4</v>
      </c>
      <c r="I640" s="15" t="s">
        <v>53</v>
      </c>
      <c r="J640" s="17">
        <v>45859</v>
      </c>
      <c r="K640" s="17">
        <v>45940</v>
      </c>
      <c r="L640" s="17">
        <v>45963</v>
      </c>
      <c r="M640" s="17">
        <v>45866</v>
      </c>
      <c r="N640" s="17">
        <v>45884</v>
      </c>
      <c r="O640" s="15" t="s">
        <v>152</v>
      </c>
      <c r="P640" s="15" t="s">
        <v>54</v>
      </c>
      <c r="Q640" s="15" t="s">
        <v>55</v>
      </c>
      <c r="R640" s="15"/>
      <c r="S640" s="18" t="str">
        <f t="shared" si="94"/>
        <v>https://onlinecourses.nptel.ac.in/noc25_mg128/preview</v>
      </c>
      <c r="T640" s="14" t="s">
        <v>3333</v>
      </c>
      <c r="U640" s="19" t="str">
        <f t="shared" si="111"/>
        <v>https://onlinecourses.nptel.ac.in/noc24_mg115/preview</v>
      </c>
      <c r="V640" s="19" t="str">
        <f t="shared" si="112"/>
        <v>https://onlinecourses.nptel.ac.in/noc24_mg115/preview</v>
      </c>
      <c r="W640" s="15" t="s">
        <v>3334</v>
      </c>
      <c r="X640" s="19" t="s">
        <v>3335</v>
      </c>
      <c r="Y640" s="19" t="s">
        <v>3336</v>
      </c>
      <c r="Z640" s="15" t="s">
        <v>3337</v>
      </c>
      <c r="AA640" s="15"/>
      <c r="AB640" s="15"/>
    </row>
    <row r="641" spans="1:28" ht="26.4" x14ac:dyDescent="0.25">
      <c r="A641" s="13">
        <v>630</v>
      </c>
      <c r="B641" s="14" t="s">
        <v>3338</v>
      </c>
      <c r="C641" s="14" t="s">
        <v>3093</v>
      </c>
      <c r="D641" s="14" t="s">
        <v>3339</v>
      </c>
      <c r="E641" s="14" t="s">
        <v>3323</v>
      </c>
      <c r="F641" s="15" t="s">
        <v>115</v>
      </c>
      <c r="G641" s="15" t="s">
        <v>115</v>
      </c>
      <c r="H641" s="16" t="s">
        <v>4</v>
      </c>
      <c r="I641" s="15" t="s">
        <v>53</v>
      </c>
      <c r="J641" s="17">
        <v>45859</v>
      </c>
      <c r="K641" s="17">
        <v>45940</v>
      </c>
      <c r="L641" s="17">
        <v>45963</v>
      </c>
      <c r="M641" s="17">
        <v>45866</v>
      </c>
      <c r="N641" s="17">
        <v>45884</v>
      </c>
      <c r="O641" s="15" t="s">
        <v>152</v>
      </c>
      <c r="P641" s="15" t="s">
        <v>72</v>
      </c>
      <c r="Q641" s="15" t="s">
        <v>55</v>
      </c>
      <c r="R641" s="15"/>
      <c r="S641" s="18" t="str">
        <f t="shared" si="94"/>
        <v>https://onlinecourses.nptel.ac.in/noc25_mg129/preview</v>
      </c>
      <c r="T641" s="14" t="s">
        <v>3340</v>
      </c>
      <c r="U641" s="19" t="str">
        <f t="shared" si="111"/>
        <v>https://onlinecourses.nptel.ac.in/noc24_mg95/preview</v>
      </c>
      <c r="V641" s="19" t="str">
        <f t="shared" si="112"/>
        <v>https://onlinecourses.nptel.ac.in/noc24_mg95/preview</v>
      </c>
      <c r="W641" s="15" t="s">
        <v>3341</v>
      </c>
      <c r="X641" s="20" t="str">
        <f t="shared" ref="X641:X795" si="113">HYPERLINK(Y641)</f>
        <v>https://nptel.ac.in/courses/110105161</v>
      </c>
      <c r="Y641" s="19" t="str">
        <f t="shared" ref="Y641:Y795" si="114">CONCATENATE("https://nptel.ac.in/courses/",Z641)</f>
        <v>https://nptel.ac.in/courses/110105161</v>
      </c>
      <c r="Z641" s="15">
        <v>110105161</v>
      </c>
      <c r="AA641" s="15"/>
      <c r="AB641" s="15"/>
    </row>
    <row r="642" spans="1:28" ht="26.4" x14ac:dyDescent="0.25">
      <c r="A642" s="13">
        <v>631</v>
      </c>
      <c r="B642" s="14" t="s">
        <v>3342</v>
      </c>
      <c r="C642" s="14" t="s">
        <v>3093</v>
      </c>
      <c r="D642" s="14" t="s">
        <v>3343</v>
      </c>
      <c r="E642" s="14" t="s">
        <v>3344</v>
      </c>
      <c r="F642" s="15" t="s">
        <v>115</v>
      </c>
      <c r="G642" s="15" t="s">
        <v>115</v>
      </c>
      <c r="H642" s="16" t="s">
        <v>4</v>
      </c>
      <c r="I642" s="15" t="s">
        <v>53</v>
      </c>
      <c r="J642" s="17">
        <v>45859</v>
      </c>
      <c r="K642" s="17">
        <v>45940</v>
      </c>
      <c r="L642" s="17">
        <v>45963</v>
      </c>
      <c r="M642" s="17">
        <v>45866</v>
      </c>
      <c r="N642" s="17">
        <v>45884</v>
      </c>
      <c r="O642" s="15" t="s">
        <v>38</v>
      </c>
      <c r="P642" s="15" t="s">
        <v>54</v>
      </c>
      <c r="Q642" s="15" t="s">
        <v>55</v>
      </c>
      <c r="R642" s="15"/>
      <c r="S642" s="18" t="str">
        <f t="shared" si="94"/>
        <v>https://onlinecourses.nptel.ac.in/noc25_mg130/preview</v>
      </c>
      <c r="T642" s="14" t="s">
        <v>3345</v>
      </c>
      <c r="U642" s="19" t="str">
        <f t="shared" si="111"/>
        <v>https://onlinecourses.nptel.ac.in/noc24_mg108/preview</v>
      </c>
      <c r="V642" s="19" t="str">
        <f t="shared" si="112"/>
        <v>https://onlinecourses.nptel.ac.in/noc24_mg108/preview</v>
      </c>
      <c r="W642" s="15" t="s">
        <v>3346</v>
      </c>
      <c r="X642" s="20" t="str">
        <f t="shared" si="113"/>
        <v>https://nptel.ac.in/courses/110105162</v>
      </c>
      <c r="Y642" s="19" t="str">
        <f t="shared" si="114"/>
        <v>https://nptel.ac.in/courses/110105162</v>
      </c>
      <c r="Z642" s="15">
        <v>110105162</v>
      </c>
      <c r="AA642" s="15"/>
      <c r="AB642" s="15"/>
    </row>
    <row r="643" spans="1:28" ht="26.4" x14ac:dyDescent="0.25">
      <c r="A643" s="13">
        <v>632</v>
      </c>
      <c r="B643" s="14" t="s">
        <v>3347</v>
      </c>
      <c r="C643" s="14" t="s">
        <v>3093</v>
      </c>
      <c r="D643" s="14" t="s">
        <v>3348</v>
      </c>
      <c r="E643" s="14" t="s">
        <v>3349</v>
      </c>
      <c r="F643" s="15" t="s">
        <v>115</v>
      </c>
      <c r="G643" s="15" t="s">
        <v>115</v>
      </c>
      <c r="H643" s="16" t="s">
        <v>219</v>
      </c>
      <c r="I643" s="15" t="s">
        <v>53</v>
      </c>
      <c r="J643" s="17">
        <v>45887</v>
      </c>
      <c r="K643" s="17">
        <v>45912</v>
      </c>
      <c r="L643" s="17">
        <v>45962</v>
      </c>
      <c r="M643" s="17">
        <v>45887</v>
      </c>
      <c r="N643" s="17">
        <v>45898</v>
      </c>
      <c r="O643" s="15" t="s">
        <v>71</v>
      </c>
      <c r="P643" s="15" t="s">
        <v>54</v>
      </c>
      <c r="Q643" s="15" t="s">
        <v>55</v>
      </c>
      <c r="R643" s="15" t="s">
        <v>2463</v>
      </c>
      <c r="S643" s="18" t="str">
        <f t="shared" si="94"/>
        <v>https://onlinecourses.nptel.ac.in/noc25_mg131/preview</v>
      </c>
      <c r="T643" s="14" t="s">
        <v>3350</v>
      </c>
      <c r="U643" s="19" t="str">
        <f t="shared" si="111"/>
        <v>https://onlinecourses.nptel.ac.in/noc24_mg120/preview</v>
      </c>
      <c r="V643" s="19" t="str">
        <f t="shared" si="112"/>
        <v>https://onlinecourses.nptel.ac.in/noc24_mg120/preview</v>
      </c>
      <c r="W643" s="15" t="s">
        <v>3351</v>
      </c>
      <c r="X643" s="20" t="str">
        <f t="shared" si="113"/>
        <v>https://nptel.ac.in/courses/110105080</v>
      </c>
      <c r="Y643" s="19" t="str">
        <f t="shared" si="114"/>
        <v>https://nptel.ac.in/courses/110105080</v>
      </c>
      <c r="Z643" s="15">
        <v>110105080</v>
      </c>
      <c r="AA643" s="15"/>
      <c r="AB643" s="15"/>
    </row>
    <row r="644" spans="1:28" ht="39.6" x14ac:dyDescent="0.25">
      <c r="A644" s="13">
        <v>633</v>
      </c>
      <c r="B644" s="14" t="s">
        <v>3352</v>
      </c>
      <c r="C644" s="14" t="s">
        <v>3093</v>
      </c>
      <c r="D644" s="14" t="s">
        <v>3353</v>
      </c>
      <c r="E644" s="14" t="s">
        <v>3354</v>
      </c>
      <c r="F644" s="15" t="s">
        <v>115</v>
      </c>
      <c r="G644" s="15" t="s">
        <v>115</v>
      </c>
      <c r="H644" s="16" t="s">
        <v>100</v>
      </c>
      <c r="I644" s="15" t="s">
        <v>53</v>
      </c>
      <c r="J644" s="17">
        <v>45887</v>
      </c>
      <c r="K644" s="17">
        <v>45940</v>
      </c>
      <c r="L644" s="17">
        <v>45963</v>
      </c>
      <c r="M644" s="17">
        <v>45887</v>
      </c>
      <c r="N644" s="17">
        <v>45898</v>
      </c>
      <c r="O644" s="15" t="s">
        <v>38</v>
      </c>
      <c r="P644" s="15" t="s">
        <v>54</v>
      </c>
      <c r="Q644" s="15" t="s">
        <v>55</v>
      </c>
      <c r="R644" s="15" t="s">
        <v>1786</v>
      </c>
      <c r="S644" s="18" t="str">
        <f t="shared" si="94"/>
        <v>https://onlinecourses.nptel.ac.in/noc25_mg132/preview</v>
      </c>
      <c r="T644" s="14" t="s">
        <v>3355</v>
      </c>
      <c r="U644" s="19" t="str">
        <f t="shared" si="111"/>
        <v>https://onlinecourses.nptel.ac.in/noc24_mg125/preview</v>
      </c>
      <c r="V644" s="19" t="str">
        <f t="shared" si="112"/>
        <v>https://onlinecourses.nptel.ac.in/noc24_mg125/preview</v>
      </c>
      <c r="W644" s="15" t="s">
        <v>3356</v>
      </c>
      <c r="X644" s="20" t="str">
        <f t="shared" si="113"/>
        <v>https://nptel.ac.in/courses/110105139</v>
      </c>
      <c r="Y644" s="19" t="str">
        <f t="shared" si="114"/>
        <v>https://nptel.ac.in/courses/110105139</v>
      </c>
      <c r="Z644" s="15">
        <v>110105139</v>
      </c>
      <c r="AA644" s="15"/>
      <c r="AB644" s="15"/>
    </row>
    <row r="645" spans="1:28" ht="39.6" x14ac:dyDescent="0.25">
      <c r="A645" s="13">
        <v>634</v>
      </c>
      <c r="B645" s="14" t="s">
        <v>3357</v>
      </c>
      <c r="C645" s="14" t="s">
        <v>3093</v>
      </c>
      <c r="D645" s="14" t="s">
        <v>3358</v>
      </c>
      <c r="E645" s="14" t="s">
        <v>3359</v>
      </c>
      <c r="F645" s="15" t="s">
        <v>115</v>
      </c>
      <c r="G645" s="15" t="s">
        <v>115</v>
      </c>
      <c r="H645" s="16" t="s">
        <v>4</v>
      </c>
      <c r="I645" s="15" t="s">
        <v>53</v>
      </c>
      <c r="J645" s="17">
        <v>45859</v>
      </c>
      <c r="K645" s="17">
        <v>45940</v>
      </c>
      <c r="L645" s="17">
        <v>45963</v>
      </c>
      <c r="M645" s="17">
        <v>45866</v>
      </c>
      <c r="N645" s="17">
        <v>45884</v>
      </c>
      <c r="O645" s="15" t="s">
        <v>152</v>
      </c>
      <c r="P645" s="15" t="s">
        <v>72</v>
      </c>
      <c r="Q645" s="15" t="s">
        <v>55</v>
      </c>
      <c r="R645" s="15"/>
      <c r="S645" s="18" t="str">
        <f t="shared" si="94"/>
        <v>https://onlinecourses.nptel.ac.in/noc25_mg133/preview</v>
      </c>
      <c r="T645" s="14" t="s">
        <v>3360</v>
      </c>
      <c r="U645" s="19" t="str">
        <f t="shared" si="111"/>
        <v>https://onlinecourses.nptel.ac.in/noc24_mg96/preview</v>
      </c>
      <c r="V645" s="19" t="str">
        <f t="shared" si="112"/>
        <v>https://onlinecourses.nptel.ac.in/noc24_mg96/preview</v>
      </c>
      <c r="W645" s="15" t="s">
        <v>3361</v>
      </c>
      <c r="X645" s="20" t="str">
        <f t="shared" si="113"/>
        <v>https://nptel.ac.in/courses/110105148</v>
      </c>
      <c r="Y645" s="19" t="str">
        <f t="shared" si="114"/>
        <v>https://nptel.ac.in/courses/110105148</v>
      </c>
      <c r="Z645" s="15">
        <v>110105148</v>
      </c>
      <c r="AA645" s="15"/>
      <c r="AB645" s="15"/>
    </row>
    <row r="646" spans="1:28" ht="26.4" x14ac:dyDescent="0.25">
      <c r="A646" s="13">
        <v>635</v>
      </c>
      <c r="B646" s="14" t="s">
        <v>3362</v>
      </c>
      <c r="C646" s="14" t="s">
        <v>3093</v>
      </c>
      <c r="D646" s="14" t="s">
        <v>3363</v>
      </c>
      <c r="E646" s="14" t="s">
        <v>3364</v>
      </c>
      <c r="F646" s="15" t="s">
        <v>115</v>
      </c>
      <c r="G646" s="15" t="s">
        <v>115</v>
      </c>
      <c r="H646" s="16" t="s">
        <v>4</v>
      </c>
      <c r="I646" s="15" t="s">
        <v>53</v>
      </c>
      <c r="J646" s="17">
        <v>45859</v>
      </c>
      <c r="K646" s="17">
        <v>45940</v>
      </c>
      <c r="L646" s="17">
        <v>45963</v>
      </c>
      <c r="M646" s="17">
        <v>45866</v>
      </c>
      <c r="N646" s="17">
        <v>45884</v>
      </c>
      <c r="O646" s="15" t="s">
        <v>71</v>
      </c>
      <c r="P646" s="15" t="s">
        <v>54</v>
      </c>
      <c r="Q646" s="15" t="s">
        <v>55</v>
      </c>
      <c r="R646" s="15"/>
      <c r="S646" s="18" t="str">
        <f t="shared" si="94"/>
        <v>https://onlinecourses.nptel.ac.in/noc25_mg134/preview</v>
      </c>
      <c r="T646" s="14" t="s">
        <v>3365</v>
      </c>
      <c r="U646" s="19" t="str">
        <f t="shared" si="111"/>
        <v>https://onlinecourses.nptel.ac.in/noc25_mg19/preview</v>
      </c>
      <c r="V646" s="19" t="str">
        <f t="shared" si="112"/>
        <v>https://onlinecourses.nptel.ac.in/noc25_mg19/preview</v>
      </c>
      <c r="W646" s="15" t="s">
        <v>3366</v>
      </c>
      <c r="X646" s="20" t="str">
        <f t="shared" si="113"/>
        <v>https://nptel.ac.in/courses/110105083</v>
      </c>
      <c r="Y646" s="19" t="str">
        <f t="shared" si="114"/>
        <v>https://nptel.ac.in/courses/110105083</v>
      </c>
      <c r="Z646" s="15">
        <v>110105083</v>
      </c>
      <c r="AA646" s="15"/>
      <c r="AB646" s="15"/>
    </row>
    <row r="647" spans="1:28" ht="26.4" x14ac:dyDescent="0.25">
      <c r="A647" s="13">
        <v>636</v>
      </c>
      <c r="B647" s="14" t="s">
        <v>3367</v>
      </c>
      <c r="C647" s="14" t="s">
        <v>3093</v>
      </c>
      <c r="D647" s="14" t="s">
        <v>3368</v>
      </c>
      <c r="E647" s="14" t="s">
        <v>3369</v>
      </c>
      <c r="F647" s="15" t="s">
        <v>115</v>
      </c>
      <c r="G647" s="15" t="s">
        <v>115</v>
      </c>
      <c r="H647" s="16" t="s">
        <v>4</v>
      </c>
      <c r="I647" s="15" t="s">
        <v>53</v>
      </c>
      <c r="J647" s="17">
        <v>45859</v>
      </c>
      <c r="K647" s="17">
        <v>45940</v>
      </c>
      <c r="L647" s="17">
        <v>45963</v>
      </c>
      <c r="M647" s="17">
        <v>45866</v>
      </c>
      <c r="N647" s="17">
        <v>45884</v>
      </c>
      <c r="O647" s="15" t="s">
        <v>38</v>
      </c>
      <c r="P647" s="15" t="s">
        <v>54</v>
      </c>
      <c r="Q647" s="15" t="s">
        <v>55</v>
      </c>
      <c r="R647" s="15" t="s">
        <v>3097</v>
      </c>
      <c r="S647" s="18" t="str">
        <f t="shared" si="94"/>
        <v>https://onlinecourses.nptel.ac.in/noc25_mg135/preview</v>
      </c>
      <c r="T647" s="14" t="s">
        <v>3370</v>
      </c>
      <c r="U647" s="19" t="str">
        <f t="shared" si="111"/>
        <v>https://onlinecourses.nptel.ac.in/noc24_mg117/preview</v>
      </c>
      <c r="V647" s="19" t="str">
        <f t="shared" si="112"/>
        <v>https://onlinecourses.nptel.ac.in/noc24_mg117/preview</v>
      </c>
      <c r="W647" s="15" t="s">
        <v>3371</v>
      </c>
      <c r="X647" s="20" t="str">
        <f t="shared" si="113"/>
        <v>https://nptel.ac.in/courses/110105155</v>
      </c>
      <c r="Y647" s="19" t="str">
        <f t="shared" si="114"/>
        <v>https://nptel.ac.in/courses/110105155</v>
      </c>
      <c r="Z647" s="15">
        <v>110105155</v>
      </c>
      <c r="AA647" s="15"/>
      <c r="AB647" s="15"/>
    </row>
    <row r="648" spans="1:28" ht="39.6" x14ac:dyDescent="0.25">
      <c r="A648" s="13">
        <v>637</v>
      </c>
      <c r="B648" s="14" t="s">
        <v>3372</v>
      </c>
      <c r="C648" s="14" t="s">
        <v>3093</v>
      </c>
      <c r="D648" s="14" t="s">
        <v>3373</v>
      </c>
      <c r="E648" s="14" t="s">
        <v>3374</v>
      </c>
      <c r="F648" s="15" t="s">
        <v>115</v>
      </c>
      <c r="G648" s="15" t="s">
        <v>115</v>
      </c>
      <c r="H648" s="16" t="s">
        <v>4</v>
      </c>
      <c r="I648" s="15" t="s">
        <v>53</v>
      </c>
      <c r="J648" s="17">
        <v>45859</v>
      </c>
      <c r="K648" s="17">
        <v>45940</v>
      </c>
      <c r="L648" s="17">
        <v>45956</v>
      </c>
      <c r="M648" s="17">
        <v>45866</v>
      </c>
      <c r="N648" s="17">
        <v>45884</v>
      </c>
      <c r="O648" s="15" t="s">
        <v>38</v>
      </c>
      <c r="P648" s="15" t="s">
        <v>72</v>
      </c>
      <c r="Q648" s="15" t="s">
        <v>55</v>
      </c>
      <c r="R648" s="15" t="s">
        <v>2463</v>
      </c>
      <c r="S648" s="18" t="str">
        <f t="shared" si="94"/>
        <v>https://onlinecourses.nptel.ac.in/noc25_mg136/preview</v>
      </c>
      <c r="T648" s="14" t="s">
        <v>3375</v>
      </c>
      <c r="U648" s="19" t="str">
        <f t="shared" si="111"/>
        <v>https://onlinecourses.nptel.ac.in/noc24_mg109/preview</v>
      </c>
      <c r="V648" s="19" t="str">
        <f t="shared" si="112"/>
        <v>https://onlinecourses.nptel.ac.in/noc24_mg109/preview</v>
      </c>
      <c r="W648" s="15" t="s">
        <v>3376</v>
      </c>
      <c r="X648" s="20" t="str">
        <f t="shared" si="113"/>
        <v>https://nptel.ac.in/courses/110105154</v>
      </c>
      <c r="Y648" s="19" t="str">
        <f t="shared" si="114"/>
        <v>https://nptel.ac.in/courses/110105154</v>
      </c>
      <c r="Z648" s="15">
        <v>110105154</v>
      </c>
      <c r="AA648" s="15"/>
      <c r="AB648" s="15"/>
    </row>
    <row r="649" spans="1:28" ht="26.4" x14ac:dyDescent="0.25">
      <c r="A649" s="13">
        <v>638</v>
      </c>
      <c r="B649" s="14" t="s">
        <v>3377</v>
      </c>
      <c r="C649" s="14" t="s">
        <v>3093</v>
      </c>
      <c r="D649" s="14" t="s">
        <v>3378</v>
      </c>
      <c r="E649" s="14" t="s">
        <v>3379</v>
      </c>
      <c r="F649" s="15" t="s">
        <v>115</v>
      </c>
      <c r="G649" s="15" t="s">
        <v>115</v>
      </c>
      <c r="H649" s="16" t="s">
        <v>100</v>
      </c>
      <c r="I649" s="15" t="s">
        <v>53</v>
      </c>
      <c r="J649" s="17">
        <v>45887</v>
      </c>
      <c r="K649" s="17">
        <v>45940</v>
      </c>
      <c r="L649" s="17">
        <v>45963</v>
      </c>
      <c r="M649" s="17">
        <v>45887</v>
      </c>
      <c r="N649" s="17">
        <v>45898</v>
      </c>
      <c r="O649" s="15" t="s">
        <v>152</v>
      </c>
      <c r="P649" s="15" t="s">
        <v>54</v>
      </c>
      <c r="Q649" s="15" t="s">
        <v>55</v>
      </c>
      <c r="R649" s="15" t="s">
        <v>3147</v>
      </c>
      <c r="S649" s="18" t="str">
        <f t="shared" si="94"/>
        <v>https://onlinecourses.nptel.ac.in/noc25_mg137/preview</v>
      </c>
      <c r="T649" s="14" t="s">
        <v>3380</v>
      </c>
      <c r="U649" s="19" t="str">
        <f t="shared" si="111"/>
        <v>https://onlinecourses.nptel.ac.in/noc24_mg126/preview</v>
      </c>
      <c r="V649" s="19" t="str">
        <f t="shared" si="112"/>
        <v>https://onlinecourses.nptel.ac.in/noc24_mg126/preview</v>
      </c>
      <c r="W649" s="15" t="s">
        <v>3381</v>
      </c>
      <c r="X649" s="20" t="str">
        <f t="shared" si="113"/>
        <v>https://nptel.ac.in/courses/110105145</v>
      </c>
      <c r="Y649" s="19" t="str">
        <f t="shared" si="114"/>
        <v>https://nptel.ac.in/courses/110105145</v>
      </c>
      <c r="Z649" s="15">
        <v>110105145</v>
      </c>
      <c r="AA649" s="15"/>
      <c r="AB649" s="15"/>
    </row>
    <row r="650" spans="1:28" ht="26.4" x14ac:dyDescent="0.25">
      <c r="A650" s="13">
        <v>639</v>
      </c>
      <c r="B650" s="14" t="s">
        <v>3382</v>
      </c>
      <c r="C650" s="14" t="s">
        <v>3093</v>
      </c>
      <c r="D650" s="14" t="s">
        <v>3383</v>
      </c>
      <c r="E650" s="14" t="s">
        <v>3384</v>
      </c>
      <c r="F650" s="15" t="s">
        <v>115</v>
      </c>
      <c r="G650" s="15" t="s">
        <v>115</v>
      </c>
      <c r="H650" s="16" t="s">
        <v>100</v>
      </c>
      <c r="I650" s="15" t="s">
        <v>53</v>
      </c>
      <c r="J650" s="17">
        <v>45859</v>
      </c>
      <c r="K650" s="17">
        <v>45912</v>
      </c>
      <c r="L650" s="17">
        <v>45921</v>
      </c>
      <c r="M650" s="17">
        <v>45866</v>
      </c>
      <c r="N650" s="17">
        <v>45884</v>
      </c>
      <c r="O650" s="15" t="s">
        <v>38</v>
      </c>
      <c r="P650" s="15" t="s">
        <v>54</v>
      </c>
      <c r="Q650" s="15" t="s">
        <v>55</v>
      </c>
      <c r="R650" s="15" t="s">
        <v>3190</v>
      </c>
      <c r="S650" s="18" t="str">
        <f t="shared" si="94"/>
        <v>https://onlinecourses.nptel.ac.in/noc25_mg138/preview</v>
      </c>
      <c r="T650" s="14" t="s">
        <v>3385</v>
      </c>
      <c r="U650" s="19" t="str">
        <f t="shared" si="111"/>
        <v>https://onlinecourses.nptel.ac.in/noc24_mg85/preview</v>
      </c>
      <c r="V650" s="19" t="str">
        <f t="shared" si="112"/>
        <v>https://onlinecourses.nptel.ac.in/noc24_mg85/preview</v>
      </c>
      <c r="W650" s="15" t="s">
        <v>3386</v>
      </c>
      <c r="X650" s="20" t="str">
        <f t="shared" si="113"/>
        <v>https://nptel.ac.in/courses/110105156</v>
      </c>
      <c r="Y650" s="19" t="str">
        <f t="shared" si="114"/>
        <v>https://nptel.ac.in/courses/110105156</v>
      </c>
      <c r="Z650" s="15">
        <v>110105156</v>
      </c>
      <c r="AA650" s="15"/>
      <c r="AB650" s="15"/>
    </row>
    <row r="651" spans="1:28" ht="26.4" x14ac:dyDescent="0.25">
      <c r="A651" s="13">
        <v>640</v>
      </c>
      <c r="B651" s="14" t="s">
        <v>3387</v>
      </c>
      <c r="C651" s="14" t="s">
        <v>3093</v>
      </c>
      <c r="D651" s="14" t="s">
        <v>3388</v>
      </c>
      <c r="E651" s="14" t="s">
        <v>3389</v>
      </c>
      <c r="F651" s="15" t="s">
        <v>115</v>
      </c>
      <c r="G651" s="15" t="s">
        <v>115</v>
      </c>
      <c r="H651" s="16" t="s">
        <v>100</v>
      </c>
      <c r="I651" s="15" t="s">
        <v>53</v>
      </c>
      <c r="J651" s="17">
        <v>45859</v>
      </c>
      <c r="K651" s="17">
        <v>45912</v>
      </c>
      <c r="L651" s="17">
        <v>45921</v>
      </c>
      <c r="M651" s="17">
        <v>45866</v>
      </c>
      <c r="N651" s="17">
        <v>45884</v>
      </c>
      <c r="O651" s="15" t="s">
        <v>71</v>
      </c>
      <c r="P651" s="15" t="s">
        <v>54</v>
      </c>
      <c r="Q651" s="15" t="s">
        <v>55</v>
      </c>
      <c r="R651" s="15" t="s">
        <v>2463</v>
      </c>
      <c r="S651" s="18" t="str">
        <f t="shared" si="94"/>
        <v>https://onlinecourses.nptel.ac.in/noc25_mg139/preview</v>
      </c>
      <c r="T651" s="14" t="s">
        <v>3390</v>
      </c>
      <c r="U651" s="19" t="str">
        <f t="shared" si="111"/>
        <v>https://onlinecourses.nptel.ac.in/noc24_mg86/preview</v>
      </c>
      <c r="V651" s="19" t="str">
        <f t="shared" si="112"/>
        <v>https://onlinecourses.nptel.ac.in/noc24_mg86/preview</v>
      </c>
      <c r="W651" s="15" t="s">
        <v>3391</v>
      </c>
      <c r="X651" s="20" t="str">
        <f t="shared" si="113"/>
        <v>https://nptel.ac.in/courses/110105081</v>
      </c>
      <c r="Y651" s="19" t="str">
        <f t="shared" si="114"/>
        <v>https://nptel.ac.in/courses/110105081</v>
      </c>
      <c r="Z651" s="15">
        <v>110105081</v>
      </c>
      <c r="AA651" s="15"/>
      <c r="AB651" s="15"/>
    </row>
    <row r="652" spans="1:28" ht="26.4" x14ac:dyDescent="0.25">
      <c r="A652" s="13">
        <v>641</v>
      </c>
      <c r="B652" s="14" t="s">
        <v>3392</v>
      </c>
      <c r="C652" s="14" t="s">
        <v>3093</v>
      </c>
      <c r="D652" s="14" t="s">
        <v>3393</v>
      </c>
      <c r="E652" s="14" t="s">
        <v>3389</v>
      </c>
      <c r="F652" s="15" t="s">
        <v>115</v>
      </c>
      <c r="G652" s="15" t="s">
        <v>115</v>
      </c>
      <c r="H652" s="16" t="s">
        <v>219</v>
      </c>
      <c r="I652" s="15" t="s">
        <v>53</v>
      </c>
      <c r="J652" s="17">
        <v>45859</v>
      </c>
      <c r="K652" s="17">
        <v>45884</v>
      </c>
      <c r="L652" s="17">
        <v>45921</v>
      </c>
      <c r="M652" s="17">
        <v>45866</v>
      </c>
      <c r="N652" s="17">
        <v>45884</v>
      </c>
      <c r="O652" s="15" t="s">
        <v>38</v>
      </c>
      <c r="P652" s="15" t="s">
        <v>54</v>
      </c>
      <c r="Q652" s="15" t="s">
        <v>55</v>
      </c>
      <c r="R652" s="15"/>
      <c r="S652" s="18" t="str">
        <f t="shared" si="94"/>
        <v>https://onlinecourses.nptel.ac.in/noc25_mg140/preview</v>
      </c>
      <c r="T652" s="14" t="s">
        <v>3394</v>
      </c>
      <c r="U652" s="19" t="str">
        <f t="shared" si="111"/>
        <v>https://onlinecourses.nptel.ac.in/noc24_mg73/preview</v>
      </c>
      <c r="V652" s="19" t="str">
        <f t="shared" si="112"/>
        <v>https://onlinecourses.nptel.ac.in/noc24_mg73/preview</v>
      </c>
      <c r="W652" s="15" t="s">
        <v>3395</v>
      </c>
      <c r="X652" s="20" t="str">
        <f t="shared" si="113"/>
        <v>https://nptel.ac.in/courses/110105073</v>
      </c>
      <c r="Y652" s="19" t="str">
        <f t="shared" si="114"/>
        <v>https://nptel.ac.in/courses/110105073</v>
      </c>
      <c r="Z652" s="15">
        <v>110105073</v>
      </c>
      <c r="AA652" s="15"/>
      <c r="AB652" s="15"/>
    </row>
    <row r="653" spans="1:28" ht="39.6" x14ac:dyDescent="0.25">
      <c r="A653" s="13">
        <v>642</v>
      </c>
      <c r="B653" s="14" t="s">
        <v>3396</v>
      </c>
      <c r="C653" s="14" t="s">
        <v>3093</v>
      </c>
      <c r="D653" s="14" t="s">
        <v>3397</v>
      </c>
      <c r="E653" s="14" t="s">
        <v>3398</v>
      </c>
      <c r="F653" s="15" t="s">
        <v>115</v>
      </c>
      <c r="G653" s="15" t="s">
        <v>115</v>
      </c>
      <c r="H653" s="16" t="s">
        <v>100</v>
      </c>
      <c r="I653" s="15" t="s">
        <v>53</v>
      </c>
      <c r="J653" s="17">
        <v>45887</v>
      </c>
      <c r="K653" s="17">
        <v>45940</v>
      </c>
      <c r="L653" s="17">
        <v>45963</v>
      </c>
      <c r="M653" s="17">
        <v>45887</v>
      </c>
      <c r="N653" s="17">
        <v>45898</v>
      </c>
      <c r="O653" s="15" t="s">
        <v>38</v>
      </c>
      <c r="P653" s="15" t="s">
        <v>54</v>
      </c>
      <c r="Q653" s="15" t="s">
        <v>55</v>
      </c>
      <c r="R653" s="15" t="s">
        <v>220</v>
      </c>
      <c r="S653" s="18" t="str">
        <f t="shared" si="94"/>
        <v>https://onlinecourses.nptel.ac.in/noc25_mg141/preview</v>
      </c>
      <c r="T653" s="14" t="s">
        <v>3399</v>
      </c>
      <c r="U653" s="19" t="str">
        <f t="shared" si="111"/>
        <v>https://onlinecourses.nptel.ac.in/noc25_mg67/preview</v>
      </c>
      <c r="V653" s="19" t="str">
        <f t="shared" si="112"/>
        <v>https://onlinecourses.nptel.ac.in/noc25_mg67/preview</v>
      </c>
      <c r="W653" s="15" t="s">
        <v>3400</v>
      </c>
      <c r="X653" s="20" t="str">
        <f t="shared" si="113"/>
        <v>https://nptel.ac.in/courses/110105097</v>
      </c>
      <c r="Y653" s="19" t="str">
        <f t="shared" si="114"/>
        <v>https://nptel.ac.in/courses/110105097</v>
      </c>
      <c r="Z653" s="15">
        <v>110105097</v>
      </c>
      <c r="AA653" s="15"/>
      <c r="AB653" s="15"/>
    </row>
    <row r="654" spans="1:28" ht="26.4" x14ac:dyDescent="0.25">
      <c r="A654" s="13">
        <v>643</v>
      </c>
      <c r="B654" s="14" t="s">
        <v>3401</v>
      </c>
      <c r="C654" s="14" t="s">
        <v>3093</v>
      </c>
      <c r="D654" s="14" t="s">
        <v>3402</v>
      </c>
      <c r="E654" s="14" t="s">
        <v>3403</v>
      </c>
      <c r="F654" s="15" t="s">
        <v>115</v>
      </c>
      <c r="G654" s="15" t="s">
        <v>115</v>
      </c>
      <c r="H654" s="16" t="s">
        <v>4</v>
      </c>
      <c r="I654" s="15" t="s">
        <v>53</v>
      </c>
      <c r="J654" s="17">
        <v>45859</v>
      </c>
      <c r="K654" s="17">
        <v>45940</v>
      </c>
      <c r="L654" s="17">
        <v>45963</v>
      </c>
      <c r="M654" s="17">
        <v>45866</v>
      </c>
      <c r="N654" s="17">
        <v>45884</v>
      </c>
      <c r="O654" s="15" t="s">
        <v>152</v>
      </c>
      <c r="P654" s="15" t="s">
        <v>54</v>
      </c>
      <c r="Q654" s="15" t="s">
        <v>55</v>
      </c>
      <c r="R654" s="15"/>
      <c r="S654" s="18" t="str">
        <f t="shared" si="94"/>
        <v>https://onlinecourses.nptel.ac.in/noc25_mg142/preview</v>
      </c>
      <c r="T654" s="14" t="s">
        <v>3404</v>
      </c>
      <c r="U654" s="19" t="str">
        <f t="shared" si="111"/>
        <v>https://onlinecourses.nptel.ac.in/noc24_mg110/preview</v>
      </c>
      <c r="V654" s="19" t="str">
        <f t="shared" si="112"/>
        <v>https://onlinecourses.nptel.ac.in/noc24_mg110/preview</v>
      </c>
      <c r="W654" s="15" t="s">
        <v>3405</v>
      </c>
      <c r="X654" s="20" t="str">
        <f t="shared" si="113"/>
        <v>https://nptel.ac.in/courses/110105094</v>
      </c>
      <c r="Y654" s="19" t="str">
        <f t="shared" si="114"/>
        <v>https://nptel.ac.in/courses/110105094</v>
      </c>
      <c r="Z654" s="15">
        <v>110105094</v>
      </c>
      <c r="AA654" s="15"/>
      <c r="AB654" s="15"/>
    </row>
    <row r="655" spans="1:28" ht="26.4" x14ac:dyDescent="0.25">
      <c r="A655" s="13">
        <v>644</v>
      </c>
      <c r="B655" s="14" t="s">
        <v>3406</v>
      </c>
      <c r="C655" s="14" t="s">
        <v>3093</v>
      </c>
      <c r="D655" s="14" t="s">
        <v>3407</v>
      </c>
      <c r="E655" s="14" t="s">
        <v>3408</v>
      </c>
      <c r="F655" s="15" t="s">
        <v>115</v>
      </c>
      <c r="G655" s="15" t="s">
        <v>115</v>
      </c>
      <c r="H655" s="16" t="s">
        <v>100</v>
      </c>
      <c r="I655" s="15" t="s">
        <v>53</v>
      </c>
      <c r="J655" s="17">
        <v>45887</v>
      </c>
      <c r="K655" s="17">
        <v>45940</v>
      </c>
      <c r="L655" s="17">
        <v>45963</v>
      </c>
      <c r="M655" s="17">
        <v>45887</v>
      </c>
      <c r="N655" s="17">
        <v>45898</v>
      </c>
      <c r="O655" s="15" t="s">
        <v>38</v>
      </c>
      <c r="P655" s="15" t="s">
        <v>54</v>
      </c>
      <c r="Q655" s="15" t="s">
        <v>55</v>
      </c>
      <c r="R655" s="15" t="s">
        <v>1786</v>
      </c>
      <c r="S655" s="18" t="str">
        <f t="shared" si="94"/>
        <v>https://onlinecourses.nptel.ac.in/noc25_mg143/preview</v>
      </c>
      <c r="T655" s="14" t="s">
        <v>3409</v>
      </c>
      <c r="U655" s="19" t="str">
        <f t="shared" si="111"/>
        <v>https://onlinecourses.nptel.ac.in/noc24_mg135/preview</v>
      </c>
      <c r="V655" s="19" t="str">
        <f t="shared" si="112"/>
        <v>https://onlinecourses.nptel.ac.in/noc24_mg135/preview</v>
      </c>
      <c r="W655" s="15" t="s">
        <v>3410</v>
      </c>
      <c r="X655" s="20" t="str">
        <f t="shared" si="113"/>
        <v>https://nptel.ac.in/courses/110105140</v>
      </c>
      <c r="Y655" s="19" t="str">
        <f t="shared" si="114"/>
        <v>https://nptel.ac.in/courses/110105140</v>
      </c>
      <c r="Z655" s="15">
        <v>110105140</v>
      </c>
      <c r="AA655" s="15"/>
      <c r="AB655" s="15"/>
    </row>
    <row r="656" spans="1:28" ht="26.4" x14ac:dyDescent="0.25">
      <c r="A656" s="13">
        <v>645</v>
      </c>
      <c r="B656" s="14" t="s">
        <v>3411</v>
      </c>
      <c r="C656" s="14" t="s">
        <v>3093</v>
      </c>
      <c r="D656" s="14" t="s">
        <v>3412</v>
      </c>
      <c r="E656" s="14" t="s">
        <v>3323</v>
      </c>
      <c r="F656" s="15" t="s">
        <v>115</v>
      </c>
      <c r="G656" s="15" t="s">
        <v>115</v>
      </c>
      <c r="H656" s="16" t="s">
        <v>4</v>
      </c>
      <c r="I656" s="15" t="s">
        <v>53</v>
      </c>
      <c r="J656" s="17">
        <v>45859</v>
      </c>
      <c r="K656" s="17">
        <v>45940</v>
      </c>
      <c r="L656" s="17">
        <v>45963</v>
      </c>
      <c r="M656" s="17">
        <v>45866</v>
      </c>
      <c r="N656" s="17">
        <v>45884</v>
      </c>
      <c r="O656" s="15" t="s">
        <v>38</v>
      </c>
      <c r="P656" s="15" t="s">
        <v>54</v>
      </c>
      <c r="Q656" s="15" t="s">
        <v>55</v>
      </c>
      <c r="R656" s="15"/>
      <c r="S656" s="18" t="str">
        <f t="shared" si="94"/>
        <v>https://onlinecourses.nptel.ac.in/noc25_mg144/preview</v>
      </c>
      <c r="T656" s="14" t="s">
        <v>3413</v>
      </c>
      <c r="U656" s="19" t="str">
        <f t="shared" si="111"/>
        <v>https://onlinecourses.nptel.ac.in/noc24_mg111/preview</v>
      </c>
      <c r="V656" s="19" t="str">
        <f t="shared" si="112"/>
        <v>https://onlinecourses.nptel.ac.in/noc24_mg111/preview</v>
      </c>
      <c r="W656" s="15" t="s">
        <v>3414</v>
      </c>
      <c r="X656" s="20" t="str">
        <f t="shared" si="113"/>
        <v>https://nptel.ac.in/courses/110105508</v>
      </c>
      <c r="Y656" s="19" t="str">
        <f t="shared" si="114"/>
        <v>https://nptel.ac.in/courses/110105508</v>
      </c>
      <c r="Z656" s="15">
        <v>110105508</v>
      </c>
      <c r="AA656" s="15"/>
      <c r="AB656" s="15"/>
    </row>
    <row r="657" spans="1:28" ht="26.4" x14ac:dyDescent="0.25">
      <c r="A657" s="13">
        <v>646</v>
      </c>
      <c r="B657" s="14" t="s">
        <v>3415</v>
      </c>
      <c r="C657" s="14" t="s">
        <v>3093</v>
      </c>
      <c r="D657" s="14" t="s">
        <v>3416</v>
      </c>
      <c r="E657" s="14" t="s">
        <v>3398</v>
      </c>
      <c r="F657" s="15" t="s">
        <v>115</v>
      </c>
      <c r="G657" s="15" t="s">
        <v>115</v>
      </c>
      <c r="H657" s="16" t="s">
        <v>4</v>
      </c>
      <c r="I657" s="15" t="s">
        <v>53</v>
      </c>
      <c r="J657" s="17">
        <v>45859</v>
      </c>
      <c r="K657" s="17">
        <v>45940</v>
      </c>
      <c r="L657" s="17">
        <v>45963</v>
      </c>
      <c r="M657" s="17">
        <v>45866</v>
      </c>
      <c r="N657" s="17">
        <v>45884</v>
      </c>
      <c r="O657" s="15" t="s">
        <v>152</v>
      </c>
      <c r="P657" s="15" t="s">
        <v>72</v>
      </c>
      <c r="Q657" s="15" t="s">
        <v>55</v>
      </c>
      <c r="R657" s="15" t="s">
        <v>2463</v>
      </c>
      <c r="S657" s="18" t="str">
        <f t="shared" si="94"/>
        <v>https://onlinecourses.nptel.ac.in/noc25_mg145/preview</v>
      </c>
      <c r="T657" s="14" t="s">
        <v>3417</v>
      </c>
      <c r="U657" s="19" t="str">
        <f t="shared" si="111"/>
        <v>https://onlinecourses.nptel.ac.in/noc22_mg102/preview</v>
      </c>
      <c r="V657" s="19" t="str">
        <f t="shared" si="112"/>
        <v>https://onlinecourses.nptel.ac.in/noc22_mg102/preview</v>
      </c>
      <c r="W657" s="15" t="s">
        <v>3418</v>
      </c>
      <c r="X657" s="20" t="str">
        <f t="shared" si="113"/>
        <v>https://nptel.ac.in/courses/110105137</v>
      </c>
      <c r="Y657" s="19" t="str">
        <f t="shared" si="114"/>
        <v>https://nptel.ac.in/courses/110105137</v>
      </c>
      <c r="Z657" s="15">
        <v>110105137</v>
      </c>
      <c r="AA657" s="15"/>
      <c r="AB657" s="15"/>
    </row>
    <row r="658" spans="1:28" ht="26.4" x14ac:dyDescent="0.25">
      <c r="A658" s="13">
        <v>647</v>
      </c>
      <c r="B658" s="14" t="s">
        <v>3419</v>
      </c>
      <c r="C658" s="14" t="s">
        <v>3420</v>
      </c>
      <c r="D658" s="14" t="s">
        <v>3421</v>
      </c>
      <c r="E658" s="14" t="s">
        <v>3422</v>
      </c>
      <c r="F658" s="15" t="s">
        <v>218</v>
      </c>
      <c r="G658" s="15" t="s">
        <v>218</v>
      </c>
      <c r="H658" s="16" t="s">
        <v>4</v>
      </c>
      <c r="I658" s="15" t="s">
        <v>53</v>
      </c>
      <c r="J658" s="17">
        <v>45859</v>
      </c>
      <c r="K658" s="17">
        <v>45940</v>
      </c>
      <c r="L658" s="17">
        <v>45962</v>
      </c>
      <c r="M658" s="17">
        <v>45866</v>
      </c>
      <c r="N658" s="17">
        <v>45884</v>
      </c>
      <c r="O658" s="15" t="s">
        <v>38</v>
      </c>
      <c r="P658" s="15" t="s">
        <v>54</v>
      </c>
      <c r="Q658" s="15" t="s">
        <v>55</v>
      </c>
      <c r="R658" s="15"/>
      <c r="S658" s="18" t="str">
        <f t="shared" si="94"/>
        <v>https://onlinecourses.nptel.ac.in/noc25_mg146/preview</v>
      </c>
      <c r="T658" s="14" t="s">
        <v>3423</v>
      </c>
      <c r="U658" s="19" t="str">
        <f t="shared" si="111"/>
        <v>https://onlinecourses.nptel.ac.in/noc20_mg55/preview</v>
      </c>
      <c r="V658" s="19" t="str">
        <f t="shared" si="112"/>
        <v>https://onlinecourses.nptel.ac.in/noc20_mg55/preview</v>
      </c>
      <c r="W658" s="15" t="s">
        <v>3424</v>
      </c>
      <c r="X658" s="20" t="str">
        <f t="shared" si="113"/>
        <v>https://nptel.ac.in/courses/110107146</v>
      </c>
      <c r="Y658" s="19" t="str">
        <f t="shared" si="114"/>
        <v>https://nptel.ac.in/courses/110107146</v>
      </c>
      <c r="Z658" s="15">
        <v>110107146</v>
      </c>
      <c r="AA658" s="15"/>
      <c r="AB658" s="15"/>
    </row>
    <row r="659" spans="1:28" ht="26.4" x14ac:dyDescent="0.25">
      <c r="A659" s="13">
        <v>648</v>
      </c>
      <c r="B659" s="14" t="s">
        <v>3425</v>
      </c>
      <c r="C659" s="14" t="s">
        <v>3093</v>
      </c>
      <c r="D659" s="14" t="s">
        <v>3426</v>
      </c>
      <c r="E659" s="14" t="s">
        <v>3427</v>
      </c>
      <c r="F659" s="15" t="s">
        <v>115</v>
      </c>
      <c r="G659" s="15" t="s">
        <v>115</v>
      </c>
      <c r="H659" s="16" t="s">
        <v>100</v>
      </c>
      <c r="I659" s="15" t="s">
        <v>53</v>
      </c>
      <c r="J659" s="17">
        <v>45859</v>
      </c>
      <c r="K659" s="17">
        <v>45912</v>
      </c>
      <c r="L659" s="17">
        <v>45921</v>
      </c>
      <c r="M659" s="17">
        <v>45866</v>
      </c>
      <c r="N659" s="17">
        <v>45884</v>
      </c>
      <c r="O659" s="15" t="s">
        <v>71</v>
      </c>
      <c r="P659" s="15" t="s">
        <v>54</v>
      </c>
      <c r="Q659" s="15" t="s">
        <v>55</v>
      </c>
      <c r="R659" s="15"/>
      <c r="S659" s="18" t="str">
        <f t="shared" si="94"/>
        <v>https://onlinecourses.nptel.ac.in/noc25_mg148/preview</v>
      </c>
      <c r="T659" s="14" t="s">
        <v>3428</v>
      </c>
      <c r="U659" s="19" t="str">
        <f t="shared" si="111"/>
        <v>https://onlinecourses.nptel.ac.in/noc23_mg96/preview</v>
      </c>
      <c r="V659" s="19" t="str">
        <f t="shared" si="112"/>
        <v>https://onlinecourses.nptel.ac.in/noc23_mg96/preview</v>
      </c>
      <c r="W659" s="15" t="s">
        <v>3429</v>
      </c>
      <c r="X659" s="20" t="str">
        <f t="shared" si="113"/>
        <v>https://nptel.ac.in/courses/110105076</v>
      </c>
      <c r="Y659" s="19" t="str">
        <f t="shared" si="114"/>
        <v>https://nptel.ac.in/courses/110105076</v>
      </c>
      <c r="Z659" s="15">
        <v>110105076</v>
      </c>
      <c r="AA659" s="15"/>
      <c r="AB659" s="15"/>
    </row>
    <row r="660" spans="1:28" ht="26.4" x14ac:dyDescent="0.25">
      <c r="A660" s="13">
        <v>649</v>
      </c>
      <c r="B660" s="14" t="s">
        <v>3430</v>
      </c>
      <c r="C660" s="14" t="s">
        <v>3093</v>
      </c>
      <c r="D660" s="14" t="s">
        <v>3431</v>
      </c>
      <c r="E660" s="14" t="s">
        <v>3432</v>
      </c>
      <c r="F660" s="15" t="s">
        <v>115</v>
      </c>
      <c r="G660" s="15" t="s">
        <v>115</v>
      </c>
      <c r="H660" s="16" t="s">
        <v>100</v>
      </c>
      <c r="I660" s="15" t="s">
        <v>53</v>
      </c>
      <c r="J660" s="17">
        <v>45859</v>
      </c>
      <c r="K660" s="17">
        <v>45912</v>
      </c>
      <c r="L660" s="17">
        <v>45921</v>
      </c>
      <c r="M660" s="17">
        <v>45866</v>
      </c>
      <c r="N660" s="17">
        <v>45884</v>
      </c>
      <c r="O660" s="15" t="s">
        <v>38</v>
      </c>
      <c r="P660" s="15" t="s">
        <v>54</v>
      </c>
      <c r="Q660" s="15" t="s">
        <v>55</v>
      </c>
      <c r="R660" s="15" t="s">
        <v>159</v>
      </c>
      <c r="S660" s="18" t="str">
        <f t="shared" si="94"/>
        <v>https://onlinecourses.nptel.ac.in/noc25_mg150/preview</v>
      </c>
      <c r="T660" s="14" t="s">
        <v>3433</v>
      </c>
      <c r="U660" s="19" t="str">
        <f t="shared" si="111"/>
        <v>https://onlinecourses.nptel.ac.in/noc22_mg106/preview</v>
      </c>
      <c r="V660" s="19" t="str">
        <f t="shared" si="112"/>
        <v>https://onlinecourses.nptel.ac.in/noc22_mg106/preview</v>
      </c>
      <c r="W660" s="15" t="s">
        <v>3434</v>
      </c>
      <c r="X660" s="20" t="str">
        <f t="shared" si="113"/>
        <v>https://nptel.ac.in/courses/110105082</v>
      </c>
      <c r="Y660" s="19" t="str">
        <f t="shared" si="114"/>
        <v>https://nptel.ac.in/courses/110105082</v>
      </c>
      <c r="Z660" s="15">
        <v>110105082</v>
      </c>
      <c r="AA660" s="15"/>
      <c r="AB660" s="15"/>
    </row>
    <row r="661" spans="1:28" ht="39.6" x14ac:dyDescent="0.25">
      <c r="A661" s="13">
        <v>650</v>
      </c>
      <c r="B661" s="14" t="s">
        <v>3435</v>
      </c>
      <c r="C661" s="14" t="s">
        <v>3093</v>
      </c>
      <c r="D661" s="14" t="s">
        <v>3436</v>
      </c>
      <c r="E661" s="14" t="s">
        <v>3437</v>
      </c>
      <c r="F661" s="15" t="s">
        <v>115</v>
      </c>
      <c r="G661" s="15" t="s">
        <v>115</v>
      </c>
      <c r="H661" s="16" t="s">
        <v>4</v>
      </c>
      <c r="I661" s="15" t="s">
        <v>53</v>
      </c>
      <c r="J661" s="17">
        <v>45859</v>
      </c>
      <c r="K661" s="17">
        <v>45940</v>
      </c>
      <c r="L661" s="17">
        <v>45963</v>
      </c>
      <c r="M661" s="17">
        <v>45866</v>
      </c>
      <c r="N661" s="17">
        <v>45884</v>
      </c>
      <c r="O661" s="15" t="s">
        <v>152</v>
      </c>
      <c r="P661" s="15" t="s">
        <v>54</v>
      </c>
      <c r="Q661" s="15" t="s">
        <v>55</v>
      </c>
      <c r="R661" s="15"/>
      <c r="S661" s="18" t="str">
        <f t="shared" si="94"/>
        <v>https://onlinecourses.nptel.ac.in/noc25_mg151/preview</v>
      </c>
      <c r="T661" s="14" t="s">
        <v>3438</v>
      </c>
      <c r="U661" s="19" t="str">
        <f t="shared" si="111"/>
        <v>https://onlinecourses.nptel.ac.in/noc22_mg94/preview</v>
      </c>
      <c r="V661" s="19" t="str">
        <f t="shared" si="112"/>
        <v>https://onlinecourses.nptel.ac.in/noc22_mg94/preview</v>
      </c>
      <c r="W661" s="15" t="s">
        <v>3439</v>
      </c>
      <c r="X661" s="20" t="str">
        <f t="shared" si="113"/>
        <v>https://nptel.ac.in/courses/110105147</v>
      </c>
      <c r="Y661" s="19" t="str">
        <f t="shared" si="114"/>
        <v>https://nptel.ac.in/courses/110105147</v>
      </c>
      <c r="Z661" s="15">
        <v>110105147</v>
      </c>
      <c r="AA661" s="15"/>
      <c r="AB661" s="15"/>
    </row>
    <row r="662" spans="1:28" ht="26.4" x14ac:dyDescent="0.25">
      <c r="A662" s="13">
        <v>651</v>
      </c>
      <c r="B662" s="14" t="s">
        <v>3440</v>
      </c>
      <c r="C662" s="14" t="s">
        <v>3093</v>
      </c>
      <c r="D662" s="14" t="s">
        <v>3441</v>
      </c>
      <c r="E662" s="14" t="s">
        <v>3442</v>
      </c>
      <c r="F662" s="15" t="s">
        <v>115</v>
      </c>
      <c r="G662" s="15" t="s">
        <v>115</v>
      </c>
      <c r="H662" s="16" t="s">
        <v>4</v>
      </c>
      <c r="I662" s="15" t="s">
        <v>53</v>
      </c>
      <c r="J662" s="17">
        <v>45859</v>
      </c>
      <c r="K662" s="17">
        <v>45940</v>
      </c>
      <c r="L662" s="17">
        <v>45963</v>
      </c>
      <c r="M662" s="17">
        <v>45866</v>
      </c>
      <c r="N662" s="17">
        <v>45884</v>
      </c>
      <c r="O662" s="15" t="s">
        <v>152</v>
      </c>
      <c r="P662" s="15" t="s">
        <v>54</v>
      </c>
      <c r="Q662" s="15" t="s">
        <v>55</v>
      </c>
      <c r="R662" s="15"/>
      <c r="S662" s="18" t="str">
        <f t="shared" si="94"/>
        <v>https://onlinecourses.nptel.ac.in/noc25_ma62/preview</v>
      </c>
      <c r="T662" s="14" t="s">
        <v>3443</v>
      </c>
      <c r="U662" s="19" t="str">
        <f t="shared" si="111"/>
        <v>https://onlinecourses.nptel.ac.in/noc22_ma38/preview</v>
      </c>
      <c r="V662" s="19" t="str">
        <f t="shared" si="112"/>
        <v>https://onlinecourses.nptel.ac.in/noc22_ma38/preview</v>
      </c>
      <c r="W662" s="15" t="s">
        <v>3444</v>
      </c>
      <c r="X662" s="20" t="str">
        <f t="shared" si="113"/>
        <v>https://nptel.ac.in/courses/111105111</v>
      </c>
      <c r="Y662" s="19" t="str">
        <f t="shared" si="114"/>
        <v>https://nptel.ac.in/courses/111105111</v>
      </c>
      <c r="Z662" s="15">
        <v>111105111</v>
      </c>
      <c r="AA662" s="15"/>
      <c r="AB662" s="15"/>
    </row>
    <row r="663" spans="1:28" ht="26.4" x14ac:dyDescent="0.25">
      <c r="A663" s="13">
        <v>652</v>
      </c>
      <c r="B663" s="14" t="s">
        <v>3445</v>
      </c>
      <c r="C663" s="14" t="s">
        <v>3093</v>
      </c>
      <c r="D663" s="14" t="s">
        <v>3446</v>
      </c>
      <c r="E663" s="14" t="s">
        <v>3447</v>
      </c>
      <c r="F663" s="15" t="s">
        <v>115</v>
      </c>
      <c r="G663" s="15" t="s">
        <v>115</v>
      </c>
      <c r="H663" s="16" t="s">
        <v>100</v>
      </c>
      <c r="I663" s="15" t="s">
        <v>116</v>
      </c>
      <c r="J663" s="17">
        <v>45887</v>
      </c>
      <c r="K663" s="17">
        <v>45940</v>
      </c>
      <c r="L663" s="17">
        <v>45962</v>
      </c>
      <c r="M663" s="17">
        <v>45887</v>
      </c>
      <c r="N663" s="17">
        <v>45898</v>
      </c>
      <c r="O663" s="15" t="s">
        <v>152</v>
      </c>
      <c r="P663" s="15" t="s">
        <v>54</v>
      </c>
      <c r="Q663" s="15" t="s">
        <v>55</v>
      </c>
      <c r="R663" s="15" t="s">
        <v>3448</v>
      </c>
      <c r="S663" s="18" t="str">
        <f t="shared" si="94"/>
        <v>https://onlinecourses.nptel.ac.in/noc25_mg152/preview</v>
      </c>
      <c r="T663" s="14" t="s">
        <v>3449</v>
      </c>
      <c r="U663" s="14"/>
      <c r="V663" s="14"/>
      <c r="W663" s="14"/>
      <c r="X663" s="20" t="str">
        <f t="shared" si="113"/>
        <v>https://nptel.ac.in/courses/110105756</v>
      </c>
      <c r="Y663" s="19" t="str">
        <f t="shared" si="114"/>
        <v>https://nptel.ac.in/courses/110105756</v>
      </c>
      <c r="Z663" s="14" t="s">
        <v>3450</v>
      </c>
      <c r="AA663" s="14"/>
      <c r="AB663" s="14"/>
    </row>
    <row r="664" spans="1:28" ht="26.4" x14ac:dyDescent="0.25">
      <c r="A664" s="13">
        <v>653</v>
      </c>
      <c r="B664" s="14" t="s">
        <v>3451</v>
      </c>
      <c r="C664" s="14" t="s">
        <v>3093</v>
      </c>
      <c r="D664" s="14" t="s">
        <v>3452</v>
      </c>
      <c r="E664" s="14" t="s">
        <v>3453</v>
      </c>
      <c r="F664" s="15" t="s">
        <v>218</v>
      </c>
      <c r="G664" s="15" t="s">
        <v>218</v>
      </c>
      <c r="H664" s="16" t="s">
        <v>4</v>
      </c>
      <c r="I664" s="15" t="s">
        <v>116</v>
      </c>
      <c r="J664" s="17">
        <v>45859</v>
      </c>
      <c r="K664" s="17">
        <v>45940</v>
      </c>
      <c r="L664" s="17">
        <v>45963</v>
      </c>
      <c r="M664" s="17">
        <v>45866</v>
      </c>
      <c r="N664" s="17">
        <v>45884</v>
      </c>
      <c r="O664" s="15" t="s">
        <v>38</v>
      </c>
      <c r="P664" s="15" t="s">
        <v>54</v>
      </c>
      <c r="Q664" s="15" t="s">
        <v>55</v>
      </c>
      <c r="R664" s="15" t="s">
        <v>159</v>
      </c>
      <c r="S664" s="18" t="str">
        <f t="shared" si="94"/>
        <v>https://onlinecourses.nptel.ac.in/noc25_mg153/preview</v>
      </c>
      <c r="T664" s="14" t="s">
        <v>3454</v>
      </c>
      <c r="U664" s="14"/>
      <c r="V664" s="14"/>
      <c r="W664" s="14"/>
      <c r="X664" s="20" t="str">
        <f t="shared" si="113"/>
        <v>https://nptel.ac.in/courses/110107757</v>
      </c>
      <c r="Y664" s="19" t="str">
        <f t="shared" si="114"/>
        <v>https://nptel.ac.in/courses/110107757</v>
      </c>
      <c r="Z664" s="14" t="s">
        <v>3455</v>
      </c>
      <c r="AA664" s="14"/>
      <c r="AB664" s="14"/>
    </row>
    <row r="665" spans="1:28" ht="26.4" x14ac:dyDescent="0.25">
      <c r="A665" s="13">
        <v>654</v>
      </c>
      <c r="B665" s="14" t="s">
        <v>3456</v>
      </c>
      <c r="C665" s="14" t="s">
        <v>3457</v>
      </c>
      <c r="D665" s="14" t="s">
        <v>3458</v>
      </c>
      <c r="E665" s="14" t="s">
        <v>3286</v>
      </c>
      <c r="F665" s="15" t="s">
        <v>84</v>
      </c>
      <c r="G665" s="15" t="s">
        <v>84</v>
      </c>
      <c r="H665" s="16" t="s">
        <v>4</v>
      </c>
      <c r="I665" s="15" t="s">
        <v>53</v>
      </c>
      <c r="J665" s="17">
        <v>45859</v>
      </c>
      <c r="K665" s="17">
        <v>45940</v>
      </c>
      <c r="L665" s="17">
        <v>45956</v>
      </c>
      <c r="M665" s="17">
        <v>45866</v>
      </c>
      <c r="N665" s="17">
        <v>45884</v>
      </c>
      <c r="O665" s="15" t="s">
        <v>38</v>
      </c>
      <c r="P665" s="15" t="s">
        <v>54</v>
      </c>
      <c r="Q665" s="15" t="s">
        <v>55</v>
      </c>
      <c r="R665" s="15" t="s">
        <v>3459</v>
      </c>
      <c r="S665" s="18" t="str">
        <f t="shared" si="94"/>
        <v>https://onlinecourses.nptel.ac.in/noc25_mg154/preview</v>
      </c>
      <c r="T665" s="14" t="s">
        <v>3460</v>
      </c>
      <c r="U665" s="19" t="str">
        <f>HYPERLINK(V665)</f>
        <v>https://onlinecourses.nptel.ac.in/noc24_mg113/preview</v>
      </c>
      <c r="V665" s="19" t="str">
        <f>CONCATENATE("https://onlinecourses.nptel.ac.in/",W665,"/preview")</f>
        <v>https://onlinecourses.nptel.ac.in/noc24_mg113/preview</v>
      </c>
      <c r="W665" s="15" t="s">
        <v>3461</v>
      </c>
      <c r="X665" s="20" t="str">
        <f t="shared" si="113"/>
        <v>https://nptel.ac.in/courses/110104513</v>
      </c>
      <c r="Y665" s="19" t="str">
        <f t="shared" si="114"/>
        <v>https://nptel.ac.in/courses/110104513</v>
      </c>
      <c r="Z665" s="15">
        <v>110104513</v>
      </c>
      <c r="AA665" s="15"/>
      <c r="AB665" s="15"/>
    </row>
    <row r="666" spans="1:28" ht="39.6" x14ac:dyDescent="0.25">
      <c r="A666" s="13">
        <v>655</v>
      </c>
      <c r="B666" s="14" t="s">
        <v>3462</v>
      </c>
      <c r="C666" s="14" t="s">
        <v>3463</v>
      </c>
      <c r="D666" s="14" t="s">
        <v>3464</v>
      </c>
      <c r="E666" s="14" t="s">
        <v>3200</v>
      </c>
      <c r="F666" s="15" t="s">
        <v>218</v>
      </c>
      <c r="G666" s="15" t="s">
        <v>218</v>
      </c>
      <c r="H666" s="16" t="s">
        <v>4</v>
      </c>
      <c r="I666" s="15" t="s">
        <v>116</v>
      </c>
      <c r="J666" s="17">
        <v>45859</v>
      </c>
      <c r="K666" s="17">
        <v>45940</v>
      </c>
      <c r="L666" s="17">
        <v>45963</v>
      </c>
      <c r="M666" s="17">
        <v>45866</v>
      </c>
      <c r="N666" s="17">
        <v>45884</v>
      </c>
      <c r="O666" s="15" t="s">
        <v>38</v>
      </c>
      <c r="P666" s="15" t="s">
        <v>54</v>
      </c>
      <c r="Q666" s="15" t="s">
        <v>55</v>
      </c>
      <c r="R666" s="15" t="s">
        <v>3465</v>
      </c>
      <c r="S666" s="18" t="str">
        <f t="shared" si="94"/>
        <v>https://onlinecourses.nptel.ac.in/noc25_mg156/preview</v>
      </c>
      <c r="T666" s="14" t="s">
        <v>3466</v>
      </c>
      <c r="U666" s="14"/>
      <c r="V666" s="14"/>
      <c r="W666" s="14"/>
      <c r="X666" s="20" t="str">
        <f t="shared" si="113"/>
        <v>https://nptel.ac.in/courses/110107759</v>
      </c>
      <c r="Y666" s="19" t="str">
        <f t="shared" si="114"/>
        <v>https://nptel.ac.in/courses/110107759</v>
      </c>
      <c r="Z666" s="14" t="s">
        <v>3467</v>
      </c>
      <c r="AA666" s="14"/>
      <c r="AB666" s="14"/>
    </row>
    <row r="667" spans="1:28" ht="26.4" x14ac:dyDescent="0.25">
      <c r="A667" s="13">
        <v>656</v>
      </c>
      <c r="B667" s="14" t="s">
        <v>3468</v>
      </c>
      <c r="C667" s="14" t="s">
        <v>3147</v>
      </c>
      <c r="D667" s="14" t="s">
        <v>3469</v>
      </c>
      <c r="E667" s="14" t="s">
        <v>3470</v>
      </c>
      <c r="F667" s="16" t="s">
        <v>62</v>
      </c>
      <c r="G667" s="16" t="s">
        <v>62</v>
      </c>
      <c r="H667" s="16" t="s">
        <v>100</v>
      </c>
      <c r="I667" s="15" t="s">
        <v>53</v>
      </c>
      <c r="J667" s="17">
        <v>45887</v>
      </c>
      <c r="K667" s="17">
        <v>45940</v>
      </c>
      <c r="L667" s="17">
        <v>45956</v>
      </c>
      <c r="M667" s="17">
        <v>45887</v>
      </c>
      <c r="N667" s="17">
        <v>45898</v>
      </c>
      <c r="O667" s="15" t="s">
        <v>152</v>
      </c>
      <c r="P667" s="15" t="s">
        <v>72</v>
      </c>
      <c r="Q667" s="15" t="s">
        <v>55</v>
      </c>
      <c r="R667" s="15" t="s">
        <v>3147</v>
      </c>
      <c r="S667" s="18" t="str">
        <f t="shared" si="94"/>
        <v>https://onlinecourses.nptel.ac.in/noc25_mg157/preview</v>
      </c>
      <c r="T667" s="14" t="s">
        <v>3471</v>
      </c>
      <c r="U667" s="19" t="str">
        <f>HYPERLINK(V667)</f>
        <v>https://onlinecourses.nptel.ac.in/noc24_mg137/preview</v>
      </c>
      <c r="V667" s="19" t="str">
        <f>CONCATENATE("https://onlinecourses.nptel.ac.in/",W667,"/preview")</f>
        <v>https://onlinecourses.nptel.ac.in/noc24_mg137/preview</v>
      </c>
      <c r="W667" s="15" t="s">
        <v>3472</v>
      </c>
      <c r="X667" s="20" t="str">
        <f t="shared" si="113"/>
        <v>https://nptel.ac.in/courses/110106514</v>
      </c>
      <c r="Y667" s="19" t="str">
        <f t="shared" si="114"/>
        <v>https://nptel.ac.in/courses/110106514</v>
      </c>
      <c r="Z667" s="15">
        <v>110106514</v>
      </c>
      <c r="AA667" s="15"/>
      <c r="AB667" s="15"/>
    </row>
    <row r="668" spans="1:28" ht="39.6" x14ac:dyDescent="0.25">
      <c r="A668" s="13">
        <v>657</v>
      </c>
      <c r="B668" s="14" t="s">
        <v>3473</v>
      </c>
      <c r="C668" s="14" t="s">
        <v>3474</v>
      </c>
      <c r="D668" s="14" t="s">
        <v>3475</v>
      </c>
      <c r="E668" s="14" t="s">
        <v>3476</v>
      </c>
      <c r="F668" s="15" t="s">
        <v>132</v>
      </c>
      <c r="G668" s="15" t="s">
        <v>132</v>
      </c>
      <c r="H668" s="16" t="s">
        <v>4</v>
      </c>
      <c r="I668" s="15" t="s">
        <v>116</v>
      </c>
      <c r="J668" s="17">
        <v>45859</v>
      </c>
      <c r="K668" s="17">
        <v>45940</v>
      </c>
      <c r="L668" s="17">
        <v>45955</v>
      </c>
      <c r="M668" s="17">
        <v>45866</v>
      </c>
      <c r="N668" s="17">
        <v>45884</v>
      </c>
      <c r="O668" s="15" t="s">
        <v>152</v>
      </c>
      <c r="P668" s="15" t="s">
        <v>54</v>
      </c>
      <c r="Q668" s="15" t="s">
        <v>55</v>
      </c>
      <c r="R668" s="15" t="s">
        <v>3477</v>
      </c>
      <c r="S668" s="18" t="str">
        <f t="shared" si="94"/>
        <v>https://onlinecourses.nptel.ac.in/noc25_mm35/preview</v>
      </c>
      <c r="T668" s="14" t="s">
        <v>3478</v>
      </c>
      <c r="U668" s="14"/>
      <c r="V668" s="14"/>
      <c r="W668" s="14"/>
      <c r="X668" s="20" t="str">
        <f t="shared" si="113"/>
        <v>https://nptel.ac.in/courses/113108760</v>
      </c>
      <c r="Y668" s="19" t="str">
        <f t="shared" si="114"/>
        <v>https://nptel.ac.in/courses/113108760</v>
      </c>
      <c r="Z668" s="14" t="s">
        <v>3479</v>
      </c>
      <c r="AA668" s="14"/>
      <c r="AB668" s="14"/>
    </row>
    <row r="669" spans="1:28" ht="26.4" x14ac:dyDescent="0.25">
      <c r="A669" s="13">
        <v>658</v>
      </c>
      <c r="B669" s="14" t="s">
        <v>3480</v>
      </c>
      <c r="C669" s="14" t="s">
        <v>3481</v>
      </c>
      <c r="D669" s="14" t="s">
        <v>3482</v>
      </c>
      <c r="E669" s="14" t="s">
        <v>3483</v>
      </c>
      <c r="F669" s="15" t="s">
        <v>84</v>
      </c>
      <c r="G669" s="15" t="s">
        <v>84</v>
      </c>
      <c r="H669" s="16" t="s">
        <v>4</v>
      </c>
      <c r="I669" s="15" t="s">
        <v>53</v>
      </c>
      <c r="J669" s="17">
        <v>45859</v>
      </c>
      <c r="K669" s="17">
        <v>45940</v>
      </c>
      <c r="L669" s="17">
        <v>45956</v>
      </c>
      <c r="M669" s="17">
        <v>45866</v>
      </c>
      <c r="N669" s="17">
        <v>45884</v>
      </c>
      <c r="O669" s="15" t="s">
        <v>38</v>
      </c>
      <c r="P669" s="15" t="s">
        <v>54</v>
      </c>
      <c r="Q669" s="15" t="s">
        <v>55</v>
      </c>
      <c r="R669" s="15" t="s">
        <v>3484</v>
      </c>
      <c r="S669" s="18" t="str">
        <f t="shared" si="94"/>
        <v>https://onlinecourses.nptel.ac.in/noc25_mm36/preview</v>
      </c>
      <c r="T669" s="14" t="s">
        <v>3485</v>
      </c>
      <c r="U669" s="19" t="str">
        <f t="shared" ref="U669:U671" si="115">HYPERLINK(V669)</f>
        <v>https://onlinecourses.nptel.ac.in/noc24_mm38/preview</v>
      </c>
      <c r="V669" s="19" t="str">
        <f t="shared" ref="V669:V671" si="116">CONCATENATE("https://onlinecourses.nptel.ac.in/",W669,"/preview")</f>
        <v>https://onlinecourses.nptel.ac.in/noc24_mm38/preview</v>
      </c>
      <c r="W669" s="15" t="s">
        <v>3486</v>
      </c>
      <c r="X669" s="20" t="str">
        <f t="shared" si="113"/>
        <v>https://nptel.ac.in/courses/113104102</v>
      </c>
      <c r="Y669" s="19" t="str">
        <f t="shared" si="114"/>
        <v>https://nptel.ac.in/courses/113104102</v>
      </c>
      <c r="Z669" s="15">
        <v>113104102</v>
      </c>
      <c r="AA669" s="15"/>
      <c r="AB669" s="15"/>
    </row>
    <row r="670" spans="1:28" ht="26.4" x14ac:dyDescent="0.25">
      <c r="A670" s="13">
        <v>659</v>
      </c>
      <c r="B670" s="14" t="s">
        <v>3487</v>
      </c>
      <c r="C670" s="14" t="s">
        <v>3481</v>
      </c>
      <c r="D670" s="14" t="s">
        <v>3488</v>
      </c>
      <c r="E670" s="14" t="s">
        <v>3483</v>
      </c>
      <c r="F670" s="15" t="s">
        <v>84</v>
      </c>
      <c r="G670" s="15" t="s">
        <v>84</v>
      </c>
      <c r="H670" s="16" t="s">
        <v>4</v>
      </c>
      <c r="I670" s="15" t="s">
        <v>53</v>
      </c>
      <c r="J670" s="17">
        <v>45859</v>
      </c>
      <c r="K670" s="17">
        <v>45940</v>
      </c>
      <c r="L670" s="17">
        <v>45956</v>
      </c>
      <c r="M670" s="17">
        <v>45866</v>
      </c>
      <c r="N670" s="17">
        <v>45884</v>
      </c>
      <c r="O670" s="15" t="s">
        <v>38</v>
      </c>
      <c r="P670" s="15" t="s">
        <v>54</v>
      </c>
      <c r="Q670" s="15" t="s">
        <v>55</v>
      </c>
      <c r="R670" s="15" t="s">
        <v>3489</v>
      </c>
      <c r="S670" s="18" t="str">
        <f t="shared" si="94"/>
        <v>https://onlinecourses.nptel.ac.in/noc25_mm37/preview</v>
      </c>
      <c r="T670" s="14" t="s">
        <v>3490</v>
      </c>
      <c r="U670" s="19" t="str">
        <f t="shared" si="115"/>
        <v>https://onlinecourses.nptel.ac.in/noc24_ce107/preview</v>
      </c>
      <c r="V670" s="19" t="str">
        <f t="shared" si="116"/>
        <v>https://onlinecourses.nptel.ac.in/noc24_ce107/preview</v>
      </c>
      <c r="W670" s="15" t="s">
        <v>3491</v>
      </c>
      <c r="X670" s="20" t="str">
        <f t="shared" si="113"/>
        <v>https://nptel.ac.in/courses/113104517</v>
      </c>
      <c r="Y670" s="19" t="str">
        <f t="shared" si="114"/>
        <v>https://nptel.ac.in/courses/113104517</v>
      </c>
      <c r="Z670" s="15">
        <v>113104517</v>
      </c>
      <c r="AA670" s="15"/>
      <c r="AB670" s="15"/>
    </row>
    <row r="671" spans="1:28" ht="26.4" x14ac:dyDescent="0.25">
      <c r="A671" s="13">
        <v>660</v>
      </c>
      <c r="B671" s="14" t="s">
        <v>3492</v>
      </c>
      <c r="C671" s="14" t="s">
        <v>3481</v>
      </c>
      <c r="D671" s="14" t="s">
        <v>3493</v>
      </c>
      <c r="E671" s="14" t="s">
        <v>3494</v>
      </c>
      <c r="F671" s="15" t="s">
        <v>84</v>
      </c>
      <c r="G671" s="15" t="s">
        <v>84</v>
      </c>
      <c r="H671" s="16" t="s">
        <v>100</v>
      </c>
      <c r="I671" s="15" t="s">
        <v>53</v>
      </c>
      <c r="J671" s="17">
        <v>45887</v>
      </c>
      <c r="K671" s="17">
        <v>45940</v>
      </c>
      <c r="L671" s="17">
        <v>45963</v>
      </c>
      <c r="M671" s="17">
        <v>45887</v>
      </c>
      <c r="N671" s="17">
        <v>45898</v>
      </c>
      <c r="O671" s="15" t="s">
        <v>38</v>
      </c>
      <c r="P671" s="15" t="s">
        <v>72</v>
      </c>
      <c r="Q671" s="15" t="s">
        <v>55</v>
      </c>
      <c r="R671" s="15" t="s">
        <v>3489</v>
      </c>
      <c r="S671" s="18" t="str">
        <f t="shared" si="94"/>
        <v>https://onlinecourses.nptel.ac.in/noc25_mm38/preview</v>
      </c>
      <c r="T671" s="14" t="s">
        <v>3495</v>
      </c>
      <c r="U671" s="19" t="str">
        <f t="shared" si="115"/>
        <v>https://onlinecourses.nptel.ac.in/noc24_ce109/preview</v>
      </c>
      <c r="V671" s="19" t="str">
        <f t="shared" si="116"/>
        <v>https://onlinecourses.nptel.ac.in/noc24_ce109/preview</v>
      </c>
      <c r="W671" s="15" t="s">
        <v>3496</v>
      </c>
      <c r="X671" s="20" t="str">
        <f t="shared" si="113"/>
        <v>https://nptel.ac.in/courses/113104516</v>
      </c>
      <c r="Y671" s="19" t="str">
        <f t="shared" si="114"/>
        <v>https://nptel.ac.in/courses/113104516</v>
      </c>
      <c r="Z671" s="15">
        <v>113104516</v>
      </c>
      <c r="AA671" s="15"/>
      <c r="AB671" s="15"/>
    </row>
    <row r="672" spans="1:28" ht="26.4" x14ac:dyDescent="0.25">
      <c r="A672" s="13">
        <v>661</v>
      </c>
      <c r="B672" s="14" t="s">
        <v>3497</v>
      </c>
      <c r="C672" s="14" t="s">
        <v>3498</v>
      </c>
      <c r="D672" s="14" t="s">
        <v>3499</v>
      </c>
      <c r="E672" s="14" t="s">
        <v>3500</v>
      </c>
      <c r="F672" s="15" t="s">
        <v>3501</v>
      </c>
      <c r="G672" s="15" t="s">
        <v>84</v>
      </c>
      <c r="H672" s="16" t="s">
        <v>4</v>
      </c>
      <c r="I672" s="15" t="s">
        <v>116</v>
      </c>
      <c r="J672" s="17">
        <v>45859</v>
      </c>
      <c r="K672" s="17">
        <v>45940</v>
      </c>
      <c r="L672" s="17">
        <v>45955</v>
      </c>
      <c r="M672" s="17">
        <v>45866</v>
      </c>
      <c r="N672" s="17">
        <v>45884</v>
      </c>
      <c r="O672" s="15" t="s">
        <v>38</v>
      </c>
      <c r="P672" s="15" t="s">
        <v>54</v>
      </c>
      <c r="Q672" s="15" t="s">
        <v>55</v>
      </c>
      <c r="R672" s="15" t="s">
        <v>3502</v>
      </c>
      <c r="S672" s="18" t="str">
        <f t="shared" si="94"/>
        <v>https://onlinecourses.nptel.ac.in/noc25_mm39/preview</v>
      </c>
      <c r="T672" s="14" t="s">
        <v>3503</v>
      </c>
      <c r="U672" s="14"/>
      <c r="V672" s="14"/>
      <c r="W672" s="14"/>
      <c r="X672" s="20" t="str">
        <f t="shared" si="113"/>
        <v>https://nptel.ac.in/courses/113104761</v>
      </c>
      <c r="Y672" s="19" t="str">
        <f t="shared" si="114"/>
        <v>https://nptel.ac.in/courses/113104761</v>
      </c>
      <c r="Z672" s="14" t="s">
        <v>3504</v>
      </c>
      <c r="AA672" s="14"/>
      <c r="AB672" s="14"/>
    </row>
    <row r="673" spans="1:28" ht="26.4" x14ac:dyDescent="0.25">
      <c r="A673" s="13">
        <v>662</v>
      </c>
      <c r="B673" s="14" t="s">
        <v>3505</v>
      </c>
      <c r="C673" s="14" t="s">
        <v>3506</v>
      </c>
      <c r="D673" s="14" t="s">
        <v>3507</v>
      </c>
      <c r="E673" s="14" t="s">
        <v>3508</v>
      </c>
      <c r="F673" s="15" t="s">
        <v>1896</v>
      </c>
      <c r="G673" s="15" t="s">
        <v>115</v>
      </c>
      <c r="H673" s="16" t="s">
        <v>219</v>
      </c>
      <c r="I673" s="15" t="s">
        <v>116</v>
      </c>
      <c r="J673" s="17">
        <v>45887</v>
      </c>
      <c r="K673" s="17">
        <v>45912</v>
      </c>
      <c r="L673" s="17">
        <v>45962</v>
      </c>
      <c r="M673" s="17">
        <v>45887</v>
      </c>
      <c r="N673" s="17">
        <v>45898</v>
      </c>
      <c r="O673" s="15" t="s">
        <v>38</v>
      </c>
      <c r="P673" s="15" t="s">
        <v>54</v>
      </c>
      <c r="Q673" s="15" t="s">
        <v>55</v>
      </c>
      <c r="R673" s="15"/>
      <c r="S673" s="18" t="str">
        <f t="shared" si="94"/>
        <v>https://onlinecourses.nptel.ac.in/noc25_ma63/preview</v>
      </c>
      <c r="T673" s="14" t="s">
        <v>3509</v>
      </c>
      <c r="U673" s="14"/>
      <c r="V673" s="14"/>
      <c r="W673" s="14"/>
      <c r="X673" s="20" t="str">
        <f t="shared" si="113"/>
        <v>https://nptel.ac.in/courses/111105762</v>
      </c>
      <c r="Y673" s="19" t="str">
        <f t="shared" si="114"/>
        <v>https://nptel.ac.in/courses/111105762</v>
      </c>
      <c r="Z673" s="14" t="s">
        <v>3510</v>
      </c>
      <c r="AA673" s="14"/>
      <c r="AB673" s="14"/>
    </row>
    <row r="674" spans="1:28" ht="26.4" x14ac:dyDescent="0.25">
      <c r="A674" s="13">
        <v>663</v>
      </c>
      <c r="B674" s="14" t="s">
        <v>3511</v>
      </c>
      <c r="C674" s="21" t="s">
        <v>3512</v>
      </c>
      <c r="D674" s="21" t="s">
        <v>3513</v>
      </c>
      <c r="E674" s="21" t="s">
        <v>3514</v>
      </c>
      <c r="F674" s="16" t="s">
        <v>1380</v>
      </c>
      <c r="G674" s="16" t="s">
        <v>62</v>
      </c>
      <c r="H674" s="16" t="s">
        <v>100</v>
      </c>
      <c r="I674" s="15" t="s">
        <v>53</v>
      </c>
      <c r="J674" s="17">
        <v>45859</v>
      </c>
      <c r="K674" s="17">
        <v>45912</v>
      </c>
      <c r="L674" s="17">
        <v>45920</v>
      </c>
      <c r="M674" s="17">
        <v>45866</v>
      </c>
      <c r="N674" s="17">
        <v>45884</v>
      </c>
      <c r="O674" s="15" t="s">
        <v>38</v>
      </c>
      <c r="P674" s="15" t="s">
        <v>72</v>
      </c>
      <c r="Q674" s="15" t="s">
        <v>55</v>
      </c>
      <c r="R674" s="15" t="s">
        <v>3515</v>
      </c>
      <c r="S674" s="18" t="str">
        <f t="shared" si="94"/>
        <v>https://onlinecourses.nptel.ac.in/noc25_ma64/preview</v>
      </c>
      <c r="T674" s="14" t="s">
        <v>3516</v>
      </c>
      <c r="U674" s="19" t="str">
        <f t="shared" ref="U674:U685" si="117">HYPERLINK(V674)</f>
        <v>https://onlinecourses.nptel.ac.in/noc24_ma50/preview</v>
      </c>
      <c r="V674" s="19" t="str">
        <f t="shared" ref="V674:V685" si="118">CONCATENATE("https://onlinecourses.nptel.ac.in/",W674,"/preview")</f>
        <v>https://onlinecourses.nptel.ac.in/noc24_ma50/preview</v>
      </c>
      <c r="W674" s="15" t="s">
        <v>3517</v>
      </c>
      <c r="X674" s="20" t="str">
        <f t="shared" si="113"/>
        <v>https://nptel.ac.in/courses/111106113</v>
      </c>
      <c r="Y674" s="19" t="str">
        <f t="shared" si="114"/>
        <v>https://nptel.ac.in/courses/111106113</v>
      </c>
      <c r="Z674" s="15">
        <v>111106113</v>
      </c>
      <c r="AA674" s="15"/>
      <c r="AB674" s="15"/>
    </row>
    <row r="675" spans="1:28" ht="26.4" x14ac:dyDescent="0.25">
      <c r="A675" s="13">
        <v>664</v>
      </c>
      <c r="B675" s="14" t="s">
        <v>3518</v>
      </c>
      <c r="C675" s="21" t="s">
        <v>3512</v>
      </c>
      <c r="D675" s="21" t="s">
        <v>3519</v>
      </c>
      <c r="E675" s="21" t="s">
        <v>3520</v>
      </c>
      <c r="F675" s="16" t="s">
        <v>866</v>
      </c>
      <c r="G675" s="16" t="s">
        <v>62</v>
      </c>
      <c r="H675" s="16" t="s">
        <v>4</v>
      </c>
      <c r="I675" s="15" t="s">
        <v>53</v>
      </c>
      <c r="J675" s="17">
        <v>45859</v>
      </c>
      <c r="K675" s="17">
        <v>45940</v>
      </c>
      <c r="L675" s="17">
        <v>45955</v>
      </c>
      <c r="M675" s="17">
        <v>45866</v>
      </c>
      <c r="N675" s="17">
        <v>45884</v>
      </c>
      <c r="O675" s="15" t="s">
        <v>38</v>
      </c>
      <c r="P675" s="15" t="s">
        <v>54</v>
      </c>
      <c r="Q675" s="15" t="s">
        <v>55</v>
      </c>
      <c r="R675" s="15"/>
      <c r="S675" s="18" t="str">
        <f t="shared" si="94"/>
        <v>https://onlinecourses.nptel.ac.in/noc25_ma65/preview</v>
      </c>
      <c r="T675" s="14" t="s">
        <v>3521</v>
      </c>
      <c r="U675" s="19" t="str">
        <f t="shared" si="117"/>
        <v>https://onlinecourses.nptel.ac.in/noc24_ma82/preview</v>
      </c>
      <c r="V675" s="19" t="str">
        <f t="shared" si="118"/>
        <v>https://onlinecourses.nptel.ac.in/noc24_ma82/preview</v>
      </c>
      <c r="W675" s="15" t="s">
        <v>3522</v>
      </c>
      <c r="X675" s="20" t="str">
        <f t="shared" si="113"/>
        <v>https://nptel.ac.in/courses/111105042</v>
      </c>
      <c r="Y675" s="19" t="str">
        <f t="shared" si="114"/>
        <v>https://nptel.ac.in/courses/111105042</v>
      </c>
      <c r="Z675" s="15">
        <v>111105042</v>
      </c>
      <c r="AA675" s="15"/>
      <c r="AB675" s="15"/>
    </row>
    <row r="676" spans="1:28" ht="26.4" x14ac:dyDescent="0.25">
      <c r="A676" s="13">
        <v>665</v>
      </c>
      <c r="B676" s="14" t="s">
        <v>3523</v>
      </c>
      <c r="C676" s="21" t="s">
        <v>3512</v>
      </c>
      <c r="D676" s="21" t="s">
        <v>3524</v>
      </c>
      <c r="E676" s="21" t="s">
        <v>3525</v>
      </c>
      <c r="F676" s="16" t="s">
        <v>3526</v>
      </c>
      <c r="G676" s="16" t="s">
        <v>62</v>
      </c>
      <c r="H676" s="16" t="s">
        <v>4</v>
      </c>
      <c r="I676" s="15" t="s">
        <v>53</v>
      </c>
      <c r="J676" s="17">
        <v>45859</v>
      </c>
      <c r="K676" s="17">
        <v>45940</v>
      </c>
      <c r="L676" s="17">
        <v>45955</v>
      </c>
      <c r="M676" s="17">
        <v>45866</v>
      </c>
      <c r="N676" s="17">
        <v>45884</v>
      </c>
      <c r="O676" s="15" t="s">
        <v>38</v>
      </c>
      <c r="P676" s="15" t="s">
        <v>72</v>
      </c>
      <c r="Q676" s="15" t="s">
        <v>55</v>
      </c>
      <c r="R676" s="15" t="s">
        <v>3527</v>
      </c>
      <c r="S676" s="18" t="str">
        <f t="shared" si="94"/>
        <v>https://onlinecourses.nptel.ac.in/noc25_ma66/preview</v>
      </c>
      <c r="T676" s="14" t="s">
        <v>3528</v>
      </c>
      <c r="U676" s="19" t="str">
        <f t="shared" si="117"/>
        <v>https://onlinecourses.nptel.ac.in/noc24_ma60/preview</v>
      </c>
      <c r="V676" s="19" t="str">
        <f t="shared" si="118"/>
        <v>https://onlinecourses.nptel.ac.in/noc24_ma60/preview</v>
      </c>
      <c r="W676" s="15" t="s">
        <v>3529</v>
      </c>
      <c r="X676" s="20" t="str">
        <f t="shared" si="113"/>
        <v>https://nptel.ac.in/courses/111106141</v>
      </c>
      <c r="Y676" s="19" t="str">
        <f t="shared" si="114"/>
        <v>https://nptel.ac.in/courses/111106141</v>
      </c>
      <c r="Z676" s="15">
        <v>111106141</v>
      </c>
      <c r="AA676" s="15"/>
      <c r="AB676" s="15"/>
    </row>
    <row r="677" spans="1:28" ht="26.4" x14ac:dyDescent="0.25">
      <c r="A677" s="13">
        <v>666</v>
      </c>
      <c r="B677" s="14" t="s">
        <v>3530</v>
      </c>
      <c r="C677" s="21" t="s">
        <v>3512</v>
      </c>
      <c r="D677" s="21" t="s">
        <v>3531</v>
      </c>
      <c r="E677" s="21" t="s">
        <v>3532</v>
      </c>
      <c r="F677" s="16" t="s">
        <v>3533</v>
      </c>
      <c r="G677" s="16" t="s">
        <v>62</v>
      </c>
      <c r="H677" s="16" t="s">
        <v>4</v>
      </c>
      <c r="I677" s="15" t="s">
        <v>53</v>
      </c>
      <c r="J677" s="17">
        <v>45859</v>
      </c>
      <c r="K677" s="17">
        <v>45940</v>
      </c>
      <c r="L677" s="17">
        <v>45955</v>
      </c>
      <c r="M677" s="17">
        <v>45866</v>
      </c>
      <c r="N677" s="17">
        <v>45884</v>
      </c>
      <c r="O677" s="15" t="s">
        <v>152</v>
      </c>
      <c r="P677" s="15" t="s">
        <v>72</v>
      </c>
      <c r="Q677" s="15" t="s">
        <v>55</v>
      </c>
      <c r="R677" s="15"/>
      <c r="S677" s="18" t="str">
        <f t="shared" si="94"/>
        <v>https://onlinecourses.nptel.ac.in/noc25_ma67/preview</v>
      </c>
      <c r="T677" s="14" t="s">
        <v>3534</v>
      </c>
      <c r="U677" s="19" t="str">
        <f t="shared" si="117"/>
        <v>https://onlinecourses.nptel.ac.in/noc24_ma65/preview</v>
      </c>
      <c r="V677" s="19" t="str">
        <f t="shared" si="118"/>
        <v>https://onlinecourses.nptel.ac.in/noc24_ma65/preview</v>
      </c>
      <c r="W677" s="15" t="s">
        <v>3535</v>
      </c>
      <c r="X677" s="20" t="str">
        <f t="shared" si="113"/>
        <v>https://nptel.ac.in/courses/111106137</v>
      </c>
      <c r="Y677" s="19" t="str">
        <f t="shared" si="114"/>
        <v>https://nptel.ac.in/courses/111106137</v>
      </c>
      <c r="Z677" s="15">
        <v>111106137</v>
      </c>
      <c r="AA677" s="15"/>
      <c r="AB677" s="15"/>
    </row>
    <row r="678" spans="1:28" ht="26.4" x14ac:dyDescent="0.25">
      <c r="A678" s="13">
        <v>667</v>
      </c>
      <c r="B678" s="14" t="s">
        <v>3536</v>
      </c>
      <c r="C678" s="21" t="s">
        <v>3512</v>
      </c>
      <c r="D678" s="21" t="s">
        <v>3537</v>
      </c>
      <c r="E678" s="21" t="s">
        <v>3538</v>
      </c>
      <c r="F678" s="16" t="s">
        <v>3533</v>
      </c>
      <c r="G678" s="16" t="s">
        <v>62</v>
      </c>
      <c r="H678" s="16" t="s">
        <v>4</v>
      </c>
      <c r="I678" s="15" t="s">
        <v>53</v>
      </c>
      <c r="J678" s="17">
        <v>45859</v>
      </c>
      <c r="K678" s="17">
        <v>45940</v>
      </c>
      <c r="L678" s="17">
        <v>45955</v>
      </c>
      <c r="M678" s="17">
        <v>45866</v>
      </c>
      <c r="N678" s="17">
        <v>45884</v>
      </c>
      <c r="O678" s="15" t="s">
        <v>152</v>
      </c>
      <c r="P678" s="15" t="s">
        <v>72</v>
      </c>
      <c r="Q678" s="15" t="s">
        <v>55</v>
      </c>
      <c r="R678" s="15"/>
      <c r="S678" s="18" t="str">
        <f t="shared" si="94"/>
        <v>https://onlinecourses.nptel.ac.in/noc25_ma68/preview</v>
      </c>
      <c r="T678" s="14" t="s">
        <v>3539</v>
      </c>
      <c r="U678" s="19" t="str">
        <f t="shared" si="117"/>
        <v>https://onlinecourses.nptel.ac.in/noc24_ma66/preview</v>
      </c>
      <c r="V678" s="19" t="str">
        <f t="shared" si="118"/>
        <v>https://onlinecourses.nptel.ac.in/noc24_ma66/preview</v>
      </c>
      <c r="W678" s="15" t="s">
        <v>3540</v>
      </c>
      <c r="X678" s="20" t="str">
        <f t="shared" si="113"/>
        <v>https://nptel.ac.in/courses/111106161</v>
      </c>
      <c r="Y678" s="19" t="str">
        <f t="shared" si="114"/>
        <v>https://nptel.ac.in/courses/111106161</v>
      </c>
      <c r="Z678" s="15">
        <v>111106161</v>
      </c>
      <c r="AA678" s="15"/>
      <c r="AB678" s="15"/>
    </row>
    <row r="679" spans="1:28" ht="26.4" x14ac:dyDescent="0.25">
      <c r="A679" s="13">
        <v>668</v>
      </c>
      <c r="B679" s="14" t="s">
        <v>3541</v>
      </c>
      <c r="C679" s="21" t="s">
        <v>3512</v>
      </c>
      <c r="D679" s="14" t="s">
        <v>3542</v>
      </c>
      <c r="E679" s="14" t="s">
        <v>3543</v>
      </c>
      <c r="F679" s="15" t="s">
        <v>364</v>
      </c>
      <c r="G679" s="16" t="s">
        <v>62</v>
      </c>
      <c r="H679" s="16" t="s">
        <v>100</v>
      </c>
      <c r="I679" s="15" t="s">
        <v>53</v>
      </c>
      <c r="J679" s="17">
        <v>45859</v>
      </c>
      <c r="K679" s="17">
        <v>45912</v>
      </c>
      <c r="L679" s="17">
        <v>45921</v>
      </c>
      <c r="M679" s="17">
        <v>45866</v>
      </c>
      <c r="N679" s="17">
        <v>45884</v>
      </c>
      <c r="O679" s="15" t="s">
        <v>71</v>
      </c>
      <c r="P679" s="15" t="s">
        <v>72</v>
      </c>
      <c r="Q679" s="15" t="s">
        <v>73</v>
      </c>
      <c r="R679" s="15"/>
      <c r="S679" s="18" t="str">
        <f t="shared" si="94"/>
        <v>https://onlinecourses.nptel.ac.in/noc25_ma69/preview</v>
      </c>
      <c r="T679" s="14" t="s">
        <v>3544</v>
      </c>
      <c r="U679" s="19" t="str">
        <f t="shared" si="117"/>
        <v>https://onlinecourses.nptel.ac.in/noc24_ma51/preview</v>
      </c>
      <c r="V679" s="19" t="str">
        <f t="shared" si="118"/>
        <v>https://onlinecourses.nptel.ac.in/noc24_ma51/preview</v>
      </c>
      <c r="W679" s="15" t="s">
        <v>3545</v>
      </c>
      <c r="X679" s="20" t="str">
        <f t="shared" si="113"/>
        <v>https://nptel.ac.in/courses/111106152</v>
      </c>
      <c r="Y679" s="19" t="str">
        <f t="shared" si="114"/>
        <v>https://nptel.ac.in/courses/111106152</v>
      </c>
      <c r="Z679" s="15">
        <v>111106152</v>
      </c>
      <c r="AA679" s="15"/>
      <c r="AB679" s="15"/>
    </row>
    <row r="680" spans="1:28" ht="26.4" x14ac:dyDescent="0.25">
      <c r="A680" s="13">
        <v>669</v>
      </c>
      <c r="B680" s="14" t="s">
        <v>3546</v>
      </c>
      <c r="C680" s="21" t="s">
        <v>3512</v>
      </c>
      <c r="D680" s="21" t="s">
        <v>3547</v>
      </c>
      <c r="E680" s="21" t="s">
        <v>3538</v>
      </c>
      <c r="F680" s="16" t="s">
        <v>3533</v>
      </c>
      <c r="G680" s="16" t="s">
        <v>62</v>
      </c>
      <c r="H680" s="16" t="s">
        <v>4</v>
      </c>
      <c r="I680" s="15" t="s">
        <v>53</v>
      </c>
      <c r="J680" s="17">
        <v>45859</v>
      </c>
      <c r="K680" s="17">
        <v>45940</v>
      </c>
      <c r="L680" s="17">
        <v>45955</v>
      </c>
      <c r="M680" s="17">
        <v>45866</v>
      </c>
      <c r="N680" s="17">
        <v>45884</v>
      </c>
      <c r="O680" s="15" t="s">
        <v>152</v>
      </c>
      <c r="P680" s="15" t="s">
        <v>54</v>
      </c>
      <c r="Q680" s="15" t="s">
        <v>55</v>
      </c>
      <c r="R680" s="15"/>
      <c r="S680" s="18" t="str">
        <f t="shared" si="94"/>
        <v>https://onlinecourses.nptel.ac.in/noc25_ma70/preview</v>
      </c>
      <c r="T680" s="14" t="s">
        <v>3548</v>
      </c>
      <c r="U680" s="19" t="str">
        <f t="shared" si="117"/>
        <v>https://onlinecourses.nptel.ac.in/noc24_ma67/preview</v>
      </c>
      <c r="V680" s="19" t="str">
        <f t="shared" si="118"/>
        <v>https://onlinecourses.nptel.ac.in/noc24_ma67/preview</v>
      </c>
      <c r="W680" s="15" t="s">
        <v>3549</v>
      </c>
      <c r="X680" s="20" t="str">
        <f t="shared" si="113"/>
        <v>https://nptel.ac.in/courses/111106154</v>
      </c>
      <c r="Y680" s="19" t="str">
        <f t="shared" si="114"/>
        <v>https://nptel.ac.in/courses/111106154</v>
      </c>
      <c r="Z680" s="15">
        <v>111106154</v>
      </c>
      <c r="AA680" s="15"/>
      <c r="AB680" s="15"/>
    </row>
    <row r="681" spans="1:28" ht="26.4" x14ac:dyDescent="0.25">
      <c r="A681" s="13">
        <v>670</v>
      </c>
      <c r="B681" s="14" t="s">
        <v>3550</v>
      </c>
      <c r="C681" s="21" t="s">
        <v>3512</v>
      </c>
      <c r="D681" s="21" t="s">
        <v>3551</v>
      </c>
      <c r="E681" s="21" t="s">
        <v>3552</v>
      </c>
      <c r="F681" s="16" t="s">
        <v>62</v>
      </c>
      <c r="G681" s="16" t="s">
        <v>62</v>
      </c>
      <c r="H681" s="16" t="s">
        <v>4</v>
      </c>
      <c r="I681" s="15" t="s">
        <v>53</v>
      </c>
      <c r="J681" s="17">
        <v>45859</v>
      </c>
      <c r="K681" s="17">
        <v>45940</v>
      </c>
      <c r="L681" s="17">
        <v>45955</v>
      </c>
      <c r="M681" s="17">
        <v>45866</v>
      </c>
      <c r="N681" s="17">
        <v>45884</v>
      </c>
      <c r="O681" s="15" t="s">
        <v>71</v>
      </c>
      <c r="P681" s="15" t="s">
        <v>54</v>
      </c>
      <c r="Q681" s="15" t="s">
        <v>55</v>
      </c>
      <c r="R681" s="15" t="s">
        <v>3553</v>
      </c>
      <c r="S681" s="18" t="str">
        <f t="shared" si="94"/>
        <v>https://onlinecourses.nptel.ac.in/noc25_ma71/preview</v>
      </c>
      <c r="T681" s="14" t="s">
        <v>3554</v>
      </c>
      <c r="U681" s="19" t="str">
        <f t="shared" si="117"/>
        <v>https://onlinecourses.nptel.ac.in/noc24_ma83/preview</v>
      </c>
      <c r="V681" s="19" t="str">
        <f t="shared" si="118"/>
        <v>https://onlinecourses.nptel.ac.in/noc24_ma83/preview</v>
      </c>
      <c r="W681" s="15" t="s">
        <v>3555</v>
      </c>
      <c r="X681" s="20" t="str">
        <f t="shared" si="113"/>
        <v>https://nptel.ac.in/courses/111106155</v>
      </c>
      <c r="Y681" s="19" t="str">
        <f t="shared" si="114"/>
        <v>https://nptel.ac.in/courses/111106155</v>
      </c>
      <c r="Z681" s="15">
        <v>111106155</v>
      </c>
      <c r="AA681" s="15"/>
      <c r="AB681" s="15"/>
    </row>
    <row r="682" spans="1:28" ht="26.4" x14ac:dyDescent="0.25">
      <c r="A682" s="13">
        <v>671</v>
      </c>
      <c r="B682" s="14" t="s">
        <v>3556</v>
      </c>
      <c r="C682" s="21" t="s">
        <v>3512</v>
      </c>
      <c r="D682" s="14" t="s">
        <v>3557</v>
      </c>
      <c r="E682" s="14" t="s">
        <v>3558</v>
      </c>
      <c r="F682" s="16" t="s">
        <v>3559</v>
      </c>
      <c r="G682" s="16" t="s">
        <v>62</v>
      </c>
      <c r="H682" s="16" t="s">
        <v>219</v>
      </c>
      <c r="I682" s="15" t="s">
        <v>53</v>
      </c>
      <c r="J682" s="17">
        <v>45859</v>
      </c>
      <c r="K682" s="17">
        <v>45884</v>
      </c>
      <c r="L682" s="17">
        <v>45920</v>
      </c>
      <c r="M682" s="17">
        <v>45866</v>
      </c>
      <c r="N682" s="17">
        <v>45884</v>
      </c>
      <c r="O682" s="15" t="s">
        <v>71</v>
      </c>
      <c r="P682" s="15" t="s">
        <v>54</v>
      </c>
      <c r="Q682" s="15" t="s">
        <v>55</v>
      </c>
      <c r="R682" s="15"/>
      <c r="S682" s="18" t="str">
        <f t="shared" si="94"/>
        <v>https://onlinecourses.nptel.ac.in/noc25_ma72/preview</v>
      </c>
      <c r="T682" s="14" t="s">
        <v>3560</v>
      </c>
      <c r="U682" s="19" t="str">
        <f t="shared" si="117"/>
        <v>https://onlinecourses.nptel.ac.in/noc24_ma96/preview</v>
      </c>
      <c r="V682" s="19" t="str">
        <f t="shared" si="118"/>
        <v>https://onlinecourses.nptel.ac.in/noc24_ma96/preview</v>
      </c>
      <c r="W682" s="15" t="s">
        <v>3561</v>
      </c>
      <c r="X682" s="20" t="str">
        <f t="shared" si="113"/>
        <v>https://nptel.ac.in/courses/111106156</v>
      </c>
      <c r="Y682" s="19" t="str">
        <f t="shared" si="114"/>
        <v>https://nptel.ac.in/courses/111106156</v>
      </c>
      <c r="Z682" s="15">
        <v>111106156</v>
      </c>
      <c r="AA682" s="15"/>
      <c r="AB682" s="15"/>
    </row>
    <row r="683" spans="1:28" ht="26.4" x14ac:dyDescent="0.25">
      <c r="A683" s="13">
        <v>672</v>
      </c>
      <c r="B683" s="14" t="s">
        <v>3562</v>
      </c>
      <c r="C683" s="21" t="s">
        <v>3512</v>
      </c>
      <c r="D683" s="21" t="s">
        <v>3563</v>
      </c>
      <c r="E683" s="21" t="s">
        <v>3564</v>
      </c>
      <c r="F683" s="16" t="s">
        <v>495</v>
      </c>
      <c r="G683" s="16" t="s">
        <v>62</v>
      </c>
      <c r="H683" s="16" t="s">
        <v>4</v>
      </c>
      <c r="I683" s="15" t="s">
        <v>53</v>
      </c>
      <c r="J683" s="17">
        <v>45859</v>
      </c>
      <c r="K683" s="17">
        <v>45940</v>
      </c>
      <c r="L683" s="17">
        <v>45955</v>
      </c>
      <c r="M683" s="17">
        <v>45866</v>
      </c>
      <c r="N683" s="17">
        <v>45884</v>
      </c>
      <c r="O683" s="15" t="s">
        <v>152</v>
      </c>
      <c r="P683" s="15" t="s">
        <v>54</v>
      </c>
      <c r="Q683" s="15" t="s">
        <v>55</v>
      </c>
      <c r="R683" s="15"/>
      <c r="S683" s="18" t="str">
        <f t="shared" si="94"/>
        <v>https://onlinecourses.nptel.ac.in/noc25_ma73/preview</v>
      </c>
      <c r="T683" s="14" t="s">
        <v>3565</v>
      </c>
      <c r="U683" s="19" t="str">
        <f t="shared" si="117"/>
        <v>https://onlinecourses.nptel.ac.in/noc24_ma84/preview</v>
      </c>
      <c r="V683" s="19" t="str">
        <f t="shared" si="118"/>
        <v>https://onlinecourses.nptel.ac.in/noc24_ma84/preview</v>
      </c>
      <c r="W683" s="15" t="s">
        <v>3566</v>
      </c>
      <c r="X683" s="20" t="str">
        <f t="shared" si="113"/>
        <v>https://nptel.ac.in/courses/111106162</v>
      </c>
      <c r="Y683" s="19" t="str">
        <f t="shared" si="114"/>
        <v>https://nptel.ac.in/courses/111106162</v>
      </c>
      <c r="Z683" s="15">
        <v>111106162</v>
      </c>
      <c r="AA683" s="15"/>
      <c r="AB683" s="15"/>
    </row>
    <row r="684" spans="1:28" ht="26.4" x14ac:dyDescent="0.25">
      <c r="A684" s="13">
        <v>673</v>
      </c>
      <c r="B684" s="14" t="s">
        <v>3567</v>
      </c>
      <c r="C684" s="21" t="s">
        <v>3512</v>
      </c>
      <c r="D684" s="14" t="s">
        <v>3568</v>
      </c>
      <c r="E684" s="14" t="s">
        <v>3569</v>
      </c>
      <c r="F684" s="16" t="s">
        <v>62</v>
      </c>
      <c r="G684" s="16" t="s">
        <v>62</v>
      </c>
      <c r="H684" s="16" t="s">
        <v>4</v>
      </c>
      <c r="I684" s="15" t="s">
        <v>53</v>
      </c>
      <c r="J684" s="17">
        <v>45859</v>
      </c>
      <c r="K684" s="17">
        <v>45940</v>
      </c>
      <c r="L684" s="17">
        <v>45955</v>
      </c>
      <c r="M684" s="17">
        <v>45866</v>
      </c>
      <c r="N684" s="17">
        <v>45884</v>
      </c>
      <c r="O684" s="15" t="s">
        <v>71</v>
      </c>
      <c r="P684" s="15" t="s">
        <v>72</v>
      </c>
      <c r="Q684" s="15" t="s">
        <v>73</v>
      </c>
      <c r="R684" s="15"/>
      <c r="S684" s="18" t="str">
        <f t="shared" si="94"/>
        <v>https://onlinecourses.nptel.ac.in/noc25_ma74/preview</v>
      </c>
      <c r="T684" s="14" t="s">
        <v>3570</v>
      </c>
      <c r="U684" s="19" t="str">
        <f t="shared" si="117"/>
        <v>https://onlinecourses.nptel.ac.in/noc24_ma85/preview</v>
      </c>
      <c r="V684" s="19" t="str">
        <f t="shared" si="118"/>
        <v>https://onlinecourses.nptel.ac.in/noc24_ma85/preview</v>
      </c>
      <c r="W684" s="15" t="s">
        <v>3571</v>
      </c>
      <c r="X684" s="20" t="str">
        <f t="shared" si="113"/>
        <v>https://nptel.ac.in/courses/111106100</v>
      </c>
      <c r="Y684" s="19" t="str">
        <f t="shared" si="114"/>
        <v>https://nptel.ac.in/courses/111106100</v>
      </c>
      <c r="Z684" s="15">
        <v>111106100</v>
      </c>
      <c r="AA684" s="15"/>
      <c r="AB684" s="15"/>
    </row>
    <row r="685" spans="1:28" ht="26.4" x14ac:dyDescent="0.25">
      <c r="A685" s="13">
        <v>674</v>
      </c>
      <c r="B685" s="14" t="s">
        <v>3572</v>
      </c>
      <c r="C685" s="14" t="s">
        <v>3512</v>
      </c>
      <c r="D685" s="14" t="s">
        <v>3573</v>
      </c>
      <c r="E685" s="14" t="s">
        <v>3574</v>
      </c>
      <c r="F685" s="15" t="s">
        <v>3575</v>
      </c>
      <c r="G685" s="16" t="s">
        <v>62</v>
      </c>
      <c r="H685" s="16" t="s">
        <v>4</v>
      </c>
      <c r="I685" s="15" t="s">
        <v>53</v>
      </c>
      <c r="J685" s="17">
        <v>45859</v>
      </c>
      <c r="K685" s="17">
        <v>45940</v>
      </c>
      <c r="L685" s="17">
        <v>45955</v>
      </c>
      <c r="M685" s="17">
        <v>45866</v>
      </c>
      <c r="N685" s="17">
        <v>45884</v>
      </c>
      <c r="O685" s="15" t="s">
        <v>38</v>
      </c>
      <c r="P685" s="15" t="s">
        <v>54</v>
      </c>
      <c r="Q685" s="15" t="s">
        <v>55</v>
      </c>
      <c r="R685" s="15"/>
      <c r="S685" s="18" t="str">
        <f t="shared" si="94"/>
        <v>https://onlinecourses.nptel.ac.in/noc25_ma75/preview</v>
      </c>
      <c r="T685" s="14" t="s">
        <v>3576</v>
      </c>
      <c r="U685" s="19" t="str">
        <f t="shared" si="117"/>
        <v>https://onlinecourses.nptel.ac.in/noc21_ma63/preview</v>
      </c>
      <c r="V685" s="19" t="str">
        <f t="shared" si="118"/>
        <v>https://onlinecourses.nptel.ac.in/noc21_ma63/preview</v>
      </c>
      <c r="W685" s="15" t="s">
        <v>3577</v>
      </c>
      <c r="X685" s="20" t="str">
        <f t="shared" si="113"/>
        <v>https://nptel.ac.in/courses/111106153</v>
      </c>
      <c r="Y685" s="19" t="str">
        <f t="shared" si="114"/>
        <v>https://nptel.ac.in/courses/111106153</v>
      </c>
      <c r="Z685" s="15">
        <v>111106153</v>
      </c>
      <c r="AA685" s="15"/>
      <c r="AB685" s="15"/>
    </row>
    <row r="686" spans="1:28" ht="26.4" x14ac:dyDescent="0.25">
      <c r="A686" s="13">
        <v>675</v>
      </c>
      <c r="B686" s="14" t="s">
        <v>3578</v>
      </c>
      <c r="C686" s="14" t="s">
        <v>3512</v>
      </c>
      <c r="D686" s="14" t="s">
        <v>3579</v>
      </c>
      <c r="E686" s="14" t="s">
        <v>3574</v>
      </c>
      <c r="F686" s="15" t="s">
        <v>3575</v>
      </c>
      <c r="G686" s="16" t="s">
        <v>62</v>
      </c>
      <c r="H686" s="16" t="s">
        <v>4</v>
      </c>
      <c r="I686" s="15" t="s">
        <v>116</v>
      </c>
      <c r="J686" s="17">
        <v>45859</v>
      </c>
      <c r="K686" s="17">
        <v>45940</v>
      </c>
      <c r="L686" s="17">
        <v>45955</v>
      </c>
      <c r="M686" s="17">
        <v>45866</v>
      </c>
      <c r="N686" s="17">
        <v>45884</v>
      </c>
      <c r="O686" s="15" t="s">
        <v>71</v>
      </c>
      <c r="P686" s="15" t="s">
        <v>72</v>
      </c>
      <c r="Q686" s="15" t="s">
        <v>73</v>
      </c>
      <c r="R686" s="15" t="s">
        <v>3553</v>
      </c>
      <c r="S686" s="18" t="str">
        <f t="shared" si="94"/>
        <v>https://onlinecourses.nptel.ac.in/noc25_ma76/preview</v>
      </c>
      <c r="T686" s="14" t="s">
        <v>3580</v>
      </c>
      <c r="U686" s="14"/>
      <c r="V686" s="14"/>
      <c r="W686" s="14"/>
      <c r="X686" s="20" t="str">
        <f t="shared" si="113"/>
        <v>https://nptel.ac.in/courses/111106763</v>
      </c>
      <c r="Y686" s="19" t="str">
        <f t="shared" si="114"/>
        <v>https://nptel.ac.in/courses/111106763</v>
      </c>
      <c r="Z686" s="14" t="s">
        <v>3581</v>
      </c>
      <c r="AA686" s="14"/>
      <c r="AB686" s="14"/>
    </row>
    <row r="687" spans="1:28" ht="26.4" x14ac:dyDescent="0.25">
      <c r="A687" s="13">
        <v>676</v>
      </c>
      <c r="B687" s="14" t="s">
        <v>3582</v>
      </c>
      <c r="C687" s="14" t="s">
        <v>3512</v>
      </c>
      <c r="D687" s="14" t="s">
        <v>3583</v>
      </c>
      <c r="E687" s="14" t="s">
        <v>3584</v>
      </c>
      <c r="F687" s="15" t="s">
        <v>115</v>
      </c>
      <c r="G687" s="15" t="s">
        <v>115</v>
      </c>
      <c r="H687" s="16" t="s">
        <v>4</v>
      </c>
      <c r="I687" s="15" t="s">
        <v>53</v>
      </c>
      <c r="J687" s="17">
        <v>45859</v>
      </c>
      <c r="K687" s="17">
        <v>45940</v>
      </c>
      <c r="L687" s="17">
        <v>45955</v>
      </c>
      <c r="M687" s="17">
        <v>45866</v>
      </c>
      <c r="N687" s="17">
        <v>45884</v>
      </c>
      <c r="O687" s="15" t="s">
        <v>71</v>
      </c>
      <c r="P687" s="15" t="s">
        <v>72</v>
      </c>
      <c r="Q687" s="15" t="s">
        <v>73</v>
      </c>
      <c r="R687" s="15"/>
      <c r="S687" s="18" t="str">
        <f t="shared" si="94"/>
        <v>https://onlinecourses.nptel.ac.in/noc25_ma77/preview</v>
      </c>
      <c r="T687" s="14" t="s">
        <v>3585</v>
      </c>
      <c r="U687" s="19" t="str">
        <f t="shared" ref="U687:U702" si="119">HYPERLINK(V687)</f>
        <v>https://onlinecourses.nptel.ac.in/noc24_ma91/preview</v>
      </c>
      <c r="V687" s="19" t="str">
        <f t="shared" ref="V687:V702" si="120">CONCATENATE("https://onlinecourses.nptel.ac.in/",W687,"/preview")</f>
        <v>https://onlinecourses.nptel.ac.in/noc24_ma91/preview</v>
      </c>
      <c r="W687" s="15" t="s">
        <v>3586</v>
      </c>
      <c r="X687" s="20" t="str">
        <f t="shared" si="113"/>
        <v>https://nptel.ac.in/courses/111105160</v>
      </c>
      <c r="Y687" s="19" t="str">
        <f t="shared" si="114"/>
        <v>https://nptel.ac.in/courses/111105160</v>
      </c>
      <c r="Z687" s="15">
        <v>111105160</v>
      </c>
      <c r="AA687" s="15"/>
      <c r="AB687" s="15"/>
    </row>
    <row r="688" spans="1:28" ht="26.4" x14ac:dyDescent="0.25">
      <c r="A688" s="13">
        <v>677</v>
      </c>
      <c r="B688" s="14" t="s">
        <v>3587</v>
      </c>
      <c r="C688" s="14" t="s">
        <v>3512</v>
      </c>
      <c r="D688" s="14" t="s">
        <v>3588</v>
      </c>
      <c r="E688" s="14" t="s">
        <v>1695</v>
      </c>
      <c r="F688" s="15" t="s">
        <v>115</v>
      </c>
      <c r="G688" s="15" t="s">
        <v>115</v>
      </c>
      <c r="H688" s="16" t="s">
        <v>100</v>
      </c>
      <c r="I688" s="15" t="s">
        <v>53</v>
      </c>
      <c r="J688" s="17">
        <v>45859</v>
      </c>
      <c r="K688" s="17">
        <v>45912</v>
      </c>
      <c r="L688" s="17">
        <v>45920</v>
      </c>
      <c r="M688" s="17">
        <v>45866</v>
      </c>
      <c r="N688" s="17">
        <v>45884</v>
      </c>
      <c r="O688" s="15" t="s">
        <v>152</v>
      </c>
      <c r="P688" s="15" t="s">
        <v>72</v>
      </c>
      <c r="Q688" s="15" t="s">
        <v>55</v>
      </c>
      <c r="R688" s="15"/>
      <c r="S688" s="18" t="str">
        <f t="shared" si="94"/>
        <v>https://onlinecourses.nptel.ac.in/noc25_ma78/preview</v>
      </c>
      <c r="T688" s="14" t="s">
        <v>3589</v>
      </c>
      <c r="U688" s="19" t="str">
        <f t="shared" si="119"/>
        <v>https://onlinecourses.nptel.ac.in/noc24_ma58/preview</v>
      </c>
      <c r="V688" s="19" t="str">
        <f t="shared" si="120"/>
        <v>https://onlinecourses.nptel.ac.in/noc24_ma58/preview</v>
      </c>
      <c r="W688" s="15" t="s">
        <v>3590</v>
      </c>
      <c r="X688" s="20" t="str">
        <f t="shared" si="113"/>
        <v>https://nptel.ac.in/courses/111105112</v>
      </c>
      <c r="Y688" s="19" t="str">
        <f t="shared" si="114"/>
        <v>https://nptel.ac.in/courses/111105112</v>
      </c>
      <c r="Z688" s="15">
        <v>111105112</v>
      </c>
      <c r="AA688" s="15"/>
      <c r="AB688" s="15"/>
    </row>
    <row r="689" spans="1:28" ht="26.4" x14ac:dyDescent="0.25">
      <c r="A689" s="13">
        <v>678</v>
      </c>
      <c r="B689" s="14" t="s">
        <v>3591</v>
      </c>
      <c r="C689" s="14" t="s">
        <v>3512</v>
      </c>
      <c r="D689" s="14" t="s">
        <v>3592</v>
      </c>
      <c r="E689" s="14" t="s">
        <v>3593</v>
      </c>
      <c r="F689" s="15" t="s">
        <v>115</v>
      </c>
      <c r="G689" s="15" t="s">
        <v>115</v>
      </c>
      <c r="H689" s="16" t="s">
        <v>4</v>
      </c>
      <c r="I689" s="15" t="s">
        <v>53</v>
      </c>
      <c r="J689" s="17">
        <v>45859</v>
      </c>
      <c r="K689" s="17">
        <v>45940</v>
      </c>
      <c r="L689" s="17">
        <v>45955</v>
      </c>
      <c r="M689" s="17">
        <v>45866</v>
      </c>
      <c r="N689" s="17">
        <v>45884</v>
      </c>
      <c r="O689" s="15" t="s">
        <v>71</v>
      </c>
      <c r="P689" s="15" t="s">
        <v>72</v>
      </c>
      <c r="Q689" s="15" t="s">
        <v>73</v>
      </c>
      <c r="R689" s="15"/>
      <c r="S689" s="18" t="str">
        <f t="shared" si="94"/>
        <v>https://onlinecourses.nptel.ac.in/noc25_ma79/preview</v>
      </c>
      <c r="T689" s="14" t="s">
        <v>3594</v>
      </c>
      <c r="U689" s="19" t="str">
        <f t="shared" si="119"/>
        <v>https://onlinecourses.nptel.ac.in/noc24_ma93/preview</v>
      </c>
      <c r="V689" s="19" t="str">
        <f t="shared" si="120"/>
        <v>https://onlinecourses.nptel.ac.in/noc24_ma93/preview</v>
      </c>
      <c r="W689" s="15" t="s">
        <v>3595</v>
      </c>
      <c r="X689" s="20" t="str">
        <f t="shared" si="113"/>
        <v>https://nptel.ac.in/courses/111105121</v>
      </c>
      <c r="Y689" s="19" t="str">
        <f t="shared" si="114"/>
        <v>https://nptel.ac.in/courses/111105121</v>
      </c>
      <c r="Z689" s="15">
        <v>111105121</v>
      </c>
      <c r="AA689" s="15"/>
      <c r="AB689" s="15"/>
    </row>
    <row r="690" spans="1:28" ht="26.4" x14ac:dyDescent="0.25">
      <c r="A690" s="13">
        <v>679</v>
      </c>
      <c r="B690" s="14" t="s">
        <v>3596</v>
      </c>
      <c r="C690" s="14" t="s">
        <v>3512</v>
      </c>
      <c r="D690" s="14" t="s">
        <v>3597</v>
      </c>
      <c r="E690" s="14" t="s">
        <v>3598</v>
      </c>
      <c r="F690" s="15" t="s">
        <v>218</v>
      </c>
      <c r="G690" s="15" t="s">
        <v>218</v>
      </c>
      <c r="H690" s="16" t="s">
        <v>4</v>
      </c>
      <c r="I690" s="15" t="s">
        <v>53</v>
      </c>
      <c r="J690" s="17">
        <v>45859</v>
      </c>
      <c r="K690" s="17">
        <v>45940</v>
      </c>
      <c r="L690" s="17">
        <v>45955</v>
      </c>
      <c r="M690" s="17">
        <v>45866</v>
      </c>
      <c r="N690" s="17">
        <v>45884</v>
      </c>
      <c r="O690" s="15" t="s">
        <v>38</v>
      </c>
      <c r="P690" s="15" t="s">
        <v>54</v>
      </c>
      <c r="Q690" s="15" t="s">
        <v>55</v>
      </c>
      <c r="R690" s="15"/>
      <c r="S690" s="18" t="str">
        <f t="shared" si="94"/>
        <v>https://onlinecourses.nptel.ac.in/noc25_ma80/preview</v>
      </c>
      <c r="T690" s="14" t="s">
        <v>3599</v>
      </c>
      <c r="U690" s="19" t="str">
        <f t="shared" si="119"/>
        <v>https://onlinecourses.nptel.ac.in/noc24_ma86/preview</v>
      </c>
      <c r="V690" s="19" t="str">
        <f t="shared" si="120"/>
        <v>https://onlinecourses.nptel.ac.in/noc24_ma86/preview</v>
      </c>
      <c r="W690" s="15" t="s">
        <v>3600</v>
      </c>
      <c r="X690" s="20" t="str">
        <f t="shared" si="113"/>
        <v>https://nptel.ac.in/courses/111107098</v>
      </c>
      <c r="Y690" s="19" t="str">
        <f t="shared" si="114"/>
        <v>https://nptel.ac.in/courses/111107098</v>
      </c>
      <c r="Z690" s="15">
        <v>111107098</v>
      </c>
      <c r="AA690" s="15"/>
      <c r="AB690" s="15"/>
    </row>
    <row r="691" spans="1:28" ht="26.4" x14ac:dyDescent="0.25">
      <c r="A691" s="13">
        <v>680</v>
      </c>
      <c r="B691" s="14" t="s">
        <v>3601</v>
      </c>
      <c r="C691" s="14" t="s">
        <v>3512</v>
      </c>
      <c r="D691" s="14" t="s">
        <v>3602</v>
      </c>
      <c r="E691" s="14" t="s">
        <v>3603</v>
      </c>
      <c r="F691" s="15" t="s">
        <v>218</v>
      </c>
      <c r="G691" s="15" t="s">
        <v>218</v>
      </c>
      <c r="H691" s="16" t="s">
        <v>100</v>
      </c>
      <c r="I691" s="15" t="s">
        <v>53</v>
      </c>
      <c r="J691" s="17">
        <v>45859</v>
      </c>
      <c r="K691" s="17">
        <v>45912</v>
      </c>
      <c r="L691" s="17">
        <v>45920</v>
      </c>
      <c r="M691" s="17">
        <v>45866</v>
      </c>
      <c r="N691" s="17">
        <v>45884</v>
      </c>
      <c r="O691" s="15" t="s">
        <v>38</v>
      </c>
      <c r="P691" s="15" t="s">
        <v>72</v>
      </c>
      <c r="Q691" s="15" t="s">
        <v>55</v>
      </c>
      <c r="R691" s="15"/>
      <c r="S691" s="18" t="str">
        <f t="shared" si="94"/>
        <v>https://onlinecourses.nptel.ac.in/noc25_ma81/preview</v>
      </c>
      <c r="T691" s="14" t="s">
        <v>3604</v>
      </c>
      <c r="U691" s="19" t="str">
        <f t="shared" si="119"/>
        <v>https://onlinecourses.nptel.ac.in/noc24_ma53/preview</v>
      </c>
      <c r="V691" s="19" t="str">
        <f t="shared" si="120"/>
        <v>https://onlinecourses.nptel.ac.in/noc24_ma53/preview</v>
      </c>
      <c r="W691" s="15" t="s">
        <v>3605</v>
      </c>
      <c r="X691" s="20" t="str">
        <f t="shared" si="113"/>
        <v>https://nptel.ac.in/courses/111107112</v>
      </c>
      <c r="Y691" s="19" t="str">
        <f t="shared" si="114"/>
        <v>https://nptel.ac.in/courses/111107112</v>
      </c>
      <c r="Z691" s="15">
        <v>111107112</v>
      </c>
      <c r="AA691" s="15"/>
      <c r="AB691" s="15"/>
    </row>
    <row r="692" spans="1:28" ht="26.4" x14ac:dyDescent="0.25">
      <c r="A692" s="13">
        <v>681</v>
      </c>
      <c r="B692" s="14" t="s">
        <v>3606</v>
      </c>
      <c r="C692" s="14" t="s">
        <v>3512</v>
      </c>
      <c r="D692" s="14" t="s">
        <v>3607</v>
      </c>
      <c r="E692" s="14" t="s">
        <v>3603</v>
      </c>
      <c r="F692" s="15" t="s">
        <v>218</v>
      </c>
      <c r="G692" s="15" t="s">
        <v>218</v>
      </c>
      <c r="H692" s="16" t="s">
        <v>4</v>
      </c>
      <c r="I692" s="15" t="s">
        <v>53</v>
      </c>
      <c r="J692" s="17">
        <v>45859</v>
      </c>
      <c r="K692" s="17">
        <v>45940</v>
      </c>
      <c r="L692" s="17">
        <v>45956</v>
      </c>
      <c r="M692" s="17">
        <v>45866</v>
      </c>
      <c r="N692" s="17">
        <v>45884</v>
      </c>
      <c r="O692" s="15" t="s">
        <v>38</v>
      </c>
      <c r="P692" s="15" t="s">
        <v>54</v>
      </c>
      <c r="Q692" s="15" t="s">
        <v>55</v>
      </c>
      <c r="R692" s="15"/>
      <c r="S692" s="18" t="str">
        <f t="shared" si="94"/>
        <v>https://onlinecourses.nptel.ac.in/noc25_ma82/preview</v>
      </c>
      <c r="T692" s="14" t="s">
        <v>3608</v>
      </c>
      <c r="U692" s="19" t="str">
        <f t="shared" si="119"/>
        <v>https://onlinecourses.nptel.ac.in/noc24_ma87/preview</v>
      </c>
      <c r="V692" s="19" t="str">
        <f t="shared" si="120"/>
        <v>https://onlinecourses.nptel.ac.in/noc24_ma87/preview</v>
      </c>
      <c r="W692" s="15" t="s">
        <v>3609</v>
      </c>
      <c r="X692" s="20" t="str">
        <f t="shared" si="113"/>
        <v>https://nptel.ac.in/courses/111107137</v>
      </c>
      <c r="Y692" s="19" t="str">
        <f t="shared" si="114"/>
        <v>https://nptel.ac.in/courses/111107137</v>
      </c>
      <c r="Z692" s="15">
        <v>111107137</v>
      </c>
      <c r="AA692" s="15"/>
      <c r="AB692" s="15"/>
    </row>
    <row r="693" spans="1:28" ht="26.4" x14ac:dyDescent="0.25">
      <c r="A693" s="13">
        <v>682</v>
      </c>
      <c r="B693" s="14" t="s">
        <v>3610</v>
      </c>
      <c r="C693" s="14" t="s">
        <v>3512</v>
      </c>
      <c r="D693" s="14" t="s">
        <v>3611</v>
      </c>
      <c r="E693" s="14" t="s">
        <v>3612</v>
      </c>
      <c r="F693" s="15" t="s">
        <v>218</v>
      </c>
      <c r="G693" s="15" t="s">
        <v>218</v>
      </c>
      <c r="H693" s="16" t="s">
        <v>100</v>
      </c>
      <c r="I693" s="15" t="s">
        <v>53</v>
      </c>
      <c r="J693" s="17">
        <v>45859</v>
      </c>
      <c r="K693" s="17">
        <v>45912</v>
      </c>
      <c r="L693" s="17">
        <v>45920</v>
      </c>
      <c r="M693" s="17">
        <v>45866</v>
      </c>
      <c r="N693" s="17">
        <v>45884</v>
      </c>
      <c r="O693" s="15" t="s">
        <v>71</v>
      </c>
      <c r="P693" s="15" t="s">
        <v>72</v>
      </c>
      <c r="Q693" s="15" t="s">
        <v>73</v>
      </c>
      <c r="R693" s="15" t="s">
        <v>90</v>
      </c>
      <c r="S693" s="18" t="str">
        <f t="shared" si="94"/>
        <v>https://onlinecourses.nptel.ac.in/noc25_ma83/preview</v>
      </c>
      <c r="T693" s="14" t="s">
        <v>3613</v>
      </c>
      <c r="U693" s="19" t="str">
        <f t="shared" si="119"/>
        <v>https://onlinecourses.nptel.ac.in/noc24_ma54/preview</v>
      </c>
      <c r="V693" s="19" t="str">
        <f t="shared" si="120"/>
        <v>https://onlinecourses.nptel.ac.in/noc24_ma54/preview</v>
      </c>
      <c r="W693" s="15" t="s">
        <v>3614</v>
      </c>
      <c r="X693" s="20" t="str">
        <f t="shared" si="113"/>
        <v>https://nptel.ac.in/courses/111107105</v>
      </c>
      <c r="Y693" s="19" t="str">
        <f t="shared" si="114"/>
        <v>https://nptel.ac.in/courses/111107105</v>
      </c>
      <c r="Z693" s="15">
        <v>111107105</v>
      </c>
      <c r="AA693" s="15"/>
      <c r="AB693" s="15"/>
    </row>
    <row r="694" spans="1:28" ht="26.4" x14ac:dyDescent="0.25">
      <c r="A694" s="13">
        <v>683</v>
      </c>
      <c r="B694" s="14" t="s">
        <v>3615</v>
      </c>
      <c r="C694" s="14" t="s">
        <v>3512</v>
      </c>
      <c r="D694" s="14" t="s">
        <v>3616</v>
      </c>
      <c r="E694" s="14" t="s">
        <v>3617</v>
      </c>
      <c r="F694" s="15" t="s">
        <v>218</v>
      </c>
      <c r="G694" s="15" t="s">
        <v>218</v>
      </c>
      <c r="H694" s="16" t="s">
        <v>100</v>
      </c>
      <c r="I694" s="15" t="s">
        <v>53</v>
      </c>
      <c r="J694" s="17">
        <v>45859</v>
      </c>
      <c r="K694" s="17">
        <v>45912</v>
      </c>
      <c r="L694" s="17">
        <v>45920</v>
      </c>
      <c r="M694" s="17">
        <v>45866</v>
      </c>
      <c r="N694" s="17">
        <v>45884</v>
      </c>
      <c r="O694" s="15" t="s">
        <v>71</v>
      </c>
      <c r="P694" s="15" t="s">
        <v>72</v>
      </c>
      <c r="Q694" s="15" t="s">
        <v>73</v>
      </c>
      <c r="R694" s="15"/>
      <c r="S694" s="18" t="str">
        <f t="shared" si="94"/>
        <v>https://onlinecourses.nptel.ac.in/noc25_ma84/preview</v>
      </c>
      <c r="T694" s="14" t="s">
        <v>3618</v>
      </c>
      <c r="U694" s="19" t="str">
        <f t="shared" si="119"/>
        <v>https://onlinecourses.nptel.ac.in/noc24_ma55/preview</v>
      </c>
      <c r="V694" s="19" t="str">
        <f t="shared" si="120"/>
        <v>https://onlinecourses.nptel.ac.in/noc24_ma55/preview</v>
      </c>
      <c r="W694" s="15" t="s">
        <v>3619</v>
      </c>
      <c r="X694" s="20" t="str">
        <f t="shared" si="113"/>
        <v>https://nptel.ac.in/courses/111107128</v>
      </c>
      <c r="Y694" s="19" t="str">
        <f t="shared" si="114"/>
        <v>https://nptel.ac.in/courses/111107128</v>
      </c>
      <c r="Z694" s="15">
        <v>111107128</v>
      </c>
      <c r="AA694" s="15"/>
      <c r="AB694" s="15"/>
    </row>
    <row r="695" spans="1:28" ht="26.4" x14ac:dyDescent="0.25">
      <c r="A695" s="13">
        <v>684</v>
      </c>
      <c r="B695" s="14" t="s">
        <v>3620</v>
      </c>
      <c r="C695" s="14" t="s">
        <v>3512</v>
      </c>
      <c r="D695" s="14" t="s">
        <v>3621</v>
      </c>
      <c r="E695" s="14" t="s">
        <v>3622</v>
      </c>
      <c r="F695" s="15" t="s">
        <v>218</v>
      </c>
      <c r="G695" s="15" t="s">
        <v>218</v>
      </c>
      <c r="H695" s="16" t="s">
        <v>4</v>
      </c>
      <c r="I695" s="15" t="s">
        <v>53</v>
      </c>
      <c r="J695" s="17">
        <v>45859</v>
      </c>
      <c r="K695" s="17">
        <v>45940</v>
      </c>
      <c r="L695" s="17">
        <v>45955</v>
      </c>
      <c r="M695" s="17">
        <v>45866</v>
      </c>
      <c r="N695" s="17">
        <v>45884</v>
      </c>
      <c r="O695" s="15" t="s">
        <v>71</v>
      </c>
      <c r="P695" s="15" t="s">
        <v>72</v>
      </c>
      <c r="Q695" s="15" t="s">
        <v>73</v>
      </c>
      <c r="R695" s="15"/>
      <c r="S695" s="18" t="str">
        <f t="shared" si="94"/>
        <v>https://onlinecourses.nptel.ac.in/noc25_ma85/preview</v>
      </c>
      <c r="T695" s="14" t="s">
        <v>3623</v>
      </c>
      <c r="U695" s="19" t="str">
        <f t="shared" si="119"/>
        <v>https://onlinecourses.nptel.ac.in/noc24_ma68/preview</v>
      </c>
      <c r="V695" s="19" t="str">
        <f t="shared" si="120"/>
        <v>https://onlinecourses.nptel.ac.in/noc24_ma68/preview</v>
      </c>
      <c r="W695" s="15" t="s">
        <v>3624</v>
      </c>
      <c r="X695" s="20" t="str">
        <f t="shared" si="113"/>
        <v>https://nptel.ac.in/courses/111107119</v>
      </c>
      <c r="Y695" s="19" t="str">
        <f t="shared" si="114"/>
        <v>https://nptel.ac.in/courses/111107119</v>
      </c>
      <c r="Z695" s="15">
        <v>111107119</v>
      </c>
      <c r="AA695" s="15"/>
      <c r="AB695" s="15"/>
    </row>
    <row r="696" spans="1:28" ht="26.4" x14ac:dyDescent="0.25">
      <c r="A696" s="13">
        <v>685</v>
      </c>
      <c r="B696" s="14" t="s">
        <v>3625</v>
      </c>
      <c r="C696" s="14" t="s">
        <v>3512</v>
      </c>
      <c r="D696" s="14" t="s">
        <v>3626</v>
      </c>
      <c r="E696" s="14" t="s">
        <v>3627</v>
      </c>
      <c r="F696" s="15" t="s">
        <v>70</v>
      </c>
      <c r="G696" s="15" t="s">
        <v>70</v>
      </c>
      <c r="H696" s="16" t="s">
        <v>4</v>
      </c>
      <c r="I696" s="15" t="s">
        <v>53</v>
      </c>
      <c r="J696" s="17">
        <v>45859</v>
      </c>
      <c r="K696" s="17">
        <v>45940</v>
      </c>
      <c r="L696" s="17">
        <v>45955</v>
      </c>
      <c r="M696" s="17">
        <v>45866</v>
      </c>
      <c r="N696" s="17">
        <v>45884</v>
      </c>
      <c r="O696" s="15" t="s">
        <v>152</v>
      </c>
      <c r="P696" s="15" t="s">
        <v>72</v>
      </c>
      <c r="Q696" s="15" t="s">
        <v>55</v>
      </c>
      <c r="R696" s="15"/>
      <c r="S696" s="18" t="str">
        <f t="shared" si="94"/>
        <v>https://onlinecourses.nptel.ac.in/noc25_ma86/preview</v>
      </c>
      <c r="T696" s="14" t="s">
        <v>3628</v>
      </c>
      <c r="U696" s="19" t="str">
        <f t="shared" si="119"/>
        <v>https://onlinecourses.nptel.ac.in/noc24_ma70/preview</v>
      </c>
      <c r="V696" s="19" t="str">
        <f t="shared" si="120"/>
        <v>https://onlinecourses.nptel.ac.in/noc24_ma70/preview</v>
      </c>
      <c r="W696" s="15" t="s">
        <v>3629</v>
      </c>
      <c r="X696" s="20" t="str">
        <f t="shared" si="113"/>
        <v>https://nptel.ac.in/courses/111101100</v>
      </c>
      <c r="Y696" s="19" t="str">
        <f t="shared" si="114"/>
        <v>https://nptel.ac.in/courses/111101100</v>
      </c>
      <c r="Z696" s="15">
        <v>111101100</v>
      </c>
      <c r="AA696" s="15"/>
      <c r="AB696" s="15"/>
    </row>
    <row r="697" spans="1:28" ht="30" x14ac:dyDescent="0.25">
      <c r="A697" s="13">
        <v>686</v>
      </c>
      <c r="B697" s="14" t="s">
        <v>3630</v>
      </c>
      <c r="C697" s="14" t="s">
        <v>3512</v>
      </c>
      <c r="D697" s="14" t="s">
        <v>3631</v>
      </c>
      <c r="E697" s="14" t="s">
        <v>3627</v>
      </c>
      <c r="F697" s="15" t="s">
        <v>70</v>
      </c>
      <c r="G697" s="15" t="s">
        <v>70</v>
      </c>
      <c r="H697" s="16" t="s">
        <v>100</v>
      </c>
      <c r="I697" s="15" t="s">
        <v>53</v>
      </c>
      <c r="J697" s="17">
        <v>45859</v>
      </c>
      <c r="K697" s="17">
        <v>45912</v>
      </c>
      <c r="L697" s="17">
        <v>45920</v>
      </c>
      <c r="M697" s="17">
        <v>45866</v>
      </c>
      <c r="N697" s="17">
        <v>45884</v>
      </c>
      <c r="O697" s="15" t="s">
        <v>71</v>
      </c>
      <c r="P697" s="15" t="s">
        <v>72</v>
      </c>
      <c r="Q697" s="15" t="s">
        <v>73</v>
      </c>
      <c r="R697" s="15"/>
      <c r="S697" s="18" t="str">
        <f t="shared" si="94"/>
        <v>https://onlinecourses.nptel.ac.in/noc25_ma87/preview</v>
      </c>
      <c r="T697" s="14" t="s">
        <v>3632</v>
      </c>
      <c r="U697" s="19" t="str">
        <f t="shared" si="119"/>
        <v>https://onlinecourses.nptel.ac.in/noc24_ma56/preview</v>
      </c>
      <c r="V697" s="19" t="str">
        <f t="shared" si="120"/>
        <v>https://onlinecourses.nptel.ac.in/noc24_ma56/preview</v>
      </c>
      <c r="W697" s="29" t="s">
        <v>3633</v>
      </c>
      <c r="X697" s="20" t="str">
        <f t="shared" si="113"/>
        <v>https://nptel.ac.in/courses/111101109</v>
      </c>
      <c r="Y697" s="19" t="str">
        <f t="shared" si="114"/>
        <v>https://nptel.ac.in/courses/111101109</v>
      </c>
      <c r="Z697" s="15">
        <v>111101109</v>
      </c>
      <c r="AA697" s="15"/>
      <c r="AB697" s="15"/>
    </row>
    <row r="698" spans="1:28" ht="26.4" x14ac:dyDescent="0.25">
      <c r="A698" s="13">
        <v>687</v>
      </c>
      <c r="B698" s="14" t="s">
        <v>3634</v>
      </c>
      <c r="C698" s="14" t="s">
        <v>3512</v>
      </c>
      <c r="D698" s="14" t="s">
        <v>3635</v>
      </c>
      <c r="E698" s="14" t="s">
        <v>3636</v>
      </c>
      <c r="F698" s="15" t="s">
        <v>52</v>
      </c>
      <c r="G698" s="15" t="s">
        <v>52</v>
      </c>
      <c r="H698" s="16" t="s">
        <v>4</v>
      </c>
      <c r="I698" s="15" t="s">
        <v>53</v>
      </c>
      <c r="J698" s="17">
        <v>45859</v>
      </c>
      <c r="K698" s="17">
        <v>45940</v>
      </c>
      <c r="L698" s="17">
        <v>45956</v>
      </c>
      <c r="M698" s="17">
        <v>45866</v>
      </c>
      <c r="N698" s="17">
        <v>45884</v>
      </c>
      <c r="O698" s="15" t="s">
        <v>38</v>
      </c>
      <c r="P698" s="15" t="s">
        <v>54</v>
      </c>
      <c r="Q698" s="15" t="s">
        <v>55</v>
      </c>
      <c r="R698" s="15"/>
      <c r="S698" s="18" t="str">
        <f t="shared" si="94"/>
        <v>https://onlinecourses.nptel.ac.in/noc25_ma88/preview</v>
      </c>
      <c r="T698" s="14" t="s">
        <v>3637</v>
      </c>
      <c r="U698" s="19" t="str">
        <f t="shared" si="119"/>
        <v>https://onlinecourses.nptel.ac.in/noc24_ma71/preview</v>
      </c>
      <c r="V698" s="19" t="str">
        <f t="shared" si="120"/>
        <v>https://onlinecourses.nptel.ac.in/noc24_ma71/preview</v>
      </c>
      <c r="W698" s="15" t="s">
        <v>3638</v>
      </c>
      <c r="X698" s="20" t="str">
        <f t="shared" si="113"/>
        <v>https://nptel.ac.in/courses/111102130</v>
      </c>
      <c r="Y698" s="19" t="str">
        <f t="shared" si="114"/>
        <v>https://nptel.ac.in/courses/111102130</v>
      </c>
      <c r="Z698" s="15">
        <v>111102130</v>
      </c>
      <c r="AA698" s="15"/>
      <c r="AB698" s="15"/>
    </row>
    <row r="699" spans="1:28" ht="26.4" x14ac:dyDescent="0.25">
      <c r="A699" s="13">
        <v>688</v>
      </c>
      <c r="B699" s="14" t="s">
        <v>3639</v>
      </c>
      <c r="C699" s="14" t="s">
        <v>3512</v>
      </c>
      <c r="D699" s="14" t="s">
        <v>3640</v>
      </c>
      <c r="E699" s="14" t="s">
        <v>3641</v>
      </c>
      <c r="F699" s="15" t="s">
        <v>52</v>
      </c>
      <c r="G699" s="15" t="s">
        <v>52</v>
      </c>
      <c r="H699" s="16" t="s">
        <v>219</v>
      </c>
      <c r="I699" s="15" t="s">
        <v>53</v>
      </c>
      <c r="J699" s="17">
        <v>45859</v>
      </c>
      <c r="K699" s="17">
        <v>45884</v>
      </c>
      <c r="L699" s="17">
        <v>45921</v>
      </c>
      <c r="M699" s="17">
        <v>45866</v>
      </c>
      <c r="N699" s="17">
        <v>45884</v>
      </c>
      <c r="O699" s="15" t="s">
        <v>71</v>
      </c>
      <c r="P699" s="15" t="s">
        <v>54</v>
      </c>
      <c r="Q699" s="15" t="s">
        <v>55</v>
      </c>
      <c r="R699" s="15"/>
      <c r="S699" s="18" t="str">
        <f t="shared" si="94"/>
        <v>https://onlinecourses.nptel.ac.in/noc25_ma89/preview</v>
      </c>
      <c r="T699" s="14" t="s">
        <v>3642</v>
      </c>
      <c r="U699" s="19" t="str">
        <f t="shared" si="119"/>
        <v>https://onlinecourses.nptel.ac.in/noc24_ma46/preview</v>
      </c>
      <c r="V699" s="19" t="str">
        <f t="shared" si="120"/>
        <v>https://onlinecourses.nptel.ac.in/noc24_ma46/preview</v>
      </c>
      <c r="W699" s="15" t="s">
        <v>3643</v>
      </c>
      <c r="X699" s="20" t="str">
        <f t="shared" si="113"/>
        <v>https://nptel.ac.in/courses/111102143</v>
      </c>
      <c r="Y699" s="19" t="str">
        <f t="shared" si="114"/>
        <v>https://nptel.ac.in/courses/111102143</v>
      </c>
      <c r="Z699" s="15">
        <v>111102143</v>
      </c>
      <c r="AA699" s="15"/>
      <c r="AB699" s="15"/>
    </row>
    <row r="700" spans="1:28" ht="26.4" x14ac:dyDescent="0.25">
      <c r="A700" s="13">
        <v>689</v>
      </c>
      <c r="B700" s="14" t="s">
        <v>3644</v>
      </c>
      <c r="C700" s="14" t="s">
        <v>3512</v>
      </c>
      <c r="D700" s="14" t="s">
        <v>3645</v>
      </c>
      <c r="E700" s="14" t="s">
        <v>3646</v>
      </c>
      <c r="F700" s="15" t="s">
        <v>52</v>
      </c>
      <c r="G700" s="15" t="s">
        <v>52</v>
      </c>
      <c r="H700" s="16" t="s">
        <v>4</v>
      </c>
      <c r="I700" s="15" t="s">
        <v>53</v>
      </c>
      <c r="J700" s="17">
        <v>45859</v>
      </c>
      <c r="K700" s="17">
        <v>45940</v>
      </c>
      <c r="L700" s="17">
        <v>45956</v>
      </c>
      <c r="M700" s="17">
        <v>45866</v>
      </c>
      <c r="N700" s="17">
        <v>45884</v>
      </c>
      <c r="O700" s="15" t="s">
        <v>71</v>
      </c>
      <c r="P700" s="15" t="s">
        <v>72</v>
      </c>
      <c r="Q700" s="15" t="s">
        <v>73</v>
      </c>
      <c r="R700" s="15" t="s">
        <v>3190</v>
      </c>
      <c r="S700" s="18" t="str">
        <f t="shared" si="94"/>
        <v>https://onlinecourses.nptel.ac.in/noc25_ma90/preview</v>
      </c>
      <c r="T700" s="14" t="s">
        <v>3647</v>
      </c>
      <c r="U700" s="19" t="str">
        <f t="shared" si="119"/>
        <v>https://onlinecourses.nptel.ac.in/noc24_ma97/preview</v>
      </c>
      <c r="V700" s="19" t="str">
        <f t="shared" si="120"/>
        <v>https://onlinecourses.nptel.ac.in/noc24_ma97/preview</v>
      </c>
      <c r="W700" s="15" t="s">
        <v>3648</v>
      </c>
      <c r="X700" s="20" t="str">
        <f t="shared" si="113"/>
        <v>https://nptel.ac.in/courses/111102111</v>
      </c>
      <c r="Y700" s="19" t="str">
        <f t="shared" si="114"/>
        <v>https://nptel.ac.in/courses/111102111</v>
      </c>
      <c r="Z700" s="15">
        <v>111102111</v>
      </c>
      <c r="AA700" s="15"/>
      <c r="AB700" s="15"/>
    </row>
    <row r="701" spans="1:28" ht="26.4" x14ac:dyDescent="0.25">
      <c r="A701" s="13">
        <v>690</v>
      </c>
      <c r="B701" s="14" t="s">
        <v>3649</v>
      </c>
      <c r="C701" s="14" t="s">
        <v>3512</v>
      </c>
      <c r="D701" s="14" t="s">
        <v>3650</v>
      </c>
      <c r="E701" s="14" t="s">
        <v>3651</v>
      </c>
      <c r="F701" s="15" t="s">
        <v>52</v>
      </c>
      <c r="G701" s="15" t="s">
        <v>52</v>
      </c>
      <c r="H701" s="16" t="s">
        <v>4</v>
      </c>
      <c r="I701" s="15" t="s">
        <v>53</v>
      </c>
      <c r="J701" s="17">
        <v>45859</v>
      </c>
      <c r="K701" s="17">
        <v>45940</v>
      </c>
      <c r="L701" s="17">
        <v>45956</v>
      </c>
      <c r="M701" s="17">
        <v>45866</v>
      </c>
      <c r="N701" s="17">
        <v>45884</v>
      </c>
      <c r="O701" s="15" t="s">
        <v>38</v>
      </c>
      <c r="P701" s="15" t="s">
        <v>54</v>
      </c>
      <c r="Q701" s="15" t="s">
        <v>55</v>
      </c>
      <c r="R701" s="15"/>
      <c r="S701" s="18" t="str">
        <f t="shared" si="94"/>
        <v>https://onlinecourses.nptel.ac.in/noc25_ma91/preview</v>
      </c>
      <c r="T701" s="14" t="s">
        <v>3652</v>
      </c>
      <c r="U701" s="19" t="str">
        <f t="shared" si="119"/>
        <v>https://onlinecourses.nptel.ac.in/noc24_ma80/preview</v>
      </c>
      <c r="V701" s="19" t="str">
        <f t="shared" si="120"/>
        <v>https://onlinecourses.nptel.ac.in/noc24_ma80/preview</v>
      </c>
      <c r="W701" s="15" t="s">
        <v>3653</v>
      </c>
      <c r="X701" s="20" t="str">
        <f t="shared" si="113"/>
        <v>https://nptel.ac.in/courses/111102133</v>
      </c>
      <c r="Y701" s="19" t="str">
        <f t="shared" si="114"/>
        <v>https://nptel.ac.in/courses/111102133</v>
      </c>
      <c r="Z701" s="15">
        <v>111102133</v>
      </c>
      <c r="AA701" s="15"/>
      <c r="AB701" s="15"/>
    </row>
    <row r="702" spans="1:28" ht="26.4" x14ac:dyDescent="0.25">
      <c r="A702" s="13">
        <v>691</v>
      </c>
      <c r="B702" s="14" t="s">
        <v>3654</v>
      </c>
      <c r="C702" s="14" t="s">
        <v>3512</v>
      </c>
      <c r="D702" s="14" t="s">
        <v>3655</v>
      </c>
      <c r="E702" s="14" t="s">
        <v>3651</v>
      </c>
      <c r="F702" s="15" t="s">
        <v>52</v>
      </c>
      <c r="G702" s="15" t="s">
        <v>52</v>
      </c>
      <c r="H702" s="16" t="s">
        <v>4</v>
      </c>
      <c r="I702" s="15" t="s">
        <v>53</v>
      </c>
      <c r="J702" s="17">
        <v>45859</v>
      </c>
      <c r="K702" s="17">
        <v>45940</v>
      </c>
      <c r="L702" s="17">
        <v>45956</v>
      </c>
      <c r="M702" s="17">
        <v>45866</v>
      </c>
      <c r="N702" s="17">
        <v>45884</v>
      </c>
      <c r="O702" s="15" t="s">
        <v>38</v>
      </c>
      <c r="P702" s="15" t="s">
        <v>72</v>
      </c>
      <c r="Q702" s="15" t="s">
        <v>55</v>
      </c>
      <c r="R702" s="15"/>
      <c r="S702" s="18" t="str">
        <f t="shared" si="94"/>
        <v>https://onlinecourses.nptel.ac.in/noc25_ma92/preview</v>
      </c>
      <c r="T702" s="14" t="s">
        <v>3656</v>
      </c>
      <c r="U702" s="19" t="str">
        <f t="shared" si="119"/>
        <v>https://onlinecourses.nptel.ac.in/noc24_ma88/preview</v>
      </c>
      <c r="V702" s="19" t="str">
        <f t="shared" si="120"/>
        <v>https://onlinecourses.nptel.ac.in/noc24_ma88/preview</v>
      </c>
      <c r="W702" s="15" t="s">
        <v>3657</v>
      </c>
      <c r="X702" s="20" t="str">
        <f t="shared" si="113"/>
        <v>https://nptel.ac.in/courses/111102152</v>
      </c>
      <c r="Y702" s="19" t="str">
        <f t="shared" si="114"/>
        <v>https://nptel.ac.in/courses/111102152</v>
      </c>
      <c r="Z702" s="15">
        <v>111102152</v>
      </c>
      <c r="AA702" s="15"/>
      <c r="AB702" s="15"/>
    </row>
    <row r="703" spans="1:28" ht="26.4" x14ac:dyDescent="0.25">
      <c r="A703" s="13">
        <v>692</v>
      </c>
      <c r="B703" s="14" t="s">
        <v>3658</v>
      </c>
      <c r="C703" s="14" t="s">
        <v>3512</v>
      </c>
      <c r="D703" s="14" t="s">
        <v>3659</v>
      </c>
      <c r="E703" s="14" t="s">
        <v>3660</v>
      </c>
      <c r="F703" s="16" t="s">
        <v>406</v>
      </c>
      <c r="G703" s="16" t="s">
        <v>406</v>
      </c>
      <c r="H703" s="16" t="s">
        <v>4</v>
      </c>
      <c r="I703" s="15" t="s">
        <v>116</v>
      </c>
      <c r="J703" s="17">
        <v>45859</v>
      </c>
      <c r="K703" s="17">
        <v>45940</v>
      </c>
      <c r="L703" s="17">
        <v>45956</v>
      </c>
      <c r="M703" s="17">
        <v>45866</v>
      </c>
      <c r="N703" s="17">
        <v>45884</v>
      </c>
      <c r="O703" s="15" t="s">
        <v>71</v>
      </c>
      <c r="P703" s="15" t="s">
        <v>72</v>
      </c>
      <c r="Q703" s="15" t="s">
        <v>73</v>
      </c>
      <c r="R703" s="15" t="s">
        <v>3661</v>
      </c>
      <c r="S703" s="18" t="str">
        <f t="shared" si="94"/>
        <v>https://onlinecourses.nptel.ac.in/noc25_ma93/preview</v>
      </c>
      <c r="T703" s="14" t="s">
        <v>3662</v>
      </c>
      <c r="U703" s="14"/>
      <c r="V703" s="14"/>
      <c r="W703" s="14"/>
      <c r="X703" s="20" t="str">
        <f t="shared" si="113"/>
        <v>https://nptel.ac.in/courses/111103764</v>
      </c>
      <c r="Y703" s="19" t="str">
        <f t="shared" si="114"/>
        <v>https://nptel.ac.in/courses/111103764</v>
      </c>
      <c r="Z703" s="14" t="s">
        <v>3663</v>
      </c>
      <c r="AA703" s="14"/>
      <c r="AB703" s="14"/>
    </row>
    <row r="704" spans="1:28" ht="26.4" x14ac:dyDescent="0.25">
      <c r="A704" s="13">
        <v>693</v>
      </c>
      <c r="B704" s="14" t="s">
        <v>3664</v>
      </c>
      <c r="C704" s="14" t="s">
        <v>3512</v>
      </c>
      <c r="D704" s="14" t="s">
        <v>3665</v>
      </c>
      <c r="E704" s="14" t="s">
        <v>3666</v>
      </c>
      <c r="F704" s="15" t="s">
        <v>1380</v>
      </c>
      <c r="G704" s="15" t="s">
        <v>62</v>
      </c>
      <c r="H704" s="16" t="s">
        <v>4</v>
      </c>
      <c r="I704" s="15" t="s">
        <v>53</v>
      </c>
      <c r="J704" s="17">
        <v>45859</v>
      </c>
      <c r="K704" s="17">
        <v>45940</v>
      </c>
      <c r="L704" s="17">
        <v>45956</v>
      </c>
      <c r="M704" s="17">
        <v>45866</v>
      </c>
      <c r="N704" s="17">
        <v>45884</v>
      </c>
      <c r="O704" s="15" t="s">
        <v>38</v>
      </c>
      <c r="P704" s="15" t="s">
        <v>54</v>
      </c>
      <c r="Q704" s="15" t="s">
        <v>55</v>
      </c>
      <c r="R704" s="15" t="s">
        <v>3553</v>
      </c>
      <c r="S704" s="18" t="str">
        <f t="shared" si="94"/>
        <v>https://onlinecourses.nptel.ac.in/noc25_ma94/preview</v>
      </c>
      <c r="T704" s="14" t="s">
        <v>3667</v>
      </c>
      <c r="U704" s="19" t="str">
        <f t="shared" ref="U704:U710" si="121">HYPERLINK(V704)</f>
        <v>https://onlinecourses.nptel.ac.in/noc24_ma77/preview</v>
      </c>
      <c r="V704" s="19" t="str">
        <f t="shared" ref="V704:V710" si="122">CONCATENATE("https://onlinecourses.nptel.ac.in/",W704,"/preview")</f>
        <v>https://onlinecourses.nptel.ac.in/noc24_ma77/preview</v>
      </c>
      <c r="W704" s="15" t="s">
        <v>3668</v>
      </c>
      <c r="X704" s="20" t="str">
        <f t="shared" si="113"/>
        <v>https://nptel.ac.in/courses/111106138</v>
      </c>
      <c r="Y704" s="19" t="str">
        <f t="shared" si="114"/>
        <v>https://nptel.ac.in/courses/111106138</v>
      </c>
      <c r="Z704" s="15">
        <v>111106138</v>
      </c>
      <c r="AA704" s="15"/>
      <c r="AB704" s="15"/>
    </row>
    <row r="705" spans="1:28" ht="26.4" x14ac:dyDescent="0.25">
      <c r="A705" s="13">
        <v>694</v>
      </c>
      <c r="B705" s="14" t="s">
        <v>3669</v>
      </c>
      <c r="C705" s="14" t="s">
        <v>3512</v>
      </c>
      <c r="D705" s="14" t="s">
        <v>3670</v>
      </c>
      <c r="E705" s="14" t="s">
        <v>3671</v>
      </c>
      <c r="F705" s="16" t="s">
        <v>3089</v>
      </c>
      <c r="G705" s="16" t="s">
        <v>62</v>
      </c>
      <c r="H705" s="16" t="s">
        <v>4</v>
      </c>
      <c r="I705" s="15" t="s">
        <v>53</v>
      </c>
      <c r="J705" s="17">
        <v>45859</v>
      </c>
      <c r="K705" s="17">
        <v>45940</v>
      </c>
      <c r="L705" s="17">
        <v>45956</v>
      </c>
      <c r="M705" s="17">
        <v>45866</v>
      </c>
      <c r="N705" s="17">
        <v>45884</v>
      </c>
      <c r="O705" s="15" t="s">
        <v>71</v>
      </c>
      <c r="P705" s="15" t="s">
        <v>72</v>
      </c>
      <c r="Q705" s="15" t="s">
        <v>73</v>
      </c>
      <c r="R705" s="15"/>
      <c r="S705" s="18" t="str">
        <f t="shared" si="94"/>
        <v>https://onlinecourses.nptel.ac.in/noc25_ma95/preview</v>
      </c>
      <c r="T705" s="14" t="s">
        <v>3672</v>
      </c>
      <c r="U705" s="19" t="str">
        <f t="shared" si="121"/>
        <v>https://onlinecourses.nptel.ac.in/noc24_ma64/preview</v>
      </c>
      <c r="V705" s="19" t="str">
        <f t="shared" si="122"/>
        <v>https://onlinecourses.nptel.ac.in/noc24_ma64/preview</v>
      </c>
      <c r="W705" s="15" t="s">
        <v>3673</v>
      </c>
      <c r="X705" s="20" t="str">
        <f t="shared" si="113"/>
        <v>https://nptel.ac.in/courses/111106525</v>
      </c>
      <c r="Y705" s="19" t="str">
        <f t="shared" si="114"/>
        <v>https://nptel.ac.in/courses/111106525</v>
      </c>
      <c r="Z705" s="15">
        <v>111106525</v>
      </c>
      <c r="AA705" s="15"/>
      <c r="AB705" s="15"/>
    </row>
    <row r="706" spans="1:28" ht="26.4" x14ac:dyDescent="0.25">
      <c r="A706" s="13">
        <v>695</v>
      </c>
      <c r="B706" s="14" t="s">
        <v>3674</v>
      </c>
      <c r="C706" s="14" t="s">
        <v>3512</v>
      </c>
      <c r="D706" s="14" t="s">
        <v>3675</v>
      </c>
      <c r="E706" s="14" t="s">
        <v>3676</v>
      </c>
      <c r="F706" s="15" t="s">
        <v>218</v>
      </c>
      <c r="G706" s="15" t="s">
        <v>218</v>
      </c>
      <c r="H706" s="16" t="s">
        <v>4</v>
      </c>
      <c r="I706" s="16" t="s">
        <v>53</v>
      </c>
      <c r="J706" s="17">
        <v>45859</v>
      </c>
      <c r="K706" s="17">
        <v>45940</v>
      </c>
      <c r="L706" s="17">
        <v>45956</v>
      </c>
      <c r="M706" s="17">
        <v>45866</v>
      </c>
      <c r="N706" s="17">
        <v>45884</v>
      </c>
      <c r="O706" s="15" t="s">
        <v>38</v>
      </c>
      <c r="P706" s="15" t="s">
        <v>72</v>
      </c>
      <c r="Q706" s="15" t="s">
        <v>55</v>
      </c>
      <c r="R706" s="15"/>
      <c r="S706" s="18" t="str">
        <f t="shared" si="94"/>
        <v>https://onlinecourses.nptel.ac.in/noc25_ma96/preview</v>
      </c>
      <c r="T706" s="14" t="s">
        <v>3677</v>
      </c>
      <c r="U706" s="19" t="str">
        <f t="shared" si="121"/>
        <v>https://onlinecourses.nptel.ac.in/noc24_ma62/preview</v>
      </c>
      <c r="V706" s="19" t="str">
        <f t="shared" si="122"/>
        <v>https://onlinecourses.nptel.ac.in/noc24_ma62/preview</v>
      </c>
      <c r="W706" s="15" t="s">
        <v>3678</v>
      </c>
      <c r="X706" s="20" t="str">
        <f t="shared" si="113"/>
        <v>https://nptel.ac.in/courses/111107523</v>
      </c>
      <c r="Y706" s="19" t="str">
        <f t="shared" si="114"/>
        <v>https://nptel.ac.in/courses/111107523</v>
      </c>
      <c r="Z706" s="15">
        <v>111107523</v>
      </c>
      <c r="AA706" s="15"/>
      <c r="AB706" s="15"/>
    </row>
    <row r="707" spans="1:28" ht="26.4" x14ac:dyDescent="0.25">
      <c r="A707" s="13">
        <v>696</v>
      </c>
      <c r="B707" s="14" t="s">
        <v>3679</v>
      </c>
      <c r="C707" s="14" t="s">
        <v>3512</v>
      </c>
      <c r="D707" s="14" t="s">
        <v>3680</v>
      </c>
      <c r="E707" s="14" t="s">
        <v>3681</v>
      </c>
      <c r="F707" s="15" t="s">
        <v>84</v>
      </c>
      <c r="G707" s="15" t="s">
        <v>84</v>
      </c>
      <c r="H707" s="16" t="s">
        <v>100</v>
      </c>
      <c r="I707" s="15" t="s">
        <v>53</v>
      </c>
      <c r="J707" s="17">
        <v>45859</v>
      </c>
      <c r="K707" s="17">
        <v>45912</v>
      </c>
      <c r="L707" s="17">
        <v>45920</v>
      </c>
      <c r="M707" s="17">
        <v>45866</v>
      </c>
      <c r="N707" s="17">
        <v>45884</v>
      </c>
      <c r="O707" s="15" t="s">
        <v>71</v>
      </c>
      <c r="P707" s="15" t="s">
        <v>72</v>
      </c>
      <c r="Q707" s="15" t="s">
        <v>73</v>
      </c>
      <c r="R707" s="15"/>
      <c r="S707" s="18" t="str">
        <f t="shared" si="94"/>
        <v>https://onlinecourses.nptel.ac.in/noc25_ma97/preview</v>
      </c>
      <c r="T707" s="14" t="s">
        <v>3682</v>
      </c>
      <c r="U707" s="19" t="str">
        <f t="shared" si="121"/>
        <v>https://onlinecourses.nptel.ac.in/noc24_ma47/preview</v>
      </c>
      <c r="V707" s="19" t="str">
        <f t="shared" si="122"/>
        <v>https://onlinecourses.nptel.ac.in/noc24_ma47/preview</v>
      </c>
      <c r="W707" s="15" t="s">
        <v>3683</v>
      </c>
      <c r="X707" s="20" t="str">
        <f t="shared" si="113"/>
        <v>https://nptel.ac.in/courses/109104124</v>
      </c>
      <c r="Y707" s="19" t="str">
        <f t="shared" si="114"/>
        <v>https://nptel.ac.in/courses/109104124</v>
      </c>
      <c r="Z707" s="15">
        <v>109104124</v>
      </c>
      <c r="AA707" s="15"/>
      <c r="AB707" s="15"/>
    </row>
    <row r="708" spans="1:28" ht="26.4" x14ac:dyDescent="0.25">
      <c r="A708" s="13">
        <v>697</v>
      </c>
      <c r="B708" s="14" t="s">
        <v>3684</v>
      </c>
      <c r="C708" s="14" t="s">
        <v>3512</v>
      </c>
      <c r="D708" s="14" t="s">
        <v>3685</v>
      </c>
      <c r="E708" s="14" t="s">
        <v>3681</v>
      </c>
      <c r="F708" s="15" t="s">
        <v>84</v>
      </c>
      <c r="G708" s="15" t="s">
        <v>84</v>
      </c>
      <c r="H708" s="16" t="s">
        <v>100</v>
      </c>
      <c r="I708" s="15" t="s">
        <v>53</v>
      </c>
      <c r="J708" s="17">
        <v>45859</v>
      </c>
      <c r="K708" s="17">
        <v>45912</v>
      </c>
      <c r="L708" s="17">
        <v>45921</v>
      </c>
      <c r="M708" s="17">
        <v>45866</v>
      </c>
      <c r="N708" s="17">
        <v>45884</v>
      </c>
      <c r="O708" s="15" t="s">
        <v>71</v>
      </c>
      <c r="P708" s="15" t="s">
        <v>72</v>
      </c>
      <c r="Q708" s="15" t="s">
        <v>73</v>
      </c>
      <c r="R708" s="15"/>
      <c r="S708" s="18" t="str">
        <f t="shared" si="94"/>
        <v>https://onlinecourses.nptel.ac.in/noc25_ma98/preview</v>
      </c>
      <c r="T708" s="14" t="s">
        <v>3686</v>
      </c>
      <c r="U708" s="19" t="str">
        <f t="shared" si="121"/>
        <v>https://onlinecourses.nptel.ac.in/noc24_ma52/preview</v>
      </c>
      <c r="V708" s="19" t="str">
        <f t="shared" si="122"/>
        <v>https://onlinecourses.nptel.ac.in/noc24_ma52/preview</v>
      </c>
      <c r="W708" s="15" t="s">
        <v>3687</v>
      </c>
      <c r="X708" s="20" t="str">
        <f t="shared" si="113"/>
        <v>https://nptel.ac.in/courses/111104125</v>
      </c>
      <c r="Y708" s="19" t="str">
        <f t="shared" si="114"/>
        <v>https://nptel.ac.in/courses/111104125</v>
      </c>
      <c r="Z708" s="15">
        <v>111104125</v>
      </c>
      <c r="AA708" s="15"/>
      <c r="AB708" s="15"/>
    </row>
    <row r="709" spans="1:28" ht="26.4" x14ac:dyDescent="0.25">
      <c r="A709" s="13">
        <v>698</v>
      </c>
      <c r="B709" s="14" t="s">
        <v>3688</v>
      </c>
      <c r="C709" s="14" t="s">
        <v>3512</v>
      </c>
      <c r="D709" s="14" t="s">
        <v>3689</v>
      </c>
      <c r="E709" s="14" t="s">
        <v>3690</v>
      </c>
      <c r="F709" s="15" t="s">
        <v>84</v>
      </c>
      <c r="G709" s="15" t="s">
        <v>84</v>
      </c>
      <c r="H709" s="16" t="s">
        <v>4</v>
      </c>
      <c r="I709" s="15" t="s">
        <v>53</v>
      </c>
      <c r="J709" s="17">
        <v>45859</v>
      </c>
      <c r="K709" s="17">
        <v>45940</v>
      </c>
      <c r="L709" s="17">
        <v>45956</v>
      </c>
      <c r="M709" s="17">
        <v>45866</v>
      </c>
      <c r="N709" s="17">
        <v>45884</v>
      </c>
      <c r="O709" s="15" t="s">
        <v>38</v>
      </c>
      <c r="P709" s="15" t="s">
        <v>54</v>
      </c>
      <c r="Q709" s="15" t="s">
        <v>55</v>
      </c>
      <c r="R709" s="15"/>
      <c r="S709" s="18" t="str">
        <f t="shared" si="94"/>
        <v>https://onlinecourses.nptel.ac.in/noc25_ma99/preview</v>
      </c>
      <c r="T709" s="14" t="s">
        <v>3691</v>
      </c>
      <c r="U709" s="19" t="str">
        <f t="shared" si="121"/>
        <v>https://onlinecourses.nptel.ac.in/noc24_ma95/preview</v>
      </c>
      <c r="V709" s="19" t="str">
        <f t="shared" si="122"/>
        <v>https://onlinecourses.nptel.ac.in/noc24_ma95/preview</v>
      </c>
      <c r="W709" s="15" t="s">
        <v>3692</v>
      </c>
      <c r="X709" s="20" t="str">
        <f t="shared" si="113"/>
        <v>https://nptel.ac.in/courses/111104160</v>
      </c>
      <c r="Y709" s="19" t="str">
        <f t="shared" si="114"/>
        <v>https://nptel.ac.in/courses/111104160</v>
      </c>
      <c r="Z709" s="15">
        <v>111104160</v>
      </c>
      <c r="AA709" s="15"/>
      <c r="AB709" s="15"/>
    </row>
    <row r="710" spans="1:28" ht="26.4" x14ac:dyDescent="0.25">
      <c r="A710" s="13">
        <v>699</v>
      </c>
      <c r="B710" s="14" t="s">
        <v>3693</v>
      </c>
      <c r="C710" s="14" t="s">
        <v>3512</v>
      </c>
      <c r="D710" s="14" t="s">
        <v>3694</v>
      </c>
      <c r="E710" s="14" t="s">
        <v>3690</v>
      </c>
      <c r="F710" s="15" t="s">
        <v>84</v>
      </c>
      <c r="G710" s="15" t="s">
        <v>84</v>
      </c>
      <c r="H710" s="16" t="s">
        <v>4</v>
      </c>
      <c r="I710" s="15" t="s">
        <v>53</v>
      </c>
      <c r="J710" s="17">
        <v>45859</v>
      </c>
      <c r="K710" s="17">
        <v>45940</v>
      </c>
      <c r="L710" s="17">
        <v>45956</v>
      </c>
      <c r="M710" s="17">
        <v>45866</v>
      </c>
      <c r="N710" s="17">
        <v>45884</v>
      </c>
      <c r="O710" s="15" t="s">
        <v>38</v>
      </c>
      <c r="P710" s="15" t="s">
        <v>54</v>
      </c>
      <c r="Q710" s="15" t="s">
        <v>55</v>
      </c>
      <c r="R710" s="15"/>
      <c r="S710" s="18" t="str">
        <f t="shared" si="94"/>
        <v>https://onlinecourses.nptel.ac.in/noc25_ma100/preview</v>
      </c>
      <c r="T710" s="14" t="s">
        <v>3695</v>
      </c>
      <c r="U710" s="19" t="str">
        <f t="shared" si="121"/>
        <v>https://onlinecourses.nptel.ac.in/noc24_ma81/preview</v>
      </c>
      <c r="V710" s="19" t="str">
        <f t="shared" si="122"/>
        <v>https://onlinecourses.nptel.ac.in/noc24_ma81/preview</v>
      </c>
      <c r="W710" s="15" t="s">
        <v>3696</v>
      </c>
      <c r="X710" s="20" t="str">
        <f t="shared" si="113"/>
        <v>https://nptel.ac.in/courses/111104161</v>
      </c>
      <c r="Y710" s="19" t="str">
        <f t="shared" si="114"/>
        <v>https://nptel.ac.in/courses/111104161</v>
      </c>
      <c r="Z710" s="15">
        <v>111104161</v>
      </c>
      <c r="AA710" s="15"/>
      <c r="AB710" s="15"/>
    </row>
    <row r="711" spans="1:28" ht="26.4" x14ac:dyDescent="0.25">
      <c r="A711" s="13">
        <v>700</v>
      </c>
      <c r="B711" s="14" t="s">
        <v>3697</v>
      </c>
      <c r="C711" s="14" t="s">
        <v>3512</v>
      </c>
      <c r="D711" s="14" t="s">
        <v>3698</v>
      </c>
      <c r="E711" s="14" t="s">
        <v>3699</v>
      </c>
      <c r="F711" s="15" t="s">
        <v>84</v>
      </c>
      <c r="G711" s="15" t="s">
        <v>84</v>
      </c>
      <c r="H711" s="16" t="s">
        <v>4</v>
      </c>
      <c r="I711" s="15" t="s">
        <v>116</v>
      </c>
      <c r="J711" s="17">
        <v>45859</v>
      </c>
      <c r="K711" s="17">
        <v>45940</v>
      </c>
      <c r="L711" s="17">
        <v>45956</v>
      </c>
      <c r="M711" s="17">
        <v>45866</v>
      </c>
      <c r="N711" s="17">
        <v>45884</v>
      </c>
      <c r="O711" s="15" t="s">
        <v>38</v>
      </c>
      <c r="P711" s="15" t="s">
        <v>54</v>
      </c>
      <c r="Q711" s="15" t="s">
        <v>55</v>
      </c>
      <c r="R711" s="15"/>
      <c r="S711" s="18" t="str">
        <f t="shared" si="94"/>
        <v>https://onlinecourses.nptel.ac.in/noc25_ma101/preview</v>
      </c>
      <c r="T711" s="14" t="s">
        <v>3700</v>
      </c>
      <c r="U711" s="14"/>
      <c r="V711" s="14"/>
      <c r="W711" s="14"/>
      <c r="X711" s="20" t="str">
        <f t="shared" si="113"/>
        <v>https://nptel.ac.in/courses/111104765</v>
      </c>
      <c r="Y711" s="19" t="str">
        <f t="shared" si="114"/>
        <v>https://nptel.ac.in/courses/111104765</v>
      </c>
      <c r="Z711" s="14" t="s">
        <v>3701</v>
      </c>
      <c r="AA711" s="14"/>
      <c r="AB711" s="14"/>
    </row>
    <row r="712" spans="1:28" ht="26.4" x14ac:dyDescent="0.25">
      <c r="A712" s="13">
        <v>701</v>
      </c>
      <c r="B712" s="14" t="s">
        <v>3702</v>
      </c>
      <c r="C712" s="14" t="s">
        <v>3512</v>
      </c>
      <c r="D712" s="14" t="s">
        <v>3703</v>
      </c>
      <c r="E712" s="14" t="s">
        <v>3704</v>
      </c>
      <c r="F712" s="15" t="s">
        <v>70</v>
      </c>
      <c r="G712" s="15" t="s">
        <v>70</v>
      </c>
      <c r="H712" s="16" t="s">
        <v>4</v>
      </c>
      <c r="I712" s="15" t="s">
        <v>53</v>
      </c>
      <c r="J712" s="17">
        <v>45859</v>
      </c>
      <c r="K712" s="17">
        <v>45940</v>
      </c>
      <c r="L712" s="17">
        <v>45963</v>
      </c>
      <c r="M712" s="17">
        <v>45866</v>
      </c>
      <c r="N712" s="17">
        <v>45884</v>
      </c>
      <c r="O712" s="15" t="s">
        <v>152</v>
      </c>
      <c r="P712" s="15" t="s">
        <v>54</v>
      </c>
      <c r="Q712" s="15" t="s">
        <v>55</v>
      </c>
      <c r="R712" s="15" t="s">
        <v>3553</v>
      </c>
      <c r="S712" s="18" t="str">
        <f t="shared" si="94"/>
        <v>https://onlinecourses.nptel.ac.in/noc25_ma102/preview</v>
      </c>
      <c r="T712" s="14" t="s">
        <v>3705</v>
      </c>
      <c r="U712" s="19" t="str">
        <f t="shared" ref="U712:U732" si="123">HYPERLINK(V712)</f>
        <v>https://onlinecourses.nptel.ac.in/noc24_ma89/preview</v>
      </c>
      <c r="V712" s="19" t="str">
        <f t="shared" ref="V712:V732" si="124">CONCATENATE("https://onlinecourses.nptel.ac.in/",W712,"/preview")</f>
        <v>https://onlinecourses.nptel.ac.in/noc24_ma89/preview</v>
      </c>
      <c r="W712" s="15" t="s">
        <v>3706</v>
      </c>
      <c r="X712" s="20" t="str">
        <f t="shared" si="113"/>
        <v>https://nptel.ac.in/courses/111101137</v>
      </c>
      <c r="Y712" s="19" t="str">
        <f t="shared" si="114"/>
        <v>https://nptel.ac.in/courses/111101137</v>
      </c>
      <c r="Z712" s="15">
        <v>111101137</v>
      </c>
      <c r="AA712" s="15"/>
      <c r="AB712" s="15"/>
    </row>
    <row r="713" spans="1:28" ht="26.4" x14ac:dyDescent="0.25">
      <c r="A713" s="13">
        <v>702</v>
      </c>
      <c r="B713" s="14" t="s">
        <v>3707</v>
      </c>
      <c r="C713" s="14" t="s">
        <v>3512</v>
      </c>
      <c r="D713" s="14" t="s">
        <v>3708</v>
      </c>
      <c r="E713" s="14" t="s">
        <v>3709</v>
      </c>
      <c r="F713" s="15" t="s">
        <v>84</v>
      </c>
      <c r="G713" s="15" t="s">
        <v>84</v>
      </c>
      <c r="H713" s="16" t="s">
        <v>100</v>
      </c>
      <c r="I713" s="15" t="s">
        <v>53</v>
      </c>
      <c r="J713" s="17">
        <v>45859</v>
      </c>
      <c r="K713" s="17">
        <v>45912</v>
      </c>
      <c r="L713" s="17">
        <v>45921</v>
      </c>
      <c r="M713" s="17">
        <v>45866</v>
      </c>
      <c r="N713" s="17">
        <v>45884</v>
      </c>
      <c r="O713" s="15" t="s">
        <v>152</v>
      </c>
      <c r="P713" s="15" t="s">
        <v>54</v>
      </c>
      <c r="Q713" s="15" t="s">
        <v>55</v>
      </c>
      <c r="R713" s="15"/>
      <c r="S713" s="18" t="str">
        <f t="shared" si="94"/>
        <v>https://onlinecourses.nptel.ac.in/noc25_ma103/preview</v>
      </c>
      <c r="T713" s="14" t="s">
        <v>3710</v>
      </c>
      <c r="U713" s="19" t="str">
        <f t="shared" si="123"/>
        <v>https://onlinecourses.nptel.ac.in/noc23_ma47/preview</v>
      </c>
      <c r="V713" s="19" t="str">
        <f t="shared" si="124"/>
        <v>https://onlinecourses.nptel.ac.in/noc23_ma47/preview</v>
      </c>
      <c r="W713" s="15" t="s">
        <v>3711</v>
      </c>
      <c r="X713" s="20" t="str">
        <f t="shared" si="113"/>
        <v>https://nptel.ac.in/courses/111104152</v>
      </c>
      <c r="Y713" s="19" t="str">
        <f t="shared" si="114"/>
        <v>https://nptel.ac.in/courses/111104152</v>
      </c>
      <c r="Z713" s="15">
        <v>111104152</v>
      </c>
      <c r="AA713" s="15"/>
      <c r="AB713" s="15"/>
    </row>
    <row r="714" spans="1:28" ht="26.4" x14ac:dyDescent="0.25">
      <c r="A714" s="13">
        <v>703</v>
      </c>
      <c r="B714" s="14" t="s">
        <v>3712</v>
      </c>
      <c r="C714" s="14" t="s">
        <v>3512</v>
      </c>
      <c r="D714" s="14" t="s">
        <v>3713</v>
      </c>
      <c r="E714" s="14" t="s">
        <v>3714</v>
      </c>
      <c r="F714" s="15" t="s">
        <v>84</v>
      </c>
      <c r="G714" s="15" t="s">
        <v>84</v>
      </c>
      <c r="H714" s="16" t="s">
        <v>4</v>
      </c>
      <c r="I714" s="15" t="s">
        <v>53</v>
      </c>
      <c r="J714" s="17">
        <v>45859</v>
      </c>
      <c r="K714" s="17">
        <v>45940</v>
      </c>
      <c r="L714" s="17">
        <v>45956</v>
      </c>
      <c r="M714" s="17">
        <v>45866</v>
      </c>
      <c r="N714" s="17">
        <v>45884</v>
      </c>
      <c r="O714" s="15" t="s">
        <v>38</v>
      </c>
      <c r="P714" s="15" t="s">
        <v>72</v>
      </c>
      <c r="Q714" s="15" t="s">
        <v>55</v>
      </c>
      <c r="R714" s="15" t="s">
        <v>3527</v>
      </c>
      <c r="S714" s="18" t="str">
        <f t="shared" si="94"/>
        <v>https://onlinecourses.nptel.ac.in/noc25_ma104/preview</v>
      </c>
      <c r="T714" s="14" t="s">
        <v>3715</v>
      </c>
      <c r="U714" s="19" t="str">
        <f t="shared" si="123"/>
        <v>https://onlinecourses.nptel.ac.in/noc24_ma78/preview</v>
      </c>
      <c r="V714" s="19" t="str">
        <f t="shared" si="124"/>
        <v>https://onlinecourses.nptel.ac.in/noc24_ma78/preview</v>
      </c>
      <c r="W714" s="15" t="s">
        <v>3716</v>
      </c>
      <c r="X714" s="20" t="str">
        <f t="shared" si="113"/>
        <v>https://nptel.ac.in/courses/111104521</v>
      </c>
      <c r="Y714" s="19" t="str">
        <f t="shared" si="114"/>
        <v>https://nptel.ac.in/courses/111104521</v>
      </c>
      <c r="Z714" s="15">
        <v>111104521</v>
      </c>
      <c r="AA714" s="15"/>
      <c r="AB714" s="15"/>
    </row>
    <row r="715" spans="1:28" ht="26.4" x14ac:dyDescent="0.25">
      <c r="A715" s="13">
        <v>704</v>
      </c>
      <c r="B715" s="14" t="s">
        <v>3717</v>
      </c>
      <c r="C715" s="14" t="s">
        <v>3512</v>
      </c>
      <c r="D715" s="14" t="s">
        <v>3718</v>
      </c>
      <c r="E715" s="14" t="s">
        <v>3719</v>
      </c>
      <c r="F715" s="15" t="s">
        <v>3720</v>
      </c>
      <c r="G715" s="15" t="s">
        <v>84</v>
      </c>
      <c r="H715" s="16" t="s">
        <v>4</v>
      </c>
      <c r="I715" s="15" t="s">
        <v>53</v>
      </c>
      <c r="J715" s="17">
        <v>45859</v>
      </c>
      <c r="K715" s="17">
        <v>45940</v>
      </c>
      <c r="L715" s="17">
        <v>45956</v>
      </c>
      <c r="M715" s="17">
        <v>45866</v>
      </c>
      <c r="N715" s="17">
        <v>45884</v>
      </c>
      <c r="O715" s="15" t="s">
        <v>38</v>
      </c>
      <c r="P715" s="15" t="s">
        <v>54</v>
      </c>
      <c r="Q715" s="15" t="s">
        <v>55</v>
      </c>
      <c r="R715" s="15"/>
      <c r="S715" s="18" t="str">
        <f t="shared" si="94"/>
        <v>https://onlinecourses.nptel.ac.in/noc25_ma105/preview</v>
      </c>
      <c r="T715" s="14" t="s">
        <v>3721</v>
      </c>
      <c r="U715" s="19" t="str">
        <f t="shared" si="123"/>
        <v>https://onlinecourses.nptel.ac.in/noc24_ma94/preview</v>
      </c>
      <c r="V715" s="19" t="str">
        <f t="shared" si="124"/>
        <v>https://onlinecourses.nptel.ac.in/noc24_ma94/preview</v>
      </c>
      <c r="W715" s="15" t="s">
        <v>3722</v>
      </c>
      <c r="X715" s="20" t="str">
        <f t="shared" si="113"/>
        <v>https://nptel.ac.in/courses/111104165</v>
      </c>
      <c r="Y715" s="19" t="str">
        <f t="shared" si="114"/>
        <v>https://nptel.ac.in/courses/111104165</v>
      </c>
      <c r="Z715" s="15">
        <v>111104165</v>
      </c>
      <c r="AA715" s="15"/>
      <c r="AB715" s="15"/>
    </row>
    <row r="716" spans="1:28" ht="26.4" x14ac:dyDescent="0.25">
      <c r="A716" s="13">
        <v>705</v>
      </c>
      <c r="B716" s="14" t="s">
        <v>3723</v>
      </c>
      <c r="C716" s="14" t="s">
        <v>3512</v>
      </c>
      <c r="D716" s="14" t="s">
        <v>3724</v>
      </c>
      <c r="E716" s="14" t="s">
        <v>3725</v>
      </c>
      <c r="F716" s="15" t="s">
        <v>84</v>
      </c>
      <c r="G716" s="15" t="s">
        <v>84</v>
      </c>
      <c r="H716" s="16" t="s">
        <v>4</v>
      </c>
      <c r="I716" s="15" t="s">
        <v>53</v>
      </c>
      <c r="J716" s="17">
        <v>45859</v>
      </c>
      <c r="K716" s="17">
        <v>45940</v>
      </c>
      <c r="L716" s="17">
        <v>45962</v>
      </c>
      <c r="M716" s="17">
        <v>45866</v>
      </c>
      <c r="N716" s="17">
        <v>45884</v>
      </c>
      <c r="O716" s="15" t="s">
        <v>38</v>
      </c>
      <c r="P716" s="15" t="s">
        <v>54</v>
      </c>
      <c r="Q716" s="15" t="s">
        <v>55</v>
      </c>
      <c r="R716" s="15" t="s">
        <v>3553</v>
      </c>
      <c r="S716" s="18" t="str">
        <f t="shared" si="94"/>
        <v>https://onlinecourses.nptel.ac.in/noc25_ma106/preview</v>
      </c>
      <c r="T716" s="14" t="s">
        <v>3726</v>
      </c>
      <c r="U716" s="19" t="str">
        <f t="shared" si="123"/>
        <v>https://onlinecourses.nptel.ac.in/noc24_ma63/preview</v>
      </c>
      <c r="V716" s="19" t="str">
        <f t="shared" si="124"/>
        <v>https://onlinecourses.nptel.ac.in/noc24_ma63/preview</v>
      </c>
      <c r="W716" s="15" t="s">
        <v>3727</v>
      </c>
      <c r="X716" s="20" t="str">
        <f t="shared" si="113"/>
        <v>https://nptel.ac.in/courses/111104524</v>
      </c>
      <c r="Y716" s="19" t="str">
        <f t="shared" si="114"/>
        <v>https://nptel.ac.in/courses/111104524</v>
      </c>
      <c r="Z716" s="15">
        <v>111104524</v>
      </c>
      <c r="AA716" s="15"/>
      <c r="AB716" s="15"/>
    </row>
    <row r="717" spans="1:28" ht="26.4" x14ac:dyDescent="0.25">
      <c r="A717" s="13">
        <v>706</v>
      </c>
      <c r="B717" s="14" t="s">
        <v>3728</v>
      </c>
      <c r="C717" s="14" t="s">
        <v>3512</v>
      </c>
      <c r="D717" s="14" t="s">
        <v>3729</v>
      </c>
      <c r="E717" s="14" t="s">
        <v>3730</v>
      </c>
      <c r="F717" s="15" t="s">
        <v>132</v>
      </c>
      <c r="G717" s="15" t="s">
        <v>132</v>
      </c>
      <c r="H717" s="16" t="s">
        <v>100</v>
      </c>
      <c r="I717" s="15" t="s">
        <v>53</v>
      </c>
      <c r="J717" s="17">
        <v>45859</v>
      </c>
      <c r="K717" s="17">
        <v>45912</v>
      </c>
      <c r="L717" s="17">
        <v>45921</v>
      </c>
      <c r="M717" s="17">
        <v>45866</v>
      </c>
      <c r="N717" s="17">
        <v>45884</v>
      </c>
      <c r="O717" s="15" t="s">
        <v>152</v>
      </c>
      <c r="P717" s="15" t="s">
        <v>72</v>
      </c>
      <c r="Q717" s="15" t="s">
        <v>55</v>
      </c>
      <c r="R717" s="15"/>
      <c r="S717" s="18" t="str">
        <f t="shared" si="94"/>
        <v>https://onlinecourses.nptel.ac.in/noc25_ma107/preview</v>
      </c>
      <c r="T717" s="14" t="s">
        <v>3731</v>
      </c>
      <c r="U717" s="19" t="str">
        <f t="shared" si="123"/>
        <v>https://onlinecourses.nptel.ac.in/noc23_ma79/preview</v>
      </c>
      <c r="V717" s="19" t="str">
        <f t="shared" si="124"/>
        <v>https://onlinecourses.nptel.ac.in/noc23_ma79/preview</v>
      </c>
      <c r="W717" s="15" t="s">
        <v>3732</v>
      </c>
      <c r="X717" s="20" t="str">
        <f t="shared" si="113"/>
        <v>https://nptel.ac.in/courses/111108168</v>
      </c>
      <c r="Y717" s="19" t="str">
        <f t="shared" si="114"/>
        <v>https://nptel.ac.in/courses/111108168</v>
      </c>
      <c r="Z717" s="15">
        <v>111108168</v>
      </c>
      <c r="AA717" s="15"/>
      <c r="AB717" s="15"/>
    </row>
    <row r="718" spans="1:28" ht="26.4" x14ac:dyDescent="0.25">
      <c r="A718" s="13">
        <v>707</v>
      </c>
      <c r="B718" s="14" t="s">
        <v>3733</v>
      </c>
      <c r="C718" s="14" t="s">
        <v>3512</v>
      </c>
      <c r="D718" s="14" t="s">
        <v>3734</v>
      </c>
      <c r="E718" s="14" t="s">
        <v>3730</v>
      </c>
      <c r="F718" s="15" t="s">
        <v>132</v>
      </c>
      <c r="G718" s="15" t="s">
        <v>132</v>
      </c>
      <c r="H718" s="16" t="s">
        <v>100</v>
      </c>
      <c r="I718" s="15" t="s">
        <v>53</v>
      </c>
      <c r="J718" s="17">
        <v>45859</v>
      </c>
      <c r="K718" s="17">
        <v>45912</v>
      </c>
      <c r="L718" s="17">
        <v>45921</v>
      </c>
      <c r="M718" s="17">
        <v>45866</v>
      </c>
      <c r="N718" s="17">
        <v>45884</v>
      </c>
      <c r="O718" s="15" t="s">
        <v>152</v>
      </c>
      <c r="P718" s="15" t="s">
        <v>72</v>
      </c>
      <c r="Q718" s="15" t="s">
        <v>55</v>
      </c>
      <c r="R718" s="15"/>
      <c r="S718" s="18" t="str">
        <f t="shared" si="94"/>
        <v>https://onlinecourses.nptel.ac.in/noc25_ma108/preview</v>
      </c>
      <c r="T718" s="14" t="s">
        <v>3735</v>
      </c>
      <c r="U718" s="19" t="str">
        <f t="shared" si="123"/>
        <v>https://onlinecourses.nptel.ac.in/noc24_ma48/preview</v>
      </c>
      <c r="V718" s="19" t="str">
        <f t="shared" si="124"/>
        <v>https://onlinecourses.nptel.ac.in/noc24_ma48/preview</v>
      </c>
      <c r="W718" s="15" t="s">
        <v>3736</v>
      </c>
      <c r="X718" s="20" t="str">
        <f t="shared" si="113"/>
        <v>https://nptel.ac.in/courses/111108152</v>
      </c>
      <c r="Y718" s="19" t="str">
        <f t="shared" si="114"/>
        <v>https://nptel.ac.in/courses/111108152</v>
      </c>
      <c r="Z718" s="15">
        <v>111108152</v>
      </c>
      <c r="AA718" s="15"/>
      <c r="AB718" s="15"/>
    </row>
    <row r="719" spans="1:28" ht="26.4" x14ac:dyDescent="0.25">
      <c r="A719" s="13">
        <v>708</v>
      </c>
      <c r="B719" s="14" t="s">
        <v>3737</v>
      </c>
      <c r="C719" s="14" t="s">
        <v>3512</v>
      </c>
      <c r="D719" s="14" t="s">
        <v>3738</v>
      </c>
      <c r="E719" s="14" t="s">
        <v>3739</v>
      </c>
      <c r="F719" s="15" t="s">
        <v>62</v>
      </c>
      <c r="G719" s="15" t="s">
        <v>62</v>
      </c>
      <c r="H719" s="16" t="s">
        <v>4</v>
      </c>
      <c r="I719" s="15" t="s">
        <v>53</v>
      </c>
      <c r="J719" s="17">
        <v>45859</v>
      </c>
      <c r="K719" s="17">
        <v>45940</v>
      </c>
      <c r="L719" s="17">
        <v>45955</v>
      </c>
      <c r="M719" s="17">
        <v>45866</v>
      </c>
      <c r="N719" s="17">
        <v>45884</v>
      </c>
      <c r="O719" s="15" t="s">
        <v>152</v>
      </c>
      <c r="P719" s="15" t="s">
        <v>54</v>
      </c>
      <c r="Q719" s="15" t="s">
        <v>55</v>
      </c>
      <c r="R719" s="15"/>
      <c r="S719" s="18" t="str">
        <f t="shared" si="94"/>
        <v>https://onlinecourses.nptel.ac.in/noc25_ma109/preview</v>
      </c>
      <c r="T719" s="14" t="s">
        <v>3740</v>
      </c>
      <c r="U719" s="19" t="str">
        <f t="shared" si="123"/>
        <v>https://onlinecourses.nptel.ac.in/noc23_ma63/preview</v>
      </c>
      <c r="V719" s="19" t="str">
        <f t="shared" si="124"/>
        <v>https://onlinecourses.nptel.ac.in/noc23_ma63/preview</v>
      </c>
      <c r="W719" s="15" t="s">
        <v>3741</v>
      </c>
      <c r="X719" s="20" t="str">
        <f t="shared" si="113"/>
        <v>https://nptel.ac.in/courses/111106168</v>
      </c>
      <c r="Y719" s="19" t="str">
        <f t="shared" si="114"/>
        <v>https://nptel.ac.in/courses/111106168</v>
      </c>
      <c r="Z719" s="15">
        <v>111106168</v>
      </c>
      <c r="AA719" s="15"/>
      <c r="AB719" s="15"/>
    </row>
    <row r="720" spans="1:28" ht="26.4" x14ac:dyDescent="0.25">
      <c r="A720" s="13">
        <v>709</v>
      </c>
      <c r="B720" s="14" t="s">
        <v>3742</v>
      </c>
      <c r="C720" s="14" t="s">
        <v>3512</v>
      </c>
      <c r="D720" s="14" t="s">
        <v>3743</v>
      </c>
      <c r="E720" s="14" t="s">
        <v>3744</v>
      </c>
      <c r="F720" s="15" t="s">
        <v>70</v>
      </c>
      <c r="G720" s="15" t="s">
        <v>70</v>
      </c>
      <c r="H720" s="16" t="s">
        <v>100</v>
      </c>
      <c r="I720" s="15" t="s">
        <v>53</v>
      </c>
      <c r="J720" s="17">
        <v>45859</v>
      </c>
      <c r="K720" s="17">
        <v>45912</v>
      </c>
      <c r="L720" s="17">
        <v>45921</v>
      </c>
      <c r="M720" s="17">
        <v>45866</v>
      </c>
      <c r="N720" s="17">
        <v>45884</v>
      </c>
      <c r="O720" s="15" t="s">
        <v>38</v>
      </c>
      <c r="P720" s="15" t="s">
        <v>72</v>
      </c>
      <c r="Q720" s="15" t="s">
        <v>55</v>
      </c>
      <c r="R720" s="15"/>
      <c r="S720" s="18" t="str">
        <f t="shared" si="94"/>
        <v>https://onlinecourses.nptel.ac.in/noc25_ma110/preview</v>
      </c>
      <c r="T720" s="14" t="s">
        <v>3745</v>
      </c>
      <c r="U720" s="19" t="str">
        <f t="shared" si="123"/>
        <v>https://onlinecourses.nptel.ac.in/noc24_ma57/preview</v>
      </c>
      <c r="V720" s="19" t="str">
        <f t="shared" si="124"/>
        <v>https://onlinecourses.nptel.ac.in/noc24_ma57/preview</v>
      </c>
      <c r="W720" s="15" t="s">
        <v>3746</v>
      </c>
      <c r="X720" s="20" t="str">
        <f t="shared" si="113"/>
        <v>https://nptel.ac.in/courses/111101168</v>
      </c>
      <c r="Y720" s="19" t="str">
        <f t="shared" si="114"/>
        <v>https://nptel.ac.in/courses/111101168</v>
      </c>
      <c r="Z720" s="15">
        <v>111101168</v>
      </c>
      <c r="AA720" s="15"/>
      <c r="AB720" s="15"/>
    </row>
    <row r="721" spans="1:28" ht="26.4" x14ac:dyDescent="0.25">
      <c r="A721" s="13">
        <v>710</v>
      </c>
      <c r="B721" s="14" t="s">
        <v>3747</v>
      </c>
      <c r="C721" s="14" t="s">
        <v>3512</v>
      </c>
      <c r="D721" s="14" t="s">
        <v>3748</v>
      </c>
      <c r="E721" s="14" t="s">
        <v>3749</v>
      </c>
      <c r="F721" s="15" t="s">
        <v>70</v>
      </c>
      <c r="G721" s="15" t="s">
        <v>70</v>
      </c>
      <c r="H721" s="16" t="s">
        <v>4</v>
      </c>
      <c r="I721" s="15" t="s">
        <v>53</v>
      </c>
      <c r="J721" s="17">
        <v>45859</v>
      </c>
      <c r="K721" s="17">
        <v>45940</v>
      </c>
      <c r="L721" s="17">
        <v>45955</v>
      </c>
      <c r="M721" s="17">
        <v>45866</v>
      </c>
      <c r="N721" s="17">
        <v>45884</v>
      </c>
      <c r="O721" s="15" t="s">
        <v>152</v>
      </c>
      <c r="P721" s="15" t="s">
        <v>72</v>
      </c>
      <c r="Q721" s="15" t="s">
        <v>55</v>
      </c>
      <c r="R721" s="15"/>
      <c r="S721" s="18" t="str">
        <f t="shared" si="94"/>
        <v>https://onlinecourses.nptel.ac.in/noc25_ma111/preview</v>
      </c>
      <c r="T721" s="14" t="s">
        <v>3750</v>
      </c>
      <c r="U721" s="19" t="str">
        <f t="shared" si="123"/>
        <v>https://onlinecourses.nptel.ac.in/noc24_ma73/preview</v>
      </c>
      <c r="V721" s="19" t="str">
        <f t="shared" si="124"/>
        <v>https://onlinecourses.nptel.ac.in/noc24_ma73/preview</v>
      </c>
      <c r="W721" s="15" t="s">
        <v>3751</v>
      </c>
      <c r="X721" s="20" t="str">
        <f t="shared" si="113"/>
        <v>https://nptel.ac.in/courses/111101153</v>
      </c>
      <c r="Y721" s="19" t="str">
        <f t="shared" si="114"/>
        <v>https://nptel.ac.in/courses/111101153</v>
      </c>
      <c r="Z721" s="15">
        <v>111101153</v>
      </c>
      <c r="AA721" s="15"/>
      <c r="AB721" s="15"/>
    </row>
    <row r="722" spans="1:28" ht="26.4" x14ac:dyDescent="0.25">
      <c r="A722" s="13">
        <v>711</v>
      </c>
      <c r="B722" s="14" t="s">
        <v>3752</v>
      </c>
      <c r="C722" s="14" t="s">
        <v>3512</v>
      </c>
      <c r="D722" s="14" t="s">
        <v>3753</v>
      </c>
      <c r="E722" s="14" t="s">
        <v>3754</v>
      </c>
      <c r="F722" s="15" t="s">
        <v>70</v>
      </c>
      <c r="G722" s="15" t="s">
        <v>70</v>
      </c>
      <c r="H722" s="16" t="s">
        <v>4</v>
      </c>
      <c r="I722" s="15" t="s">
        <v>53</v>
      </c>
      <c r="J722" s="17">
        <v>45859</v>
      </c>
      <c r="K722" s="17">
        <v>45940</v>
      </c>
      <c r="L722" s="17">
        <v>45955</v>
      </c>
      <c r="M722" s="17">
        <v>45866</v>
      </c>
      <c r="N722" s="17">
        <v>45884</v>
      </c>
      <c r="O722" s="15" t="s">
        <v>38</v>
      </c>
      <c r="P722" s="15" t="s">
        <v>54</v>
      </c>
      <c r="Q722" s="15" t="s">
        <v>55</v>
      </c>
      <c r="R722" s="15"/>
      <c r="S722" s="18" t="str">
        <f t="shared" si="94"/>
        <v>https://onlinecourses.nptel.ac.in/noc25_ma112/preview</v>
      </c>
      <c r="T722" s="14" t="s">
        <v>3755</v>
      </c>
      <c r="U722" s="19" t="str">
        <f t="shared" si="123"/>
        <v>https://onlinecourses.nptel.ac.in/noc24_ma74/preview</v>
      </c>
      <c r="V722" s="19" t="str">
        <f t="shared" si="124"/>
        <v>https://onlinecourses.nptel.ac.in/noc24_ma74/preview</v>
      </c>
      <c r="W722" s="15" t="s">
        <v>3756</v>
      </c>
      <c r="X722" s="20" t="str">
        <f t="shared" si="113"/>
        <v>https://nptel.ac.in/courses/111101160</v>
      </c>
      <c r="Y722" s="19" t="str">
        <f t="shared" si="114"/>
        <v>https://nptel.ac.in/courses/111101160</v>
      </c>
      <c r="Z722" s="15">
        <v>111101160</v>
      </c>
      <c r="AA722" s="15"/>
      <c r="AB722" s="15"/>
    </row>
    <row r="723" spans="1:28" ht="26.4" x14ac:dyDescent="0.25">
      <c r="A723" s="13">
        <v>712</v>
      </c>
      <c r="B723" s="14" t="s">
        <v>3757</v>
      </c>
      <c r="C723" s="14" t="s">
        <v>3512</v>
      </c>
      <c r="D723" s="14" t="s">
        <v>3758</v>
      </c>
      <c r="E723" s="14" t="s">
        <v>3759</v>
      </c>
      <c r="F723" s="15" t="s">
        <v>70</v>
      </c>
      <c r="G723" s="15" t="s">
        <v>70</v>
      </c>
      <c r="H723" s="16" t="s">
        <v>4</v>
      </c>
      <c r="I723" s="15" t="s">
        <v>53</v>
      </c>
      <c r="J723" s="17">
        <v>45859</v>
      </c>
      <c r="K723" s="17">
        <v>45940</v>
      </c>
      <c r="L723" s="17">
        <v>45955</v>
      </c>
      <c r="M723" s="17">
        <v>45866</v>
      </c>
      <c r="N723" s="17">
        <v>45884</v>
      </c>
      <c r="O723" s="15" t="s">
        <v>38</v>
      </c>
      <c r="P723" s="15" t="s">
        <v>72</v>
      </c>
      <c r="Q723" s="15" t="s">
        <v>55</v>
      </c>
      <c r="R723" s="15"/>
      <c r="S723" s="18" t="str">
        <f t="shared" si="94"/>
        <v>https://onlinecourses.nptel.ac.in/noc25_ma113/preview</v>
      </c>
      <c r="T723" s="14" t="s">
        <v>3760</v>
      </c>
      <c r="U723" s="19" t="str">
        <f t="shared" si="123"/>
        <v>https://onlinecourses.nptel.ac.in/noc24_ma75/preview</v>
      </c>
      <c r="V723" s="19" t="str">
        <f t="shared" si="124"/>
        <v>https://onlinecourses.nptel.ac.in/noc24_ma75/preview</v>
      </c>
      <c r="W723" s="15" t="s">
        <v>3761</v>
      </c>
      <c r="X723" s="20" t="str">
        <f t="shared" si="113"/>
        <v>https://nptel.ac.in/courses/111101117</v>
      </c>
      <c r="Y723" s="19" t="str">
        <f t="shared" si="114"/>
        <v>https://nptel.ac.in/courses/111101117</v>
      </c>
      <c r="Z723" s="15">
        <v>111101117</v>
      </c>
      <c r="AA723" s="15"/>
      <c r="AB723" s="15"/>
    </row>
    <row r="724" spans="1:28" ht="26.4" x14ac:dyDescent="0.25">
      <c r="A724" s="13">
        <v>713</v>
      </c>
      <c r="B724" s="14" t="s">
        <v>3762</v>
      </c>
      <c r="C724" s="14" t="s">
        <v>3512</v>
      </c>
      <c r="D724" s="14" t="s">
        <v>3763</v>
      </c>
      <c r="E724" s="14" t="s">
        <v>3764</v>
      </c>
      <c r="F724" s="15" t="s">
        <v>132</v>
      </c>
      <c r="G724" s="15" t="s">
        <v>132</v>
      </c>
      <c r="H724" s="16" t="s">
        <v>4</v>
      </c>
      <c r="I724" s="15" t="s">
        <v>53</v>
      </c>
      <c r="J724" s="17">
        <v>45859</v>
      </c>
      <c r="K724" s="17">
        <v>45940</v>
      </c>
      <c r="L724" s="17">
        <v>45962</v>
      </c>
      <c r="M724" s="17">
        <v>45866</v>
      </c>
      <c r="N724" s="17">
        <v>45884</v>
      </c>
      <c r="O724" s="15" t="s">
        <v>38</v>
      </c>
      <c r="P724" s="15" t="s">
        <v>72</v>
      </c>
      <c r="Q724" s="15" t="s">
        <v>55</v>
      </c>
      <c r="R724" s="15"/>
      <c r="S724" s="18" t="str">
        <f t="shared" si="94"/>
        <v>https://onlinecourses.nptel.ac.in/noc25_ma114/preview</v>
      </c>
      <c r="T724" s="14" t="s">
        <v>3765</v>
      </c>
      <c r="U724" s="19" t="str">
        <f t="shared" si="123"/>
        <v>https://onlinecourses.nptel.ac.in/noc24_ma69/preview</v>
      </c>
      <c r="V724" s="19" t="str">
        <f t="shared" si="124"/>
        <v>https://onlinecourses.nptel.ac.in/noc24_ma69/preview</v>
      </c>
      <c r="W724" s="15" t="s">
        <v>3766</v>
      </c>
      <c r="X724" s="20" t="str">
        <f t="shared" si="113"/>
        <v>https://nptel.ac.in/courses/111108098</v>
      </c>
      <c r="Y724" s="19" t="str">
        <f t="shared" si="114"/>
        <v>https://nptel.ac.in/courses/111108098</v>
      </c>
      <c r="Z724" s="15">
        <v>111108098</v>
      </c>
      <c r="AA724" s="15"/>
      <c r="AB724" s="15"/>
    </row>
    <row r="725" spans="1:28" ht="26.4" x14ac:dyDescent="0.25">
      <c r="A725" s="13">
        <v>714</v>
      </c>
      <c r="B725" s="14" t="s">
        <v>3767</v>
      </c>
      <c r="C725" s="14" t="s">
        <v>3512</v>
      </c>
      <c r="D725" s="14" t="s">
        <v>3768</v>
      </c>
      <c r="E725" s="14" t="s">
        <v>3769</v>
      </c>
      <c r="F725" s="15" t="s">
        <v>132</v>
      </c>
      <c r="G725" s="15" t="s">
        <v>132</v>
      </c>
      <c r="H725" s="16" t="s">
        <v>100</v>
      </c>
      <c r="I725" s="15" t="s">
        <v>53</v>
      </c>
      <c r="J725" s="17">
        <v>45887</v>
      </c>
      <c r="K725" s="17">
        <v>45940</v>
      </c>
      <c r="L725" s="17">
        <v>45963</v>
      </c>
      <c r="M725" s="17">
        <v>45887</v>
      </c>
      <c r="N725" s="17">
        <v>45898</v>
      </c>
      <c r="O725" s="15" t="s">
        <v>152</v>
      </c>
      <c r="P725" s="15" t="s">
        <v>54</v>
      </c>
      <c r="Q725" s="15" t="s">
        <v>55</v>
      </c>
      <c r="R725" s="15"/>
      <c r="S725" s="18" t="str">
        <f t="shared" si="94"/>
        <v>https://onlinecourses.nptel.ac.in/noc25_ma115/preview</v>
      </c>
      <c r="T725" s="14" t="s">
        <v>3770</v>
      </c>
      <c r="U725" s="19" t="str">
        <f t="shared" si="123"/>
        <v>https://onlinecourses.nptel.ac.in/noc23_ma21/preview</v>
      </c>
      <c r="V725" s="19" t="str">
        <f t="shared" si="124"/>
        <v>https://onlinecourses.nptel.ac.in/noc23_ma21/preview</v>
      </c>
      <c r="W725" s="15" t="s">
        <v>3771</v>
      </c>
      <c r="X725" s="20" t="str">
        <f t="shared" si="113"/>
        <v>https://nptel.ac.in/courses/111108164</v>
      </c>
      <c r="Y725" s="19" t="str">
        <f t="shared" si="114"/>
        <v>https://nptel.ac.in/courses/111108164</v>
      </c>
      <c r="Z725" s="15">
        <v>111108164</v>
      </c>
      <c r="AA725" s="15"/>
      <c r="AB725" s="15"/>
    </row>
    <row r="726" spans="1:28" ht="26.4" x14ac:dyDescent="0.25">
      <c r="A726" s="13">
        <v>715</v>
      </c>
      <c r="B726" s="14" t="s">
        <v>3772</v>
      </c>
      <c r="C726" s="14" t="s">
        <v>3512</v>
      </c>
      <c r="D726" s="14" t="s">
        <v>3773</v>
      </c>
      <c r="E726" s="14" t="s">
        <v>3774</v>
      </c>
      <c r="F726" s="15" t="s">
        <v>84</v>
      </c>
      <c r="G726" s="15" t="s">
        <v>84</v>
      </c>
      <c r="H726" s="16" t="s">
        <v>100</v>
      </c>
      <c r="I726" s="15" t="s">
        <v>53</v>
      </c>
      <c r="J726" s="17">
        <v>45887</v>
      </c>
      <c r="K726" s="17">
        <v>45940</v>
      </c>
      <c r="L726" s="17">
        <v>45962</v>
      </c>
      <c r="M726" s="17">
        <v>45887</v>
      </c>
      <c r="N726" s="17">
        <v>45898</v>
      </c>
      <c r="O726" s="15" t="s">
        <v>38</v>
      </c>
      <c r="P726" s="15" t="s">
        <v>54</v>
      </c>
      <c r="Q726" s="15" t="s">
        <v>55</v>
      </c>
      <c r="R726" s="15"/>
      <c r="S726" s="18" t="str">
        <f t="shared" si="94"/>
        <v>https://onlinecourses.nptel.ac.in/noc25_mg158/preview</v>
      </c>
      <c r="T726" s="14" t="s">
        <v>3775</v>
      </c>
      <c r="U726" s="19" t="str">
        <f t="shared" si="123"/>
        <v>https://onlinecourses.nptel.ac.in/noc24_mg133/preview</v>
      </c>
      <c r="V726" s="19" t="str">
        <f t="shared" si="124"/>
        <v>https://onlinecourses.nptel.ac.in/noc24_mg133/preview</v>
      </c>
      <c r="W726" s="15" t="s">
        <v>3776</v>
      </c>
      <c r="X726" s="20" t="str">
        <f t="shared" si="113"/>
        <v>https://nptel.ac.in/courses/111104120</v>
      </c>
      <c r="Y726" s="19" t="str">
        <f t="shared" si="114"/>
        <v>https://nptel.ac.in/courses/111104120</v>
      </c>
      <c r="Z726" s="15">
        <v>111104120</v>
      </c>
      <c r="AA726" s="15"/>
      <c r="AB726" s="15"/>
    </row>
    <row r="727" spans="1:28" ht="26.4" x14ac:dyDescent="0.25">
      <c r="A727" s="13">
        <v>716</v>
      </c>
      <c r="B727" s="14" t="s">
        <v>3777</v>
      </c>
      <c r="C727" s="14" t="s">
        <v>3512</v>
      </c>
      <c r="D727" s="14" t="s">
        <v>3778</v>
      </c>
      <c r="E727" s="14" t="s">
        <v>3779</v>
      </c>
      <c r="F727" s="15" t="s">
        <v>132</v>
      </c>
      <c r="G727" s="15" t="s">
        <v>132</v>
      </c>
      <c r="H727" s="16" t="s">
        <v>4</v>
      </c>
      <c r="I727" s="15" t="s">
        <v>53</v>
      </c>
      <c r="J727" s="17">
        <v>45859</v>
      </c>
      <c r="K727" s="17">
        <v>45940</v>
      </c>
      <c r="L727" s="17">
        <v>45962</v>
      </c>
      <c r="M727" s="17">
        <v>45866</v>
      </c>
      <c r="N727" s="17">
        <v>45884</v>
      </c>
      <c r="O727" s="15" t="s">
        <v>152</v>
      </c>
      <c r="P727" s="15" t="s">
        <v>54</v>
      </c>
      <c r="Q727" s="15" t="s">
        <v>55</v>
      </c>
      <c r="R727" s="15"/>
      <c r="S727" s="18" t="str">
        <f t="shared" si="94"/>
        <v>https://onlinecourses.nptel.ac.in/noc25_ma116/preview</v>
      </c>
      <c r="T727" s="14" t="s">
        <v>3780</v>
      </c>
      <c r="U727" s="19" t="str">
        <f t="shared" si="123"/>
        <v>https://onlinecourses.nptel.ac.in/noc21_ma19/preview</v>
      </c>
      <c r="V727" s="19" t="str">
        <f t="shared" si="124"/>
        <v>https://onlinecourses.nptel.ac.in/noc21_ma19/preview</v>
      </c>
      <c r="W727" s="15" t="s">
        <v>3781</v>
      </c>
      <c r="X727" s="20" t="str">
        <f t="shared" si="113"/>
        <v>https://nptel.ac.in/courses/111108134</v>
      </c>
      <c r="Y727" s="19" t="str">
        <f t="shared" si="114"/>
        <v>https://nptel.ac.in/courses/111108134</v>
      </c>
      <c r="Z727" s="15">
        <v>111108134</v>
      </c>
      <c r="AA727" s="15"/>
      <c r="AB727" s="15"/>
    </row>
    <row r="728" spans="1:28" ht="26.4" x14ac:dyDescent="0.25">
      <c r="A728" s="13">
        <v>717</v>
      </c>
      <c r="B728" s="14" t="s">
        <v>3782</v>
      </c>
      <c r="C728" s="14" t="s">
        <v>3512</v>
      </c>
      <c r="D728" s="14" t="s">
        <v>3783</v>
      </c>
      <c r="E728" s="14" t="s">
        <v>3784</v>
      </c>
      <c r="F728" s="15" t="s">
        <v>84</v>
      </c>
      <c r="G728" s="15" t="s">
        <v>84</v>
      </c>
      <c r="H728" s="16" t="s">
        <v>4</v>
      </c>
      <c r="I728" s="15" t="s">
        <v>53</v>
      </c>
      <c r="J728" s="17">
        <v>45859</v>
      </c>
      <c r="K728" s="17">
        <v>45940</v>
      </c>
      <c r="L728" s="17">
        <v>45962</v>
      </c>
      <c r="M728" s="17">
        <v>45866</v>
      </c>
      <c r="N728" s="17">
        <v>45884</v>
      </c>
      <c r="O728" s="15" t="s">
        <v>71</v>
      </c>
      <c r="P728" s="15" t="s">
        <v>54</v>
      </c>
      <c r="Q728" s="15" t="s">
        <v>55</v>
      </c>
      <c r="R728" s="15"/>
      <c r="S728" s="18" t="str">
        <f t="shared" si="94"/>
        <v>https://onlinecourses.nptel.ac.in/noc25_ma117/preview</v>
      </c>
      <c r="T728" s="14" t="s">
        <v>3785</v>
      </c>
      <c r="U728" s="19" t="str">
        <f t="shared" si="123"/>
        <v>https://onlinecourses.nptel.ac.in/noc24_ma90/preview</v>
      </c>
      <c r="V728" s="19" t="str">
        <f t="shared" si="124"/>
        <v>https://onlinecourses.nptel.ac.in/noc24_ma90/preview</v>
      </c>
      <c r="W728" s="15" t="s">
        <v>3786</v>
      </c>
      <c r="X728" s="20" t="str">
        <f t="shared" si="113"/>
        <v>https://nptel.ac.in/courses/111104519</v>
      </c>
      <c r="Y728" s="19" t="str">
        <f t="shared" si="114"/>
        <v>https://nptel.ac.in/courses/111104519</v>
      </c>
      <c r="Z728" s="15">
        <v>111104519</v>
      </c>
      <c r="AA728" s="15"/>
      <c r="AB728" s="15"/>
    </row>
    <row r="729" spans="1:28" ht="26.4" x14ac:dyDescent="0.25">
      <c r="A729" s="13">
        <v>718</v>
      </c>
      <c r="B729" s="14" t="s">
        <v>3787</v>
      </c>
      <c r="C729" s="14" t="s">
        <v>3512</v>
      </c>
      <c r="D729" s="14" t="s">
        <v>3788</v>
      </c>
      <c r="E729" s="14" t="s">
        <v>3789</v>
      </c>
      <c r="F729" s="15" t="s">
        <v>115</v>
      </c>
      <c r="G729" s="15" t="s">
        <v>115</v>
      </c>
      <c r="H729" s="16" t="s">
        <v>4</v>
      </c>
      <c r="I729" s="15" t="s">
        <v>53</v>
      </c>
      <c r="J729" s="17">
        <v>45859</v>
      </c>
      <c r="K729" s="17">
        <v>45940</v>
      </c>
      <c r="L729" s="17">
        <v>45963</v>
      </c>
      <c r="M729" s="17">
        <v>45866</v>
      </c>
      <c r="N729" s="17">
        <v>45884</v>
      </c>
      <c r="O729" s="15" t="s">
        <v>38</v>
      </c>
      <c r="P729" s="15" t="s">
        <v>72</v>
      </c>
      <c r="Q729" s="15" t="s">
        <v>55</v>
      </c>
      <c r="R729" s="15"/>
      <c r="S729" s="18" t="str">
        <f t="shared" si="94"/>
        <v>https://onlinecourses.nptel.ac.in/noc25_ma118/preview</v>
      </c>
      <c r="T729" s="14" t="s">
        <v>3790</v>
      </c>
      <c r="U729" s="19" t="str">
        <f t="shared" si="123"/>
        <v>https://onlinecourses.nptel.ac.in/noc24_ma92/preview</v>
      </c>
      <c r="V729" s="19" t="str">
        <f t="shared" si="124"/>
        <v>https://onlinecourses.nptel.ac.in/noc24_ma92/preview</v>
      </c>
      <c r="W729" s="15" t="s">
        <v>3791</v>
      </c>
      <c r="X729" s="20" t="str">
        <f t="shared" si="113"/>
        <v>https://nptel.ac.in/courses/111105098</v>
      </c>
      <c r="Y729" s="19" t="str">
        <f t="shared" si="114"/>
        <v>https://nptel.ac.in/courses/111105098</v>
      </c>
      <c r="Z729" s="15">
        <v>111105098</v>
      </c>
      <c r="AA729" s="15"/>
      <c r="AB729" s="15"/>
    </row>
    <row r="730" spans="1:28" ht="26.4" x14ac:dyDescent="0.25">
      <c r="A730" s="13">
        <v>719</v>
      </c>
      <c r="B730" s="14" t="s">
        <v>3792</v>
      </c>
      <c r="C730" s="14" t="s">
        <v>3512</v>
      </c>
      <c r="D730" s="14" t="s">
        <v>3793</v>
      </c>
      <c r="E730" s="14" t="s">
        <v>3794</v>
      </c>
      <c r="F730" s="15" t="s">
        <v>115</v>
      </c>
      <c r="G730" s="15" t="s">
        <v>115</v>
      </c>
      <c r="H730" s="16" t="s">
        <v>4</v>
      </c>
      <c r="I730" s="15" t="s">
        <v>53</v>
      </c>
      <c r="J730" s="17">
        <v>45859</v>
      </c>
      <c r="K730" s="17">
        <v>45940</v>
      </c>
      <c r="L730" s="17">
        <v>45963</v>
      </c>
      <c r="M730" s="17">
        <v>45866</v>
      </c>
      <c r="N730" s="17">
        <v>45884</v>
      </c>
      <c r="O730" s="15" t="s">
        <v>71</v>
      </c>
      <c r="P730" s="15" t="s">
        <v>72</v>
      </c>
      <c r="Q730" s="15" t="s">
        <v>73</v>
      </c>
      <c r="R730" s="15"/>
      <c r="S730" s="18" t="str">
        <f t="shared" si="94"/>
        <v>https://onlinecourses.nptel.ac.in/noc25_ma119/preview</v>
      </c>
      <c r="T730" s="14" t="s">
        <v>3795</v>
      </c>
      <c r="U730" s="19" t="str">
        <f t="shared" si="123"/>
        <v>https://onlinecourses.nptel.ac.in/noc24_ma79/preview</v>
      </c>
      <c r="V730" s="19" t="str">
        <f t="shared" si="124"/>
        <v>https://onlinecourses.nptel.ac.in/noc24_ma79/preview</v>
      </c>
      <c r="W730" s="15" t="s">
        <v>3796</v>
      </c>
      <c r="X730" s="20" t="str">
        <f t="shared" si="113"/>
        <v>https://nptel.ac.in/courses/111105522</v>
      </c>
      <c r="Y730" s="19" t="str">
        <f t="shared" si="114"/>
        <v>https://nptel.ac.in/courses/111105522</v>
      </c>
      <c r="Z730" s="15">
        <v>111105522</v>
      </c>
      <c r="AA730" s="15"/>
      <c r="AB730" s="15"/>
    </row>
    <row r="731" spans="1:28" ht="26.4" x14ac:dyDescent="0.25">
      <c r="A731" s="13">
        <v>720</v>
      </c>
      <c r="B731" s="14" t="s">
        <v>3797</v>
      </c>
      <c r="C731" s="14" t="s">
        <v>3512</v>
      </c>
      <c r="D731" s="14" t="s">
        <v>3798</v>
      </c>
      <c r="E731" s="14" t="s">
        <v>3799</v>
      </c>
      <c r="F731" s="15" t="s">
        <v>115</v>
      </c>
      <c r="G731" s="15" t="s">
        <v>115</v>
      </c>
      <c r="H731" s="16" t="s">
        <v>4</v>
      </c>
      <c r="I731" s="15" t="s">
        <v>53</v>
      </c>
      <c r="J731" s="17">
        <v>45859</v>
      </c>
      <c r="K731" s="17">
        <v>45940</v>
      </c>
      <c r="L731" s="17">
        <v>45962</v>
      </c>
      <c r="M731" s="17">
        <v>45866</v>
      </c>
      <c r="N731" s="17">
        <v>45884</v>
      </c>
      <c r="O731" s="15" t="s">
        <v>38</v>
      </c>
      <c r="P731" s="15" t="s">
        <v>54</v>
      </c>
      <c r="Q731" s="15" t="s">
        <v>55</v>
      </c>
      <c r="R731" s="15"/>
      <c r="S731" s="18" t="str">
        <f t="shared" si="94"/>
        <v>https://onlinecourses.nptel.ac.in/noc25_ma120/preview</v>
      </c>
      <c r="T731" s="14" t="s">
        <v>3800</v>
      </c>
      <c r="U731" s="19" t="str">
        <f t="shared" si="123"/>
        <v>https://onlinecourses.nptel.ac.in/noc23_ma84/preview</v>
      </c>
      <c r="V731" s="19" t="str">
        <f t="shared" si="124"/>
        <v>https://onlinecourses.nptel.ac.in/noc23_ma84/preview</v>
      </c>
      <c r="W731" s="15" t="s">
        <v>3801</v>
      </c>
      <c r="X731" s="20" t="str">
        <f t="shared" si="113"/>
        <v>https://nptel.ac.in/courses/111105161</v>
      </c>
      <c r="Y731" s="19" t="str">
        <f t="shared" si="114"/>
        <v>https://nptel.ac.in/courses/111105161</v>
      </c>
      <c r="Z731" s="15">
        <v>111105161</v>
      </c>
      <c r="AA731" s="15"/>
      <c r="AB731" s="15"/>
    </row>
    <row r="732" spans="1:28" ht="26.4" x14ac:dyDescent="0.25">
      <c r="A732" s="13">
        <v>721</v>
      </c>
      <c r="B732" s="14" t="s">
        <v>3802</v>
      </c>
      <c r="C732" s="14" t="s">
        <v>3512</v>
      </c>
      <c r="D732" s="14" t="s">
        <v>3803</v>
      </c>
      <c r="E732" s="14" t="s">
        <v>3646</v>
      </c>
      <c r="F732" s="15" t="s">
        <v>52</v>
      </c>
      <c r="G732" s="15" t="s">
        <v>52</v>
      </c>
      <c r="H732" s="16" t="s">
        <v>4</v>
      </c>
      <c r="I732" s="15" t="s">
        <v>53</v>
      </c>
      <c r="J732" s="17">
        <v>45859</v>
      </c>
      <c r="K732" s="17">
        <v>45940</v>
      </c>
      <c r="L732" s="17">
        <v>45962</v>
      </c>
      <c r="M732" s="17">
        <v>45866</v>
      </c>
      <c r="N732" s="17">
        <v>45884</v>
      </c>
      <c r="O732" s="15" t="s">
        <v>71</v>
      </c>
      <c r="P732" s="15" t="s">
        <v>72</v>
      </c>
      <c r="Q732" s="15" t="s">
        <v>73</v>
      </c>
      <c r="R732" s="15"/>
      <c r="S732" s="18" t="str">
        <f t="shared" si="94"/>
        <v>https://onlinecourses.nptel.ac.in/noc25_ma121/preview</v>
      </c>
      <c r="T732" s="14" t="s">
        <v>3804</v>
      </c>
      <c r="U732" s="19" t="str">
        <f t="shared" si="123"/>
        <v>https://onlinecourses.nptel.ac.in/noc24_ma72/preview</v>
      </c>
      <c r="V732" s="19" t="str">
        <f t="shared" si="124"/>
        <v>https://onlinecourses.nptel.ac.in/noc24_ma72/preview</v>
      </c>
      <c r="W732" s="15" t="s">
        <v>3805</v>
      </c>
      <c r="X732" s="20" t="str">
        <f t="shared" si="113"/>
        <v>https://nptel.ac.in/courses/111102518</v>
      </c>
      <c r="Y732" s="19" t="str">
        <f t="shared" si="114"/>
        <v>https://nptel.ac.in/courses/111102518</v>
      </c>
      <c r="Z732" s="15">
        <v>111102518</v>
      </c>
      <c r="AA732" s="15"/>
      <c r="AB732" s="15"/>
    </row>
    <row r="733" spans="1:28" ht="26.4" x14ac:dyDescent="0.25">
      <c r="A733" s="13">
        <v>722</v>
      </c>
      <c r="B733" s="14" t="s">
        <v>3806</v>
      </c>
      <c r="C733" s="14" t="s">
        <v>3807</v>
      </c>
      <c r="D733" s="14" t="s">
        <v>3808</v>
      </c>
      <c r="E733" s="14" t="s">
        <v>3714</v>
      </c>
      <c r="F733" s="15" t="s">
        <v>84</v>
      </c>
      <c r="G733" s="15" t="s">
        <v>84</v>
      </c>
      <c r="H733" s="16" t="s">
        <v>100</v>
      </c>
      <c r="I733" s="15" t="s">
        <v>116</v>
      </c>
      <c r="J733" s="17">
        <v>45887</v>
      </c>
      <c r="K733" s="17">
        <v>45940</v>
      </c>
      <c r="L733" s="17">
        <v>45962</v>
      </c>
      <c r="M733" s="17">
        <v>45887</v>
      </c>
      <c r="N733" s="17">
        <v>45898</v>
      </c>
      <c r="O733" s="15" t="s">
        <v>71</v>
      </c>
      <c r="P733" s="15" t="s">
        <v>72</v>
      </c>
      <c r="Q733" s="15" t="s">
        <v>73</v>
      </c>
      <c r="R733" s="15"/>
      <c r="S733" s="18" t="str">
        <f t="shared" si="94"/>
        <v>https://onlinecourses.nptel.ac.in/noc25_ma122/preview</v>
      </c>
      <c r="T733" s="14" t="s">
        <v>3809</v>
      </c>
      <c r="U733" s="14"/>
      <c r="V733" s="14"/>
      <c r="W733" s="14"/>
      <c r="X733" s="20" t="str">
        <f t="shared" si="113"/>
        <v>https://nptel.ac.in/courses/111104766</v>
      </c>
      <c r="Y733" s="19" t="str">
        <f t="shared" si="114"/>
        <v>https://nptel.ac.in/courses/111104766</v>
      </c>
      <c r="Z733" s="14" t="s">
        <v>3810</v>
      </c>
      <c r="AA733" s="14"/>
      <c r="AB733" s="14"/>
    </row>
    <row r="734" spans="1:28" ht="26.4" x14ac:dyDescent="0.25">
      <c r="A734" s="13">
        <v>723</v>
      </c>
      <c r="B734" s="14" t="s">
        <v>3811</v>
      </c>
      <c r="C734" s="21" t="s">
        <v>3812</v>
      </c>
      <c r="D734" s="14" t="s">
        <v>3813</v>
      </c>
      <c r="E734" s="14" t="s">
        <v>3814</v>
      </c>
      <c r="F734" s="15" t="s">
        <v>84</v>
      </c>
      <c r="G734" s="15" t="s">
        <v>84</v>
      </c>
      <c r="H734" s="16" t="s">
        <v>4</v>
      </c>
      <c r="I734" s="15" t="s">
        <v>53</v>
      </c>
      <c r="J734" s="17">
        <v>45859</v>
      </c>
      <c r="K734" s="17">
        <v>45940</v>
      </c>
      <c r="L734" s="17">
        <v>45956</v>
      </c>
      <c r="M734" s="17">
        <v>45866</v>
      </c>
      <c r="N734" s="17">
        <v>45884</v>
      </c>
      <c r="O734" s="15" t="s">
        <v>152</v>
      </c>
      <c r="P734" s="15" t="s">
        <v>54</v>
      </c>
      <c r="Q734" s="15" t="s">
        <v>55</v>
      </c>
      <c r="R734" s="15"/>
      <c r="S734" s="18" t="str">
        <f t="shared" si="94"/>
        <v>https://onlinecourses.nptel.ac.in/noc25_me97/preview</v>
      </c>
      <c r="T734" s="14" t="s">
        <v>3815</v>
      </c>
      <c r="U734" s="19" t="str">
        <f t="shared" ref="U734:U737" si="125">HYPERLINK(V734)</f>
        <v>https://onlinecourses.nptel.ac.in/noc24_me111/preview</v>
      </c>
      <c r="V734" s="19" t="str">
        <f t="shared" ref="V734:V737" si="126">CONCATENATE("https://onlinecourses.nptel.ac.in/",W734,"/preview")</f>
        <v>https://onlinecourses.nptel.ac.in/noc24_me111/preview</v>
      </c>
      <c r="W734" s="15" t="s">
        <v>3816</v>
      </c>
      <c r="X734" s="20" t="str">
        <f t="shared" si="113"/>
        <v>https://nptel.ac.in/courses/112104318</v>
      </c>
      <c r="Y734" s="19" t="str">
        <f t="shared" si="114"/>
        <v>https://nptel.ac.in/courses/112104318</v>
      </c>
      <c r="Z734" s="15">
        <v>112104318</v>
      </c>
      <c r="AA734" s="15"/>
      <c r="AB734" s="15"/>
    </row>
    <row r="735" spans="1:28" ht="26.4" x14ac:dyDescent="0.25">
      <c r="A735" s="13">
        <v>724</v>
      </c>
      <c r="B735" s="14" t="s">
        <v>3817</v>
      </c>
      <c r="C735" s="21" t="s">
        <v>3812</v>
      </c>
      <c r="D735" s="14" t="s">
        <v>3818</v>
      </c>
      <c r="E735" s="14" t="s">
        <v>3819</v>
      </c>
      <c r="F735" s="15" t="s">
        <v>218</v>
      </c>
      <c r="G735" s="15" t="s">
        <v>218</v>
      </c>
      <c r="H735" s="16" t="s">
        <v>100</v>
      </c>
      <c r="I735" s="15" t="s">
        <v>53</v>
      </c>
      <c r="J735" s="17">
        <v>45887</v>
      </c>
      <c r="K735" s="17">
        <v>45940</v>
      </c>
      <c r="L735" s="17">
        <v>45963</v>
      </c>
      <c r="M735" s="17">
        <v>45887</v>
      </c>
      <c r="N735" s="17">
        <v>45898</v>
      </c>
      <c r="O735" s="15" t="s">
        <v>71</v>
      </c>
      <c r="P735" s="15" t="s">
        <v>54</v>
      </c>
      <c r="Q735" s="15" t="s">
        <v>55</v>
      </c>
      <c r="R735" s="15"/>
      <c r="S735" s="18" t="str">
        <f t="shared" si="94"/>
        <v>https://onlinecourses.nptel.ac.in/noc25_me98/preview</v>
      </c>
      <c r="T735" s="14" t="s">
        <v>3820</v>
      </c>
      <c r="U735" s="19" t="str">
        <f t="shared" si="125"/>
        <v>https://onlinecourses.nptel.ac.in/noc18_me35/preview</v>
      </c>
      <c r="V735" s="19" t="str">
        <f t="shared" si="126"/>
        <v>https://onlinecourses.nptel.ac.in/noc18_me35/preview</v>
      </c>
      <c r="W735" s="15" t="s">
        <v>3821</v>
      </c>
      <c r="X735" s="20" t="str">
        <f t="shared" si="113"/>
        <v>https://nptel.ac.in/courses/112107209</v>
      </c>
      <c r="Y735" s="19" t="str">
        <f t="shared" si="114"/>
        <v>https://nptel.ac.in/courses/112107209</v>
      </c>
      <c r="Z735" s="15">
        <v>112107209</v>
      </c>
      <c r="AA735" s="15"/>
      <c r="AB735" s="15"/>
    </row>
    <row r="736" spans="1:28" ht="26.4" x14ac:dyDescent="0.25">
      <c r="A736" s="13">
        <v>725</v>
      </c>
      <c r="B736" s="14" t="s">
        <v>3822</v>
      </c>
      <c r="C736" s="21" t="s">
        <v>3812</v>
      </c>
      <c r="D736" s="14" t="s">
        <v>3823</v>
      </c>
      <c r="E736" s="14" t="s">
        <v>3824</v>
      </c>
      <c r="F736" s="15" t="s">
        <v>218</v>
      </c>
      <c r="G736" s="15" t="s">
        <v>218</v>
      </c>
      <c r="H736" s="16" t="s">
        <v>100</v>
      </c>
      <c r="I736" s="15" t="s">
        <v>53</v>
      </c>
      <c r="J736" s="17">
        <v>45887</v>
      </c>
      <c r="K736" s="17">
        <v>45940</v>
      </c>
      <c r="L736" s="17">
        <v>45963</v>
      </c>
      <c r="M736" s="17">
        <v>45887</v>
      </c>
      <c r="N736" s="17">
        <v>45898</v>
      </c>
      <c r="O736" s="15" t="s">
        <v>152</v>
      </c>
      <c r="P736" s="15" t="s">
        <v>54</v>
      </c>
      <c r="Q736" s="15" t="s">
        <v>55</v>
      </c>
      <c r="R736" s="15"/>
      <c r="S736" s="18" t="str">
        <f t="shared" si="94"/>
        <v>https://onlinecourses.nptel.ac.in/noc25_me99/preview</v>
      </c>
      <c r="T736" s="14" t="s">
        <v>3825</v>
      </c>
      <c r="U736" s="19" t="str">
        <f t="shared" si="125"/>
        <v>https://onlinecourses.nptel.ac.in/noc19_me19/preview</v>
      </c>
      <c r="V736" s="19" t="str">
        <f t="shared" si="126"/>
        <v>https://onlinecourses.nptel.ac.in/noc19_me19/preview</v>
      </c>
      <c r="W736" s="15" t="s">
        <v>3826</v>
      </c>
      <c r="X736" s="20" t="str">
        <f t="shared" si="113"/>
        <v>https://nptel.ac.in/courses/112107257</v>
      </c>
      <c r="Y736" s="19" t="str">
        <f t="shared" si="114"/>
        <v>https://nptel.ac.in/courses/112107257</v>
      </c>
      <c r="Z736" s="15">
        <v>112107257</v>
      </c>
      <c r="AA736" s="15"/>
      <c r="AB736" s="15"/>
    </row>
    <row r="737" spans="1:28" ht="26.4" x14ac:dyDescent="0.25">
      <c r="A737" s="13">
        <v>726</v>
      </c>
      <c r="B737" s="14" t="s">
        <v>3827</v>
      </c>
      <c r="C737" s="21" t="s">
        <v>3812</v>
      </c>
      <c r="D737" s="14" t="s">
        <v>3828</v>
      </c>
      <c r="E737" s="14" t="s">
        <v>3829</v>
      </c>
      <c r="F737" s="15" t="s">
        <v>218</v>
      </c>
      <c r="G737" s="15" t="s">
        <v>218</v>
      </c>
      <c r="H737" s="16" t="s">
        <v>219</v>
      </c>
      <c r="I737" s="15" t="s">
        <v>53</v>
      </c>
      <c r="J737" s="17">
        <v>45859</v>
      </c>
      <c r="K737" s="17">
        <v>45884</v>
      </c>
      <c r="L737" s="17">
        <v>45921</v>
      </c>
      <c r="M737" s="17">
        <v>45866</v>
      </c>
      <c r="N737" s="17">
        <v>45884</v>
      </c>
      <c r="O737" s="15" t="s">
        <v>38</v>
      </c>
      <c r="P737" s="15" t="s">
        <v>54</v>
      </c>
      <c r="Q737" s="15" t="s">
        <v>55</v>
      </c>
      <c r="R737" s="15"/>
      <c r="S737" s="18" t="str">
        <f t="shared" si="94"/>
        <v>https://onlinecourses.nptel.ac.in/noc25_me100/preview</v>
      </c>
      <c r="T737" s="14" t="s">
        <v>3830</v>
      </c>
      <c r="U737" s="19" t="str">
        <f t="shared" si="125"/>
        <v>https://onlinecourses.nptel.ac.in/noc19_me51/preview</v>
      </c>
      <c r="V737" s="19" t="str">
        <f t="shared" si="126"/>
        <v>https://onlinecourses.nptel.ac.in/noc19_me51/preview</v>
      </c>
      <c r="W737" s="15" t="s">
        <v>3831</v>
      </c>
      <c r="X737" s="20" t="str">
        <f t="shared" si="113"/>
        <v>https://nptel.ac.in/courses/112107282</v>
      </c>
      <c r="Y737" s="19" t="str">
        <f t="shared" si="114"/>
        <v>https://nptel.ac.in/courses/112107282</v>
      </c>
      <c r="Z737" s="15">
        <v>112107282</v>
      </c>
      <c r="AA737" s="15"/>
      <c r="AB737" s="15"/>
    </row>
    <row r="738" spans="1:28" ht="26.4" x14ac:dyDescent="0.25">
      <c r="A738" s="13">
        <v>727</v>
      </c>
      <c r="B738" s="14" t="s">
        <v>3832</v>
      </c>
      <c r="C738" s="14" t="s">
        <v>3833</v>
      </c>
      <c r="D738" s="14" t="s">
        <v>3834</v>
      </c>
      <c r="E738" s="14" t="s">
        <v>3835</v>
      </c>
      <c r="F738" s="15" t="s">
        <v>218</v>
      </c>
      <c r="G738" s="15" t="s">
        <v>218</v>
      </c>
      <c r="H738" s="16" t="s">
        <v>4</v>
      </c>
      <c r="I738" s="15" t="s">
        <v>116</v>
      </c>
      <c r="J738" s="17">
        <v>45859</v>
      </c>
      <c r="K738" s="17">
        <v>45940</v>
      </c>
      <c r="L738" s="17">
        <v>45962</v>
      </c>
      <c r="M738" s="17">
        <v>45866</v>
      </c>
      <c r="N738" s="17">
        <v>45884</v>
      </c>
      <c r="O738" s="15" t="s">
        <v>71</v>
      </c>
      <c r="P738" s="15" t="s">
        <v>72</v>
      </c>
      <c r="Q738" s="15" t="s">
        <v>73</v>
      </c>
      <c r="R738" s="15" t="s">
        <v>3489</v>
      </c>
      <c r="S738" s="18" t="str">
        <f t="shared" si="94"/>
        <v>https://onlinecourses.nptel.ac.in/noc25_me101/preview</v>
      </c>
      <c r="T738" s="14" t="s">
        <v>3836</v>
      </c>
      <c r="U738" s="14"/>
      <c r="V738" s="14"/>
      <c r="W738" s="14"/>
      <c r="X738" s="20" t="str">
        <f t="shared" si="113"/>
        <v>https://nptel.ac.in/courses/112107767</v>
      </c>
      <c r="Y738" s="19" t="str">
        <f t="shared" si="114"/>
        <v>https://nptel.ac.in/courses/112107767</v>
      </c>
      <c r="Z738" s="14" t="s">
        <v>3837</v>
      </c>
      <c r="AA738" s="14"/>
      <c r="AB738" s="14"/>
    </row>
    <row r="739" spans="1:28" ht="26.4" x14ac:dyDescent="0.25">
      <c r="A739" s="13">
        <v>728</v>
      </c>
      <c r="B739" s="14" t="s">
        <v>3838</v>
      </c>
      <c r="C739" s="21" t="s">
        <v>3812</v>
      </c>
      <c r="D739" s="21" t="s">
        <v>3839</v>
      </c>
      <c r="E739" s="21" t="s">
        <v>3840</v>
      </c>
      <c r="F739" s="15" t="s">
        <v>3575</v>
      </c>
      <c r="G739" s="16" t="s">
        <v>62</v>
      </c>
      <c r="H739" s="16" t="s">
        <v>4</v>
      </c>
      <c r="I739" s="15" t="s">
        <v>53</v>
      </c>
      <c r="J739" s="17">
        <v>45859</v>
      </c>
      <c r="K739" s="17">
        <v>45940</v>
      </c>
      <c r="L739" s="17">
        <v>45955</v>
      </c>
      <c r="M739" s="17">
        <v>45866</v>
      </c>
      <c r="N739" s="17">
        <v>45884</v>
      </c>
      <c r="O739" s="15" t="s">
        <v>71</v>
      </c>
      <c r="P739" s="15" t="s">
        <v>54</v>
      </c>
      <c r="Q739" s="15" t="s">
        <v>55</v>
      </c>
      <c r="R739" s="15" t="s">
        <v>3841</v>
      </c>
      <c r="S739" s="18" t="str">
        <f t="shared" si="94"/>
        <v>https://onlinecourses.nptel.ac.in/noc25_me102/preview</v>
      </c>
      <c r="T739" s="14" t="s">
        <v>3842</v>
      </c>
      <c r="U739" s="19" t="str">
        <f t="shared" ref="U739:U747" si="127">HYPERLINK(V739)</f>
        <v>https://onlinecourses.nptel.ac.in/noc24_me98/preview</v>
      </c>
      <c r="V739" s="19" t="str">
        <f t="shared" ref="V739:V747" si="128">CONCATENATE("https://onlinecourses.nptel.ac.in/",W739,"/preview")</f>
        <v>https://onlinecourses.nptel.ac.in/noc24_me98/preview</v>
      </c>
      <c r="W739" s="15" t="s">
        <v>3843</v>
      </c>
      <c r="X739" s="20" t="str">
        <f t="shared" si="113"/>
        <v>https://nptel.ac.in/courses/127106135</v>
      </c>
      <c r="Y739" s="19" t="str">
        <f t="shared" si="114"/>
        <v>https://nptel.ac.in/courses/127106135</v>
      </c>
      <c r="Z739" s="15">
        <v>127106135</v>
      </c>
      <c r="AA739" s="15"/>
      <c r="AB739" s="15"/>
    </row>
    <row r="740" spans="1:28" ht="26.4" x14ac:dyDescent="0.25">
      <c r="A740" s="13">
        <v>729</v>
      </c>
      <c r="B740" s="14" t="s">
        <v>3844</v>
      </c>
      <c r="C740" s="21" t="s">
        <v>3812</v>
      </c>
      <c r="D740" s="21" t="s">
        <v>3845</v>
      </c>
      <c r="E740" s="21" t="s">
        <v>3846</v>
      </c>
      <c r="F740" s="16" t="s">
        <v>62</v>
      </c>
      <c r="G740" s="16" t="s">
        <v>62</v>
      </c>
      <c r="H740" s="16" t="s">
        <v>4</v>
      </c>
      <c r="I740" s="15" t="s">
        <v>53</v>
      </c>
      <c r="J740" s="17">
        <v>45859</v>
      </c>
      <c r="K740" s="17">
        <v>45940</v>
      </c>
      <c r="L740" s="17">
        <v>45955</v>
      </c>
      <c r="M740" s="17">
        <v>45866</v>
      </c>
      <c r="N740" s="17">
        <v>45884</v>
      </c>
      <c r="O740" s="15" t="s">
        <v>38</v>
      </c>
      <c r="P740" s="15" t="s">
        <v>54</v>
      </c>
      <c r="Q740" s="15" t="s">
        <v>55</v>
      </c>
      <c r="R740" s="15" t="s">
        <v>3847</v>
      </c>
      <c r="S740" s="18" t="str">
        <f t="shared" si="94"/>
        <v>https://onlinecourses.nptel.ac.in/noc25_me103/preview</v>
      </c>
      <c r="T740" s="14" t="s">
        <v>3848</v>
      </c>
      <c r="U740" s="19" t="str">
        <f t="shared" si="127"/>
        <v>https://onlinecourses.nptel.ac.in/noc24_me114/preview</v>
      </c>
      <c r="V740" s="19" t="str">
        <f t="shared" si="128"/>
        <v>https://onlinecourses.nptel.ac.in/noc24_me114/preview</v>
      </c>
      <c r="W740" s="15" t="s">
        <v>3849</v>
      </c>
      <c r="X740" s="20" t="str">
        <f t="shared" si="113"/>
        <v>https://nptel.ac.in/courses/112106294</v>
      </c>
      <c r="Y740" s="19" t="str">
        <f t="shared" si="114"/>
        <v>https://nptel.ac.in/courses/112106294</v>
      </c>
      <c r="Z740" s="15">
        <v>112106294</v>
      </c>
      <c r="AA740" s="15"/>
      <c r="AB740" s="15"/>
    </row>
    <row r="741" spans="1:28" ht="26.4" x14ac:dyDescent="0.25">
      <c r="A741" s="13">
        <v>730</v>
      </c>
      <c r="B741" s="14" t="s">
        <v>3850</v>
      </c>
      <c r="C741" s="21" t="s">
        <v>3812</v>
      </c>
      <c r="D741" s="21" t="s">
        <v>3851</v>
      </c>
      <c r="E741" s="21" t="s">
        <v>3852</v>
      </c>
      <c r="F741" s="16" t="s">
        <v>62</v>
      </c>
      <c r="G741" s="16" t="s">
        <v>62</v>
      </c>
      <c r="H741" s="16" t="s">
        <v>4</v>
      </c>
      <c r="I741" s="15" t="s">
        <v>53</v>
      </c>
      <c r="J741" s="17">
        <v>45859</v>
      </c>
      <c r="K741" s="17">
        <v>45940</v>
      </c>
      <c r="L741" s="17">
        <v>45955</v>
      </c>
      <c r="M741" s="17">
        <v>45866</v>
      </c>
      <c r="N741" s="17">
        <v>45884</v>
      </c>
      <c r="O741" s="15" t="s">
        <v>71</v>
      </c>
      <c r="P741" s="15" t="s">
        <v>72</v>
      </c>
      <c r="Q741" s="15" t="s">
        <v>73</v>
      </c>
      <c r="R741" s="15" t="s">
        <v>3853</v>
      </c>
      <c r="S741" s="18" t="str">
        <f t="shared" si="94"/>
        <v>https://onlinecourses.nptel.ac.in/noc25_me104/preview</v>
      </c>
      <c r="T741" s="14" t="s">
        <v>3854</v>
      </c>
      <c r="U741" s="19" t="str">
        <f t="shared" si="127"/>
        <v>https://onlinecourses.nptel.ac.in/noc23_me78/preview</v>
      </c>
      <c r="V741" s="19" t="str">
        <f t="shared" si="128"/>
        <v>https://onlinecourses.nptel.ac.in/noc23_me78/preview</v>
      </c>
      <c r="W741" s="15" t="s">
        <v>3855</v>
      </c>
      <c r="X741" s="20" t="str">
        <f t="shared" si="113"/>
        <v>https://nptel.ac.in/courses/112106293</v>
      </c>
      <c r="Y741" s="19" t="str">
        <f t="shared" si="114"/>
        <v>https://nptel.ac.in/courses/112106293</v>
      </c>
      <c r="Z741" s="15">
        <v>112106293</v>
      </c>
      <c r="AA741" s="15"/>
      <c r="AB741" s="15"/>
    </row>
    <row r="742" spans="1:28" ht="52.8" x14ac:dyDescent="0.25">
      <c r="A742" s="13">
        <v>731</v>
      </c>
      <c r="B742" s="14" t="s">
        <v>3856</v>
      </c>
      <c r="C742" s="21" t="s">
        <v>3812</v>
      </c>
      <c r="D742" s="14" t="s">
        <v>3857</v>
      </c>
      <c r="E742" s="14" t="s">
        <v>3858</v>
      </c>
      <c r="F742" s="15" t="s">
        <v>3575</v>
      </c>
      <c r="G742" s="16" t="s">
        <v>62</v>
      </c>
      <c r="H742" s="16" t="s">
        <v>100</v>
      </c>
      <c r="I742" s="15" t="s">
        <v>53</v>
      </c>
      <c r="J742" s="17">
        <v>45859</v>
      </c>
      <c r="K742" s="17">
        <v>45912</v>
      </c>
      <c r="L742" s="17">
        <v>45920</v>
      </c>
      <c r="M742" s="17">
        <v>45866</v>
      </c>
      <c r="N742" s="17">
        <v>45884</v>
      </c>
      <c r="O742" s="15" t="s">
        <v>38</v>
      </c>
      <c r="P742" s="15" t="s">
        <v>54</v>
      </c>
      <c r="Q742" s="15" t="s">
        <v>55</v>
      </c>
      <c r="R742" s="15" t="s">
        <v>3859</v>
      </c>
      <c r="S742" s="18" t="str">
        <f t="shared" si="94"/>
        <v>https://onlinecourses.nptel.ac.in/noc25_me105/preview</v>
      </c>
      <c r="T742" s="14" t="s">
        <v>3860</v>
      </c>
      <c r="U742" s="19" t="str">
        <f t="shared" si="127"/>
        <v>https://onlinecourses.nptel.ac.in/noc24_me92/preview</v>
      </c>
      <c r="V742" s="19" t="str">
        <f t="shared" si="128"/>
        <v>https://onlinecourses.nptel.ac.in/noc24_me92/preview</v>
      </c>
      <c r="W742" s="15" t="s">
        <v>3861</v>
      </c>
      <c r="X742" s="20" t="str">
        <f t="shared" si="113"/>
        <v>https://nptel.ac.in/courses/112106304</v>
      </c>
      <c r="Y742" s="19" t="str">
        <f t="shared" si="114"/>
        <v>https://nptel.ac.in/courses/112106304</v>
      </c>
      <c r="Z742" s="15">
        <v>112106304</v>
      </c>
      <c r="AA742" s="15"/>
      <c r="AB742" s="15"/>
    </row>
    <row r="743" spans="1:28" ht="26.4" x14ac:dyDescent="0.25">
      <c r="A743" s="13">
        <v>732</v>
      </c>
      <c r="B743" s="14" t="s">
        <v>3862</v>
      </c>
      <c r="C743" s="21" t="s">
        <v>3812</v>
      </c>
      <c r="D743" s="21" t="s">
        <v>3863</v>
      </c>
      <c r="E743" s="21" t="s">
        <v>3864</v>
      </c>
      <c r="F743" s="16" t="s">
        <v>495</v>
      </c>
      <c r="G743" s="16" t="s">
        <v>62</v>
      </c>
      <c r="H743" s="16" t="s">
        <v>4</v>
      </c>
      <c r="I743" s="15" t="s">
        <v>53</v>
      </c>
      <c r="J743" s="17">
        <v>45859</v>
      </c>
      <c r="K743" s="17">
        <v>45940</v>
      </c>
      <c r="L743" s="17">
        <v>45955</v>
      </c>
      <c r="M743" s="17">
        <v>45866</v>
      </c>
      <c r="N743" s="17">
        <v>45884</v>
      </c>
      <c r="O743" s="15" t="s">
        <v>152</v>
      </c>
      <c r="P743" s="15" t="s">
        <v>54</v>
      </c>
      <c r="Q743" s="15" t="s">
        <v>55</v>
      </c>
      <c r="R743" s="15" t="s">
        <v>90</v>
      </c>
      <c r="S743" s="18" t="str">
        <f t="shared" si="94"/>
        <v>https://onlinecourses.nptel.ac.in/noc25_me106/preview</v>
      </c>
      <c r="T743" s="14" t="s">
        <v>3865</v>
      </c>
      <c r="U743" s="19" t="str">
        <f t="shared" si="127"/>
        <v>https://onlinecourses.nptel.ac.in/noc24_me128/preview</v>
      </c>
      <c r="V743" s="19" t="str">
        <f t="shared" si="128"/>
        <v>https://onlinecourses.nptel.ac.in/noc24_me128/preview</v>
      </c>
      <c r="W743" s="15" t="s">
        <v>3866</v>
      </c>
      <c r="X743" s="20" t="str">
        <f t="shared" si="113"/>
        <v>https://nptel.ac.in/courses/112106312</v>
      </c>
      <c r="Y743" s="19" t="str">
        <f t="shared" si="114"/>
        <v>https://nptel.ac.in/courses/112106312</v>
      </c>
      <c r="Z743" s="15">
        <v>112106312</v>
      </c>
      <c r="AA743" s="15"/>
      <c r="AB743" s="15"/>
    </row>
    <row r="744" spans="1:28" ht="52.8" x14ac:dyDescent="0.25">
      <c r="A744" s="13">
        <v>733</v>
      </c>
      <c r="B744" s="14" t="s">
        <v>3867</v>
      </c>
      <c r="C744" s="14" t="s">
        <v>3868</v>
      </c>
      <c r="D744" s="14" t="s">
        <v>3869</v>
      </c>
      <c r="E744" s="14" t="s">
        <v>3870</v>
      </c>
      <c r="F744" s="16" t="s">
        <v>62</v>
      </c>
      <c r="G744" s="16" t="s">
        <v>62</v>
      </c>
      <c r="H744" s="16" t="s">
        <v>4</v>
      </c>
      <c r="I744" s="15" t="s">
        <v>53</v>
      </c>
      <c r="J744" s="17">
        <v>45859</v>
      </c>
      <c r="K744" s="17">
        <v>45940</v>
      </c>
      <c r="L744" s="17">
        <v>45955</v>
      </c>
      <c r="M744" s="17">
        <v>45866</v>
      </c>
      <c r="N744" s="17">
        <v>45884</v>
      </c>
      <c r="O744" s="15" t="s">
        <v>71</v>
      </c>
      <c r="P744" s="15" t="s">
        <v>72</v>
      </c>
      <c r="Q744" s="15" t="s">
        <v>73</v>
      </c>
      <c r="R744" s="15" t="s">
        <v>1018</v>
      </c>
      <c r="S744" s="18" t="str">
        <f t="shared" si="94"/>
        <v>https://onlinecourses.nptel.ac.in/noc25_me107/preview</v>
      </c>
      <c r="T744" s="14" t="s">
        <v>3871</v>
      </c>
      <c r="U744" s="19" t="str">
        <f t="shared" si="127"/>
        <v>https://onlinecourses.nptel.ac.in/noc25_me73/preview</v>
      </c>
      <c r="V744" s="19" t="str">
        <f t="shared" si="128"/>
        <v>https://onlinecourses.nptel.ac.in/noc25_me73/preview</v>
      </c>
      <c r="W744" s="15" t="s">
        <v>3872</v>
      </c>
      <c r="X744" s="20" t="str">
        <f t="shared" si="113"/>
        <v>https://nptel.ac.in/courses/112106319</v>
      </c>
      <c r="Y744" s="19" t="str">
        <f t="shared" si="114"/>
        <v>https://nptel.ac.in/courses/112106319</v>
      </c>
      <c r="Z744" s="15">
        <v>112106319</v>
      </c>
      <c r="AA744" s="15"/>
      <c r="AB744" s="15"/>
    </row>
    <row r="745" spans="1:28" ht="66" x14ac:dyDescent="0.25">
      <c r="A745" s="13">
        <v>734</v>
      </c>
      <c r="B745" s="14" t="s">
        <v>3873</v>
      </c>
      <c r="C745" s="14" t="s">
        <v>3812</v>
      </c>
      <c r="D745" s="14" t="s">
        <v>3874</v>
      </c>
      <c r="E745" s="14" t="s">
        <v>3875</v>
      </c>
      <c r="F745" s="15" t="s">
        <v>406</v>
      </c>
      <c r="G745" s="15" t="s">
        <v>406</v>
      </c>
      <c r="H745" s="16" t="s">
        <v>4</v>
      </c>
      <c r="I745" s="15" t="s">
        <v>53</v>
      </c>
      <c r="J745" s="17">
        <v>45859</v>
      </c>
      <c r="K745" s="17">
        <v>45940</v>
      </c>
      <c r="L745" s="17">
        <v>45955</v>
      </c>
      <c r="M745" s="17">
        <v>45866</v>
      </c>
      <c r="N745" s="17">
        <v>45884</v>
      </c>
      <c r="O745" s="15" t="s">
        <v>71</v>
      </c>
      <c r="P745" s="15" t="s">
        <v>72</v>
      </c>
      <c r="Q745" s="15" t="s">
        <v>73</v>
      </c>
      <c r="R745" s="15" t="s">
        <v>3876</v>
      </c>
      <c r="S745" s="18" t="str">
        <f t="shared" si="94"/>
        <v>https://onlinecourses.nptel.ac.in/noc25_me108/preview</v>
      </c>
      <c r="T745" s="14" t="s">
        <v>3877</v>
      </c>
      <c r="U745" s="19" t="str">
        <f t="shared" si="127"/>
        <v>https://onlinecourses.nptel.ac.in/noc24_me127/preview</v>
      </c>
      <c r="V745" s="19" t="str">
        <f t="shared" si="128"/>
        <v>https://onlinecourses.nptel.ac.in/noc24_me127/preview</v>
      </c>
      <c r="W745" s="15" t="s">
        <v>3878</v>
      </c>
      <c r="X745" s="20" t="str">
        <f t="shared" si="113"/>
        <v>https://nptel.ac.in/courses/112106286</v>
      </c>
      <c r="Y745" s="19" t="str">
        <f t="shared" si="114"/>
        <v>https://nptel.ac.in/courses/112106286</v>
      </c>
      <c r="Z745" s="15">
        <v>112106286</v>
      </c>
      <c r="AA745" s="15"/>
      <c r="AB745" s="15"/>
    </row>
    <row r="746" spans="1:28" ht="26.4" x14ac:dyDescent="0.25">
      <c r="A746" s="13">
        <v>735</v>
      </c>
      <c r="B746" s="14" t="s">
        <v>3879</v>
      </c>
      <c r="C746" s="14" t="s">
        <v>3812</v>
      </c>
      <c r="D746" s="14" t="s">
        <v>3880</v>
      </c>
      <c r="E746" s="14" t="s">
        <v>3870</v>
      </c>
      <c r="F746" s="16" t="s">
        <v>62</v>
      </c>
      <c r="G746" s="16" t="s">
        <v>62</v>
      </c>
      <c r="H746" s="16" t="s">
        <v>4</v>
      </c>
      <c r="I746" s="15" t="s">
        <v>53</v>
      </c>
      <c r="J746" s="17">
        <v>45859</v>
      </c>
      <c r="K746" s="17">
        <v>45940</v>
      </c>
      <c r="L746" s="17">
        <v>45955</v>
      </c>
      <c r="M746" s="17">
        <v>45866</v>
      </c>
      <c r="N746" s="17">
        <v>45884</v>
      </c>
      <c r="O746" s="15" t="s">
        <v>38</v>
      </c>
      <c r="P746" s="15" t="s">
        <v>54</v>
      </c>
      <c r="Q746" s="15" t="s">
        <v>55</v>
      </c>
      <c r="R746" s="15" t="s">
        <v>3881</v>
      </c>
      <c r="S746" s="18" t="str">
        <f t="shared" si="94"/>
        <v>https://onlinecourses.nptel.ac.in/noc25_me109/preview</v>
      </c>
      <c r="T746" s="14" t="s">
        <v>3882</v>
      </c>
      <c r="U746" s="19" t="str">
        <f t="shared" si="127"/>
        <v>https://onlinecourses.nptel.ac.in/noc24_me113/preview</v>
      </c>
      <c r="V746" s="19" t="str">
        <f t="shared" si="128"/>
        <v>https://onlinecourses.nptel.ac.in/noc24_me113/preview</v>
      </c>
      <c r="W746" s="15" t="s">
        <v>3883</v>
      </c>
      <c r="X746" s="20" t="str">
        <f t="shared" si="113"/>
        <v>https://nptel.ac.in/courses/112106065</v>
      </c>
      <c r="Y746" s="19" t="str">
        <f t="shared" si="114"/>
        <v>https://nptel.ac.in/courses/112106065</v>
      </c>
      <c r="Z746" s="15">
        <v>112106065</v>
      </c>
      <c r="AA746" s="15"/>
      <c r="AB746" s="15"/>
    </row>
    <row r="747" spans="1:28" ht="26.4" x14ac:dyDescent="0.25">
      <c r="A747" s="13">
        <v>736</v>
      </c>
      <c r="B747" s="14" t="s">
        <v>3884</v>
      </c>
      <c r="C747" s="14" t="s">
        <v>3812</v>
      </c>
      <c r="D747" s="14" t="s">
        <v>3885</v>
      </c>
      <c r="E747" s="14" t="s">
        <v>3886</v>
      </c>
      <c r="F747" s="16" t="s">
        <v>62</v>
      </c>
      <c r="G747" s="16" t="s">
        <v>62</v>
      </c>
      <c r="H747" s="16" t="s">
        <v>4</v>
      </c>
      <c r="I747" s="15" t="s">
        <v>53</v>
      </c>
      <c r="J747" s="17">
        <v>45859</v>
      </c>
      <c r="K747" s="17">
        <v>45940</v>
      </c>
      <c r="L747" s="17">
        <v>45955</v>
      </c>
      <c r="M747" s="17">
        <v>45866</v>
      </c>
      <c r="N747" s="17">
        <v>45884</v>
      </c>
      <c r="O747" s="15" t="s">
        <v>38</v>
      </c>
      <c r="P747" s="15" t="s">
        <v>54</v>
      </c>
      <c r="Q747" s="15" t="s">
        <v>55</v>
      </c>
      <c r="R747" s="15"/>
      <c r="S747" s="18" t="str">
        <f t="shared" si="94"/>
        <v>https://onlinecourses.nptel.ac.in/noc25_me110/preview</v>
      </c>
      <c r="T747" s="14" t="s">
        <v>3887</v>
      </c>
      <c r="U747" s="19" t="str">
        <f t="shared" si="127"/>
        <v>https://onlinecourses.nptel.ac.in/noc24_me31/preview</v>
      </c>
      <c r="V747" s="19" t="str">
        <f t="shared" si="128"/>
        <v>https://onlinecourses.nptel.ac.in/noc24_me31/preview</v>
      </c>
      <c r="W747" s="15" t="s">
        <v>3888</v>
      </c>
      <c r="X747" s="20" t="str">
        <f t="shared" si="113"/>
        <v>https://nptel.ac.in/courses/112106177</v>
      </c>
      <c r="Y747" s="19" t="str">
        <f t="shared" si="114"/>
        <v>https://nptel.ac.in/courses/112106177</v>
      </c>
      <c r="Z747" s="15">
        <v>112106177</v>
      </c>
      <c r="AA747" s="15"/>
      <c r="AB747" s="15"/>
    </row>
    <row r="748" spans="1:28" ht="26.4" x14ac:dyDescent="0.25">
      <c r="A748" s="13">
        <v>737</v>
      </c>
      <c r="B748" s="14" t="s">
        <v>3889</v>
      </c>
      <c r="C748" s="14" t="s">
        <v>3812</v>
      </c>
      <c r="D748" s="14" t="s">
        <v>3890</v>
      </c>
      <c r="E748" s="14" t="s">
        <v>3891</v>
      </c>
      <c r="F748" s="16" t="s">
        <v>62</v>
      </c>
      <c r="G748" s="16" t="s">
        <v>62</v>
      </c>
      <c r="H748" s="16" t="s">
        <v>4</v>
      </c>
      <c r="I748" s="15" t="s">
        <v>116</v>
      </c>
      <c r="J748" s="17">
        <v>45859</v>
      </c>
      <c r="K748" s="17">
        <v>45940</v>
      </c>
      <c r="L748" s="17">
        <v>45955</v>
      </c>
      <c r="M748" s="17">
        <v>45866</v>
      </c>
      <c r="N748" s="17">
        <v>45884</v>
      </c>
      <c r="O748" s="15" t="s">
        <v>152</v>
      </c>
      <c r="P748" s="15" t="s">
        <v>72</v>
      </c>
      <c r="Q748" s="15" t="s">
        <v>55</v>
      </c>
      <c r="R748" s="15" t="s">
        <v>90</v>
      </c>
      <c r="S748" s="18" t="str">
        <f t="shared" si="94"/>
        <v>https://onlinecourses.nptel.ac.in/noc25_me111/preview</v>
      </c>
      <c r="T748" s="14" t="s">
        <v>3892</v>
      </c>
      <c r="U748" s="14"/>
      <c r="V748" s="14"/>
      <c r="W748" s="14"/>
      <c r="X748" s="20" t="str">
        <f t="shared" si="113"/>
        <v>https://nptel.ac.in/courses/112106768</v>
      </c>
      <c r="Y748" s="19" t="str">
        <f t="shared" si="114"/>
        <v>https://nptel.ac.in/courses/112106768</v>
      </c>
      <c r="Z748" s="14" t="s">
        <v>3893</v>
      </c>
      <c r="AA748" s="14"/>
      <c r="AB748" s="14"/>
    </row>
    <row r="749" spans="1:28" ht="39.6" x14ac:dyDescent="0.25">
      <c r="A749" s="13">
        <v>738</v>
      </c>
      <c r="B749" s="14" t="s">
        <v>3894</v>
      </c>
      <c r="C749" s="14" t="s">
        <v>3812</v>
      </c>
      <c r="D749" s="14" t="s">
        <v>3895</v>
      </c>
      <c r="E749" s="14" t="s">
        <v>3896</v>
      </c>
      <c r="F749" s="15" t="s">
        <v>218</v>
      </c>
      <c r="G749" s="15" t="s">
        <v>218</v>
      </c>
      <c r="H749" s="16" t="s">
        <v>100</v>
      </c>
      <c r="I749" s="15" t="s">
        <v>53</v>
      </c>
      <c r="J749" s="17">
        <v>45859</v>
      </c>
      <c r="K749" s="17">
        <v>45912</v>
      </c>
      <c r="L749" s="17">
        <v>45920</v>
      </c>
      <c r="M749" s="17">
        <v>45866</v>
      </c>
      <c r="N749" s="17">
        <v>45884</v>
      </c>
      <c r="O749" s="15" t="s">
        <v>71</v>
      </c>
      <c r="P749" s="15" t="s">
        <v>54</v>
      </c>
      <c r="Q749" s="15" t="s">
        <v>55</v>
      </c>
      <c r="R749" s="15" t="s">
        <v>3897</v>
      </c>
      <c r="S749" s="18" t="str">
        <f t="shared" si="94"/>
        <v>https://onlinecourses.nptel.ac.in/noc25_me112/preview</v>
      </c>
      <c r="T749" s="14" t="s">
        <v>3898</v>
      </c>
      <c r="U749" s="19" t="str">
        <f t="shared" ref="U749:U807" si="129">HYPERLINK(V749)</f>
        <v>https://onlinecourses.nptel.ac.in/noc24_me85/preview</v>
      </c>
      <c r="V749" s="19" t="str">
        <f t="shared" ref="V749:V807" si="130">CONCATENATE("https://onlinecourses.nptel.ac.in/",W749,"/preview")</f>
        <v>https://onlinecourses.nptel.ac.in/noc24_me85/preview</v>
      </c>
      <c r="W749" s="15" t="s">
        <v>3899</v>
      </c>
      <c r="X749" s="20" t="str">
        <f t="shared" si="113"/>
        <v>https://nptel.ac.in/courses/112107212</v>
      </c>
      <c r="Y749" s="19" t="str">
        <f t="shared" si="114"/>
        <v>https://nptel.ac.in/courses/112107212</v>
      </c>
      <c r="Z749" s="15">
        <v>112107212</v>
      </c>
      <c r="AA749" s="15"/>
      <c r="AB749" s="15"/>
    </row>
    <row r="750" spans="1:28" ht="26.4" x14ac:dyDescent="0.25">
      <c r="A750" s="13">
        <v>739</v>
      </c>
      <c r="B750" s="14" t="s">
        <v>3900</v>
      </c>
      <c r="C750" s="14" t="s">
        <v>3812</v>
      </c>
      <c r="D750" s="14" t="s">
        <v>3901</v>
      </c>
      <c r="E750" s="14" t="s">
        <v>3902</v>
      </c>
      <c r="F750" s="15" t="s">
        <v>218</v>
      </c>
      <c r="G750" s="15" t="s">
        <v>218</v>
      </c>
      <c r="H750" s="16" t="s">
        <v>100</v>
      </c>
      <c r="I750" s="15" t="s">
        <v>53</v>
      </c>
      <c r="J750" s="17">
        <v>45859</v>
      </c>
      <c r="K750" s="17">
        <v>45912</v>
      </c>
      <c r="L750" s="17">
        <v>45920</v>
      </c>
      <c r="M750" s="17">
        <v>45866</v>
      </c>
      <c r="N750" s="17">
        <v>45884</v>
      </c>
      <c r="O750" s="15" t="s">
        <v>71</v>
      </c>
      <c r="P750" s="15" t="s">
        <v>72</v>
      </c>
      <c r="Q750" s="15" t="s">
        <v>73</v>
      </c>
      <c r="R750" s="15" t="s">
        <v>3903</v>
      </c>
      <c r="S750" s="18" t="str">
        <f t="shared" si="94"/>
        <v>https://onlinecourses.nptel.ac.in/noc25_me113/preview</v>
      </c>
      <c r="T750" s="14" t="s">
        <v>3904</v>
      </c>
      <c r="U750" s="19" t="str">
        <f t="shared" si="129"/>
        <v>https://onlinecourses.nptel.ac.in/noc24_me89/preview</v>
      </c>
      <c r="V750" s="19" t="str">
        <f t="shared" si="130"/>
        <v>https://onlinecourses.nptel.ac.in/noc24_me89/preview</v>
      </c>
      <c r="W750" s="15" t="s">
        <v>3905</v>
      </c>
      <c r="X750" s="20" t="str">
        <f t="shared" si="113"/>
        <v>https://nptel.ac.in/courses/112107291</v>
      </c>
      <c r="Y750" s="19" t="str">
        <f t="shared" si="114"/>
        <v>https://nptel.ac.in/courses/112107291</v>
      </c>
      <c r="Z750" s="15">
        <v>112107291</v>
      </c>
      <c r="AA750" s="15"/>
      <c r="AB750" s="15"/>
    </row>
    <row r="751" spans="1:28" ht="26.4" x14ac:dyDescent="0.25">
      <c r="A751" s="13">
        <v>740</v>
      </c>
      <c r="B751" s="14" t="s">
        <v>3906</v>
      </c>
      <c r="C751" s="14" t="s">
        <v>3812</v>
      </c>
      <c r="D751" s="14" t="s">
        <v>3907</v>
      </c>
      <c r="E751" s="14" t="s">
        <v>3902</v>
      </c>
      <c r="F751" s="15" t="s">
        <v>218</v>
      </c>
      <c r="G751" s="15" t="s">
        <v>218</v>
      </c>
      <c r="H751" s="16" t="s">
        <v>100</v>
      </c>
      <c r="I751" s="15" t="s">
        <v>53</v>
      </c>
      <c r="J751" s="17">
        <v>45859</v>
      </c>
      <c r="K751" s="17">
        <v>45912</v>
      </c>
      <c r="L751" s="17">
        <v>45920</v>
      </c>
      <c r="M751" s="17">
        <v>45866</v>
      </c>
      <c r="N751" s="17">
        <v>45884</v>
      </c>
      <c r="O751" s="15" t="s">
        <v>71</v>
      </c>
      <c r="P751" s="15" t="s">
        <v>72</v>
      </c>
      <c r="Q751" s="15" t="s">
        <v>73</v>
      </c>
      <c r="R751" s="15"/>
      <c r="S751" s="18" t="str">
        <f t="shared" si="94"/>
        <v>https://onlinecourses.nptel.ac.in/noc25_me114/preview</v>
      </c>
      <c r="T751" s="14" t="s">
        <v>3908</v>
      </c>
      <c r="U751" s="19" t="str">
        <f t="shared" si="129"/>
        <v>https://onlinecourses.nptel.ac.in/noc24_me90/preview</v>
      </c>
      <c r="V751" s="19" t="str">
        <f t="shared" si="130"/>
        <v>https://onlinecourses.nptel.ac.in/noc24_me90/preview</v>
      </c>
      <c r="W751" s="15" t="s">
        <v>3909</v>
      </c>
      <c r="X751" s="20" t="str">
        <f t="shared" si="113"/>
        <v>https://nptel.ac.in/courses/112107208</v>
      </c>
      <c r="Y751" s="19" t="str">
        <f t="shared" si="114"/>
        <v>https://nptel.ac.in/courses/112107208</v>
      </c>
      <c r="Z751" s="15">
        <v>112107208</v>
      </c>
      <c r="AA751" s="15"/>
      <c r="AB751" s="15"/>
    </row>
    <row r="752" spans="1:28" ht="26.4" x14ac:dyDescent="0.25">
      <c r="A752" s="13">
        <v>741</v>
      </c>
      <c r="B752" s="14" t="s">
        <v>3910</v>
      </c>
      <c r="C752" s="14" t="s">
        <v>3812</v>
      </c>
      <c r="D752" s="14" t="s">
        <v>3911</v>
      </c>
      <c r="E752" s="14" t="s">
        <v>3912</v>
      </c>
      <c r="F752" s="15" t="s">
        <v>218</v>
      </c>
      <c r="G752" s="15" t="s">
        <v>218</v>
      </c>
      <c r="H752" s="16" t="s">
        <v>219</v>
      </c>
      <c r="I752" s="15" t="s">
        <v>53</v>
      </c>
      <c r="J752" s="17">
        <v>45859</v>
      </c>
      <c r="K752" s="17">
        <v>45884</v>
      </c>
      <c r="L752" s="17">
        <v>45920</v>
      </c>
      <c r="M752" s="17">
        <v>45866</v>
      </c>
      <c r="N752" s="17">
        <v>45884</v>
      </c>
      <c r="O752" s="15" t="s">
        <v>38</v>
      </c>
      <c r="P752" s="15" t="s">
        <v>54</v>
      </c>
      <c r="Q752" s="15" t="s">
        <v>55</v>
      </c>
      <c r="R752" s="15" t="s">
        <v>3903</v>
      </c>
      <c r="S752" s="18" t="str">
        <f t="shared" si="94"/>
        <v>https://onlinecourses.nptel.ac.in/noc25_me115/preview</v>
      </c>
      <c r="T752" s="14" t="s">
        <v>3913</v>
      </c>
      <c r="U752" s="19" t="str">
        <f t="shared" si="129"/>
        <v>https://onlinecourses.nptel.ac.in/noc24_me79/preview</v>
      </c>
      <c r="V752" s="19" t="str">
        <f t="shared" si="130"/>
        <v>https://onlinecourses.nptel.ac.in/noc24_me79/preview</v>
      </c>
      <c r="W752" s="15" t="s">
        <v>3914</v>
      </c>
      <c r="X752" s="20" t="str">
        <f t="shared" si="113"/>
        <v>https://nptel.ac.in/courses/112107283</v>
      </c>
      <c r="Y752" s="19" t="str">
        <f t="shared" si="114"/>
        <v>https://nptel.ac.in/courses/112107283</v>
      </c>
      <c r="Z752" s="15">
        <v>112107283</v>
      </c>
      <c r="AA752" s="15"/>
      <c r="AB752" s="15"/>
    </row>
    <row r="753" spans="1:28" ht="26.4" x14ac:dyDescent="0.25">
      <c r="A753" s="13">
        <v>742</v>
      </c>
      <c r="B753" s="14" t="s">
        <v>3915</v>
      </c>
      <c r="C753" s="14" t="s">
        <v>3812</v>
      </c>
      <c r="D753" s="14" t="s">
        <v>3916</v>
      </c>
      <c r="E753" s="14" t="s">
        <v>3912</v>
      </c>
      <c r="F753" s="15" t="s">
        <v>218</v>
      </c>
      <c r="G753" s="15" t="s">
        <v>218</v>
      </c>
      <c r="H753" s="16" t="s">
        <v>219</v>
      </c>
      <c r="I753" s="15" t="s">
        <v>53</v>
      </c>
      <c r="J753" s="17">
        <v>45859</v>
      </c>
      <c r="K753" s="17">
        <v>45884</v>
      </c>
      <c r="L753" s="17">
        <v>45920</v>
      </c>
      <c r="M753" s="17">
        <v>45866</v>
      </c>
      <c r="N753" s="17">
        <v>45884</v>
      </c>
      <c r="O753" s="15" t="s">
        <v>38</v>
      </c>
      <c r="P753" s="15" t="s">
        <v>54</v>
      </c>
      <c r="Q753" s="15" t="s">
        <v>55</v>
      </c>
      <c r="R753" s="15"/>
      <c r="S753" s="18" t="str">
        <f t="shared" si="94"/>
        <v>https://onlinecourses.nptel.ac.in/noc25_me116/preview</v>
      </c>
      <c r="T753" s="14" t="s">
        <v>3917</v>
      </c>
      <c r="U753" s="19" t="str">
        <f t="shared" si="129"/>
        <v>https://onlinecourses.nptel.ac.in/noc24_me80/preview</v>
      </c>
      <c r="V753" s="19" t="str">
        <f t="shared" si="130"/>
        <v>https://onlinecourses.nptel.ac.in/noc24_me80/preview</v>
      </c>
      <c r="W753" s="15" t="s">
        <v>3918</v>
      </c>
      <c r="X753" s="20" t="str">
        <f t="shared" si="113"/>
        <v>https://nptel.ac.in/courses/113107081</v>
      </c>
      <c r="Y753" s="19" t="str">
        <f t="shared" si="114"/>
        <v>https://nptel.ac.in/courses/113107081</v>
      </c>
      <c r="Z753" s="15">
        <v>113107081</v>
      </c>
      <c r="AA753" s="15"/>
      <c r="AB753" s="15"/>
    </row>
    <row r="754" spans="1:28" ht="26.4" x14ac:dyDescent="0.25">
      <c r="A754" s="13">
        <v>743</v>
      </c>
      <c r="B754" s="14" t="s">
        <v>3919</v>
      </c>
      <c r="C754" s="14" t="s">
        <v>3812</v>
      </c>
      <c r="D754" s="14" t="s">
        <v>3920</v>
      </c>
      <c r="E754" s="14" t="s">
        <v>3921</v>
      </c>
      <c r="F754" s="15" t="s">
        <v>218</v>
      </c>
      <c r="G754" s="15" t="s">
        <v>218</v>
      </c>
      <c r="H754" s="16" t="s">
        <v>100</v>
      </c>
      <c r="I754" s="15" t="s">
        <v>53</v>
      </c>
      <c r="J754" s="17">
        <v>45859</v>
      </c>
      <c r="K754" s="17">
        <v>45912</v>
      </c>
      <c r="L754" s="17">
        <v>45920</v>
      </c>
      <c r="M754" s="17">
        <v>45866</v>
      </c>
      <c r="N754" s="17">
        <v>45884</v>
      </c>
      <c r="O754" s="15" t="s">
        <v>38</v>
      </c>
      <c r="P754" s="15" t="s">
        <v>72</v>
      </c>
      <c r="Q754" s="15" t="s">
        <v>55</v>
      </c>
      <c r="R754" s="15"/>
      <c r="S754" s="18" t="str">
        <f t="shared" si="94"/>
        <v>https://onlinecourses.nptel.ac.in/noc25_me117/preview</v>
      </c>
      <c r="T754" s="14" t="s">
        <v>3922</v>
      </c>
      <c r="U754" s="19" t="str">
        <f t="shared" si="129"/>
        <v>https://onlinecourses.nptel.ac.in/noc24_me91/preview</v>
      </c>
      <c r="V754" s="19" t="str">
        <f t="shared" si="130"/>
        <v>https://onlinecourses.nptel.ac.in/noc24_me91/preview</v>
      </c>
      <c r="W754" s="15" t="s">
        <v>3923</v>
      </c>
      <c r="X754" s="20" t="str">
        <f t="shared" si="113"/>
        <v>https://nptel.ac.in/courses/112107250</v>
      </c>
      <c r="Y754" s="19" t="str">
        <f t="shared" si="114"/>
        <v>https://nptel.ac.in/courses/112107250</v>
      </c>
      <c r="Z754" s="15">
        <v>112107250</v>
      </c>
      <c r="AA754" s="15"/>
      <c r="AB754" s="15"/>
    </row>
    <row r="755" spans="1:28" ht="26.4" x14ac:dyDescent="0.25">
      <c r="A755" s="13">
        <v>744</v>
      </c>
      <c r="B755" s="14" t="s">
        <v>3924</v>
      </c>
      <c r="C755" s="14" t="s">
        <v>3812</v>
      </c>
      <c r="D755" s="14" t="s">
        <v>3925</v>
      </c>
      <c r="E755" s="14" t="s">
        <v>3921</v>
      </c>
      <c r="F755" s="15" t="s">
        <v>218</v>
      </c>
      <c r="G755" s="15" t="s">
        <v>218</v>
      </c>
      <c r="H755" s="16" t="s">
        <v>4</v>
      </c>
      <c r="I755" s="15" t="s">
        <v>53</v>
      </c>
      <c r="J755" s="17">
        <v>45859</v>
      </c>
      <c r="K755" s="17">
        <v>45940</v>
      </c>
      <c r="L755" s="17">
        <v>45955</v>
      </c>
      <c r="M755" s="17">
        <v>45866</v>
      </c>
      <c r="N755" s="17">
        <v>45884</v>
      </c>
      <c r="O755" s="15" t="s">
        <v>71</v>
      </c>
      <c r="P755" s="15" t="s">
        <v>72</v>
      </c>
      <c r="Q755" s="15" t="s">
        <v>73</v>
      </c>
      <c r="R755" s="15" t="s">
        <v>3926</v>
      </c>
      <c r="S755" s="18" t="str">
        <f t="shared" si="94"/>
        <v>https://onlinecourses.nptel.ac.in/noc25_me118/preview</v>
      </c>
      <c r="T755" s="14" t="s">
        <v>3927</v>
      </c>
      <c r="U755" s="19" t="str">
        <f t="shared" si="129"/>
        <v>https://onlinecourses.nptel.ac.in/noc24_me122/preview</v>
      </c>
      <c r="V755" s="19" t="str">
        <f t="shared" si="130"/>
        <v>https://onlinecourses.nptel.ac.in/noc24_me122/preview</v>
      </c>
      <c r="W755" s="15" t="s">
        <v>3928</v>
      </c>
      <c r="X755" s="20" t="str">
        <f t="shared" si="113"/>
        <v>https://nptel.ac.in/courses/112107239</v>
      </c>
      <c r="Y755" s="19" t="str">
        <f t="shared" si="114"/>
        <v>https://nptel.ac.in/courses/112107239</v>
      </c>
      <c r="Z755" s="15">
        <v>112107239</v>
      </c>
      <c r="AA755" s="15"/>
      <c r="AB755" s="15"/>
    </row>
    <row r="756" spans="1:28" ht="26.4" x14ac:dyDescent="0.25">
      <c r="A756" s="13">
        <v>745</v>
      </c>
      <c r="B756" s="14" t="s">
        <v>3929</v>
      </c>
      <c r="C756" s="14" t="s">
        <v>3812</v>
      </c>
      <c r="D756" s="14" t="s">
        <v>3930</v>
      </c>
      <c r="E756" s="14" t="s">
        <v>3931</v>
      </c>
      <c r="F756" s="15" t="s">
        <v>218</v>
      </c>
      <c r="G756" s="15" t="s">
        <v>218</v>
      </c>
      <c r="H756" s="16" t="s">
        <v>4</v>
      </c>
      <c r="I756" s="15" t="s">
        <v>53</v>
      </c>
      <c r="J756" s="17">
        <v>45859</v>
      </c>
      <c r="K756" s="17">
        <v>45940</v>
      </c>
      <c r="L756" s="17">
        <v>45963</v>
      </c>
      <c r="M756" s="17">
        <v>45866</v>
      </c>
      <c r="N756" s="17">
        <v>45884</v>
      </c>
      <c r="O756" s="15" t="s">
        <v>38</v>
      </c>
      <c r="P756" s="15" t="s">
        <v>72</v>
      </c>
      <c r="Q756" s="15" t="s">
        <v>55</v>
      </c>
      <c r="R756" s="15"/>
      <c r="S756" s="18" t="str">
        <f t="shared" si="94"/>
        <v>https://onlinecourses.nptel.ac.in/noc25_me119/preview</v>
      </c>
      <c r="T756" s="14" t="s">
        <v>3932</v>
      </c>
      <c r="U756" s="19" t="str">
        <f t="shared" si="129"/>
        <v>https://onlinecourses.nptel.ac.in/noc24_me123/preview</v>
      </c>
      <c r="V756" s="19" t="str">
        <f t="shared" si="130"/>
        <v>https://onlinecourses.nptel.ac.in/noc24_me123/preview</v>
      </c>
      <c r="W756" s="15" t="s">
        <v>3933</v>
      </c>
      <c r="X756" s="20" t="str">
        <f t="shared" si="113"/>
        <v>https://nptel.ac.in/courses/112107219</v>
      </c>
      <c r="Y756" s="19" t="str">
        <f t="shared" si="114"/>
        <v>https://nptel.ac.in/courses/112107219</v>
      </c>
      <c r="Z756" s="15">
        <v>112107219</v>
      </c>
      <c r="AA756" s="15"/>
      <c r="AB756" s="15"/>
    </row>
    <row r="757" spans="1:28" ht="26.4" x14ac:dyDescent="0.25">
      <c r="A757" s="13">
        <v>746</v>
      </c>
      <c r="B757" s="14" t="s">
        <v>3934</v>
      </c>
      <c r="C757" s="14" t="s">
        <v>3812</v>
      </c>
      <c r="D757" s="14" t="s">
        <v>3935</v>
      </c>
      <c r="E757" s="14" t="s">
        <v>3824</v>
      </c>
      <c r="F757" s="15" t="s">
        <v>218</v>
      </c>
      <c r="G757" s="15" t="s">
        <v>218</v>
      </c>
      <c r="H757" s="16" t="s">
        <v>4</v>
      </c>
      <c r="I757" s="15" t="s">
        <v>53</v>
      </c>
      <c r="J757" s="17">
        <v>45859</v>
      </c>
      <c r="K757" s="17">
        <v>45940</v>
      </c>
      <c r="L757" s="17">
        <v>45955</v>
      </c>
      <c r="M757" s="17">
        <v>45866</v>
      </c>
      <c r="N757" s="17">
        <v>45884</v>
      </c>
      <c r="O757" s="15" t="s">
        <v>38</v>
      </c>
      <c r="P757" s="15" t="s">
        <v>72</v>
      </c>
      <c r="Q757" s="15" t="s">
        <v>55</v>
      </c>
      <c r="R757" s="15" t="s">
        <v>3936</v>
      </c>
      <c r="S757" s="18" t="str">
        <f t="shared" si="94"/>
        <v>https://onlinecourses.nptel.ac.in/noc25_me120/preview</v>
      </c>
      <c r="T757" s="14" t="s">
        <v>3937</v>
      </c>
      <c r="U757" s="19" t="str">
        <f t="shared" si="129"/>
        <v>https://onlinecourses.nptel.ac.in/noc24_me124/preview</v>
      </c>
      <c r="V757" s="19" t="str">
        <f t="shared" si="130"/>
        <v>https://onlinecourses.nptel.ac.in/noc24_me124/preview</v>
      </c>
      <c r="W757" s="15" t="s">
        <v>3938</v>
      </c>
      <c r="X757" s="20" t="str">
        <f t="shared" si="113"/>
        <v>https://nptel.ac.in/courses/112107213</v>
      </c>
      <c r="Y757" s="19" t="str">
        <f t="shared" si="114"/>
        <v>https://nptel.ac.in/courses/112107213</v>
      </c>
      <c r="Z757" s="15">
        <v>112107213</v>
      </c>
      <c r="AA757" s="15"/>
      <c r="AB757" s="15"/>
    </row>
    <row r="758" spans="1:28" ht="26.4" x14ac:dyDescent="0.25">
      <c r="A758" s="13">
        <v>747</v>
      </c>
      <c r="B758" s="14" t="s">
        <v>3939</v>
      </c>
      <c r="C758" s="14" t="s">
        <v>3812</v>
      </c>
      <c r="D758" s="14" t="s">
        <v>3940</v>
      </c>
      <c r="E758" s="14" t="s">
        <v>3829</v>
      </c>
      <c r="F758" s="15" t="s">
        <v>218</v>
      </c>
      <c r="G758" s="15" t="s">
        <v>218</v>
      </c>
      <c r="H758" s="16" t="s">
        <v>219</v>
      </c>
      <c r="I758" s="15" t="s">
        <v>53</v>
      </c>
      <c r="J758" s="17">
        <v>45859</v>
      </c>
      <c r="K758" s="17">
        <v>45884</v>
      </c>
      <c r="L758" s="17">
        <v>45920</v>
      </c>
      <c r="M758" s="17">
        <v>45866</v>
      </c>
      <c r="N758" s="17">
        <v>45884</v>
      </c>
      <c r="O758" s="15" t="s">
        <v>38</v>
      </c>
      <c r="P758" s="15" t="s">
        <v>54</v>
      </c>
      <c r="Q758" s="15" t="s">
        <v>55</v>
      </c>
      <c r="R758" s="15" t="s">
        <v>1800</v>
      </c>
      <c r="S758" s="18" t="str">
        <f t="shared" si="94"/>
        <v>https://onlinecourses.nptel.ac.in/noc25_me121/preview</v>
      </c>
      <c r="T758" s="14" t="s">
        <v>3941</v>
      </c>
      <c r="U758" s="19" t="str">
        <f t="shared" si="129"/>
        <v>https://onlinecourses.nptel.ac.in/noc24_me81/preview</v>
      </c>
      <c r="V758" s="19" t="str">
        <f t="shared" si="130"/>
        <v>https://onlinecourses.nptel.ac.in/noc24_me81/preview</v>
      </c>
      <c r="W758" s="15" t="s">
        <v>3942</v>
      </c>
      <c r="X758" s="20" t="str">
        <f t="shared" si="113"/>
        <v>https://nptel.ac.in/courses/112107217</v>
      </c>
      <c r="Y758" s="19" t="str">
        <f t="shared" si="114"/>
        <v>https://nptel.ac.in/courses/112107217</v>
      </c>
      <c r="Z758" s="15">
        <v>112107217</v>
      </c>
      <c r="AA758" s="15"/>
      <c r="AB758" s="15"/>
    </row>
    <row r="759" spans="1:28" ht="26.4" x14ac:dyDescent="0.25">
      <c r="A759" s="13">
        <v>748</v>
      </c>
      <c r="B759" s="14" t="s">
        <v>3943</v>
      </c>
      <c r="C759" s="14" t="s">
        <v>3812</v>
      </c>
      <c r="D759" s="14" t="s">
        <v>3944</v>
      </c>
      <c r="E759" s="14" t="s">
        <v>3829</v>
      </c>
      <c r="F759" s="15" t="s">
        <v>218</v>
      </c>
      <c r="G759" s="15" t="s">
        <v>218</v>
      </c>
      <c r="H759" s="16" t="s">
        <v>4</v>
      </c>
      <c r="I759" s="15" t="s">
        <v>53</v>
      </c>
      <c r="J759" s="17">
        <v>45859</v>
      </c>
      <c r="K759" s="17">
        <v>45940</v>
      </c>
      <c r="L759" s="17">
        <v>45955</v>
      </c>
      <c r="M759" s="17">
        <v>45866</v>
      </c>
      <c r="N759" s="17">
        <v>45884</v>
      </c>
      <c r="O759" s="15" t="s">
        <v>38</v>
      </c>
      <c r="P759" s="15" t="s">
        <v>72</v>
      </c>
      <c r="Q759" s="15" t="s">
        <v>55</v>
      </c>
      <c r="R759" s="15"/>
      <c r="S759" s="18" t="str">
        <f t="shared" si="94"/>
        <v>https://onlinecourses.nptel.ac.in/noc25_me122/preview</v>
      </c>
      <c r="T759" s="14" t="s">
        <v>3945</v>
      </c>
      <c r="U759" s="19" t="str">
        <f t="shared" si="129"/>
        <v>https://onlinecourses.nptel.ac.in/noc24_me125/preview</v>
      </c>
      <c r="V759" s="19" t="str">
        <f t="shared" si="130"/>
        <v>https://onlinecourses.nptel.ac.in/noc24_me125/preview</v>
      </c>
      <c r="W759" s="15" t="s">
        <v>3946</v>
      </c>
      <c r="X759" s="20" t="str">
        <f t="shared" si="113"/>
        <v>https://nptel.ac.in/courses/112107249</v>
      </c>
      <c r="Y759" s="19" t="str">
        <f t="shared" si="114"/>
        <v>https://nptel.ac.in/courses/112107249</v>
      </c>
      <c r="Z759" s="15">
        <v>112107249</v>
      </c>
      <c r="AA759" s="15"/>
      <c r="AB759" s="15"/>
    </row>
    <row r="760" spans="1:28" ht="26.4" x14ac:dyDescent="0.25">
      <c r="A760" s="13">
        <v>749</v>
      </c>
      <c r="B760" s="14" t="s">
        <v>3947</v>
      </c>
      <c r="C760" s="14" t="s">
        <v>3812</v>
      </c>
      <c r="D760" s="14" t="s">
        <v>3948</v>
      </c>
      <c r="E760" s="14" t="s">
        <v>3949</v>
      </c>
      <c r="F760" s="15" t="s">
        <v>52</v>
      </c>
      <c r="G760" s="15" t="s">
        <v>52</v>
      </c>
      <c r="H760" s="16" t="s">
        <v>4</v>
      </c>
      <c r="I760" s="15" t="s">
        <v>53</v>
      </c>
      <c r="J760" s="17">
        <v>45859</v>
      </c>
      <c r="K760" s="17">
        <v>45940</v>
      </c>
      <c r="L760" s="17">
        <v>45956</v>
      </c>
      <c r="M760" s="17">
        <v>45866</v>
      </c>
      <c r="N760" s="17">
        <v>45884</v>
      </c>
      <c r="O760" s="15" t="s">
        <v>71</v>
      </c>
      <c r="P760" s="15" t="s">
        <v>72</v>
      </c>
      <c r="Q760" s="15" t="s">
        <v>73</v>
      </c>
      <c r="R760" s="15" t="s">
        <v>3881</v>
      </c>
      <c r="S760" s="18" t="str">
        <f t="shared" si="94"/>
        <v>https://onlinecourses.nptel.ac.in/noc25_me123/preview</v>
      </c>
      <c r="T760" s="14" t="s">
        <v>3950</v>
      </c>
      <c r="U760" s="19" t="str">
        <f t="shared" si="129"/>
        <v>https://onlinecourses.nptel.ac.in/noc24_me97/preview</v>
      </c>
      <c r="V760" s="19" t="str">
        <f t="shared" si="130"/>
        <v>https://onlinecourses.nptel.ac.in/noc24_me97/preview</v>
      </c>
      <c r="W760" s="15" t="s">
        <v>3951</v>
      </c>
      <c r="X760" s="20" t="str">
        <f t="shared" si="113"/>
        <v>https://nptel.ac.in/courses/112102284</v>
      </c>
      <c r="Y760" s="19" t="str">
        <f t="shared" si="114"/>
        <v>https://nptel.ac.in/courses/112102284</v>
      </c>
      <c r="Z760" s="15">
        <v>112102284</v>
      </c>
      <c r="AA760" s="15"/>
      <c r="AB760" s="15"/>
    </row>
    <row r="761" spans="1:28" ht="26.4" x14ac:dyDescent="0.25">
      <c r="A761" s="13">
        <v>750</v>
      </c>
      <c r="B761" s="14" t="s">
        <v>3952</v>
      </c>
      <c r="C761" s="14" t="s">
        <v>3812</v>
      </c>
      <c r="D761" s="14" t="s">
        <v>3953</v>
      </c>
      <c r="E761" s="14" t="s">
        <v>3954</v>
      </c>
      <c r="F761" s="16" t="s">
        <v>62</v>
      </c>
      <c r="G761" s="15" t="s">
        <v>62</v>
      </c>
      <c r="H761" s="16" t="s">
        <v>100</v>
      </c>
      <c r="I761" s="15" t="s">
        <v>53</v>
      </c>
      <c r="J761" s="17">
        <v>45859</v>
      </c>
      <c r="K761" s="17">
        <v>45912</v>
      </c>
      <c r="L761" s="17">
        <v>45921</v>
      </c>
      <c r="M761" s="17">
        <v>45866</v>
      </c>
      <c r="N761" s="17">
        <v>45884</v>
      </c>
      <c r="O761" s="15" t="s">
        <v>71</v>
      </c>
      <c r="P761" s="15" t="s">
        <v>54</v>
      </c>
      <c r="Q761" s="15" t="s">
        <v>55</v>
      </c>
      <c r="R761" s="15" t="s">
        <v>90</v>
      </c>
      <c r="S761" s="18" t="str">
        <f t="shared" si="94"/>
        <v>https://onlinecourses.nptel.ac.in/noc25_me124/preview</v>
      </c>
      <c r="T761" s="14" t="s">
        <v>3955</v>
      </c>
      <c r="U761" s="19" t="str">
        <f t="shared" si="129"/>
        <v>https://onlinecourses.nptel.ac.in/noc24_me86/preview</v>
      </c>
      <c r="V761" s="19" t="str">
        <f t="shared" si="130"/>
        <v>https://onlinecourses.nptel.ac.in/noc24_me86/preview</v>
      </c>
      <c r="W761" s="15" t="s">
        <v>3956</v>
      </c>
      <c r="X761" s="20" t="str">
        <f t="shared" si="113"/>
        <v>https://nptel.ac.in/courses/112106186</v>
      </c>
      <c r="Y761" s="19" t="str">
        <f t="shared" si="114"/>
        <v>https://nptel.ac.in/courses/112106186</v>
      </c>
      <c r="Z761" s="15">
        <v>112106186</v>
      </c>
      <c r="AA761" s="15"/>
      <c r="AB761" s="15"/>
    </row>
    <row r="762" spans="1:28" ht="26.4" x14ac:dyDescent="0.25">
      <c r="A762" s="13">
        <v>751</v>
      </c>
      <c r="B762" s="14" t="s">
        <v>3957</v>
      </c>
      <c r="C762" s="14" t="s">
        <v>3812</v>
      </c>
      <c r="D762" s="14" t="s">
        <v>3958</v>
      </c>
      <c r="E762" s="14" t="s">
        <v>3959</v>
      </c>
      <c r="F762" s="15" t="s">
        <v>84</v>
      </c>
      <c r="G762" s="15" t="s">
        <v>84</v>
      </c>
      <c r="H762" s="16" t="s">
        <v>4</v>
      </c>
      <c r="I762" s="15" t="s">
        <v>53</v>
      </c>
      <c r="J762" s="17">
        <v>45859</v>
      </c>
      <c r="K762" s="17">
        <v>45940</v>
      </c>
      <c r="L762" s="17">
        <v>45956</v>
      </c>
      <c r="M762" s="17">
        <v>45866</v>
      </c>
      <c r="N762" s="17">
        <v>45884</v>
      </c>
      <c r="O762" s="15" t="s">
        <v>38</v>
      </c>
      <c r="P762" s="15" t="s">
        <v>54</v>
      </c>
      <c r="Q762" s="15" t="s">
        <v>55</v>
      </c>
      <c r="R762" s="15" t="s">
        <v>3926</v>
      </c>
      <c r="S762" s="18" t="str">
        <f t="shared" si="94"/>
        <v>https://onlinecourses.nptel.ac.in/noc25_me125/preview</v>
      </c>
      <c r="T762" s="14" t="s">
        <v>3960</v>
      </c>
      <c r="U762" s="19" t="str">
        <f t="shared" si="129"/>
        <v>https://onlinecourses.nptel.ac.in/noc24_me115/preview</v>
      </c>
      <c r="V762" s="19" t="str">
        <f t="shared" si="130"/>
        <v>https://onlinecourses.nptel.ac.in/noc24_me115/preview</v>
      </c>
      <c r="W762" s="15" t="s">
        <v>3961</v>
      </c>
      <c r="X762" s="20" t="str">
        <f t="shared" si="113"/>
        <v>https://nptel.ac.in/courses/112104265</v>
      </c>
      <c r="Y762" s="19" t="str">
        <f t="shared" si="114"/>
        <v>https://nptel.ac.in/courses/112104265</v>
      </c>
      <c r="Z762" s="15">
        <v>112104265</v>
      </c>
      <c r="AA762" s="15"/>
      <c r="AB762" s="15"/>
    </row>
    <row r="763" spans="1:28" ht="26.4" x14ac:dyDescent="0.25">
      <c r="A763" s="13">
        <v>752</v>
      </c>
      <c r="B763" s="14" t="s">
        <v>3962</v>
      </c>
      <c r="C763" s="14" t="s">
        <v>3812</v>
      </c>
      <c r="D763" s="14" t="s">
        <v>3963</v>
      </c>
      <c r="E763" s="14" t="s">
        <v>3964</v>
      </c>
      <c r="F763" s="15" t="s">
        <v>84</v>
      </c>
      <c r="G763" s="15" t="s">
        <v>84</v>
      </c>
      <c r="H763" s="16" t="s">
        <v>219</v>
      </c>
      <c r="I763" s="15" t="s">
        <v>53</v>
      </c>
      <c r="J763" s="17">
        <v>45859</v>
      </c>
      <c r="K763" s="17">
        <v>45884</v>
      </c>
      <c r="L763" s="17">
        <v>45921</v>
      </c>
      <c r="M763" s="17">
        <v>45866</v>
      </c>
      <c r="N763" s="17">
        <v>45884</v>
      </c>
      <c r="O763" s="15" t="s">
        <v>152</v>
      </c>
      <c r="P763" s="15" t="s">
        <v>54</v>
      </c>
      <c r="Q763" s="15" t="s">
        <v>55</v>
      </c>
      <c r="R763" s="15"/>
      <c r="S763" s="18" t="str">
        <f t="shared" si="94"/>
        <v>https://onlinecourses.nptel.ac.in/noc25_me126/preview</v>
      </c>
      <c r="T763" s="14" t="s">
        <v>3965</v>
      </c>
      <c r="U763" s="19" t="str">
        <f t="shared" si="129"/>
        <v>https://onlinecourses.nptel.ac.in/noc24_me82/preview</v>
      </c>
      <c r="V763" s="19" t="str">
        <f t="shared" si="130"/>
        <v>https://onlinecourses.nptel.ac.in/noc24_me82/preview</v>
      </c>
      <c r="W763" s="15" t="s">
        <v>3966</v>
      </c>
      <c r="X763" s="20" t="str">
        <f t="shared" si="113"/>
        <v>https://nptel.ac.in/courses/112104293</v>
      </c>
      <c r="Y763" s="19" t="str">
        <f t="shared" si="114"/>
        <v>https://nptel.ac.in/courses/112104293</v>
      </c>
      <c r="Z763" s="15">
        <v>112104293</v>
      </c>
      <c r="AA763" s="15"/>
      <c r="AB763" s="15"/>
    </row>
    <row r="764" spans="1:28" ht="26.4" x14ac:dyDescent="0.25">
      <c r="A764" s="13">
        <v>753</v>
      </c>
      <c r="B764" s="14" t="s">
        <v>3967</v>
      </c>
      <c r="C764" s="14" t="s">
        <v>3812</v>
      </c>
      <c r="D764" s="14" t="s">
        <v>3968</v>
      </c>
      <c r="E764" s="14" t="s">
        <v>3964</v>
      </c>
      <c r="F764" s="15" t="s">
        <v>84</v>
      </c>
      <c r="G764" s="15" t="s">
        <v>84</v>
      </c>
      <c r="H764" s="16" t="s">
        <v>219</v>
      </c>
      <c r="I764" s="15" t="s">
        <v>53</v>
      </c>
      <c r="J764" s="17">
        <v>45859</v>
      </c>
      <c r="K764" s="17">
        <v>45884</v>
      </c>
      <c r="L764" s="17">
        <v>45921</v>
      </c>
      <c r="M764" s="17">
        <v>45866</v>
      </c>
      <c r="N764" s="17">
        <v>45884</v>
      </c>
      <c r="O764" s="15" t="s">
        <v>38</v>
      </c>
      <c r="P764" s="15" t="s">
        <v>54</v>
      </c>
      <c r="Q764" s="15" t="s">
        <v>55</v>
      </c>
      <c r="R764" s="15"/>
      <c r="S764" s="18" t="str">
        <f t="shared" si="94"/>
        <v>https://onlinecourses.nptel.ac.in/noc25_me127/preview</v>
      </c>
      <c r="T764" s="14" t="s">
        <v>3969</v>
      </c>
      <c r="U764" s="19" t="str">
        <f t="shared" si="129"/>
        <v>https://onlinecourses.nptel.ac.in/noc24_me83/preview</v>
      </c>
      <c r="V764" s="19" t="str">
        <f t="shared" si="130"/>
        <v>https://onlinecourses.nptel.ac.in/noc24_me83/preview</v>
      </c>
      <c r="W764" s="15" t="s">
        <v>3970</v>
      </c>
      <c r="X764" s="20" t="str">
        <f t="shared" si="113"/>
        <v>https://nptel.ac.in/courses/112104211</v>
      </c>
      <c r="Y764" s="19" t="str">
        <f t="shared" si="114"/>
        <v>https://nptel.ac.in/courses/112104211</v>
      </c>
      <c r="Z764" s="15">
        <v>112104211</v>
      </c>
      <c r="AA764" s="15"/>
      <c r="AB764" s="15"/>
    </row>
    <row r="765" spans="1:28" ht="39.6" x14ac:dyDescent="0.25">
      <c r="A765" s="13">
        <v>754</v>
      </c>
      <c r="B765" s="14" t="s">
        <v>3971</v>
      </c>
      <c r="C765" s="14" t="s">
        <v>3812</v>
      </c>
      <c r="D765" s="14" t="s">
        <v>3972</v>
      </c>
      <c r="E765" s="14" t="s">
        <v>3973</v>
      </c>
      <c r="F765" s="15" t="s">
        <v>84</v>
      </c>
      <c r="G765" s="15" t="s">
        <v>84</v>
      </c>
      <c r="H765" s="16" t="s">
        <v>219</v>
      </c>
      <c r="I765" s="15" t="s">
        <v>53</v>
      </c>
      <c r="J765" s="17">
        <v>45859</v>
      </c>
      <c r="K765" s="17">
        <v>45884</v>
      </c>
      <c r="L765" s="17">
        <v>45921</v>
      </c>
      <c r="M765" s="17">
        <v>45866</v>
      </c>
      <c r="N765" s="17">
        <v>45884</v>
      </c>
      <c r="O765" s="15" t="s">
        <v>71</v>
      </c>
      <c r="P765" s="15" t="s">
        <v>72</v>
      </c>
      <c r="Q765" s="15" t="s">
        <v>73</v>
      </c>
      <c r="R765" s="15" t="s">
        <v>3974</v>
      </c>
      <c r="S765" s="18" t="str">
        <f t="shared" si="94"/>
        <v>https://onlinecourses.nptel.ac.in/noc25_me128/preview</v>
      </c>
      <c r="T765" s="14" t="s">
        <v>3975</v>
      </c>
      <c r="U765" s="19" t="str">
        <f t="shared" si="129"/>
        <v>https://onlinecourses.nptel.ac.in/noc24_me84/preview</v>
      </c>
      <c r="V765" s="19" t="str">
        <f t="shared" si="130"/>
        <v>https://onlinecourses.nptel.ac.in/noc24_me84/preview</v>
      </c>
      <c r="W765" s="15" t="s">
        <v>3976</v>
      </c>
      <c r="X765" s="20" t="str">
        <f t="shared" si="113"/>
        <v>https://nptel.ac.in/courses/112104301</v>
      </c>
      <c r="Y765" s="19" t="str">
        <f t="shared" si="114"/>
        <v>https://nptel.ac.in/courses/112104301</v>
      </c>
      <c r="Z765" s="15">
        <v>112104301</v>
      </c>
      <c r="AA765" s="15"/>
      <c r="AB765" s="15"/>
    </row>
    <row r="766" spans="1:28" ht="39.6" x14ac:dyDescent="0.25">
      <c r="A766" s="13">
        <v>755</v>
      </c>
      <c r="B766" s="14" t="s">
        <v>3977</v>
      </c>
      <c r="C766" s="14" t="s">
        <v>3812</v>
      </c>
      <c r="D766" s="14" t="s">
        <v>3978</v>
      </c>
      <c r="E766" s="14" t="s">
        <v>3973</v>
      </c>
      <c r="F766" s="15" t="s">
        <v>84</v>
      </c>
      <c r="G766" s="15" t="s">
        <v>84</v>
      </c>
      <c r="H766" s="16" t="s">
        <v>4</v>
      </c>
      <c r="I766" s="15" t="s">
        <v>53</v>
      </c>
      <c r="J766" s="17">
        <v>45859</v>
      </c>
      <c r="K766" s="17">
        <v>45940</v>
      </c>
      <c r="L766" s="17">
        <v>45956</v>
      </c>
      <c r="M766" s="17">
        <v>45866</v>
      </c>
      <c r="N766" s="17">
        <v>45884</v>
      </c>
      <c r="O766" s="15" t="s">
        <v>71</v>
      </c>
      <c r="P766" s="15" t="s">
        <v>72</v>
      </c>
      <c r="Q766" s="15" t="s">
        <v>73</v>
      </c>
      <c r="R766" s="15" t="s">
        <v>3974</v>
      </c>
      <c r="S766" s="18" t="str">
        <f t="shared" si="94"/>
        <v>https://onlinecourses.nptel.ac.in/noc25_me129/preview</v>
      </c>
      <c r="T766" s="14" t="s">
        <v>3979</v>
      </c>
      <c r="U766" s="19" t="str">
        <f t="shared" si="129"/>
        <v>https://onlinecourses.nptel.ac.in/noc24_me101/preview</v>
      </c>
      <c r="V766" s="19" t="str">
        <f t="shared" si="130"/>
        <v>https://onlinecourses.nptel.ac.in/noc24_me101/preview</v>
      </c>
      <c r="W766" s="15" t="s">
        <v>3980</v>
      </c>
      <c r="X766" s="20" t="str">
        <f t="shared" si="113"/>
        <v>https://nptel.ac.in/courses/112104304</v>
      </c>
      <c r="Y766" s="19" t="str">
        <f t="shared" si="114"/>
        <v>https://nptel.ac.in/courses/112104304</v>
      </c>
      <c r="Z766" s="15">
        <v>112104304</v>
      </c>
      <c r="AA766" s="15"/>
      <c r="AB766" s="15"/>
    </row>
    <row r="767" spans="1:28" ht="26.4" x14ac:dyDescent="0.25">
      <c r="A767" s="13">
        <v>756</v>
      </c>
      <c r="B767" s="14" t="s">
        <v>3981</v>
      </c>
      <c r="C767" s="14" t="s">
        <v>3812</v>
      </c>
      <c r="D767" s="14" t="s">
        <v>3982</v>
      </c>
      <c r="E767" s="14" t="s">
        <v>3983</v>
      </c>
      <c r="F767" s="15" t="s">
        <v>84</v>
      </c>
      <c r="G767" s="15" t="s">
        <v>84</v>
      </c>
      <c r="H767" s="16" t="s">
        <v>4</v>
      </c>
      <c r="I767" s="15" t="s">
        <v>53</v>
      </c>
      <c r="J767" s="17">
        <v>45859</v>
      </c>
      <c r="K767" s="17">
        <v>45940</v>
      </c>
      <c r="L767" s="17">
        <v>45956</v>
      </c>
      <c r="M767" s="17">
        <v>45866</v>
      </c>
      <c r="N767" s="17">
        <v>45884</v>
      </c>
      <c r="O767" s="15" t="s">
        <v>38</v>
      </c>
      <c r="P767" s="15" t="s">
        <v>54</v>
      </c>
      <c r="Q767" s="15" t="s">
        <v>55</v>
      </c>
      <c r="R767" s="15" t="s">
        <v>3926</v>
      </c>
      <c r="S767" s="18" t="str">
        <f t="shared" si="94"/>
        <v>https://onlinecourses.nptel.ac.in/noc25_me130/preview</v>
      </c>
      <c r="T767" s="14" t="s">
        <v>3984</v>
      </c>
      <c r="U767" s="19" t="str">
        <f t="shared" si="129"/>
        <v>https://onlinecourses.nptel.ac.in/noc24_me130/preview</v>
      </c>
      <c r="V767" s="19" t="str">
        <f t="shared" si="130"/>
        <v>https://onlinecourses.nptel.ac.in/noc24_me130/preview</v>
      </c>
      <c r="W767" s="15" t="s">
        <v>3985</v>
      </c>
      <c r="X767" s="20" t="str">
        <f t="shared" si="113"/>
        <v>https://nptel.ac.in/courses/112104312</v>
      </c>
      <c r="Y767" s="19" t="str">
        <f t="shared" si="114"/>
        <v>https://nptel.ac.in/courses/112104312</v>
      </c>
      <c r="Z767" s="15">
        <v>112104312</v>
      </c>
      <c r="AA767" s="15"/>
      <c r="AB767" s="15"/>
    </row>
    <row r="768" spans="1:28" ht="26.4" x14ac:dyDescent="0.25">
      <c r="A768" s="13">
        <v>757</v>
      </c>
      <c r="B768" s="14" t="s">
        <v>3986</v>
      </c>
      <c r="C768" s="14" t="s">
        <v>3812</v>
      </c>
      <c r="D768" s="14" t="s">
        <v>3987</v>
      </c>
      <c r="E768" s="14" t="s">
        <v>3988</v>
      </c>
      <c r="F768" s="15" t="s">
        <v>84</v>
      </c>
      <c r="G768" s="15" t="s">
        <v>84</v>
      </c>
      <c r="H768" s="16" t="s">
        <v>4</v>
      </c>
      <c r="I768" s="15" t="s">
        <v>53</v>
      </c>
      <c r="J768" s="17">
        <v>45859</v>
      </c>
      <c r="K768" s="17">
        <v>45940</v>
      </c>
      <c r="L768" s="17">
        <v>45956</v>
      </c>
      <c r="M768" s="17">
        <v>45866</v>
      </c>
      <c r="N768" s="17">
        <v>45884</v>
      </c>
      <c r="O768" s="15" t="s">
        <v>38</v>
      </c>
      <c r="P768" s="15" t="s">
        <v>54</v>
      </c>
      <c r="Q768" s="15" t="s">
        <v>55</v>
      </c>
      <c r="R768" s="15" t="s">
        <v>90</v>
      </c>
      <c r="S768" s="18" t="str">
        <f t="shared" si="94"/>
        <v>https://onlinecourses.nptel.ac.in/noc25_me131/preview</v>
      </c>
      <c r="T768" s="14" t="s">
        <v>3989</v>
      </c>
      <c r="U768" s="19" t="str">
        <f t="shared" si="129"/>
        <v>https://onlinecourses.nptel.ac.in/noc24_me131/preview</v>
      </c>
      <c r="V768" s="19" t="str">
        <f t="shared" si="130"/>
        <v>https://onlinecourses.nptel.ac.in/noc24_me131/preview</v>
      </c>
      <c r="W768" s="15" t="s">
        <v>3990</v>
      </c>
      <c r="X768" s="20" t="str">
        <f t="shared" si="113"/>
        <v>https://nptel.ac.in/courses/112104302</v>
      </c>
      <c r="Y768" s="19" t="str">
        <f t="shared" si="114"/>
        <v>https://nptel.ac.in/courses/112104302</v>
      </c>
      <c r="Z768" s="15">
        <v>112104302</v>
      </c>
      <c r="AA768" s="15"/>
      <c r="AB768" s="15"/>
    </row>
    <row r="769" spans="1:28" ht="26.4" x14ac:dyDescent="0.25">
      <c r="A769" s="13">
        <v>758</v>
      </c>
      <c r="B769" s="14" t="s">
        <v>3991</v>
      </c>
      <c r="C769" s="14" t="s">
        <v>3812</v>
      </c>
      <c r="D769" s="14" t="s">
        <v>3992</v>
      </c>
      <c r="E769" s="14" t="s">
        <v>3993</v>
      </c>
      <c r="F769" s="15" t="s">
        <v>62</v>
      </c>
      <c r="G769" s="15" t="s">
        <v>62</v>
      </c>
      <c r="H769" s="16" t="s">
        <v>100</v>
      </c>
      <c r="I769" s="15" t="s">
        <v>53</v>
      </c>
      <c r="J769" s="17">
        <v>45859</v>
      </c>
      <c r="K769" s="17">
        <v>45912</v>
      </c>
      <c r="L769" s="17">
        <v>45921</v>
      </c>
      <c r="M769" s="17">
        <v>45866</v>
      </c>
      <c r="N769" s="17">
        <v>45884</v>
      </c>
      <c r="O769" s="15" t="s">
        <v>38</v>
      </c>
      <c r="P769" s="15" t="s">
        <v>54</v>
      </c>
      <c r="Q769" s="15" t="s">
        <v>55</v>
      </c>
      <c r="R769" s="15" t="s">
        <v>3903</v>
      </c>
      <c r="S769" s="18" t="str">
        <f t="shared" si="94"/>
        <v>https://onlinecourses.nptel.ac.in/noc25_me132/preview</v>
      </c>
      <c r="T769" s="14" t="s">
        <v>3994</v>
      </c>
      <c r="U769" s="19" t="str">
        <f t="shared" si="129"/>
        <v>https://onlinecourses.nptel.ac.in/noc23_me81/preview</v>
      </c>
      <c r="V769" s="19" t="str">
        <f t="shared" si="130"/>
        <v>https://onlinecourses.nptel.ac.in/noc23_me81/preview</v>
      </c>
      <c r="W769" s="15" t="s">
        <v>3995</v>
      </c>
      <c r="X769" s="20" t="str">
        <f t="shared" si="113"/>
        <v>https://nptel.ac.in/courses/112106200</v>
      </c>
      <c r="Y769" s="19" t="str">
        <f t="shared" si="114"/>
        <v>https://nptel.ac.in/courses/112106200</v>
      </c>
      <c r="Z769" s="15">
        <v>112106200</v>
      </c>
      <c r="AA769" s="15"/>
      <c r="AB769" s="15"/>
    </row>
    <row r="770" spans="1:28" ht="26.4" x14ac:dyDescent="0.25">
      <c r="A770" s="13">
        <v>759</v>
      </c>
      <c r="B770" s="14" t="s">
        <v>3996</v>
      </c>
      <c r="C770" s="14" t="s">
        <v>3812</v>
      </c>
      <c r="D770" s="14" t="s">
        <v>3997</v>
      </c>
      <c r="E770" s="14" t="s">
        <v>3998</v>
      </c>
      <c r="F770" s="15" t="s">
        <v>132</v>
      </c>
      <c r="G770" s="15" t="s">
        <v>132</v>
      </c>
      <c r="H770" s="16" t="s">
        <v>4</v>
      </c>
      <c r="I770" s="15" t="s">
        <v>53</v>
      </c>
      <c r="J770" s="17">
        <v>45859</v>
      </c>
      <c r="K770" s="17">
        <v>45940</v>
      </c>
      <c r="L770" s="17">
        <v>45962</v>
      </c>
      <c r="M770" s="17">
        <v>45866</v>
      </c>
      <c r="N770" s="17">
        <v>45884</v>
      </c>
      <c r="O770" s="15" t="s">
        <v>38</v>
      </c>
      <c r="P770" s="15" t="s">
        <v>54</v>
      </c>
      <c r="Q770" s="15" t="s">
        <v>55</v>
      </c>
      <c r="R770" s="15"/>
      <c r="S770" s="18" t="str">
        <f t="shared" si="94"/>
        <v>https://onlinecourses.nptel.ac.in/noc25_me133/preview</v>
      </c>
      <c r="T770" s="14" t="s">
        <v>3999</v>
      </c>
      <c r="U770" s="19" t="str">
        <f t="shared" si="129"/>
        <v>https://onlinecourses.nptel.ac.in/noc18_me22/preview</v>
      </c>
      <c r="V770" s="19" t="str">
        <f t="shared" si="130"/>
        <v>https://onlinecourses.nptel.ac.in/noc18_me22/preview</v>
      </c>
      <c r="W770" s="15" t="s">
        <v>4000</v>
      </c>
      <c r="X770" s="20" t="str">
        <f t="shared" si="113"/>
        <v>https://nptel.ac.in/courses/112108211</v>
      </c>
      <c r="Y770" s="19" t="str">
        <f t="shared" si="114"/>
        <v>https://nptel.ac.in/courses/112108211</v>
      </c>
      <c r="Z770" s="15">
        <v>112108211</v>
      </c>
      <c r="AA770" s="15"/>
      <c r="AB770" s="15"/>
    </row>
    <row r="771" spans="1:28" ht="26.4" x14ac:dyDescent="0.25">
      <c r="A771" s="13">
        <v>760</v>
      </c>
      <c r="B771" s="14" t="s">
        <v>4001</v>
      </c>
      <c r="C771" s="14" t="s">
        <v>3812</v>
      </c>
      <c r="D771" s="14" t="s">
        <v>4002</v>
      </c>
      <c r="E771" s="14" t="s">
        <v>4003</v>
      </c>
      <c r="F771" s="15" t="s">
        <v>132</v>
      </c>
      <c r="G771" s="15" t="s">
        <v>132</v>
      </c>
      <c r="H771" s="16" t="s">
        <v>4</v>
      </c>
      <c r="I771" s="15" t="s">
        <v>53</v>
      </c>
      <c r="J771" s="17">
        <v>45859</v>
      </c>
      <c r="K771" s="17">
        <v>45940</v>
      </c>
      <c r="L771" s="17">
        <v>45962</v>
      </c>
      <c r="M771" s="17">
        <v>45866</v>
      </c>
      <c r="N771" s="17">
        <v>45884</v>
      </c>
      <c r="O771" s="15" t="s">
        <v>71</v>
      </c>
      <c r="P771" s="15" t="s">
        <v>72</v>
      </c>
      <c r="Q771" s="15" t="s">
        <v>73</v>
      </c>
      <c r="R771" s="15"/>
      <c r="S771" s="18" t="str">
        <f t="shared" si="94"/>
        <v>https://onlinecourses.nptel.ac.in/noc25_me134/preview</v>
      </c>
      <c r="T771" s="14" t="s">
        <v>4004</v>
      </c>
      <c r="U771" s="19" t="str">
        <f t="shared" si="129"/>
        <v>https://onlinecourses.nptel.ac.in/noc24_me112/preview</v>
      </c>
      <c r="V771" s="19" t="str">
        <f t="shared" si="130"/>
        <v>https://onlinecourses.nptel.ac.in/noc24_me112/preview</v>
      </c>
      <c r="W771" s="15" t="s">
        <v>4005</v>
      </c>
      <c r="X771" s="20" t="str">
        <f t="shared" si="113"/>
        <v>https://nptel.ac.in/courses/112108246</v>
      </c>
      <c r="Y771" s="19" t="str">
        <f t="shared" si="114"/>
        <v>https://nptel.ac.in/courses/112108246</v>
      </c>
      <c r="Z771" s="15">
        <v>112108246</v>
      </c>
      <c r="AA771" s="15"/>
      <c r="AB771" s="15"/>
    </row>
    <row r="772" spans="1:28" ht="26.4" x14ac:dyDescent="0.25">
      <c r="A772" s="13">
        <v>761</v>
      </c>
      <c r="B772" s="14" t="s">
        <v>4006</v>
      </c>
      <c r="C772" s="14" t="s">
        <v>3812</v>
      </c>
      <c r="D772" s="14" t="s">
        <v>4007</v>
      </c>
      <c r="E772" s="14" t="s">
        <v>4008</v>
      </c>
      <c r="F772" s="15" t="s">
        <v>132</v>
      </c>
      <c r="G772" s="15" t="s">
        <v>132</v>
      </c>
      <c r="H772" s="16" t="s">
        <v>100</v>
      </c>
      <c r="I772" s="15" t="s">
        <v>53</v>
      </c>
      <c r="J772" s="17">
        <v>45887</v>
      </c>
      <c r="K772" s="17">
        <v>45940</v>
      </c>
      <c r="L772" s="17">
        <v>45963</v>
      </c>
      <c r="M772" s="17">
        <v>45887</v>
      </c>
      <c r="N772" s="17">
        <v>45898</v>
      </c>
      <c r="O772" s="15" t="s">
        <v>38</v>
      </c>
      <c r="P772" s="15" t="s">
        <v>54</v>
      </c>
      <c r="Q772" s="15" t="s">
        <v>55</v>
      </c>
      <c r="R772" s="15"/>
      <c r="S772" s="18" t="str">
        <f t="shared" si="94"/>
        <v>https://onlinecourses.nptel.ac.in/noc25_me135/preview</v>
      </c>
      <c r="T772" s="14" t="s">
        <v>4009</v>
      </c>
      <c r="U772" s="19" t="str">
        <f t="shared" si="129"/>
        <v>https://onlinecourses.nptel.ac.in/noc23_me34/preview</v>
      </c>
      <c r="V772" s="19" t="str">
        <f t="shared" si="130"/>
        <v>https://onlinecourses.nptel.ac.in/noc23_me34/preview</v>
      </c>
      <c r="W772" s="15" t="s">
        <v>4010</v>
      </c>
      <c r="X772" s="20" t="str">
        <f t="shared" si="113"/>
        <v>https://nptel.ac.in/courses/112108316</v>
      </c>
      <c r="Y772" s="19" t="str">
        <f t="shared" si="114"/>
        <v>https://nptel.ac.in/courses/112108316</v>
      </c>
      <c r="Z772" s="15">
        <v>112108316</v>
      </c>
      <c r="AA772" s="15"/>
      <c r="AB772" s="15"/>
    </row>
    <row r="773" spans="1:28" ht="26.4" x14ac:dyDescent="0.25">
      <c r="A773" s="13">
        <v>762</v>
      </c>
      <c r="B773" s="14" t="s">
        <v>4011</v>
      </c>
      <c r="C773" s="14" t="s">
        <v>3812</v>
      </c>
      <c r="D773" s="14" t="s">
        <v>4012</v>
      </c>
      <c r="E773" s="14" t="s">
        <v>4013</v>
      </c>
      <c r="F773" s="15" t="s">
        <v>84</v>
      </c>
      <c r="G773" s="15" t="s">
        <v>84</v>
      </c>
      <c r="H773" s="16" t="s">
        <v>4</v>
      </c>
      <c r="I773" s="15" t="s">
        <v>53</v>
      </c>
      <c r="J773" s="17">
        <v>45859</v>
      </c>
      <c r="K773" s="17">
        <v>45940</v>
      </c>
      <c r="L773" s="17">
        <v>45962</v>
      </c>
      <c r="M773" s="17">
        <v>45866</v>
      </c>
      <c r="N773" s="17">
        <v>45884</v>
      </c>
      <c r="O773" s="15" t="s">
        <v>38</v>
      </c>
      <c r="P773" s="15" t="s">
        <v>54</v>
      </c>
      <c r="Q773" s="15" t="s">
        <v>55</v>
      </c>
      <c r="R773" s="15"/>
      <c r="S773" s="18" t="str">
        <f t="shared" si="94"/>
        <v>https://onlinecourses.nptel.ac.in/noc25_me136/preview</v>
      </c>
      <c r="T773" s="14" t="s">
        <v>4014</v>
      </c>
      <c r="U773" s="19" t="str">
        <f t="shared" si="129"/>
        <v>https://onlinecourses.nptel.ac.in/noc24_me129/preview</v>
      </c>
      <c r="V773" s="19" t="str">
        <f t="shared" si="130"/>
        <v>https://onlinecourses.nptel.ac.in/noc24_me129/preview</v>
      </c>
      <c r="W773" s="15" t="s">
        <v>4015</v>
      </c>
      <c r="X773" s="20" t="str">
        <f t="shared" si="113"/>
        <v>https://nptel.ac.in/courses/112104229</v>
      </c>
      <c r="Y773" s="19" t="str">
        <f t="shared" si="114"/>
        <v>https://nptel.ac.in/courses/112104229</v>
      </c>
      <c r="Z773" s="15">
        <v>112104229</v>
      </c>
      <c r="AA773" s="15"/>
      <c r="AB773" s="15"/>
    </row>
    <row r="774" spans="1:28" ht="66" x14ac:dyDescent="0.25">
      <c r="A774" s="13">
        <v>763</v>
      </c>
      <c r="B774" s="14" t="s">
        <v>4016</v>
      </c>
      <c r="C774" s="14" t="s">
        <v>3812</v>
      </c>
      <c r="D774" s="14" t="s">
        <v>4017</v>
      </c>
      <c r="E774" s="14" t="s">
        <v>4018</v>
      </c>
      <c r="F774" s="15" t="s">
        <v>406</v>
      </c>
      <c r="G774" s="15" t="s">
        <v>406</v>
      </c>
      <c r="H774" s="16" t="s">
        <v>4</v>
      </c>
      <c r="I774" s="15" t="s">
        <v>53</v>
      </c>
      <c r="J774" s="17">
        <v>45859</v>
      </c>
      <c r="K774" s="17">
        <v>45940</v>
      </c>
      <c r="L774" s="17">
        <v>45962</v>
      </c>
      <c r="M774" s="17">
        <v>45866</v>
      </c>
      <c r="N774" s="17">
        <v>45884</v>
      </c>
      <c r="O774" s="15" t="s">
        <v>152</v>
      </c>
      <c r="P774" s="15" t="s">
        <v>54</v>
      </c>
      <c r="Q774" s="15" t="s">
        <v>55</v>
      </c>
      <c r="R774" s="15" t="s">
        <v>4019</v>
      </c>
      <c r="S774" s="18" t="str">
        <f t="shared" si="94"/>
        <v>https://onlinecourses.nptel.ac.in/noc25_me137/preview</v>
      </c>
      <c r="T774" s="14" t="s">
        <v>4020</v>
      </c>
      <c r="U774" s="19" t="str">
        <f t="shared" si="129"/>
        <v>https://onlinecourses.nptel.ac.in/noc24_me133/preview</v>
      </c>
      <c r="V774" s="19" t="str">
        <f t="shared" si="130"/>
        <v>https://onlinecourses.nptel.ac.in/noc24_me133/preview</v>
      </c>
      <c r="W774" s="15" t="s">
        <v>4021</v>
      </c>
      <c r="X774" s="20" t="str">
        <f t="shared" si="113"/>
        <v>https://nptel.ac.in/courses/112103296</v>
      </c>
      <c r="Y774" s="19" t="str">
        <f t="shared" si="114"/>
        <v>https://nptel.ac.in/courses/112103296</v>
      </c>
      <c r="Z774" s="15">
        <v>112103296</v>
      </c>
      <c r="AA774" s="15"/>
      <c r="AB774" s="15"/>
    </row>
    <row r="775" spans="1:28" ht="39.6" x14ac:dyDescent="0.25">
      <c r="A775" s="13">
        <v>764</v>
      </c>
      <c r="B775" s="14" t="s">
        <v>4022</v>
      </c>
      <c r="C775" s="14" t="s">
        <v>3812</v>
      </c>
      <c r="D775" s="14" t="s">
        <v>4023</v>
      </c>
      <c r="E775" s="14" t="s">
        <v>4024</v>
      </c>
      <c r="F775" s="15" t="s">
        <v>406</v>
      </c>
      <c r="G775" s="15" t="s">
        <v>406</v>
      </c>
      <c r="H775" s="16" t="s">
        <v>4</v>
      </c>
      <c r="I775" s="15" t="s">
        <v>53</v>
      </c>
      <c r="J775" s="17">
        <v>45859</v>
      </c>
      <c r="K775" s="17">
        <v>45940</v>
      </c>
      <c r="L775" s="17">
        <v>45962</v>
      </c>
      <c r="M775" s="17">
        <v>45866</v>
      </c>
      <c r="N775" s="17">
        <v>45884</v>
      </c>
      <c r="O775" s="15" t="s">
        <v>38</v>
      </c>
      <c r="P775" s="15" t="s">
        <v>54</v>
      </c>
      <c r="Q775" s="15" t="s">
        <v>55</v>
      </c>
      <c r="R775" s="15" t="s">
        <v>4025</v>
      </c>
      <c r="S775" s="18" t="str">
        <f t="shared" si="94"/>
        <v>https://onlinecourses.nptel.ac.in/noc25_me138/preview</v>
      </c>
      <c r="T775" s="14" t="s">
        <v>4026</v>
      </c>
      <c r="U775" s="19" t="str">
        <f t="shared" si="129"/>
        <v>https://onlinecourses.nptel.ac.in/noc24_me105/preview</v>
      </c>
      <c r="V775" s="19" t="str">
        <f t="shared" si="130"/>
        <v>https://onlinecourses.nptel.ac.in/noc24_me105/preview</v>
      </c>
      <c r="W775" s="15" t="s">
        <v>4027</v>
      </c>
      <c r="X775" s="20" t="str">
        <f t="shared" si="113"/>
        <v>https://nptel.ac.in/courses/112103295</v>
      </c>
      <c r="Y775" s="19" t="str">
        <f t="shared" si="114"/>
        <v>https://nptel.ac.in/courses/112103295</v>
      </c>
      <c r="Z775" s="15">
        <v>112103295</v>
      </c>
      <c r="AA775" s="15"/>
      <c r="AB775" s="15"/>
    </row>
    <row r="776" spans="1:28" ht="26.4" x14ac:dyDescent="0.25">
      <c r="A776" s="13">
        <v>765</v>
      </c>
      <c r="B776" s="14" t="s">
        <v>4028</v>
      </c>
      <c r="C776" s="14" t="s">
        <v>3812</v>
      </c>
      <c r="D776" s="14" t="s">
        <v>4029</v>
      </c>
      <c r="E776" s="14" t="s">
        <v>4030</v>
      </c>
      <c r="F776" s="15" t="s">
        <v>406</v>
      </c>
      <c r="G776" s="15" t="s">
        <v>406</v>
      </c>
      <c r="H776" s="16" t="s">
        <v>4</v>
      </c>
      <c r="I776" s="15" t="s">
        <v>53</v>
      </c>
      <c r="J776" s="17">
        <v>45859</v>
      </c>
      <c r="K776" s="17">
        <v>45940</v>
      </c>
      <c r="L776" s="17">
        <v>45962</v>
      </c>
      <c r="M776" s="17">
        <v>45866</v>
      </c>
      <c r="N776" s="17">
        <v>45884</v>
      </c>
      <c r="O776" s="15" t="s">
        <v>152</v>
      </c>
      <c r="P776" s="15" t="s">
        <v>54</v>
      </c>
      <c r="Q776" s="15" t="s">
        <v>55</v>
      </c>
      <c r="R776" s="15" t="s">
        <v>3881</v>
      </c>
      <c r="S776" s="18" t="str">
        <f t="shared" si="94"/>
        <v>https://onlinecourses.nptel.ac.in/noc25_me139/preview</v>
      </c>
      <c r="T776" s="14" t="s">
        <v>4031</v>
      </c>
      <c r="U776" s="19" t="str">
        <f t="shared" si="129"/>
        <v>https://onlinecourses.nptel.ac.in/noc24_me102/preview</v>
      </c>
      <c r="V776" s="19" t="str">
        <f t="shared" si="130"/>
        <v>https://onlinecourses.nptel.ac.in/noc24_me102/preview</v>
      </c>
      <c r="W776" s="15" t="s">
        <v>4032</v>
      </c>
      <c r="X776" s="20" t="str">
        <f t="shared" si="113"/>
        <v>https://nptel.ac.in/courses/112103278</v>
      </c>
      <c r="Y776" s="19" t="str">
        <f t="shared" si="114"/>
        <v>https://nptel.ac.in/courses/112103278</v>
      </c>
      <c r="Z776" s="15">
        <v>112103278</v>
      </c>
      <c r="AA776" s="15"/>
      <c r="AB776" s="15"/>
    </row>
    <row r="777" spans="1:28" ht="39.6" x14ac:dyDescent="0.25">
      <c r="A777" s="13">
        <v>766</v>
      </c>
      <c r="B777" s="14" t="s">
        <v>4033</v>
      </c>
      <c r="C777" s="14" t="s">
        <v>3812</v>
      </c>
      <c r="D777" s="14" t="s">
        <v>4034</v>
      </c>
      <c r="E777" s="14" t="s">
        <v>4035</v>
      </c>
      <c r="F777" s="15" t="s">
        <v>406</v>
      </c>
      <c r="G777" s="15" t="s">
        <v>406</v>
      </c>
      <c r="H777" s="16" t="s">
        <v>4</v>
      </c>
      <c r="I777" s="15" t="s">
        <v>53</v>
      </c>
      <c r="J777" s="17">
        <v>45859</v>
      </c>
      <c r="K777" s="17">
        <v>45940</v>
      </c>
      <c r="L777" s="17">
        <v>45962</v>
      </c>
      <c r="M777" s="17">
        <v>45866</v>
      </c>
      <c r="N777" s="17">
        <v>45884</v>
      </c>
      <c r="O777" s="15" t="s">
        <v>38</v>
      </c>
      <c r="P777" s="15" t="s">
        <v>72</v>
      </c>
      <c r="Q777" s="15" t="s">
        <v>55</v>
      </c>
      <c r="R777" s="15" t="s">
        <v>4036</v>
      </c>
      <c r="S777" s="18" t="str">
        <f t="shared" ref="S777:S936" si="131">HYPERLINK(CONCATENATE("https://onlinecourses.nptel.ac.in/",T777,"/preview"))</f>
        <v>https://onlinecourses.nptel.ac.in/noc25_me140/preview</v>
      </c>
      <c r="T777" s="14" t="s">
        <v>4037</v>
      </c>
      <c r="U777" s="19" t="str">
        <f t="shared" si="129"/>
        <v>https://onlinecourses.nptel.ac.in/noc24_me119/preview</v>
      </c>
      <c r="V777" s="19" t="str">
        <f t="shared" si="130"/>
        <v>https://onlinecourses.nptel.ac.in/noc24_me119/preview</v>
      </c>
      <c r="W777" s="15" t="s">
        <v>4038</v>
      </c>
      <c r="X777" s="20" t="str">
        <f t="shared" si="113"/>
        <v>https://nptel.ac.in/courses/112103297</v>
      </c>
      <c r="Y777" s="19" t="str">
        <f t="shared" si="114"/>
        <v>https://nptel.ac.in/courses/112103297</v>
      </c>
      <c r="Z777" s="15">
        <v>112103297</v>
      </c>
      <c r="AA777" s="15"/>
      <c r="AB777" s="15"/>
    </row>
    <row r="778" spans="1:28" ht="26.4" x14ac:dyDescent="0.25">
      <c r="A778" s="13">
        <v>767</v>
      </c>
      <c r="B778" s="14" t="s">
        <v>4039</v>
      </c>
      <c r="C778" s="14" t="s">
        <v>3812</v>
      </c>
      <c r="D778" s="14" t="s">
        <v>4040</v>
      </c>
      <c r="E778" s="14" t="s">
        <v>4041</v>
      </c>
      <c r="F778" s="15" t="s">
        <v>406</v>
      </c>
      <c r="G778" s="15" t="s">
        <v>406</v>
      </c>
      <c r="H778" s="16" t="s">
        <v>4</v>
      </c>
      <c r="I778" s="15" t="s">
        <v>53</v>
      </c>
      <c r="J778" s="17">
        <v>45859</v>
      </c>
      <c r="K778" s="17">
        <v>45940</v>
      </c>
      <c r="L778" s="17">
        <v>45962</v>
      </c>
      <c r="M778" s="17">
        <v>45866</v>
      </c>
      <c r="N778" s="17">
        <v>45884</v>
      </c>
      <c r="O778" s="15" t="s">
        <v>152</v>
      </c>
      <c r="P778" s="15" t="s">
        <v>72</v>
      </c>
      <c r="Q778" s="15" t="s">
        <v>55</v>
      </c>
      <c r="R778" s="15" t="s">
        <v>3841</v>
      </c>
      <c r="S778" s="18" t="str">
        <f t="shared" si="131"/>
        <v>https://onlinecourses.nptel.ac.in/noc25_me141/preview</v>
      </c>
      <c r="T778" s="14" t="s">
        <v>4042</v>
      </c>
      <c r="U778" s="19" t="str">
        <f t="shared" si="129"/>
        <v>https://onlinecourses.nptel.ac.in/noc24_me135/preview</v>
      </c>
      <c r="V778" s="19" t="str">
        <f t="shared" si="130"/>
        <v>https://onlinecourses.nptel.ac.in/noc24_me135/preview</v>
      </c>
      <c r="W778" s="15" t="s">
        <v>4043</v>
      </c>
      <c r="X778" s="20" t="str">
        <f t="shared" si="113"/>
        <v>https://nptel.ac.in/courses/112103313</v>
      </c>
      <c r="Y778" s="19" t="str">
        <f t="shared" si="114"/>
        <v>https://nptel.ac.in/courses/112103313</v>
      </c>
      <c r="Z778" s="15">
        <v>112103313</v>
      </c>
      <c r="AA778" s="15"/>
      <c r="AB778" s="15"/>
    </row>
    <row r="779" spans="1:28" ht="26.4" x14ac:dyDescent="0.25">
      <c r="A779" s="13">
        <v>768</v>
      </c>
      <c r="B779" s="14" t="s">
        <v>4044</v>
      </c>
      <c r="C779" s="14" t="s">
        <v>3812</v>
      </c>
      <c r="D779" s="14" t="s">
        <v>4045</v>
      </c>
      <c r="E779" s="14" t="s">
        <v>4046</v>
      </c>
      <c r="F779" s="15" t="s">
        <v>406</v>
      </c>
      <c r="G779" s="15" t="s">
        <v>406</v>
      </c>
      <c r="H779" s="16" t="s">
        <v>4</v>
      </c>
      <c r="I779" s="15" t="s">
        <v>53</v>
      </c>
      <c r="J779" s="17">
        <v>45859</v>
      </c>
      <c r="K779" s="17">
        <v>45940</v>
      </c>
      <c r="L779" s="17">
        <v>45962</v>
      </c>
      <c r="M779" s="17">
        <v>45866</v>
      </c>
      <c r="N779" s="17">
        <v>45884</v>
      </c>
      <c r="O779" s="15" t="s">
        <v>38</v>
      </c>
      <c r="P779" s="15" t="s">
        <v>54</v>
      </c>
      <c r="Q779" s="15" t="s">
        <v>55</v>
      </c>
      <c r="R779" s="15" t="s">
        <v>3926</v>
      </c>
      <c r="S779" s="18" t="str">
        <f t="shared" si="131"/>
        <v>https://onlinecourses.nptel.ac.in/noc25_me142/preview</v>
      </c>
      <c r="T779" s="14" t="s">
        <v>4047</v>
      </c>
      <c r="U779" s="19" t="str">
        <f t="shared" si="129"/>
        <v>https://onlinecourses.nptel.ac.in/noc24_me95/preview</v>
      </c>
      <c r="V779" s="19" t="str">
        <f t="shared" si="130"/>
        <v>https://onlinecourses.nptel.ac.in/noc24_me95/preview</v>
      </c>
      <c r="W779" s="15" t="s">
        <v>4048</v>
      </c>
      <c r="X779" s="20" t="str">
        <f t="shared" si="113"/>
        <v>https://nptel.ac.in/courses/112103273</v>
      </c>
      <c r="Y779" s="19" t="str">
        <f t="shared" si="114"/>
        <v>https://nptel.ac.in/courses/112103273</v>
      </c>
      <c r="Z779" s="15">
        <v>112103273</v>
      </c>
      <c r="AA779" s="15"/>
      <c r="AB779" s="15"/>
    </row>
    <row r="780" spans="1:28" ht="26.4" x14ac:dyDescent="0.25">
      <c r="A780" s="13">
        <v>769</v>
      </c>
      <c r="B780" s="14" t="s">
        <v>4049</v>
      </c>
      <c r="C780" s="14" t="s">
        <v>3812</v>
      </c>
      <c r="D780" s="14" t="s">
        <v>4050</v>
      </c>
      <c r="E780" s="14" t="s">
        <v>4051</v>
      </c>
      <c r="F780" s="15" t="s">
        <v>406</v>
      </c>
      <c r="G780" s="15" t="s">
        <v>406</v>
      </c>
      <c r="H780" s="16" t="s">
        <v>4</v>
      </c>
      <c r="I780" s="15" t="s">
        <v>53</v>
      </c>
      <c r="J780" s="17">
        <v>45859</v>
      </c>
      <c r="K780" s="17">
        <v>45940</v>
      </c>
      <c r="L780" s="17">
        <v>45962</v>
      </c>
      <c r="M780" s="17">
        <v>45866</v>
      </c>
      <c r="N780" s="17">
        <v>45884</v>
      </c>
      <c r="O780" s="15" t="s">
        <v>71</v>
      </c>
      <c r="P780" s="15" t="s">
        <v>72</v>
      </c>
      <c r="Q780" s="15" t="s">
        <v>73</v>
      </c>
      <c r="R780" s="15" t="s">
        <v>3903</v>
      </c>
      <c r="S780" s="18" t="str">
        <f t="shared" si="131"/>
        <v>https://onlinecourses.nptel.ac.in/noc25_me143/preview</v>
      </c>
      <c r="T780" s="14" t="s">
        <v>4052</v>
      </c>
      <c r="U780" s="19" t="str">
        <f t="shared" si="129"/>
        <v>https://onlinecourses.nptel.ac.in/noc24_me134/preview</v>
      </c>
      <c r="V780" s="19" t="str">
        <f t="shared" si="130"/>
        <v>https://onlinecourses.nptel.ac.in/noc24_me134/preview</v>
      </c>
      <c r="W780" s="15" t="s">
        <v>4053</v>
      </c>
      <c r="X780" s="20" t="str">
        <f t="shared" si="113"/>
        <v>https://nptel.ac.in/courses/112103276</v>
      </c>
      <c r="Y780" s="19" t="str">
        <f t="shared" si="114"/>
        <v>https://nptel.ac.in/courses/112103276</v>
      </c>
      <c r="Z780" s="15">
        <v>112103276</v>
      </c>
      <c r="AA780" s="15"/>
      <c r="AB780" s="15"/>
    </row>
    <row r="781" spans="1:28" ht="26.4" x14ac:dyDescent="0.25">
      <c r="A781" s="13">
        <v>770</v>
      </c>
      <c r="B781" s="14" t="s">
        <v>4054</v>
      </c>
      <c r="C781" s="14" t="s">
        <v>3812</v>
      </c>
      <c r="D781" s="14" t="s">
        <v>4055</v>
      </c>
      <c r="E781" s="14" t="s">
        <v>4056</v>
      </c>
      <c r="F781" s="15" t="s">
        <v>406</v>
      </c>
      <c r="G781" s="15" t="s">
        <v>406</v>
      </c>
      <c r="H781" s="16" t="s">
        <v>4</v>
      </c>
      <c r="I781" s="15" t="s">
        <v>53</v>
      </c>
      <c r="J781" s="17">
        <v>45859</v>
      </c>
      <c r="K781" s="17">
        <v>45940</v>
      </c>
      <c r="L781" s="17">
        <v>45962</v>
      </c>
      <c r="M781" s="17">
        <v>45866</v>
      </c>
      <c r="N781" s="17">
        <v>45884</v>
      </c>
      <c r="O781" s="15" t="s">
        <v>38</v>
      </c>
      <c r="P781" s="15" t="s">
        <v>72</v>
      </c>
      <c r="Q781" s="15" t="s">
        <v>55</v>
      </c>
      <c r="R781" s="15"/>
      <c r="S781" s="18" t="str">
        <f t="shared" si="131"/>
        <v>https://onlinecourses.nptel.ac.in/noc25_me144/preview</v>
      </c>
      <c r="T781" s="14" t="s">
        <v>4057</v>
      </c>
      <c r="U781" s="19" t="str">
        <f t="shared" si="129"/>
        <v>https://onlinecourses.nptel.ac.in/noc24_me136/preview</v>
      </c>
      <c r="V781" s="19" t="str">
        <f t="shared" si="130"/>
        <v>https://onlinecourses.nptel.ac.in/noc24_me136/preview</v>
      </c>
      <c r="W781" s="15" t="s">
        <v>4058</v>
      </c>
      <c r="X781" s="20" t="str">
        <f t="shared" si="113"/>
        <v>https://nptel.ac.in/courses/112103249</v>
      </c>
      <c r="Y781" s="19" t="str">
        <f t="shared" si="114"/>
        <v>https://nptel.ac.in/courses/112103249</v>
      </c>
      <c r="Z781" s="15">
        <v>112103249</v>
      </c>
      <c r="AA781" s="15"/>
      <c r="AB781" s="15"/>
    </row>
    <row r="782" spans="1:28" ht="26.4" x14ac:dyDescent="0.25">
      <c r="A782" s="13">
        <v>771</v>
      </c>
      <c r="B782" s="14" t="s">
        <v>4059</v>
      </c>
      <c r="C782" s="14" t="s">
        <v>3812</v>
      </c>
      <c r="D782" s="14" t="s">
        <v>4060</v>
      </c>
      <c r="E782" s="14" t="s">
        <v>4061</v>
      </c>
      <c r="F782" s="15" t="s">
        <v>406</v>
      </c>
      <c r="G782" s="15" t="s">
        <v>406</v>
      </c>
      <c r="H782" s="16" t="s">
        <v>4</v>
      </c>
      <c r="I782" s="15" t="s">
        <v>53</v>
      </c>
      <c r="J782" s="17">
        <v>45859</v>
      </c>
      <c r="K782" s="17">
        <v>45940</v>
      </c>
      <c r="L782" s="17">
        <v>45955</v>
      </c>
      <c r="M782" s="17">
        <v>45866</v>
      </c>
      <c r="N782" s="17">
        <v>45884</v>
      </c>
      <c r="O782" s="15" t="s">
        <v>71</v>
      </c>
      <c r="P782" s="15" t="s">
        <v>72</v>
      </c>
      <c r="Q782" s="15" t="s">
        <v>73</v>
      </c>
      <c r="R782" s="15" t="s">
        <v>3841</v>
      </c>
      <c r="S782" s="18" t="str">
        <f t="shared" si="131"/>
        <v>https://onlinecourses.nptel.ac.in/noc25_me145/preview</v>
      </c>
      <c r="T782" s="14" t="s">
        <v>4062</v>
      </c>
      <c r="U782" s="19" t="str">
        <f t="shared" si="129"/>
        <v>https://onlinecourses.nptel.ac.in/noc24_me137/preview</v>
      </c>
      <c r="V782" s="19" t="str">
        <f t="shared" si="130"/>
        <v>https://onlinecourses.nptel.ac.in/noc24_me137/preview</v>
      </c>
      <c r="W782" s="15" t="s">
        <v>4063</v>
      </c>
      <c r="X782" s="20" t="str">
        <f t="shared" si="113"/>
        <v>https://nptel.ac.in/courses/112103275</v>
      </c>
      <c r="Y782" s="19" t="str">
        <f t="shared" si="114"/>
        <v>https://nptel.ac.in/courses/112103275</v>
      </c>
      <c r="Z782" s="15">
        <v>112103275</v>
      </c>
      <c r="AA782" s="15"/>
      <c r="AB782" s="15"/>
    </row>
    <row r="783" spans="1:28" ht="26.4" x14ac:dyDescent="0.25">
      <c r="A783" s="13">
        <v>772</v>
      </c>
      <c r="B783" s="14" t="s">
        <v>4064</v>
      </c>
      <c r="C783" s="14" t="s">
        <v>3812</v>
      </c>
      <c r="D783" s="14" t="s">
        <v>4065</v>
      </c>
      <c r="E783" s="14" t="s">
        <v>4066</v>
      </c>
      <c r="F783" s="15" t="s">
        <v>406</v>
      </c>
      <c r="G783" s="15" t="s">
        <v>406</v>
      </c>
      <c r="H783" s="16" t="s">
        <v>100</v>
      </c>
      <c r="I783" s="15" t="s">
        <v>53</v>
      </c>
      <c r="J783" s="17">
        <v>45859</v>
      </c>
      <c r="K783" s="17">
        <v>45912</v>
      </c>
      <c r="L783" s="17">
        <v>45921</v>
      </c>
      <c r="M783" s="17">
        <v>45866</v>
      </c>
      <c r="N783" s="17">
        <v>45884</v>
      </c>
      <c r="O783" s="15" t="s">
        <v>71</v>
      </c>
      <c r="P783" s="15" t="s">
        <v>72</v>
      </c>
      <c r="Q783" s="15" t="s">
        <v>73</v>
      </c>
      <c r="R783" s="15" t="s">
        <v>3903</v>
      </c>
      <c r="S783" s="18" t="str">
        <f t="shared" si="131"/>
        <v>https://onlinecourses.nptel.ac.in/noc25_me146/preview</v>
      </c>
      <c r="T783" s="14" t="s">
        <v>4067</v>
      </c>
      <c r="U783" s="19" t="str">
        <f t="shared" si="129"/>
        <v>https://onlinecourses.nptel.ac.in/noc24_me87/preview</v>
      </c>
      <c r="V783" s="19" t="str">
        <f t="shared" si="130"/>
        <v>https://onlinecourses.nptel.ac.in/noc24_me87/preview</v>
      </c>
      <c r="W783" s="15" t="s">
        <v>4068</v>
      </c>
      <c r="X783" s="20" t="str">
        <f t="shared" si="113"/>
        <v>https://nptel.ac.in/courses/112103277</v>
      </c>
      <c r="Y783" s="19" t="str">
        <f t="shared" si="114"/>
        <v>https://nptel.ac.in/courses/112103277</v>
      </c>
      <c r="Z783" s="15">
        <v>112103277</v>
      </c>
      <c r="AA783" s="15"/>
      <c r="AB783" s="15"/>
    </row>
    <row r="784" spans="1:28" ht="26.4" x14ac:dyDescent="0.25">
      <c r="A784" s="13">
        <v>773</v>
      </c>
      <c r="B784" s="14" t="s">
        <v>4069</v>
      </c>
      <c r="C784" s="14" t="s">
        <v>3812</v>
      </c>
      <c r="D784" s="14" t="s">
        <v>4070</v>
      </c>
      <c r="E784" s="14" t="s">
        <v>4066</v>
      </c>
      <c r="F784" s="15" t="s">
        <v>406</v>
      </c>
      <c r="G784" s="15" t="s">
        <v>406</v>
      </c>
      <c r="H784" s="16" t="s">
        <v>4</v>
      </c>
      <c r="I784" s="15" t="s">
        <v>53</v>
      </c>
      <c r="J784" s="17">
        <v>45859</v>
      </c>
      <c r="K784" s="17">
        <v>45940</v>
      </c>
      <c r="L784" s="17">
        <v>45956</v>
      </c>
      <c r="M784" s="17">
        <v>45866</v>
      </c>
      <c r="N784" s="17">
        <v>45884</v>
      </c>
      <c r="O784" s="15" t="s">
        <v>38</v>
      </c>
      <c r="P784" s="15" t="s">
        <v>72</v>
      </c>
      <c r="Q784" s="15" t="s">
        <v>55</v>
      </c>
      <c r="R784" s="15" t="s">
        <v>3841</v>
      </c>
      <c r="S784" s="18" t="str">
        <f t="shared" si="131"/>
        <v>https://onlinecourses.nptel.ac.in/noc25_me147/preview</v>
      </c>
      <c r="T784" s="14" t="s">
        <v>4071</v>
      </c>
      <c r="U784" s="19" t="str">
        <f t="shared" si="129"/>
        <v>https://onlinecourses.nptel.ac.in/noc24_me96/preview</v>
      </c>
      <c r="V784" s="19" t="str">
        <f t="shared" si="130"/>
        <v>https://onlinecourses.nptel.ac.in/noc24_me96/preview</v>
      </c>
      <c r="W784" s="15" t="s">
        <v>4072</v>
      </c>
      <c r="X784" s="20" t="str">
        <f t="shared" si="113"/>
        <v>https://nptel.ac.in/courses/112103281</v>
      </c>
      <c r="Y784" s="19" t="str">
        <f t="shared" si="114"/>
        <v>https://nptel.ac.in/courses/112103281</v>
      </c>
      <c r="Z784" s="15">
        <v>112103281</v>
      </c>
      <c r="AA784" s="15"/>
      <c r="AB784" s="15"/>
    </row>
    <row r="785" spans="1:28" ht="26.4" x14ac:dyDescent="0.25">
      <c r="A785" s="13">
        <v>774</v>
      </c>
      <c r="B785" s="14" t="s">
        <v>4073</v>
      </c>
      <c r="C785" s="14" t="s">
        <v>3812</v>
      </c>
      <c r="D785" s="14" t="s">
        <v>4074</v>
      </c>
      <c r="E785" s="14" t="s">
        <v>4075</v>
      </c>
      <c r="F785" s="15" t="s">
        <v>406</v>
      </c>
      <c r="G785" s="15" t="s">
        <v>406</v>
      </c>
      <c r="H785" s="16" t="s">
        <v>4</v>
      </c>
      <c r="I785" s="15" t="s">
        <v>53</v>
      </c>
      <c r="J785" s="17">
        <v>45859</v>
      </c>
      <c r="K785" s="17">
        <v>45940</v>
      </c>
      <c r="L785" s="17">
        <v>45963</v>
      </c>
      <c r="M785" s="17">
        <v>45866</v>
      </c>
      <c r="N785" s="17">
        <v>45884</v>
      </c>
      <c r="O785" s="15" t="s">
        <v>71</v>
      </c>
      <c r="P785" s="15" t="s">
        <v>72</v>
      </c>
      <c r="Q785" s="15" t="s">
        <v>73</v>
      </c>
      <c r="R785" s="15" t="s">
        <v>3841</v>
      </c>
      <c r="S785" s="18" t="str">
        <f t="shared" si="131"/>
        <v>https://onlinecourses.nptel.ac.in/noc25_me148/preview</v>
      </c>
      <c r="T785" s="14" t="s">
        <v>4076</v>
      </c>
      <c r="U785" s="19" t="str">
        <f t="shared" si="129"/>
        <v>https://onlinecourses.nptel.ac.in/noc24_me103/preview</v>
      </c>
      <c r="V785" s="19" t="str">
        <f t="shared" si="130"/>
        <v>https://onlinecourses.nptel.ac.in/noc24_me103/preview</v>
      </c>
      <c r="W785" s="15" t="s">
        <v>4077</v>
      </c>
      <c r="X785" s="20" t="str">
        <f t="shared" si="113"/>
        <v>https://nptel.ac.in/courses/112103307</v>
      </c>
      <c r="Y785" s="19" t="str">
        <f t="shared" si="114"/>
        <v>https://nptel.ac.in/courses/112103307</v>
      </c>
      <c r="Z785" s="15">
        <v>112103307</v>
      </c>
      <c r="AA785" s="15"/>
      <c r="AB785" s="15"/>
    </row>
    <row r="786" spans="1:28" ht="26.4" x14ac:dyDescent="0.25">
      <c r="A786" s="13">
        <v>775</v>
      </c>
      <c r="B786" s="14" t="s">
        <v>4078</v>
      </c>
      <c r="C786" s="14" t="s">
        <v>3812</v>
      </c>
      <c r="D786" s="14" t="s">
        <v>4079</v>
      </c>
      <c r="E786" s="14" t="s">
        <v>4046</v>
      </c>
      <c r="F786" s="15" t="s">
        <v>406</v>
      </c>
      <c r="G786" s="15" t="s">
        <v>406</v>
      </c>
      <c r="H786" s="16" t="s">
        <v>100</v>
      </c>
      <c r="I786" s="15" t="s">
        <v>53</v>
      </c>
      <c r="J786" s="17">
        <v>45887</v>
      </c>
      <c r="K786" s="17">
        <v>45940</v>
      </c>
      <c r="L786" s="17">
        <v>45963</v>
      </c>
      <c r="M786" s="17">
        <v>45887</v>
      </c>
      <c r="N786" s="17">
        <v>45898</v>
      </c>
      <c r="O786" s="15" t="s">
        <v>38</v>
      </c>
      <c r="P786" s="15" t="s">
        <v>54</v>
      </c>
      <c r="Q786" s="15" t="s">
        <v>55</v>
      </c>
      <c r="R786" s="15" t="s">
        <v>3936</v>
      </c>
      <c r="S786" s="18" t="str">
        <f t="shared" si="131"/>
        <v>https://onlinecourses.nptel.ac.in/noc25_me149/preview</v>
      </c>
      <c r="T786" s="14" t="s">
        <v>4080</v>
      </c>
      <c r="U786" s="19" t="str">
        <f t="shared" si="129"/>
        <v>https://onlinecourses.nptel.ac.in/noc24_me151/preview</v>
      </c>
      <c r="V786" s="19" t="str">
        <f t="shared" si="130"/>
        <v>https://onlinecourses.nptel.ac.in/noc24_me151/preview</v>
      </c>
      <c r="W786" s="15" t="s">
        <v>4081</v>
      </c>
      <c r="X786" s="20" t="str">
        <f t="shared" si="113"/>
        <v>https://nptel.ac.in/courses/112103244</v>
      </c>
      <c r="Y786" s="19" t="str">
        <f t="shared" si="114"/>
        <v>https://nptel.ac.in/courses/112103244</v>
      </c>
      <c r="Z786" s="15">
        <v>112103244</v>
      </c>
      <c r="AA786" s="15"/>
      <c r="AB786" s="15"/>
    </row>
    <row r="787" spans="1:28" ht="39.6" x14ac:dyDescent="0.25">
      <c r="A787" s="13">
        <v>776</v>
      </c>
      <c r="B787" s="14" t="s">
        <v>4082</v>
      </c>
      <c r="C787" s="14" t="s">
        <v>3812</v>
      </c>
      <c r="D787" s="14" t="s">
        <v>4083</v>
      </c>
      <c r="E787" s="14" t="s">
        <v>4084</v>
      </c>
      <c r="F787" s="15" t="s">
        <v>406</v>
      </c>
      <c r="G787" s="15" t="s">
        <v>406</v>
      </c>
      <c r="H787" s="16" t="s">
        <v>100</v>
      </c>
      <c r="I787" s="15" t="s">
        <v>53</v>
      </c>
      <c r="J787" s="17">
        <v>45859</v>
      </c>
      <c r="K787" s="17">
        <v>45912</v>
      </c>
      <c r="L787" s="17">
        <v>45920</v>
      </c>
      <c r="M787" s="17">
        <v>45866</v>
      </c>
      <c r="N787" s="17">
        <v>45884</v>
      </c>
      <c r="O787" s="15" t="s">
        <v>38</v>
      </c>
      <c r="P787" s="15" t="s">
        <v>72</v>
      </c>
      <c r="Q787" s="15" t="s">
        <v>55</v>
      </c>
      <c r="R787" s="15" t="s">
        <v>3974</v>
      </c>
      <c r="S787" s="18" t="str">
        <f t="shared" si="131"/>
        <v>https://onlinecourses.nptel.ac.in/noc25_me150/preview</v>
      </c>
      <c r="T787" s="14" t="s">
        <v>4085</v>
      </c>
      <c r="U787" s="19" t="str">
        <f t="shared" si="129"/>
        <v>https://onlinecourses.nptel.ac.in/noc24_me94/preview</v>
      </c>
      <c r="V787" s="19" t="str">
        <f t="shared" si="130"/>
        <v>https://onlinecourses.nptel.ac.in/noc24_me94/preview</v>
      </c>
      <c r="W787" s="15" t="s">
        <v>4086</v>
      </c>
      <c r="X787" s="20" t="str">
        <f t="shared" si="113"/>
        <v>https://nptel.ac.in/courses/112103305</v>
      </c>
      <c r="Y787" s="19" t="str">
        <f t="shared" si="114"/>
        <v>https://nptel.ac.in/courses/112103305</v>
      </c>
      <c r="Z787" s="15">
        <v>112103305</v>
      </c>
      <c r="AA787" s="15"/>
      <c r="AB787" s="15"/>
    </row>
    <row r="788" spans="1:28" ht="39.6" x14ac:dyDescent="0.25">
      <c r="A788" s="13">
        <v>777</v>
      </c>
      <c r="B788" s="14" t="s">
        <v>4087</v>
      </c>
      <c r="C788" s="14" t="s">
        <v>3812</v>
      </c>
      <c r="D788" s="14" t="s">
        <v>4088</v>
      </c>
      <c r="E788" s="14" t="s">
        <v>4089</v>
      </c>
      <c r="F788" s="15" t="s">
        <v>406</v>
      </c>
      <c r="G788" s="15" t="s">
        <v>406</v>
      </c>
      <c r="H788" s="16" t="s">
        <v>4</v>
      </c>
      <c r="I788" s="15" t="s">
        <v>53</v>
      </c>
      <c r="J788" s="17">
        <v>45859</v>
      </c>
      <c r="K788" s="17">
        <v>45940</v>
      </c>
      <c r="L788" s="17">
        <v>45962</v>
      </c>
      <c r="M788" s="17">
        <v>45866</v>
      </c>
      <c r="N788" s="17">
        <v>45884</v>
      </c>
      <c r="O788" s="15" t="s">
        <v>38</v>
      </c>
      <c r="P788" s="15" t="s">
        <v>54</v>
      </c>
      <c r="Q788" s="15" t="s">
        <v>55</v>
      </c>
      <c r="R788" s="15" t="s">
        <v>3974</v>
      </c>
      <c r="S788" s="18" t="str">
        <f t="shared" si="131"/>
        <v>https://onlinecourses.nptel.ac.in/noc25_me151/preview</v>
      </c>
      <c r="T788" s="14" t="s">
        <v>4090</v>
      </c>
      <c r="U788" s="19" t="str">
        <f t="shared" si="129"/>
        <v>https://onlinecourses.nptel.ac.in/noc24_me138/preview</v>
      </c>
      <c r="V788" s="19" t="str">
        <f t="shared" si="130"/>
        <v>https://onlinecourses.nptel.ac.in/noc24_me138/preview</v>
      </c>
      <c r="W788" s="15" t="s">
        <v>4091</v>
      </c>
      <c r="X788" s="20" t="str">
        <f t="shared" si="113"/>
        <v>https://nptel.ac.in/courses/112103306</v>
      </c>
      <c r="Y788" s="19" t="str">
        <f t="shared" si="114"/>
        <v>https://nptel.ac.in/courses/112103306</v>
      </c>
      <c r="Z788" s="15">
        <v>112103306</v>
      </c>
      <c r="AA788" s="15"/>
      <c r="AB788" s="15"/>
    </row>
    <row r="789" spans="1:28" ht="26.4" x14ac:dyDescent="0.25">
      <c r="A789" s="13">
        <v>778</v>
      </c>
      <c r="B789" s="14" t="s">
        <v>4092</v>
      </c>
      <c r="C789" s="14" t="s">
        <v>3812</v>
      </c>
      <c r="D789" s="14" t="s">
        <v>4093</v>
      </c>
      <c r="E789" s="14" t="s">
        <v>4094</v>
      </c>
      <c r="F789" s="15" t="s">
        <v>406</v>
      </c>
      <c r="G789" s="15" t="s">
        <v>406</v>
      </c>
      <c r="H789" s="16" t="s">
        <v>100</v>
      </c>
      <c r="I789" s="15" t="s">
        <v>53</v>
      </c>
      <c r="J789" s="17">
        <v>45887</v>
      </c>
      <c r="K789" s="17">
        <v>45940</v>
      </c>
      <c r="L789" s="17">
        <v>45962</v>
      </c>
      <c r="M789" s="17">
        <v>45887</v>
      </c>
      <c r="N789" s="17">
        <v>45898</v>
      </c>
      <c r="O789" s="15" t="s">
        <v>38</v>
      </c>
      <c r="P789" s="15" t="s">
        <v>54</v>
      </c>
      <c r="Q789" s="15" t="s">
        <v>55</v>
      </c>
      <c r="R789" s="15" t="s">
        <v>3926</v>
      </c>
      <c r="S789" s="18" t="str">
        <f t="shared" si="131"/>
        <v>https://onlinecourses.nptel.ac.in/noc25_me152/preview</v>
      </c>
      <c r="T789" s="14" t="s">
        <v>4095</v>
      </c>
      <c r="U789" s="19" t="str">
        <f t="shared" si="129"/>
        <v>https://onlinecourses.nptel.ac.in/noc24_me153/preview</v>
      </c>
      <c r="V789" s="19" t="str">
        <f t="shared" si="130"/>
        <v>https://onlinecourses.nptel.ac.in/noc24_me153/preview</v>
      </c>
      <c r="W789" s="15" t="s">
        <v>4096</v>
      </c>
      <c r="X789" s="20" t="str">
        <f t="shared" si="113"/>
        <v>https://nptel.ac.in/courses/112103312</v>
      </c>
      <c r="Y789" s="19" t="str">
        <f t="shared" si="114"/>
        <v>https://nptel.ac.in/courses/112103312</v>
      </c>
      <c r="Z789" s="15">
        <v>112103312</v>
      </c>
      <c r="AA789" s="15"/>
      <c r="AB789" s="15"/>
    </row>
    <row r="790" spans="1:28" ht="26.4" x14ac:dyDescent="0.25">
      <c r="A790" s="13">
        <v>779</v>
      </c>
      <c r="B790" s="14" t="s">
        <v>4097</v>
      </c>
      <c r="C790" s="14" t="s">
        <v>4098</v>
      </c>
      <c r="D790" s="14" t="s">
        <v>4099</v>
      </c>
      <c r="E790" s="14" t="s">
        <v>4100</v>
      </c>
      <c r="F790" s="15" t="s">
        <v>406</v>
      </c>
      <c r="G790" s="15" t="s">
        <v>406</v>
      </c>
      <c r="H790" s="16" t="s">
        <v>4</v>
      </c>
      <c r="I790" s="15" t="s">
        <v>53</v>
      </c>
      <c r="J790" s="17">
        <v>45859</v>
      </c>
      <c r="K790" s="17">
        <v>45940</v>
      </c>
      <c r="L790" s="17">
        <v>45962</v>
      </c>
      <c r="M790" s="17">
        <v>45866</v>
      </c>
      <c r="N790" s="17">
        <v>45884</v>
      </c>
      <c r="O790" s="15" t="s">
        <v>38</v>
      </c>
      <c r="P790" s="15" t="s">
        <v>54</v>
      </c>
      <c r="Q790" s="15" t="s">
        <v>55</v>
      </c>
      <c r="R790" s="15"/>
      <c r="S790" s="18" t="str">
        <f t="shared" si="131"/>
        <v>https://onlinecourses.nptel.ac.in/noc25_ge53/preview</v>
      </c>
      <c r="T790" s="14" t="s">
        <v>4101</v>
      </c>
      <c r="U790" s="19" t="str">
        <f t="shared" si="129"/>
        <v>https://onlinecourses.nptel.ac.in/noc24_ge51/preview</v>
      </c>
      <c r="V790" s="19" t="str">
        <f t="shared" si="130"/>
        <v>https://onlinecourses.nptel.ac.in/noc24_ge51/preview</v>
      </c>
      <c r="W790" s="15" t="s">
        <v>4102</v>
      </c>
      <c r="X790" s="20" t="str">
        <f t="shared" si="113"/>
        <v>https://nptel.ac.in/courses/115103123</v>
      </c>
      <c r="Y790" s="19" t="str">
        <f t="shared" si="114"/>
        <v>https://nptel.ac.in/courses/115103123</v>
      </c>
      <c r="Z790" s="15">
        <v>115103123</v>
      </c>
      <c r="AA790" s="15"/>
      <c r="AB790" s="15"/>
    </row>
    <row r="791" spans="1:28" ht="26.4" x14ac:dyDescent="0.25">
      <c r="A791" s="13">
        <v>780</v>
      </c>
      <c r="B791" s="14" t="s">
        <v>4103</v>
      </c>
      <c r="C791" s="14" t="s">
        <v>3812</v>
      </c>
      <c r="D791" s="14" t="s">
        <v>4104</v>
      </c>
      <c r="E791" s="14" t="s">
        <v>4105</v>
      </c>
      <c r="F791" s="15" t="s">
        <v>406</v>
      </c>
      <c r="G791" s="15" t="s">
        <v>406</v>
      </c>
      <c r="H791" s="16" t="s">
        <v>100</v>
      </c>
      <c r="I791" s="15" t="s">
        <v>53</v>
      </c>
      <c r="J791" s="17">
        <v>45887</v>
      </c>
      <c r="K791" s="17">
        <v>45940</v>
      </c>
      <c r="L791" s="17">
        <v>45962</v>
      </c>
      <c r="M791" s="17">
        <v>45887</v>
      </c>
      <c r="N791" s="17">
        <v>45898</v>
      </c>
      <c r="O791" s="15" t="s">
        <v>38</v>
      </c>
      <c r="P791" s="15" t="s">
        <v>54</v>
      </c>
      <c r="Q791" s="15" t="s">
        <v>55</v>
      </c>
      <c r="R791" s="15"/>
      <c r="S791" s="18" t="str">
        <f t="shared" si="131"/>
        <v>https://onlinecourses.nptel.ac.in/noc25_me153/preview</v>
      </c>
      <c r="T791" s="14" t="s">
        <v>4106</v>
      </c>
      <c r="U791" s="19" t="str">
        <f t="shared" si="129"/>
        <v>https://onlinecourses.nptel.ac.in/noc24_me154/preview</v>
      </c>
      <c r="V791" s="19" t="str">
        <f t="shared" si="130"/>
        <v>https://onlinecourses.nptel.ac.in/noc24_me154/preview</v>
      </c>
      <c r="W791" s="15" t="s">
        <v>4107</v>
      </c>
      <c r="X791" s="20" t="str">
        <f t="shared" si="113"/>
        <v>https://nptel.ac.in/courses/112103202</v>
      </c>
      <c r="Y791" s="19" t="str">
        <f t="shared" si="114"/>
        <v>https://nptel.ac.in/courses/112103202</v>
      </c>
      <c r="Z791" s="15">
        <v>112103202</v>
      </c>
      <c r="AA791" s="15"/>
      <c r="AB791" s="15"/>
    </row>
    <row r="792" spans="1:28" ht="39.6" x14ac:dyDescent="0.25">
      <c r="A792" s="13">
        <v>781</v>
      </c>
      <c r="B792" s="14" t="s">
        <v>4108</v>
      </c>
      <c r="C792" s="14" t="s">
        <v>3812</v>
      </c>
      <c r="D792" s="14" t="s">
        <v>4109</v>
      </c>
      <c r="E792" s="14" t="s">
        <v>4100</v>
      </c>
      <c r="F792" s="15" t="s">
        <v>406</v>
      </c>
      <c r="G792" s="15" t="s">
        <v>406</v>
      </c>
      <c r="H792" s="16" t="s">
        <v>4</v>
      </c>
      <c r="I792" s="15" t="s">
        <v>53</v>
      </c>
      <c r="J792" s="17">
        <v>45859</v>
      </c>
      <c r="K792" s="17">
        <v>45940</v>
      </c>
      <c r="L792" s="17">
        <v>45962</v>
      </c>
      <c r="M792" s="17">
        <v>45866</v>
      </c>
      <c r="N792" s="17">
        <v>45884</v>
      </c>
      <c r="O792" s="15" t="s">
        <v>38</v>
      </c>
      <c r="P792" s="15" t="s">
        <v>54</v>
      </c>
      <c r="Q792" s="15" t="s">
        <v>55</v>
      </c>
      <c r="R792" s="15" t="s">
        <v>4110</v>
      </c>
      <c r="S792" s="18" t="str">
        <f t="shared" si="131"/>
        <v>https://onlinecourses.nptel.ac.in/noc25_ge54/preview</v>
      </c>
      <c r="T792" s="14" t="s">
        <v>4111</v>
      </c>
      <c r="U792" s="19" t="str">
        <f t="shared" si="129"/>
        <v>https://onlinecourses.nptel.ac.in/noc24_ge54/preview</v>
      </c>
      <c r="V792" s="19" t="str">
        <f t="shared" si="130"/>
        <v>https://onlinecourses.nptel.ac.in/noc24_ge54/preview</v>
      </c>
      <c r="W792" s="15" t="s">
        <v>4112</v>
      </c>
      <c r="X792" s="20" t="str">
        <f t="shared" si="113"/>
        <v>https://nptel.ac.in/courses/127103236</v>
      </c>
      <c r="Y792" s="19" t="str">
        <f t="shared" si="114"/>
        <v>https://nptel.ac.in/courses/127103236</v>
      </c>
      <c r="Z792" s="15">
        <v>127103236</v>
      </c>
      <c r="AA792" s="15"/>
      <c r="AB792" s="15"/>
    </row>
    <row r="793" spans="1:28" ht="26.4" x14ac:dyDescent="0.25">
      <c r="A793" s="13">
        <v>782</v>
      </c>
      <c r="B793" s="14" t="s">
        <v>4113</v>
      </c>
      <c r="C793" s="14" t="s">
        <v>3812</v>
      </c>
      <c r="D793" s="14" t="s">
        <v>4114</v>
      </c>
      <c r="E793" s="14" t="s">
        <v>4094</v>
      </c>
      <c r="F793" s="15" t="s">
        <v>406</v>
      </c>
      <c r="G793" s="15" t="s">
        <v>406</v>
      </c>
      <c r="H793" s="16" t="s">
        <v>4</v>
      </c>
      <c r="I793" s="15" t="s">
        <v>53</v>
      </c>
      <c r="J793" s="17">
        <v>45859</v>
      </c>
      <c r="K793" s="17">
        <v>45940</v>
      </c>
      <c r="L793" s="17">
        <v>45955</v>
      </c>
      <c r="M793" s="17">
        <v>45866</v>
      </c>
      <c r="N793" s="17">
        <v>45884</v>
      </c>
      <c r="O793" s="15" t="s">
        <v>38</v>
      </c>
      <c r="P793" s="15" t="s">
        <v>54</v>
      </c>
      <c r="Q793" s="15" t="s">
        <v>55</v>
      </c>
      <c r="R793" s="15" t="s">
        <v>3926</v>
      </c>
      <c r="S793" s="18" t="str">
        <f t="shared" si="131"/>
        <v>https://onlinecourses.nptel.ac.in/noc25_me154/preview</v>
      </c>
      <c r="T793" s="14" t="s">
        <v>4115</v>
      </c>
      <c r="U793" s="19" t="str">
        <f t="shared" si="129"/>
        <v>https://onlinecourses.nptel.ac.in/noc24_me139/preview</v>
      </c>
      <c r="V793" s="19" t="str">
        <f t="shared" si="130"/>
        <v>https://onlinecourses.nptel.ac.in/noc24_me139/preview</v>
      </c>
      <c r="W793" s="15" t="s">
        <v>4116</v>
      </c>
      <c r="X793" s="20" t="str">
        <f t="shared" si="113"/>
        <v>https://nptel.ac.in/courses/112103293</v>
      </c>
      <c r="Y793" s="19" t="str">
        <f t="shared" si="114"/>
        <v>https://nptel.ac.in/courses/112103293</v>
      </c>
      <c r="Z793" s="15">
        <v>112103293</v>
      </c>
      <c r="AA793" s="15"/>
      <c r="AB793" s="15"/>
    </row>
    <row r="794" spans="1:28" ht="26.4" x14ac:dyDescent="0.25">
      <c r="A794" s="13">
        <v>783</v>
      </c>
      <c r="B794" s="14" t="s">
        <v>4117</v>
      </c>
      <c r="C794" s="14" t="s">
        <v>3812</v>
      </c>
      <c r="D794" s="14" t="s">
        <v>4118</v>
      </c>
      <c r="E794" s="14" t="s">
        <v>4119</v>
      </c>
      <c r="F794" s="15" t="s">
        <v>406</v>
      </c>
      <c r="G794" s="15" t="s">
        <v>406</v>
      </c>
      <c r="H794" s="16" t="s">
        <v>4</v>
      </c>
      <c r="I794" s="15" t="s">
        <v>53</v>
      </c>
      <c r="J794" s="17">
        <v>45859</v>
      </c>
      <c r="K794" s="17">
        <v>45940</v>
      </c>
      <c r="L794" s="17">
        <v>45963</v>
      </c>
      <c r="M794" s="17">
        <v>45866</v>
      </c>
      <c r="N794" s="17">
        <v>45884</v>
      </c>
      <c r="O794" s="15" t="s">
        <v>152</v>
      </c>
      <c r="P794" s="15" t="s">
        <v>54</v>
      </c>
      <c r="Q794" s="15" t="s">
        <v>55</v>
      </c>
      <c r="R794" s="15" t="s">
        <v>4120</v>
      </c>
      <c r="S794" s="18" t="str">
        <f t="shared" si="131"/>
        <v>https://onlinecourses.nptel.ac.in/noc25_ge55/preview</v>
      </c>
      <c r="T794" s="14" t="s">
        <v>4121</v>
      </c>
      <c r="U794" s="19" t="str">
        <f t="shared" si="129"/>
        <v>https://onlinecourses.nptel.ac.in/noc24_ge47/preview</v>
      </c>
      <c r="V794" s="19" t="str">
        <f t="shared" si="130"/>
        <v>https://onlinecourses.nptel.ac.in/noc24_ge47/preview</v>
      </c>
      <c r="W794" s="15" t="s">
        <v>4122</v>
      </c>
      <c r="X794" s="20" t="str">
        <f t="shared" si="113"/>
        <v>https://nptel.ac.in/courses/112103280</v>
      </c>
      <c r="Y794" s="19" t="str">
        <f t="shared" si="114"/>
        <v>https://nptel.ac.in/courses/112103280</v>
      </c>
      <c r="Z794" s="15">
        <v>112103280</v>
      </c>
      <c r="AA794" s="15"/>
      <c r="AB794" s="15"/>
    </row>
    <row r="795" spans="1:28" ht="39.6" x14ac:dyDescent="0.25">
      <c r="A795" s="13">
        <v>784</v>
      </c>
      <c r="B795" s="14" t="s">
        <v>4123</v>
      </c>
      <c r="C795" s="14" t="s">
        <v>4124</v>
      </c>
      <c r="D795" s="14" t="s">
        <v>4125</v>
      </c>
      <c r="E795" s="14" t="s">
        <v>4046</v>
      </c>
      <c r="F795" s="15" t="s">
        <v>406</v>
      </c>
      <c r="G795" s="15" t="s">
        <v>406</v>
      </c>
      <c r="H795" s="16" t="s">
        <v>4</v>
      </c>
      <c r="I795" s="15" t="s">
        <v>53</v>
      </c>
      <c r="J795" s="17">
        <v>45859</v>
      </c>
      <c r="K795" s="17">
        <v>45940</v>
      </c>
      <c r="L795" s="17">
        <v>45962</v>
      </c>
      <c r="M795" s="17">
        <v>45866</v>
      </c>
      <c r="N795" s="17">
        <v>45884</v>
      </c>
      <c r="O795" s="15" t="s">
        <v>71</v>
      </c>
      <c r="P795" s="15" t="s">
        <v>72</v>
      </c>
      <c r="Q795" s="15" t="s">
        <v>73</v>
      </c>
      <c r="R795" s="15" t="s">
        <v>3489</v>
      </c>
      <c r="S795" s="18" t="str">
        <f t="shared" si="131"/>
        <v>https://onlinecourses.nptel.ac.in/noc25_me155/preview</v>
      </c>
      <c r="T795" s="14" t="s">
        <v>4126</v>
      </c>
      <c r="U795" s="19" t="str">
        <f t="shared" si="129"/>
        <v>https://onlinecourses.nptel.ac.in/noc24_me108/preview</v>
      </c>
      <c r="V795" s="19" t="str">
        <f t="shared" si="130"/>
        <v>https://onlinecourses.nptel.ac.in/noc24_me108/preview</v>
      </c>
      <c r="W795" s="15" t="s">
        <v>4127</v>
      </c>
      <c r="X795" s="20" t="str">
        <f t="shared" si="113"/>
        <v>https://nptel.ac.in/courses/112103528</v>
      </c>
      <c r="Y795" s="19" t="str">
        <f t="shared" si="114"/>
        <v>https://nptel.ac.in/courses/112103528</v>
      </c>
      <c r="Z795" s="15">
        <v>112103528</v>
      </c>
      <c r="AA795" s="15"/>
      <c r="AB795" s="15"/>
    </row>
    <row r="796" spans="1:28" ht="52.8" x14ac:dyDescent="0.25">
      <c r="A796" s="13">
        <v>785</v>
      </c>
      <c r="B796" s="14" t="s">
        <v>4128</v>
      </c>
      <c r="C796" s="14" t="s">
        <v>3812</v>
      </c>
      <c r="D796" s="14" t="s">
        <v>4129</v>
      </c>
      <c r="E796" s="14" t="s">
        <v>4130</v>
      </c>
      <c r="F796" s="15" t="s">
        <v>84</v>
      </c>
      <c r="G796" s="15" t="s">
        <v>84</v>
      </c>
      <c r="H796" s="16" t="s">
        <v>4</v>
      </c>
      <c r="I796" s="15" t="s">
        <v>53</v>
      </c>
      <c r="J796" s="17">
        <v>45859</v>
      </c>
      <c r="K796" s="17">
        <v>45940</v>
      </c>
      <c r="L796" s="17">
        <v>45962</v>
      </c>
      <c r="M796" s="17">
        <v>45866</v>
      </c>
      <c r="N796" s="17">
        <v>45884</v>
      </c>
      <c r="O796" s="15" t="s">
        <v>71</v>
      </c>
      <c r="P796" s="15" t="s">
        <v>72</v>
      </c>
      <c r="Q796" s="15" t="s">
        <v>73</v>
      </c>
      <c r="R796" s="15"/>
      <c r="S796" s="18" t="str">
        <f t="shared" si="131"/>
        <v>https://onlinecourses.nptel.ac.in/noc25_me156/preview</v>
      </c>
      <c r="T796" s="14" t="s">
        <v>4131</v>
      </c>
      <c r="U796" s="19" t="str">
        <f t="shared" si="129"/>
        <v>https://onlinecourses.nptel.ac.in/noc24_me100/preview</v>
      </c>
      <c r="V796" s="19" t="str">
        <f t="shared" si="130"/>
        <v>https://onlinecourses.nptel.ac.in/noc24_me100/preview</v>
      </c>
      <c r="W796" s="15" t="s">
        <v>4132</v>
      </c>
      <c r="X796" s="18" t="s">
        <v>4133</v>
      </c>
      <c r="Y796" s="28" t="s">
        <v>4134</v>
      </c>
      <c r="Z796" s="15" t="s">
        <v>4135</v>
      </c>
      <c r="AA796" s="15"/>
      <c r="AB796" s="15"/>
    </row>
    <row r="797" spans="1:28" ht="26.4" x14ac:dyDescent="0.25">
      <c r="A797" s="13">
        <v>786</v>
      </c>
      <c r="B797" s="14" t="s">
        <v>4136</v>
      </c>
      <c r="C797" s="14" t="s">
        <v>3812</v>
      </c>
      <c r="D797" s="14" t="s">
        <v>4137</v>
      </c>
      <c r="E797" s="14" t="s">
        <v>4130</v>
      </c>
      <c r="F797" s="15" t="s">
        <v>84</v>
      </c>
      <c r="G797" s="15" t="s">
        <v>84</v>
      </c>
      <c r="H797" s="16" t="s">
        <v>100</v>
      </c>
      <c r="I797" s="15" t="s">
        <v>53</v>
      </c>
      <c r="J797" s="17">
        <v>45887</v>
      </c>
      <c r="K797" s="17">
        <v>45940</v>
      </c>
      <c r="L797" s="17">
        <v>45963</v>
      </c>
      <c r="M797" s="17">
        <v>45887</v>
      </c>
      <c r="N797" s="17">
        <v>45898</v>
      </c>
      <c r="O797" s="15" t="s">
        <v>38</v>
      </c>
      <c r="P797" s="15" t="s">
        <v>54</v>
      </c>
      <c r="Q797" s="15" t="s">
        <v>55</v>
      </c>
      <c r="R797" s="15" t="s">
        <v>1800</v>
      </c>
      <c r="S797" s="18" t="str">
        <f t="shared" si="131"/>
        <v>https://onlinecourses.nptel.ac.in/noc25_me157/preview</v>
      </c>
      <c r="T797" s="14" t="s">
        <v>4138</v>
      </c>
      <c r="U797" s="19" t="str">
        <f t="shared" si="129"/>
        <v>https://onlinecourses.nptel.ac.in/noc24_me152/preview</v>
      </c>
      <c r="V797" s="19" t="str">
        <f t="shared" si="130"/>
        <v>https://onlinecourses.nptel.ac.in/noc24_me152/preview</v>
      </c>
      <c r="W797" s="15" t="s">
        <v>4139</v>
      </c>
      <c r="X797" s="20" t="str">
        <f t="shared" ref="X797:X936" si="132">HYPERLINK(Y797)</f>
        <v>https://nptel.ac.in/courses/112104252</v>
      </c>
      <c r="Y797" s="19" t="str">
        <f t="shared" ref="Y797:Y936" si="133">CONCATENATE("https://nptel.ac.in/courses/",Z797)</f>
        <v>https://nptel.ac.in/courses/112104252</v>
      </c>
      <c r="Z797" s="15">
        <v>112104252</v>
      </c>
      <c r="AA797" s="15"/>
      <c r="AB797" s="15"/>
    </row>
    <row r="798" spans="1:28" ht="39.6" x14ac:dyDescent="0.25">
      <c r="A798" s="13">
        <v>787</v>
      </c>
      <c r="B798" s="14" t="s">
        <v>4140</v>
      </c>
      <c r="C798" s="14" t="s">
        <v>3812</v>
      </c>
      <c r="D798" s="14" t="s">
        <v>4141</v>
      </c>
      <c r="E798" s="14" t="s">
        <v>4013</v>
      </c>
      <c r="F798" s="15" t="s">
        <v>84</v>
      </c>
      <c r="G798" s="15" t="s">
        <v>84</v>
      </c>
      <c r="H798" s="16" t="s">
        <v>100</v>
      </c>
      <c r="I798" s="15" t="s">
        <v>53</v>
      </c>
      <c r="J798" s="17">
        <v>45859</v>
      </c>
      <c r="K798" s="17">
        <v>45912</v>
      </c>
      <c r="L798" s="17">
        <v>45921</v>
      </c>
      <c r="M798" s="17">
        <v>45866</v>
      </c>
      <c r="N798" s="17">
        <v>45884</v>
      </c>
      <c r="O798" s="15" t="s">
        <v>38</v>
      </c>
      <c r="P798" s="15" t="s">
        <v>54</v>
      </c>
      <c r="Q798" s="15" t="s">
        <v>55</v>
      </c>
      <c r="R798" s="15" t="s">
        <v>4025</v>
      </c>
      <c r="S798" s="18" t="str">
        <f t="shared" si="131"/>
        <v>https://onlinecourses.nptel.ac.in/noc25_me158/preview</v>
      </c>
      <c r="T798" s="14" t="s">
        <v>4142</v>
      </c>
      <c r="U798" s="19" t="str">
        <f t="shared" si="129"/>
        <v>https://onlinecourses.nptel.ac.in/noc24_me93/preview</v>
      </c>
      <c r="V798" s="19" t="str">
        <f t="shared" si="130"/>
        <v>https://onlinecourses.nptel.ac.in/noc24_me93/preview</v>
      </c>
      <c r="W798" s="15" t="s">
        <v>4143</v>
      </c>
      <c r="X798" s="20" t="str">
        <f t="shared" si="132"/>
        <v>https://nptel.ac.in/courses/112104193</v>
      </c>
      <c r="Y798" s="19" t="str">
        <f t="shared" si="133"/>
        <v>https://nptel.ac.in/courses/112104193</v>
      </c>
      <c r="Z798" s="15">
        <v>112104193</v>
      </c>
      <c r="AA798" s="15"/>
      <c r="AB798" s="15"/>
    </row>
    <row r="799" spans="1:28" ht="26.4" x14ac:dyDescent="0.25">
      <c r="A799" s="13">
        <v>788</v>
      </c>
      <c r="B799" s="14" t="s">
        <v>4144</v>
      </c>
      <c r="C799" s="14" t="s">
        <v>3812</v>
      </c>
      <c r="D799" s="14" t="s">
        <v>4145</v>
      </c>
      <c r="E799" s="14" t="s">
        <v>4146</v>
      </c>
      <c r="F799" s="15" t="s">
        <v>132</v>
      </c>
      <c r="G799" s="15" t="s">
        <v>132</v>
      </c>
      <c r="H799" s="16" t="s">
        <v>4</v>
      </c>
      <c r="I799" s="15" t="s">
        <v>53</v>
      </c>
      <c r="J799" s="17">
        <v>45859</v>
      </c>
      <c r="K799" s="17">
        <v>45940</v>
      </c>
      <c r="L799" s="17">
        <v>45963</v>
      </c>
      <c r="M799" s="17">
        <v>45866</v>
      </c>
      <c r="N799" s="17">
        <v>45884</v>
      </c>
      <c r="O799" s="15" t="s">
        <v>152</v>
      </c>
      <c r="P799" s="15" t="s">
        <v>54</v>
      </c>
      <c r="Q799" s="15" t="s">
        <v>55</v>
      </c>
      <c r="R799" s="15"/>
      <c r="S799" s="18" t="str">
        <f t="shared" si="131"/>
        <v>https://onlinecourses.nptel.ac.in/noc25_me159/preview</v>
      </c>
      <c r="T799" s="14" t="s">
        <v>4147</v>
      </c>
      <c r="U799" s="19" t="str">
        <f t="shared" si="129"/>
        <v>https://onlinecourses.nptel.ac.in/noc24_me106/preview</v>
      </c>
      <c r="V799" s="19" t="str">
        <f t="shared" si="130"/>
        <v>https://onlinecourses.nptel.ac.in/noc24_me106/preview</v>
      </c>
      <c r="W799" s="15" t="s">
        <v>4148</v>
      </c>
      <c r="X799" s="20" t="str">
        <f t="shared" si="132"/>
        <v>https://nptel.ac.in/courses/112108527</v>
      </c>
      <c r="Y799" s="19" t="str">
        <f t="shared" si="133"/>
        <v>https://nptel.ac.in/courses/112108527</v>
      </c>
      <c r="Z799" s="15">
        <v>112108527</v>
      </c>
      <c r="AA799" s="15"/>
      <c r="AB799" s="15"/>
    </row>
    <row r="800" spans="1:28" ht="39.6" x14ac:dyDescent="0.25">
      <c r="A800" s="13">
        <v>789</v>
      </c>
      <c r="B800" s="14" t="s">
        <v>4149</v>
      </c>
      <c r="C800" s="14" t="s">
        <v>3812</v>
      </c>
      <c r="D800" s="14" t="s">
        <v>4150</v>
      </c>
      <c r="E800" s="14" t="s">
        <v>4146</v>
      </c>
      <c r="F800" s="15" t="s">
        <v>132</v>
      </c>
      <c r="G800" s="15" t="s">
        <v>132</v>
      </c>
      <c r="H800" s="16" t="s">
        <v>4</v>
      </c>
      <c r="I800" s="15" t="s">
        <v>53</v>
      </c>
      <c r="J800" s="17">
        <v>45859</v>
      </c>
      <c r="K800" s="17">
        <v>45940</v>
      </c>
      <c r="L800" s="17">
        <v>45962</v>
      </c>
      <c r="M800" s="17">
        <v>45866</v>
      </c>
      <c r="N800" s="17">
        <v>45884</v>
      </c>
      <c r="O800" s="15" t="s">
        <v>152</v>
      </c>
      <c r="P800" s="15" t="s">
        <v>54</v>
      </c>
      <c r="Q800" s="15" t="s">
        <v>55</v>
      </c>
      <c r="R800" s="15" t="s">
        <v>3897</v>
      </c>
      <c r="S800" s="18" t="str">
        <f t="shared" si="131"/>
        <v>https://onlinecourses.nptel.ac.in/noc25_me160/preview</v>
      </c>
      <c r="T800" s="14" t="s">
        <v>4151</v>
      </c>
      <c r="U800" s="19" t="str">
        <f t="shared" si="129"/>
        <v>https://onlinecourses.nptel.ac.in/noc24_me132/preview</v>
      </c>
      <c r="V800" s="19" t="str">
        <f t="shared" si="130"/>
        <v>https://onlinecourses.nptel.ac.in/noc24_me132/preview</v>
      </c>
      <c r="W800" s="15" t="s">
        <v>4152</v>
      </c>
      <c r="X800" s="20" t="str">
        <f t="shared" si="132"/>
        <v>https://nptel.ac.in/courses/112108312</v>
      </c>
      <c r="Y800" s="19" t="str">
        <f t="shared" si="133"/>
        <v>https://nptel.ac.in/courses/112108312</v>
      </c>
      <c r="Z800" s="15">
        <v>112108312</v>
      </c>
      <c r="AA800" s="15"/>
      <c r="AB800" s="15"/>
    </row>
    <row r="801" spans="1:28" ht="26.4" x14ac:dyDescent="0.25">
      <c r="A801" s="13">
        <v>790</v>
      </c>
      <c r="B801" s="14" t="s">
        <v>4153</v>
      </c>
      <c r="C801" s="14" t="s">
        <v>3812</v>
      </c>
      <c r="D801" s="14" t="s">
        <v>4154</v>
      </c>
      <c r="E801" s="14" t="s">
        <v>4155</v>
      </c>
      <c r="F801" s="15" t="s">
        <v>239</v>
      </c>
      <c r="G801" s="15" t="s">
        <v>115</v>
      </c>
      <c r="H801" s="16" t="s">
        <v>4</v>
      </c>
      <c r="I801" s="15" t="s">
        <v>53</v>
      </c>
      <c r="J801" s="17">
        <v>45859</v>
      </c>
      <c r="K801" s="17">
        <v>45940</v>
      </c>
      <c r="L801" s="17">
        <v>45963</v>
      </c>
      <c r="M801" s="17">
        <v>45866</v>
      </c>
      <c r="N801" s="17">
        <v>45884</v>
      </c>
      <c r="O801" s="15" t="s">
        <v>38</v>
      </c>
      <c r="P801" s="15" t="s">
        <v>54</v>
      </c>
      <c r="Q801" s="15" t="s">
        <v>55</v>
      </c>
      <c r="R801" s="15"/>
      <c r="S801" s="18" t="str">
        <f t="shared" si="131"/>
        <v>https://onlinecourses.nptel.ac.in/noc25_me161/preview</v>
      </c>
      <c r="T801" s="14" t="s">
        <v>4156</v>
      </c>
      <c r="U801" s="19" t="str">
        <f t="shared" si="129"/>
        <v>https://onlinecourses.nptel.ac.in/noc24_me117/preview</v>
      </c>
      <c r="V801" s="19" t="str">
        <f t="shared" si="130"/>
        <v>https://onlinecourses.nptel.ac.in/noc24_me117/preview</v>
      </c>
      <c r="W801" s="15" t="s">
        <v>4157</v>
      </c>
      <c r="X801" s="20" t="str">
        <f t="shared" si="132"/>
        <v>https://nptel.ac.in/courses/112105319</v>
      </c>
      <c r="Y801" s="19" t="str">
        <f t="shared" si="133"/>
        <v>https://nptel.ac.in/courses/112105319</v>
      </c>
      <c r="Z801" s="15">
        <v>112105319</v>
      </c>
      <c r="AA801" s="15"/>
      <c r="AB801" s="15"/>
    </row>
    <row r="802" spans="1:28" ht="26.4" x14ac:dyDescent="0.25">
      <c r="A802" s="13">
        <v>791</v>
      </c>
      <c r="B802" s="14" t="s">
        <v>4158</v>
      </c>
      <c r="C802" s="14" t="s">
        <v>3812</v>
      </c>
      <c r="D802" s="14" t="s">
        <v>4159</v>
      </c>
      <c r="E802" s="14" t="s">
        <v>4160</v>
      </c>
      <c r="F802" s="15" t="s">
        <v>115</v>
      </c>
      <c r="G802" s="15" t="s">
        <v>115</v>
      </c>
      <c r="H802" s="16" t="s">
        <v>4</v>
      </c>
      <c r="I802" s="15" t="s">
        <v>53</v>
      </c>
      <c r="J802" s="17">
        <v>45859</v>
      </c>
      <c r="K802" s="17">
        <v>45940</v>
      </c>
      <c r="L802" s="17">
        <v>45962</v>
      </c>
      <c r="M802" s="17">
        <v>45866</v>
      </c>
      <c r="N802" s="17">
        <v>45884</v>
      </c>
      <c r="O802" s="15" t="s">
        <v>38</v>
      </c>
      <c r="P802" s="15" t="s">
        <v>54</v>
      </c>
      <c r="Q802" s="15" t="s">
        <v>55</v>
      </c>
      <c r="R802" s="15"/>
      <c r="S802" s="18" t="str">
        <f t="shared" si="131"/>
        <v>https://onlinecourses.nptel.ac.in/noc25_me162/preview</v>
      </c>
      <c r="T802" s="14" t="s">
        <v>4161</v>
      </c>
      <c r="U802" s="19" t="str">
        <f t="shared" si="129"/>
        <v>https://onlinecourses.nptel.ac.in/noc24_me118/preview</v>
      </c>
      <c r="V802" s="19" t="str">
        <f t="shared" si="130"/>
        <v>https://onlinecourses.nptel.ac.in/noc24_me118/preview</v>
      </c>
      <c r="W802" s="15" t="s">
        <v>4162</v>
      </c>
      <c r="X802" s="20" t="str">
        <f t="shared" si="132"/>
        <v>https://nptel.ac.in/courses/112105318</v>
      </c>
      <c r="Y802" s="19" t="str">
        <f t="shared" si="133"/>
        <v>https://nptel.ac.in/courses/112105318</v>
      </c>
      <c r="Z802" s="15">
        <v>112105318</v>
      </c>
      <c r="AA802" s="15"/>
      <c r="AB802" s="15"/>
    </row>
    <row r="803" spans="1:28" ht="26.4" x14ac:dyDescent="0.25">
      <c r="A803" s="13">
        <v>792</v>
      </c>
      <c r="B803" s="14" t="s">
        <v>4163</v>
      </c>
      <c r="C803" s="14" t="s">
        <v>3812</v>
      </c>
      <c r="D803" s="14" t="s">
        <v>4164</v>
      </c>
      <c r="E803" s="14" t="s">
        <v>4165</v>
      </c>
      <c r="F803" s="15" t="s">
        <v>115</v>
      </c>
      <c r="G803" s="15" t="s">
        <v>115</v>
      </c>
      <c r="H803" s="16" t="s">
        <v>100</v>
      </c>
      <c r="I803" s="15" t="s">
        <v>53</v>
      </c>
      <c r="J803" s="17">
        <v>45887</v>
      </c>
      <c r="K803" s="17">
        <v>45940</v>
      </c>
      <c r="L803" s="17">
        <v>45963</v>
      </c>
      <c r="M803" s="17">
        <v>45887</v>
      </c>
      <c r="N803" s="17">
        <v>45898</v>
      </c>
      <c r="O803" s="15" t="s">
        <v>38</v>
      </c>
      <c r="P803" s="15" t="s">
        <v>54</v>
      </c>
      <c r="Q803" s="15" t="s">
        <v>55</v>
      </c>
      <c r="R803" s="15"/>
      <c r="S803" s="18" t="str">
        <f t="shared" si="131"/>
        <v>https://onlinecourses.nptel.ac.in/noc25_me163/preview</v>
      </c>
      <c r="T803" s="14" t="s">
        <v>4166</v>
      </c>
      <c r="U803" s="19" t="str">
        <f t="shared" si="129"/>
        <v>https://onlinecourses.nptel.ac.in/noc24_me150/preview</v>
      </c>
      <c r="V803" s="19" t="str">
        <f t="shared" si="130"/>
        <v>https://onlinecourses.nptel.ac.in/noc24_me150/preview</v>
      </c>
      <c r="W803" s="15" t="s">
        <v>4167</v>
      </c>
      <c r="X803" s="20" t="str">
        <f t="shared" si="132"/>
        <v>https://nptel.ac.in/courses/112105305</v>
      </c>
      <c r="Y803" s="19" t="str">
        <f t="shared" si="133"/>
        <v>https://nptel.ac.in/courses/112105305</v>
      </c>
      <c r="Z803" s="15">
        <v>112105305</v>
      </c>
      <c r="AA803" s="15"/>
      <c r="AB803" s="15"/>
    </row>
    <row r="804" spans="1:28" ht="26.4" x14ac:dyDescent="0.25">
      <c r="A804" s="13">
        <v>793</v>
      </c>
      <c r="B804" s="14" t="s">
        <v>4168</v>
      </c>
      <c r="C804" s="14" t="s">
        <v>3812</v>
      </c>
      <c r="D804" s="14" t="s">
        <v>4169</v>
      </c>
      <c r="E804" s="14" t="s">
        <v>4170</v>
      </c>
      <c r="F804" s="15" t="s">
        <v>115</v>
      </c>
      <c r="G804" s="15" t="s">
        <v>115</v>
      </c>
      <c r="H804" s="16" t="s">
        <v>100</v>
      </c>
      <c r="I804" s="15" t="s">
        <v>53</v>
      </c>
      <c r="J804" s="17">
        <v>45887</v>
      </c>
      <c r="K804" s="17">
        <v>45940</v>
      </c>
      <c r="L804" s="17">
        <v>45962</v>
      </c>
      <c r="M804" s="17">
        <v>45887</v>
      </c>
      <c r="N804" s="17">
        <v>45898</v>
      </c>
      <c r="O804" s="15" t="s">
        <v>38</v>
      </c>
      <c r="P804" s="15" t="s">
        <v>54</v>
      </c>
      <c r="Q804" s="15" t="s">
        <v>55</v>
      </c>
      <c r="R804" s="15" t="s">
        <v>4120</v>
      </c>
      <c r="S804" s="18" t="str">
        <f t="shared" si="131"/>
        <v>https://onlinecourses.nptel.ac.in/noc25_me164/preview</v>
      </c>
      <c r="T804" s="14" t="s">
        <v>4171</v>
      </c>
      <c r="U804" s="19" t="str">
        <f t="shared" si="129"/>
        <v>https://onlinecourses.nptel.ac.in/noc24_me155/preview</v>
      </c>
      <c r="V804" s="19" t="str">
        <f t="shared" si="130"/>
        <v>https://onlinecourses.nptel.ac.in/noc24_me155/preview</v>
      </c>
      <c r="W804" s="15" t="s">
        <v>4172</v>
      </c>
      <c r="X804" s="20" t="str">
        <f t="shared" si="132"/>
        <v>https://nptel.ac.in/courses/112105236</v>
      </c>
      <c r="Y804" s="19" t="str">
        <f t="shared" si="133"/>
        <v>https://nptel.ac.in/courses/112105236</v>
      </c>
      <c r="Z804" s="15">
        <v>112105236</v>
      </c>
      <c r="AA804" s="15"/>
      <c r="AB804" s="15"/>
    </row>
    <row r="805" spans="1:28" ht="26.4" x14ac:dyDescent="0.25">
      <c r="A805" s="13">
        <v>794</v>
      </c>
      <c r="B805" s="14" t="s">
        <v>4173</v>
      </c>
      <c r="C805" s="14" t="s">
        <v>3812</v>
      </c>
      <c r="D805" s="14" t="s">
        <v>4174</v>
      </c>
      <c r="E805" s="14" t="s">
        <v>4160</v>
      </c>
      <c r="F805" s="15" t="s">
        <v>115</v>
      </c>
      <c r="G805" s="15" t="s">
        <v>115</v>
      </c>
      <c r="H805" s="16" t="s">
        <v>4</v>
      </c>
      <c r="I805" s="15" t="s">
        <v>53</v>
      </c>
      <c r="J805" s="17">
        <v>45859</v>
      </c>
      <c r="K805" s="17">
        <v>45940</v>
      </c>
      <c r="L805" s="17">
        <v>45963</v>
      </c>
      <c r="M805" s="17">
        <v>45866</v>
      </c>
      <c r="N805" s="17">
        <v>45884</v>
      </c>
      <c r="O805" s="15" t="s">
        <v>38</v>
      </c>
      <c r="P805" s="15" t="s">
        <v>72</v>
      </c>
      <c r="Q805" s="15" t="s">
        <v>55</v>
      </c>
      <c r="R805" s="15"/>
      <c r="S805" s="18" t="str">
        <f t="shared" si="131"/>
        <v>https://onlinecourses.nptel.ac.in/noc25_me165/preview</v>
      </c>
      <c r="T805" s="14" t="s">
        <v>4175</v>
      </c>
      <c r="U805" s="19" t="str">
        <f t="shared" si="129"/>
        <v>https://onlinecourses.nptel.ac.in/noc24_me141/preview</v>
      </c>
      <c r="V805" s="19" t="str">
        <f t="shared" si="130"/>
        <v>https://onlinecourses.nptel.ac.in/noc24_me141/preview</v>
      </c>
      <c r="W805" s="15" t="s">
        <v>4176</v>
      </c>
      <c r="X805" s="20" t="str">
        <f t="shared" si="132"/>
        <v>https://nptel.ac.in/courses/112105254</v>
      </c>
      <c r="Y805" s="19" t="str">
        <f t="shared" si="133"/>
        <v>https://nptel.ac.in/courses/112105254</v>
      </c>
      <c r="Z805" s="15">
        <v>112105254</v>
      </c>
      <c r="AA805" s="15"/>
      <c r="AB805" s="15"/>
    </row>
    <row r="806" spans="1:28" ht="26.4" x14ac:dyDescent="0.25">
      <c r="A806" s="13">
        <v>795</v>
      </c>
      <c r="B806" s="14" t="s">
        <v>4177</v>
      </c>
      <c r="C806" s="14" t="s">
        <v>3812</v>
      </c>
      <c r="D806" s="14" t="s">
        <v>4120</v>
      </c>
      <c r="E806" s="14" t="s">
        <v>4178</v>
      </c>
      <c r="F806" s="15" t="s">
        <v>115</v>
      </c>
      <c r="G806" s="15" t="s">
        <v>115</v>
      </c>
      <c r="H806" s="16" t="s">
        <v>100</v>
      </c>
      <c r="I806" s="15" t="s">
        <v>53</v>
      </c>
      <c r="J806" s="17">
        <v>45859</v>
      </c>
      <c r="K806" s="17">
        <v>45912</v>
      </c>
      <c r="L806" s="17">
        <v>45921</v>
      </c>
      <c r="M806" s="17">
        <v>45866</v>
      </c>
      <c r="N806" s="17">
        <v>45884</v>
      </c>
      <c r="O806" s="15" t="s">
        <v>38</v>
      </c>
      <c r="P806" s="15" t="s">
        <v>72</v>
      </c>
      <c r="Q806" s="15" t="s">
        <v>55</v>
      </c>
      <c r="R806" s="15" t="s">
        <v>4120</v>
      </c>
      <c r="S806" s="18" t="str">
        <f t="shared" si="131"/>
        <v>https://onlinecourses.nptel.ac.in/noc25_me166/preview</v>
      </c>
      <c r="T806" s="14" t="s">
        <v>4179</v>
      </c>
      <c r="U806" s="19" t="str">
        <f t="shared" si="129"/>
        <v>https://onlinecourses.nptel.ac.in/noc24_me88/preview</v>
      </c>
      <c r="V806" s="19" t="str">
        <f t="shared" si="130"/>
        <v>https://onlinecourses.nptel.ac.in/noc24_me88/preview</v>
      </c>
      <c r="W806" s="15" t="s">
        <v>4180</v>
      </c>
      <c r="X806" s="20" t="str">
        <f t="shared" si="132"/>
        <v>https://nptel.ac.in/courses/112105249</v>
      </c>
      <c r="Y806" s="19" t="str">
        <f t="shared" si="133"/>
        <v>https://nptel.ac.in/courses/112105249</v>
      </c>
      <c r="Z806" s="15">
        <v>112105249</v>
      </c>
      <c r="AA806" s="15"/>
      <c r="AB806" s="15"/>
    </row>
    <row r="807" spans="1:28" ht="26.4" x14ac:dyDescent="0.25">
      <c r="A807" s="13">
        <v>796</v>
      </c>
      <c r="B807" s="14" t="s">
        <v>4181</v>
      </c>
      <c r="C807" s="14" t="s">
        <v>3812</v>
      </c>
      <c r="D807" s="14" t="s">
        <v>4182</v>
      </c>
      <c r="E807" s="14" t="s">
        <v>4183</v>
      </c>
      <c r="F807" s="15" t="s">
        <v>115</v>
      </c>
      <c r="G807" s="15" t="s">
        <v>115</v>
      </c>
      <c r="H807" s="16" t="s">
        <v>4</v>
      </c>
      <c r="I807" s="15" t="s">
        <v>53</v>
      </c>
      <c r="J807" s="17">
        <v>45859</v>
      </c>
      <c r="K807" s="17">
        <v>45940</v>
      </c>
      <c r="L807" s="17">
        <v>45963</v>
      </c>
      <c r="M807" s="17">
        <v>45866</v>
      </c>
      <c r="N807" s="17">
        <v>45884</v>
      </c>
      <c r="O807" s="15" t="s">
        <v>38</v>
      </c>
      <c r="P807" s="15" t="s">
        <v>54</v>
      </c>
      <c r="Q807" s="15" t="s">
        <v>55</v>
      </c>
      <c r="R807" s="15" t="s">
        <v>637</v>
      </c>
      <c r="S807" s="18" t="str">
        <f t="shared" si="131"/>
        <v>https://onlinecourses.nptel.ac.in/noc25_me167/preview</v>
      </c>
      <c r="T807" s="14" t="s">
        <v>4184</v>
      </c>
      <c r="U807" s="19" t="str">
        <f t="shared" si="129"/>
        <v>https://onlinecourses.nptel.ac.in/noc24_me142/preview</v>
      </c>
      <c r="V807" s="19" t="str">
        <f t="shared" si="130"/>
        <v>https://onlinecourses.nptel.ac.in/noc24_me142/preview</v>
      </c>
      <c r="W807" s="15" t="s">
        <v>4185</v>
      </c>
      <c r="X807" s="20" t="str">
        <f t="shared" si="132"/>
        <v>https://nptel.ac.in/courses/112105221</v>
      </c>
      <c r="Y807" s="19" t="str">
        <f t="shared" si="133"/>
        <v>https://nptel.ac.in/courses/112105221</v>
      </c>
      <c r="Z807" s="15">
        <v>112105221</v>
      </c>
      <c r="AA807" s="15"/>
      <c r="AB807" s="15"/>
    </row>
    <row r="808" spans="1:28" ht="26.4" x14ac:dyDescent="0.25">
      <c r="A808" s="13">
        <v>797</v>
      </c>
      <c r="B808" s="14" t="s">
        <v>4186</v>
      </c>
      <c r="C808" s="14" t="s">
        <v>3812</v>
      </c>
      <c r="D808" s="14" t="s">
        <v>4187</v>
      </c>
      <c r="E808" s="14" t="s">
        <v>3983</v>
      </c>
      <c r="F808" s="15" t="s">
        <v>84</v>
      </c>
      <c r="G808" s="15" t="s">
        <v>84</v>
      </c>
      <c r="H808" s="16" t="s">
        <v>4</v>
      </c>
      <c r="I808" s="15" t="s">
        <v>116</v>
      </c>
      <c r="J808" s="17">
        <v>45859</v>
      </c>
      <c r="K808" s="17">
        <v>45940</v>
      </c>
      <c r="L808" s="17">
        <v>45962</v>
      </c>
      <c r="M808" s="17">
        <v>45866</v>
      </c>
      <c r="N808" s="17">
        <v>45884</v>
      </c>
      <c r="O808" s="15" t="s">
        <v>38</v>
      </c>
      <c r="P808" s="15" t="s">
        <v>54</v>
      </c>
      <c r="Q808" s="15" t="s">
        <v>55</v>
      </c>
      <c r="R808" s="15" t="s">
        <v>4188</v>
      </c>
      <c r="S808" s="18" t="str">
        <f t="shared" si="131"/>
        <v>https://onlinecourses.nptel.ac.in/noc25_me168/preview</v>
      </c>
      <c r="T808" s="14" t="s">
        <v>4189</v>
      </c>
      <c r="U808" s="14"/>
      <c r="V808" s="14"/>
      <c r="W808" s="14"/>
      <c r="X808" s="20" t="str">
        <f t="shared" si="132"/>
        <v>https://nptel.ac.in/courses/112104769</v>
      </c>
      <c r="Y808" s="19" t="str">
        <f t="shared" si="133"/>
        <v>https://nptel.ac.in/courses/112104769</v>
      </c>
      <c r="Z808" s="14" t="s">
        <v>4190</v>
      </c>
      <c r="AA808" s="14"/>
      <c r="AB808" s="14"/>
    </row>
    <row r="809" spans="1:28" ht="26.4" x14ac:dyDescent="0.25">
      <c r="A809" s="13">
        <v>798</v>
      </c>
      <c r="B809" s="14" t="s">
        <v>4191</v>
      </c>
      <c r="C809" s="14" t="s">
        <v>3812</v>
      </c>
      <c r="D809" s="14" t="s">
        <v>4192</v>
      </c>
      <c r="E809" s="14" t="s">
        <v>4193</v>
      </c>
      <c r="F809" s="15" t="s">
        <v>1199</v>
      </c>
      <c r="G809" s="15" t="s">
        <v>115</v>
      </c>
      <c r="H809" s="16" t="s">
        <v>4</v>
      </c>
      <c r="I809" s="15" t="s">
        <v>116</v>
      </c>
      <c r="J809" s="17">
        <v>45859</v>
      </c>
      <c r="K809" s="17">
        <v>45940</v>
      </c>
      <c r="L809" s="17">
        <v>45962</v>
      </c>
      <c r="M809" s="17">
        <v>45866</v>
      </c>
      <c r="N809" s="17">
        <v>45884</v>
      </c>
      <c r="O809" s="15" t="s">
        <v>152</v>
      </c>
      <c r="P809" s="15" t="s">
        <v>72</v>
      </c>
      <c r="Q809" s="15" t="s">
        <v>55</v>
      </c>
      <c r="R809" s="15" t="s">
        <v>3881</v>
      </c>
      <c r="S809" s="18" t="str">
        <f t="shared" si="131"/>
        <v>https://onlinecourses.nptel.ac.in/noc25_me169/preview</v>
      </c>
      <c r="T809" s="14" t="s">
        <v>4194</v>
      </c>
      <c r="U809" s="14"/>
      <c r="V809" s="14"/>
      <c r="W809" s="14"/>
      <c r="X809" s="20" t="str">
        <f t="shared" si="132"/>
        <v>https://nptel.ac.in/courses/112105770</v>
      </c>
      <c r="Y809" s="19" t="str">
        <f t="shared" si="133"/>
        <v>https://nptel.ac.in/courses/112105770</v>
      </c>
      <c r="Z809" s="14" t="s">
        <v>4195</v>
      </c>
      <c r="AA809" s="14"/>
      <c r="AB809" s="14"/>
    </row>
    <row r="810" spans="1:28" ht="26.4" x14ac:dyDescent="0.25">
      <c r="A810" s="13">
        <v>799</v>
      </c>
      <c r="B810" s="14" t="s">
        <v>4196</v>
      </c>
      <c r="C810" s="14" t="s">
        <v>3812</v>
      </c>
      <c r="D810" s="14" t="s">
        <v>4197</v>
      </c>
      <c r="E810" s="14" t="s">
        <v>4198</v>
      </c>
      <c r="F810" s="15" t="s">
        <v>115</v>
      </c>
      <c r="G810" s="15" t="s">
        <v>115</v>
      </c>
      <c r="H810" s="16" t="s">
        <v>4</v>
      </c>
      <c r="I810" s="15" t="s">
        <v>53</v>
      </c>
      <c r="J810" s="17">
        <v>45859</v>
      </c>
      <c r="K810" s="17">
        <v>45940</v>
      </c>
      <c r="L810" s="17">
        <v>45963</v>
      </c>
      <c r="M810" s="17">
        <v>45866</v>
      </c>
      <c r="N810" s="17">
        <v>45884</v>
      </c>
      <c r="O810" s="15" t="s">
        <v>38</v>
      </c>
      <c r="P810" s="15" t="s">
        <v>39</v>
      </c>
      <c r="Q810" s="15" t="s">
        <v>55</v>
      </c>
      <c r="R810" s="15"/>
      <c r="S810" s="18" t="str">
        <f t="shared" si="131"/>
        <v>https://onlinecourses.nptel.ac.in/noc25_me170/preview</v>
      </c>
      <c r="T810" s="14" t="s">
        <v>4199</v>
      </c>
      <c r="U810" s="19" t="str">
        <f>HYPERLINK(V810)</f>
        <v>https://onlinecourses.nptel.ac.in/noc23_me121/preview</v>
      </c>
      <c r="V810" s="19" t="str">
        <f>CONCATENATE("https://onlinecourses.nptel.ac.in/",W810,"/preview")</f>
        <v>https://onlinecourses.nptel.ac.in/noc23_me121/preview</v>
      </c>
      <c r="W810" s="15" t="s">
        <v>4200</v>
      </c>
      <c r="X810" s="20" t="str">
        <f t="shared" si="132"/>
        <v>https://nptel.ac.in/courses/112105248</v>
      </c>
      <c r="Y810" s="19" t="str">
        <f t="shared" si="133"/>
        <v>https://nptel.ac.in/courses/112105248</v>
      </c>
      <c r="Z810" s="15">
        <v>112105248</v>
      </c>
      <c r="AA810" s="15"/>
      <c r="AB810" s="15"/>
    </row>
    <row r="811" spans="1:28" ht="26.4" x14ac:dyDescent="0.25">
      <c r="A811" s="13">
        <v>800</v>
      </c>
      <c r="B811" s="14" t="s">
        <v>4201</v>
      </c>
      <c r="C811" s="14" t="s">
        <v>3812</v>
      </c>
      <c r="D811" s="14" t="s">
        <v>4202</v>
      </c>
      <c r="E811" s="14" t="s">
        <v>3442</v>
      </c>
      <c r="F811" s="15" t="s">
        <v>115</v>
      </c>
      <c r="G811" s="15" t="s">
        <v>115</v>
      </c>
      <c r="H811" s="16" t="s">
        <v>4</v>
      </c>
      <c r="I811" s="15" t="s">
        <v>116</v>
      </c>
      <c r="J811" s="17">
        <v>45859</v>
      </c>
      <c r="K811" s="17">
        <v>45940</v>
      </c>
      <c r="L811" s="17">
        <v>45963</v>
      </c>
      <c r="M811" s="17">
        <v>45866</v>
      </c>
      <c r="N811" s="17">
        <v>45884</v>
      </c>
      <c r="O811" s="15" t="s">
        <v>71</v>
      </c>
      <c r="P811" s="15" t="s">
        <v>72</v>
      </c>
      <c r="Q811" s="15" t="s">
        <v>73</v>
      </c>
      <c r="R811" s="15" t="s">
        <v>4188</v>
      </c>
      <c r="S811" s="18" t="str">
        <f t="shared" si="131"/>
        <v>https://onlinecourses.nptel.ac.in/noc25_me171/preview</v>
      </c>
      <c r="T811" s="14" t="s">
        <v>4203</v>
      </c>
      <c r="U811" s="14"/>
      <c r="V811" s="14"/>
      <c r="W811" s="14"/>
      <c r="X811" s="20" t="str">
        <f t="shared" si="132"/>
        <v>https://nptel.ac.in/courses/112105771</v>
      </c>
      <c r="Y811" s="19" t="str">
        <f t="shared" si="133"/>
        <v>https://nptel.ac.in/courses/112105771</v>
      </c>
      <c r="Z811" s="14" t="s">
        <v>4204</v>
      </c>
      <c r="AA811" s="14"/>
      <c r="AB811" s="14"/>
    </row>
    <row r="812" spans="1:28" ht="26.4" x14ac:dyDescent="0.25">
      <c r="A812" s="13">
        <v>801</v>
      </c>
      <c r="B812" s="14" t="s">
        <v>4205</v>
      </c>
      <c r="C812" s="14" t="s">
        <v>3812</v>
      </c>
      <c r="D812" s="14" t="s">
        <v>4206</v>
      </c>
      <c r="E812" s="14" t="s">
        <v>4056</v>
      </c>
      <c r="F812" s="15" t="s">
        <v>406</v>
      </c>
      <c r="G812" s="15" t="s">
        <v>406</v>
      </c>
      <c r="H812" s="16" t="s">
        <v>4</v>
      </c>
      <c r="I812" s="15" t="s">
        <v>53</v>
      </c>
      <c r="J812" s="17">
        <v>45859</v>
      </c>
      <c r="K812" s="17">
        <v>45940</v>
      </c>
      <c r="L812" s="17">
        <v>45963</v>
      </c>
      <c r="M812" s="17">
        <v>45866</v>
      </c>
      <c r="N812" s="17">
        <v>45884</v>
      </c>
      <c r="O812" s="15" t="s">
        <v>38</v>
      </c>
      <c r="P812" s="15" t="s">
        <v>54</v>
      </c>
      <c r="Q812" s="15" t="s">
        <v>55</v>
      </c>
      <c r="R812" s="15"/>
      <c r="S812" s="18" t="str">
        <f t="shared" si="131"/>
        <v>https://onlinecourses.nptel.ac.in/noc25_me172/preview</v>
      </c>
      <c r="T812" s="14" t="s">
        <v>4207</v>
      </c>
      <c r="U812" s="19" t="str">
        <f t="shared" ref="U812:U816" si="134">HYPERLINK(V812)</f>
        <v>https://onlinecourses.nptel.ac.in/noc22_me30/preview</v>
      </c>
      <c r="V812" s="19" t="str">
        <f t="shared" ref="V812:V816" si="135">CONCATENATE("https://onlinecourses.nptel.ac.in/",W812,"/preview")</f>
        <v>https://onlinecourses.nptel.ac.in/noc22_me30/preview</v>
      </c>
      <c r="W812" s="15" t="s">
        <v>4208</v>
      </c>
      <c r="X812" s="20" t="str">
        <f t="shared" si="132"/>
        <v>https://nptel.ac.in/courses/112103290</v>
      </c>
      <c r="Y812" s="19" t="str">
        <f t="shared" si="133"/>
        <v>https://nptel.ac.in/courses/112103290</v>
      </c>
      <c r="Z812" s="15">
        <v>112103290</v>
      </c>
      <c r="AA812" s="15"/>
      <c r="AB812" s="15"/>
    </row>
    <row r="813" spans="1:28" ht="26.4" x14ac:dyDescent="0.25">
      <c r="A813" s="13">
        <v>802</v>
      </c>
      <c r="B813" s="14" t="s">
        <v>4209</v>
      </c>
      <c r="C813" s="14" t="s">
        <v>3812</v>
      </c>
      <c r="D813" s="14" t="s">
        <v>4210</v>
      </c>
      <c r="E813" s="14" t="s">
        <v>4211</v>
      </c>
      <c r="F813" s="15" t="s">
        <v>52</v>
      </c>
      <c r="G813" s="15" t="s">
        <v>52</v>
      </c>
      <c r="H813" s="16" t="s">
        <v>4</v>
      </c>
      <c r="I813" s="15" t="s">
        <v>53</v>
      </c>
      <c r="J813" s="17">
        <v>45859</v>
      </c>
      <c r="K813" s="17">
        <v>45940</v>
      </c>
      <c r="L813" s="17">
        <v>45963</v>
      </c>
      <c r="M813" s="17">
        <v>45866</v>
      </c>
      <c r="N813" s="17">
        <v>45884</v>
      </c>
      <c r="O813" s="15" t="s">
        <v>71</v>
      </c>
      <c r="P813" s="15" t="s">
        <v>72</v>
      </c>
      <c r="Q813" s="15" t="s">
        <v>73</v>
      </c>
      <c r="R813" s="15"/>
      <c r="S813" s="18" t="str">
        <f t="shared" si="131"/>
        <v>https://onlinecourses.nptel.ac.in/noc25_me173/preview</v>
      </c>
      <c r="T813" s="14" t="s">
        <v>4212</v>
      </c>
      <c r="U813" s="19" t="str">
        <f t="shared" si="134"/>
        <v>https://onlinecourses.nptel.ac.in/noc24_me140/preview</v>
      </c>
      <c r="V813" s="19" t="str">
        <f t="shared" si="135"/>
        <v>https://onlinecourses.nptel.ac.in/noc24_me140/preview</v>
      </c>
      <c r="W813" s="15" t="s">
        <v>4213</v>
      </c>
      <c r="X813" s="20" t="str">
        <f t="shared" si="132"/>
        <v>https://nptel.ac.in/courses/112102304</v>
      </c>
      <c r="Y813" s="19" t="str">
        <f t="shared" si="133"/>
        <v>https://nptel.ac.in/courses/112102304</v>
      </c>
      <c r="Z813" s="15">
        <v>112102304</v>
      </c>
      <c r="AA813" s="15"/>
      <c r="AB813" s="15"/>
    </row>
    <row r="814" spans="1:28" ht="26.4" x14ac:dyDescent="0.25">
      <c r="A814" s="13">
        <v>803</v>
      </c>
      <c r="B814" s="14" t="s">
        <v>4214</v>
      </c>
      <c r="C814" s="14" t="s">
        <v>3812</v>
      </c>
      <c r="D814" s="14" t="s">
        <v>4215</v>
      </c>
      <c r="E814" s="14" t="s">
        <v>4160</v>
      </c>
      <c r="F814" s="15" t="s">
        <v>115</v>
      </c>
      <c r="G814" s="15" t="s">
        <v>115</v>
      </c>
      <c r="H814" s="16" t="s">
        <v>4</v>
      </c>
      <c r="I814" s="15" t="s">
        <v>53</v>
      </c>
      <c r="J814" s="17">
        <v>45859</v>
      </c>
      <c r="K814" s="17">
        <v>45940</v>
      </c>
      <c r="L814" s="17">
        <v>45963</v>
      </c>
      <c r="M814" s="17">
        <v>45866</v>
      </c>
      <c r="N814" s="17">
        <v>45884</v>
      </c>
      <c r="O814" s="15" t="s">
        <v>38</v>
      </c>
      <c r="P814" s="15" t="s">
        <v>72</v>
      </c>
      <c r="Q814" s="15" t="s">
        <v>55</v>
      </c>
      <c r="R814" s="15" t="s">
        <v>90</v>
      </c>
      <c r="S814" s="18" t="str">
        <f t="shared" si="131"/>
        <v>https://onlinecourses.nptel.ac.in/noc25_me174/preview</v>
      </c>
      <c r="T814" s="14" t="s">
        <v>4216</v>
      </c>
      <c r="U814" s="19" t="str">
        <f t="shared" si="134"/>
        <v>https://onlinecourses.nptel.ac.in/noc22_me102/preview</v>
      </c>
      <c r="V814" s="19" t="str">
        <f t="shared" si="135"/>
        <v>https://onlinecourses.nptel.ac.in/noc22_me102/preview</v>
      </c>
      <c r="W814" s="15" t="s">
        <v>4217</v>
      </c>
      <c r="X814" s="20" t="str">
        <f t="shared" si="132"/>
        <v>https://nptel.ac.in/courses/112105218</v>
      </c>
      <c r="Y814" s="19" t="str">
        <f t="shared" si="133"/>
        <v>https://nptel.ac.in/courses/112105218</v>
      </c>
      <c r="Z814" s="15">
        <v>112105218</v>
      </c>
      <c r="AA814" s="15"/>
      <c r="AB814" s="15"/>
    </row>
    <row r="815" spans="1:28" ht="26.4" x14ac:dyDescent="0.25">
      <c r="A815" s="13">
        <v>804</v>
      </c>
      <c r="B815" s="14" t="s">
        <v>4218</v>
      </c>
      <c r="C815" s="14" t="s">
        <v>3812</v>
      </c>
      <c r="D815" s="14" t="s">
        <v>4219</v>
      </c>
      <c r="E815" s="14" t="s">
        <v>4220</v>
      </c>
      <c r="F815" s="15" t="s">
        <v>52</v>
      </c>
      <c r="G815" s="15" t="s">
        <v>52</v>
      </c>
      <c r="H815" s="16" t="s">
        <v>4</v>
      </c>
      <c r="I815" s="15" t="s">
        <v>53</v>
      </c>
      <c r="J815" s="17">
        <v>45859</v>
      </c>
      <c r="K815" s="17">
        <v>45940</v>
      </c>
      <c r="L815" s="17">
        <v>45963</v>
      </c>
      <c r="M815" s="17">
        <v>45866</v>
      </c>
      <c r="N815" s="17">
        <v>45884</v>
      </c>
      <c r="O815" s="15" t="s">
        <v>38</v>
      </c>
      <c r="P815" s="15" t="s">
        <v>54</v>
      </c>
      <c r="Q815" s="15" t="s">
        <v>55</v>
      </c>
      <c r="R815" s="15"/>
      <c r="S815" s="18" t="str">
        <f t="shared" si="131"/>
        <v>https://onlinecourses.nptel.ac.in/noc25_me175/preview</v>
      </c>
      <c r="T815" s="14" t="s">
        <v>4221</v>
      </c>
      <c r="U815" s="19" t="str">
        <f t="shared" si="134"/>
        <v>https://onlinecourses.nptel.ac.in/noc24_me143/preview</v>
      </c>
      <c r="V815" s="19" t="str">
        <f t="shared" si="135"/>
        <v>https://onlinecourses.nptel.ac.in/noc24_me143/preview</v>
      </c>
      <c r="W815" s="15" t="s">
        <v>4222</v>
      </c>
      <c r="X815" s="20" t="str">
        <f t="shared" si="132"/>
        <v>https://nptel.ac.in/courses/112102318</v>
      </c>
      <c r="Y815" s="19" t="str">
        <f t="shared" si="133"/>
        <v>https://nptel.ac.in/courses/112102318</v>
      </c>
      <c r="Z815" s="15">
        <v>112102318</v>
      </c>
      <c r="AA815" s="15"/>
      <c r="AB815" s="15"/>
    </row>
    <row r="816" spans="1:28" ht="52.8" x14ac:dyDescent="0.25">
      <c r="A816" s="13">
        <v>805</v>
      </c>
      <c r="B816" s="14" t="s">
        <v>4223</v>
      </c>
      <c r="C816" s="14" t="s">
        <v>3812</v>
      </c>
      <c r="D816" s="14" t="s">
        <v>4224</v>
      </c>
      <c r="E816" s="14" t="s">
        <v>4225</v>
      </c>
      <c r="F816" s="15" t="s">
        <v>115</v>
      </c>
      <c r="G816" s="15" t="s">
        <v>115</v>
      </c>
      <c r="H816" s="16" t="s">
        <v>4</v>
      </c>
      <c r="I816" s="15" t="s">
        <v>53</v>
      </c>
      <c r="J816" s="17">
        <v>45859</v>
      </c>
      <c r="K816" s="17">
        <v>45940</v>
      </c>
      <c r="L816" s="17">
        <v>45963</v>
      </c>
      <c r="M816" s="17">
        <v>45866</v>
      </c>
      <c r="N816" s="17">
        <v>45884</v>
      </c>
      <c r="O816" s="15" t="s">
        <v>38</v>
      </c>
      <c r="P816" s="15" t="s">
        <v>72</v>
      </c>
      <c r="Q816" s="15" t="s">
        <v>55</v>
      </c>
      <c r="R816" s="15" t="s">
        <v>4226</v>
      </c>
      <c r="S816" s="18" t="str">
        <f t="shared" si="131"/>
        <v>https://onlinecourses.nptel.ac.in/noc25_me176/preview</v>
      </c>
      <c r="T816" s="14" t="s">
        <v>4227</v>
      </c>
      <c r="U816" s="19" t="str">
        <f t="shared" si="134"/>
        <v>https://onlinecourses.nptel.ac.in/noc23_me116/preview</v>
      </c>
      <c r="V816" s="19" t="str">
        <f t="shared" si="135"/>
        <v>https://onlinecourses.nptel.ac.in/noc23_me116/preview</v>
      </c>
      <c r="W816" s="15" t="s">
        <v>4228</v>
      </c>
      <c r="X816" s="20" t="str">
        <f t="shared" si="132"/>
        <v>https://nptel.ac.in/courses/112105304</v>
      </c>
      <c r="Y816" s="19" t="str">
        <f t="shared" si="133"/>
        <v>https://nptel.ac.in/courses/112105304</v>
      </c>
      <c r="Z816" s="15">
        <v>112105304</v>
      </c>
      <c r="AA816" s="15"/>
      <c r="AB816" s="15"/>
    </row>
    <row r="817" spans="1:28" ht="26.4" x14ac:dyDescent="0.25">
      <c r="A817" s="13">
        <v>806</v>
      </c>
      <c r="B817" s="14" t="s">
        <v>4229</v>
      </c>
      <c r="C817" s="14" t="s">
        <v>3812</v>
      </c>
      <c r="D817" s="14" t="s">
        <v>4230</v>
      </c>
      <c r="E817" s="14" t="s">
        <v>4231</v>
      </c>
      <c r="F817" s="15" t="s">
        <v>1352</v>
      </c>
      <c r="G817" s="15" t="s">
        <v>62</v>
      </c>
      <c r="H817" s="16" t="s">
        <v>4</v>
      </c>
      <c r="I817" s="15" t="s">
        <v>116</v>
      </c>
      <c r="J817" s="17">
        <v>45859</v>
      </c>
      <c r="K817" s="17">
        <v>45940</v>
      </c>
      <c r="L817" s="17">
        <v>45963</v>
      </c>
      <c r="M817" s="17">
        <v>45866</v>
      </c>
      <c r="N817" s="17">
        <v>45884</v>
      </c>
      <c r="O817" s="15" t="s">
        <v>38</v>
      </c>
      <c r="P817" s="15" t="s">
        <v>54</v>
      </c>
      <c r="Q817" s="15" t="s">
        <v>55</v>
      </c>
      <c r="R817" s="15" t="s">
        <v>4120</v>
      </c>
      <c r="S817" s="18" t="str">
        <f t="shared" si="131"/>
        <v>https://onlinecourses.nptel.ac.in/noc25_me177/preview</v>
      </c>
      <c r="T817" s="14" t="s">
        <v>4232</v>
      </c>
      <c r="U817" s="14"/>
      <c r="V817" s="14"/>
      <c r="W817" s="14"/>
      <c r="X817" s="20" t="str">
        <f t="shared" si="132"/>
        <v>https://nptel.ac.in/courses/112106772</v>
      </c>
      <c r="Y817" s="19" t="str">
        <f t="shared" si="133"/>
        <v>https://nptel.ac.in/courses/112106772</v>
      </c>
      <c r="Z817" s="14" t="s">
        <v>4233</v>
      </c>
      <c r="AA817" s="14"/>
      <c r="AB817" s="14"/>
    </row>
    <row r="818" spans="1:28" ht="26.4" x14ac:dyDescent="0.25">
      <c r="A818" s="13">
        <v>807</v>
      </c>
      <c r="B818" s="14" t="s">
        <v>4234</v>
      </c>
      <c r="C818" s="14" t="s">
        <v>4235</v>
      </c>
      <c r="D818" s="14" t="s">
        <v>4236</v>
      </c>
      <c r="E818" s="14" t="s">
        <v>1319</v>
      </c>
      <c r="F818" s="15" t="s">
        <v>495</v>
      </c>
      <c r="G818" s="15" t="s">
        <v>62</v>
      </c>
      <c r="H818" s="16" t="s">
        <v>4</v>
      </c>
      <c r="I818" s="15" t="s">
        <v>53</v>
      </c>
      <c r="J818" s="17">
        <v>45859</v>
      </c>
      <c r="K818" s="17">
        <v>45940</v>
      </c>
      <c r="L818" s="17">
        <v>45956</v>
      </c>
      <c r="M818" s="17">
        <v>45866</v>
      </c>
      <c r="N818" s="17">
        <v>45884</v>
      </c>
      <c r="O818" s="15" t="s">
        <v>38</v>
      </c>
      <c r="P818" s="15" t="s">
        <v>54</v>
      </c>
      <c r="Q818" s="15" t="s">
        <v>55</v>
      </c>
      <c r="R818" s="15" t="s">
        <v>642</v>
      </c>
      <c r="S818" s="18" t="str">
        <f t="shared" si="131"/>
        <v>https://onlinecourses.nptel.ac.in/noc25_me178/preview</v>
      </c>
      <c r="T818" s="14" t="s">
        <v>4237</v>
      </c>
      <c r="U818" s="19" t="str">
        <f t="shared" ref="U818:U819" si="136">HYPERLINK(V818)</f>
        <v>https://onlinecourses.nptel.ac.in/noc24_me144/preview</v>
      </c>
      <c r="V818" s="19" t="str">
        <f t="shared" ref="V818:V819" si="137">CONCATENATE("https://onlinecourses.nptel.ac.in/",W818,"/preview")</f>
        <v>https://onlinecourses.nptel.ac.in/noc24_me144/preview</v>
      </c>
      <c r="W818" s="15" t="s">
        <v>4238</v>
      </c>
      <c r="X818" s="20" t="str">
        <f t="shared" si="132"/>
        <v>https://nptel.ac.in/courses/112106318</v>
      </c>
      <c r="Y818" s="19" t="str">
        <f t="shared" si="133"/>
        <v>https://nptel.ac.in/courses/112106318</v>
      </c>
      <c r="Z818" s="15">
        <v>112106318</v>
      </c>
      <c r="AA818" s="15"/>
      <c r="AB818" s="15"/>
    </row>
    <row r="819" spans="1:28" ht="52.8" x14ac:dyDescent="0.25">
      <c r="A819" s="13">
        <v>808</v>
      </c>
      <c r="B819" s="14" t="s">
        <v>4239</v>
      </c>
      <c r="C819" s="14" t="s">
        <v>4240</v>
      </c>
      <c r="D819" s="14" t="s">
        <v>4241</v>
      </c>
      <c r="E819" s="14" t="s">
        <v>4242</v>
      </c>
      <c r="F819" s="15" t="s">
        <v>70</v>
      </c>
      <c r="G819" s="15" t="s">
        <v>70</v>
      </c>
      <c r="H819" s="16" t="s">
        <v>4</v>
      </c>
      <c r="I819" s="15" t="s">
        <v>53</v>
      </c>
      <c r="J819" s="17">
        <v>45859</v>
      </c>
      <c r="K819" s="17">
        <v>45940</v>
      </c>
      <c r="L819" s="17">
        <v>45956</v>
      </c>
      <c r="M819" s="17">
        <v>45866</v>
      </c>
      <c r="N819" s="17">
        <v>45884</v>
      </c>
      <c r="O819" s="15" t="s">
        <v>38</v>
      </c>
      <c r="P819" s="15" t="s">
        <v>54</v>
      </c>
      <c r="Q819" s="15" t="s">
        <v>55</v>
      </c>
      <c r="R819" s="15" t="s">
        <v>4243</v>
      </c>
      <c r="S819" s="18" t="str">
        <f t="shared" si="131"/>
        <v>https://onlinecourses.nptel.ac.in/noc25_me179/preview</v>
      </c>
      <c r="T819" s="14" t="s">
        <v>4244</v>
      </c>
      <c r="U819" s="19" t="str">
        <f t="shared" si="136"/>
        <v>https://onlinecourses.nptel.ac.in/noc24_me120/preview</v>
      </c>
      <c r="V819" s="19" t="str">
        <f t="shared" si="137"/>
        <v>https://onlinecourses.nptel.ac.in/noc24_me120/preview</v>
      </c>
      <c r="W819" s="15" t="s">
        <v>4245</v>
      </c>
      <c r="X819" s="20" t="str">
        <f t="shared" si="132"/>
        <v>https://nptel.ac.in/courses/112101304</v>
      </c>
      <c r="Y819" s="19" t="str">
        <f t="shared" si="133"/>
        <v>https://nptel.ac.in/courses/112101304</v>
      </c>
      <c r="Z819" s="15">
        <v>112101304</v>
      </c>
      <c r="AA819" s="15"/>
      <c r="AB819" s="15"/>
    </row>
    <row r="820" spans="1:28" ht="79.2" x14ac:dyDescent="0.25">
      <c r="A820" s="13">
        <v>809</v>
      </c>
      <c r="B820" s="14" t="s">
        <v>4246</v>
      </c>
      <c r="C820" s="14" t="s">
        <v>4247</v>
      </c>
      <c r="D820" s="14" t="s">
        <v>4248</v>
      </c>
      <c r="E820" s="14" t="s">
        <v>4249</v>
      </c>
      <c r="F820" s="15" t="s">
        <v>52</v>
      </c>
      <c r="G820" s="15" t="s">
        <v>52</v>
      </c>
      <c r="H820" s="16" t="s">
        <v>4</v>
      </c>
      <c r="I820" s="15" t="s">
        <v>116</v>
      </c>
      <c r="J820" s="17">
        <v>45859</v>
      </c>
      <c r="K820" s="17">
        <v>45940</v>
      </c>
      <c r="L820" s="17">
        <v>45956</v>
      </c>
      <c r="M820" s="17">
        <v>45866</v>
      </c>
      <c r="N820" s="17">
        <v>45884</v>
      </c>
      <c r="O820" s="15" t="s">
        <v>38</v>
      </c>
      <c r="P820" s="15" t="s">
        <v>54</v>
      </c>
      <c r="Q820" s="15" t="s">
        <v>55</v>
      </c>
      <c r="R820" s="15" t="s">
        <v>4250</v>
      </c>
      <c r="S820" s="18" t="str">
        <f t="shared" si="131"/>
        <v>https://onlinecourses.nptel.ac.in/noc25_me180/preview</v>
      </c>
      <c r="T820" s="14" t="s">
        <v>4251</v>
      </c>
      <c r="U820" s="14"/>
      <c r="V820" s="14"/>
      <c r="W820" s="14"/>
      <c r="X820" s="20" t="str">
        <f t="shared" si="132"/>
        <v>https://nptel.ac.in/courses/112102773</v>
      </c>
      <c r="Y820" s="19" t="str">
        <f t="shared" si="133"/>
        <v>https://nptel.ac.in/courses/112102773</v>
      </c>
      <c r="Z820" s="14" t="s">
        <v>4252</v>
      </c>
      <c r="AA820" s="14"/>
      <c r="AB820" s="14"/>
    </row>
    <row r="821" spans="1:28" ht="26.4" x14ac:dyDescent="0.25">
      <c r="A821" s="13">
        <v>810</v>
      </c>
      <c r="B821" s="14" t="s">
        <v>4253</v>
      </c>
      <c r="C821" s="14" t="s">
        <v>4254</v>
      </c>
      <c r="D821" s="14" t="s">
        <v>4255</v>
      </c>
      <c r="E821" s="14" t="s">
        <v>4256</v>
      </c>
      <c r="F821" s="15" t="s">
        <v>406</v>
      </c>
      <c r="G821" s="15" t="s">
        <v>406</v>
      </c>
      <c r="H821" s="16" t="s">
        <v>4</v>
      </c>
      <c r="I821" s="15" t="s">
        <v>116</v>
      </c>
      <c r="J821" s="17">
        <v>45859</v>
      </c>
      <c r="K821" s="17">
        <v>45940</v>
      </c>
      <c r="L821" s="17">
        <v>45963</v>
      </c>
      <c r="M821" s="17">
        <v>45866</v>
      </c>
      <c r="N821" s="17">
        <v>45884</v>
      </c>
      <c r="O821" s="15" t="s">
        <v>38</v>
      </c>
      <c r="P821" s="15" t="s">
        <v>72</v>
      </c>
      <c r="Q821" s="15" t="s">
        <v>55</v>
      </c>
      <c r="R821" s="15" t="s">
        <v>3926</v>
      </c>
      <c r="S821" s="18" t="str">
        <f t="shared" si="131"/>
        <v>https://onlinecourses.nptel.ac.in/noc25_me181/preview</v>
      </c>
      <c r="T821" s="14" t="s">
        <v>4257</v>
      </c>
      <c r="U821" s="14"/>
      <c r="V821" s="14"/>
      <c r="W821" s="14"/>
      <c r="X821" s="20" t="str">
        <f t="shared" si="132"/>
        <v>https://nptel.ac.in/courses/112103774</v>
      </c>
      <c r="Y821" s="19" t="str">
        <f t="shared" si="133"/>
        <v>https://nptel.ac.in/courses/112103774</v>
      </c>
      <c r="Z821" s="14" t="s">
        <v>4258</v>
      </c>
      <c r="AA821" s="14"/>
      <c r="AB821" s="14"/>
    </row>
    <row r="822" spans="1:28" ht="26.4" x14ac:dyDescent="0.25">
      <c r="A822" s="13">
        <v>811</v>
      </c>
      <c r="B822" s="14" t="s">
        <v>4259</v>
      </c>
      <c r="C822" s="14" t="s">
        <v>4260</v>
      </c>
      <c r="D822" s="14" t="s">
        <v>4261</v>
      </c>
      <c r="E822" s="14" t="s">
        <v>4262</v>
      </c>
      <c r="F822" s="16" t="s">
        <v>62</v>
      </c>
      <c r="G822" s="15" t="s">
        <v>62</v>
      </c>
      <c r="H822" s="16" t="s">
        <v>4</v>
      </c>
      <c r="I822" s="15" t="s">
        <v>53</v>
      </c>
      <c r="J822" s="17">
        <v>45859</v>
      </c>
      <c r="K822" s="17">
        <v>45940</v>
      </c>
      <c r="L822" s="17">
        <v>45955</v>
      </c>
      <c r="M822" s="17">
        <v>45866</v>
      </c>
      <c r="N822" s="17">
        <v>45884</v>
      </c>
      <c r="O822" s="15" t="s">
        <v>71</v>
      </c>
      <c r="P822" s="15" t="s">
        <v>72</v>
      </c>
      <c r="Q822" s="15" t="s">
        <v>73</v>
      </c>
      <c r="R822" s="15"/>
      <c r="S822" s="18" t="str">
        <f t="shared" si="131"/>
        <v>https://onlinecourses.nptel.ac.in/noc25_me182/preview</v>
      </c>
      <c r="T822" s="14" t="s">
        <v>4263</v>
      </c>
      <c r="U822" s="19" t="str">
        <f t="shared" ref="U822:U839" si="138">HYPERLINK(V822)</f>
        <v>https://onlinecourses.nptel.ac.in/noc24_me146/preview</v>
      </c>
      <c r="V822" s="19" t="str">
        <f t="shared" ref="V822:V839" si="139">CONCATENATE("https://onlinecourses.nptel.ac.in/",W822,"/preview")</f>
        <v>https://onlinecourses.nptel.ac.in/noc24_me146/preview</v>
      </c>
      <c r="W822" s="15" t="s">
        <v>4264</v>
      </c>
      <c r="X822" s="20" t="str">
        <f t="shared" si="132"/>
        <v>https://nptel.ac.in/courses/112106320</v>
      </c>
      <c r="Y822" s="19" t="str">
        <f t="shared" si="133"/>
        <v>https://nptel.ac.in/courses/112106320</v>
      </c>
      <c r="Z822" s="15">
        <v>112106320</v>
      </c>
      <c r="AA822" s="15"/>
      <c r="AB822" s="15"/>
    </row>
    <row r="823" spans="1:28" ht="26.4" x14ac:dyDescent="0.25">
      <c r="A823" s="13">
        <v>812</v>
      </c>
      <c r="B823" s="14" t="s">
        <v>4265</v>
      </c>
      <c r="C823" s="14" t="s">
        <v>4266</v>
      </c>
      <c r="D823" s="14" t="s">
        <v>4267</v>
      </c>
      <c r="E823" s="14" t="s">
        <v>4262</v>
      </c>
      <c r="F823" s="16" t="s">
        <v>62</v>
      </c>
      <c r="G823" s="15" t="s">
        <v>62</v>
      </c>
      <c r="H823" s="16" t="s">
        <v>4</v>
      </c>
      <c r="I823" s="15" t="s">
        <v>53</v>
      </c>
      <c r="J823" s="17">
        <v>45859</v>
      </c>
      <c r="K823" s="17">
        <v>45940</v>
      </c>
      <c r="L823" s="17">
        <v>45956</v>
      </c>
      <c r="M823" s="17">
        <v>45866</v>
      </c>
      <c r="N823" s="17">
        <v>45884</v>
      </c>
      <c r="O823" s="15" t="s">
        <v>152</v>
      </c>
      <c r="P823" s="15" t="s">
        <v>54</v>
      </c>
      <c r="Q823" s="15" t="s">
        <v>55</v>
      </c>
      <c r="R823" s="15"/>
      <c r="S823" s="18" t="str">
        <f t="shared" si="131"/>
        <v>https://onlinecourses.nptel.ac.in/noc25_me183/preview</v>
      </c>
      <c r="T823" s="14" t="s">
        <v>4268</v>
      </c>
      <c r="U823" s="19" t="str">
        <f t="shared" si="138"/>
        <v>https://onlinecourses.nptel.ac.in/noc24_me147/preview</v>
      </c>
      <c r="V823" s="19" t="str">
        <f t="shared" si="139"/>
        <v>https://onlinecourses.nptel.ac.in/noc24_me147/preview</v>
      </c>
      <c r="W823" s="15" t="s">
        <v>4269</v>
      </c>
      <c r="X823" s="20" t="str">
        <f t="shared" si="132"/>
        <v>https://nptel.ac.in/courses/112106321</v>
      </c>
      <c r="Y823" s="19" t="str">
        <f t="shared" si="133"/>
        <v>https://nptel.ac.in/courses/112106321</v>
      </c>
      <c r="Z823" s="15">
        <v>112106321</v>
      </c>
      <c r="AA823" s="15"/>
      <c r="AB823" s="15"/>
    </row>
    <row r="824" spans="1:28" ht="26.4" x14ac:dyDescent="0.25">
      <c r="A824" s="13">
        <v>813</v>
      </c>
      <c r="B824" s="14" t="s">
        <v>4270</v>
      </c>
      <c r="C824" s="14" t="s">
        <v>4271</v>
      </c>
      <c r="D824" s="14" t="s">
        <v>4272</v>
      </c>
      <c r="E824" s="14" t="s">
        <v>4273</v>
      </c>
      <c r="F824" s="15" t="s">
        <v>84</v>
      </c>
      <c r="G824" s="15" t="s">
        <v>84</v>
      </c>
      <c r="H824" s="16" t="s">
        <v>100</v>
      </c>
      <c r="I824" s="15" t="s">
        <v>53</v>
      </c>
      <c r="J824" s="17">
        <v>45859</v>
      </c>
      <c r="K824" s="17">
        <v>45912</v>
      </c>
      <c r="L824" s="17">
        <v>45920</v>
      </c>
      <c r="M824" s="17">
        <v>45866</v>
      </c>
      <c r="N824" s="17">
        <v>45884</v>
      </c>
      <c r="O824" s="15" t="s">
        <v>71</v>
      </c>
      <c r="P824" s="15" t="s">
        <v>72</v>
      </c>
      <c r="Q824" s="15" t="s">
        <v>73</v>
      </c>
      <c r="R824" s="15"/>
      <c r="S824" s="18" t="str">
        <f t="shared" si="131"/>
        <v>https://onlinecourses.nptel.ac.in/noc25_mm40/preview</v>
      </c>
      <c r="T824" s="14" t="s">
        <v>4274</v>
      </c>
      <c r="U824" s="19" t="str">
        <f t="shared" si="138"/>
        <v>https://onlinecourses.nptel.ac.in/noc24_mm28/preview</v>
      </c>
      <c r="V824" s="19" t="str">
        <f t="shared" si="139"/>
        <v>https://onlinecourses.nptel.ac.in/noc24_mm28/preview</v>
      </c>
      <c r="W824" s="15" t="s">
        <v>4275</v>
      </c>
      <c r="X824" s="20" t="str">
        <f t="shared" si="132"/>
        <v>https://nptel.ac.in/courses/113104081</v>
      </c>
      <c r="Y824" s="19" t="str">
        <f t="shared" si="133"/>
        <v>https://nptel.ac.in/courses/113104081</v>
      </c>
      <c r="Z824" s="15">
        <v>113104081</v>
      </c>
      <c r="AA824" s="15"/>
      <c r="AB824" s="15"/>
    </row>
    <row r="825" spans="1:28" ht="26.4" x14ac:dyDescent="0.25">
      <c r="A825" s="13">
        <v>814</v>
      </c>
      <c r="B825" s="14" t="s">
        <v>4276</v>
      </c>
      <c r="C825" s="21" t="s">
        <v>4277</v>
      </c>
      <c r="D825" s="21" t="s">
        <v>4278</v>
      </c>
      <c r="E825" s="21" t="s">
        <v>4279</v>
      </c>
      <c r="F825" s="16" t="s">
        <v>62</v>
      </c>
      <c r="G825" s="16" t="s">
        <v>62</v>
      </c>
      <c r="H825" s="16" t="s">
        <v>219</v>
      </c>
      <c r="I825" s="15" t="s">
        <v>53</v>
      </c>
      <c r="J825" s="17">
        <v>45859</v>
      </c>
      <c r="K825" s="17">
        <v>45884</v>
      </c>
      <c r="L825" s="17">
        <v>45920</v>
      </c>
      <c r="M825" s="17">
        <v>45866</v>
      </c>
      <c r="N825" s="17">
        <v>45884</v>
      </c>
      <c r="O825" s="15" t="s">
        <v>38</v>
      </c>
      <c r="P825" s="15" t="s">
        <v>54</v>
      </c>
      <c r="Q825" s="15" t="s">
        <v>55</v>
      </c>
      <c r="R825" s="15" t="s">
        <v>4280</v>
      </c>
      <c r="S825" s="18" t="str">
        <f t="shared" si="131"/>
        <v>https://onlinecourses.nptel.ac.in/noc25_mm41/preview</v>
      </c>
      <c r="T825" s="14" t="s">
        <v>4281</v>
      </c>
      <c r="U825" s="19" t="str">
        <f t="shared" si="138"/>
        <v>https://onlinecourses.nptel.ac.in/noc24_mm25/preview</v>
      </c>
      <c r="V825" s="19" t="str">
        <f t="shared" si="139"/>
        <v>https://onlinecourses.nptel.ac.in/noc24_mm25/preview</v>
      </c>
      <c r="W825" s="15" t="s">
        <v>4282</v>
      </c>
      <c r="X825" s="20" t="str">
        <f t="shared" si="132"/>
        <v>https://nptel.ac.in/courses/113106062</v>
      </c>
      <c r="Y825" s="19" t="str">
        <f t="shared" si="133"/>
        <v>https://nptel.ac.in/courses/113106062</v>
      </c>
      <c r="Z825" s="15">
        <v>113106062</v>
      </c>
      <c r="AA825" s="15"/>
      <c r="AB825" s="15"/>
    </row>
    <row r="826" spans="1:28" ht="26.4" x14ac:dyDescent="0.25">
      <c r="A826" s="13">
        <v>815</v>
      </c>
      <c r="B826" s="14" t="s">
        <v>4283</v>
      </c>
      <c r="C826" s="21" t="s">
        <v>4277</v>
      </c>
      <c r="D826" s="21" t="s">
        <v>4284</v>
      </c>
      <c r="E826" s="21" t="s">
        <v>4285</v>
      </c>
      <c r="F826" s="16" t="s">
        <v>62</v>
      </c>
      <c r="G826" s="16" t="s">
        <v>62</v>
      </c>
      <c r="H826" s="16" t="s">
        <v>4</v>
      </c>
      <c r="I826" s="15" t="s">
        <v>53</v>
      </c>
      <c r="J826" s="17">
        <v>45859</v>
      </c>
      <c r="K826" s="17">
        <v>45940</v>
      </c>
      <c r="L826" s="17">
        <v>45955</v>
      </c>
      <c r="M826" s="17">
        <v>45866</v>
      </c>
      <c r="N826" s="17">
        <v>45884</v>
      </c>
      <c r="O826" s="15" t="s">
        <v>38</v>
      </c>
      <c r="P826" s="15" t="s">
        <v>54</v>
      </c>
      <c r="Q826" s="15" t="s">
        <v>55</v>
      </c>
      <c r="R826" s="15" t="s">
        <v>3489</v>
      </c>
      <c r="S826" s="18" t="str">
        <f t="shared" si="131"/>
        <v>https://onlinecourses.nptel.ac.in/noc25_mm42/preview</v>
      </c>
      <c r="T826" s="14" t="s">
        <v>4286</v>
      </c>
      <c r="U826" s="19" t="str">
        <f t="shared" si="138"/>
        <v>https://onlinecourses.nptel.ac.in/noc24_mm34/preview</v>
      </c>
      <c r="V826" s="19" t="str">
        <f t="shared" si="139"/>
        <v>https://onlinecourses.nptel.ac.in/noc24_mm34/preview</v>
      </c>
      <c r="W826" s="15" t="s">
        <v>4287</v>
      </c>
      <c r="X826" s="20" t="str">
        <f t="shared" si="132"/>
        <v>https://nptel.ac.in/courses/113106098</v>
      </c>
      <c r="Y826" s="19" t="str">
        <f t="shared" si="133"/>
        <v>https://nptel.ac.in/courses/113106098</v>
      </c>
      <c r="Z826" s="15">
        <v>113106098</v>
      </c>
      <c r="AA826" s="15"/>
      <c r="AB826" s="15"/>
    </row>
    <row r="827" spans="1:28" ht="26.4" x14ac:dyDescent="0.25">
      <c r="A827" s="13">
        <v>816</v>
      </c>
      <c r="B827" s="14" t="s">
        <v>4288</v>
      </c>
      <c r="C827" s="21" t="s">
        <v>4277</v>
      </c>
      <c r="D827" s="21" t="s">
        <v>4289</v>
      </c>
      <c r="E827" s="21" t="s">
        <v>4290</v>
      </c>
      <c r="F827" s="16" t="s">
        <v>62</v>
      </c>
      <c r="G827" s="16" t="s">
        <v>62</v>
      </c>
      <c r="H827" s="16" t="s">
        <v>4</v>
      </c>
      <c r="I827" s="15" t="s">
        <v>53</v>
      </c>
      <c r="J827" s="17">
        <v>45859</v>
      </c>
      <c r="K827" s="17">
        <v>45940</v>
      </c>
      <c r="L827" s="17">
        <v>45955</v>
      </c>
      <c r="M827" s="17">
        <v>45866</v>
      </c>
      <c r="N827" s="17">
        <v>45884</v>
      </c>
      <c r="O827" s="15" t="s">
        <v>38</v>
      </c>
      <c r="P827" s="15" t="s">
        <v>54</v>
      </c>
      <c r="Q827" s="15" t="s">
        <v>55</v>
      </c>
      <c r="R827" s="15" t="s">
        <v>4280</v>
      </c>
      <c r="S827" s="18" t="str">
        <f t="shared" si="131"/>
        <v>https://onlinecourses.nptel.ac.in/noc25_mm43/preview</v>
      </c>
      <c r="T827" s="14" t="s">
        <v>4291</v>
      </c>
      <c r="U827" s="19" t="str">
        <f t="shared" si="138"/>
        <v>https://onlinecourses.nptel.ac.in/noc24_mm39/preview</v>
      </c>
      <c r="V827" s="19" t="str">
        <f t="shared" si="139"/>
        <v>https://onlinecourses.nptel.ac.in/noc24_mm39/preview</v>
      </c>
      <c r="W827" s="15" t="s">
        <v>4292</v>
      </c>
      <c r="X827" s="20" t="str">
        <f t="shared" si="132"/>
        <v>https://nptel.ac.in/courses/113106039</v>
      </c>
      <c r="Y827" s="19" t="str">
        <f t="shared" si="133"/>
        <v>https://nptel.ac.in/courses/113106039</v>
      </c>
      <c r="Z827" s="15">
        <v>113106039</v>
      </c>
      <c r="AA827" s="15"/>
      <c r="AB827" s="15"/>
    </row>
    <row r="828" spans="1:28" ht="26.4" x14ac:dyDescent="0.25">
      <c r="A828" s="13">
        <v>817</v>
      </c>
      <c r="B828" s="14" t="s">
        <v>4293</v>
      </c>
      <c r="C828" s="21" t="s">
        <v>4277</v>
      </c>
      <c r="D828" s="21" t="s">
        <v>4294</v>
      </c>
      <c r="E828" s="21" t="s">
        <v>4290</v>
      </c>
      <c r="F828" s="16" t="s">
        <v>62</v>
      </c>
      <c r="G828" s="16" t="s">
        <v>62</v>
      </c>
      <c r="H828" s="16" t="s">
        <v>100</v>
      </c>
      <c r="I828" s="15" t="s">
        <v>53</v>
      </c>
      <c r="J828" s="17">
        <v>45859</v>
      </c>
      <c r="K828" s="17">
        <v>45912</v>
      </c>
      <c r="L828" s="17">
        <v>45920</v>
      </c>
      <c r="M828" s="17">
        <v>45866</v>
      </c>
      <c r="N828" s="17">
        <v>45884</v>
      </c>
      <c r="O828" s="15" t="s">
        <v>71</v>
      </c>
      <c r="P828" s="15" t="s">
        <v>54</v>
      </c>
      <c r="Q828" s="15" t="s">
        <v>55</v>
      </c>
      <c r="R828" s="15" t="s">
        <v>3484</v>
      </c>
      <c r="S828" s="18" t="str">
        <f t="shared" si="131"/>
        <v>https://onlinecourses.nptel.ac.in/noc25_mm44/preview</v>
      </c>
      <c r="T828" s="14" t="s">
        <v>4295</v>
      </c>
      <c r="U828" s="19" t="str">
        <f t="shared" si="138"/>
        <v>https://onlinecourses.nptel.ac.in/noc24_mm29/preview</v>
      </c>
      <c r="V828" s="19" t="str">
        <f t="shared" si="139"/>
        <v>https://onlinecourses.nptel.ac.in/noc24_mm29/preview</v>
      </c>
      <c r="W828" s="15" t="s">
        <v>4296</v>
      </c>
      <c r="X828" s="20" t="str">
        <f t="shared" si="132"/>
        <v>https://nptel.ac.in/courses/113106093</v>
      </c>
      <c r="Y828" s="19" t="str">
        <f t="shared" si="133"/>
        <v>https://nptel.ac.in/courses/113106093</v>
      </c>
      <c r="Z828" s="15">
        <v>113106093</v>
      </c>
      <c r="AA828" s="15"/>
      <c r="AB828" s="15"/>
    </row>
    <row r="829" spans="1:28" ht="26.4" x14ac:dyDescent="0.25">
      <c r="A829" s="13">
        <v>818</v>
      </c>
      <c r="B829" s="14" t="s">
        <v>4297</v>
      </c>
      <c r="C829" s="21" t="s">
        <v>4277</v>
      </c>
      <c r="D829" s="21" t="s">
        <v>4298</v>
      </c>
      <c r="E829" s="21" t="s">
        <v>4285</v>
      </c>
      <c r="F829" s="16" t="s">
        <v>62</v>
      </c>
      <c r="G829" s="16" t="s">
        <v>62</v>
      </c>
      <c r="H829" s="16" t="s">
        <v>4</v>
      </c>
      <c r="I829" s="15" t="s">
        <v>53</v>
      </c>
      <c r="J829" s="17">
        <v>45859</v>
      </c>
      <c r="K829" s="17">
        <v>45940</v>
      </c>
      <c r="L829" s="17">
        <v>45955</v>
      </c>
      <c r="M829" s="17">
        <v>45866</v>
      </c>
      <c r="N829" s="17">
        <v>45884</v>
      </c>
      <c r="O829" s="15" t="s">
        <v>38</v>
      </c>
      <c r="P829" s="15" t="s">
        <v>54</v>
      </c>
      <c r="Q829" s="15" t="s">
        <v>55</v>
      </c>
      <c r="R829" s="15"/>
      <c r="S829" s="18" t="str">
        <f t="shared" si="131"/>
        <v>https://onlinecourses.nptel.ac.in/noc25_mm45/preview</v>
      </c>
      <c r="T829" s="14" t="s">
        <v>4299</v>
      </c>
      <c r="U829" s="19" t="str">
        <f t="shared" si="138"/>
        <v>https://onlinecourses.nptel.ac.in/noc24_mm40/preview</v>
      </c>
      <c r="V829" s="19" t="str">
        <f t="shared" si="139"/>
        <v>https://onlinecourses.nptel.ac.in/noc24_mm40/preview</v>
      </c>
      <c r="W829" s="15" t="s">
        <v>4300</v>
      </c>
      <c r="X829" s="20" t="str">
        <f t="shared" si="132"/>
        <v>https://nptel.ac.in/courses/113106105</v>
      </c>
      <c r="Y829" s="19" t="str">
        <f t="shared" si="133"/>
        <v>https://nptel.ac.in/courses/113106105</v>
      </c>
      <c r="Z829" s="15">
        <v>113106105</v>
      </c>
      <c r="AA829" s="15"/>
      <c r="AB829" s="15"/>
    </row>
    <row r="830" spans="1:28" ht="52.8" x14ac:dyDescent="0.25">
      <c r="A830" s="13">
        <v>819</v>
      </c>
      <c r="B830" s="14" t="s">
        <v>4301</v>
      </c>
      <c r="C830" s="21" t="s">
        <v>4277</v>
      </c>
      <c r="D830" s="21" t="s">
        <v>4302</v>
      </c>
      <c r="E830" s="21" t="s">
        <v>4303</v>
      </c>
      <c r="F830" s="16" t="s">
        <v>62</v>
      </c>
      <c r="G830" s="16" t="s">
        <v>62</v>
      </c>
      <c r="H830" s="16" t="s">
        <v>100</v>
      </c>
      <c r="I830" s="15" t="s">
        <v>53</v>
      </c>
      <c r="J830" s="17">
        <v>45859</v>
      </c>
      <c r="K830" s="17">
        <v>45912</v>
      </c>
      <c r="L830" s="17">
        <v>45920</v>
      </c>
      <c r="M830" s="17">
        <v>45866</v>
      </c>
      <c r="N830" s="17">
        <v>45884</v>
      </c>
      <c r="O830" s="15" t="s">
        <v>71</v>
      </c>
      <c r="P830" s="15" t="s">
        <v>54</v>
      </c>
      <c r="Q830" s="15" t="s">
        <v>55</v>
      </c>
      <c r="R830" s="15"/>
      <c r="S830" s="18" t="str">
        <f t="shared" si="131"/>
        <v>https://onlinecourses.nptel.ac.in/noc25_mm46/preview</v>
      </c>
      <c r="T830" s="14" t="s">
        <v>4304</v>
      </c>
      <c r="U830" s="19" t="str">
        <f t="shared" si="138"/>
        <v>https://onlinecourses.nptel.ac.in/noc24_mm46/preview</v>
      </c>
      <c r="V830" s="19" t="str">
        <f t="shared" si="139"/>
        <v>https://onlinecourses.nptel.ac.in/noc24_mm46/preview</v>
      </c>
      <c r="W830" s="15" t="s">
        <v>4305</v>
      </c>
      <c r="X830" s="20" t="str">
        <f t="shared" si="132"/>
        <v>https://nptel.ac.in/courses/113106106</v>
      </c>
      <c r="Y830" s="19" t="str">
        <f t="shared" si="133"/>
        <v>https://nptel.ac.in/courses/113106106</v>
      </c>
      <c r="Z830" s="15">
        <v>113106106</v>
      </c>
      <c r="AA830" s="15"/>
      <c r="AB830" s="15"/>
    </row>
    <row r="831" spans="1:28" ht="26.4" x14ac:dyDescent="0.25">
      <c r="A831" s="13">
        <v>820</v>
      </c>
      <c r="B831" s="14" t="s">
        <v>4306</v>
      </c>
      <c r="C831" s="14" t="s">
        <v>4277</v>
      </c>
      <c r="D831" s="14" t="s">
        <v>4307</v>
      </c>
      <c r="E831" s="14" t="s">
        <v>4308</v>
      </c>
      <c r="F831" s="15" t="s">
        <v>495</v>
      </c>
      <c r="G831" s="15" t="s">
        <v>62</v>
      </c>
      <c r="H831" s="16" t="s">
        <v>4</v>
      </c>
      <c r="I831" s="15" t="s">
        <v>53</v>
      </c>
      <c r="J831" s="17">
        <v>45859</v>
      </c>
      <c r="K831" s="17">
        <v>45940</v>
      </c>
      <c r="L831" s="17">
        <v>45956</v>
      </c>
      <c r="M831" s="17">
        <v>45866</v>
      </c>
      <c r="N831" s="17">
        <v>45884</v>
      </c>
      <c r="O831" s="15" t="s">
        <v>38</v>
      </c>
      <c r="P831" s="15" t="s">
        <v>72</v>
      </c>
      <c r="Q831" s="15" t="s">
        <v>55</v>
      </c>
      <c r="R831" s="15" t="s">
        <v>4309</v>
      </c>
      <c r="S831" s="18" t="str">
        <f t="shared" si="131"/>
        <v>https://onlinecourses.nptel.ac.in/noc25_mm47/preview</v>
      </c>
      <c r="T831" s="14" t="s">
        <v>4310</v>
      </c>
      <c r="U831" s="19" t="str">
        <f t="shared" si="138"/>
        <v>https://onlinecourses.nptel.ac.in/noc24_mm44/preview</v>
      </c>
      <c r="V831" s="19" t="str">
        <f t="shared" si="139"/>
        <v>https://onlinecourses.nptel.ac.in/noc24_mm44/preview</v>
      </c>
      <c r="W831" s="15" t="s">
        <v>4311</v>
      </c>
      <c r="X831" s="20" t="str">
        <f t="shared" si="132"/>
        <v>https://nptel.ac.in/courses/113106109</v>
      </c>
      <c r="Y831" s="19" t="str">
        <f t="shared" si="133"/>
        <v>https://nptel.ac.in/courses/113106109</v>
      </c>
      <c r="Z831" s="15">
        <v>113106109</v>
      </c>
      <c r="AA831" s="15"/>
      <c r="AB831" s="15"/>
    </row>
    <row r="832" spans="1:28" ht="26.4" x14ac:dyDescent="0.25">
      <c r="A832" s="13">
        <v>821</v>
      </c>
      <c r="B832" s="14" t="s">
        <v>4312</v>
      </c>
      <c r="C832" s="14" t="s">
        <v>4277</v>
      </c>
      <c r="D832" s="14" t="s">
        <v>4313</v>
      </c>
      <c r="E832" s="14" t="s">
        <v>4314</v>
      </c>
      <c r="F832" s="15" t="s">
        <v>218</v>
      </c>
      <c r="G832" s="15" t="s">
        <v>218</v>
      </c>
      <c r="H832" s="16" t="s">
        <v>100</v>
      </c>
      <c r="I832" s="16" t="s">
        <v>53</v>
      </c>
      <c r="J832" s="17">
        <v>45859</v>
      </c>
      <c r="K832" s="17">
        <v>45912</v>
      </c>
      <c r="L832" s="17">
        <v>45921</v>
      </c>
      <c r="M832" s="17">
        <v>45866</v>
      </c>
      <c r="N832" s="17">
        <v>45884</v>
      </c>
      <c r="O832" s="15" t="s">
        <v>38</v>
      </c>
      <c r="P832" s="15" t="s">
        <v>54</v>
      </c>
      <c r="Q832" s="15" t="s">
        <v>55</v>
      </c>
      <c r="R832" s="15" t="s">
        <v>4315</v>
      </c>
      <c r="S832" s="18" t="str">
        <f t="shared" si="131"/>
        <v>https://onlinecourses.nptel.ac.in/noc25_mm48/preview</v>
      </c>
      <c r="T832" s="14" t="s">
        <v>4316</v>
      </c>
      <c r="U832" s="19" t="str">
        <f t="shared" si="138"/>
        <v>https://onlinecourses.nptel.ac.in/noc24_mm30/preview</v>
      </c>
      <c r="V832" s="19" t="str">
        <f t="shared" si="139"/>
        <v>https://onlinecourses.nptel.ac.in/noc24_mm30/preview</v>
      </c>
      <c r="W832" s="15" t="s">
        <v>4317</v>
      </c>
      <c r="X832" s="20" t="str">
        <f t="shared" si="132"/>
        <v>https://nptel.ac.in/courses/113107091</v>
      </c>
      <c r="Y832" s="19" t="str">
        <f t="shared" si="133"/>
        <v>https://nptel.ac.in/courses/113107091</v>
      </c>
      <c r="Z832" s="15">
        <v>113107091</v>
      </c>
      <c r="AA832" s="15"/>
      <c r="AB832" s="15"/>
    </row>
    <row r="833" spans="1:28" ht="26.4" x14ac:dyDescent="0.25">
      <c r="A833" s="13">
        <v>822</v>
      </c>
      <c r="B833" s="14" t="s">
        <v>4318</v>
      </c>
      <c r="C833" s="14" t="s">
        <v>4277</v>
      </c>
      <c r="D833" s="14" t="s">
        <v>4319</v>
      </c>
      <c r="E833" s="14" t="s">
        <v>4320</v>
      </c>
      <c r="F833" s="15" t="s">
        <v>62</v>
      </c>
      <c r="G833" s="15" t="s">
        <v>62</v>
      </c>
      <c r="H833" s="16" t="s">
        <v>4</v>
      </c>
      <c r="I833" s="15" t="s">
        <v>53</v>
      </c>
      <c r="J833" s="17">
        <v>45859</v>
      </c>
      <c r="K833" s="17">
        <v>45940</v>
      </c>
      <c r="L833" s="17">
        <v>45956</v>
      </c>
      <c r="M833" s="17">
        <v>45866</v>
      </c>
      <c r="N833" s="17">
        <v>45884</v>
      </c>
      <c r="O833" s="15" t="s">
        <v>38</v>
      </c>
      <c r="P833" s="15" t="s">
        <v>72</v>
      </c>
      <c r="Q833" s="15" t="s">
        <v>55</v>
      </c>
      <c r="R833" s="15" t="s">
        <v>3489</v>
      </c>
      <c r="S833" s="18" t="str">
        <f t="shared" si="131"/>
        <v>https://onlinecourses.nptel.ac.in/noc25_mm49/preview</v>
      </c>
      <c r="T833" s="14" t="s">
        <v>4321</v>
      </c>
      <c r="U833" s="19" t="str">
        <f t="shared" si="138"/>
        <v>https://onlinecourses.nptel.ac.in/noc23_mm38/preview</v>
      </c>
      <c r="V833" s="19" t="str">
        <f t="shared" si="139"/>
        <v>https://onlinecourses.nptel.ac.in/noc23_mm38/preview</v>
      </c>
      <c r="W833" s="15" t="s">
        <v>4322</v>
      </c>
      <c r="X833" s="20" t="str">
        <f t="shared" si="132"/>
        <v>https://nptel.ac.in/courses/113106101</v>
      </c>
      <c r="Y833" s="19" t="str">
        <f t="shared" si="133"/>
        <v>https://nptel.ac.in/courses/113106101</v>
      </c>
      <c r="Z833" s="15">
        <v>113106101</v>
      </c>
      <c r="AA833" s="15"/>
      <c r="AB833" s="15"/>
    </row>
    <row r="834" spans="1:28" ht="26.4" x14ac:dyDescent="0.25">
      <c r="A834" s="13">
        <v>823</v>
      </c>
      <c r="B834" s="14" t="s">
        <v>4323</v>
      </c>
      <c r="C834" s="14" t="s">
        <v>4277</v>
      </c>
      <c r="D834" s="14" t="s">
        <v>4324</v>
      </c>
      <c r="E834" s="14" t="s">
        <v>4325</v>
      </c>
      <c r="F834" s="15" t="s">
        <v>4326</v>
      </c>
      <c r="G834" s="15" t="s">
        <v>62</v>
      </c>
      <c r="H834" s="16" t="s">
        <v>4</v>
      </c>
      <c r="I834" s="15" t="s">
        <v>53</v>
      </c>
      <c r="J834" s="17">
        <v>45859</v>
      </c>
      <c r="K834" s="17">
        <v>45940</v>
      </c>
      <c r="L834" s="17">
        <v>45956</v>
      </c>
      <c r="M834" s="17">
        <v>45866</v>
      </c>
      <c r="N834" s="17">
        <v>45884</v>
      </c>
      <c r="O834" s="15" t="s">
        <v>71</v>
      </c>
      <c r="P834" s="15" t="s">
        <v>72</v>
      </c>
      <c r="Q834" s="15" t="s">
        <v>73</v>
      </c>
      <c r="R834" s="15" t="s">
        <v>995</v>
      </c>
      <c r="S834" s="18" t="str">
        <f t="shared" si="131"/>
        <v>https://onlinecourses.nptel.ac.in/noc25_mm50/preview</v>
      </c>
      <c r="T834" s="14" t="s">
        <v>4327</v>
      </c>
      <c r="U834" s="19" t="str">
        <f t="shared" si="138"/>
        <v>https://onlinecourses.nptel.ac.in/noc23_mm39/preview</v>
      </c>
      <c r="V834" s="19" t="str">
        <f t="shared" si="139"/>
        <v>https://onlinecourses.nptel.ac.in/noc23_mm39/preview</v>
      </c>
      <c r="W834" s="15" t="s">
        <v>4328</v>
      </c>
      <c r="X834" s="20" t="str">
        <f t="shared" si="132"/>
        <v>https://nptel.ac.in/courses/112106227</v>
      </c>
      <c r="Y834" s="19" t="str">
        <f t="shared" si="133"/>
        <v>https://nptel.ac.in/courses/112106227</v>
      </c>
      <c r="Z834" s="15">
        <v>112106227</v>
      </c>
      <c r="AA834" s="15"/>
      <c r="AB834" s="15"/>
    </row>
    <row r="835" spans="1:28" ht="26.4" x14ac:dyDescent="0.25">
      <c r="A835" s="13">
        <v>824</v>
      </c>
      <c r="B835" s="14" t="s">
        <v>4329</v>
      </c>
      <c r="C835" s="14" t="s">
        <v>4277</v>
      </c>
      <c r="D835" s="14" t="s">
        <v>4330</v>
      </c>
      <c r="E835" s="14" t="s">
        <v>4331</v>
      </c>
      <c r="F835" s="15" t="s">
        <v>84</v>
      </c>
      <c r="G835" s="15" t="s">
        <v>84</v>
      </c>
      <c r="H835" s="16" t="s">
        <v>100</v>
      </c>
      <c r="I835" s="15" t="s">
        <v>53</v>
      </c>
      <c r="J835" s="17">
        <v>45859</v>
      </c>
      <c r="K835" s="17">
        <v>45912</v>
      </c>
      <c r="L835" s="17">
        <v>45920</v>
      </c>
      <c r="M835" s="17">
        <v>45866</v>
      </c>
      <c r="N835" s="17">
        <v>45884</v>
      </c>
      <c r="O835" s="15" t="s">
        <v>38</v>
      </c>
      <c r="P835" s="15" t="s">
        <v>72</v>
      </c>
      <c r="Q835" s="15" t="s">
        <v>55</v>
      </c>
      <c r="R835" s="15"/>
      <c r="S835" s="18" t="str">
        <f t="shared" si="131"/>
        <v>https://onlinecourses.nptel.ac.in/noc25_mm51/preview</v>
      </c>
      <c r="T835" s="14" t="s">
        <v>4332</v>
      </c>
      <c r="U835" s="19" t="str">
        <f t="shared" si="138"/>
        <v>https://onlinecourses.nptel.ac.in/noc24_mm27/preview</v>
      </c>
      <c r="V835" s="19" t="str">
        <f t="shared" si="139"/>
        <v>https://onlinecourses.nptel.ac.in/noc24_mm27/preview</v>
      </c>
      <c r="W835" s="15" t="s">
        <v>4333</v>
      </c>
      <c r="X835" s="20" t="str">
        <f t="shared" si="132"/>
        <v>https://nptel.ac.in/courses/113104106</v>
      </c>
      <c r="Y835" s="19" t="str">
        <f t="shared" si="133"/>
        <v>https://nptel.ac.in/courses/113104106</v>
      </c>
      <c r="Z835" s="15">
        <v>113104106</v>
      </c>
      <c r="AA835" s="15"/>
      <c r="AB835" s="15"/>
    </row>
    <row r="836" spans="1:28" ht="26.4" x14ac:dyDescent="0.25">
      <c r="A836" s="13">
        <v>825</v>
      </c>
      <c r="B836" s="14" t="s">
        <v>4334</v>
      </c>
      <c r="C836" s="14" t="s">
        <v>4277</v>
      </c>
      <c r="D836" s="14" t="s">
        <v>4335</v>
      </c>
      <c r="E836" s="14" t="s">
        <v>4336</v>
      </c>
      <c r="F836" s="15" t="s">
        <v>115</v>
      </c>
      <c r="G836" s="15" t="s">
        <v>115</v>
      </c>
      <c r="H836" s="16" t="s">
        <v>4</v>
      </c>
      <c r="I836" s="15" t="s">
        <v>53</v>
      </c>
      <c r="J836" s="17">
        <v>45859</v>
      </c>
      <c r="K836" s="17">
        <v>45940</v>
      </c>
      <c r="L836" s="17">
        <v>45963</v>
      </c>
      <c r="M836" s="17">
        <v>45866</v>
      </c>
      <c r="N836" s="17">
        <v>45884</v>
      </c>
      <c r="O836" s="15" t="s">
        <v>38</v>
      </c>
      <c r="P836" s="15" t="s">
        <v>72</v>
      </c>
      <c r="Q836" s="15" t="s">
        <v>55</v>
      </c>
      <c r="R836" s="15" t="s">
        <v>995</v>
      </c>
      <c r="S836" s="18" t="str">
        <f t="shared" si="131"/>
        <v>https://onlinecourses.nptel.ac.in/noc25_mm52/preview</v>
      </c>
      <c r="T836" s="14" t="s">
        <v>4337</v>
      </c>
      <c r="U836" s="19" t="str">
        <f t="shared" si="138"/>
        <v>https://onlinecourses.nptel.ac.in/noc24_mm41/preview</v>
      </c>
      <c r="V836" s="19" t="str">
        <f t="shared" si="139"/>
        <v>https://onlinecourses.nptel.ac.in/noc24_mm41/preview</v>
      </c>
      <c r="W836" s="15" t="s">
        <v>4338</v>
      </c>
      <c r="X836" s="20" t="str">
        <f t="shared" si="132"/>
        <v>https://nptel.ac.in/courses/113105101</v>
      </c>
      <c r="Y836" s="19" t="str">
        <f t="shared" si="133"/>
        <v>https://nptel.ac.in/courses/113105101</v>
      </c>
      <c r="Z836" s="15">
        <v>113105101</v>
      </c>
      <c r="AA836" s="15"/>
      <c r="AB836" s="15"/>
    </row>
    <row r="837" spans="1:28" ht="26.4" x14ac:dyDescent="0.25">
      <c r="A837" s="13">
        <v>826</v>
      </c>
      <c r="B837" s="14" t="s">
        <v>4339</v>
      </c>
      <c r="C837" s="14" t="s">
        <v>4277</v>
      </c>
      <c r="D837" s="14" t="s">
        <v>4340</v>
      </c>
      <c r="E837" s="14" t="s">
        <v>4341</v>
      </c>
      <c r="F837" s="15" t="s">
        <v>115</v>
      </c>
      <c r="G837" s="15" t="s">
        <v>115</v>
      </c>
      <c r="H837" s="16" t="s">
        <v>4</v>
      </c>
      <c r="I837" s="15" t="s">
        <v>53</v>
      </c>
      <c r="J837" s="17">
        <v>45859</v>
      </c>
      <c r="K837" s="17">
        <v>45940</v>
      </c>
      <c r="L837" s="17">
        <v>45963</v>
      </c>
      <c r="M837" s="17">
        <v>45866</v>
      </c>
      <c r="N837" s="17">
        <v>45884</v>
      </c>
      <c r="O837" s="15" t="s">
        <v>152</v>
      </c>
      <c r="P837" s="15" t="s">
        <v>54</v>
      </c>
      <c r="Q837" s="15" t="s">
        <v>55</v>
      </c>
      <c r="R837" s="15"/>
      <c r="S837" s="18" t="str">
        <f t="shared" si="131"/>
        <v>https://onlinecourses.nptel.ac.in/noc25_mm53/preview</v>
      </c>
      <c r="T837" s="14" t="s">
        <v>4342</v>
      </c>
      <c r="U837" s="19" t="str">
        <f t="shared" si="138"/>
        <v>https://onlinecourses.nptel.ac.in/noc24_mm42/preview</v>
      </c>
      <c r="V837" s="19" t="str">
        <f t="shared" si="139"/>
        <v>https://onlinecourses.nptel.ac.in/noc24_mm42/preview</v>
      </c>
      <c r="W837" s="15" t="s">
        <v>4343</v>
      </c>
      <c r="X837" s="20" t="str">
        <f t="shared" si="132"/>
        <v>https://nptel.ac.in/courses/113105081</v>
      </c>
      <c r="Y837" s="19" t="str">
        <f t="shared" si="133"/>
        <v>https://nptel.ac.in/courses/113105081</v>
      </c>
      <c r="Z837" s="15">
        <v>113105081</v>
      </c>
      <c r="AA837" s="15"/>
      <c r="AB837" s="15"/>
    </row>
    <row r="838" spans="1:28" ht="26.4" x14ac:dyDescent="0.25">
      <c r="A838" s="13">
        <v>827</v>
      </c>
      <c r="B838" s="14" t="s">
        <v>4344</v>
      </c>
      <c r="C838" s="14" t="s">
        <v>4277</v>
      </c>
      <c r="D838" s="14" t="s">
        <v>4345</v>
      </c>
      <c r="E838" s="14" t="s">
        <v>4346</v>
      </c>
      <c r="F838" s="15" t="s">
        <v>115</v>
      </c>
      <c r="G838" s="15" t="s">
        <v>115</v>
      </c>
      <c r="H838" s="16" t="s">
        <v>4</v>
      </c>
      <c r="I838" s="15" t="s">
        <v>53</v>
      </c>
      <c r="J838" s="17">
        <v>45859</v>
      </c>
      <c r="K838" s="17">
        <v>45940</v>
      </c>
      <c r="L838" s="17">
        <v>45963</v>
      </c>
      <c r="M838" s="17">
        <v>45866</v>
      </c>
      <c r="N838" s="17">
        <v>45884</v>
      </c>
      <c r="O838" s="15" t="s">
        <v>38</v>
      </c>
      <c r="P838" s="15" t="s">
        <v>72</v>
      </c>
      <c r="Q838" s="15" t="s">
        <v>55</v>
      </c>
      <c r="R838" s="15"/>
      <c r="S838" s="18" t="str">
        <f t="shared" si="131"/>
        <v>https://onlinecourses.nptel.ac.in/noc25_mm54/preview</v>
      </c>
      <c r="T838" s="14" t="s">
        <v>4347</v>
      </c>
      <c r="U838" s="19" t="str">
        <f t="shared" si="138"/>
        <v>https://onlinecourses.nptel.ac.in/noc24_mm43/preview</v>
      </c>
      <c r="V838" s="19" t="str">
        <f t="shared" si="139"/>
        <v>https://onlinecourses.nptel.ac.in/noc24_mm43/preview</v>
      </c>
      <c r="W838" s="15" t="s">
        <v>4348</v>
      </c>
      <c r="X838" s="20" t="str">
        <f t="shared" si="132"/>
        <v>https://nptel.ac.in/courses/123105007</v>
      </c>
      <c r="Y838" s="19" t="str">
        <f t="shared" si="133"/>
        <v>https://nptel.ac.in/courses/123105007</v>
      </c>
      <c r="Z838" s="15">
        <v>123105007</v>
      </c>
      <c r="AA838" s="15"/>
      <c r="AB838" s="15"/>
    </row>
    <row r="839" spans="1:28" ht="26.4" x14ac:dyDescent="0.25">
      <c r="A839" s="13">
        <v>828</v>
      </c>
      <c r="B839" s="14" t="s">
        <v>4349</v>
      </c>
      <c r="C839" s="14" t="s">
        <v>4277</v>
      </c>
      <c r="D839" s="14" t="s">
        <v>4350</v>
      </c>
      <c r="E839" s="14" t="s">
        <v>4351</v>
      </c>
      <c r="F839" s="15" t="s">
        <v>52</v>
      </c>
      <c r="G839" s="15" t="s">
        <v>52</v>
      </c>
      <c r="H839" s="16" t="s">
        <v>4</v>
      </c>
      <c r="I839" s="15" t="s">
        <v>53</v>
      </c>
      <c r="J839" s="17">
        <v>45859</v>
      </c>
      <c r="K839" s="17">
        <v>45940</v>
      </c>
      <c r="L839" s="17">
        <v>45963</v>
      </c>
      <c r="M839" s="17">
        <v>45866</v>
      </c>
      <c r="N839" s="17">
        <v>45884</v>
      </c>
      <c r="O839" s="15" t="s">
        <v>38</v>
      </c>
      <c r="P839" s="15" t="s">
        <v>54</v>
      </c>
      <c r="Q839" s="15" t="s">
        <v>55</v>
      </c>
      <c r="R839" s="15"/>
      <c r="S839" s="18" t="str">
        <f t="shared" si="131"/>
        <v>https://onlinecourses.nptel.ac.in/noc25_mm55/preview</v>
      </c>
      <c r="T839" s="14" t="s">
        <v>4352</v>
      </c>
      <c r="U839" s="19" t="str">
        <f t="shared" si="138"/>
        <v>https://onlinecourses.nptel.ac.in/noc24_mm24/preview</v>
      </c>
      <c r="V839" s="19" t="str">
        <f t="shared" si="139"/>
        <v>https://onlinecourses.nptel.ac.in/noc24_mm24/preview</v>
      </c>
      <c r="W839" s="15" t="s">
        <v>4353</v>
      </c>
      <c r="X839" s="20" t="str">
        <f t="shared" si="132"/>
        <v>https://nptel.ac.in/courses/113102108</v>
      </c>
      <c r="Y839" s="19" t="str">
        <f t="shared" si="133"/>
        <v>https://nptel.ac.in/courses/113102108</v>
      </c>
      <c r="Z839" s="15">
        <v>113102108</v>
      </c>
      <c r="AA839" s="15"/>
      <c r="AB839" s="15"/>
    </row>
    <row r="840" spans="1:28" ht="26.4" x14ac:dyDescent="0.25">
      <c r="A840" s="13">
        <v>829</v>
      </c>
      <c r="B840" s="14" t="s">
        <v>4354</v>
      </c>
      <c r="C840" s="14" t="s">
        <v>4277</v>
      </c>
      <c r="D840" s="14" t="s">
        <v>4355</v>
      </c>
      <c r="E840" s="14" t="s">
        <v>3494</v>
      </c>
      <c r="F840" s="15" t="s">
        <v>84</v>
      </c>
      <c r="G840" s="15" t="s">
        <v>84</v>
      </c>
      <c r="H840" s="16" t="s">
        <v>4</v>
      </c>
      <c r="I840" s="15" t="s">
        <v>116</v>
      </c>
      <c r="J840" s="17">
        <v>45859</v>
      </c>
      <c r="K840" s="17">
        <v>45940</v>
      </c>
      <c r="L840" s="17">
        <v>45963</v>
      </c>
      <c r="M840" s="17">
        <v>45866</v>
      </c>
      <c r="N840" s="17">
        <v>45884</v>
      </c>
      <c r="O840" s="15" t="s">
        <v>38</v>
      </c>
      <c r="P840" s="15" t="s">
        <v>72</v>
      </c>
      <c r="Q840" s="15" t="s">
        <v>55</v>
      </c>
      <c r="R840" s="15" t="s">
        <v>3489</v>
      </c>
      <c r="S840" s="18" t="str">
        <f t="shared" si="131"/>
        <v>https://onlinecourses.nptel.ac.in/noc25_mm56/preview</v>
      </c>
      <c r="T840" s="14" t="s">
        <v>4356</v>
      </c>
      <c r="U840" s="14"/>
      <c r="V840" s="14"/>
      <c r="W840" s="14"/>
      <c r="X840" s="20" t="str">
        <f t="shared" si="132"/>
        <v>https://nptel.ac.in/courses/113104775</v>
      </c>
      <c r="Y840" s="19" t="str">
        <f t="shared" si="133"/>
        <v>https://nptel.ac.in/courses/113104775</v>
      </c>
      <c r="Z840" s="14" t="s">
        <v>4357</v>
      </c>
      <c r="AA840" s="14"/>
      <c r="AB840" s="14"/>
    </row>
    <row r="841" spans="1:28" ht="26.4" x14ac:dyDescent="0.25">
      <c r="A841" s="13">
        <v>830</v>
      </c>
      <c r="B841" s="14" t="s">
        <v>4358</v>
      </c>
      <c r="C841" s="14" t="s">
        <v>4359</v>
      </c>
      <c r="D841" s="14" t="s">
        <v>4360</v>
      </c>
      <c r="E841" s="14" t="s">
        <v>4361</v>
      </c>
      <c r="F841" s="15" t="s">
        <v>84</v>
      </c>
      <c r="G841" s="15" t="s">
        <v>84</v>
      </c>
      <c r="H841" s="16" t="s">
        <v>100</v>
      </c>
      <c r="I841" s="15" t="s">
        <v>53</v>
      </c>
      <c r="J841" s="17">
        <v>45887</v>
      </c>
      <c r="K841" s="17">
        <v>45940</v>
      </c>
      <c r="L841" s="17">
        <v>45962</v>
      </c>
      <c r="M841" s="17">
        <v>45887</v>
      </c>
      <c r="N841" s="17">
        <v>45898</v>
      </c>
      <c r="O841" s="15" t="s">
        <v>152</v>
      </c>
      <c r="P841" s="15" t="s">
        <v>54</v>
      </c>
      <c r="Q841" s="15" t="s">
        <v>55</v>
      </c>
      <c r="R841" s="15" t="s">
        <v>3489</v>
      </c>
      <c r="S841" s="18" t="str">
        <f t="shared" si="131"/>
        <v>https://onlinecourses.nptel.ac.in/noc25_mm57/preview</v>
      </c>
      <c r="T841" s="14" t="s">
        <v>4362</v>
      </c>
      <c r="U841" s="19" t="str">
        <f t="shared" ref="U841:U847" si="140">HYPERLINK(V841)</f>
        <v>https://onlinecourses.nptel.ac.in/noc24_ce110/preview</v>
      </c>
      <c r="V841" s="19" t="str">
        <f t="shared" ref="V841:V847" si="141">CONCATENATE("https://onlinecourses.nptel.ac.in/",W841,"/preview")</f>
        <v>https://onlinecourses.nptel.ac.in/noc24_ce110/preview</v>
      </c>
      <c r="W841" s="15" t="s">
        <v>4363</v>
      </c>
      <c r="X841" s="20" t="str">
        <f t="shared" si="132"/>
        <v>https://nptel.ac.in/courses/113104529</v>
      </c>
      <c r="Y841" s="19" t="str">
        <f t="shared" si="133"/>
        <v>https://nptel.ac.in/courses/113104529</v>
      </c>
      <c r="Z841" s="15">
        <v>113104529</v>
      </c>
      <c r="AA841" s="15"/>
      <c r="AB841" s="15"/>
    </row>
    <row r="842" spans="1:28" ht="26.4" x14ac:dyDescent="0.25">
      <c r="A842" s="13">
        <v>831</v>
      </c>
      <c r="B842" s="14" t="s">
        <v>4364</v>
      </c>
      <c r="C842" s="14" t="s">
        <v>4359</v>
      </c>
      <c r="D842" s="14" t="s">
        <v>4365</v>
      </c>
      <c r="E842" s="14" t="s">
        <v>4366</v>
      </c>
      <c r="F842" s="15" t="s">
        <v>84</v>
      </c>
      <c r="G842" s="15" t="s">
        <v>84</v>
      </c>
      <c r="H842" s="16" t="s">
        <v>100</v>
      </c>
      <c r="I842" s="15" t="s">
        <v>53</v>
      </c>
      <c r="J842" s="17">
        <v>45859</v>
      </c>
      <c r="K842" s="17">
        <v>45912</v>
      </c>
      <c r="L842" s="17">
        <v>45921</v>
      </c>
      <c r="M842" s="17">
        <v>45866</v>
      </c>
      <c r="N842" s="17">
        <v>45884</v>
      </c>
      <c r="O842" s="15" t="s">
        <v>38</v>
      </c>
      <c r="P842" s="15" t="s">
        <v>72</v>
      </c>
      <c r="Q842" s="15" t="s">
        <v>55</v>
      </c>
      <c r="R842" s="15" t="s">
        <v>3484</v>
      </c>
      <c r="S842" s="18" t="str">
        <f t="shared" si="131"/>
        <v>https://onlinecourses.nptel.ac.in/noc25_mm58/preview</v>
      </c>
      <c r="T842" s="14" t="s">
        <v>4367</v>
      </c>
      <c r="U842" s="19" t="str">
        <f t="shared" si="140"/>
        <v>https://onlinecourses.nptel.ac.in/noc24_mm32/preview</v>
      </c>
      <c r="V842" s="19" t="str">
        <f t="shared" si="141"/>
        <v>https://onlinecourses.nptel.ac.in/noc24_mm32/preview</v>
      </c>
      <c r="W842" s="15" t="s">
        <v>4368</v>
      </c>
      <c r="X842" s="20" t="str">
        <f t="shared" si="132"/>
        <v>https://nptel.ac.in/courses/113104076</v>
      </c>
      <c r="Y842" s="19" t="str">
        <f t="shared" si="133"/>
        <v>https://nptel.ac.in/courses/113104076</v>
      </c>
      <c r="Z842" s="15">
        <v>113104076</v>
      </c>
      <c r="AA842" s="15"/>
      <c r="AB842" s="15"/>
    </row>
    <row r="843" spans="1:28" ht="26.4" x14ac:dyDescent="0.25">
      <c r="A843" s="13">
        <v>832</v>
      </c>
      <c r="B843" s="14" t="s">
        <v>4369</v>
      </c>
      <c r="C843" s="14" t="s">
        <v>4359</v>
      </c>
      <c r="D843" s="14" t="s">
        <v>4370</v>
      </c>
      <c r="E843" s="14" t="s">
        <v>4366</v>
      </c>
      <c r="F843" s="15" t="s">
        <v>84</v>
      </c>
      <c r="G843" s="15" t="s">
        <v>84</v>
      </c>
      <c r="H843" s="16" t="s">
        <v>100</v>
      </c>
      <c r="I843" s="15" t="s">
        <v>53</v>
      </c>
      <c r="J843" s="17">
        <v>45859</v>
      </c>
      <c r="K843" s="17">
        <v>45912</v>
      </c>
      <c r="L843" s="17">
        <v>45920</v>
      </c>
      <c r="M843" s="17">
        <v>45866</v>
      </c>
      <c r="N843" s="17">
        <v>45884</v>
      </c>
      <c r="O843" s="15" t="s">
        <v>71</v>
      </c>
      <c r="P843" s="15" t="s">
        <v>54</v>
      </c>
      <c r="Q843" s="15" t="s">
        <v>55</v>
      </c>
      <c r="R843" s="15"/>
      <c r="S843" s="18" t="str">
        <f t="shared" si="131"/>
        <v>https://onlinecourses.nptel.ac.in/noc25_mm59/preview</v>
      </c>
      <c r="T843" s="14" t="s">
        <v>4371</v>
      </c>
      <c r="U843" s="19" t="str">
        <f t="shared" si="140"/>
        <v>https://onlinecourses.nptel.ac.in/noc24_mm31/preview</v>
      </c>
      <c r="V843" s="19" t="str">
        <f t="shared" si="141"/>
        <v>https://onlinecourses.nptel.ac.in/noc24_mm31/preview</v>
      </c>
      <c r="W843" s="15" t="s">
        <v>4372</v>
      </c>
      <c r="X843" s="20" t="str">
        <f t="shared" si="132"/>
        <v>https://nptel.ac.in/courses/113104090</v>
      </c>
      <c r="Y843" s="19" t="str">
        <f t="shared" si="133"/>
        <v>https://nptel.ac.in/courses/113104090</v>
      </c>
      <c r="Z843" s="15">
        <v>113104090</v>
      </c>
      <c r="AA843" s="15"/>
      <c r="AB843" s="15"/>
    </row>
    <row r="844" spans="1:28" ht="26.4" x14ac:dyDescent="0.25">
      <c r="A844" s="13">
        <v>833</v>
      </c>
      <c r="B844" s="14" t="s">
        <v>4373</v>
      </c>
      <c r="C844" s="14" t="s">
        <v>4359</v>
      </c>
      <c r="D844" s="14" t="s">
        <v>4374</v>
      </c>
      <c r="E844" s="14" t="s">
        <v>4273</v>
      </c>
      <c r="F844" s="15" t="s">
        <v>84</v>
      </c>
      <c r="G844" s="15" t="s">
        <v>84</v>
      </c>
      <c r="H844" s="16" t="s">
        <v>100</v>
      </c>
      <c r="I844" s="15" t="s">
        <v>53</v>
      </c>
      <c r="J844" s="17">
        <v>45859</v>
      </c>
      <c r="K844" s="17">
        <v>45912</v>
      </c>
      <c r="L844" s="17">
        <v>45921</v>
      </c>
      <c r="M844" s="17">
        <v>45866</v>
      </c>
      <c r="N844" s="17">
        <v>45884</v>
      </c>
      <c r="O844" s="15" t="s">
        <v>71</v>
      </c>
      <c r="P844" s="15" t="s">
        <v>72</v>
      </c>
      <c r="Q844" s="15" t="s">
        <v>73</v>
      </c>
      <c r="R844" s="15"/>
      <c r="S844" s="18" t="str">
        <f t="shared" si="131"/>
        <v>https://onlinecourses.nptel.ac.in/noc25_mm60/preview</v>
      </c>
      <c r="T844" s="14" t="s">
        <v>4375</v>
      </c>
      <c r="U844" s="19" t="str">
        <f t="shared" si="140"/>
        <v>https://onlinecourses.nptel.ac.in/noc24_mm33/preview</v>
      </c>
      <c r="V844" s="19" t="str">
        <f t="shared" si="141"/>
        <v>https://onlinecourses.nptel.ac.in/noc24_mm33/preview</v>
      </c>
      <c r="W844" s="15" t="s">
        <v>4376</v>
      </c>
      <c r="X844" s="20" t="str">
        <f t="shared" si="132"/>
        <v>https://nptel.ac.in/courses/113104073</v>
      </c>
      <c r="Y844" s="19" t="str">
        <f t="shared" si="133"/>
        <v>https://nptel.ac.in/courses/113104073</v>
      </c>
      <c r="Z844" s="15">
        <v>113104073</v>
      </c>
      <c r="AA844" s="15"/>
      <c r="AB844" s="15"/>
    </row>
    <row r="845" spans="1:28" ht="26.4" x14ac:dyDescent="0.25">
      <c r="A845" s="13">
        <v>834</v>
      </c>
      <c r="B845" s="14" t="s">
        <v>4377</v>
      </c>
      <c r="C845" s="14" t="s">
        <v>4359</v>
      </c>
      <c r="D845" s="14" t="s">
        <v>4378</v>
      </c>
      <c r="E845" s="14" t="s">
        <v>4379</v>
      </c>
      <c r="F845" s="15" t="s">
        <v>84</v>
      </c>
      <c r="G845" s="15" t="s">
        <v>84</v>
      </c>
      <c r="H845" s="16" t="s">
        <v>100</v>
      </c>
      <c r="I845" s="15" t="s">
        <v>53</v>
      </c>
      <c r="J845" s="17">
        <v>45859</v>
      </c>
      <c r="K845" s="17">
        <v>45912</v>
      </c>
      <c r="L845" s="17">
        <v>45921</v>
      </c>
      <c r="M845" s="17">
        <v>45866</v>
      </c>
      <c r="N845" s="17">
        <v>45884</v>
      </c>
      <c r="O845" s="15" t="s">
        <v>71</v>
      </c>
      <c r="P845" s="15" t="s">
        <v>72</v>
      </c>
      <c r="Q845" s="15" t="s">
        <v>73</v>
      </c>
      <c r="R845" s="15"/>
      <c r="S845" s="18" t="str">
        <f t="shared" si="131"/>
        <v>https://onlinecourses.nptel.ac.in/noc25_mm61/preview</v>
      </c>
      <c r="T845" s="14" t="s">
        <v>4380</v>
      </c>
      <c r="U845" s="19" t="str">
        <f t="shared" si="140"/>
        <v>https://onlinecourses.nptel.ac.in/noc24_mm26/preview</v>
      </c>
      <c r="V845" s="19" t="str">
        <f t="shared" si="141"/>
        <v>https://onlinecourses.nptel.ac.in/noc24_mm26/preview</v>
      </c>
      <c r="W845" s="15" t="s">
        <v>4381</v>
      </c>
      <c r="X845" s="20" t="str">
        <f t="shared" si="132"/>
        <v>https://nptel.ac.in/courses/113104105</v>
      </c>
      <c r="Y845" s="19" t="str">
        <f t="shared" si="133"/>
        <v>https://nptel.ac.in/courses/113104105</v>
      </c>
      <c r="Z845" s="15">
        <v>113104105</v>
      </c>
      <c r="AA845" s="15"/>
      <c r="AB845" s="15"/>
    </row>
    <row r="846" spans="1:28" ht="39.6" x14ac:dyDescent="0.25">
      <c r="A846" s="13">
        <v>835</v>
      </c>
      <c r="B846" s="14" t="s">
        <v>4382</v>
      </c>
      <c r="C846" s="14" t="s">
        <v>4383</v>
      </c>
      <c r="D846" s="14" t="s">
        <v>4384</v>
      </c>
      <c r="E846" s="14" t="s">
        <v>4385</v>
      </c>
      <c r="F846" s="15" t="s">
        <v>70</v>
      </c>
      <c r="G846" s="15" t="s">
        <v>70</v>
      </c>
      <c r="H846" s="16" t="s">
        <v>4</v>
      </c>
      <c r="I846" s="15" t="s">
        <v>53</v>
      </c>
      <c r="J846" s="17">
        <v>45859</v>
      </c>
      <c r="K846" s="17">
        <v>45940</v>
      </c>
      <c r="L846" s="17">
        <v>45955</v>
      </c>
      <c r="M846" s="17">
        <v>45866</v>
      </c>
      <c r="N846" s="17">
        <v>45884</v>
      </c>
      <c r="O846" s="15" t="s">
        <v>38</v>
      </c>
      <c r="P846" s="15" t="s">
        <v>54</v>
      </c>
      <c r="Q846" s="15" t="s">
        <v>55</v>
      </c>
      <c r="R846" s="15"/>
      <c r="S846" s="18" t="str">
        <f t="shared" si="131"/>
        <v>https://onlinecourses.nptel.ac.in/noc25_mm62/preview</v>
      </c>
      <c r="T846" s="14" t="s">
        <v>4386</v>
      </c>
      <c r="U846" s="19" t="str">
        <f t="shared" si="140"/>
        <v>https://onlinecourses.nptel.ac.in/noc18_mm17/preview</v>
      </c>
      <c r="V846" s="19" t="str">
        <f t="shared" si="141"/>
        <v>https://onlinecourses.nptel.ac.in/noc18_mm17/preview</v>
      </c>
      <c r="W846" s="15" t="s">
        <v>4387</v>
      </c>
      <c r="X846" s="20" t="str">
        <f t="shared" si="132"/>
        <v>https://nptel.ac.in/courses/113101072</v>
      </c>
      <c r="Y846" s="19" t="str">
        <f t="shared" si="133"/>
        <v>https://nptel.ac.in/courses/113101072</v>
      </c>
      <c r="Z846" s="15">
        <v>113101072</v>
      </c>
      <c r="AA846" s="15"/>
      <c r="AB846" s="15"/>
    </row>
    <row r="847" spans="1:28" ht="26.4" x14ac:dyDescent="0.25">
      <c r="A847" s="13">
        <v>836</v>
      </c>
      <c r="B847" s="14" t="s">
        <v>4388</v>
      </c>
      <c r="C847" s="14" t="s">
        <v>4389</v>
      </c>
      <c r="D847" s="14" t="s">
        <v>4390</v>
      </c>
      <c r="E847" s="14" t="s">
        <v>4391</v>
      </c>
      <c r="F847" s="15" t="s">
        <v>132</v>
      </c>
      <c r="G847" s="15" t="s">
        <v>132</v>
      </c>
      <c r="H847" s="16" t="s">
        <v>4</v>
      </c>
      <c r="I847" s="15" t="s">
        <v>53</v>
      </c>
      <c r="J847" s="17">
        <v>45859</v>
      </c>
      <c r="K847" s="17">
        <v>45940</v>
      </c>
      <c r="L847" s="17">
        <v>45956</v>
      </c>
      <c r="M847" s="17">
        <v>45866</v>
      </c>
      <c r="N847" s="17">
        <v>45884</v>
      </c>
      <c r="O847" s="15" t="s">
        <v>38</v>
      </c>
      <c r="P847" s="15" t="s">
        <v>54</v>
      </c>
      <c r="Q847" s="15" t="s">
        <v>55</v>
      </c>
      <c r="R847" s="15" t="s">
        <v>4280</v>
      </c>
      <c r="S847" s="18" t="str">
        <f t="shared" si="131"/>
        <v>https://onlinecourses.nptel.ac.in/noc25_mm63/preview</v>
      </c>
      <c r="T847" s="14" t="s">
        <v>4392</v>
      </c>
      <c r="U847" s="19" t="str">
        <f t="shared" si="140"/>
        <v>https://onlinecourses.nptel.ac.in/noc24_mm35/preview</v>
      </c>
      <c r="V847" s="19" t="str">
        <f t="shared" si="141"/>
        <v>https://onlinecourses.nptel.ac.in/noc24_mm35/preview</v>
      </c>
      <c r="W847" s="15" t="s">
        <v>4393</v>
      </c>
      <c r="X847" s="20" t="str">
        <f t="shared" si="132"/>
        <v>https://nptel.ac.in/courses/113108515</v>
      </c>
      <c r="Y847" s="19" t="str">
        <f t="shared" si="133"/>
        <v>https://nptel.ac.in/courses/113108515</v>
      </c>
      <c r="Z847" s="15">
        <v>113108515</v>
      </c>
      <c r="AA847" s="15"/>
      <c r="AB847" s="15"/>
    </row>
    <row r="848" spans="1:28" ht="26.4" x14ac:dyDescent="0.25">
      <c r="A848" s="13">
        <v>837</v>
      </c>
      <c r="B848" s="14" t="s">
        <v>4394</v>
      </c>
      <c r="C848" s="14" t="s">
        <v>4395</v>
      </c>
      <c r="D848" s="14" t="s">
        <v>4396</v>
      </c>
      <c r="E848" s="14" t="s">
        <v>4397</v>
      </c>
      <c r="F848" s="15" t="s">
        <v>2480</v>
      </c>
      <c r="G848" s="16" t="s">
        <v>62</v>
      </c>
      <c r="H848" s="16" t="s">
        <v>4</v>
      </c>
      <c r="I848" s="15" t="s">
        <v>116</v>
      </c>
      <c r="J848" s="17">
        <v>45859</v>
      </c>
      <c r="K848" s="17">
        <v>45940</v>
      </c>
      <c r="L848" s="17">
        <v>45955</v>
      </c>
      <c r="M848" s="17">
        <v>45866</v>
      </c>
      <c r="N848" s="17">
        <v>45884</v>
      </c>
      <c r="O848" s="15" t="s">
        <v>38</v>
      </c>
      <c r="P848" s="15" t="s">
        <v>54</v>
      </c>
      <c r="Q848" s="15" t="s">
        <v>55</v>
      </c>
      <c r="R848" s="15" t="s">
        <v>3489</v>
      </c>
      <c r="S848" s="18" t="str">
        <f t="shared" si="131"/>
        <v>https://onlinecourses.nptel.ac.in/noc25_mm64/preview</v>
      </c>
      <c r="T848" s="14" t="s">
        <v>4398</v>
      </c>
      <c r="U848" s="14"/>
      <c r="V848" s="14"/>
      <c r="W848" s="14"/>
      <c r="X848" s="20" t="str">
        <f t="shared" si="132"/>
        <v>https://nptel.ac.in/courses/113106776</v>
      </c>
      <c r="Y848" s="19" t="str">
        <f t="shared" si="133"/>
        <v>https://nptel.ac.in/courses/113106776</v>
      </c>
      <c r="Z848" s="14" t="s">
        <v>4399</v>
      </c>
      <c r="AA848" s="14"/>
      <c r="AB848" s="14"/>
    </row>
    <row r="849" spans="1:28" ht="26.4" x14ac:dyDescent="0.25">
      <c r="A849" s="13">
        <v>838</v>
      </c>
      <c r="B849" s="14" t="s">
        <v>4400</v>
      </c>
      <c r="C849" s="14" t="s">
        <v>4401</v>
      </c>
      <c r="D849" s="14" t="s">
        <v>4402</v>
      </c>
      <c r="E849" s="14" t="s">
        <v>4403</v>
      </c>
      <c r="F849" s="15" t="s">
        <v>115</v>
      </c>
      <c r="G849" s="15" t="s">
        <v>115</v>
      </c>
      <c r="H849" s="16" t="s">
        <v>4</v>
      </c>
      <c r="I849" s="15" t="s">
        <v>53</v>
      </c>
      <c r="J849" s="17">
        <v>45859</v>
      </c>
      <c r="K849" s="17">
        <v>45940</v>
      </c>
      <c r="L849" s="17">
        <v>45963</v>
      </c>
      <c r="M849" s="17">
        <v>45866</v>
      </c>
      <c r="N849" s="17">
        <v>45884</v>
      </c>
      <c r="O849" s="15" t="s">
        <v>38</v>
      </c>
      <c r="P849" s="15" t="s">
        <v>54</v>
      </c>
      <c r="Q849" s="15" t="s">
        <v>55</v>
      </c>
      <c r="R849" s="15"/>
      <c r="S849" s="18" t="str">
        <f t="shared" si="131"/>
        <v>https://onlinecourses.nptel.ac.in/noc25_mm65/preview</v>
      </c>
      <c r="T849" s="14" t="s">
        <v>4404</v>
      </c>
      <c r="U849" s="19" t="str">
        <f t="shared" ref="U849:U854" si="142">HYPERLINK(V849)</f>
        <v>https://onlinecourses.nptel.ac.in/noc24_mm36/preview</v>
      </c>
      <c r="V849" s="19" t="str">
        <f t="shared" ref="V849:V854" si="143">CONCATENATE("https://onlinecourses.nptel.ac.in/",W849,"/preview")</f>
        <v>https://onlinecourses.nptel.ac.in/noc24_mm36/preview</v>
      </c>
      <c r="W849" s="15" t="s">
        <v>4405</v>
      </c>
      <c r="X849" s="20" t="str">
        <f t="shared" si="132"/>
        <v>https://nptel.ac.in/courses/113105109</v>
      </c>
      <c r="Y849" s="19" t="str">
        <f t="shared" si="133"/>
        <v>https://nptel.ac.in/courses/113105109</v>
      </c>
      <c r="Z849" s="15">
        <v>113105109</v>
      </c>
      <c r="AA849" s="15"/>
      <c r="AB849" s="15"/>
    </row>
    <row r="850" spans="1:28" ht="26.4" x14ac:dyDescent="0.25">
      <c r="A850" s="13">
        <v>839</v>
      </c>
      <c r="B850" s="14" t="s">
        <v>4406</v>
      </c>
      <c r="C850" s="14" t="s">
        <v>4401</v>
      </c>
      <c r="D850" s="14" t="s">
        <v>4407</v>
      </c>
      <c r="E850" s="14" t="s">
        <v>4408</v>
      </c>
      <c r="F850" s="15" t="s">
        <v>115</v>
      </c>
      <c r="G850" s="15" t="s">
        <v>115</v>
      </c>
      <c r="H850" s="16" t="s">
        <v>4</v>
      </c>
      <c r="I850" s="15" t="s">
        <v>53</v>
      </c>
      <c r="J850" s="17">
        <v>45859</v>
      </c>
      <c r="K850" s="17">
        <v>45940</v>
      </c>
      <c r="L850" s="17">
        <v>45962</v>
      </c>
      <c r="M850" s="17">
        <v>45866</v>
      </c>
      <c r="N850" s="17">
        <v>45884</v>
      </c>
      <c r="O850" s="15" t="s">
        <v>38</v>
      </c>
      <c r="P850" s="15" t="s">
        <v>54</v>
      </c>
      <c r="Q850" s="15" t="s">
        <v>55</v>
      </c>
      <c r="R850" s="15"/>
      <c r="S850" s="18" t="str">
        <f t="shared" si="131"/>
        <v>https://onlinecourses.nptel.ac.in/noc25_mm66/preview</v>
      </c>
      <c r="T850" s="14" t="s">
        <v>4409</v>
      </c>
      <c r="U850" s="19" t="str">
        <f t="shared" si="142"/>
        <v>https://onlinecourses.nptel.ac.in/noc23_mm31/preview</v>
      </c>
      <c r="V850" s="19" t="str">
        <f t="shared" si="143"/>
        <v>https://onlinecourses.nptel.ac.in/noc23_mm31/preview</v>
      </c>
      <c r="W850" s="15" t="s">
        <v>4410</v>
      </c>
      <c r="X850" s="20" t="str">
        <f t="shared" si="132"/>
        <v>https://nptel.ac.in/courses/113105106</v>
      </c>
      <c r="Y850" s="19" t="str">
        <f t="shared" si="133"/>
        <v>https://nptel.ac.in/courses/113105106</v>
      </c>
      <c r="Z850" s="15">
        <v>113105106</v>
      </c>
      <c r="AA850" s="15"/>
      <c r="AB850" s="15"/>
    </row>
    <row r="851" spans="1:28" ht="26.4" x14ac:dyDescent="0.25">
      <c r="A851" s="13">
        <v>840</v>
      </c>
      <c r="B851" s="14" t="s">
        <v>4411</v>
      </c>
      <c r="C851" s="14" t="s">
        <v>4401</v>
      </c>
      <c r="D851" s="14" t="s">
        <v>4412</v>
      </c>
      <c r="E851" s="14" t="s">
        <v>4413</v>
      </c>
      <c r="F851" s="15" t="s">
        <v>115</v>
      </c>
      <c r="G851" s="15" t="s">
        <v>115</v>
      </c>
      <c r="H851" s="16" t="s">
        <v>4</v>
      </c>
      <c r="I851" s="15" t="s">
        <v>53</v>
      </c>
      <c r="J851" s="17">
        <v>45859</v>
      </c>
      <c r="K851" s="17">
        <v>45940</v>
      </c>
      <c r="L851" s="17">
        <v>45963</v>
      </c>
      <c r="M851" s="17">
        <v>45866</v>
      </c>
      <c r="N851" s="17">
        <v>45884</v>
      </c>
      <c r="O851" s="15" t="s">
        <v>38</v>
      </c>
      <c r="P851" s="15" t="s">
        <v>54</v>
      </c>
      <c r="Q851" s="15" t="s">
        <v>55</v>
      </c>
      <c r="R851" s="15"/>
      <c r="S851" s="18" t="str">
        <f t="shared" si="131"/>
        <v>https://onlinecourses.nptel.ac.in/noc25_mm67/preview</v>
      </c>
      <c r="T851" s="14" t="s">
        <v>4414</v>
      </c>
      <c r="U851" s="19" t="str">
        <f t="shared" si="142"/>
        <v>https://onlinecourses.nptel.ac.in/noc22_mm36/preview</v>
      </c>
      <c r="V851" s="19" t="str">
        <f t="shared" si="143"/>
        <v>https://onlinecourses.nptel.ac.in/noc22_mm36/preview</v>
      </c>
      <c r="W851" s="15" t="s">
        <v>4415</v>
      </c>
      <c r="X851" s="20" t="str">
        <f t="shared" si="132"/>
        <v>https://nptel.ac.in/courses/113105105</v>
      </c>
      <c r="Y851" s="19" t="str">
        <f t="shared" si="133"/>
        <v>https://nptel.ac.in/courses/113105105</v>
      </c>
      <c r="Z851" s="15">
        <v>113105105</v>
      </c>
      <c r="AA851" s="15"/>
      <c r="AB851" s="15"/>
    </row>
    <row r="852" spans="1:28" ht="26.4" x14ac:dyDescent="0.25">
      <c r="A852" s="13">
        <v>841</v>
      </c>
      <c r="B852" s="14" t="s">
        <v>4416</v>
      </c>
      <c r="C852" s="14" t="s">
        <v>4417</v>
      </c>
      <c r="D852" s="14" t="s">
        <v>4418</v>
      </c>
      <c r="E852" s="14" t="s">
        <v>4419</v>
      </c>
      <c r="F852" s="15" t="s">
        <v>52</v>
      </c>
      <c r="G852" s="15" t="s">
        <v>52</v>
      </c>
      <c r="H852" s="16" t="s">
        <v>4</v>
      </c>
      <c r="I852" s="15" t="s">
        <v>53</v>
      </c>
      <c r="J852" s="17">
        <v>45859</v>
      </c>
      <c r="K852" s="17">
        <v>45940</v>
      </c>
      <c r="L852" s="17">
        <v>45963</v>
      </c>
      <c r="M852" s="17">
        <v>45866</v>
      </c>
      <c r="N852" s="17">
        <v>45884</v>
      </c>
      <c r="O852" s="15" t="s">
        <v>38</v>
      </c>
      <c r="P852" s="15" t="s">
        <v>54</v>
      </c>
      <c r="Q852" s="15" t="s">
        <v>55</v>
      </c>
      <c r="R852" s="15" t="s">
        <v>3489</v>
      </c>
      <c r="S852" s="18" t="str">
        <f t="shared" si="131"/>
        <v>https://onlinecourses.nptel.ac.in/noc25_mm68/preview</v>
      </c>
      <c r="T852" s="14" t="s">
        <v>4420</v>
      </c>
      <c r="U852" s="19" t="str">
        <f t="shared" si="142"/>
        <v>https://onlinecourses.nptel.ac.in/noc24_mm37/preview</v>
      </c>
      <c r="V852" s="19" t="str">
        <f t="shared" si="143"/>
        <v>https://onlinecourses.nptel.ac.in/noc24_mm37/preview</v>
      </c>
      <c r="W852" s="15" t="s">
        <v>4421</v>
      </c>
      <c r="X852" s="20" t="str">
        <f t="shared" si="132"/>
        <v>https://nptel.ac.in/courses/113102109</v>
      </c>
      <c r="Y852" s="19" t="str">
        <f t="shared" si="133"/>
        <v>https://nptel.ac.in/courses/113102109</v>
      </c>
      <c r="Z852" s="15">
        <v>113102109</v>
      </c>
      <c r="AA852" s="15"/>
      <c r="AB852" s="15"/>
    </row>
    <row r="853" spans="1:28" ht="26.4" x14ac:dyDescent="0.25">
      <c r="A853" s="13">
        <v>842</v>
      </c>
      <c r="B853" s="14" t="s">
        <v>4422</v>
      </c>
      <c r="C853" s="14" t="s">
        <v>4423</v>
      </c>
      <c r="D853" s="14" t="s">
        <v>4424</v>
      </c>
      <c r="E853" s="14" t="s">
        <v>4425</v>
      </c>
      <c r="F853" s="15" t="s">
        <v>115</v>
      </c>
      <c r="G853" s="15" t="s">
        <v>115</v>
      </c>
      <c r="H853" s="16" t="s">
        <v>4</v>
      </c>
      <c r="I853" s="15" t="s">
        <v>53</v>
      </c>
      <c r="J853" s="17">
        <v>45859</v>
      </c>
      <c r="K853" s="17">
        <v>45940</v>
      </c>
      <c r="L853" s="17">
        <v>45963</v>
      </c>
      <c r="M853" s="17">
        <v>45866</v>
      </c>
      <c r="N853" s="17">
        <v>45884</v>
      </c>
      <c r="O853" s="15" t="s">
        <v>38</v>
      </c>
      <c r="P853" s="15" t="s">
        <v>72</v>
      </c>
      <c r="Q853" s="15" t="s">
        <v>55</v>
      </c>
      <c r="R853" s="15"/>
      <c r="S853" s="18" t="str">
        <f t="shared" si="131"/>
        <v>https://onlinecourses.nptel.ac.in/noc25_mm69/preview</v>
      </c>
      <c r="T853" s="14" t="s">
        <v>4426</v>
      </c>
      <c r="U853" s="19" t="str">
        <f t="shared" si="142"/>
        <v>https://onlinecourses.nptel.ac.in/noc22_mm47/preview</v>
      </c>
      <c r="V853" s="19" t="str">
        <f t="shared" si="143"/>
        <v>https://onlinecourses.nptel.ac.in/noc22_mm47/preview</v>
      </c>
      <c r="W853" s="15" t="s">
        <v>4427</v>
      </c>
      <c r="X853" s="20" t="str">
        <f t="shared" si="132"/>
        <v>https://nptel.ac.in/courses/123105006</v>
      </c>
      <c r="Y853" s="19" t="str">
        <f t="shared" si="133"/>
        <v>https://nptel.ac.in/courses/123105006</v>
      </c>
      <c r="Z853" s="15">
        <v>123105006</v>
      </c>
      <c r="AA853" s="15"/>
      <c r="AB853" s="15"/>
    </row>
    <row r="854" spans="1:28" ht="26.4" x14ac:dyDescent="0.25">
      <c r="A854" s="13">
        <v>843</v>
      </c>
      <c r="B854" s="14" t="s">
        <v>4428</v>
      </c>
      <c r="C854" s="14" t="s">
        <v>4423</v>
      </c>
      <c r="D854" s="14" t="s">
        <v>4429</v>
      </c>
      <c r="E854" s="14" t="s">
        <v>4430</v>
      </c>
      <c r="F854" s="15" t="s">
        <v>115</v>
      </c>
      <c r="G854" s="15" t="s">
        <v>115</v>
      </c>
      <c r="H854" s="16" t="s">
        <v>4</v>
      </c>
      <c r="I854" s="15" t="s">
        <v>53</v>
      </c>
      <c r="J854" s="17">
        <v>45859</v>
      </c>
      <c r="K854" s="17">
        <v>45940</v>
      </c>
      <c r="L854" s="17">
        <v>45962</v>
      </c>
      <c r="M854" s="17">
        <v>45866</v>
      </c>
      <c r="N854" s="17">
        <v>45884</v>
      </c>
      <c r="O854" s="15" t="s">
        <v>38</v>
      </c>
      <c r="P854" s="15" t="s">
        <v>54</v>
      </c>
      <c r="Q854" s="15" t="s">
        <v>55</v>
      </c>
      <c r="R854" s="15"/>
      <c r="S854" s="18" t="str">
        <f t="shared" si="131"/>
        <v>https://onlinecourses.nptel.ac.in/noc25_mm70/preview</v>
      </c>
      <c r="T854" s="14" t="s">
        <v>4431</v>
      </c>
      <c r="U854" s="19" t="str">
        <f t="shared" si="142"/>
        <v>https://onlinecourses.nptel.ac.in/noc24_mm45/preview</v>
      </c>
      <c r="V854" s="19" t="str">
        <f t="shared" si="143"/>
        <v>https://onlinecourses.nptel.ac.in/noc24_mm45/preview</v>
      </c>
      <c r="W854" s="15" t="s">
        <v>4432</v>
      </c>
      <c r="X854" s="20" t="str">
        <f t="shared" si="132"/>
        <v>https://nptel.ac.in/courses/113105107</v>
      </c>
      <c r="Y854" s="19" t="str">
        <f t="shared" si="133"/>
        <v>https://nptel.ac.in/courses/113105107</v>
      </c>
      <c r="Z854" s="15">
        <v>113105107</v>
      </c>
      <c r="AA854" s="15"/>
      <c r="AB854" s="15"/>
    </row>
    <row r="855" spans="1:28" ht="66" x14ac:dyDescent="0.25">
      <c r="A855" s="13">
        <v>844</v>
      </c>
      <c r="B855" s="14" t="s">
        <v>4433</v>
      </c>
      <c r="C855" s="14" t="s">
        <v>4434</v>
      </c>
      <c r="D855" s="14" t="s">
        <v>4435</v>
      </c>
      <c r="E855" s="14" t="s">
        <v>4436</v>
      </c>
      <c r="F855" s="15" t="s">
        <v>84</v>
      </c>
      <c r="G855" s="15" t="s">
        <v>84</v>
      </c>
      <c r="H855" s="16" t="s">
        <v>100</v>
      </c>
      <c r="I855" s="15" t="s">
        <v>116</v>
      </c>
      <c r="J855" s="17">
        <v>45887</v>
      </c>
      <c r="K855" s="17">
        <v>45940</v>
      </c>
      <c r="L855" s="17">
        <v>45956</v>
      </c>
      <c r="M855" s="17">
        <v>45887</v>
      </c>
      <c r="N855" s="17">
        <v>45898</v>
      </c>
      <c r="O855" s="15" t="s">
        <v>38</v>
      </c>
      <c r="P855" s="15" t="s">
        <v>54</v>
      </c>
      <c r="Q855" s="15" t="s">
        <v>55</v>
      </c>
      <c r="R855" s="15"/>
      <c r="S855" s="18" t="str">
        <f t="shared" si="131"/>
        <v>https://onlinecourses.nptel.ac.in/noc25_ge56/preview</v>
      </c>
      <c r="T855" s="14" t="s">
        <v>4437</v>
      </c>
      <c r="U855" s="14"/>
      <c r="V855" s="14"/>
      <c r="W855" s="14"/>
      <c r="X855" s="20" t="str">
        <f t="shared" si="132"/>
        <v>https://nptel.ac.in/courses/127104777</v>
      </c>
      <c r="Y855" s="19" t="str">
        <f t="shared" si="133"/>
        <v>https://nptel.ac.in/courses/127104777</v>
      </c>
      <c r="Z855" s="14" t="s">
        <v>4438</v>
      </c>
      <c r="AA855" s="14"/>
      <c r="AB855" s="14"/>
    </row>
    <row r="856" spans="1:28" ht="39.6" x14ac:dyDescent="0.25">
      <c r="A856" s="13">
        <v>845</v>
      </c>
      <c r="B856" s="14" t="s">
        <v>4439</v>
      </c>
      <c r="C856" s="14" t="s">
        <v>4440</v>
      </c>
      <c r="D856" s="14" t="s">
        <v>4441</v>
      </c>
      <c r="E856" s="14" t="s">
        <v>4442</v>
      </c>
      <c r="F856" s="15" t="s">
        <v>70</v>
      </c>
      <c r="G856" s="15" t="s">
        <v>70</v>
      </c>
      <c r="H856" s="16" t="s">
        <v>219</v>
      </c>
      <c r="I856" s="15" t="s">
        <v>53</v>
      </c>
      <c r="J856" s="17">
        <v>45887</v>
      </c>
      <c r="K856" s="17">
        <v>45912</v>
      </c>
      <c r="L856" s="17">
        <v>45962</v>
      </c>
      <c r="M856" s="17">
        <v>45887</v>
      </c>
      <c r="N856" s="17">
        <v>45898</v>
      </c>
      <c r="O856" s="15" t="s">
        <v>38</v>
      </c>
      <c r="P856" s="15" t="s">
        <v>72</v>
      </c>
      <c r="Q856" s="15" t="s">
        <v>55</v>
      </c>
      <c r="R856" s="15" t="s">
        <v>4443</v>
      </c>
      <c r="S856" s="18" t="str">
        <f t="shared" si="131"/>
        <v>https://onlinecourses.nptel.ac.in/noc25_ge57/preview</v>
      </c>
      <c r="T856" s="14" t="s">
        <v>4444</v>
      </c>
      <c r="U856" s="19" t="str">
        <f t="shared" ref="U856:U876" si="144">HYPERLINK(V856)</f>
        <v>https://onlinecourses.nptel.ac.in/noc24_ge60/preview</v>
      </c>
      <c r="V856" s="19" t="str">
        <f t="shared" ref="V856:V876" si="145">CONCATENATE("https://onlinecourses.nptel.ac.in/",W856,"/preview")</f>
        <v>https://onlinecourses.nptel.ac.in/noc24_ge60/preview</v>
      </c>
      <c r="W856" s="15" t="s">
        <v>4445</v>
      </c>
      <c r="X856" s="20" t="str">
        <f t="shared" si="132"/>
        <v>https://nptel.ac.in/courses/127101530</v>
      </c>
      <c r="Y856" s="19" t="str">
        <f t="shared" si="133"/>
        <v>https://nptel.ac.in/courses/127101530</v>
      </c>
      <c r="Z856" s="15">
        <v>127101530</v>
      </c>
      <c r="AA856" s="15"/>
      <c r="AB856" s="15"/>
    </row>
    <row r="857" spans="1:28" ht="26.4" x14ac:dyDescent="0.25">
      <c r="A857" s="13">
        <v>846</v>
      </c>
      <c r="B857" s="14" t="s">
        <v>4446</v>
      </c>
      <c r="C857" s="21" t="s">
        <v>4447</v>
      </c>
      <c r="D857" s="21" t="s">
        <v>4448</v>
      </c>
      <c r="E857" s="21" t="s">
        <v>4449</v>
      </c>
      <c r="F857" s="16" t="s">
        <v>62</v>
      </c>
      <c r="G857" s="16" t="s">
        <v>62</v>
      </c>
      <c r="H857" s="16" t="s">
        <v>4</v>
      </c>
      <c r="I857" s="15" t="s">
        <v>53</v>
      </c>
      <c r="J857" s="17">
        <v>45859</v>
      </c>
      <c r="K857" s="17">
        <v>45940</v>
      </c>
      <c r="L857" s="17">
        <v>45955</v>
      </c>
      <c r="M857" s="17">
        <v>45866</v>
      </c>
      <c r="N857" s="17">
        <v>45884</v>
      </c>
      <c r="O857" s="15" t="s">
        <v>38</v>
      </c>
      <c r="P857" s="15" t="s">
        <v>54</v>
      </c>
      <c r="Q857" s="15" t="s">
        <v>55</v>
      </c>
      <c r="R857" s="15"/>
      <c r="S857" s="18" t="str">
        <f t="shared" si="131"/>
        <v>https://onlinecourses.nptel.ac.in/noc25_ge58/preview</v>
      </c>
      <c r="T857" s="14" t="s">
        <v>4450</v>
      </c>
      <c r="U857" s="19" t="str">
        <f t="shared" si="144"/>
        <v>https://onlinecourses.nptel.ac.in/noc24_ge55/preview</v>
      </c>
      <c r="V857" s="19" t="str">
        <f t="shared" si="145"/>
        <v>https://onlinecourses.nptel.ac.in/noc24_ge55/preview</v>
      </c>
      <c r="W857" s="15" t="s">
        <v>4451</v>
      </c>
      <c r="X857" s="20" t="str">
        <f t="shared" si="132"/>
        <v>https://nptel.ac.in/courses/127106001</v>
      </c>
      <c r="Y857" s="19" t="str">
        <f t="shared" si="133"/>
        <v>https://nptel.ac.in/courses/127106001</v>
      </c>
      <c r="Z857" s="15">
        <v>127106001</v>
      </c>
      <c r="AA857" s="15"/>
      <c r="AB857" s="15"/>
    </row>
    <row r="858" spans="1:28" ht="66" x14ac:dyDescent="0.25">
      <c r="A858" s="13">
        <v>847</v>
      </c>
      <c r="B858" s="14" t="s">
        <v>4452</v>
      </c>
      <c r="C858" s="21" t="s">
        <v>4447</v>
      </c>
      <c r="D858" s="21" t="s">
        <v>4453</v>
      </c>
      <c r="E858" s="21" t="s">
        <v>4454</v>
      </c>
      <c r="F858" s="16" t="s">
        <v>62</v>
      </c>
      <c r="G858" s="16" t="s">
        <v>62</v>
      </c>
      <c r="H858" s="16" t="s">
        <v>4</v>
      </c>
      <c r="I858" s="15" t="s">
        <v>53</v>
      </c>
      <c r="J858" s="17">
        <v>45859</v>
      </c>
      <c r="K858" s="17">
        <v>45940</v>
      </c>
      <c r="L858" s="17">
        <v>45955</v>
      </c>
      <c r="M858" s="17">
        <v>45866</v>
      </c>
      <c r="N858" s="17">
        <v>45884</v>
      </c>
      <c r="O858" s="15" t="s">
        <v>71</v>
      </c>
      <c r="P858" s="15" t="s">
        <v>72</v>
      </c>
      <c r="Q858" s="15" t="s">
        <v>73</v>
      </c>
      <c r="R858" s="15" t="s">
        <v>4455</v>
      </c>
      <c r="S858" s="18" t="str">
        <f t="shared" si="131"/>
        <v>https://onlinecourses.nptel.ac.in/noc25_ge59/preview</v>
      </c>
      <c r="T858" s="14" t="s">
        <v>4456</v>
      </c>
      <c r="U858" s="19" t="str">
        <f t="shared" si="144"/>
        <v>https://onlinecourses.nptel.ac.in/noc24_ge46/preview</v>
      </c>
      <c r="V858" s="19" t="str">
        <f t="shared" si="145"/>
        <v>https://onlinecourses.nptel.ac.in/noc24_ge46/preview</v>
      </c>
      <c r="W858" s="15" t="s">
        <v>4457</v>
      </c>
      <c r="X858" s="20" t="str">
        <f t="shared" si="132"/>
        <v>https://nptel.ac.in/courses/127106019</v>
      </c>
      <c r="Y858" s="19" t="str">
        <f t="shared" si="133"/>
        <v>https://nptel.ac.in/courses/127106019</v>
      </c>
      <c r="Z858" s="15">
        <v>127106019</v>
      </c>
      <c r="AA858" s="15"/>
      <c r="AB858" s="15"/>
    </row>
    <row r="859" spans="1:28" ht="52.8" x14ac:dyDescent="0.25">
      <c r="A859" s="13">
        <v>848</v>
      </c>
      <c r="B859" s="14" t="s">
        <v>4458</v>
      </c>
      <c r="C859" s="21" t="s">
        <v>4447</v>
      </c>
      <c r="D859" s="21" t="s">
        <v>4459</v>
      </c>
      <c r="E859" s="21" t="s">
        <v>4460</v>
      </c>
      <c r="F859" s="16" t="s">
        <v>62</v>
      </c>
      <c r="G859" s="16" t="s">
        <v>62</v>
      </c>
      <c r="H859" s="16" t="s">
        <v>100</v>
      </c>
      <c r="I859" s="15" t="s">
        <v>53</v>
      </c>
      <c r="J859" s="17">
        <v>45859</v>
      </c>
      <c r="K859" s="17">
        <v>45912</v>
      </c>
      <c r="L859" s="17">
        <v>45920</v>
      </c>
      <c r="M859" s="17">
        <v>45866</v>
      </c>
      <c r="N859" s="17">
        <v>45884</v>
      </c>
      <c r="O859" s="15" t="s">
        <v>38</v>
      </c>
      <c r="P859" s="15" t="s">
        <v>54</v>
      </c>
      <c r="Q859" s="15" t="s">
        <v>55</v>
      </c>
      <c r="R859" s="15"/>
      <c r="S859" s="18" t="str">
        <f t="shared" si="131"/>
        <v>https://onlinecourses.nptel.ac.in/noc25_ge60/preview</v>
      </c>
      <c r="T859" s="14" t="s">
        <v>4461</v>
      </c>
      <c r="U859" s="19" t="str">
        <f t="shared" si="144"/>
        <v>https://onlinecourses.nptel.ac.in/noc24_ge42/preview</v>
      </c>
      <c r="V859" s="19" t="str">
        <f t="shared" si="145"/>
        <v>https://onlinecourses.nptel.ac.in/noc24_ge42/preview</v>
      </c>
      <c r="W859" s="15" t="s">
        <v>4462</v>
      </c>
      <c r="X859" s="20" t="str">
        <f t="shared" si="132"/>
        <v>https://nptel.ac.in/courses/127106231</v>
      </c>
      <c r="Y859" s="19" t="str">
        <f t="shared" si="133"/>
        <v>https://nptel.ac.in/courses/127106231</v>
      </c>
      <c r="Z859" s="15">
        <v>127106231</v>
      </c>
      <c r="AA859" s="15"/>
      <c r="AB859" s="15"/>
    </row>
    <row r="860" spans="1:28" ht="145.19999999999999" x14ac:dyDescent="0.25">
      <c r="A860" s="13">
        <v>849</v>
      </c>
      <c r="B860" s="14" t="s">
        <v>4463</v>
      </c>
      <c r="C860" s="21" t="s">
        <v>4447</v>
      </c>
      <c r="D860" s="21" t="s">
        <v>4464</v>
      </c>
      <c r="E860" s="21" t="s">
        <v>4465</v>
      </c>
      <c r="F860" s="16" t="s">
        <v>4466</v>
      </c>
      <c r="G860" s="16" t="s">
        <v>62</v>
      </c>
      <c r="H860" s="16" t="s">
        <v>100</v>
      </c>
      <c r="I860" s="15" t="s">
        <v>53</v>
      </c>
      <c r="J860" s="17">
        <v>45859</v>
      </c>
      <c r="K860" s="17">
        <v>45912</v>
      </c>
      <c r="L860" s="17">
        <v>45920</v>
      </c>
      <c r="M860" s="17">
        <v>45866</v>
      </c>
      <c r="N860" s="17">
        <v>45884</v>
      </c>
      <c r="O860" s="15" t="s">
        <v>38</v>
      </c>
      <c r="P860" s="15" t="s">
        <v>54</v>
      </c>
      <c r="Q860" s="15" t="s">
        <v>55</v>
      </c>
      <c r="R860" s="15"/>
      <c r="S860" s="18" t="str">
        <f t="shared" si="131"/>
        <v>https://onlinecourses.nptel.ac.in/noc25_ge61/preview</v>
      </c>
      <c r="T860" s="14" t="s">
        <v>4467</v>
      </c>
      <c r="U860" s="19" t="str">
        <f t="shared" si="144"/>
        <v>https://onlinecourses.nptel.ac.in/noc24_ge43/preview</v>
      </c>
      <c r="V860" s="19" t="str">
        <f t="shared" si="145"/>
        <v>https://onlinecourses.nptel.ac.in/noc24_ge43/preview</v>
      </c>
      <c r="W860" s="15" t="s">
        <v>4468</v>
      </c>
      <c r="X860" s="20" t="str">
        <f t="shared" si="132"/>
        <v>https://nptel.ac.in/courses/127106137</v>
      </c>
      <c r="Y860" s="19" t="str">
        <f t="shared" si="133"/>
        <v>https://nptel.ac.in/courses/127106137</v>
      </c>
      <c r="Z860" s="15">
        <v>127106137</v>
      </c>
      <c r="AA860" s="15"/>
      <c r="AB860" s="15"/>
    </row>
    <row r="861" spans="1:28" ht="39.6" x14ac:dyDescent="0.25">
      <c r="A861" s="13">
        <v>850</v>
      </c>
      <c r="B861" s="14" t="s">
        <v>4469</v>
      </c>
      <c r="C861" s="21" t="s">
        <v>4447</v>
      </c>
      <c r="D861" s="21" t="s">
        <v>4470</v>
      </c>
      <c r="E861" s="21" t="s">
        <v>4471</v>
      </c>
      <c r="F861" s="16" t="s">
        <v>4472</v>
      </c>
      <c r="G861" s="16" t="s">
        <v>62</v>
      </c>
      <c r="H861" s="16" t="s">
        <v>100</v>
      </c>
      <c r="I861" s="15" t="s">
        <v>53</v>
      </c>
      <c r="J861" s="17">
        <v>45859</v>
      </c>
      <c r="K861" s="17">
        <v>45912</v>
      </c>
      <c r="L861" s="17">
        <v>45920</v>
      </c>
      <c r="M861" s="17">
        <v>45866</v>
      </c>
      <c r="N861" s="17">
        <v>45884</v>
      </c>
      <c r="O861" s="15" t="s">
        <v>152</v>
      </c>
      <c r="P861" s="15" t="s">
        <v>54</v>
      </c>
      <c r="Q861" s="15" t="s">
        <v>55</v>
      </c>
      <c r="R861" s="15"/>
      <c r="S861" s="18" t="str">
        <f t="shared" si="131"/>
        <v>https://onlinecourses.nptel.ac.in/noc25_ge62/preview</v>
      </c>
      <c r="T861" s="14" t="s">
        <v>4473</v>
      </c>
      <c r="U861" s="19" t="str">
        <f t="shared" si="144"/>
        <v>https://onlinecourses.nptel.ac.in/noc24_ge63/preview</v>
      </c>
      <c r="V861" s="19" t="str">
        <f t="shared" si="145"/>
        <v>https://onlinecourses.nptel.ac.in/noc24_ge63/preview</v>
      </c>
      <c r="W861" s="15" t="s">
        <v>4474</v>
      </c>
      <c r="X861" s="20" t="str">
        <f t="shared" si="132"/>
        <v>https://nptel.ac.in/courses/127106003</v>
      </c>
      <c r="Y861" s="19" t="str">
        <f t="shared" si="133"/>
        <v>https://nptel.ac.in/courses/127106003</v>
      </c>
      <c r="Z861" s="15">
        <v>127106003</v>
      </c>
      <c r="AA861" s="15"/>
      <c r="AB861" s="15"/>
    </row>
    <row r="862" spans="1:28" ht="39.6" x14ac:dyDescent="0.25">
      <c r="A862" s="13">
        <v>851</v>
      </c>
      <c r="B862" s="14" t="s">
        <v>4475</v>
      </c>
      <c r="C862" s="14" t="s">
        <v>4447</v>
      </c>
      <c r="D862" s="14" t="s">
        <v>4476</v>
      </c>
      <c r="E862" s="14" t="s">
        <v>4477</v>
      </c>
      <c r="F862" s="15" t="s">
        <v>115</v>
      </c>
      <c r="G862" s="15" t="s">
        <v>115</v>
      </c>
      <c r="H862" s="16" t="s">
        <v>100</v>
      </c>
      <c r="I862" s="15" t="s">
        <v>53</v>
      </c>
      <c r="J862" s="17">
        <v>45887</v>
      </c>
      <c r="K862" s="17">
        <v>45940</v>
      </c>
      <c r="L862" s="17">
        <v>45955</v>
      </c>
      <c r="M862" s="17">
        <v>45887</v>
      </c>
      <c r="N862" s="17">
        <v>45898</v>
      </c>
      <c r="O862" s="15" t="s">
        <v>71</v>
      </c>
      <c r="P862" s="15" t="s">
        <v>54</v>
      </c>
      <c r="Q862" s="15" t="s">
        <v>55</v>
      </c>
      <c r="R862" s="15" t="s">
        <v>220</v>
      </c>
      <c r="S862" s="18" t="str">
        <f t="shared" si="131"/>
        <v>https://onlinecourses.nptel.ac.in/noc25_ge63/preview</v>
      </c>
      <c r="T862" s="14" t="s">
        <v>4478</v>
      </c>
      <c r="U862" s="19" t="str">
        <f t="shared" si="144"/>
        <v>https://onlinecourses.nptel.ac.in/noc24_ge66/preview</v>
      </c>
      <c r="V862" s="19" t="str">
        <f t="shared" si="145"/>
        <v>https://onlinecourses.nptel.ac.in/noc24_ge66/preview</v>
      </c>
      <c r="W862" s="15" t="s">
        <v>4479</v>
      </c>
      <c r="X862" s="20" t="str">
        <f t="shared" si="132"/>
        <v>https://nptel.ac.in/courses/127105017</v>
      </c>
      <c r="Y862" s="19" t="str">
        <f t="shared" si="133"/>
        <v>https://nptel.ac.in/courses/127105017</v>
      </c>
      <c r="Z862" s="15">
        <v>127105017</v>
      </c>
      <c r="AA862" s="15"/>
      <c r="AB862" s="15"/>
    </row>
    <row r="863" spans="1:28" ht="26.4" x14ac:dyDescent="0.25">
      <c r="A863" s="13">
        <v>852</v>
      </c>
      <c r="B863" s="14" t="s">
        <v>4480</v>
      </c>
      <c r="C863" s="14" t="s">
        <v>4447</v>
      </c>
      <c r="D863" s="14" t="s">
        <v>4481</v>
      </c>
      <c r="E863" s="14" t="s">
        <v>4482</v>
      </c>
      <c r="F863" s="15" t="s">
        <v>4483</v>
      </c>
      <c r="G863" s="15" t="s">
        <v>62</v>
      </c>
      <c r="H863" s="16" t="s">
        <v>100</v>
      </c>
      <c r="I863" s="15" t="s">
        <v>53</v>
      </c>
      <c r="J863" s="17">
        <v>45859</v>
      </c>
      <c r="K863" s="17">
        <v>45912</v>
      </c>
      <c r="L863" s="17">
        <v>45920</v>
      </c>
      <c r="M863" s="17">
        <v>45866</v>
      </c>
      <c r="N863" s="17">
        <v>45884</v>
      </c>
      <c r="O863" s="15" t="s">
        <v>38</v>
      </c>
      <c r="P863" s="15" t="s">
        <v>72</v>
      </c>
      <c r="Q863" s="15" t="s">
        <v>55</v>
      </c>
      <c r="R863" s="15"/>
      <c r="S863" s="18" t="str">
        <f t="shared" si="131"/>
        <v>https://onlinecourses.nptel.ac.in/noc25_ge64/preview</v>
      </c>
      <c r="T863" s="14" t="s">
        <v>4484</v>
      </c>
      <c r="U863" s="19" t="str">
        <f t="shared" si="144"/>
        <v>https://onlinecourses.nptel.ac.in/noc24_ge64/preview</v>
      </c>
      <c r="V863" s="19" t="str">
        <f t="shared" si="145"/>
        <v>https://onlinecourses.nptel.ac.in/noc24_ge64/preview</v>
      </c>
      <c r="W863" s="15" t="s">
        <v>4485</v>
      </c>
      <c r="X863" s="20" t="str">
        <f t="shared" si="132"/>
        <v>https://nptel.ac.in/courses/127106236</v>
      </c>
      <c r="Y863" s="19" t="str">
        <f t="shared" si="133"/>
        <v>https://nptel.ac.in/courses/127106236</v>
      </c>
      <c r="Z863" s="15">
        <v>127106236</v>
      </c>
      <c r="AA863" s="15"/>
      <c r="AB863" s="15"/>
    </row>
    <row r="864" spans="1:28" ht="26.4" x14ac:dyDescent="0.25">
      <c r="A864" s="13">
        <v>853</v>
      </c>
      <c r="B864" s="14" t="s">
        <v>4486</v>
      </c>
      <c r="C864" s="14" t="s">
        <v>4447</v>
      </c>
      <c r="D864" s="14" t="s">
        <v>4487</v>
      </c>
      <c r="E864" s="14" t="s">
        <v>4488</v>
      </c>
      <c r="F864" s="15" t="s">
        <v>4483</v>
      </c>
      <c r="G864" s="15" t="s">
        <v>62</v>
      </c>
      <c r="H864" s="16" t="s">
        <v>100</v>
      </c>
      <c r="I864" s="15" t="s">
        <v>53</v>
      </c>
      <c r="J864" s="17">
        <v>45859</v>
      </c>
      <c r="K864" s="17">
        <v>45912</v>
      </c>
      <c r="L864" s="17">
        <v>45921</v>
      </c>
      <c r="M864" s="17">
        <v>45866</v>
      </c>
      <c r="N864" s="17">
        <v>45884</v>
      </c>
      <c r="O864" s="15" t="s">
        <v>38</v>
      </c>
      <c r="P864" s="15" t="s">
        <v>72</v>
      </c>
      <c r="Q864" s="15" t="s">
        <v>55</v>
      </c>
      <c r="R864" s="15"/>
      <c r="S864" s="18" t="str">
        <f t="shared" si="131"/>
        <v>https://onlinecourses.nptel.ac.in/noc25_ge65/preview</v>
      </c>
      <c r="T864" s="14" t="s">
        <v>4489</v>
      </c>
      <c r="U864" s="19" t="str">
        <f t="shared" si="144"/>
        <v>https://onlinecourses.nptel.ac.in/noc24_ge65/preview</v>
      </c>
      <c r="V864" s="19" t="str">
        <f t="shared" si="145"/>
        <v>https://onlinecourses.nptel.ac.in/noc24_ge65/preview</v>
      </c>
      <c r="W864" s="15" t="s">
        <v>4490</v>
      </c>
      <c r="X864" s="20" t="str">
        <f t="shared" si="132"/>
        <v>https://nptel.ac.in/courses/127106237</v>
      </c>
      <c r="Y864" s="19" t="str">
        <f t="shared" si="133"/>
        <v>https://nptel.ac.in/courses/127106237</v>
      </c>
      <c r="Z864" s="15">
        <v>127106237</v>
      </c>
      <c r="AA864" s="15"/>
      <c r="AB864" s="15"/>
    </row>
    <row r="865" spans="1:28" ht="26.4" x14ac:dyDescent="0.25">
      <c r="A865" s="13">
        <v>854</v>
      </c>
      <c r="B865" s="14" t="s">
        <v>4491</v>
      </c>
      <c r="C865" s="14" t="s">
        <v>4447</v>
      </c>
      <c r="D865" s="14" t="s">
        <v>4492</v>
      </c>
      <c r="E865" s="14" t="s">
        <v>4493</v>
      </c>
      <c r="F865" s="16" t="s">
        <v>62</v>
      </c>
      <c r="G865" s="15" t="s">
        <v>62</v>
      </c>
      <c r="H865" s="16" t="s">
        <v>100</v>
      </c>
      <c r="I865" s="15" t="s">
        <v>53</v>
      </c>
      <c r="J865" s="17">
        <v>45859</v>
      </c>
      <c r="K865" s="17">
        <v>45912</v>
      </c>
      <c r="L865" s="17">
        <v>45920</v>
      </c>
      <c r="M865" s="17">
        <v>45866</v>
      </c>
      <c r="N865" s="17">
        <v>45884</v>
      </c>
      <c r="O865" s="15" t="s">
        <v>152</v>
      </c>
      <c r="P865" s="15" t="s">
        <v>54</v>
      </c>
      <c r="Q865" s="15" t="s">
        <v>55</v>
      </c>
      <c r="R865" s="15" t="s">
        <v>1897</v>
      </c>
      <c r="S865" s="18" t="str">
        <f t="shared" si="131"/>
        <v>https://onlinecourses.nptel.ac.in/noc25_ge66/preview</v>
      </c>
      <c r="T865" s="14" t="s">
        <v>4494</v>
      </c>
      <c r="U865" s="19" t="str">
        <f t="shared" si="144"/>
        <v>https://onlinecourses.nptel.ac.in/noc25_ge28/preview</v>
      </c>
      <c r="V865" s="19" t="str">
        <f t="shared" si="145"/>
        <v>https://onlinecourses.nptel.ac.in/noc25_ge28/preview</v>
      </c>
      <c r="W865" s="15" t="s">
        <v>4495</v>
      </c>
      <c r="X865" s="20" t="str">
        <f t="shared" si="132"/>
        <v>https://nptel.ac.in/courses/121106007</v>
      </c>
      <c r="Y865" s="19" t="str">
        <f t="shared" si="133"/>
        <v>https://nptel.ac.in/courses/121106007</v>
      </c>
      <c r="Z865" s="15">
        <v>121106007</v>
      </c>
      <c r="AA865" s="15"/>
      <c r="AB865" s="15"/>
    </row>
    <row r="866" spans="1:28" ht="26.4" x14ac:dyDescent="0.25">
      <c r="A866" s="13">
        <v>855</v>
      </c>
      <c r="B866" s="14" t="s">
        <v>4496</v>
      </c>
      <c r="C866" s="14" t="s">
        <v>4447</v>
      </c>
      <c r="D866" s="14" t="s">
        <v>4497</v>
      </c>
      <c r="E866" s="14" t="s">
        <v>4498</v>
      </c>
      <c r="F866" s="15" t="s">
        <v>62</v>
      </c>
      <c r="G866" s="16" t="s">
        <v>62</v>
      </c>
      <c r="H866" s="16" t="s">
        <v>219</v>
      </c>
      <c r="I866" s="16" t="s">
        <v>53</v>
      </c>
      <c r="J866" s="17">
        <v>45859</v>
      </c>
      <c r="K866" s="17">
        <v>45884</v>
      </c>
      <c r="L866" s="17">
        <v>45920</v>
      </c>
      <c r="M866" s="17">
        <v>45866</v>
      </c>
      <c r="N866" s="17">
        <v>45884</v>
      </c>
      <c r="O866" s="15" t="s">
        <v>38</v>
      </c>
      <c r="P866" s="15" t="s">
        <v>54</v>
      </c>
      <c r="Q866" s="15" t="s">
        <v>55</v>
      </c>
      <c r="R866" s="15" t="s">
        <v>1897</v>
      </c>
      <c r="S866" s="18" t="str">
        <f t="shared" si="131"/>
        <v>https://onlinecourses.nptel.ac.in/noc25_ge67/preview</v>
      </c>
      <c r="T866" s="14" t="s">
        <v>4499</v>
      </c>
      <c r="U866" s="19" t="str">
        <f t="shared" si="144"/>
        <v>https://onlinecourses.nptel.ac.in/noc24_ge40/preview</v>
      </c>
      <c r="V866" s="19" t="str">
        <f t="shared" si="145"/>
        <v>https://onlinecourses.nptel.ac.in/noc24_ge40/preview</v>
      </c>
      <c r="W866" s="15" t="s">
        <v>4500</v>
      </c>
      <c r="X866" s="20" t="str">
        <f t="shared" si="132"/>
        <v>https://nptel.ac.in/courses/127106533</v>
      </c>
      <c r="Y866" s="19" t="str">
        <f t="shared" si="133"/>
        <v>https://nptel.ac.in/courses/127106533</v>
      </c>
      <c r="Z866" s="15">
        <v>127106533</v>
      </c>
      <c r="AA866" s="15"/>
      <c r="AB866" s="15"/>
    </row>
    <row r="867" spans="1:28" ht="26.4" x14ac:dyDescent="0.25">
      <c r="A867" s="13">
        <v>856</v>
      </c>
      <c r="B867" s="14" t="s">
        <v>4501</v>
      </c>
      <c r="C867" s="14" t="s">
        <v>4447</v>
      </c>
      <c r="D867" s="14" t="s">
        <v>4502</v>
      </c>
      <c r="E867" s="14" t="s">
        <v>4503</v>
      </c>
      <c r="F867" s="15" t="s">
        <v>84</v>
      </c>
      <c r="G867" s="15" t="s">
        <v>84</v>
      </c>
      <c r="H867" s="16" t="s">
        <v>4</v>
      </c>
      <c r="I867" s="15" t="s">
        <v>53</v>
      </c>
      <c r="J867" s="17">
        <v>45859</v>
      </c>
      <c r="K867" s="17">
        <v>45940</v>
      </c>
      <c r="L867" s="17">
        <v>45956</v>
      </c>
      <c r="M867" s="17">
        <v>45866</v>
      </c>
      <c r="N867" s="17">
        <v>45884</v>
      </c>
      <c r="O867" s="15" t="s">
        <v>38</v>
      </c>
      <c r="P867" s="15" t="s">
        <v>54</v>
      </c>
      <c r="Q867" s="15" t="s">
        <v>55</v>
      </c>
      <c r="R867" s="15"/>
      <c r="S867" s="18" t="str">
        <f t="shared" si="131"/>
        <v>https://onlinecourses.nptel.ac.in/noc25_ge68/preview</v>
      </c>
      <c r="T867" s="14" t="s">
        <v>4504</v>
      </c>
      <c r="U867" s="19" t="str">
        <f t="shared" si="144"/>
        <v>https://onlinecourses.nptel.ac.in/noc24_bt58/preview</v>
      </c>
      <c r="V867" s="19" t="str">
        <f t="shared" si="145"/>
        <v>https://onlinecourses.nptel.ac.in/noc24_bt58/preview</v>
      </c>
      <c r="W867" s="15" t="s">
        <v>4505</v>
      </c>
      <c r="X867" s="20" t="str">
        <f t="shared" si="132"/>
        <v>https://nptel.ac.in/courses/102104088</v>
      </c>
      <c r="Y867" s="19" t="str">
        <f t="shared" si="133"/>
        <v>https://nptel.ac.in/courses/102104088</v>
      </c>
      <c r="Z867" s="15">
        <v>102104088</v>
      </c>
      <c r="AA867" s="15"/>
      <c r="AB867" s="15"/>
    </row>
    <row r="868" spans="1:28" ht="26.4" x14ac:dyDescent="0.25">
      <c r="A868" s="13">
        <v>857</v>
      </c>
      <c r="B868" s="14" t="s">
        <v>4506</v>
      </c>
      <c r="C868" s="14" t="s">
        <v>4447</v>
      </c>
      <c r="D868" s="14" t="s">
        <v>4507</v>
      </c>
      <c r="E868" s="14" t="s">
        <v>4503</v>
      </c>
      <c r="F868" s="15" t="s">
        <v>84</v>
      </c>
      <c r="G868" s="15" t="s">
        <v>84</v>
      </c>
      <c r="H868" s="16" t="s">
        <v>4</v>
      </c>
      <c r="I868" s="15" t="s">
        <v>53</v>
      </c>
      <c r="J868" s="17">
        <v>45859</v>
      </c>
      <c r="K868" s="17">
        <v>45940</v>
      </c>
      <c r="L868" s="17">
        <v>45963</v>
      </c>
      <c r="M868" s="17">
        <v>45866</v>
      </c>
      <c r="N868" s="17">
        <v>45884</v>
      </c>
      <c r="O868" s="15" t="s">
        <v>38</v>
      </c>
      <c r="P868" s="15" t="s">
        <v>54</v>
      </c>
      <c r="Q868" s="15" t="s">
        <v>55</v>
      </c>
      <c r="R868" s="15"/>
      <c r="S868" s="18" t="str">
        <f t="shared" si="131"/>
        <v>https://onlinecourses.nptel.ac.in/noc25_ge69/preview</v>
      </c>
      <c r="T868" s="14" t="s">
        <v>4508</v>
      </c>
      <c r="U868" s="19" t="str">
        <f t="shared" si="144"/>
        <v>https://onlinecourses.nptel.ac.in/noc24_bt59/preview</v>
      </c>
      <c r="V868" s="19" t="str">
        <f t="shared" si="145"/>
        <v>https://onlinecourses.nptel.ac.in/noc24_bt59/preview</v>
      </c>
      <c r="W868" s="15" t="s">
        <v>4509</v>
      </c>
      <c r="X868" s="20" t="str">
        <f t="shared" si="132"/>
        <v>https://nptel.ac.in/courses/102104073</v>
      </c>
      <c r="Y868" s="19" t="str">
        <f t="shared" si="133"/>
        <v>https://nptel.ac.in/courses/102104073</v>
      </c>
      <c r="Z868" s="15">
        <v>102104073</v>
      </c>
      <c r="AA868" s="15"/>
      <c r="AB868" s="15"/>
    </row>
    <row r="869" spans="1:28" ht="52.8" x14ac:dyDescent="0.25">
      <c r="A869" s="13">
        <v>858</v>
      </c>
      <c r="B869" s="14" t="s">
        <v>4510</v>
      </c>
      <c r="C869" s="14" t="s">
        <v>4447</v>
      </c>
      <c r="D869" s="14" t="s">
        <v>4511</v>
      </c>
      <c r="E869" s="14" t="s">
        <v>4512</v>
      </c>
      <c r="F869" s="15" t="s">
        <v>70</v>
      </c>
      <c r="G869" s="15" t="s">
        <v>70</v>
      </c>
      <c r="H869" s="16" t="s">
        <v>4</v>
      </c>
      <c r="I869" s="15" t="s">
        <v>53</v>
      </c>
      <c r="J869" s="17">
        <v>45859</v>
      </c>
      <c r="K869" s="17">
        <v>45940</v>
      </c>
      <c r="L869" s="17">
        <v>45956</v>
      </c>
      <c r="M869" s="17">
        <v>45866</v>
      </c>
      <c r="N869" s="17">
        <v>45884</v>
      </c>
      <c r="O869" s="15" t="s">
        <v>38</v>
      </c>
      <c r="P869" s="15" t="s">
        <v>54</v>
      </c>
      <c r="Q869" s="15" t="s">
        <v>55</v>
      </c>
      <c r="R869" s="15" t="s">
        <v>4513</v>
      </c>
      <c r="S869" s="18" t="str">
        <f t="shared" si="131"/>
        <v>https://onlinecourses.nptel.ac.in/noc25_ge70/preview</v>
      </c>
      <c r="T869" s="14" t="s">
        <v>4514</v>
      </c>
      <c r="U869" s="19" t="str">
        <f t="shared" si="144"/>
        <v>https://onlinecourses.nptel.ac.in/noc24_ge57/preview</v>
      </c>
      <c r="V869" s="19" t="str">
        <f t="shared" si="145"/>
        <v>https://onlinecourses.nptel.ac.in/noc24_ge57/preview</v>
      </c>
      <c r="W869" s="15" t="s">
        <v>4515</v>
      </c>
      <c r="X869" s="20" t="str">
        <f t="shared" si="132"/>
        <v>https://nptel.ac.in/courses/106101224</v>
      </c>
      <c r="Y869" s="19" t="str">
        <f t="shared" si="133"/>
        <v>https://nptel.ac.in/courses/106101224</v>
      </c>
      <c r="Z869" s="15">
        <v>106101224</v>
      </c>
      <c r="AA869" s="15"/>
      <c r="AB869" s="15"/>
    </row>
    <row r="870" spans="1:28" ht="39.6" x14ac:dyDescent="0.25">
      <c r="A870" s="13">
        <v>859</v>
      </c>
      <c r="B870" s="14" t="s">
        <v>4516</v>
      </c>
      <c r="C870" s="14" t="s">
        <v>4447</v>
      </c>
      <c r="D870" s="14" t="s">
        <v>4517</v>
      </c>
      <c r="E870" s="14" t="s">
        <v>4518</v>
      </c>
      <c r="F870" s="15" t="s">
        <v>132</v>
      </c>
      <c r="G870" s="15" t="s">
        <v>132</v>
      </c>
      <c r="H870" s="16" t="s">
        <v>219</v>
      </c>
      <c r="I870" s="15" t="s">
        <v>53</v>
      </c>
      <c r="J870" s="17">
        <v>45859</v>
      </c>
      <c r="K870" s="17">
        <v>45884</v>
      </c>
      <c r="L870" s="17">
        <v>45921</v>
      </c>
      <c r="M870" s="17">
        <v>45866</v>
      </c>
      <c r="N870" s="17">
        <v>45884</v>
      </c>
      <c r="O870" s="15" t="s">
        <v>152</v>
      </c>
      <c r="P870" s="15" t="s">
        <v>54</v>
      </c>
      <c r="Q870" s="15" t="s">
        <v>55</v>
      </c>
      <c r="R870" s="15" t="s">
        <v>220</v>
      </c>
      <c r="S870" s="18" t="str">
        <f t="shared" si="131"/>
        <v>https://onlinecourses.nptel.ac.in/noc25_ge71/preview</v>
      </c>
      <c r="T870" s="14" t="s">
        <v>4519</v>
      </c>
      <c r="U870" s="19" t="str">
        <f t="shared" si="144"/>
        <v>https://onlinecourses.nptel.ac.in/noc24_ge38/preview</v>
      </c>
      <c r="V870" s="19" t="str">
        <f t="shared" si="145"/>
        <v>https://onlinecourses.nptel.ac.in/noc24_ge38/preview</v>
      </c>
      <c r="W870" s="15" t="s">
        <v>4520</v>
      </c>
      <c r="X870" s="20" t="str">
        <f t="shared" si="132"/>
        <v>https://nptel.ac.in/courses/127108015</v>
      </c>
      <c r="Y870" s="19" t="str">
        <f t="shared" si="133"/>
        <v>https://nptel.ac.in/courses/127108015</v>
      </c>
      <c r="Z870" s="15">
        <v>127108015</v>
      </c>
      <c r="AA870" s="15"/>
      <c r="AB870" s="15"/>
    </row>
    <row r="871" spans="1:28" ht="26.4" x14ac:dyDescent="0.25">
      <c r="A871" s="13">
        <v>860</v>
      </c>
      <c r="B871" s="14" t="s">
        <v>4521</v>
      </c>
      <c r="C871" s="14" t="s">
        <v>4447</v>
      </c>
      <c r="D871" s="14" t="s">
        <v>4522</v>
      </c>
      <c r="E871" s="14" t="s">
        <v>4523</v>
      </c>
      <c r="F871" s="15" t="s">
        <v>70</v>
      </c>
      <c r="G871" s="15" t="s">
        <v>70</v>
      </c>
      <c r="H871" s="16" t="s">
        <v>4</v>
      </c>
      <c r="I871" s="15" t="s">
        <v>53</v>
      </c>
      <c r="J871" s="17">
        <v>45859</v>
      </c>
      <c r="K871" s="17">
        <v>45940</v>
      </c>
      <c r="L871" s="17">
        <v>45962</v>
      </c>
      <c r="M871" s="17">
        <v>45866</v>
      </c>
      <c r="N871" s="17">
        <v>45884</v>
      </c>
      <c r="O871" s="15" t="s">
        <v>152</v>
      </c>
      <c r="P871" s="15" t="s">
        <v>54</v>
      </c>
      <c r="Q871" s="15" t="s">
        <v>55</v>
      </c>
      <c r="R871" s="15"/>
      <c r="S871" s="18" t="str">
        <f t="shared" si="131"/>
        <v>https://onlinecourses.nptel.ac.in/noc25_ge72/preview</v>
      </c>
      <c r="T871" s="14" t="s">
        <v>4524</v>
      </c>
      <c r="U871" s="19" t="str">
        <f t="shared" si="144"/>
        <v>https://onlinecourses.nptel.ac.in/noc24_ge58/preview</v>
      </c>
      <c r="V871" s="19" t="str">
        <f t="shared" si="145"/>
        <v>https://onlinecourses.nptel.ac.in/noc24_ge58/preview</v>
      </c>
      <c r="W871" s="15" t="s">
        <v>4525</v>
      </c>
      <c r="X871" s="20" t="str">
        <f t="shared" si="132"/>
        <v>https://nptel.ac.in/courses/110101145</v>
      </c>
      <c r="Y871" s="19" t="str">
        <f t="shared" si="133"/>
        <v>https://nptel.ac.in/courses/110101145</v>
      </c>
      <c r="Z871" s="15">
        <v>110101145</v>
      </c>
      <c r="AA871" s="15"/>
      <c r="AB871" s="15"/>
    </row>
    <row r="872" spans="1:28" ht="26.4" x14ac:dyDescent="0.25">
      <c r="A872" s="13">
        <v>861</v>
      </c>
      <c r="B872" s="14" t="s">
        <v>4526</v>
      </c>
      <c r="C872" s="14" t="s">
        <v>4447</v>
      </c>
      <c r="D872" s="14" t="s">
        <v>4527</v>
      </c>
      <c r="E872" s="14" t="s">
        <v>4528</v>
      </c>
      <c r="F872" s="15" t="s">
        <v>115</v>
      </c>
      <c r="G872" s="15" t="s">
        <v>115</v>
      </c>
      <c r="H872" s="16" t="s">
        <v>219</v>
      </c>
      <c r="I872" s="15" t="s">
        <v>53</v>
      </c>
      <c r="J872" s="17">
        <v>45887</v>
      </c>
      <c r="K872" s="17">
        <v>45912</v>
      </c>
      <c r="L872" s="17">
        <v>45963</v>
      </c>
      <c r="M872" s="17">
        <v>45887</v>
      </c>
      <c r="N872" s="17">
        <v>45898</v>
      </c>
      <c r="O872" s="15" t="s">
        <v>152</v>
      </c>
      <c r="P872" s="15" t="s">
        <v>54</v>
      </c>
      <c r="Q872" s="15" t="s">
        <v>55</v>
      </c>
      <c r="R872" s="15"/>
      <c r="S872" s="18" t="str">
        <f t="shared" si="131"/>
        <v>https://onlinecourses.nptel.ac.in/noc25_ge73/preview</v>
      </c>
      <c r="T872" s="14" t="s">
        <v>4529</v>
      </c>
      <c r="U872" s="19" t="str">
        <f t="shared" si="144"/>
        <v>https://onlinecourses.nptel.ac.in/noc24_ge61/preview</v>
      </c>
      <c r="V872" s="19" t="str">
        <f t="shared" si="145"/>
        <v>https://onlinecourses.nptel.ac.in/noc24_ge61/preview</v>
      </c>
      <c r="W872" s="15" t="s">
        <v>4530</v>
      </c>
      <c r="X872" s="20" t="str">
        <f t="shared" si="132"/>
        <v>https://nptel.ac.in/courses/127105236</v>
      </c>
      <c r="Y872" s="19" t="str">
        <f t="shared" si="133"/>
        <v>https://nptel.ac.in/courses/127105236</v>
      </c>
      <c r="Z872" s="15">
        <v>127105236</v>
      </c>
      <c r="AA872" s="15"/>
      <c r="AB872" s="15"/>
    </row>
    <row r="873" spans="1:28" ht="26.4" x14ac:dyDescent="0.25">
      <c r="A873" s="13">
        <v>862</v>
      </c>
      <c r="B873" s="14" t="s">
        <v>4531</v>
      </c>
      <c r="C873" s="14" t="s">
        <v>4447</v>
      </c>
      <c r="D873" s="14" t="s">
        <v>4532</v>
      </c>
      <c r="E873" s="14" t="s">
        <v>4533</v>
      </c>
      <c r="F873" s="15" t="s">
        <v>115</v>
      </c>
      <c r="G873" s="15" t="s">
        <v>115</v>
      </c>
      <c r="H873" s="16" t="s">
        <v>4</v>
      </c>
      <c r="I873" s="15" t="s">
        <v>53</v>
      </c>
      <c r="J873" s="17">
        <v>45859</v>
      </c>
      <c r="K873" s="17">
        <v>45940</v>
      </c>
      <c r="L873" s="17">
        <v>45963</v>
      </c>
      <c r="M873" s="17">
        <v>45866</v>
      </c>
      <c r="N873" s="17">
        <v>45884</v>
      </c>
      <c r="O873" s="15" t="s">
        <v>71</v>
      </c>
      <c r="P873" s="15" t="s">
        <v>72</v>
      </c>
      <c r="Q873" s="15" t="s">
        <v>73</v>
      </c>
      <c r="R873" s="15" t="s">
        <v>1039</v>
      </c>
      <c r="S873" s="18" t="str">
        <f t="shared" si="131"/>
        <v>https://onlinecourses.nptel.ac.in/noc25_hs218/preview</v>
      </c>
      <c r="T873" s="14" t="s">
        <v>4534</v>
      </c>
      <c r="U873" s="19" t="str">
        <f t="shared" si="144"/>
        <v>https://onlinecourses.nptel.ac.in/noc24_hs160/preview</v>
      </c>
      <c r="V873" s="19" t="str">
        <f t="shared" si="145"/>
        <v>https://onlinecourses.nptel.ac.in/noc24_hs160/preview</v>
      </c>
      <c r="W873" s="15" t="s">
        <v>4535</v>
      </c>
      <c r="X873" s="20" t="str">
        <f t="shared" si="132"/>
        <v>https://nptel.ac.in/courses/109105203</v>
      </c>
      <c r="Y873" s="19" t="str">
        <f t="shared" si="133"/>
        <v>https://nptel.ac.in/courses/109105203</v>
      </c>
      <c r="Z873" s="15">
        <v>109105203</v>
      </c>
      <c r="AA873" s="15"/>
      <c r="AB873" s="15"/>
    </row>
    <row r="874" spans="1:28" ht="52.8" x14ac:dyDescent="0.25">
      <c r="A874" s="13">
        <v>863</v>
      </c>
      <c r="B874" s="14" t="s">
        <v>4536</v>
      </c>
      <c r="C874" s="14" t="s">
        <v>4447</v>
      </c>
      <c r="D874" s="14" t="s">
        <v>4537</v>
      </c>
      <c r="E874" s="14" t="s">
        <v>4538</v>
      </c>
      <c r="F874" s="15" t="s">
        <v>115</v>
      </c>
      <c r="G874" s="15" t="s">
        <v>115</v>
      </c>
      <c r="H874" s="16" t="s">
        <v>4</v>
      </c>
      <c r="I874" s="15" t="s">
        <v>53</v>
      </c>
      <c r="J874" s="17">
        <v>45859</v>
      </c>
      <c r="K874" s="17">
        <v>45940</v>
      </c>
      <c r="L874" s="17">
        <v>45963</v>
      </c>
      <c r="M874" s="17">
        <v>45866</v>
      </c>
      <c r="N874" s="17">
        <v>45884</v>
      </c>
      <c r="O874" s="15" t="s">
        <v>38</v>
      </c>
      <c r="P874" s="15" t="s">
        <v>54</v>
      </c>
      <c r="Q874" s="15" t="s">
        <v>55</v>
      </c>
      <c r="R874" s="15" t="s">
        <v>4539</v>
      </c>
      <c r="S874" s="18" t="str">
        <f t="shared" si="131"/>
        <v>https://onlinecourses.nptel.ac.in/noc25_ge74/preview</v>
      </c>
      <c r="T874" s="14" t="s">
        <v>4540</v>
      </c>
      <c r="U874" s="19" t="str">
        <f t="shared" si="144"/>
        <v>https://onlinecourses.nptel.ac.in/noc24_ge56/preview</v>
      </c>
      <c r="V874" s="19" t="str">
        <f t="shared" si="145"/>
        <v>https://onlinecourses.nptel.ac.in/noc24_ge56/preview</v>
      </c>
      <c r="W874" s="15" t="s">
        <v>4541</v>
      </c>
      <c r="X874" s="20" t="str">
        <f t="shared" si="132"/>
        <v>https://nptel.ac.in/courses/127105531</v>
      </c>
      <c r="Y874" s="19" t="str">
        <f t="shared" si="133"/>
        <v>https://nptel.ac.in/courses/127105531</v>
      </c>
      <c r="Z874" s="15">
        <v>127105531</v>
      </c>
      <c r="AA874" s="15"/>
      <c r="AB874" s="15"/>
    </row>
    <row r="875" spans="1:28" ht="52.8" x14ac:dyDescent="0.25">
      <c r="A875" s="13">
        <v>864</v>
      </c>
      <c r="B875" s="14" t="s">
        <v>4542</v>
      </c>
      <c r="C875" s="14" t="s">
        <v>4543</v>
      </c>
      <c r="D875" s="14" t="s">
        <v>4544</v>
      </c>
      <c r="E875" s="14" t="s">
        <v>4545</v>
      </c>
      <c r="F875" s="15" t="s">
        <v>115</v>
      </c>
      <c r="G875" s="15" t="s">
        <v>115</v>
      </c>
      <c r="H875" s="16" t="s">
        <v>100</v>
      </c>
      <c r="I875" s="15" t="s">
        <v>53</v>
      </c>
      <c r="J875" s="17">
        <v>45859</v>
      </c>
      <c r="K875" s="17">
        <v>45912</v>
      </c>
      <c r="L875" s="17">
        <v>45921</v>
      </c>
      <c r="M875" s="17">
        <v>45866</v>
      </c>
      <c r="N875" s="17">
        <v>45884</v>
      </c>
      <c r="O875" s="15" t="s">
        <v>152</v>
      </c>
      <c r="P875" s="15" t="s">
        <v>72</v>
      </c>
      <c r="Q875" s="15" t="s">
        <v>55</v>
      </c>
      <c r="R875" s="15"/>
      <c r="S875" s="18" t="str">
        <f t="shared" si="131"/>
        <v>https://onlinecourses.nptel.ac.in/noc25_ge75/preview</v>
      </c>
      <c r="T875" s="14" t="s">
        <v>4546</v>
      </c>
      <c r="U875" s="19" t="str">
        <f t="shared" si="144"/>
        <v>https://onlinecourses.nptel.ac.in/noc24_ge44/preview</v>
      </c>
      <c r="V875" s="19" t="str">
        <f t="shared" si="145"/>
        <v>https://onlinecourses.nptel.ac.in/noc24_ge44/preview</v>
      </c>
      <c r="W875" s="15" t="s">
        <v>4547</v>
      </c>
      <c r="X875" s="20" t="str">
        <f t="shared" si="132"/>
        <v>https://nptel.ac.in/courses/127105232</v>
      </c>
      <c r="Y875" s="19" t="str">
        <f t="shared" si="133"/>
        <v>https://nptel.ac.in/courses/127105232</v>
      </c>
      <c r="Z875" s="15">
        <v>127105232</v>
      </c>
      <c r="AA875" s="15"/>
      <c r="AB875" s="15"/>
    </row>
    <row r="876" spans="1:28" ht="39.6" x14ac:dyDescent="0.25">
      <c r="A876" s="13">
        <v>865</v>
      </c>
      <c r="B876" s="14" t="s">
        <v>4548</v>
      </c>
      <c r="C876" s="14" t="s">
        <v>4447</v>
      </c>
      <c r="D876" s="14" t="s">
        <v>4549</v>
      </c>
      <c r="E876" s="14" t="s">
        <v>4550</v>
      </c>
      <c r="F876" s="15" t="s">
        <v>115</v>
      </c>
      <c r="G876" s="15" t="s">
        <v>115</v>
      </c>
      <c r="H876" s="16" t="s">
        <v>4</v>
      </c>
      <c r="I876" s="15" t="s">
        <v>53</v>
      </c>
      <c r="J876" s="17">
        <v>45859</v>
      </c>
      <c r="K876" s="17">
        <v>45940</v>
      </c>
      <c r="L876" s="17">
        <v>45963</v>
      </c>
      <c r="M876" s="17">
        <v>45866</v>
      </c>
      <c r="N876" s="17">
        <v>45884</v>
      </c>
      <c r="O876" s="15" t="s">
        <v>38</v>
      </c>
      <c r="P876" s="15" t="s">
        <v>54</v>
      </c>
      <c r="Q876" s="15" t="s">
        <v>55</v>
      </c>
      <c r="R876" s="15"/>
      <c r="S876" s="18" t="str">
        <f t="shared" si="131"/>
        <v>https://onlinecourses.nptel.ac.in/noc25_ge76/preview</v>
      </c>
      <c r="T876" s="14" t="s">
        <v>4551</v>
      </c>
      <c r="U876" s="19" t="str">
        <f t="shared" si="144"/>
        <v>https://onlinecourses.nptel.ac.in/noc24_ge52/preview</v>
      </c>
      <c r="V876" s="19" t="str">
        <f t="shared" si="145"/>
        <v>https://onlinecourses.nptel.ac.in/noc24_ge52/preview</v>
      </c>
      <c r="W876" s="15" t="s">
        <v>4552</v>
      </c>
      <c r="X876" s="20" t="str">
        <f t="shared" si="132"/>
        <v>https://nptel.ac.in/courses/127105532</v>
      </c>
      <c r="Y876" s="19" t="str">
        <f t="shared" si="133"/>
        <v>https://nptel.ac.in/courses/127105532</v>
      </c>
      <c r="Z876" s="15">
        <v>127105532</v>
      </c>
      <c r="AA876" s="15"/>
      <c r="AB876" s="15"/>
    </row>
    <row r="877" spans="1:28" ht="290.39999999999998" x14ac:dyDescent="0.25">
      <c r="A877" s="13">
        <v>866</v>
      </c>
      <c r="B877" s="14" t="s">
        <v>4553</v>
      </c>
      <c r="C877" s="14" t="s">
        <v>4447</v>
      </c>
      <c r="D877" s="14" t="s">
        <v>4554</v>
      </c>
      <c r="E877" s="14" t="s">
        <v>4555</v>
      </c>
      <c r="F877" s="15" t="s">
        <v>132</v>
      </c>
      <c r="G877" s="15" t="s">
        <v>132</v>
      </c>
      <c r="H877" s="16" t="s">
        <v>4</v>
      </c>
      <c r="I877" s="15" t="s">
        <v>116</v>
      </c>
      <c r="J877" s="17">
        <v>45859</v>
      </c>
      <c r="K877" s="17">
        <v>45940</v>
      </c>
      <c r="L877" s="17">
        <v>45963</v>
      </c>
      <c r="M877" s="17">
        <v>45866</v>
      </c>
      <c r="N877" s="17">
        <v>45884</v>
      </c>
      <c r="O877" s="15" t="s">
        <v>38</v>
      </c>
      <c r="P877" s="15" t="s">
        <v>54</v>
      </c>
      <c r="Q877" s="15" t="s">
        <v>55</v>
      </c>
      <c r="R877" s="15" t="s">
        <v>4556</v>
      </c>
      <c r="S877" s="18" t="str">
        <f t="shared" si="131"/>
        <v>https://onlinecourses.nptel.ac.in/noc25_ge77/preview</v>
      </c>
      <c r="T877" s="14" t="s">
        <v>4557</v>
      </c>
      <c r="U877" s="14"/>
      <c r="V877" s="14"/>
      <c r="W877" s="14"/>
      <c r="X877" s="20" t="str">
        <f t="shared" si="132"/>
        <v>https://nptel.ac.in/courses/127108778</v>
      </c>
      <c r="Y877" s="19" t="str">
        <f t="shared" si="133"/>
        <v>https://nptel.ac.in/courses/127108778</v>
      </c>
      <c r="Z877" s="14" t="s">
        <v>4558</v>
      </c>
      <c r="AA877" s="14"/>
      <c r="AB877" s="14"/>
    </row>
    <row r="878" spans="1:28" ht="26.4" x14ac:dyDescent="0.25">
      <c r="A878" s="13">
        <v>867</v>
      </c>
      <c r="B878" s="14" t="s">
        <v>4559</v>
      </c>
      <c r="C878" s="14" t="s">
        <v>4447</v>
      </c>
      <c r="D878" s="14" t="s">
        <v>4560</v>
      </c>
      <c r="E878" s="14" t="s">
        <v>2062</v>
      </c>
      <c r="F878" s="15" t="s">
        <v>115</v>
      </c>
      <c r="G878" s="15" t="s">
        <v>115</v>
      </c>
      <c r="H878" s="16" t="s">
        <v>4</v>
      </c>
      <c r="I878" s="15" t="s">
        <v>116</v>
      </c>
      <c r="J878" s="17">
        <v>45859</v>
      </c>
      <c r="K878" s="17">
        <v>45940</v>
      </c>
      <c r="L878" s="17">
        <v>45963</v>
      </c>
      <c r="M878" s="17">
        <v>45866</v>
      </c>
      <c r="N878" s="17">
        <v>45884</v>
      </c>
      <c r="O878" s="15" t="s">
        <v>152</v>
      </c>
      <c r="P878" s="15" t="s">
        <v>54</v>
      </c>
      <c r="Q878" s="15" t="s">
        <v>55</v>
      </c>
      <c r="R878" s="15"/>
      <c r="S878" s="18" t="str">
        <f t="shared" si="131"/>
        <v>https://onlinecourses.nptel.ac.in/noc25_ge78/preview</v>
      </c>
      <c r="T878" s="14" t="s">
        <v>4561</v>
      </c>
      <c r="U878" s="14"/>
      <c r="V878" s="14"/>
      <c r="W878" s="14"/>
      <c r="X878" s="20" t="str">
        <f t="shared" si="132"/>
        <v>https://nptel.ac.in/courses/127105779</v>
      </c>
      <c r="Y878" s="19" t="str">
        <f t="shared" si="133"/>
        <v>https://nptel.ac.in/courses/127105779</v>
      </c>
      <c r="Z878" s="14" t="s">
        <v>4562</v>
      </c>
      <c r="AA878" s="14"/>
      <c r="AB878" s="14"/>
    </row>
    <row r="879" spans="1:28" ht="26.4" x14ac:dyDescent="0.25">
      <c r="A879" s="13">
        <v>868</v>
      </c>
      <c r="B879" s="14" t="s">
        <v>4563</v>
      </c>
      <c r="C879" s="14" t="s">
        <v>4447</v>
      </c>
      <c r="D879" s="14" t="s">
        <v>4564</v>
      </c>
      <c r="E879" s="14" t="s">
        <v>4565</v>
      </c>
      <c r="F879" s="15" t="s">
        <v>4566</v>
      </c>
      <c r="G879" s="15" t="s">
        <v>132</v>
      </c>
      <c r="H879" s="16" t="s">
        <v>4</v>
      </c>
      <c r="I879" s="15" t="s">
        <v>116</v>
      </c>
      <c r="J879" s="17">
        <v>45859</v>
      </c>
      <c r="K879" s="17">
        <v>45940</v>
      </c>
      <c r="L879" s="17">
        <v>45963</v>
      </c>
      <c r="M879" s="17">
        <v>45866</v>
      </c>
      <c r="N879" s="17">
        <v>45884</v>
      </c>
      <c r="O879" s="15" t="s">
        <v>152</v>
      </c>
      <c r="P879" s="15" t="s">
        <v>54</v>
      </c>
      <c r="Q879" s="15" t="s">
        <v>55</v>
      </c>
      <c r="R879" s="15" t="s">
        <v>2857</v>
      </c>
      <c r="S879" s="18" t="str">
        <f t="shared" si="131"/>
        <v>https://onlinecourses.nptel.ac.in/noc25_ge79/preview</v>
      </c>
      <c r="T879" s="14" t="s">
        <v>4567</v>
      </c>
      <c r="U879" s="14"/>
      <c r="V879" s="14"/>
      <c r="W879" s="14"/>
      <c r="X879" s="20" t="str">
        <f t="shared" si="132"/>
        <v>https://nptel.ac.in/courses/127108780</v>
      </c>
      <c r="Y879" s="19" t="str">
        <f t="shared" si="133"/>
        <v>https://nptel.ac.in/courses/127108780</v>
      </c>
      <c r="Z879" s="14" t="s">
        <v>4568</v>
      </c>
      <c r="AA879" s="14"/>
      <c r="AB879" s="14"/>
    </row>
    <row r="880" spans="1:28" ht="39.6" x14ac:dyDescent="0.25">
      <c r="A880" s="13">
        <v>869</v>
      </c>
      <c r="B880" s="14" t="s">
        <v>4569</v>
      </c>
      <c r="C880" s="14" t="s">
        <v>4447</v>
      </c>
      <c r="D880" s="14" t="s">
        <v>4570</v>
      </c>
      <c r="E880" s="14" t="s">
        <v>4571</v>
      </c>
      <c r="F880" s="15" t="s">
        <v>4572</v>
      </c>
      <c r="G880" s="15" t="s">
        <v>132</v>
      </c>
      <c r="H880" s="16" t="s">
        <v>4</v>
      </c>
      <c r="I880" s="15" t="s">
        <v>116</v>
      </c>
      <c r="J880" s="17">
        <v>45859</v>
      </c>
      <c r="K880" s="17">
        <v>45940</v>
      </c>
      <c r="L880" s="17">
        <v>45963</v>
      </c>
      <c r="M880" s="17">
        <v>45866</v>
      </c>
      <c r="N880" s="17">
        <v>45884</v>
      </c>
      <c r="O880" s="15" t="s">
        <v>152</v>
      </c>
      <c r="P880" s="15" t="s">
        <v>54</v>
      </c>
      <c r="Q880" s="15" t="s">
        <v>55</v>
      </c>
      <c r="R880" s="15" t="s">
        <v>1897</v>
      </c>
      <c r="S880" s="18" t="str">
        <f t="shared" si="131"/>
        <v>https://onlinecourses.nptel.ac.in/noc25_ge80/preview</v>
      </c>
      <c r="T880" s="14" t="s">
        <v>4573</v>
      </c>
      <c r="U880" s="14"/>
      <c r="V880" s="14"/>
      <c r="W880" s="14"/>
      <c r="X880" s="20" t="str">
        <f t="shared" si="132"/>
        <v>https://nptel.ac.in/courses/127108781</v>
      </c>
      <c r="Y880" s="19" t="str">
        <f t="shared" si="133"/>
        <v>https://nptel.ac.in/courses/127108781</v>
      </c>
      <c r="Z880" s="14" t="s">
        <v>4574</v>
      </c>
      <c r="AA880" s="14"/>
      <c r="AB880" s="14"/>
    </row>
    <row r="881" spans="1:28" ht="26.4" x14ac:dyDescent="0.25">
      <c r="A881" s="13">
        <v>870</v>
      </c>
      <c r="B881" s="14" t="s">
        <v>4575</v>
      </c>
      <c r="C881" s="21" t="s">
        <v>4576</v>
      </c>
      <c r="D881" s="21" t="s">
        <v>4577</v>
      </c>
      <c r="E881" s="21" t="s">
        <v>4578</v>
      </c>
      <c r="F881" s="16" t="s">
        <v>62</v>
      </c>
      <c r="G881" s="16" t="s">
        <v>62</v>
      </c>
      <c r="H881" s="16" t="s">
        <v>4</v>
      </c>
      <c r="I881" s="15" t="s">
        <v>53</v>
      </c>
      <c r="J881" s="17">
        <v>45859</v>
      </c>
      <c r="K881" s="17">
        <v>45940</v>
      </c>
      <c r="L881" s="17">
        <v>45955</v>
      </c>
      <c r="M881" s="17">
        <v>45866</v>
      </c>
      <c r="N881" s="17">
        <v>45884</v>
      </c>
      <c r="O881" s="15" t="s">
        <v>152</v>
      </c>
      <c r="P881" s="15" t="s">
        <v>54</v>
      </c>
      <c r="Q881" s="15" t="s">
        <v>55</v>
      </c>
      <c r="R881" s="15"/>
      <c r="S881" s="18" t="str">
        <f t="shared" si="131"/>
        <v>https://onlinecourses.nptel.ac.in/noc25_oe05/preview</v>
      </c>
      <c r="T881" s="14" t="s">
        <v>4579</v>
      </c>
      <c r="U881" s="19" t="str">
        <f t="shared" ref="U881:U884" si="146">HYPERLINK(V881)</f>
        <v>https://onlinecourses.nptel.ac.in/noc24_oe04/preview</v>
      </c>
      <c r="V881" s="19" t="str">
        <f t="shared" ref="V881:V884" si="147">CONCATENATE("https://onlinecourses.nptel.ac.in/",W881,"/preview")</f>
        <v>https://onlinecourses.nptel.ac.in/noc24_oe04/preview</v>
      </c>
      <c r="W881" s="15" t="s">
        <v>4580</v>
      </c>
      <c r="X881" s="20" t="str">
        <f t="shared" si="132"/>
        <v>https://nptel.ac.in/courses/114106038</v>
      </c>
      <c r="Y881" s="19" t="str">
        <f t="shared" si="133"/>
        <v>https://nptel.ac.in/courses/114106038</v>
      </c>
      <c r="Z881" s="15">
        <v>114106038</v>
      </c>
      <c r="AA881" s="15"/>
      <c r="AB881" s="15"/>
    </row>
    <row r="882" spans="1:28" ht="26.4" x14ac:dyDescent="0.25">
      <c r="A882" s="13">
        <v>871</v>
      </c>
      <c r="B882" s="14" t="s">
        <v>4581</v>
      </c>
      <c r="C882" s="21" t="s">
        <v>4576</v>
      </c>
      <c r="D882" s="21" t="s">
        <v>4582</v>
      </c>
      <c r="E882" s="21" t="s">
        <v>4578</v>
      </c>
      <c r="F882" s="16" t="s">
        <v>62</v>
      </c>
      <c r="G882" s="16" t="s">
        <v>62</v>
      </c>
      <c r="H882" s="16" t="s">
        <v>4</v>
      </c>
      <c r="I882" s="15" t="s">
        <v>53</v>
      </c>
      <c r="J882" s="17">
        <v>45859</v>
      </c>
      <c r="K882" s="17">
        <v>45940</v>
      </c>
      <c r="L882" s="17">
        <v>45955</v>
      </c>
      <c r="M882" s="17">
        <v>45866</v>
      </c>
      <c r="N882" s="17">
        <v>45884</v>
      </c>
      <c r="O882" s="15" t="s">
        <v>38</v>
      </c>
      <c r="P882" s="15" t="s">
        <v>72</v>
      </c>
      <c r="Q882" s="15" t="s">
        <v>55</v>
      </c>
      <c r="R882" s="15"/>
      <c r="S882" s="18" t="str">
        <f t="shared" si="131"/>
        <v>https://onlinecourses.nptel.ac.in/noc25_oe06/preview</v>
      </c>
      <c r="T882" s="14" t="s">
        <v>4583</v>
      </c>
      <c r="U882" s="19" t="str">
        <f t="shared" si="146"/>
        <v>https://onlinecourses.nptel.ac.in/noc24_oe05/preview</v>
      </c>
      <c r="V882" s="19" t="str">
        <f t="shared" si="147"/>
        <v>https://onlinecourses.nptel.ac.in/noc24_oe05/preview</v>
      </c>
      <c r="W882" s="15" t="s">
        <v>4584</v>
      </c>
      <c r="X882" s="20" t="str">
        <f t="shared" si="132"/>
        <v>https://nptel.ac.in/courses/114106045</v>
      </c>
      <c r="Y882" s="19" t="str">
        <f t="shared" si="133"/>
        <v>https://nptel.ac.in/courses/114106045</v>
      </c>
      <c r="Z882" s="15">
        <v>114106045</v>
      </c>
      <c r="AA882" s="15"/>
      <c r="AB882" s="15"/>
    </row>
    <row r="883" spans="1:28" ht="26.4" x14ac:dyDescent="0.25">
      <c r="A883" s="13">
        <v>872</v>
      </c>
      <c r="B883" s="14" t="s">
        <v>4585</v>
      </c>
      <c r="C883" s="14" t="s">
        <v>4576</v>
      </c>
      <c r="D883" s="14" t="s">
        <v>4586</v>
      </c>
      <c r="E883" s="14" t="s">
        <v>818</v>
      </c>
      <c r="F883" s="16" t="s">
        <v>62</v>
      </c>
      <c r="G883" s="16" t="s">
        <v>62</v>
      </c>
      <c r="H883" s="16" t="s">
        <v>4</v>
      </c>
      <c r="I883" s="15" t="s">
        <v>53</v>
      </c>
      <c r="J883" s="17">
        <v>45859</v>
      </c>
      <c r="K883" s="17">
        <v>45940</v>
      </c>
      <c r="L883" s="17">
        <v>45956</v>
      </c>
      <c r="M883" s="17">
        <v>45866</v>
      </c>
      <c r="N883" s="17">
        <v>45884</v>
      </c>
      <c r="O883" s="15" t="s">
        <v>71</v>
      </c>
      <c r="P883" s="15" t="s">
        <v>72</v>
      </c>
      <c r="Q883" s="15" t="s">
        <v>73</v>
      </c>
      <c r="R883" s="15"/>
      <c r="S883" s="18" t="str">
        <f t="shared" si="131"/>
        <v>https://onlinecourses.nptel.ac.in/noc25_oe07/preview</v>
      </c>
      <c r="T883" s="14" t="s">
        <v>4587</v>
      </c>
      <c r="U883" s="19" t="str">
        <f t="shared" si="146"/>
        <v>https://onlinecourses.nptel.ac.in/noc24_oe06/preview</v>
      </c>
      <c r="V883" s="19" t="str">
        <f t="shared" si="147"/>
        <v>https://onlinecourses.nptel.ac.in/noc24_oe06/preview</v>
      </c>
      <c r="W883" s="15" t="s">
        <v>4588</v>
      </c>
      <c r="X883" s="20" t="str">
        <f t="shared" si="132"/>
        <v>https://nptel.ac.in/courses/114106534</v>
      </c>
      <c r="Y883" s="19" t="str">
        <f t="shared" si="133"/>
        <v>https://nptel.ac.in/courses/114106534</v>
      </c>
      <c r="Z883" s="15">
        <v>114106534</v>
      </c>
      <c r="AA883" s="15"/>
      <c r="AB883" s="15"/>
    </row>
    <row r="884" spans="1:28" ht="26.4" x14ac:dyDescent="0.25">
      <c r="A884" s="13">
        <v>873</v>
      </c>
      <c r="B884" s="14" t="s">
        <v>4589</v>
      </c>
      <c r="C884" s="14" t="s">
        <v>4576</v>
      </c>
      <c r="D884" s="14" t="s">
        <v>4590</v>
      </c>
      <c r="E884" s="14" t="s">
        <v>4591</v>
      </c>
      <c r="F884" s="15" t="s">
        <v>115</v>
      </c>
      <c r="G884" s="15" t="s">
        <v>115</v>
      </c>
      <c r="H884" s="16" t="s">
        <v>100</v>
      </c>
      <c r="I884" s="15" t="s">
        <v>53</v>
      </c>
      <c r="J884" s="17">
        <v>45859</v>
      </c>
      <c r="K884" s="17">
        <v>45912</v>
      </c>
      <c r="L884" s="17">
        <v>45921</v>
      </c>
      <c r="M884" s="17">
        <v>45866</v>
      </c>
      <c r="N884" s="17">
        <v>45884</v>
      </c>
      <c r="O884" s="15" t="s">
        <v>38</v>
      </c>
      <c r="P884" s="15" t="s">
        <v>54</v>
      </c>
      <c r="Q884" s="15" t="s">
        <v>55</v>
      </c>
      <c r="R884" s="15"/>
      <c r="S884" s="18" t="str">
        <f t="shared" si="131"/>
        <v>https://onlinecourses.nptel.ac.in/noc25_oe08/preview</v>
      </c>
      <c r="T884" s="14" t="s">
        <v>4592</v>
      </c>
      <c r="U884" s="19" t="str">
        <f t="shared" si="146"/>
        <v>https://onlinecourses.nptel.ac.in/noc22_oe05/preview</v>
      </c>
      <c r="V884" s="19" t="str">
        <f t="shared" si="147"/>
        <v>https://onlinecourses.nptel.ac.in/noc22_oe05/preview</v>
      </c>
      <c r="W884" s="15" t="s">
        <v>4593</v>
      </c>
      <c r="X884" s="20" t="str">
        <f t="shared" si="132"/>
        <v>https://nptel.ac.in/courses/114105047</v>
      </c>
      <c r="Y884" s="19" t="str">
        <f t="shared" si="133"/>
        <v>https://nptel.ac.in/courses/114105047</v>
      </c>
      <c r="Z884" s="15">
        <v>114105047</v>
      </c>
      <c r="AA884" s="15"/>
      <c r="AB884" s="15"/>
    </row>
    <row r="885" spans="1:28" ht="26.4" x14ac:dyDescent="0.25">
      <c r="A885" s="13">
        <v>874</v>
      </c>
      <c r="B885" s="14" t="s">
        <v>4594</v>
      </c>
      <c r="C885" s="14" t="s">
        <v>4595</v>
      </c>
      <c r="D885" s="14" t="s">
        <v>4596</v>
      </c>
      <c r="E885" s="14" t="s">
        <v>4597</v>
      </c>
      <c r="F885" s="15" t="s">
        <v>239</v>
      </c>
      <c r="G885" s="15" t="s">
        <v>115</v>
      </c>
      <c r="H885" s="16" t="s">
        <v>4</v>
      </c>
      <c r="I885" s="15" t="s">
        <v>116</v>
      </c>
      <c r="J885" s="17">
        <v>45859</v>
      </c>
      <c r="K885" s="17">
        <v>45940</v>
      </c>
      <c r="L885" s="17">
        <v>45963</v>
      </c>
      <c r="M885" s="17">
        <v>45866</v>
      </c>
      <c r="N885" s="17">
        <v>45884</v>
      </c>
      <c r="O885" s="15" t="s">
        <v>38</v>
      </c>
      <c r="P885" s="15" t="s">
        <v>54</v>
      </c>
      <c r="Q885" s="15" t="s">
        <v>55</v>
      </c>
      <c r="R885" s="15" t="s">
        <v>631</v>
      </c>
      <c r="S885" s="18" t="str">
        <f t="shared" si="131"/>
        <v>https://onlinecourses.nptel.ac.in/noc25_ch97/preview</v>
      </c>
      <c r="T885" s="14" t="s">
        <v>4598</v>
      </c>
      <c r="U885" s="14"/>
      <c r="V885" s="14"/>
      <c r="W885" s="14"/>
      <c r="X885" s="20" t="str">
        <f t="shared" si="132"/>
        <v>https://nptel.ac.in/courses/103105782</v>
      </c>
      <c r="Y885" s="19" t="str">
        <f t="shared" si="133"/>
        <v>https://nptel.ac.in/courses/103105782</v>
      </c>
      <c r="Z885" s="14" t="s">
        <v>4599</v>
      </c>
      <c r="AA885" s="14"/>
      <c r="AB885" s="14"/>
    </row>
    <row r="886" spans="1:28" ht="26.4" x14ac:dyDescent="0.25">
      <c r="A886" s="13">
        <v>875</v>
      </c>
      <c r="B886" s="14" t="s">
        <v>4600</v>
      </c>
      <c r="C886" s="14" t="s">
        <v>4601</v>
      </c>
      <c r="D886" s="14" t="s">
        <v>4602</v>
      </c>
      <c r="E886" s="14" t="s">
        <v>4603</v>
      </c>
      <c r="F886" s="15" t="s">
        <v>398</v>
      </c>
      <c r="G886" s="15" t="s">
        <v>62</v>
      </c>
      <c r="H886" s="16" t="s">
        <v>4</v>
      </c>
      <c r="I886" s="15" t="s">
        <v>116</v>
      </c>
      <c r="J886" s="17">
        <v>45859</v>
      </c>
      <c r="K886" s="17">
        <v>45940</v>
      </c>
      <c r="L886" s="17">
        <v>45962</v>
      </c>
      <c r="M886" s="17">
        <v>45866</v>
      </c>
      <c r="N886" s="17">
        <v>45884</v>
      </c>
      <c r="O886" s="15" t="s">
        <v>38</v>
      </c>
      <c r="P886" s="15" t="s">
        <v>72</v>
      </c>
      <c r="Q886" s="15" t="s">
        <v>55</v>
      </c>
      <c r="R886" s="15"/>
      <c r="S886" s="18" t="str">
        <f t="shared" si="131"/>
        <v>https://onlinecourses.nptel.ac.in/noc25_ch98/preview</v>
      </c>
      <c r="T886" s="14" t="s">
        <v>4604</v>
      </c>
      <c r="U886" s="14"/>
      <c r="V886" s="14"/>
      <c r="W886" s="14"/>
      <c r="X886" s="20" t="str">
        <f t="shared" si="132"/>
        <v>https://nptel.ac.in/courses/103106783</v>
      </c>
      <c r="Y886" s="19" t="str">
        <f t="shared" si="133"/>
        <v>https://nptel.ac.in/courses/103106783</v>
      </c>
      <c r="Z886" s="14" t="s">
        <v>4605</v>
      </c>
      <c r="AA886" s="14"/>
      <c r="AB886" s="14"/>
    </row>
    <row r="887" spans="1:28" ht="39.6" x14ac:dyDescent="0.25">
      <c r="A887" s="13">
        <v>876</v>
      </c>
      <c r="B887" s="14" t="s">
        <v>4606</v>
      </c>
      <c r="C887" s="14" t="s">
        <v>4601</v>
      </c>
      <c r="D887" s="14" t="s">
        <v>4607</v>
      </c>
      <c r="E887" s="14" t="s">
        <v>4608</v>
      </c>
      <c r="F887" s="15" t="s">
        <v>398</v>
      </c>
      <c r="G887" s="15" t="s">
        <v>62</v>
      </c>
      <c r="H887" s="16" t="s">
        <v>4</v>
      </c>
      <c r="I887" s="15" t="s">
        <v>116</v>
      </c>
      <c r="J887" s="17">
        <v>45859</v>
      </c>
      <c r="K887" s="17">
        <v>45940</v>
      </c>
      <c r="L887" s="17">
        <v>45962</v>
      </c>
      <c r="M887" s="17">
        <v>45866</v>
      </c>
      <c r="N887" s="17">
        <v>45884</v>
      </c>
      <c r="O887" s="15" t="s">
        <v>38</v>
      </c>
      <c r="P887" s="15" t="s">
        <v>54</v>
      </c>
      <c r="Q887" s="15" t="s">
        <v>55</v>
      </c>
      <c r="R887" s="15"/>
      <c r="S887" s="18" t="str">
        <f t="shared" si="131"/>
        <v>https://onlinecourses.nptel.ac.in/noc25_ch99/preview</v>
      </c>
      <c r="T887" s="14" t="s">
        <v>4609</v>
      </c>
      <c r="U887" s="14"/>
      <c r="V887" s="14"/>
      <c r="W887" s="14"/>
      <c r="X887" s="20" t="str">
        <f t="shared" si="132"/>
        <v>https://nptel.ac.in/courses/103106784</v>
      </c>
      <c r="Y887" s="19" t="str">
        <f t="shared" si="133"/>
        <v>https://nptel.ac.in/courses/103106784</v>
      </c>
      <c r="Z887" s="14" t="s">
        <v>4610</v>
      </c>
      <c r="AA887" s="14"/>
      <c r="AB887" s="14"/>
    </row>
    <row r="888" spans="1:28" ht="26.4" x14ac:dyDescent="0.25">
      <c r="A888" s="13">
        <v>877</v>
      </c>
      <c r="B888" s="14" t="s">
        <v>4611</v>
      </c>
      <c r="C888" s="14" t="s">
        <v>4612</v>
      </c>
      <c r="D888" s="14" t="s">
        <v>4613</v>
      </c>
      <c r="E888" s="14" t="s">
        <v>4614</v>
      </c>
      <c r="F888" s="15" t="s">
        <v>398</v>
      </c>
      <c r="G888" s="15" t="s">
        <v>62</v>
      </c>
      <c r="H888" s="16" t="s">
        <v>4</v>
      </c>
      <c r="I888" s="15" t="s">
        <v>116</v>
      </c>
      <c r="J888" s="17">
        <v>45859</v>
      </c>
      <c r="K888" s="17">
        <v>45940</v>
      </c>
      <c r="L888" s="17">
        <v>45956</v>
      </c>
      <c r="M888" s="17">
        <v>45866</v>
      </c>
      <c r="N888" s="17">
        <v>45884</v>
      </c>
      <c r="O888" s="15" t="s">
        <v>38</v>
      </c>
      <c r="P888" s="15" t="s">
        <v>54</v>
      </c>
      <c r="Q888" s="15" t="s">
        <v>55</v>
      </c>
      <c r="R888" s="15"/>
      <c r="S888" s="18" t="str">
        <f t="shared" si="131"/>
        <v>https://onlinecourses.nptel.ac.in/noc25_ch100/preview</v>
      </c>
      <c r="T888" s="14" t="s">
        <v>4615</v>
      </c>
      <c r="U888" s="14"/>
      <c r="V888" s="14"/>
      <c r="W888" s="14"/>
      <c r="X888" s="20" t="str">
        <f t="shared" si="132"/>
        <v>https://nptel.ac.in/courses/103106785</v>
      </c>
      <c r="Y888" s="19" t="str">
        <f t="shared" si="133"/>
        <v>https://nptel.ac.in/courses/103106785</v>
      </c>
      <c r="Z888" s="14" t="s">
        <v>4616</v>
      </c>
      <c r="AA888" s="14"/>
      <c r="AB888" s="14"/>
    </row>
    <row r="889" spans="1:28" ht="26.4" x14ac:dyDescent="0.25">
      <c r="A889" s="13">
        <v>878</v>
      </c>
      <c r="B889" s="14" t="s">
        <v>4617</v>
      </c>
      <c r="C889" s="14" t="s">
        <v>4618</v>
      </c>
      <c r="D889" s="14" t="s">
        <v>4619</v>
      </c>
      <c r="E889" s="14" t="s">
        <v>4620</v>
      </c>
      <c r="F889" s="15" t="s">
        <v>4621</v>
      </c>
      <c r="G889" s="15" t="s">
        <v>70</v>
      </c>
      <c r="H889" s="16" t="s">
        <v>4</v>
      </c>
      <c r="I889" s="15" t="s">
        <v>116</v>
      </c>
      <c r="J889" s="17">
        <v>45859</v>
      </c>
      <c r="K889" s="17">
        <v>45940</v>
      </c>
      <c r="L889" s="17">
        <v>45962</v>
      </c>
      <c r="M889" s="17">
        <v>45866</v>
      </c>
      <c r="N889" s="17">
        <v>45884</v>
      </c>
      <c r="O889" s="15" t="s">
        <v>38</v>
      </c>
      <c r="P889" s="15" t="s">
        <v>54</v>
      </c>
      <c r="Q889" s="15" t="s">
        <v>55</v>
      </c>
      <c r="R889" s="15" t="s">
        <v>600</v>
      </c>
      <c r="S889" s="18" t="str">
        <f t="shared" si="131"/>
        <v>https://onlinecourses.nptel.ac.in/noc25_ch101/preview</v>
      </c>
      <c r="T889" s="14" t="s">
        <v>4622</v>
      </c>
      <c r="U889" s="14"/>
      <c r="V889" s="14"/>
      <c r="W889" s="14"/>
      <c r="X889" s="20" t="str">
        <f t="shared" si="132"/>
        <v>https://nptel.ac.in/courses/103101786</v>
      </c>
      <c r="Y889" s="19" t="str">
        <f t="shared" si="133"/>
        <v>https://nptel.ac.in/courses/103101786</v>
      </c>
      <c r="Z889" s="14" t="s">
        <v>4623</v>
      </c>
      <c r="AA889" s="14"/>
      <c r="AB889" s="14"/>
    </row>
    <row r="890" spans="1:28" ht="39.6" x14ac:dyDescent="0.25">
      <c r="A890" s="13">
        <v>879</v>
      </c>
      <c r="B890" s="14" t="s">
        <v>4624</v>
      </c>
      <c r="C890" s="14" t="s">
        <v>4618</v>
      </c>
      <c r="D890" s="14" t="s">
        <v>4625</v>
      </c>
      <c r="E890" s="14" t="s">
        <v>4626</v>
      </c>
      <c r="F890" s="15" t="s">
        <v>4627</v>
      </c>
      <c r="G890" s="15" t="s">
        <v>70</v>
      </c>
      <c r="H890" s="16" t="s">
        <v>4</v>
      </c>
      <c r="I890" s="15" t="s">
        <v>116</v>
      </c>
      <c r="J890" s="17">
        <v>45859</v>
      </c>
      <c r="K890" s="17">
        <v>45940</v>
      </c>
      <c r="L890" s="17">
        <v>45962</v>
      </c>
      <c r="M890" s="17">
        <v>45866</v>
      </c>
      <c r="N890" s="17">
        <v>45884</v>
      </c>
      <c r="O890" s="15" t="s">
        <v>38</v>
      </c>
      <c r="P890" s="15" t="s">
        <v>72</v>
      </c>
      <c r="Q890" s="15" t="s">
        <v>55</v>
      </c>
      <c r="R890" s="15"/>
      <c r="S890" s="18" t="str">
        <f t="shared" si="131"/>
        <v>https://onlinecourses.nptel.ac.in/noc25_ch102/preview</v>
      </c>
      <c r="T890" s="14" t="s">
        <v>4628</v>
      </c>
      <c r="U890" s="14"/>
      <c r="V890" s="14"/>
      <c r="W890" s="14"/>
      <c r="X890" s="20" t="str">
        <f t="shared" si="132"/>
        <v>https://nptel.ac.in/courses/103101787</v>
      </c>
      <c r="Y890" s="19" t="str">
        <f t="shared" si="133"/>
        <v>https://nptel.ac.in/courses/103101787</v>
      </c>
      <c r="Z890" s="14" t="s">
        <v>4629</v>
      </c>
      <c r="AA890" s="14"/>
      <c r="AB890" s="14"/>
    </row>
    <row r="891" spans="1:28" ht="26.4" x14ac:dyDescent="0.25">
      <c r="A891" s="13">
        <v>880</v>
      </c>
      <c r="B891" s="14" t="s">
        <v>4630</v>
      </c>
      <c r="C891" s="14" t="s">
        <v>4631</v>
      </c>
      <c r="D891" s="14" t="s">
        <v>4632</v>
      </c>
      <c r="E891" s="14" t="s">
        <v>4633</v>
      </c>
      <c r="F891" s="15" t="s">
        <v>84</v>
      </c>
      <c r="G891" s="15" t="s">
        <v>84</v>
      </c>
      <c r="H891" s="16" t="s">
        <v>219</v>
      </c>
      <c r="I891" s="15" t="s">
        <v>53</v>
      </c>
      <c r="J891" s="17">
        <v>45887</v>
      </c>
      <c r="K891" s="17">
        <v>45912</v>
      </c>
      <c r="L891" s="17">
        <v>45963</v>
      </c>
      <c r="M891" s="17">
        <v>45887</v>
      </c>
      <c r="N891" s="17">
        <v>45898</v>
      </c>
      <c r="O891" s="15" t="s">
        <v>71</v>
      </c>
      <c r="P891" s="15" t="s">
        <v>72</v>
      </c>
      <c r="Q891" s="15" t="s">
        <v>73</v>
      </c>
      <c r="R891" s="15"/>
      <c r="S891" s="18" t="str">
        <f t="shared" si="131"/>
        <v>https://onlinecourses.nptel.ac.in/noc25_hs219/preview</v>
      </c>
      <c r="T891" s="14" t="s">
        <v>4634</v>
      </c>
      <c r="U891" s="19" t="str">
        <f>HYPERLINK(V891)</f>
        <v>https://onlinecourses.nptel.ac.in/noc24_hs169/preview</v>
      </c>
      <c r="V891" s="19" t="str">
        <f>CONCATENATE("https://onlinecourses.nptel.ac.in/",W891,"/preview")</f>
        <v>https://onlinecourses.nptel.ac.in/noc24_hs169/preview</v>
      </c>
      <c r="W891" s="15" t="s">
        <v>4635</v>
      </c>
      <c r="X891" s="20" t="str">
        <f t="shared" si="132"/>
        <v>https://nptel.ac.in/courses/109104206</v>
      </c>
      <c r="Y891" s="19" t="str">
        <f t="shared" si="133"/>
        <v>https://nptel.ac.in/courses/109104206</v>
      </c>
      <c r="Z891" s="15">
        <v>109104206</v>
      </c>
      <c r="AA891" s="15"/>
      <c r="AB891" s="15"/>
    </row>
    <row r="892" spans="1:28" ht="26.4" x14ac:dyDescent="0.25">
      <c r="A892" s="13">
        <v>881</v>
      </c>
      <c r="B892" s="14" t="s">
        <v>4636</v>
      </c>
      <c r="C892" s="14" t="s">
        <v>4637</v>
      </c>
      <c r="D892" s="14" t="s">
        <v>4638</v>
      </c>
      <c r="E892" s="14" t="s">
        <v>4639</v>
      </c>
      <c r="F892" s="15" t="s">
        <v>115</v>
      </c>
      <c r="G892" s="15" t="s">
        <v>115</v>
      </c>
      <c r="H892" s="16" t="s">
        <v>4</v>
      </c>
      <c r="I892" s="15" t="s">
        <v>116</v>
      </c>
      <c r="J892" s="17">
        <v>45859</v>
      </c>
      <c r="K892" s="17">
        <v>45940</v>
      </c>
      <c r="L892" s="17">
        <v>45963</v>
      </c>
      <c r="M892" s="17">
        <v>45866</v>
      </c>
      <c r="N892" s="17">
        <v>45884</v>
      </c>
      <c r="O892" s="15" t="s">
        <v>38</v>
      </c>
      <c r="P892" s="15" t="s">
        <v>54</v>
      </c>
      <c r="Q892" s="15" t="s">
        <v>55</v>
      </c>
      <c r="R892" s="15" t="s">
        <v>3502</v>
      </c>
      <c r="S892" s="18" t="str">
        <f t="shared" si="131"/>
        <v>https://onlinecourses.nptel.ac.in/noc25_ph30/preview</v>
      </c>
      <c r="T892" s="14" t="s">
        <v>4640</v>
      </c>
      <c r="U892" s="14"/>
      <c r="V892" s="14"/>
      <c r="W892" s="14"/>
      <c r="X892" s="20" t="str">
        <f t="shared" si="132"/>
        <v>https://nptel.ac.in/courses/115105789</v>
      </c>
      <c r="Y892" s="19" t="str">
        <f t="shared" si="133"/>
        <v>https://nptel.ac.in/courses/115105789</v>
      </c>
      <c r="Z892" s="14" t="s">
        <v>4641</v>
      </c>
      <c r="AA892" s="14"/>
      <c r="AB892" s="14"/>
    </row>
    <row r="893" spans="1:28" ht="26.4" x14ac:dyDescent="0.25">
      <c r="A893" s="13">
        <v>882</v>
      </c>
      <c r="B893" s="14" t="s">
        <v>4642</v>
      </c>
      <c r="C893" s="14" t="s">
        <v>4643</v>
      </c>
      <c r="D893" s="14" t="s">
        <v>4644</v>
      </c>
      <c r="E893" s="14" t="s">
        <v>4645</v>
      </c>
      <c r="F893" s="15" t="s">
        <v>406</v>
      </c>
      <c r="G893" s="15" t="s">
        <v>406</v>
      </c>
      <c r="H893" s="16" t="s">
        <v>100</v>
      </c>
      <c r="I893" s="15" t="s">
        <v>116</v>
      </c>
      <c r="J893" s="17">
        <v>45887</v>
      </c>
      <c r="K893" s="17">
        <v>45940</v>
      </c>
      <c r="L893" s="17">
        <v>45955</v>
      </c>
      <c r="M893" s="17">
        <v>45887</v>
      </c>
      <c r="N893" s="17">
        <v>45898</v>
      </c>
      <c r="O893" s="15" t="s">
        <v>38</v>
      </c>
      <c r="P893" s="15" t="s">
        <v>54</v>
      </c>
      <c r="Q893" s="15" t="s">
        <v>55</v>
      </c>
      <c r="R893" s="15"/>
      <c r="S893" s="18" t="str">
        <f t="shared" si="131"/>
        <v>https://onlinecourses.nptel.ac.in/noc25_ph31/preview</v>
      </c>
      <c r="T893" s="14" t="s">
        <v>4646</v>
      </c>
      <c r="U893" s="14"/>
      <c r="V893" s="14"/>
      <c r="W893" s="14"/>
      <c r="X893" s="20" t="str">
        <f t="shared" si="132"/>
        <v>https://nptel.ac.in/courses/115103790</v>
      </c>
      <c r="Y893" s="19" t="str">
        <f t="shared" si="133"/>
        <v>https://nptel.ac.in/courses/115103790</v>
      </c>
      <c r="Z893" s="14" t="s">
        <v>4647</v>
      </c>
      <c r="AA893" s="14"/>
      <c r="AB893" s="14"/>
    </row>
    <row r="894" spans="1:28" ht="26.4" x14ac:dyDescent="0.25">
      <c r="A894" s="13">
        <v>883</v>
      </c>
      <c r="B894" s="14" t="s">
        <v>4648</v>
      </c>
      <c r="C894" s="14" t="s">
        <v>4643</v>
      </c>
      <c r="D894" s="14" t="s">
        <v>4649</v>
      </c>
      <c r="E894" s="14" t="s">
        <v>4650</v>
      </c>
      <c r="F894" s="15" t="s">
        <v>132</v>
      </c>
      <c r="G894" s="15" t="s">
        <v>132</v>
      </c>
      <c r="H894" s="16" t="s">
        <v>4</v>
      </c>
      <c r="I894" s="15" t="s">
        <v>116</v>
      </c>
      <c r="J894" s="17">
        <v>45859</v>
      </c>
      <c r="K894" s="17">
        <v>45940</v>
      </c>
      <c r="L894" s="17">
        <v>45955</v>
      </c>
      <c r="M894" s="17">
        <v>45866</v>
      </c>
      <c r="N894" s="17">
        <v>45884</v>
      </c>
      <c r="O894" s="15" t="s">
        <v>152</v>
      </c>
      <c r="P894" s="15" t="s">
        <v>72</v>
      </c>
      <c r="Q894" s="15" t="s">
        <v>55</v>
      </c>
      <c r="R894" s="15"/>
      <c r="S894" s="18" t="str">
        <f t="shared" si="131"/>
        <v>https://onlinecourses.nptel.ac.in/noc25_ph32/preview</v>
      </c>
      <c r="T894" s="14" t="s">
        <v>4651</v>
      </c>
      <c r="U894" s="14"/>
      <c r="V894" s="14"/>
      <c r="W894" s="14"/>
      <c r="X894" s="20" t="str">
        <f t="shared" si="132"/>
        <v>https://nptel.ac.in/courses/115108791</v>
      </c>
      <c r="Y894" s="19" t="str">
        <f t="shared" si="133"/>
        <v>https://nptel.ac.in/courses/115108791</v>
      </c>
      <c r="Z894" s="14" t="s">
        <v>4652</v>
      </c>
      <c r="AA894" s="14"/>
      <c r="AB894" s="14"/>
    </row>
    <row r="895" spans="1:28" ht="26.4" x14ac:dyDescent="0.25">
      <c r="A895" s="13">
        <v>884</v>
      </c>
      <c r="B895" s="14" t="s">
        <v>4653</v>
      </c>
      <c r="C895" s="14" t="s">
        <v>4643</v>
      </c>
      <c r="D895" s="14" t="s">
        <v>4654</v>
      </c>
      <c r="E895" s="14" t="s">
        <v>4655</v>
      </c>
      <c r="F895" s="16" t="s">
        <v>371</v>
      </c>
      <c r="G895" s="16" t="s">
        <v>62</v>
      </c>
      <c r="H895" s="16" t="s">
        <v>4</v>
      </c>
      <c r="I895" s="16" t="s">
        <v>53</v>
      </c>
      <c r="J895" s="17">
        <v>45859</v>
      </c>
      <c r="K895" s="17">
        <v>45940</v>
      </c>
      <c r="L895" s="17">
        <v>45956</v>
      </c>
      <c r="M895" s="17">
        <v>45866</v>
      </c>
      <c r="N895" s="17">
        <v>45884</v>
      </c>
      <c r="O895" s="15" t="s">
        <v>152</v>
      </c>
      <c r="P895" s="15" t="s">
        <v>54</v>
      </c>
      <c r="Q895" s="15" t="s">
        <v>55</v>
      </c>
      <c r="R895" s="15"/>
      <c r="S895" s="18" t="str">
        <f t="shared" si="131"/>
        <v>https://onlinecourses.nptel.ac.in/noc25_ph33/preview</v>
      </c>
      <c r="T895" s="14" t="s">
        <v>4656</v>
      </c>
      <c r="U895" s="19" t="str">
        <f t="shared" ref="U895:U908" si="148">HYPERLINK(V895)</f>
        <v>https://onlinecourses.nptel.ac.in/noc24_ph38/preview</v>
      </c>
      <c r="V895" s="19" t="str">
        <f t="shared" ref="V895:V908" si="149">CONCATENATE("https://onlinecourses.nptel.ac.in/",W895,"/preview")</f>
        <v>https://onlinecourses.nptel.ac.in/noc24_ph38/preview</v>
      </c>
      <c r="W895" s="15" t="s">
        <v>4657</v>
      </c>
      <c r="X895" s="20" t="str">
        <f t="shared" si="132"/>
        <v>https://nptel.ac.in/courses/115106536</v>
      </c>
      <c r="Y895" s="19" t="str">
        <f t="shared" si="133"/>
        <v>https://nptel.ac.in/courses/115106536</v>
      </c>
      <c r="Z895" s="15">
        <v>115106536</v>
      </c>
      <c r="AA895" s="15"/>
      <c r="AB895" s="15"/>
    </row>
    <row r="896" spans="1:28" ht="26.4" x14ac:dyDescent="0.25">
      <c r="A896" s="13">
        <v>885</v>
      </c>
      <c r="B896" s="14" t="s">
        <v>4658</v>
      </c>
      <c r="C896" s="14" t="s">
        <v>4643</v>
      </c>
      <c r="D896" s="14" t="s">
        <v>4659</v>
      </c>
      <c r="E896" s="14" t="s">
        <v>4660</v>
      </c>
      <c r="F896" s="15" t="s">
        <v>218</v>
      </c>
      <c r="G896" s="15" t="s">
        <v>218</v>
      </c>
      <c r="H896" s="16" t="s">
        <v>100</v>
      </c>
      <c r="I896" s="16" t="s">
        <v>53</v>
      </c>
      <c r="J896" s="17">
        <v>45859</v>
      </c>
      <c r="K896" s="17">
        <v>45912</v>
      </c>
      <c r="L896" s="17">
        <v>45920</v>
      </c>
      <c r="M896" s="17">
        <v>45866</v>
      </c>
      <c r="N896" s="17">
        <v>45884</v>
      </c>
      <c r="O896" s="15" t="s">
        <v>38</v>
      </c>
      <c r="P896" s="15" t="s">
        <v>54</v>
      </c>
      <c r="Q896" s="15" t="s">
        <v>55</v>
      </c>
      <c r="R896" s="15"/>
      <c r="S896" s="18" t="str">
        <f t="shared" si="131"/>
        <v>https://onlinecourses.nptel.ac.in/noc25_ph34/preview</v>
      </c>
      <c r="T896" s="14" t="s">
        <v>4661</v>
      </c>
      <c r="U896" s="19" t="str">
        <f t="shared" si="148"/>
        <v>https://onlinecourses.nptel.ac.in/noc24_ph26/preview</v>
      </c>
      <c r="V896" s="19" t="str">
        <f t="shared" si="149"/>
        <v>https://onlinecourses.nptel.ac.in/noc24_ph26/preview</v>
      </c>
      <c r="W896" s="15" t="s">
        <v>4662</v>
      </c>
      <c r="X896" s="20" t="str">
        <f t="shared" si="132"/>
        <v>https://nptel.ac.in/courses/115107116</v>
      </c>
      <c r="Y896" s="19" t="str">
        <f t="shared" si="133"/>
        <v>https://nptel.ac.in/courses/115107116</v>
      </c>
      <c r="Z896" s="15">
        <v>115107116</v>
      </c>
      <c r="AA896" s="15"/>
      <c r="AB896" s="15"/>
    </row>
    <row r="897" spans="1:28" ht="26.4" x14ac:dyDescent="0.25">
      <c r="A897" s="13">
        <v>886</v>
      </c>
      <c r="B897" s="14" t="s">
        <v>4663</v>
      </c>
      <c r="C897" s="14" t="s">
        <v>4643</v>
      </c>
      <c r="D897" s="14" t="s">
        <v>4664</v>
      </c>
      <c r="E897" s="14" t="s">
        <v>4665</v>
      </c>
      <c r="F897" s="15" t="s">
        <v>218</v>
      </c>
      <c r="G897" s="15" t="s">
        <v>218</v>
      </c>
      <c r="H897" s="16" t="s">
        <v>4</v>
      </c>
      <c r="I897" s="16" t="s">
        <v>53</v>
      </c>
      <c r="J897" s="17">
        <v>45859</v>
      </c>
      <c r="K897" s="17">
        <v>45940</v>
      </c>
      <c r="L897" s="17">
        <v>45956</v>
      </c>
      <c r="M897" s="17">
        <v>45866</v>
      </c>
      <c r="N897" s="17">
        <v>45884</v>
      </c>
      <c r="O897" s="15" t="s">
        <v>71</v>
      </c>
      <c r="P897" s="15" t="s">
        <v>72</v>
      </c>
      <c r="Q897" s="15" t="s">
        <v>73</v>
      </c>
      <c r="R897" s="15"/>
      <c r="S897" s="18" t="str">
        <f t="shared" si="131"/>
        <v>https://onlinecourses.nptel.ac.in/noc25_ph35/preview</v>
      </c>
      <c r="T897" s="14" t="s">
        <v>4666</v>
      </c>
      <c r="U897" s="19" t="str">
        <f t="shared" si="148"/>
        <v>https://onlinecourses.nptel.ac.in/noc24_ph39/preview</v>
      </c>
      <c r="V897" s="19" t="str">
        <f t="shared" si="149"/>
        <v>https://onlinecourses.nptel.ac.in/noc24_ph39/preview</v>
      </c>
      <c r="W897" s="15" t="s">
        <v>4667</v>
      </c>
      <c r="X897" s="20" t="str">
        <f t="shared" si="132"/>
        <v>https://nptel.ac.in/courses/115107131</v>
      </c>
      <c r="Y897" s="19" t="str">
        <f t="shared" si="133"/>
        <v>https://nptel.ac.in/courses/115107131</v>
      </c>
      <c r="Z897" s="15">
        <v>115107131</v>
      </c>
      <c r="AA897" s="15"/>
      <c r="AB897" s="15"/>
    </row>
    <row r="898" spans="1:28" ht="26.4" x14ac:dyDescent="0.25">
      <c r="A898" s="13">
        <v>887</v>
      </c>
      <c r="B898" s="14" t="s">
        <v>4668</v>
      </c>
      <c r="C898" s="14" t="s">
        <v>4643</v>
      </c>
      <c r="D898" s="14" t="s">
        <v>4669</v>
      </c>
      <c r="E898" s="14" t="s">
        <v>4670</v>
      </c>
      <c r="F898" s="15" t="s">
        <v>218</v>
      </c>
      <c r="G898" s="15" t="s">
        <v>218</v>
      </c>
      <c r="H898" s="16" t="s">
        <v>4</v>
      </c>
      <c r="I898" s="16" t="s">
        <v>53</v>
      </c>
      <c r="J898" s="17">
        <v>45859</v>
      </c>
      <c r="K898" s="17">
        <v>45940</v>
      </c>
      <c r="L898" s="17">
        <v>45956</v>
      </c>
      <c r="M898" s="17">
        <v>45866</v>
      </c>
      <c r="N898" s="17">
        <v>45884</v>
      </c>
      <c r="O898" s="15" t="s">
        <v>152</v>
      </c>
      <c r="P898" s="15" t="s">
        <v>54</v>
      </c>
      <c r="Q898" s="15" t="s">
        <v>55</v>
      </c>
      <c r="R898" s="15"/>
      <c r="S898" s="18" t="str">
        <f t="shared" si="131"/>
        <v>https://onlinecourses.nptel.ac.in/noc25_ph36/preview</v>
      </c>
      <c r="T898" s="14" t="s">
        <v>4671</v>
      </c>
      <c r="U898" s="19" t="str">
        <f t="shared" si="148"/>
        <v>https://onlinecourses.nptel.ac.in/noc24_ph33/preview</v>
      </c>
      <c r="V898" s="19" t="str">
        <f t="shared" si="149"/>
        <v>https://onlinecourses.nptel.ac.in/noc24_ph33/preview</v>
      </c>
      <c r="W898" s="15" t="s">
        <v>4672</v>
      </c>
      <c r="X898" s="20" t="str">
        <f t="shared" si="132"/>
        <v>https://nptel.ac.in/courses/115107129</v>
      </c>
      <c r="Y898" s="19" t="str">
        <f t="shared" si="133"/>
        <v>https://nptel.ac.in/courses/115107129</v>
      </c>
      <c r="Z898" s="15">
        <v>115107129</v>
      </c>
      <c r="AA898" s="15"/>
      <c r="AB898" s="15"/>
    </row>
    <row r="899" spans="1:28" ht="26.4" x14ac:dyDescent="0.25">
      <c r="A899" s="13">
        <v>888</v>
      </c>
      <c r="B899" s="14" t="s">
        <v>4673</v>
      </c>
      <c r="C899" s="14" t="s">
        <v>4643</v>
      </c>
      <c r="D899" s="14" t="s">
        <v>4674</v>
      </c>
      <c r="E899" s="14" t="s">
        <v>4675</v>
      </c>
      <c r="F899" s="15" t="s">
        <v>218</v>
      </c>
      <c r="G899" s="15" t="s">
        <v>218</v>
      </c>
      <c r="H899" s="16" t="s">
        <v>100</v>
      </c>
      <c r="I899" s="16" t="s">
        <v>53</v>
      </c>
      <c r="J899" s="17">
        <v>45859</v>
      </c>
      <c r="K899" s="17">
        <v>45912</v>
      </c>
      <c r="L899" s="17">
        <v>45921</v>
      </c>
      <c r="M899" s="17">
        <v>45866</v>
      </c>
      <c r="N899" s="17">
        <v>45884</v>
      </c>
      <c r="O899" s="15" t="s">
        <v>71</v>
      </c>
      <c r="P899" s="15" t="s">
        <v>72</v>
      </c>
      <c r="Q899" s="15" t="s">
        <v>73</v>
      </c>
      <c r="R899" s="15"/>
      <c r="S899" s="18" t="str">
        <f t="shared" si="131"/>
        <v>https://onlinecourses.nptel.ac.in/noc25_ph37/preview</v>
      </c>
      <c r="T899" s="14" t="s">
        <v>4676</v>
      </c>
      <c r="U899" s="19" t="str">
        <f t="shared" si="148"/>
        <v>https://onlinecourses.nptel.ac.in/noc24_ph47/preview</v>
      </c>
      <c r="V899" s="19" t="str">
        <f t="shared" si="149"/>
        <v>https://onlinecourses.nptel.ac.in/noc24_ph47/preview</v>
      </c>
      <c r="W899" s="15" t="s">
        <v>4677</v>
      </c>
      <c r="X899" s="20" t="str">
        <f t="shared" si="132"/>
        <v>https://nptel.ac.in/courses/115107134</v>
      </c>
      <c r="Y899" s="19" t="str">
        <f t="shared" si="133"/>
        <v>https://nptel.ac.in/courses/115107134</v>
      </c>
      <c r="Z899" s="15">
        <v>115107134</v>
      </c>
      <c r="AA899" s="15"/>
      <c r="AB899" s="15"/>
    </row>
    <row r="900" spans="1:28" ht="26.4" x14ac:dyDescent="0.25">
      <c r="A900" s="13">
        <v>889</v>
      </c>
      <c r="B900" s="14" t="s">
        <v>4678</v>
      </c>
      <c r="C900" s="14" t="s">
        <v>4643</v>
      </c>
      <c r="D900" s="14" t="s">
        <v>4679</v>
      </c>
      <c r="E900" s="14" t="s">
        <v>4680</v>
      </c>
      <c r="F900" s="15" t="s">
        <v>84</v>
      </c>
      <c r="G900" s="15" t="s">
        <v>84</v>
      </c>
      <c r="H900" s="16" t="s">
        <v>4</v>
      </c>
      <c r="I900" s="15" t="s">
        <v>53</v>
      </c>
      <c r="J900" s="17">
        <v>45859</v>
      </c>
      <c r="K900" s="17">
        <v>45940</v>
      </c>
      <c r="L900" s="17">
        <v>45956</v>
      </c>
      <c r="M900" s="17">
        <v>45866</v>
      </c>
      <c r="N900" s="17">
        <v>45884</v>
      </c>
      <c r="O900" s="15" t="s">
        <v>152</v>
      </c>
      <c r="P900" s="15" t="s">
        <v>54</v>
      </c>
      <c r="Q900" s="15" t="s">
        <v>55</v>
      </c>
      <c r="R900" s="15"/>
      <c r="S900" s="18" t="str">
        <f t="shared" si="131"/>
        <v>https://onlinecourses.nptel.ac.in/noc25_ph38/preview</v>
      </c>
      <c r="T900" s="14" t="s">
        <v>4681</v>
      </c>
      <c r="U900" s="19" t="str">
        <f t="shared" si="148"/>
        <v>https://onlinecourses.nptel.ac.in/noc24_ph31/preview</v>
      </c>
      <c r="V900" s="19" t="str">
        <f t="shared" si="149"/>
        <v>https://onlinecourses.nptel.ac.in/noc24_ph31/preview</v>
      </c>
      <c r="W900" s="15" t="s">
        <v>4682</v>
      </c>
      <c r="X900" s="20" t="str">
        <f t="shared" si="132"/>
        <v>https://nptel.ac.in/courses/115104124</v>
      </c>
      <c r="Y900" s="19" t="str">
        <f t="shared" si="133"/>
        <v>https://nptel.ac.in/courses/115104124</v>
      </c>
      <c r="Z900" s="15">
        <v>115104124</v>
      </c>
      <c r="AA900" s="15"/>
      <c r="AB900" s="15"/>
    </row>
    <row r="901" spans="1:28" ht="26.4" x14ac:dyDescent="0.25">
      <c r="A901" s="13">
        <v>890</v>
      </c>
      <c r="B901" s="14" t="s">
        <v>4683</v>
      </c>
      <c r="C901" s="14" t="s">
        <v>4643</v>
      </c>
      <c r="D901" s="14" t="s">
        <v>4684</v>
      </c>
      <c r="E901" s="14" t="s">
        <v>4680</v>
      </c>
      <c r="F901" s="15" t="s">
        <v>84</v>
      </c>
      <c r="G901" s="15" t="s">
        <v>84</v>
      </c>
      <c r="H901" s="16" t="s">
        <v>4</v>
      </c>
      <c r="I901" s="15" t="s">
        <v>53</v>
      </c>
      <c r="J901" s="17">
        <v>45859</v>
      </c>
      <c r="K901" s="17">
        <v>45940</v>
      </c>
      <c r="L901" s="17">
        <v>45955</v>
      </c>
      <c r="M901" s="17">
        <v>45866</v>
      </c>
      <c r="N901" s="17">
        <v>45884</v>
      </c>
      <c r="O901" s="15" t="s">
        <v>71</v>
      </c>
      <c r="P901" s="15" t="s">
        <v>72</v>
      </c>
      <c r="Q901" s="15" t="s">
        <v>73</v>
      </c>
      <c r="R901" s="15"/>
      <c r="S901" s="18" t="str">
        <f t="shared" si="131"/>
        <v>https://onlinecourses.nptel.ac.in/noc25_ph39/preview</v>
      </c>
      <c r="T901" s="14" t="s">
        <v>4685</v>
      </c>
      <c r="U901" s="19" t="str">
        <f t="shared" si="148"/>
        <v>https://onlinecourses.nptel.ac.in/noc24_ph30/preview</v>
      </c>
      <c r="V901" s="19" t="str">
        <f t="shared" si="149"/>
        <v>https://onlinecourses.nptel.ac.in/noc24_ph30/preview</v>
      </c>
      <c r="W901" s="15" t="s">
        <v>4686</v>
      </c>
      <c r="X901" s="20" t="str">
        <f t="shared" si="132"/>
        <v>https://nptel.ac.in/courses/115104535</v>
      </c>
      <c r="Y901" s="19" t="str">
        <f t="shared" si="133"/>
        <v>https://nptel.ac.in/courses/115104535</v>
      </c>
      <c r="Z901" s="15">
        <v>115104535</v>
      </c>
      <c r="AA901" s="15"/>
      <c r="AB901" s="15"/>
    </row>
    <row r="902" spans="1:28" ht="26.4" x14ac:dyDescent="0.25">
      <c r="A902" s="13">
        <v>891</v>
      </c>
      <c r="B902" s="14" t="s">
        <v>4687</v>
      </c>
      <c r="C902" s="14" t="s">
        <v>4643</v>
      </c>
      <c r="D902" s="14" t="s">
        <v>4688</v>
      </c>
      <c r="E902" s="14" t="s">
        <v>4689</v>
      </c>
      <c r="F902" s="15" t="s">
        <v>70</v>
      </c>
      <c r="G902" s="15" t="s">
        <v>70</v>
      </c>
      <c r="H902" s="16" t="s">
        <v>4</v>
      </c>
      <c r="I902" s="15" t="s">
        <v>53</v>
      </c>
      <c r="J902" s="17">
        <v>45859</v>
      </c>
      <c r="K902" s="17">
        <v>45940</v>
      </c>
      <c r="L902" s="17">
        <v>45956</v>
      </c>
      <c r="M902" s="17">
        <v>45866</v>
      </c>
      <c r="N902" s="17">
        <v>45884</v>
      </c>
      <c r="O902" s="15" t="s">
        <v>152</v>
      </c>
      <c r="P902" s="15" t="s">
        <v>54</v>
      </c>
      <c r="Q902" s="15" t="s">
        <v>55</v>
      </c>
      <c r="R902" s="15"/>
      <c r="S902" s="18" t="str">
        <f t="shared" si="131"/>
        <v>https://onlinecourses.nptel.ac.in/noc25_ph40/preview</v>
      </c>
      <c r="T902" s="14" t="s">
        <v>4690</v>
      </c>
      <c r="U902" s="19" t="str">
        <f t="shared" si="148"/>
        <v>https://onlinecourses.nptel.ac.in/noc24_ph35/preview</v>
      </c>
      <c r="V902" s="19" t="str">
        <f t="shared" si="149"/>
        <v>https://onlinecourses.nptel.ac.in/noc24_ph35/preview</v>
      </c>
      <c r="W902" s="15" t="s">
        <v>4691</v>
      </c>
      <c r="X902" s="20" t="str">
        <f t="shared" si="132"/>
        <v>https://nptel.ac.in/courses/115101131</v>
      </c>
      <c r="Y902" s="19" t="str">
        <f t="shared" si="133"/>
        <v>https://nptel.ac.in/courses/115101131</v>
      </c>
      <c r="Z902" s="15">
        <v>115101131</v>
      </c>
      <c r="AA902" s="15"/>
      <c r="AB902" s="15"/>
    </row>
    <row r="903" spans="1:28" ht="26.4" x14ac:dyDescent="0.25">
      <c r="A903" s="13">
        <v>892</v>
      </c>
      <c r="B903" s="14" t="s">
        <v>4692</v>
      </c>
      <c r="C903" s="14" t="s">
        <v>4643</v>
      </c>
      <c r="D903" s="14" t="s">
        <v>4693</v>
      </c>
      <c r="E903" s="14" t="s">
        <v>4694</v>
      </c>
      <c r="F903" s="15" t="s">
        <v>84</v>
      </c>
      <c r="G903" s="15" t="s">
        <v>84</v>
      </c>
      <c r="H903" s="16" t="s">
        <v>4</v>
      </c>
      <c r="I903" s="15" t="s">
        <v>53</v>
      </c>
      <c r="J903" s="17">
        <v>45859</v>
      </c>
      <c r="K903" s="17">
        <v>45940</v>
      </c>
      <c r="L903" s="17">
        <v>45962</v>
      </c>
      <c r="M903" s="17">
        <v>45866</v>
      </c>
      <c r="N903" s="17">
        <v>45884</v>
      </c>
      <c r="O903" s="15" t="s">
        <v>71</v>
      </c>
      <c r="P903" s="15" t="s">
        <v>72</v>
      </c>
      <c r="Q903" s="15" t="s">
        <v>73</v>
      </c>
      <c r="R903" s="15"/>
      <c r="S903" s="18" t="str">
        <f t="shared" si="131"/>
        <v>https://onlinecourses.nptel.ac.in/noc25_ph41/preview</v>
      </c>
      <c r="T903" s="14" t="s">
        <v>4695</v>
      </c>
      <c r="U903" s="19" t="str">
        <f t="shared" si="148"/>
        <v>https://onlinecourses.nptel.ac.in/noc24_ph37/preview</v>
      </c>
      <c r="V903" s="19" t="str">
        <f t="shared" si="149"/>
        <v>https://onlinecourses.nptel.ac.in/noc24_ph37/preview</v>
      </c>
      <c r="W903" s="15" t="s">
        <v>4696</v>
      </c>
      <c r="X903" s="20" t="str">
        <f t="shared" si="132"/>
        <v>https://nptel.ac.in/courses/115104134</v>
      </c>
      <c r="Y903" s="19" t="str">
        <f t="shared" si="133"/>
        <v>https://nptel.ac.in/courses/115104134</v>
      </c>
      <c r="Z903" s="15">
        <v>115104134</v>
      </c>
      <c r="AA903" s="15"/>
      <c r="AB903" s="15"/>
    </row>
    <row r="904" spans="1:28" ht="26.4" x14ac:dyDescent="0.25">
      <c r="A904" s="13">
        <v>893</v>
      </c>
      <c r="B904" s="14" t="s">
        <v>4697</v>
      </c>
      <c r="C904" s="14" t="s">
        <v>4643</v>
      </c>
      <c r="D904" s="14" t="s">
        <v>4698</v>
      </c>
      <c r="E904" s="14" t="s">
        <v>4699</v>
      </c>
      <c r="F904" s="15" t="s">
        <v>406</v>
      </c>
      <c r="G904" s="15" t="s">
        <v>406</v>
      </c>
      <c r="H904" s="16" t="s">
        <v>4</v>
      </c>
      <c r="I904" s="15" t="s">
        <v>53</v>
      </c>
      <c r="J904" s="17">
        <v>45859</v>
      </c>
      <c r="K904" s="17">
        <v>45940</v>
      </c>
      <c r="L904" s="17">
        <v>45962</v>
      </c>
      <c r="M904" s="17">
        <v>45866</v>
      </c>
      <c r="N904" s="17">
        <v>45884</v>
      </c>
      <c r="O904" s="15" t="s">
        <v>152</v>
      </c>
      <c r="P904" s="15" t="s">
        <v>72</v>
      </c>
      <c r="Q904" s="15" t="s">
        <v>55</v>
      </c>
      <c r="R904" s="15"/>
      <c r="S904" s="18" t="str">
        <f t="shared" si="131"/>
        <v>https://onlinecourses.nptel.ac.in/noc25_ph42/preview</v>
      </c>
      <c r="T904" s="14" t="s">
        <v>4700</v>
      </c>
      <c r="U904" s="19" t="str">
        <f t="shared" si="148"/>
        <v>https://onlinecourses.nptel.ac.in/noc24_ph40/preview</v>
      </c>
      <c r="V904" s="19" t="str">
        <f t="shared" si="149"/>
        <v>https://onlinecourses.nptel.ac.in/noc24_ph40/preview</v>
      </c>
      <c r="W904" s="15" t="s">
        <v>4701</v>
      </c>
      <c r="X904" s="20" t="str">
        <f t="shared" si="132"/>
        <v>https://nptel.ac.in/courses/115103131</v>
      </c>
      <c r="Y904" s="19" t="str">
        <f t="shared" si="133"/>
        <v>https://nptel.ac.in/courses/115103131</v>
      </c>
      <c r="Z904" s="15">
        <v>115103131</v>
      </c>
      <c r="AA904" s="15"/>
      <c r="AB904" s="15"/>
    </row>
    <row r="905" spans="1:28" ht="26.4" x14ac:dyDescent="0.25">
      <c r="A905" s="13">
        <v>894</v>
      </c>
      <c r="B905" s="14" t="s">
        <v>4702</v>
      </c>
      <c r="C905" s="14" t="s">
        <v>4643</v>
      </c>
      <c r="D905" s="14" t="s">
        <v>4703</v>
      </c>
      <c r="E905" s="14" t="s">
        <v>4704</v>
      </c>
      <c r="F905" s="15" t="s">
        <v>406</v>
      </c>
      <c r="G905" s="15" t="s">
        <v>406</v>
      </c>
      <c r="H905" s="16" t="s">
        <v>100</v>
      </c>
      <c r="I905" s="15" t="s">
        <v>53</v>
      </c>
      <c r="J905" s="17">
        <v>45859</v>
      </c>
      <c r="K905" s="17">
        <v>45912</v>
      </c>
      <c r="L905" s="17">
        <v>45921</v>
      </c>
      <c r="M905" s="17">
        <v>45866</v>
      </c>
      <c r="N905" s="17">
        <v>45884</v>
      </c>
      <c r="O905" s="15" t="s">
        <v>152</v>
      </c>
      <c r="P905" s="15" t="s">
        <v>54</v>
      </c>
      <c r="Q905" s="15" t="s">
        <v>55</v>
      </c>
      <c r="R905" s="15"/>
      <c r="S905" s="18" t="str">
        <f t="shared" si="131"/>
        <v>https://onlinecourses.nptel.ac.in/noc25_ph43/preview</v>
      </c>
      <c r="T905" s="14" t="s">
        <v>4705</v>
      </c>
      <c r="U905" s="19" t="str">
        <f t="shared" si="148"/>
        <v>https://onlinecourses.nptel.ac.in/noc24_ph25/preview</v>
      </c>
      <c r="V905" s="19" t="str">
        <f t="shared" si="149"/>
        <v>https://onlinecourses.nptel.ac.in/noc24_ph25/preview</v>
      </c>
      <c r="W905" s="15" t="s">
        <v>4706</v>
      </c>
      <c r="X905" s="20" t="str">
        <f t="shared" si="132"/>
        <v>https://nptel.ac.in/courses/115103134</v>
      </c>
      <c r="Y905" s="19" t="str">
        <f t="shared" si="133"/>
        <v>https://nptel.ac.in/courses/115103134</v>
      </c>
      <c r="Z905" s="15">
        <v>115103134</v>
      </c>
      <c r="AA905" s="15"/>
      <c r="AB905" s="15"/>
    </row>
    <row r="906" spans="1:28" ht="26.4" x14ac:dyDescent="0.25">
      <c r="A906" s="13">
        <v>895</v>
      </c>
      <c r="B906" s="14" t="s">
        <v>4707</v>
      </c>
      <c r="C906" s="14" t="s">
        <v>4643</v>
      </c>
      <c r="D906" s="14" t="s">
        <v>4708</v>
      </c>
      <c r="E906" s="14" t="s">
        <v>4704</v>
      </c>
      <c r="F906" s="15" t="s">
        <v>406</v>
      </c>
      <c r="G906" s="15" t="s">
        <v>406</v>
      </c>
      <c r="H906" s="16" t="s">
        <v>100</v>
      </c>
      <c r="I906" s="15" t="s">
        <v>53</v>
      </c>
      <c r="J906" s="17">
        <v>45859</v>
      </c>
      <c r="K906" s="17">
        <v>45912</v>
      </c>
      <c r="L906" s="17">
        <v>45920</v>
      </c>
      <c r="M906" s="17">
        <v>45866</v>
      </c>
      <c r="N906" s="17">
        <v>45884</v>
      </c>
      <c r="O906" s="15" t="s">
        <v>38</v>
      </c>
      <c r="P906" s="15" t="s">
        <v>72</v>
      </c>
      <c r="Q906" s="15" t="s">
        <v>55</v>
      </c>
      <c r="R906" s="15"/>
      <c r="S906" s="18" t="str">
        <f t="shared" si="131"/>
        <v>https://onlinecourses.nptel.ac.in/noc25_ph44/preview</v>
      </c>
      <c r="T906" s="14" t="s">
        <v>4709</v>
      </c>
      <c r="U906" s="19" t="str">
        <f t="shared" si="148"/>
        <v>https://onlinecourses.nptel.ac.in/noc24_ph27/preview</v>
      </c>
      <c r="V906" s="19" t="str">
        <f t="shared" si="149"/>
        <v>https://onlinecourses.nptel.ac.in/noc24_ph27/preview</v>
      </c>
      <c r="W906" s="15" t="s">
        <v>4710</v>
      </c>
      <c r="X906" s="20" t="str">
        <f t="shared" si="132"/>
        <v>https://nptel.ac.in/courses/115103104</v>
      </c>
      <c r="Y906" s="19" t="str">
        <f t="shared" si="133"/>
        <v>https://nptel.ac.in/courses/115103104</v>
      </c>
      <c r="Z906" s="15">
        <v>115103104</v>
      </c>
      <c r="AA906" s="15"/>
      <c r="AB906" s="15"/>
    </row>
    <row r="907" spans="1:28" ht="26.4" x14ac:dyDescent="0.25">
      <c r="A907" s="13">
        <v>896</v>
      </c>
      <c r="B907" s="14" t="s">
        <v>4711</v>
      </c>
      <c r="C907" s="14" t="s">
        <v>4643</v>
      </c>
      <c r="D907" s="14" t="s">
        <v>4712</v>
      </c>
      <c r="E907" s="14" t="s">
        <v>2337</v>
      </c>
      <c r="F907" s="15" t="s">
        <v>406</v>
      </c>
      <c r="G907" s="15" t="s">
        <v>406</v>
      </c>
      <c r="H907" s="16" t="s">
        <v>4</v>
      </c>
      <c r="I907" s="15" t="s">
        <v>53</v>
      </c>
      <c r="J907" s="17">
        <v>45859</v>
      </c>
      <c r="K907" s="17">
        <v>45940</v>
      </c>
      <c r="L907" s="17">
        <v>45956</v>
      </c>
      <c r="M907" s="17">
        <v>45866</v>
      </c>
      <c r="N907" s="17">
        <v>45884</v>
      </c>
      <c r="O907" s="15" t="s">
        <v>38</v>
      </c>
      <c r="P907" s="15" t="s">
        <v>54</v>
      </c>
      <c r="Q907" s="15" t="s">
        <v>55</v>
      </c>
      <c r="R907" s="15" t="s">
        <v>984</v>
      </c>
      <c r="S907" s="18" t="str">
        <f t="shared" si="131"/>
        <v>https://onlinecourses.nptel.ac.in/noc25_ee187/preview</v>
      </c>
      <c r="T907" s="14" t="s">
        <v>4713</v>
      </c>
      <c r="U907" s="19" t="str">
        <f t="shared" si="148"/>
        <v>https://onlinecourses.nptel.ac.in/noc24_ee142/preview</v>
      </c>
      <c r="V907" s="19" t="str">
        <f t="shared" si="149"/>
        <v>https://onlinecourses.nptel.ac.in/noc24_ee142/preview</v>
      </c>
      <c r="W907" s="15" t="s">
        <v>4714</v>
      </c>
      <c r="X907" s="20" t="str">
        <f t="shared" si="132"/>
        <v>https://nptel.ac.in/courses/117103150</v>
      </c>
      <c r="Y907" s="19" t="str">
        <f t="shared" si="133"/>
        <v>https://nptel.ac.in/courses/117103150</v>
      </c>
      <c r="Z907" s="15">
        <v>117103150</v>
      </c>
      <c r="AA907" s="15"/>
      <c r="AB907" s="15"/>
    </row>
    <row r="908" spans="1:28" ht="26.4" x14ac:dyDescent="0.25">
      <c r="A908" s="13">
        <v>897</v>
      </c>
      <c r="B908" s="14" t="s">
        <v>4715</v>
      </c>
      <c r="C908" s="14" t="s">
        <v>4643</v>
      </c>
      <c r="D908" s="14" t="s">
        <v>4716</v>
      </c>
      <c r="E908" s="14" t="s">
        <v>4704</v>
      </c>
      <c r="F908" s="15" t="s">
        <v>406</v>
      </c>
      <c r="G908" s="15" t="s">
        <v>406</v>
      </c>
      <c r="H908" s="16" t="s">
        <v>4</v>
      </c>
      <c r="I908" s="15" t="s">
        <v>53</v>
      </c>
      <c r="J908" s="17">
        <v>45859</v>
      </c>
      <c r="K908" s="17">
        <v>45940</v>
      </c>
      <c r="L908" s="17">
        <v>45962</v>
      </c>
      <c r="M908" s="17">
        <v>45866</v>
      </c>
      <c r="N908" s="17">
        <v>45884</v>
      </c>
      <c r="O908" s="15" t="s">
        <v>38</v>
      </c>
      <c r="P908" s="15" t="s">
        <v>54</v>
      </c>
      <c r="Q908" s="15" t="s">
        <v>55</v>
      </c>
      <c r="R908" s="15"/>
      <c r="S908" s="18" t="str">
        <f t="shared" si="131"/>
        <v>https://onlinecourses.nptel.ac.in/noc25_ph45/preview</v>
      </c>
      <c r="T908" s="14" t="s">
        <v>4717</v>
      </c>
      <c r="U908" s="19" t="str">
        <f t="shared" si="148"/>
        <v>https://onlinecourses.nptel.ac.in/noc24_ph46/preview</v>
      </c>
      <c r="V908" s="19" t="str">
        <f t="shared" si="149"/>
        <v>https://onlinecourses.nptel.ac.in/noc24_ph46/preview</v>
      </c>
      <c r="W908" s="15" t="s">
        <v>4718</v>
      </c>
      <c r="X908" s="20" t="str">
        <f t="shared" si="132"/>
        <v>https://nptel.ac.in/courses/115103538</v>
      </c>
      <c r="Y908" s="19" t="str">
        <f t="shared" si="133"/>
        <v>https://nptel.ac.in/courses/115103538</v>
      </c>
      <c r="Z908" s="15">
        <v>115103538</v>
      </c>
      <c r="AA908" s="15"/>
      <c r="AB908" s="15"/>
    </row>
    <row r="909" spans="1:28" ht="26.4" x14ac:dyDescent="0.25">
      <c r="A909" s="13">
        <v>898</v>
      </c>
      <c r="B909" s="14" t="s">
        <v>4719</v>
      </c>
      <c r="C909" s="14" t="s">
        <v>4643</v>
      </c>
      <c r="D909" s="14" t="s">
        <v>4720</v>
      </c>
      <c r="E909" s="14" t="s">
        <v>4721</v>
      </c>
      <c r="F909" s="15" t="s">
        <v>4722</v>
      </c>
      <c r="G909" s="15" t="s">
        <v>70</v>
      </c>
      <c r="H909" s="16" t="s">
        <v>4</v>
      </c>
      <c r="I909" s="15" t="s">
        <v>116</v>
      </c>
      <c r="J909" s="17">
        <v>45859</v>
      </c>
      <c r="K909" s="17">
        <v>45940</v>
      </c>
      <c r="L909" s="17">
        <v>45962</v>
      </c>
      <c r="M909" s="17">
        <v>45866</v>
      </c>
      <c r="N909" s="17">
        <v>45884</v>
      </c>
      <c r="O909" s="15" t="s">
        <v>152</v>
      </c>
      <c r="P909" s="15" t="s">
        <v>72</v>
      </c>
      <c r="Q909" s="15" t="s">
        <v>55</v>
      </c>
      <c r="R909" s="15"/>
      <c r="S909" s="18" t="str">
        <f t="shared" si="131"/>
        <v>https://onlinecourses.nptel.ac.in/noc25_ph46/preview</v>
      </c>
      <c r="T909" s="14" t="s">
        <v>4723</v>
      </c>
      <c r="U909" s="14"/>
      <c r="V909" s="14"/>
      <c r="W909" s="14"/>
      <c r="X909" s="20" t="str">
        <f t="shared" si="132"/>
        <v>https://nptel.ac.in/courses/115101792</v>
      </c>
      <c r="Y909" s="19" t="str">
        <f t="shared" si="133"/>
        <v>https://nptel.ac.in/courses/115101792</v>
      </c>
      <c r="Z909" s="14" t="s">
        <v>4724</v>
      </c>
      <c r="AA909" s="14"/>
      <c r="AB909" s="14"/>
    </row>
    <row r="910" spans="1:28" ht="39.6" x14ac:dyDescent="0.25">
      <c r="A910" s="13">
        <v>899</v>
      </c>
      <c r="B910" s="14" t="s">
        <v>4725</v>
      </c>
      <c r="C910" s="14" t="s">
        <v>4643</v>
      </c>
      <c r="D910" s="14" t="s">
        <v>4726</v>
      </c>
      <c r="E910" s="14" t="s">
        <v>4727</v>
      </c>
      <c r="F910" s="15" t="s">
        <v>70</v>
      </c>
      <c r="G910" s="15" t="s">
        <v>70</v>
      </c>
      <c r="H910" s="16" t="s">
        <v>4</v>
      </c>
      <c r="I910" s="15" t="s">
        <v>53</v>
      </c>
      <c r="J910" s="17">
        <v>45859</v>
      </c>
      <c r="K910" s="17">
        <v>45940</v>
      </c>
      <c r="L910" s="17">
        <v>45962</v>
      </c>
      <c r="M910" s="17">
        <v>45866</v>
      </c>
      <c r="N910" s="17">
        <v>45884</v>
      </c>
      <c r="O910" s="15" t="s">
        <v>152</v>
      </c>
      <c r="P910" s="15" t="s">
        <v>54</v>
      </c>
      <c r="Q910" s="15" t="s">
        <v>55</v>
      </c>
      <c r="R910" s="15"/>
      <c r="S910" s="18" t="str">
        <f t="shared" si="131"/>
        <v>https://onlinecourses.nptel.ac.in/noc25_ph47/preview</v>
      </c>
      <c r="T910" s="14" t="s">
        <v>4728</v>
      </c>
      <c r="U910" s="19" t="str">
        <f t="shared" ref="U910:U917" si="150">HYPERLINK(V910)</f>
        <v>https://onlinecourses.nptel.ac.in/noc24_ph34/preview</v>
      </c>
      <c r="V910" s="19" t="str">
        <f t="shared" ref="V910:V917" si="151">CONCATENATE("https://onlinecourses.nptel.ac.in/",W910,"/preview")</f>
        <v>https://onlinecourses.nptel.ac.in/noc24_ph34/preview</v>
      </c>
      <c r="W910" s="15" t="s">
        <v>4729</v>
      </c>
      <c r="X910" s="20" t="str">
        <f t="shared" si="132"/>
        <v>https://nptel.ac.in/courses/115101132</v>
      </c>
      <c r="Y910" s="19" t="str">
        <f t="shared" si="133"/>
        <v>https://nptel.ac.in/courses/115101132</v>
      </c>
      <c r="Z910" s="15">
        <v>115101132</v>
      </c>
      <c r="AA910" s="15"/>
      <c r="AB910" s="15"/>
    </row>
    <row r="911" spans="1:28" ht="26.4" x14ac:dyDescent="0.25">
      <c r="A911" s="13">
        <v>900</v>
      </c>
      <c r="B911" s="14" t="s">
        <v>4730</v>
      </c>
      <c r="C911" s="14" t="s">
        <v>4643</v>
      </c>
      <c r="D911" s="14" t="s">
        <v>4731</v>
      </c>
      <c r="E911" s="14" t="s">
        <v>4639</v>
      </c>
      <c r="F911" s="15" t="s">
        <v>115</v>
      </c>
      <c r="G911" s="15" t="s">
        <v>115</v>
      </c>
      <c r="H911" s="16" t="s">
        <v>4</v>
      </c>
      <c r="I911" s="15" t="s">
        <v>53</v>
      </c>
      <c r="J911" s="17">
        <v>45859</v>
      </c>
      <c r="K911" s="17">
        <v>45940</v>
      </c>
      <c r="L911" s="17">
        <v>45963</v>
      </c>
      <c r="M911" s="17">
        <v>45866</v>
      </c>
      <c r="N911" s="17">
        <v>45884</v>
      </c>
      <c r="O911" s="15" t="s">
        <v>38</v>
      </c>
      <c r="P911" s="15" t="s">
        <v>54</v>
      </c>
      <c r="Q911" s="15" t="s">
        <v>55</v>
      </c>
      <c r="R911" s="15"/>
      <c r="S911" s="18" t="str">
        <f t="shared" si="131"/>
        <v>https://onlinecourses.nptel.ac.in/noc25_ph48/preview</v>
      </c>
      <c r="T911" s="14" t="s">
        <v>4732</v>
      </c>
      <c r="U911" s="19" t="str">
        <f t="shared" si="150"/>
        <v>https://onlinecourses.nptel.ac.in/noc24_ph32/preview</v>
      </c>
      <c r="V911" s="19" t="str">
        <f t="shared" si="151"/>
        <v>https://onlinecourses.nptel.ac.in/noc24_ph32/preview</v>
      </c>
      <c r="W911" s="15" t="s">
        <v>4733</v>
      </c>
      <c r="X911" s="20" t="str">
        <f t="shared" si="132"/>
        <v>https://nptel.ac.in/courses/115105134</v>
      </c>
      <c r="Y911" s="19" t="str">
        <f t="shared" si="133"/>
        <v>https://nptel.ac.in/courses/115105134</v>
      </c>
      <c r="Z911" s="15">
        <v>115105134</v>
      </c>
      <c r="AA911" s="15"/>
      <c r="AB911" s="15"/>
    </row>
    <row r="912" spans="1:28" ht="26.4" x14ac:dyDescent="0.25">
      <c r="A912" s="13">
        <v>901</v>
      </c>
      <c r="B912" s="14" t="s">
        <v>4734</v>
      </c>
      <c r="C912" s="14" t="s">
        <v>4643</v>
      </c>
      <c r="D912" s="14" t="s">
        <v>4735</v>
      </c>
      <c r="E912" s="14" t="s">
        <v>4736</v>
      </c>
      <c r="F912" s="15" t="s">
        <v>115</v>
      </c>
      <c r="G912" s="15" t="s">
        <v>115</v>
      </c>
      <c r="H912" s="16" t="s">
        <v>100</v>
      </c>
      <c r="I912" s="15" t="s">
        <v>53</v>
      </c>
      <c r="J912" s="17">
        <v>45859</v>
      </c>
      <c r="K912" s="17">
        <v>45912</v>
      </c>
      <c r="L912" s="17">
        <v>45921</v>
      </c>
      <c r="M912" s="17">
        <v>45866</v>
      </c>
      <c r="N912" s="17">
        <v>45884</v>
      </c>
      <c r="O912" s="15" t="s">
        <v>38</v>
      </c>
      <c r="P912" s="15" t="s">
        <v>54</v>
      </c>
      <c r="Q912" s="15" t="s">
        <v>55</v>
      </c>
      <c r="R912" s="15"/>
      <c r="S912" s="18" t="str">
        <f t="shared" si="131"/>
        <v>https://onlinecourses.nptel.ac.in/noc25_ph49/preview</v>
      </c>
      <c r="T912" s="14" t="s">
        <v>4737</v>
      </c>
      <c r="U912" s="19" t="str">
        <f t="shared" si="150"/>
        <v>https://onlinecourses.nptel.ac.in/noc24_ph28/preview</v>
      </c>
      <c r="V912" s="19" t="str">
        <f t="shared" si="151"/>
        <v>https://onlinecourses.nptel.ac.in/noc24_ph28/preview</v>
      </c>
      <c r="W912" s="15" t="s">
        <v>4738</v>
      </c>
      <c r="X912" s="20" t="str">
        <f t="shared" si="132"/>
        <v>https://nptel.ac.in/courses/115105131</v>
      </c>
      <c r="Y912" s="19" t="str">
        <f t="shared" si="133"/>
        <v>https://nptel.ac.in/courses/115105131</v>
      </c>
      <c r="Z912" s="15">
        <v>115105131</v>
      </c>
      <c r="AA912" s="15"/>
      <c r="AB912" s="15"/>
    </row>
    <row r="913" spans="1:28" ht="26.4" x14ac:dyDescent="0.25">
      <c r="A913" s="13">
        <v>902</v>
      </c>
      <c r="B913" s="14" t="s">
        <v>4739</v>
      </c>
      <c r="C913" s="14" t="s">
        <v>4643</v>
      </c>
      <c r="D913" s="14" t="s">
        <v>4740</v>
      </c>
      <c r="E913" s="14" t="s">
        <v>4639</v>
      </c>
      <c r="F913" s="15" t="s">
        <v>115</v>
      </c>
      <c r="G913" s="15" t="s">
        <v>115</v>
      </c>
      <c r="H913" s="16" t="s">
        <v>4</v>
      </c>
      <c r="I913" s="15" t="s">
        <v>53</v>
      </c>
      <c r="J913" s="17">
        <v>45859</v>
      </c>
      <c r="K913" s="17">
        <v>45940</v>
      </c>
      <c r="L913" s="17">
        <v>45963</v>
      </c>
      <c r="M913" s="17">
        <v>45866</v>
      </c>
      <c r="N913" s="17">
        <v>45884</v>
      </c>
      <c r="O913" s="15" t="s">
        <v>38</v>
      </c>
      <c r="P913" s="15" t="s">
        <v>54</v>
      </c>
      <c r="Q913" s="15" t="s">
        <v>55</v>
      </c>
      <c r="R913" s="15" t="s">
        <v>642</v>
      </c>
      <c r="S913" s="18" t="str">
        <f t="shared" si="131"/>
        <v>https://onlinecourses.nptel.ac.in/noc25_ph50/preview</v>
      </c>
      <c r="T913" s="14" t="s">
        <v>4741</v>
      </c>
      <c r="U913" s="19" t="str">
        <f t="shared" si="150"/>
        <v>https://onlinecourses.nptel.ac.in/noc24_ph29/preview</v>
      </c>
      <c r="V913" s="19" t="str">
        <f t="shared" si="151"/>
        <v>https://onlinecourses.nptel.ac.in/noc24_ph29/preview</v>
      </c>
      <c r="W913" s="15" t="s">
        <v>4742</v>
      </c>
      <c r="X913" s="20" t="str">
        <f t="shared" si="132"/>
        <v>https://nptel.ac.in/courses/115105127</v>
      </c>
      <c r="Y913" s="19" t="str">
        <f t="shared" si="133"/>
        <v>https://nptel.ac.in/courses/115105127</v>
      </c>
      <c r="Z913" s="15">
        <v>115105127</v>
      </c>
      <c r="AA913" s="15"/>
      <c r="AB913" s="15"/>
    </row>
    <row r="914" spans="1:28" ht="26.4" x14ac:dyDescent="0.25">
      <c r="A914" s="13">
        <v>903</v>
      </c>
      <c r="B914" s="14" t="s">
        <v>4743</v>
      </c>
      <c r="C914" s="14" t="s">
        <v>4643</v>
      </c>
      <c r="D914" s="14" t="s">
        <v>4744</v>
      </c>
      <c r="E914" s="14" t="s">
        <v>4745</v>
      </c>
      <c r="F914" s="15" t="s">
        <v>115</v>
      </c>
      <c r="G914" s="15" t="s">
        <v>115</v>
      </c>
      <c r="H914" s="16" t="s">
        <v>4</v>
      </c>
      <c r="I914" s="15" t="s">
        <v>53</v>
      </c>
      <c r="J914" s="17">
        <v>45859</v>
      </c>
      <c r="K914" s="17">
        <v>45940</v>
      </c>
      <c r="L914" s="17">
        <v>45963</v>
      </c>
      <c r="M914" s="17">
        <v>45866</v>
      </c>
      <c r="N914" s="17">
        <v>45884</v>
      </c>
      <c r="O914" s="15" t="s">
        <v>71</v>
      </c>
      <c r="P914" s="15" t="s">
        <v>72</v>
      </c>
      <c r="Q914" s="15" t="s">
        <v>73</v>
      </c>
      <c r="R914" s="15"/>
      <c r="S914" s="18" t="str">
        <f t="shared" si="131"/>
        <v>https://onlinecourses.nptel.ac.in/noc25_ph51/preview</v>
      </c>
      <c r="T914" s="14" t="s">
        <v>4746</v>
      </c>
      <c r="U914" s="19" t="str">
        <f t="shared" si="150"/>
        <v>https://onlinecourses.nptel.ac.in/noc24_ph42/preview</v>
      </c>
      <c r="V914" s="19" t="str">
        <f t="shared" si="151"/>
        <v>https://onlinecourses.nptel.ac.in/noc24_ph42/preview</v>
      </c>
      <c r="W914" s="15" t="s">
        <v>4747</v>
      </c>
      <c r="X914" s="20" t="str">
        <f t="shared" si="132"/>
        <v>https://nptel.ac.in/courses/115105110</v>
      </c>
      <c r="Y914" s="19" t="str">
        <f t="shared" si="133"/>
        <v>https://nptel.ac.in/courses/115105110</v>
      </c>
      <c r="Z914" s="15">
        <v>115105110</v>
      </c>
      <c r="AA914" s="15"/>
      <c r="AB914" s="15"/>
    </row>
    <row r="915" spans="1:28" ht="26.4" x14ac:dyDescent="0.25">
      <c r="A915" s="13">
        <v>904</v>
      </c>
      <c r="B915" s="14" t="s">
        <v>4748</v>
      </c>
      <c r="C915" s="14" t="s">
        <v>4643</v>
      </c>
      <c r="D915" s="14" t="s">
        <v>4749</v>
      </c>
      <c r="E915" s="14" t="s">
        <v>4745</v>
      </c>
      <c r="F915" s="15" t="s">
        <v>115</v>
      </c>
      <c r="G915" s="15" t="s">
        <v>115</v>
      </c>
      <c r="H915" s="16" t="s">
        <v>4</v>
      </c>
      <c r="I915" s="15" t="s">
        <v>53</v>
      </c>
      <c r="J915" s="17">
        <v>45859</v>
      </c>
      <c r="K915" s="17">
        <v>45940</v>
      </c>
      <c r="L915" s="17">
        <v>45963</v>
      </c>
      <c r="M915" s="17">
        <v>45866</v>
      </c>
      <c r="N915" s="17">
        <v>45884</v>
      </c>
      <c r="O915" s="15" t="s">
        <v>71</v>
      </c>
      <c r="P915" s="15" t="s">
        <v>72</v>
      </c>
      <c r="Q915" s="15" t="s">
        <v>73</v>
      </c>
      <c r="R915" s="15"/>
      <c r="S915" s="18" t="str">
        <f t="shared" si="131"/>
        <v>https://onlinecourses.nptel.ac.in/noc25_ph52/preview</v>
      </c>
      <c r="T915" s="14" t="s">
        <v>4750</v>
      </c>
      <c r="U915" s="19" t="str">
        <f t="shared" si="150"/>
        <v>https://onlinecourses.nptel.ac.in/noc24_ph43/preview</v>
      </c>
      <c r="V915" s="19" t="str">
        <f t="shared" si="151"/>
        <v>https://onlinecourses.nptel.ac.in/noc24_ph43/preview</v>
      </c>
      <c r="W915" s="15" t="s">
        <v>4751</v>
      </c>
      <c r="X915" s="20" t="str">
        <f t="shared" si="132"/>
        <v>https://nptel.ac.in/courses/115105099</v>
      </c>
      <c r="Y915" s="19" t="str">
        <f t="shared" si="133"/>
        <v>https://nptel.ac.in/courses/115105099</v>
      </c>
      <c r="Z915" s="15">
        <v>115105099</v>
      </c>
      <c r="AA915" s="15"/>
      <c r="AB915" s="15"/>
    </row>
    <row r="916" spans="1:28" ht="26.4" x14ac:dyDescent="0.25">
      <c r="A916" s="13">
        <v>905</v>
      </c>
      <c r="B916" s="14" t="s">
        <v>4752</v>
      </c>
      <c r="C916" s="14" t="s">
        <v>4643</v>
      </c>
      <c r="D916" s="14" t="s">
        <v>4753</v>
      </c>
      <c r="E916" s="14" t="s">
        <v>4754</v>
      </c>
      <c r="F916" s="15" t="s">
        <v>115</v>
      </c>
      <c r="G916" s="15" t="s">
        <v>115</v>
      </c>
      <c r="H916" s="16" t="s">
        <v>4</v>
      </c>
      <c r="I916" s="15" t="s">
        <v>53</v>
      </c>
      <c r="J916" s="17">
        <v>45859</v>
      </c>
      <c r="K916" s="17">
        <v>45940</v>
      </c>
      <c r="L916" s="17">
        <v>45963</v>
      </c>
      <c r="M916" s="17">
        <v>45866</v>
      </c>
      <c r="N916" s="17">
        <v>45884</v>
      </c>
      <c r="O916" s="15" t="s">
        <v>71</v>
      </c>
      <c r="P916" s="15" t="s">
        <v>72</v>
      </c>
      <c r="Q916" s="15" t="s">
        <v>73</v>
      </c>
      <c r="R916" s="15"/>
      <c r="S916" s="18" t="str">
        <f t="shared" si="131"/>
        <v>https://onlinecourses.nptel.ac.in/noc25_ph53/preview</v>
      </c>
      <c r="T916" s="14" t="s">
        <v>4755</v>
      </c>
      <c r="U916" s="19" t="str">
        <f t="shared" si="150"/>
        <v>https://onlinecourses.nptel.ac.in/noc24_ph44/preview</v>
      </c>
      <c r="V916" s="19" t="str">
        <f t="shared" si="151"/>
        <v>https://onlinecourses.nptel.ac.in/noc24_ph44/preview</v>
      </c>
      <c r="W916" s="15" t="s">
        <v>4756</v>
      </c>
      <c r="X916" s="20" t="str">
        <f t="shared" si="132"/>
        <v>https://nptel.ac.in/courses/115105537</v>
      </c>
      <c r="Y916" s="19" t="str">
        <f t="shared" si="133"/>
        <v>https://nptel.ac.in/courses/115105537</v>
      </c>
      <c r="Z916" s="15">
        <v>115105537</v>
      </c>
      <c r="AA916" s="15"/>
      <c r="AB916" s="15"/>
    </row>
    <row r="917" spans="1:28" ht="26.4" x14ac:dyDescent="0.25">
      <c r="A917" s="13">
        <v>906</v>
      </c>
      <c r="B917" s="14" t="s">
        <v>4757</v>
      </c>
      <c r="C917" s="14" t="s">
        <v>4643</v>
      </c>
      <c r="D917" s="14" t="s">
        <v>4758</v>
      </c>
      <c r="E917" s="14" t="s">
        <v>4754</v>
      </c>
      <c r="F917" s="15" t="s">
        <v>115</v>
      </c>
      <c r="G917" s="15" t="s">
        <v>115</v>
      </c>
      <c r="H917" s="16" t="s">
        <v>4</v>
      </c>
      <c r="I917" s="15" t="s">
        <v>53</v>
      </c>
      <c r="J917" s="17">
        <v>45859</v>
      </c>
      <c r="K917" s="17">
        <v>45940</v>
      </c>
      <c r="L917" s="17">
        <v>45963</v>
      </c>
      <c r="M917" s="17">
        <v>45866</v>
      </c>
      <c r="N917" s="17">
        <v>45884</v>
      </c>
      <c r="O917" s="15" t="s">
        <v>71</v>
      </c>
      <c r="P917" s="15" t="s">
        <v>72</v>
      </c>
      <c r="Q917" s="15" t="s">
        <v>73</v>
      </c>
      <c r="R917" s="15"/>
      <c r="S917" s="18" t="str">
        <f t="shared" si="131"/>
        <v>https://onlinecourses.nptel.ac.in/noc25_ph54/preview</v>
      </c>
      <c r="T917" s="14" t="s">
        <v>4759</v>
      </c>
      <c r="U917" s="19" t="str">
        <f t="shared" si="150"/>
        <v>https://onlinecourses.nptel.ac.in/noc22_ph46/preview</v>
      </c>
      <c r="V917" s="19" t="str">
        <f t="shared" si="151"/>
        <v>https://onlinecourses.nptel.ac.in/noc22_ph46/preview</v>
      </c>
      <c r="W917" s="15" t="s">
        <v>4760</v>
      </c>
      <c r="X917" s="20" t="str">
        <f t="shared" si="132"/>
        <v>https://nptel.ac.in/courses/115105132</v>
      </c>
      <c r="Y917" s="19" t="str">
        <f t="shared" si="133"/>
        <v>https://nptel.ac.in/courses/115105132</v>
      </c>
      <c r="Z917" s="15">
        <v>115105132</v>
      </c>
      <c r="AA917" s="15"/>
      <c r="AB917" s="15"/>
    </row>
    <row r="918" spans="1:28" ht="26.4" x14ac:dyDescent="0.25">
      <c r="A918" s="13">
        <v>907</v>
      </c>
      <c r="B918" s="14" t="s">
        <v>4761</v>
      </c>
      <c r="C918" s="14" t="s">
        <v>4643</v>
      </c>
      <c r="D918" s="14" t="s">
        <v>4762</v>
      </c>
      <c r="E918" s="14" t="s">
        <v>4763</v>
      </c>
      <c r="F918" s="15" t="s">
        <v>4764</v>
      </c>
      <c r="G918" s="15" t="s">
        <v>62</v>
      </c>
      <c r="H918" s="16" t="s">
        <v>4</v>
      </c>
      <c r="I918" s="15" t="s">
        <v>116</v>
      </c>
      <c r="J918" s="17">
        <v>45859</v>
      </c>
      <c r="K918" s="17">
        <v>45940</v>
      </c>
      <c r="L918" s="17">
        <v>45963</v>
      </c>
      <c r="M918" s="17">
        <v>45866</v>
      </c>
      <c r="N918" s="17">
        <v>45884</v>
      </c>
      <c r="O918" s="15" t="s">
        <v>38</v>
      </c>
      <c r="P918" s="15" t="s">
        <v>54</v>
      </c>
      <c r="Q918" s="15" t="s">
        <v>55</v>
      </c>
      <c r="R918" s="15"/>
      <c r="S918" s="18" t="str">
        <f t="shared" si="131"/>
        <v>https://onlinecourses.nptel.ac.in/noc25_ph55/preview</v>
      </c>
      <c r="T918" s="14" t="s">
        <v>4765</v>
      </c>
      <c r="U918" s="14"/>
      <c r="V918" s="14"/>
      <c r="W918" s="14"/>
      <c r="X918" s="20" t="str">
        <f t="shared" si="132"/>
        <v>https://nptel.ac.in/courses/115106793</v>
      </c>
      <c r="Y918" s="19" t="str">
        <f t="shared" si="133"/>
        <v>https://nptel.ac.in/courses/115106793</v>
      </c>
      <c r="Z918" s="14" t="s">
        <v>4766</v>
      </c>
      <c r="AA918" s="14"/>
      <c r="AB918" s="14"/>
    </row>
    <row r="919" spans="1:28" ht="26.4" x14ac:dyDescent="0.25">
      <c r="A919" s="13">
        <v>908</v>
      </c>
      <c r="B919" s="14" t="s">
        <v>4767</v>
      </c>
      <c r="C919" s="14" t="s">
        <v>4768</v>
      </c>
      <c r="D919" s="14" t="s">
        <v>4769</v>
      </c>
      <c r="E919" s="14" t="s">
        <v>4770</v>
      </c>
      <c r="F919" s="15" t="s">
        <v>52</v>
      </c>
      <c r="G919" s="15" t="s">
        <v>52</v>
      </c>
      <c r="H919" s="16" t="s">
        <v>4</v>
      </c>
      <c r="I919" s="15" t="s">
        <v>116</v>
      </c>
      <c r="J919" s="17">
        <v>45859</v>
      </c>
      <c r="K919" s="17">
        <v>45940</v>
      </c>
      <c r="L919" s="17">
        <v>45962</v>
      </c>
      <c r="M919" s="17">
        <v>45866</v>
      </c>
      <c r="N919" s="17">
        <v>45884</v>
      </c>
      <c r="O919" s="15" t="s">
        <v>38</v>
      </c>
      <c r="P919" s="15" t="s">
        <v>54</v>
      </c>
      <c r="Q919" s="15" t="s">
        <v>55</v>
      </c>
      <c r="R919" s="15" t="s">
        <v>642</v>
      </c>
      <c r="S919" s="18" t="str">
        <f t="shared" si="131"/>
        <v>https://onlinecourses.nptel.ac.in/noc25_ph56/preview</v>
      </c>
      <c r="T919" s="14" t="s">
        <v>4771</v>
      </c>
      <c r="U919" s="14"/>
      <c r="V919" s="14"/>
      <c r="W919" s="14"/>
      <c r="X919" s="20" t="str">
        <f t="shared" si="132"/>
        <v>https://nptel.ac.in/courses/115102794</v>
      </c>
      <c r="Y919" s="19" t="str">
        <f t="shared" si="133"/>
        <v>https://nptel.ac.in/courses/115102794</v>
      </c>
      <c r="Z919" s="14" t="s">
        <v>4772</v>
      </c>
      <c r="AA919" s="14"/>
      <c r="AB919" s="14"/>
    </row>
    <row r="920" spans="1:28" ht="26.4" x14ac:dyDescent="0.25">
      <c r="A920" s="13">
        <v>909</v>
      </c>
      <c r="B920" s="14" t="s">
        <v>4773</v>
      </c>
      <c r="C920" s="14" t="s">
        <v>4774</v>
      </c>
      <c r="D920" s="14" t="s">
        <v>4775</v>
      </c>
      <c r="E920" s="14" t="s">
        <v>4776</v>
      </c>
      <c r="F920" s="15" t="s">
        <v>218</v>
      </c>
      <c r="G920" s="15" t="s">
        <v>218</v>
      </c>
      <c r="H920" s="16" t="s">
        <v>4</v>
      </c>
      <c r="I920" s="16" t="s">
        <v>53</v>
      </c>
      <c r="J920" s="17">
        <v>45859</v>
      </c>
      <c r="K920" s="17">
        <v>45940</v>
      </c>
      <c r="L920" s="17">
        <v>45955</v>
      </c>
      <c r="M920" s="17">
        <v>45866</v>
      </c>
      <c r="N920" s="17">
        <v>45884</v>
      </c>
      <c r="O920" s="15" t="s">
        <v>71</v>
      </c>
      <c r="P920" s="15" t="s">
        <v>72</v>
      </c>
      <c r="Q920" s="15" t="s">
        <v>73</v>
      </c>
      <c r="R920" s="15"/>
      <c r="S920" s="18" t="str">
        <f t="shared" si="131"/>
        <v>https://onlinecourses.nptel.ac.in/noc25_me184/preview</v>
      </c>
      <c r="T920" s="14" t="s">
        <v>4777</v>
      </c>
      <c r="U920" s="19" t="str">
        <f t="shared" ref="U920:U921" si="152">HYPERLINK(V920)</f>
        <v>https://onlinecourses.nptel.ac.in/noc24_me148/preview</v>
      </c>
      <c r="V920" s="19" t="str">
        <f t="shared" ref="V920:V921" si="153">CONCATENATE("https://onlinecourses.nptel.ac.in/",W920,"/preview")</f>
        <v>https://onlinecourses.nptel.ac.in/noc24_me148/preview</v>
      </c>
      <c r="W920" s="15" t="s">
        <v>4778</v>
      </c>
      <c r="X920" s="20" t="str">
        <f t="shared" si="132"/>
        <v>https://nptel.ac.in/courses/112107539</v>
      </c>
      <c r="Y920" s="19" t="str">
        <f t="shared" si="133"/>
        <v>https://nptel.ac.in/courses/112107539</v>
      </c>
      <c r="Z920" s="15">
        <v>112107539</v>
      </c>
      <c r="AA920" s="15"/>
      <c r="AB920" s="15"/>
    </row>
    <row r="921" spans="1:28" ht="26.4" x14ac:dyDescent="0.25">
      <c r="A921" s="13">
        <v>910</v>
      </c>
      <c r="B921" s="14" t="s">
        <v>4779</v>
      </c>
      <c r="C921" s="14" t="s">
        <v>4780</v>
      </c>
      <c r="D921" s="14" t="s">
        <v>4781</v>
      </c>
      <c r="E921" s="14" t="s">
        <v>4782</v>
      </c>
      <c r="F921" s="15" t="s">
        <v>115</v>
      </c>
      <c r="G921" s="15" t="s">
        <v>115</v>
      </c>
      <c r="H921" s="16" t="s">
        <v>219</v>
      </c>
      <c r="I921" s="15" t="s">
        <v>53</v>
      </c>
      <c r="J921" s="17">
        <v>45887</v>
      </c>
      <c r="K921" s="17">
        <v>45912</v>
      </c>
      <c r="L921" s="17">
        <v>45963</v>
      </c>
      <c r="M921" s="17">
        <v>45887</v>
      </c>
      <c r="N921" s="17">
        <v>45898</v>
      </c>
      <c r="O921" s="15" t="s">
        <v>71</v>
      </c>
      <c r="P921" s="15" t="s">
        <v>72</v>
      </c>
      <c r="Q921" s="15" t="s">
        <v>73</v>
      </c>
      <c r="R921" s="15"/>
      <c r="S921" s="18" t="str">
        <f t="shared" si="131"/>
        <v>https://onlinecourses.nptel.ac.in/noc25_bt89/preview</v>
      </c>
      <c r="T921" s="14" t="s">
        <v>4783</v>
      </c>
      <c r="U921" s="19" t="str">
        <f t="shared" si="152"/>
        <v>https://onlinecourses.nptel.ac.in/noc24_bt74/preview</v>
      </c>
      <c r="V921" s="19" t="str">
        <f t="shared" si="153"/>
        <v>https://onlinecourses.nptel.ac.in/noc24_bt74/preview</v>
      </c>
      <c r="W921" s="15" t="s">
        <v>4784</v>
      </c>
      <c r="X921" s="20" t="str">
        <f t="shared" si="132"/>
        <v>https://nptel.ac.in/courses/102105101</v>
      </c>
      <c r="Y921" s="19" t="str">
        <f t="shared" si="133"/>
        <v>https://nptel.ac.in/courses/102105101</v>
      </c>
      <c r="Z921" s="15">
        <v>102105101</v>
      </c>
      <c r="AA921" s="15"/>
      <c r="AB921" s="15"/>
    </row>
    <row r="922" spans="1:28" ht="39.6" x14ac:dyDescent="0.25">
      <c r="A922" s="13">
        <v>911</v>
      </c>
      <c r="B922" s="14" t="s">
        <v>4785</v>
      </c>
      <c r="C922" s="14" t="s">
        <v>4786</v>
      </c>
      <c r="D922" s="14" t="s">
        <v>4787</v>
      </c>
      <c r="E922" s="14" t="s">
        <v>762</v>
      </c>
      <c r="F922" s="15" t="s">
        <v>115</v>
      </c>
      <c r="G922" s="15" t="s">
        <v>115</v>
      </c>
      <c r="H922" s="16" t="s">
        <v>4</v>
      </c>
      <c r="I922" s="15" t="s">
        <v>116</v>
      </c>
      <c r="J922" s="17">
        <v>45859</v>
      </c>
      <c r="K922" s="17">
        <v>45940</v>
      </c>
      <c r="L922" s="17">
        <v>45962</v>
      </c>
      <c r="M922" s="17">
        <v>45866</v>
      </c>
      <c r="N922" s="17">
        <v>45884</v>
      </c>
      <c r="O922" s="15" t="s">
        <v>38</v>
      </c>
      <c r="P922" s="15" t="s">
        <v>72</v>
      </c>
      <c r="Q922" s="15" t="s">
        <v>55</v>
      </c>
      <c r="R922" s="15" t="s">
        <v>600</v>
      </c>
      <c r="S922" s="18" t="str">
        <f t="shared" si="131"/>
        <v>https://onlinecourses.nptel.ac.in/noc25_ch103/preview</v>
      </c>
      <c r="T922" s="14" t="s">
        <v>4788</v>
      </c>
      <c r="U922" s="14"/>
      <c r="V922" s="14"/>
      <c r="W922" s="14"/>
      <c r="X922" s="20" t="str">
        <f t="shared" si="132"/>
        <v>https://nptel.ac.in/courses/103105795</v>
      </c>
      <c r="Y922" s="19" t="str">
        <f t="shared" si="133"/>
        <v>https://nptel.ac.in/courses/103105795</v>
      </c>
      <c r="Z922" s="14" t="s">
        <v>4789</v>
      </c>
      <c r="AA922" s="14"/>
      <c r="AB922" s="14"/>
    </row>
    <row r="923" spans="1:28" ht="26.4" x14ac:dyDescent="0.25">
      <c r="A923" s="13">
        <v>912</v>
      </c>
      <c r="B923" s="14" t="s">
        <v>4790</v>
      </c>
      <c r="C923" s="14" t="s">
        <v>351</v>
      </c>
      <c r="D923" s="14" t="s">
        <v>4791</v>
      </c>
      <c r="E923" s="14" t="s">
        <v>4792</v>
      </c>
      <c r="F923" s="15" t="s">
        <v>218</v>
      </c>
      <c r="G923" s="15" t="s">
        <v>218</v>
      </c>
      <c r="H923" s="16" t="s">
        <v>100</v>
      </c>
      <c r="I923" s="16" t="s">
        <v>53</v>
      </c>
      <c r="J923" s="17">
        <v>45887</v>
      </c>
      <c r="K923" s="17">
        <v>45940</v>
      </c>
      <c r="L923" s="17">
        <v>45963</v>
      </c>
      <c r="M923" s="17">
        <v>45887</v>
      </c>
      <c r="N923" s="17">
        <v>45898</v>
      </c>
      <c r="O923" s="15" t="s">
        <v>38</v>
      </c>
      <c r="P923" s="15" t="s">
        <v>54</v>
      </c>
      <c r="Q923" s="15" t="s">
        <v>55</v>
      </c>
      <c r="R923" s="15" t="s">
        <v>351</v>
      </c>
      <c r="S923" s="18" t="str">
        <f t="shared" si="131"/>
        <v>https://onlinecourses.nptel.ac.in/noc25_hs220/preview</v>
      </c>
      <c r="T923" s="14" t="s">
        <v>4793</v>
      </c>
      <c r="U923" s="19" t="str">
        <f t="shared" ref="U923:U927" si="154">HYPERLINK(V923)</f>
        <v>https://onlinecourses.nptel.ac.in/noc24_hs183/preview</v>
      </c>
      <c r="V923" s="19" t="str">
        <f t="shared" ref="V923:V927" si="155">CONCATENATE("https://onlinecourses.nptel.ac.in/",W923,"/preview")</f>
        <v>https://onlinecourses.nptel.ac.in/noc24_hs183/preview</v>
      </c>
      <c r="W923" s="15" t="s">
        <v>4794</v>
      </c>
      <c r="X923" s="20" t="str">
        <f t="shared" si="132"/>
        <v>https://nptel.ac.in/courses/109107541</v>
      </c>
      <c r="Y923" s="19" t="str">
        <f t="shared" si="133"/>
        <v>https://nptel.ac.in/courses/109107541</v>
      </c>
      <c r="Z923" s="15">
        <v>109107541</v>
      </c>
      <c r="AA923" s="15"/>
      <c r="AB923" s="15"/>
    </row>
    <row r="924" spans="1:28" ht="26.4" x14ac:dyDescent="0.25">
      <c r="A924" s="13">
        <v>913</v>
      </c>
      <c r="B924" s="14" t="s">
        <v>4795</v>
      </c>
      <c r="C924" s="14" t="s">
        <v>4796</v>
      </c>
      <c r="D924" s="14" t="s">
        <v>4797</v>
      </c>
      <c r="E924" s="14" t="s">
        <v>4798</v>
      </c>
      <c r="F924" s="15" t="s">
        <v>406</v>
      </c>
      <c r="G924" s="15" t="s">
        <v>406</v>
      </c>
      <c r="H924" s="16" t="s">
        <v>4</v>
      </c>
      <c r="I924" s="15" t="s">
        <v>53</v>
      </c>
      <c r="J924" s="17">
        <v>45859</v>
      </c>
      <c r="K924" s="17">
        <v>45940</v>
      </c>
      <c r="L924" s="17">
        <v>45962</v>
      </c>
      <c r="M924" s="17">
        <v>45866</v>
      </c>
      <c r="N924" s="17">
        <v>45884</v>
      </c>
      <c r="O924" s="15" t="s">
        <v>38</v>
      </c>
      <c r="P924" s="15" t="s">
        <v>54</v>
      </c>
      <c r="Q924" s="15" t="s">
        <v>55</v>
      </c>
      <c r="R924" s="15" t="s">
        <v>182</v>
      </c>
      <c r="S924" s="18" t="str">
        <f t="shared" si="131"/>
        <v>https://onlinecourses.nptel.ac.in/noc25_ag26/preview</v>
      </c>
      <c r="T924" s="14" t="s">
        <v>4799</v>
      </c>
      <c r="U924" s="19" t="str">
        <f t="shared" si="154"/>
        <v>https://onlinecourses.nptel.ac.in/noc24_ag17/preview</v>
      </c>
      <c r="V924" s="19" t="str">
        <f t="shared" si="155"/>
        <v>https://onlinecourses.nptel.ac.in/noc24_ag17/preview</v>
      </c>
      <c r="W924" s="15" t="s">
        <v>4800</v>
      </c>
      <c r="X924" s="20" t="str">
        <f t="shared" si="132"/>
        <v>https://nptel.ac.in/courses/126103022</v>
      </c>
      <c r="Y924" s="19" t="str">
        <f t="shared" si="133"/>
        <v>https://nptel.ac.in/courses/126103022</v>
      </c>
      <c r="Z924" s="15">
        <v>126103022</v>
      </c>
      <c r="AA924" s="15"/>
      <c r="AB924" s="15"/>
    </row>
    <row r="925" spans="1:28" ht="26.4" x14ac:dyDescent="0.25">
      <c r="A925" s="13">
        <v>914</v>
      </c>
      <c r="B925" s="14" t="s">
        <v>4801</v>
      </c>
      <c r="C925" s="14" t="s">
        <v>4802</v>
      </c>
      <c r="D925" s="14" t="s">
        <v>4803</v>
      </c>
      <c r="E925" s="14" t="s">
        <v>3121</v>
      </c>
      <c r="F925" s="15" t="s">
        <v>406</v>
      </c>
      <c r="G925" s="15" t="s">
        <v>406</v>
      </c>
      <c r="H925" s="16" t="s">
        <v>4</v>
      </c>
      <c r="I925" s="15" t="s">
        <v>53</v>
      </c>
      <c r="J925" s="17">
        <v>45859</v>
      </c>
      <c r="K925" s="17">
        <v>45940</v>
      </c>
      <c r="L925" s="17">
        <v>45962</v>
      </c>
      <c r="M925" s="17">
        <v>45866</v>
      </c>
      <c r="N925" s="17">
        <v>45884</v>
      </c>
      <c r="O925" s="15" t="s">
        <v>152</v>
      </c>
      <c r="P925" s="15" t="s">
        <v>72</v>
      </c>
      <c r="Q925" s="15" t="s">
        <v>55</v>
      </c>
      <c r="R925" s="15" t="s">
        <v>2463</v>
      </c>
      <c r="S925" s="18" t="str">
        <f t="shared" si="131"/>
        <v>https://onlinecourses.nptel.ac.in/noc25_mg159/preview</v>
      </c>
      <c r="T925" s="14" t="s">
        <v>4804</v>
      </c>
      <c r="U925" s="19" t="str">
        <f t="shared" si="154"/>
        <v>https://onlinecourses.nptel.ac.in/noc24_mg104/preview</v>
      </c>
      <c r="V925" s="19" t="str">
        <f t="shared" si="155"/>
        <v>https://onlinecourses.nptel.ac.in/noc24_mg104/preview</v>
      </c>
      <c r="W925" s="15" t="s">
        <v>4805</v>
      </c>
      <c r="X925" s="20" t="str">
        <f t="shared" si="132"/>
        <v>https://nptel.ac.in/courses/110103506</v>
      </c>
      <c r="Y925" s="19" t="str">
        <f t="shared" si="133"/>
        <v>https://nptel.ac.in/courses/110103506</v>
      </c>
      <c r="Z925" s="15">
        <v>110103506</v>
      </c>
      <c r="AA925" s="15"/>
      <c r="AB925" s="15"/>
    </row>
    <row r="926" spans="1:28" ht="52.8" x14ac:dyDescent="0.25">
      <c r="A926" s="13">
        <v>915</v>
      </c>
      <c r="B926" s="14" t="s">
        <v>4806</v>
      </c>
      <c r="C926" s="14" t="s">
        <v>4807</v>
      </c>
      <c r="D926" s="14" t="s">
        <v>4808</v>
      </c>
      <c r="E926" s="14" t="s">
        <v>4809</v>
      </c>
      <c r="F926" s="15" t="s">
        <v>52</v>
      </c>
      <c r="G926" s="15" t="s">
        <v>52</v>
      </c>
      <c r="H926" s="16" t="s">
        <v>4</v>
      </c>
      <c r="I926" s="15" t="s">
        <v>53</v>
      </c>
      <c r="J926" s="17">
        <v>45859</v>
      </c>
      <c r="K926" s="17">
        <v>45940</v>
      </c>
      <c r="L926" s="17">
        <v>45963</v>
      </c>
      <c r="M926" s="17">
        <v>45866</v>
      </c>
      <c r="N926" s="17">
        <v>45884</v>
      </c>
      <c r="O926" s="15" t="s">
        <v>38</v>
      </c>
      <c r="P926" s="15" t="s">
        <v>54</v>
      </c>
      <c r="Q926" s="15" t="s">
        <v>55</v>
      </c>
      <c r="R926" s="15"/>
      <c r="S926" s="18" t="str">
        <f t="shared" si="131"/>
        <v>https://onlinecourses.nptel.ac.in/noc25_me185/preview</v>
      </c>
      <c r="T926" s="14" t="s">
        <v>4810</v>
      </c>
      <c r="U926" s="19" t="str">
        <f t="shared" si="154"/>
        <v>https://onlinecourses.nptel.ac.in/noc24_me149/preview</v>
      </c>
      <c r="V926" s="19" t="str">
        <f t="shared" si="155"/>
        <v>https://onlinecourses.nptel.ac.in/noc24_me149/preview</v>
      </c>
      <c r="W926" s="15" t="s">
        <v>4811</v>
      </c>
      <c r="X926" s="20" t="str">
        <f t="shared" si="132"/>
        <v>https://nptel.ac.in/courses/112102319</v>
      </c>
      <c r="Y926" s="19" t="str">
        <f t="shared" si="133"/>
        <v>https://nptel.ac.in/courses/112102319</v>
      </c>
      <c r="Z926" s="15">
        <v>112102319</v>
      </c>
      <c r="AA926" s="15"/>
      <c r="AB926" s="15"/>
    </row>
    <row r="927" spans="1:28" ht="26.4" x14ac:dyDescent="0.25">
      <c r="A927" s="13">
        <v>916</v>
      </c>
      <c r="B927" s="14" t="s">
        <v>4812</v>
      </c>
      <c r="C927" s="14" t="s">
        <v>4813</v>
      </c>
      <c r="D927" s="14" t="s">
        <v>4814</v>
      </c>
      <c r="E927" s="14" t="s">
        <v>4815</v>
      </c>
      <c r="F927" s="15" t="s">
        <v>4816</v>
      </c>
      <c r="G927" s="15" t="s">
        <v>84</v>
      </c>
      <c r="H927" s="16" t="s">
        <v>100</v>
      </c>
      <c r="I927" s="15" t="s">
        <v>53</v>
      </c>
      <c r="J927" s="17">
        <v>45887</v>
      </c>
      <c r="K927" s="17">
        <v>45940</v>
      </c>
      <c r="L927" s="17">
        <v>45962</v>
      </c>
      <c r="M927" s="17">
        <v>45887</v>
      </c>
      <c r="N927" s="17">
        <v>45898</v>
      </c>
      <c r="O927" s="15" t="s">
        <v>152</v>
      </c>
      <c r="P927" s="15" t="s">
        <v>72</v>
      </c>
      <c r="Q927" s="15" t="s">
        <v>55</v>
      </c>
      <c r="R927" s="15"/>
      <c r="S927" s="18" t="str">
        <f t="shared" si="131"/>
        <v>https://onlinecourses.nptel.ac.in/noc25_hs221/preview</v>
      </c>
      <c r="T927" s="14" t="s">
        <v>4817</v>
      </c>
      <c r="U927" s="19" t="str">
        <f t="shared" si="154"/>
        <v>https://onlinecourses.nptel.ac.in/noc24_hs184/preview</v>
      </c>
      <c r="V927" s="19" t="str">
        <f t="shared" si="155"/>
        <v>https://onlinecourses.nptel.ac.in/noc24_hs184/preview</v>
      </c>
      <c r="W927" s="15" t="s">
        <v>4818</v>
      </c>
      <c r="X927" s="20" t="str">
        <f t="shared" si="132"/>
        <v>https://nptel.ac.in/courses/109104203</v>
      </c>
      <c r="Y927" s="19" t="str">
        <f t="shared" si="133"/>
        <v>https://nptel.ac.in/courses/109104203</v>
      </c>
      <c r="Z927" s="15">
        <v>109104203</v>
      </c>
      <c r="AA927" s="15"/>
      <c r="AB927" s="15"/>
    </row>
    <row r="928" spans="1:28" ht="26.4" x14ac:dyDescent="0.25">
      <c r="A928" s="13">
        <v>917</v>
      </c>
      <c r="B928" s="14" t="s">
        <v>4819</v>
      </c>
      <c r="C928" s="14" t="s">
        <v>4820</v>
      </c>
      <c r="D928" s="14" t="s">
        <v>4821</v>
      </c>
      <c r="E928" s="14" t="s">
        <v>4822</v>
      </c>
      <c r="F928" s="15" t="s">
        <v>84</v>
      </c>
      <c r="G928" s="15" t="s">
        <v>84</v>
      </c>
      <c r="H928" s="16" t="s">
        <v>4</v>
      </c>
      <c r="I928" s="15" t="s">
        <v>116</v>
      </c>
      <c r="J928" s="17">
        <v>45859</v>
      </c>
      <c r="K928" s="17">
        <v>45940</v>
      </c>
      <c r="L928" s="17">
        <v>45962</v>
      </c>
      <c r="M928" s="17">
        <v>45866</v>
      </c>
      <c r="N928" s="17">
        <v>45884</v>
      </c>
      <c r="O928" s="15" t="s">
        <v>152</v>
      </c>
      <c r="P928" s="15" t="s">
        <v>54</v>
      </c>
      <c r="Q928" s="15" t="s">
        <v>55</v>
      </c>
      <c r="R928" s="15" t="s">
        <v>74</v>
      </c>
      <c r="S928" s="18" t="str">
        <f t="shared" si="131"/>
        <v>https://onlinecourses.nptel.ac.in/noc25_ae35/preview</v>
      </c>
      <c r="T928" s="14" t="s">
        <v>4823</v>
      </c>
      <c r="U928" s="14"/>
      <c r="V928" s="14"/>
      <c r="W928" s="14"/>
      <c r="X928" s="20" t="str">
        <f t="shared" si="132"/>
        <v>https://nptel.ac.in/courses/101104796</v>
      </c>
      <c r="Y928" s="19" t="str">
        <f t="shared" si="133"/>
        <v>https://nptel.ac.in/courses/101104796</v>
      </c>
      <c r="Z928" s="14" t="s">
        <v>4824</v>
      </c>
      <c r="AA928" s="14"/>
      <c r="AB928" s="14"/>
    </row>
    <row r="929" spans="1:28" ht="26.4" x14ac:dyDescent="0.25">
      <c r="A929" s="13">
        <v>918</v>
      </c>
      <c r="B929" s="14" t="s">
        <v>4825</v>
      </c>
      <c r="C929" s="14" t="s">
        <v>4826</v>
      </c>
      <c r="D929" s="14" t="s">
        <v>4827</v>
      </c>
      <c r="E929" s="14" t="s">
        <v>4828</v>
      </c>
      <c r="F929" s="15" t="s">
        <v>62</v>
      </c>
      <c r="G929" s="15" t="s">
        <v>62</v>
      </c>
      <c r="H929" s="16" t="s">
        <v>100</v>
      </c>
      <c r="I929" s="15" t="s">
        <v>116</v>
      </c>
      <c r="J929" s="17">
        <v>45887</v>
      </c>
      <c r="K929" s="17">
        <v>45940</v>
      </c>
      <c r="L929" s="17">
        <v>45963</v>
      </c>
      <c r="M929" s="17">
        <v>45887</v>
      </c>
      <c r="N929" s="17">
        <v>45898</v>
      </c>
      <c r="O929" s="15" t="s">
        <v>71</v>
      </c>
      <c r="P929" s="15" t="s">
        <v>54</v>
      </c>
      <c r="Q929" s="15" t="s">
        <v>55</v>
      </c>
      <c r="R929" s="15" t="s">
        <v>2678</v>
      </c>
      <c r="S929" s="18" t="str">
        <f t="shared" si="131"/>
        <v>https://onlinecourses.nptel.ac.in/noc25_hs223/preview</v>
      </c>
      <c r="T929" s="14" t="s">
        <v>4829</v>
      </c>
      <c r="U929" s="14"/>
      <c r="V929" s="14"/>
      <c r="W929" s="14"/>
      <c r="X929" s="20" t="str">
        <f t="shared" si="132"/>
        <v>https://nptel.ac.in/courses/109106797</v>
      </c>
      <c r="Y929" s="19" t="str">
        <f t="shared" si="133"/>
        <v>https://nptel.ac.in/courses/109106797</v>
      </c>
      <c r="Z929" s="14" t="s">
        <v>4830</v>
      </c>
      <c r="AA929" s="14"/>
      <c r="AB929" s="14"/>
    </row>
    <row r="930" spans="1:28" ht="26.4" x14ac:dyDescent="0.25">
      <c r="A930" s="13">
        <v>919</v>
      </c>
      <c r="B930" s="14" t="s">
        <v>4831</v>
      </c>
      <c r="C930" s="14" t="s">
        <v>4832</v>
      </c>
      <c r="D930" s="14" t="s">
        <v>4833</v>
      </c>
      <c r="E930" s="14" t="s">
        <v>4834</v>
      </c>
      <c r="F930" s="15" t="s">
        <v>4835</v>
      </c>
      <c r="G930" s="15" t="s">
        <v>52</v>
      </c>
      <c r="H930" s="16" t="s">
        <v>4</v>
      </c>
      <c r="I930" s="15" t="s">
        <v>116</v>
      </c>
      <c r="J930" s="17">
        <v>45859</v>
      </c>
      <c r="K930" s="17">
        <v>45940</v>
      </c>
      <c r="L930" s="17">
        <v>45956</v>
      </c>
      <c r="M930" s="17">
        <v>45866</v>
      </c>
      <c r="N930" s="17">
        <v>45884</v>
      </c>
      <c r="O930" s="15" t="s">
        <v>71</v>
      </c>
      <c r="P930" s="15" t="s">
        <v>72</v>
      </c>
      <c r="Q930" s="15" t="s">
        <v>73</v>
      </c>
      <c r="R930" s="15"/>
      <c r="S930" s="18" t="str">
        <f t="shared" si="131"/>
        <v>https://onlinecourses.nptel.ac.in/noc25_ma123/preview</v>
      </c>
      <c r="T930" s="14" t="s">
        <v>4836</v>
      </c>
      <c r="U930" s="14"/>
      <c r="V930" s="14"/>
      <c r="W930" s="14"/>
      <c r="X930" s="20" t="str">
        <f t="shared" si="132"/>
        <v>https://nptel.ac.in/courses/111102798</v>
      </c>
      <c r="Y930" s="19" t="str">
        <f t="shared" si="133"/>
        <v>https://nptel.ac.in/courses/111102798</v>
      </c>
      <c r="Z930" s="14" t="s">
        <v>4837</v>
      </c>
      <c r="AA930" s="14"/>
      <c r="AB930" s="14"/>
    </row>
    <row r="931" spans="1:28" ht="26.4" x14ac:dyDescent="0.25">
      <c r="A931" s="13">
        <v>920</v>
      </c>
      <c r="B931" s="14" t="s">
        <v>4838</v>
      </c>
      <c r="C931" s="14" t="s">
        <v>4839</v>
      </c>
      <c r="D931" s="14" t="s">
        <v>4840</v>
      </c>
      <c r="E931" s="14" t="s">
        <v>4841</v>
      </c>
      <c r="F931" s="15" t="s">
        <v>52</v>
      </c>
      <c r="G931" s="15" t="s">
        <v>52</v>
      </c>
      <c r="H931" s="16" t="s">
        <v>4</v>
      </c>
      <c r="I931" s="15" t="s">
        <v>53</v>
      </c>
      <c r="J931" s="17">
        <v>45859</v>
      </c>
      <c r="K931" s="17">
        <v>45940</v>
      </c>
      <c r="L931" s="17">
        <v>45955</v>
      </c>
      <c r="M931" s="17">
        <v>45866</v>
      </c>
      <c r="N931" s="17">
        <v>45884</v>
      </c>
      <c r="O931" s="15" t="s">
        <v>71</v>
      </c>
      <c r="P931" s="15" t="s">
        <v>72</v>
      </c>
      <c r="Q931" s="15" t="s">
        <v>73</v>
      </c>
      <c r="R931" s="15"/>
      <c r="S931" s="18" t="str">
        <f t="shared" si="131"/>
        <v>https://onlinecourses.nptel.ac.in/noc25_te08/preview</v>
      </c>
      <c r="T931" s="14" t="s">
        <v>4842</v>
      </c>
      <c r="U931" s="19" t="str">
        <f t="shared" ref="U931:U936" si="156">HYPERLINK(V931)</f>
        <v>https://onlinecourses.nptel.ac.in/noc24_te08/preview</v>
      </c>
      <c r="V931" s="19" t="str">
        <f t="shared" ref="V931:V936" si="157">CONCATENATE("https://onlinecourses.nptel.ac.in/",W931,"/preview")</f>
        <v>https://onlinecourses.nptel.ac.in/noc24_te08/preview</v>
      </c>
      <c r="W931" s="15" t="s">
        <v>4843</v>
      </c>
      <c r="X931" s="20" t="str">
        <f t="shared" si="132"/>
        <v>https://nptel.ac.in/courses/116102055</v>
      </c>
      <c r="Y931" s="19" t="str">
        <f t="shared" si="133"/>
        <v>https://nptel.ac.in/courses/116102055</v>
      </c>
      <c r="Z931" s="15">
        <v>116102055</v>
      </c>
      <c r="AA931" s="15"/>
      <c r="AB931" s="15"/>
    </row>
    <row r="932" spans="1:28" ht="26.4" x14ac:dyDescent="0.25">
      <c r="A932" s="13">
        <v>921</v>
      </c>
      <c r="B932" s="14" t="s">
        <v>4844</v>
      </c>
      <c r="C932" s="14" t="s">
        <v>4839</v>
      </c>
      <c r="D932" s="14" t="s">
        <v>4845</v>
      </c>
      <c r="E932" s="14" t="s">
        <v>4841</v>
      </c>
      <c r="F932" s="15" t="s">
        <v>52</v>
      </c>
      <c r="G932" s="15" t="s">
        <v>52</v>
      </c>
      <c r="H932" s="16" t="s">
        <v>4</v>
      </c>
      <c r="I932" s="15" t="s">
        <v>53</v>
      </c>
      <c r="J932" s="17">
        <v>45859</v>
      </c>
      <c r="K932" s="17">
        <v>45940</v>
      </c>
      <c r="L932" s="17">
        <v>45956</v>
      </c>
      <c r="M932" s="17">
        <v>45866</v>
      </c>
      <c r="N932" s="17">
        <v>45884</v>
      </c>
      <c r="O932" s="15" t="s">
        <v>71</v>
      </c>
      <c r="P932" s="15" t="s">
        <v>72</v>
      </c>
      <c r="Q932" s="15" t="s">
        <v>73</v>
      </c>
      <c r="R932" s="15"/>
      <c r="S932" s="18" t="str">
        <f t="shared" si="131"/>
        <v>https://onlinecourses.nptel.ac.in/noc25_te09/preview</v>
      </c>
      <c r="T932" s="14" t="s">
        <v>4846</v>
      </c>
      <c r="U932" s="19" t="str">
        <f t="shared" si="156"/>
        <v>https://onlinecourses.nptel.ac.in/noc24_te09/preview</v>
      </c>
      <c r="V932" s="19" t="str">
        <f t="shared" si="157"/>
        <v>https://onlinecourses.nptel.ac.in/noc24_te09/preview</v>
      </c>
      <c r="W932" s="15" t="s">
        <v>4847</v>
      </c>
      <c r="X932" s="20" t="str">
        <f t="shared" si="132"/>
        <v>https://nptel.ac.in/courses/116102048</v>
      </c>
      <c r="Y932" s="19" t="str">
        <f t="shared" si="133"/>
        <v>https://nptel.ac.in/courses/116102048</v>
      </c>
      <c r="Z932" s="15">
        <v>116102048</v>
      </c>
      <c r="AA932" s="15"/>
      <c r="AB932" s="15"/>
    </row>
    <row r="933" spans="1:28" ht="26.4" x14ac:dyDescent="0.25">
      <c r="A933" s="13">
        <v>922</v>
      </c>
      <c r="B933" s="14" t="s">
        <v>4848</v>
      </c>
      <c r="C933" s="14" t="s">
        <v>4839</v>
      </c>
      <c r="D933" s="14" t="s">
        <v>4849</v>
      </c>
      <c r="E933" s="14" t="s">
        <v>4850</v>
      </c>
      <c r="F933" s="15" t="s">
        <v>52</v>
      </c>
      <c r="G933" s="15" t="s">
        <v>52</v>
      </c>
      <c r="H933" s="16" t="s">
        <v>4</v>
      </c>
      <c r="I933" s="15" t="s">
        <v>53</v>
      </c>
      <c r="J933" s="17">
        <v>45859</v>
      </c>
      <c r="K933" s="17">
        <v>45940</v>
      </c>
      <c r="L933" s="17">
        <v>45956</v>
      </c>
      <c r="M933" s="17">
        <v>45866</v>
      </c>
      <c r="N933" s="17">
        <v>45884</v>
      </c>
      <c r="O933" s="15" t="s">
        <v>38</v>
      </c>
      <c r="P933" s="15" t="s">
        <v>54</v>
      </c>
      <c r="Q933" s="15" t="s">
        <v>55</v>
      </c>
      <c r="R933" s="15"/>
      <c r="S933" s="18" t="str">
        <f t="shared" si="131"/>
        <v>https://onlinecourses.nptel.ac.in/noc25_te10/preview</v>
      </c>
      <c r="T933" s="14" t="s">
        <v>4851</v>
      </c>
      <c r="U933" s="19" t="str">
        <f t="shared" si="156"/>
        <v>https://onlinecourses.nptel.ac.in/noc24_te11/preview</v>
      </c>
      <c r="V933" s="19" t="str">
        <f t="shared" si="157"/>
        <v>https://onlinecourses.nptel.ac.in/noc24_te11/preview</v>
      </c>
      <c r="W933" s="15" t="s">
        <v>4852</v>
      </c>
      <c r="X933" s="20" t="str">
        <f t="shared" si="132"/>
        <v>https://nptel.ac.in/courses/116102047</v>
      </c>
      <c r="Y933" s="19" t="str">
        <f t="shared" si="133"/>
        <v>https://nptel.ac.in/courses/116102047</v>
      </c>
      <c r="Z933" s="15">
        <v>116102047</v>
      </c>
      <c r="AA933" s="15"/>
      <c r="AB933" s="15"/>
    </row>
    <row r="934" spans="1:28" ht="26.4" x14ac:dyDescent="0.25">
      <c r="A934" s="13">
        <v>923</v>
      </c>
      <c r="B934" s="14" t="s">
        <v>4853</v>
      </c>
      <c r="C934" s="14" t="s">
        <v>4839</v>
      </c>
      <c r="D934" s="14" t="s">
        <v>4854</v>
      </c>
      <c r="E934" s="14" t="s">
        <v>4850</v>
      </c>
      <c r="F934" s="15" t="s">
        <v>52</v>
      </c>
      <c r="G934" s="15" t="s">
        <v>52</v>
      </c>
      <c r="H934" s="16" t="s">
        <v>4</v>
      </c>
      <c r="I934" s="15" t="s">
        <v>53</v>
      </c>
      <c r="J934" s="17">
        <v>45859</v>
      </c>
      <c r="K934" s="17">
        <v>45940</v>
      </c>
      <c r="L934" s="17">
        <v>45956</v>
      </c>
      <c r="M934" s="17">
        <v>45866</v>
      </c>
      <c r="N934" s="17">
        <v>45884</v>
      </c>
      <c r="O934" s="15" t="s">
        <v>38</v>
      </c>
      <c r="P934" s="15" t="s">
        <v>72</v>
      </c>
      <c r="Q934" s="15" t="s">
        <v>55</v>
      </c>
      <c r="R934" s="15"/>
      <c r="S934" s="18" t="str">
        <f t="shared" si="131"/>
        <v>https://onlinecourses.nptel.ac.in/noc25_te11/preview</v>
      </c>
      <c r="T934" s="14" t="s">
        <v>4855</v>
      </c>
      <c r="U934" s="19" t="str">
        <f t="shared" si="156"/>
        <v>https://onlinecourses.nptel.ac.in/noc24_te10/preview</v>
      </c>
      <c r="V934" s="19" t="str">
        <f t="shared" si="157"/>
        <v>https://onlinecourses.nptel.ac.in/noc24_te10/preview</v>
      </c>
      <c r="W934" s="15" t="s">
        <v>4856</v>
      </c>
      <c r="X934" s="20" t="str">
        <f t="shared" si="132"/>
        <v>https://nptel.ac.in/courses/116102057</v>
      </c>
      <c r="Y934" s="19" t="str">
        <f t="shared" si="133"/>
        <v>https://nptel.ac.in/courses/116102057</v>
      </c>
      <c r="Z934" s="15">
        <v>116102057</v>
      </c>
      <c r="AA934" s="15"/>
      <c r="AB934" s="15"/>
    </row>
    <row r="935" spans="1:28" ht="26.4" x14ac:dyDescent="0.25">
      <c r="A935" s="13">
        <v>924</v>
      </c>
      <c r="B935" s="14" t="s">
        <v>4857</v>
      </c>
      <c r="C935" s="14" t="s">
        <v>4839</v>
      </c>
      <c r="D935" s="14" t="s">
        <v>4858</v>
      </c>
      <c r="E935" s="14" t="s">
        <v>4859</v>
      </c>
      <c r="F935" s="15" t="s">
        <v>52</v>
      </c>
      <c r="G935" s="15" t="s">
        <v>52</v>
      </c>
      <c r="H935" s="16" t="s">
        <v>4</v>
      </c>
      <c r="I935" s="15" t="s">
        <v>53</v>
      </c>
      <c r="J935" s="17">
        <v>45859</v>
      </c>
      <c r="K935" s="17">
        <v>45940</v>
      </c>
      <c r="L935" s="17">
        <v>45956</v>
      </c>
      <c r="M935" s="17">
        <v>45866</v>
      </c>
      <c r="N935" s="17">
        <v>45884</v>
      </c>
      <c r="O935" s="15" t="s">
        <v>38</v>
      </c>
      <c r="P935" s="15" t="s">
        <v>54</v>
      </c>
      <c r="Q935" s="15" t="s">
        <v>55</v>
      </c>
      <c r="R935" s="15"/>
      <c r="S935" s="18" t="str">
        <f t="shared" si="131"/>
        <v>https://onlinecourses.nptel.ac.in/noc25_te12/preview</v>
      </c>
      <c r="T935" s="14" t="s">
        <v>4860</v>
      </c>
      <c r="U935" s="19" t="str">
        <f t="shared" si="156"/>
        <v>https://onlinecourses.nptel.ac.in/noc24_te12/preview</v>
      </c>
      <c r="V935" s="19" t="str">
        <f t="shared" si="157"/>
        <v>https://onlinecourses.nptel.ac.in/noc24_te12/preview</v>
      </c>
      <c r="W935" s="15" t="s">
        <v>4861</v>
      </c>
      <c r="X935" s="20" t="str">
        <f t="shared" si="132"/>
        <v>https://nptel.ac.in/courses/116102054</v>
      </c>
      <c r="Y935" s="19" t="str">
        <f t="shared" si="133"/>
        <v>https://nptel.ac.in/courses/116102054</v>
      </c>
      <c r="Z935" s="15">
        <v>116102054</v>
      </c>
      <c r="AA935" s="15"/>
      <c r="AB935" s="15"/>
    </row>
    <row r="936" spans="1:28" ht="26.4" x14ac:dyDescent="0.25">
      <c r="A936" s="13">
        <v>925</v>
      </c>
      <c r="B936" s="14" t="s">
        <v>4862</v>
      </c>
      <c r="C936" s="14" t="s">
        <v>4839</v>
      </c>
      <c r="D936" s="14" t="s">
        <v>4863</v>
      </c>
      <c r="E936" s="14" t="s">
        <v>4864</v>
      </c>
      <c r="F936" s="15" t="s">
        <v>52</v>
      </c>
      <c r="G936" s="15" t="s">
        <v>52</v>
      </c>
      <c r="H936" s="16" t="s">
        <v>4</v>
      </c>
      <c r="I936" s="15" t="s">
        <v>53</v>
      </c>
      <c r="J936" s="17">
        <v>45859</v>
      </c>
      <c r="K936" s="17">
        <v>45940</v>
      </c>
      <c r="L936" s="17">
        <v>45956</v>
      </c>
      <c r="M936" s="17">
        <v>45866</v>
      </c>
      <c r="N936" s="17">
        <v>45884</v>
      </c>
      <c r="O936" s="15" t="s">
        <v>38</v>
      </c>
      <c r="P936" s="15" t="s">
        <v>72</v>
      </c>
      <c r="Q936" s="15" t="s">
        <v>55</v>
      </c>
      <c r="R936" s="15"/>
      <c r="S936" s="18" t="str">
        <f t="shared" si="131"/>
        <v>https://onlinecourses.nptel.ac.in/noc25_te13/preview</v>
      </c>
      <c r="T936" s="14" t="s">
        <v>4865</v>
      </c>
      <c r="U936" s="19" t="str">
        <f t="shared" si="156"/>
        <v>https://onlinecourses.nptel.ac.in/noc24_te13/preview</v>
      </c>
      <c r="V936" s="19" t="str">
        <f t="shared" si="157"/>
        <v>https://onlinecourses.nptel.ac.in/noc24_te13/preview</v>
      </c>
      <c r="W936" s="15" t="s">
        <v>4866</v>
      </c>
      <c r="X936" s="20" t="str">
        <f t="shared" si="132"/>
        <v>https://nptel.ac.in/courses/116102056</v>
      </c>
      <c r="Y936" s="19" t="str">
        <f t="shared" si="133"/>
        <v>https://nptel.ac.in/courses/116102056</v>
      </c>
      <c r="Z936" s="15">
        <v>116102056</v>
      </c>
      <c r="AA936" s="15"/>
      <c r="AB936" s="15"/>
    </row>
    <row r="937" spans="1:28" ht="13.2" x14ac:dyDescent="0.25">
      <c r="A937" s="30"/>
      <c r="B937" s="31"/>
      <c r="C937" s="31"/>
      <c r="D937" s="31"/>
      <c r="E937" s="31"/>
      <c r="F937" s="32"/>
      <c r="G937" s="31"/>
      <c r="H937" s="31"/>
      <c r="I937" s="31"/>
      <c r="J937" s="31"/>
      <c r="K937" s="31"/>
      <c r="L937" s="31"/>
      <c r="M937" s="31"/>
      <c r="N937" s="31"/>
      <c r="O937" s="31"/>
      <c r="P937" s="31"/>
      <c r="Q937" s="31"/>
      <c r="R937" s="32"/>
      <c r="S937" s="31"/>
      <c r="T937" s="31"/>
      <c r="U937" s="31"/>
      <c r="V937" s="31"/>
      <c r="W937" s="31"/>
      <c r="X937" s="31"/>
      <c r="Y937" s="31"/>
      <c r="Z937" s="31"/>
      <c r="AA937" s="31"/>
      <c r="AB937" s="31"/>
    </row>
    <row r="938" spans="1:28" ht="13.2" x14ac:dyDescent="0.25">
      <c r="A938" s="30"/>
      <c r="B938" s="31"/>
      <c r="C938" s="31"/>
      <c r="D938" s="31"/>
      <c r="E938" s="31"/>
      <c r="F938" s="32"/>
      <c r="G938" s="31"/>
      <c r="H938" s="31"/>
      <c r="I938" s="31"/>
      <c r="J938" s="31"/>
      <c r="K938" s="31"/>
      <c r="L938" s="31"/>
      <c r="M938" s="31"/>
      <c r="N938" s="31"/>
      <c r="O938" s="31"/>
      <c r="P938" s="31"/>
      <c r="Q938" s="31"/>
      <c r="R938" s="32"/>
      <c r="S938" s="31"/>
      <c r="T938" s="31"/>
      <c r="U938" s="31"/>
      <c r="V938" s="31"/>
      <c r="W938" s="31"/>
      <c r="X938" s="31"/>
      <c r="Y938" s="31"/>
      <c r="Z938" s="31"/>
      <c r="AA938" s="31"/>
      <c r="AB938" s="31"/>
    </row>
    <row r="939" spans="1:28" ht="13.2" x14ac:dyDescent="0.25">
      <c r="A939" s="30"/>
      <c r="B939" s="31"/>
      <c r="C939" s="31"/>
      <c r="D939" s="31"/>
      <c r="E939" s="31"/>
      <c r="F939" s="32"/>
      <c r="G939" s="31"/>
      <c r="H939" s="31"/>
      <c r="I939" s="31"/>
      <c r="J939" s="31"/>
      <c r="K939" s="31"/>
      <c r="L939" s="31"/>
      <c r="M939" s="31"/>
      <c r="N939" s="31"/>
      <c r="O939" s="31"/>
      <c r="P939" s="31"/>
      <c r="Q939" s="31"/>
      <c r="R939" s="32"/>
      <c r="S939" s="31"/>
      <c r="T939" s="31"/>
      <c r="U939" s="31"/>
      <c r="V939" s="31"/>
      <c r="W939" s="31"/>
      <c r="X939" s="31"/>
      <c r="Y939" s="31"/>
      <c r="Z939" s="31"/>
      <c r="AA939" s="31"/>
      <c r="AB939" s="31"/>
    </row>
    <row r="940" spans="1:28" ht="13.2" x14ac:dyDescent="0.25">
      <c r="A940" s="30"/>
      <c r="B940" s="31"/>
      <c r="C940" s="31"/>
      <c r="D940" s="31"/>
      <c r="E940" s="31"/>
      <c r="F940" s="32"/>
      <c r="G940" s="31"/>
      <c r="H940" s="31"/>
      <c r="I940" s="31"/>
      <c r="J940" s="31"/>
      <c r="K940" s="31"/>
      <c r="L940" s="31"/>
      <c r="M940" s="31"/>
      <c r="N940" s="31"/>
      <c r="O940" s="31"/>
      <c r="P940" s="31"/>
      <c r="Q940" s="31"/>
      <c r="R940" s="32"/>
      <c r="S940" s="31"/>
      <c r="T940" s="31"/>
      <c r="U940" s="31"/>
      <c r="V940" s="31"/>
      <c r="W940" s="31"/>
      <c r="X940" s="31"/>
      <c r="Y940" s="31"/>
      <c r="Z940" s="31"/>
      <c r="AA940" s="31"/>
      <c r="AB940" s="31"/>
    </row>
    <row r="941" spans="1:28" ht="13.2" x14ac:dyDescent="0.25">
      <c r="A941" s="30"/>
      <c r="B941" s="31"/>
      <c r="C941" s="31"/>
      <c r="D941" s="31"/>
      <c r="E941" s="31"/>
      <c r="F941" s="32"/>
      <c r="G941" s="31"/>
      <c r="H941" s="31"/>
      <c r="I941" s="31"/>
      <c r="J941" s="31"/>
      <c r="K941" s="31"/>
      <c r="L941" s="31"/>
      <c r="M941" s="31"/>
      <c r="N941" s="31"/>
      <c r="O941" s="31"/>
      <c r="P941" s="31"/>
      <c r="Q941" s="31"/>
      <c r="R941" s="32"/>
      <c r="S941" s="31"/>
      <c r="T941" s="31"/>
      <c r="U941" s="31"/>
      <c r="V941" s="31"/>
      <c r="W941" s="31"/>
      <c r="X941" s="31"/>
      <c r="Y941" s="31"/>
      <c r="Z941" s="31"/>
      <c r="AA941" s="31"/>
      <c r="AB941" s="31"/>
    </row>
    <row r="942" spans="1:28" ht="13.2" x14ac:dyDescent="0.25">
      <c r="A942" s="30"/>
      <c r="B942" s="31"/>
      <c r="C942" s="31"/>
      <c r="D942" s="31"/>
      <c r="E942" s="31"/>
      <c r="F942" s="32"/>
      <c r="G942" s="31"/>
      <c r="H942" s="31"/>
      <c r="I942" s="31"/>
      <c r="J942" s="31"/>
      <c r="K942" s="31"/>
      <c r="L942" s="31"/>
      <c r="M942" s="31"/>
      <c r="N942" s="31"/>
      <c r="O942" s="31"/>
      <c r="P942" s="31"/>
      <c r="Q942" s="31"/>
      <c r="R942" s="32"/>
      <c r="S942" s="31"/>
      <c r="T942" s="31"/>
      <c r="U942" s="31"/>
      <c r="V942" s="31"/>
      <c r="W942" s="31"/>
      <c r="X942" s="31"/>
      <c r="Y942" s="31"/>
      <c r="Z942" s="31"/>
      <c r="AA942" s="31"/>
      <c r="AB942" s="31"/>
    </row>
    <row r="943" spans="1:28" ht="13.2" x14ac:dyDescent="0.25">
      <c r="A943" s="30"/>
      <c r="B943" s="31"/>
      <c r="C943" s="31"/>
      <c r="D943" s="31"/>
      <c r="E943" s="31"/>
      <c r="F943" s="32"/>
      <c r="G943" s="31"/>
      <c r="H943" s="31"/>
      <c r="I943" s="31"/>
      <c r="J943" s="31"/>
      <c r="K943" s="31"/>
      <c r="L943" s="31"/>
      <c r="M943" s="31"/>
      <c r="N943" s="31"/>
      <c r="O943" s="31"/>
      <c r="P943" s="31"/>
      <c r="Q943" s="31"/>
      <c r="R943" s="32"/>
      <c r="S943" s="31"/>
      <c r="T943" s="31"/>
      <c r="U943" s="31"/>
      <c r="V943" s="31"/>
      <c r="W943" s="31"/>
      <c r="X943" s="31"/>
      <c r="Y943" s="31"/>
      <c r="Z943" s="31"/>
      <c r="AA943" s="31"/>
      <c r="AB943" s="31"/>
    </row>
    <row r="944" spans="1:28" ht="13.2" x14ac:dyDescent="0.25">
      <c r="A944" s="30"/>
      <c r="B944" s="31"/>
      <c r="C944" s="31"/>
      <c r="D944" s="31"/>
      <c r="E944" s="31"/>
      <c r="F944" s="32"/>
      <c r="G944" s="31"/>
      <c r="H944" s="31"/>
      <c r="I944" s="31"/>
      <c r="J944" s="31"/>
      <c r="K944" s="31"/>
      <c r="L944" s="31"/>
      <c r="M944" s="31"/>
      <c r="N944" s="31"/>
      <c r="O944" s="31"/>
      <c r="P944" s="31"/>
      <c r="Q944" s="31"/>
      <c r="R944" s="32"/>
      <c r="S944" s="31"/>
      <c r="T944" s="31"/>
      <c r="U944" s="31"/>
      <c r="V944" s="31"/>
      <c r="W944" s="31"/>
      <c r="X944" s="31"/>
      <c r="Y944" s="31"/>
      <c r="Z944" s="31"/>
      <c r="AA944" s="31"/>
      <c r="AB944" s="31"/>
    </row>
    <row r="945" spans="1:28" ht="13.2" x14ac:dyDescent="0.25">
      <c r="A945" s="30"/>
      <c r="B945" s="31"/>
      <c r="C945" s="31"/>
      <c r="D945" s="31"/>
      <c r="E945" s="31"/>
      <c r="F945" s="32"/>
      <c r="G945" s="31"/>
      <c r="H945" s="31"/>
      <c r="I945" s="31"/>
      <c r="J945" s="31"/>
      <c r="K945" s="31"/>
      <c r="L945" s="31"/>
      <c r="M945" s="31"/>
      <c r="N945" s="31"/>
      <c r="O945" s="31"/>
      <c r="P945" s="31"/>
      <c r="Q945" s="31"/>
      <c r="R945" s="32"/>
      <c r="S945" s="31"/>
      <c r="T945" s="31"/>
      <c r="U945" s="31"/>
      <c r="V945" s="31"/>
      <c r="W945" s="31"/>
      <c r="X945" s="31"/>
      <c r="Y945" s="31"/>
      <c r="Z945" s="31"/>
      <c r="AA945" s="31"/>
      <c r="AB945" s="31"/>
    </row>
    <row r="946" spans="1:28" ht="13.2" x14ac:dyDescent="0.25">
      <c r="A946" s="30"/>
      <c r="B946" s="31"/>
      <c r="C946" s="31"/>
      <c r="D946" s="31"/>
      <c r="E946" s="31"/>
      <c r="F946" s="32"/>
      <c r="G946" s="31"/>
      <c r="H946" s="31"/>
      <c r="I946" s="31"/>
      <c r="J946" s="31"/>
      <c r="K946" s="31"/>
      <c r="L946" s="31"/>
      <c r="M946" s="31"/>
      <c r="N946" s="31"/>
      <c r="O946" s="31"/>
      <c r="P946" s="31"/>
      <c r="Q946" s="31"/>
      <c r="R946" s="32"/>
      <c r="S946" s="31"/>
      <c r="T946" s="31"/>
      <c r="U946" s="31"/>
      <c r="V946" s="31"/>
      <c r="W946" s="31"/>
      <c r="X946" s="31"/>
      <c r="Y946" s="31"/>
      <c r="Z946" s="31"/>
      <c r="AA946" s="31"/>
      <c r="AB946" s="31"/>
    </row>
    <row r="947" spans="1:28" ht="13.2" x14ac:dyDescent="0.25">
      <c r="A947" s="30"/>
      <c r="B947" s="31"/>
      <c r="C947" s="31"/>
      <c r="D947" s="31"/>
      <c r="E947" s="31"/>
      <c r="F947" s="32"/>
      <c r="G947" s="31"/>
      <c r="H947" s="31"/>
      <c r="I947" s="31"/>
      <c r="J947" s="31"/>
      <c r="K947" s="31"/>
      <c r="L947" s="31"/>
      <c r="M947" s="31"/>
      <c r="N947" s="31"/>
      <c r="O947" s="31"/>
      <c r="P947" s="31"/>
      <c r="Q947" s="31"/>
      <c r="R947" s="32"/>
      <c r="S947" s="31"/>
      <c r="T947" s="31"/>
      <c r="U947" s="31"/>
      <c r="V947" s="31"/>
      <c r="W947" s="31"/>
      <c r="X947" s="31"/>
      <c r="Y947" s="31"/>
      <c r="Z947" s="31"/>
      <c r="AA947" s="31"/>
      <c r="AB947" s="31"/>
    </row>
    <row r="948" spans="1:28" ht="13.2" x14ac:dyDescent="0.25">
      <c r="A948" s="30"/>
      <c r="B948" s="31"/>
      <c r="C948" s="31"/>
      <c r="D948" s="31"/>
      <c r="E948" s="31"/>
      <c r="F948" s="32"/>
      <c r="G948" s="31"/>
      <c r="H948" s="31"/>
      <c r="I948" s="31"/>
      <c r="J948" s="31"/>
      <c r="K948" s="31"/>
      <c r="L948" s="31"/>
      <c r="M948" s="31"/>
      <c r="N948" s="31"/>
      <c r="O948" s="31"/>
      <c r="P948" s="31"/>
      <c r="Q948" s="31"/>
      <c r="R948" s="32"/>
      <c r="S948" s="31"/>
      <c r="T948" s="31"/>
      <c r="U948" s="31"/>
      <c r="V948" s="31"/>
      <c r="W948" s="31"/>
      <c r="X948" s="31"/>
      <c r="Y948" s="31"/>
      <c r="Z948" s="31"/>
      <c r="AA948" s="31"/>
      <c r="AB948" s="31"/>
    </row>
    <row r="949" spans="1:28" ht="13.2" x14ac:dyDescent="0.25">
      <c r="A949" s="30"/>
      <c r="B949" s="31"/>
      <c r="C949" s="31"/>
      <c r="D949" s="31"/>
      <c r="E949" s="31"/>
      <c r="F949" s="32"/>
      <c r="G949" s="31"/>
      <c r="H949" s="31"/>
      <c r="I949" s="31"/>
      <c r="J949" s="31"/>
      <c r="K949" s="31"/>
      <c r="L949" s="31"/>
      <c r="M949" s="31"/>
      <c r="N949" s="31"/>
      <c r="O949" s="31"/>
      <c r="P949" s="31"/>
      <c r="Q949" s="31"/>
      <c r="R949" s="32"/>
      <c r="S949" s="31"/>
      <c r="T949" s="31"/>
      <c r="U949" s="31"/>
      <c r="V949" s="31"/>
      <c r="W949" s="31"/>
      <c r="X949" s="31"/>
      <c r="Y949" s="31"/>
      <c r="Z949" s="31"/>
      <c r="AA949" s="31"/>
      <c r="AB949" s="31"/>
    </row>
    <row r="950" spans="1:28" ht="13.2" x14ac:dyDescent="0.25">
      <c r="A950" s="30"/>
      <c r="B950" s="31"/>
      <c r="C950" s="31"/>
      <c r="D950" s="31"/>
      <c r="E950" s="31"/>
      <c r="F950" s="32"/>
      <c r="G950" s="31"/>
      <c r="H950" s="31"/>
      <c r="I950" s="31"/>
      <c r="J950" s="31"/>
      <c r="K950" s="31"/>
      <c r="L950" s="31"/>
      <c r="M950" s="31"/>
      <c r="N950" s="31"/>
      <c r="O950" s="31"/>
      <c r="P950" s="31"/>
      <c r="Q950" s="31"/>
      <c r="R950" s="32"/>
      <c r="S950" s="31"/>
      <c r="T950" s="31"/>
      <c r="U950" s="31"/>
      <c r="V950" s="31"/>
      <c r="W950" s="31"/>
      <c r="X950" s="31"/>
      <c r="Y950" s="31"/>
      <c r="Z950" s="31"/>
      <c r="AA950" s="31"/>
      <c r="AB950" s="31"/>
    </row>
    <row r="951" spans="1:28" ht="13.2" x14ac:dyDescent="0.25">
      <c r="A951" s="30"/>
      <c r="B951" s="31"/>
      <c r="C951" s="31"/>
      <c r="D951" s="31"/>
      <c r="E951" s="31"/>
      <c r="F951" s="32"/>
      <c r="G951" s="31"/>
      <c r="H951" s="31"/>
      <c r="I951" s="31"/>
      <c r="J951" s="31"/>
      <c r="K951" s="31"/>
      <c r="L951" s="31"/>
      <c r="M951" s="31"/>
      <c r="N951" s="31"/>
      <c r="O951" s="31"/>
      <c r="P951" s="31"/>
      <c r="Q951" s="31"/>
      <c r="R951" s="32"/>
      <c r="S951" s="31"/>
      <c r="T951" s="31"/>
      <c r="U951" s="31"/>
      <c r="V951" s="31"/>
      <c r="W951" s="31"/>
      <c r="X951" s="31"/>
      <c r="Y951" s="31"/>
      <c r="Z951" s="31"/>
      <c r="AA951" s="31"/>
      <c r="AB951" s="31"/>
    </row>
    <row r="952" spans="1:28" ht="13.2" x14ac:dyDescent="0.25">
      <c r="A952" s="30"/>
      <c r="B952" s="31"/>
      <c r="C952" s="31"/>
      <c r="D952" s="31"/>
      <c r="E952" s="31"/>
      <c r="F952" s="32"/>
      <c r="G952" s="31"/>
      <c r="H952" s="31"/>
      <c r="I952" s="31"/>
      <c r="J952" s="31"/>
      <c r="K952" s="31"/>
      <c r="L952" s="31"/>
      <c r="M952" s="31"/>
      <c r="N952" s="31"/>
      <c r="O952" s="31"/>
      <c r="P952" s="31"/>
      <c r="Q952" s="31"/>
      <c r="R952" s="32"/>
      <c r="S952" s="31"/>
      <c r="T952" s="31"/>
      <c r="U952" s="31"/>
      <c r="V952" s="31"/>
      <c r="W952" s="31"/>
      <c r="X952" s="31"/>
      <c r="Y952" s="31"/>
      <c r="Z952" s="31"/>
      <c r="AA952" s="31"/>
      <c r="AB952" s="31"/>
    </row>
    <row r="953" spans="1:28" ht="13.2" x14ac:dyDescent="0.25">
      <c r="A953" s="30"/>
      <c r="B953" s="31"/>
      <c r="C953" s="31"/>
      <c r="D953" s="31"/>
      <c r="E953" s="31"/>
      <c r="F953" s="32"/>
      <c r="G953" s="31"/>
      <c r="H953" s="31"/>
      <c r="I953" s="31"/>
      <c r="J953" s="31"/>
      <c r="K953" s="31"/>
      <c r="L953" s="31"/>
      <c r="M953" s="31"/>
      <c r="N953" s="31"/>
      <c r="O953" s="31"/>
      <c r="P953" s="31"/>
      <c r="Q953" s="31"/>
      <c r="R953" s="32"/>
      <c r="S953" s="31"/>
      <c r="T953" s="31"/>
      <c r="U953" s="31"/>
      <c r="V953" s="31"/>
      <c r="W953" s="31"/>
      <c r="X953" s="31"/>
      <c r="Y953" s="31"/>
      <c r="Z953" s="31"/>
      <c r="AA953" s="31"/>
      <c r="AB953" s="31"/>
    </row>
    <row r="954" spans="1:28" ht="13.2" x14ac:dyDescent="0.25">
      <c r="A954" s="30"/>
      <c r="B954" s="31"/>
      <c r="C954" s="31"/>
      <c r="D954" s="31"/>
      <c r="E954" s="31"/>
      <c r="F954" s="32"/>
      <c r="G954" s="31"/>
      <c r="H954" s="31"/>
      <c r="I954" s="31"/>
      <c r="J954" s="31"/>
      <c r="K954" s="31"/>
      <c r="L954" s="31"/>
      <c r="M954" s="31"/>
      <c r="N954" s="31"/>
      <c r="O954" s="31"/>
      <c r="P954" s="31"/>
      <c r="Q954" s="31"/>
      <c r="R954" s="32"/>
      <c r="S954" s="31"/>
      <c r="T954" s="31"/>
      <c r="U954" s="31"/>
      <c r="V954" s="31"/>
      <c r="W954" s="31"/>
      <c r="X954" s="31"/>
      <c r="Y954" s="31"/>
      <c r="Z954" s="31"/>
      <c r="AA954" s="31"/>
      <c r="AB954" s="31"/>
    </row>
    <row r="955" spans="1:28" ht="13.2" x14ac:dyDescent="0.25">
      <c r="A955" s="30"/>
      <c r="B955" s="31"/>
      <c r="C955" s="31"/>
      <c r="D955" s="31"/>
      <c r="E955" s="31"/>
      <c r="F955" s="32"/>
      <c r="G955" s="31"/>
      <c r="H955" s="31"/>
      <c r="I955" s="31"/>
      <c r="J955" s="31"/>
      <c r="K955" s="31"/>
      <c r="L955" s="31"/>
      <c r="M955" s="31"/>
      <c r="N955" s="31"/>
      <c r="O955" s="31"/>
      <c r="P955" s="31"/>
      <c r="Q955" s="31"/>
      <c r="R955" s="32"/>
      <c r="S955" s="31"/>
      <c r="T955" s="31"/>
      <c r="U955" s="31"/>
      <c r="V955" s="31"/>
      <c r="W955" s="31"/>
      <c r="X955" s="31"/>
      <c r="Y955" s="31"/>
      <c r="Z955" s="31"/>
      <c r="AA955" s="31"/>
      <c r="AB955" s="31"/>
    </row>
    <row r="956" spans="1:28" ht="13.2" x14ac:dyDescent="0.25">
      <c r="A956" s="30"/>
      <c r="B956" s="31"/>
      <c r="C956" s="31"/>
      <c r="D956" s="31"/>
      <c r="E956" s="31"/>
      <c r="F956" s="32"/>
      <c r="G956" s="31"/>
      <c r="H956" s="31"/>
      <c r="I956" s="31"/>
      <c r="J956" s="31"/>
      <c r="K956" s="31"/>
      <c r="L956" s="31"/>
      <c r="M956" s="31"/>
      <c r="N956" s="31"/>
      <c r="O956" s="31"/>
      <c r="P956" s="31"/>
      <c r="Q956" s="31"/>
      <c r="R956" s="32"/>
      <c r="S956" s="31"/>
      <c r="T956" s="31"/>
      <c r="U956" s="31"/>
      <c r="V956" s="31"/>
      <c r="W956" s="31"/>
      <c r="X956" s="31"/>
      <c r="Y956" s="31"/>
      <c r="Z956" s="31"/>
      <c r="AA956" s="31"/>
      <c r="AB956" s="31"/>
    </row>
    <row r="957" spans="1:28" ht="13.2" x14ac:dyDescent="0.25">
      <c r="A957" s="30"/>
      <c r="B957" s="31"/>
      <c r="C957" s="31"/>
      <c r="D957" s="31"/>
      <c r="E957" s="31"/>
      <c r="F957" s="32"/>
      <c r="G957" s="31"/>
      <c r="H957" s="31"/>
      <c r="I957" s="31"/>
      <c r="J957" s="31"/>
      <c r="K957" s="31"/>
      <c r="L957" s="31"/>
      <c r="M957" s="31"/>
      <c r="N957" s="31"/>
      <c r="O957" s="31"/>
      <c r="P957" s="31"/>
      <c r="Q957" s="31"/>
      <c r="R957" s="32"/>
      <c r="S957" s="31"/>
      <c r="T957" s="31"/>
      <c r="U957" s="31"/>
      <c r="V957" s="31"/>
      <c r="W957" s="31"/>
      <c r="X957" s="31"/>
      <c r="Y957" s="31"/>
      <c r="Z957" s="31"/>
      <c r="AA957" s="31"/>
      <c r="AB957" s="31"/>
    </row>
    <row r="958" spans="1:28" ht="13.2" x14ac:dyDescent="0.25">
      <c r="A958" s="30"/>
      <c r="B958" s="31"/>
      <c r="C958" s="31"/>
      <c r="D958" s="31"/>
      <c r="E958" s="31"/>
      <c r="F958" s="32"/>
      <c r="G958" s="31"/>
      <c r="H958" s="31"/>
      <c r="I958" s="31"/>
      <c r="J958" s="31"/>
      <c r="K958" s="31"/>
      <c r="L958" s="31"/>
      <c r="M958" s="31"/>
      <c r="N958" s="31"/>
      <c r="O958" s="31"/>
      <c r="P958" s="31"/>
      <c r="Q958" s="31"/>
      <c r="R958" s="32"/>
      <c r="S958" s="31"/>
      <c r="T958" s="31"/>
      <c r="U958" s="31"/>
      <c r="V958" s="31"/>
      <c r="W958" s="31"/>
      <c r="X958" s="31"/>
      <c r="Y958" s="31"/>
      <c r="Z958" s="31"/>
      <c r="AA958" s="31"/>
      <c r="AB958" s="31"/>
    </row>
    <row r="959" spans="1:28" ht="13.2" x14ac:dyDescent="0.25">
      <c r="A959" s="30"/>
      <c r="B959" s="31"/>
      <c r="C959" s="31"/>
      <c r="D959" s="31"/>
      <c r="E959" s="31"/>
      <c r="F959" s="32"/>
      <c r="G959" s="31"/>
      <c r="H959" s="31"/>
      <c r="I959" s="31"/>
      <c r="J959" s="31"/>
      <c r="K959" s="31"/>
      <c r="L959" s="31"/>
      <c r="M959" s="31"/>
      <c r="N959" s="31"/>
      <c r="O959" s="31"/>
      <c r="P959" s="31"/>
      <c r="Q959" s="31"/>
      <c r="R959" s="32"/>
      <c r="S959" s="31"/>
      <c r="T959" s="31"/>
      <c r="U959" s="31"/>
      <c r="V959" s="31"/>
      <c r="W959" s="31"/>
      <c r="X959" s="31"/>
      <c r="Y959" s="31"/>
      <c r="Z959" s="31"/>
      <c r="AA959" s="31"/>
      <c r="AB959" s="31"/>
    </row>
    <row r="960" spans="1:28" ht="13.2" x14ac:dyDescent="0.25">
      <c r="A960" s="30"/>
      <c r="B960" s="31"/>
      <c r="C960" s="31"/>
      <c r="D960" s="31"/>
      <c r="E960" s="31"/>
      <c r="F960" s="32"/>
      <c r="G960" s="31"/>
      <c r="H960" s="31"/>
      <c r="I960" s="31"/>
      <c r="J960" s="31"/>
      <c r="K960" s="31"/>
      <c r="L960" s="31"/>
      <c r="M960" s="31"/>
      <c r="N960" s="31"/>
      <c r="O960" s="31"/>
      <c r="P960" s="31"/>
      <c r="Q960" s="31"/>
      <c r="R960" s="32"/>
      <c r="S960" s="31"/>
      <c r="T960" s="31"/>
      <c r="U960" s="31"/>
      <c r="V960" s="31"/>
      <c r="W960" s="31"/>
      <c r="X960" s="31"/>
      <c r="Y960" s="31"/>
      <c r="Z960" s="31"/>
      <c r="AA960" s="31"/>
      <c r="AB960" s="31"/>
    </row>
    <row r="961" spans="1:28" ht="13.2" x14ac:dyDescent="0.25">
      <c r="A961" s="30"/>
      <c r="B961" s="31"/>
      <c r="C961" s="31"/>
      <c r="D961" s="31"/>
      <c r="E961" s="31"/>
      <c r="F961" s="32"/>
      <c r="G961" s="31"/>
      <c r="H961" s="31"/>
      <c r="I961" s="31"/>
      <c r="J961" s="31"/>
      <c r="K961" s="31"/>
      <c r="L961" s="31"/>
      <c r="M961" s="31"/>
      <c r="N961" s="31"/>
      <c r="O961" s="31"/>
      <c r="P961" s="31"/>
      <c r="Q961" s="31"/>
      <c r="R961" s="32"/>
      <c r="S961" s="31"/>
      <c r="T961" s="31"/>
      <c r="U961" s="31"/>
      <c r="V961" s="31"/>
      <c r="W961" s="31"/>
      <c r="X961" s="31"/>
      <c r="Y961" s="31"/>
      <c r="Z961" s="31"/>
      <c r="AA961" s="31"/>
      <c r="AB961" s="31"/>
    </row>
    <row r="962" spans="1:28" ht="13.2" x14ac:dyDescent="0.25">
      <c r="A962" s="30"/>
      <c r="B962" s="31"/>
      <c r="C962" s="31"/>
      <c r="D962" s="31"/>
      <c r="E962" s="31"/>
      <c r="F962" s="32"/>
      <c r="G962" s="31"/>
      <c r="H962" s="31"/>
      <c r="I962" s="31"/>
      <c r="J962" s="31"/>
      <c r="K962" s="31"/>
      <c r="L962" s="31"/>
      <c r="M962" s="31"/>
      <c r="N962" s="31"/>
      <c r="O962" s="31"/>
      <c r="P962" s="31"/>
      <c r="Q962" s="31"/>
      <c r="R962" s="32"/>
      <c r="S962" s="31"/>
      <c r="T962" s="31"/>
      <c r="U962" s="31"/>
      <c r="V962" s="31"/>
      <c r="W962" s="31"/>
      <c r="X962" s="31"/>
      <c r="Y962" s="31"/>
      <c r="Z962" s="31"/>
      <c r="AA962" s="31"/>
      <c r="AB962" s="31"/>
    </row>
    <row r="963" spans="1:28" ht="13.2" x14ac:dyDescent="0.25">
      <c r="A963" s="30"/>
      <c r="B963" s="31"/>
      <c r="C963" s="31"/>
      <c r="D963" s="31"/>
      <c r="E963" s="31"/>
      <c r="F963" s="32"/>
      <c r="G963" s="31"/>
      <c r="H963" s="31"/>
      <c r="I963" s="31"/>
      <c r="J963" s="31"/>
      <c r="K963" s="31"/>
      <c r="L963" s="31"/>
      <c r="M963" s="31"/>
      <c r="N963" s="31"/>
      <c r="O963" s="31"/>
      <c r="P963" s="31"/>
      <c r="Q963" s="31"/>
      <c r="R963" s="32"/>
      <c r="S963" s="31"/>
      <c r="T963" s="31"/>
      <c r="U963" s="31"/>
      <c r="V963" s="31"/>
      <c r="W963" s="31"/>
      <c r="X963" s="31"/>
      <c r="Y963" s="31"/>
      <c r="Z963" s="31"/>
      <c r="AA963" s="31"/>
      <c r="AB963" s="31"/>
    </row>
    <row r="964" spans="1:28" ht="13.2" x14ac:dyDescent="0.25">
      <c r="A964" s="30"/>
      <c r="B964" s="31"/>
      <c r="C964" s="31"/>
      <c r="D964" s="31"/>
      <c r="E964" s="31"/>
      <c r="F964" s="32"/>
      <c r="G964" s="31"/>
      <c r="H964" s="31"/>
      <c r="I964" s="31"/>
      <c r="J964" s="31"/>
      <c r="K964" s="31"/>
      <c r="L964" s="31"/>
      <c r="M964" s="31"/>
      <c r="N964" s="31"/>
      <c r="O964" s="31"/>
      <c r="P964" s="31"/>
      <c r="Q964" s="31"/>
      <c r="R964" s="32"/>
      <c r="S964" s="31"/>
      <c r="T964" s="31"/>
      <c r="U964" s="31"/>
      <c r="V964" s="31"/>
      <c r="W964" s="31"/>
      <c r="X964" s="31"/>
      <c r="Y964" s="31"/>
      <c r="Z964" s="31"/>
      <c r="AA964" s="31"/>
      <c r="AB964" s="31"/>
    </row>
    <row r="965" spans="1:28" ht="13.2" x14ac:dyDescent="0.25">
      <c r="A965" s="30"/>
      <c r="B965" s="31"/>
      <c r="C965" s="31"/>
      <c r="D965" s="31"/>
      <c r="E965" s="31"/>
      <c r="F965" s="32"/>
      <c r="G965" s="31"/>
      <c r="H965" s="31"/>
      <c r="I965" s="31"/>
      <c r="J965" s="31"/>
      <c r="K965" s="31"/>
      <c r="L965" s="31"/>
      <c r="M965" s="31"/>
      <c r="N965" s="31"/>
      <c r="O965" s="31"/>
      <c r="P965" s="31"/>
      <c r="Q965" s="31"/>
      <c r="R965" s="32"/>
      <c r="S965" s="31"/>
      <c r="T965" s="31"/>
      <c r="U965" s="31"/>
      <c r="V965" s="31"/>
      <c r="W965" s="31"/>
      <c r="X965" s="31"/>
      <c r="Y965" s="31"/>
      <c r="Z965" s="31"/>
      <c r="AA965" s="31"/>
      <c r="AB965" s="31"/>
    </row>
    <row r="966" spans="1:28" ht="13.2" x14ac:dyDescent="0.25">
      <c r="A966" s="30"/>
      <c r="B966" s="31"/>
      <c r="C966" s="31"/>
      <c r="D966" s="31"/>
      <c r="E966" s="31"/>
      <c r="F966" s="32"/>
      <c r="G966" s="31"/>
      <c r="H966" s="31"/>
      <c r="I966" s="31"/>
      <c r="J966" s="31"/>
      <c r="K966" s="31"/>
      <c r="L966" s="31"/>
      <c r="M966" s="31"/>
      <c r="N966" s="31"/>
      <c r="O966" s="31"/>
      <c r="P966" s="31"/>
      <c r="Q966" s="31"/>
      <c r="R966" s="32"/>
      <c r="S966" s="31"/>
      <c r="T966" s="31"/>
      <c r="U966" s="31"/>
      <c r="V966" s="31"/>
      <c r="W966" s="31"/>
      <c r="X966" s="31"/>
      <c r="Y966" s="31"/>
      <c r="Z966" s="31"/>
      <c r="AA966" s="31"/>
      <c r="AB966" s="31"/>
    </row>
    <row r="967" spans="1:28" ht="13.2" x14ac:dyDescent="0.25">
      <c r="A967" s="30"/>
      <c r="B967" s="31"/>
      <c r="C967" s="31"/>
      <c r="D967" s="31"/>
      <c r="E967" s="31"/>
      <c r="F967" s="32"/>
      <c r="G967" s="31"/>
      <c r="H967" s="31"/>
      <c r="I967" s="31"/>
      <c r="J967" s="31"/>
      <c r="K967" s="31"/>
      <c r="L967" s="31"/>
      <c r="M967" s="31"/>
      <c r="N967" s="31"/>
      <c r="O967" s="31"/>
      <c r="P967" s="31"/>
      <c r="Q967" s="31"/>
      <c r="R967" s="32"/>
      <c r="S967" s="31"/>
      <c r="T967" s="31"/>
      <c r="U967" s="31"/>
      <c r="V967" s="31"/>
      <c r="W967" s="31"/>
      <c r="X967" s="31"/>
      <c r="Y967" s="31"/>
      <c r="Z967" s="31"/>
      <c r="AA967" s="31"/>
      <c r="AB967" s="31"/>
    </row>
    <row r="968" spans="1:28" ht="13.2" x14ac:dyDescent="0.25">
      <c r="A968" s="30"/>
      <c r="B968" s="31"/>
      <c r="C968" s="31"/>
      <c r="D968" s="31"/>
      <c r="E968" s="31"/>
      <c r="F968" s="32"/>
      <c r="G968" s="31"/>
      <c r="H968" s="31"/>
      <c r="I968" s="31"/>
      <c r="J968" s="31"/>
      <c r="K968" s="31"/>
      <c r="L968" s="31"/>
      <c r="M968" s="31"/>
      <c r="N968" s="31"/>
      <c r="O968" s="31"/>
      <c r="P968" s="31"/>
      <c r="Q968" s="31"/>
      <c r="R968" s="32"/>
      <c r="S968" s="31"/>
      <c r="T968" s="31"/>
      <c r="U968" s="31"/>
      <c r="V968" s="31"/>
      <c r="W968" s="31"/>
      <c r="X968" s="31"/>
      <c r="Y968" s="31"/>
      <c r="Z968" s="31"/>
      <c r="AA968" s="31"/>
      <c r="AB968" s="31"/>
    </row>
    <row r="969" spans="1:28" ht="13.2" x14ac:dyDescent="0.25">
      <c r="A969" s="30"/>
      <c r="B969" s="31"/>
      <c r="C969" s="31"/>
      <c r="D969" s="31"/>
      <c r="E969" s="31"/>
      <c r="F969" s="32"/>
      <c r="G969" s="31"/>
      <c r="H969" s="31"/>
      <c r="I969" s="31"/>
      <c r="J969" s="31"/>
      <c r="K969" s="31"/>
      <c r="L969" s="31"/>
      <c r="M969" s="31"/>
      <c r="N969" s="31"/>
      <c r="O969" s="31"/>
      <c r="P969" s="31"/>
      <c r="Q969" s="31"/>
      <c r="R969" s="32"/>
      <c r="S969" s="31"/>
      <c r="T969" s="31"/>
      <c r="U969" s="31"/>
      <c r="V969" s="31"/>
      <c r="W969" s="31"/>
      <c r="X969" s="31"/>
      <c r="Y969" s="31"/>
      <c r="Z969" s="31"/>
      <c r="AA969" s="31"/>
      <c r="AB969" s="31"/>
    </row>
    <row r="970" spans="1:28" ht="13.2" x14ac:dyDescent="0.25">
      <c r="A970" s="30"/>
      <c r="B970" s="31"/>
      <c r="C970" s="31"/>
      <c r="D970" s="31"/>
      <c r="E970" s="31"/>
      <c r="F970" s="32"/>
      <c r="G970" s="31"/>
      <c r="H970" s="31"/>
      <c r="I970" s="31"/>
      <c r="J970" s="31"/>
      <c r="K970" s="31"/>
      <c r="L970" s="31"/>
      <c r="M970" s="31"/>
      <c r="N970" s="31"/>
      <c r="O970" s="31"/>
      <c r="P970" s="31"/>
      <c r="Q970" s="31"/>
      <c r="R970" s="32"/>
      <c r="S970" s="31"/>
      <c r="T970" s="31"/>
      <c r="U970" s="31"/>
      <c r="V970" s="31"/>
      <c r="W970" s="31"/>
      <c r="X970" s="31"/>
      <c r="Y970" s="31"/>
      <c r="Z970" s="31"/>
      <c r="AA970" s="31"/>
      <c r="AB970" s="31"/>
    </row>
    <row r="971" spans="1:28" ht="13.2" x14ac:dyDescent="0.25">
      <c r="A971" s="30"/>
      <c r="B971" s="31"/>
      <c r="C971" s="31"/>
      <c r="D971" s="31"/>
      <c r="E971" s="31"/>
      <c r="F971" s="32"/>
      <c r="G971" s="31"/>
      <c r="H971" s="31"/>
      <c r="I971" s="31"/>
      <c r="J971" s="31"/>
      <c r="K971" s="31"/>
      <c r="L971" s="31"/>
      <c r="M971" s="31"/>
      <c r="N971" s="31"/>
      <c r="O971" s="31"/>
      <c r="P971" s="31"/>
      <c r="Q971" s="31"/>
      <c r="R971" s="32"/>
      <c r="S971" s="31"/>
      <c r="T971" s="31"/>
      <c r="U971" s="31"/>
      <c r="V971" s="31"/>
      <c r="W971" s="31"/>
      <c r="X971" s="31"/>
      <c r="Y971" s="31"/>
      <c r="Z971" s="31"/>
      <c r="AA971" s="31"/>
      <c r="AB971" s="31"/>
    </row>
    <row r="972" spans="1:28" ht="13.2" x14ac:dyDescent="0.25">
      <c r="A972" s="30"/>
      <c r="B972" s="31"/>
      <c r="C972" s="31"/>
      <c r="D972" s="31"/>
      <c r="E972" s="31"/>
      <c r="F972" s="32"/>
      <c r="G972" s="31"/>
      <c r="H972" s="31"/>
      <c r="I972" s="31"/>
      <c r="J972" s="31"/>
      <c r="K972" s="31"/>
      <c r="L972" s="31"/>
      <c r="M972" s="31"/>
      <c r="N972" s="31"/>
      <c r="O972" s="31"/>
      <c r="P972" s="31"/>
      <c r="Q972" s="31"/>
      <c r="R972" s="32"/>
      <c r="S972" s="31"/>
      <c r="T972" s="31"/>
      <c r="U972" s="31"/>
      <c r="V972" s="31"/>
      <c r="W972" s="31"/>
      <c r="X972" s="31"/>
      <c r="Y972" s="31"/>
      <c r="Z972" s="31"/>
      <c r="AA972" s="31"/>
      <c r="AB972" s="31"/>
    </row>
    <row r="973" spans="1:28" ht="13.2" x14ac:dyDescent="0.25">
      <c r="A973" s="30"/>
      <c r="B973" s="31"/>
      <c r="C973" s="31"/>
      <c r="D973" s="31"/>
      <c r="E973" s="31"/>
      <c r="F973" s="32"/>
      <c r="G973" s="31"/>
      <c r="H973" s="31"/>
      <c r="I973" s="31"/>
      <c r="J973" s="31"/>
      <c r="K973" s="31"/>
      <c r="L973" s="31"/>
      <c r="M973" s="31"/>
      <c r="N973" s="31"/>
      <c r="O973" s="31"/>
      <c r="P973" s="31"/>
      <c r="Q973" s="31"/>
      <c r="R973" s="32"/>
      <c r="S973" s="31"/>
      <c r="T973" s="31"/>
      <c r="U973" s="31"/>
      <c r="V973" s="31"/>
      <c r="W973" s="31"/>
      <c r="X973" s="31"/>
      <c r="Y973" s="31"/>
      <c r="Z973" s="31"/>
      <c r="AA973" s="31"/>
      <c r="AB973" s="31"/>
    </row>
    <row r="974" spans="1:28" ht="13.2" x14ac:dyDescent="0.25">
      <c r="A974" s="30"/>
      <c r="B974" s="31"/>
      <c r="C974" s="31"/>
      <c r="D974" s="31"/>
      <c r="E974" s="31"/>
      <c r="F974" s="32"/>
      <c r="G974" s="31"/>
      <c r="H974" s="31"/>
      <c r="I974" s="31"/>
      <c r="J974" s="31"/>
      <c r="K974" s="31"/>
      <c r="L974" s="31"/>
      <c r="M974" s="31"/>
      <c r="N974" s="31"/>
      <c r="O974" s="31"/>
      <c r="P974" s="31"/>
      <c r="Q974" s="31"/>
      <c r="R974" s="32"/>
      <c r="S974" s="31"/>
      <c r="T974" s="31"/>
      <c r="U974" s="31"/>
      <c r="V974" s="31"/>
      <c r="W974" s="31"/>
      <c r="X974" s="31"/>
      <c r="Y974" s="31"/>
      <c r="Z974" s="31"/>
      <c r="AA974" s="31"/>
      <c r="AB974" s="31"/>
    </row>
    <row r="975" spans="1:28" ht="13.2" x14ac:dyDescent="0.25">
      <c r="A975" s="30"/>
      <c r="B975" s="31"/>
      <c r="C975" s="31"/>
      <c r="D975" s="31"/>
      <c r="E975" s="31"/>
      <c r="F975" s="32"/>
      <c r="G975" s="31"/>
      <c r="H975" s="31"/>
      <c r="I975" s="31"/>
      <c r="J975" s="31"/>
      <c r="K975" s="31"/>
      <c r="L975" s="31"/>
      <c r="M975" s="31"/>
      <c r="N975" s="31"/>
      <c r="O975" s="31"/>
      <c r="P975" s="31"/>
      <c r="Q975" s="31"/>
      <c r="R975" s="32"/>
      <c r="S975" s="31"/>
      <c r="T975" s="31"/>
      <c r="U975" s="31"/>
      <c r="V975" s="31"/>
      <c r="W975" s="31"/>
      <c r="X975" s="31"/>
      <c r="Y975" s="31"/>
      <c r="Z975" s="31"/>
      <c r="AA975" s="31"/>
      <c r="AB975" s="31"/>
    </row>
    <row r="976" spans="1:28" ht="13.2" x14ac:dyDescent="0.25">
      <c r="A976" s="30"/>
      <c r="B976" s="31"/>
      <c r="C976" s="31"/>
      <c r="D976" s="31"/>
      <c r="E976" s="31"/>
      <c r="F976" s="32"/>
      <c r="G976" s="31"/>
      <c r="H976" s="31"/>
      <c r="I976" s="31"/>
      <c r="J976" s="31"/>
      <c r="K976" s="31"/>
      <c r="L976" s="31"/>
      <c r="M976" s="31"/>
      <c r="N976" s="31"/>
      <c r="O976" s="31"/>
      <c r="P976" s="31"/>
      <c r="Q976" s="31"/>
      <c r="R976" s="32"/>
      <c r="S976" s="31"/>
      <c r="T976" s="31"/>
      <c r="U976" s="31"/>
      <c r="V976" s="31"/>
      <c r="W976" s="31"/>
      <c r="X976" s="31"/>
      <c r="Y976" s="31"/>
      <c r="Z976" s="31"/>
      <c r="AA976" s="31"/>
      <c r="AB976" s="31"/>
    </row>
    <row r="977" spans="1:28" ht="13.2" x14ac:dyDescent="0.25">
      <c r="A977" s="30"/>
      <c r="B977" s="31"/>
      <c r="C977" s="31"/>
      <c r="D977" s="31"/>
      <c r="E977" s="31"/>
      <c r="F977" s="32"/>
      <c r="G977" s="31"/>
      <c r="H977" s="31"/>
      <c r="I977" s="31"/>
      <c r="J977" s="31"/>
      <c r="K977" s="31"/>
      <c r="L977" s="31"/>
      <c r="M977" s="31"/>
      <c r="N977" s="31"/>
      <c r="O977" s="31"/>
      <c r="P977" s="31"/>
      <c r="Q977" s="31"/>
      <c r="R977" s="32"/>
      <c r="S977" s="31"/>
      <c r="T977" s="31"/>
      <c r="U977" s="31"/>
      <c r="V977" s="31"/>
      <c r="W977" s="31"/>
      <c r="X977" s="31"/>
      <c r="Y977" s="31"/>
      <c r="Z977" s="31"/>
      <c r="AA977" s="31"/>
      <c r="AB977" s="31"/>
    </row>
    <row r="978" spans="1:28" ht="13.2" x14ac:dyDescent="0.25">
      <c r="A978" s="30"/>
      <c r="B978" s="31"/>
      <c r="C978" s="31"/>
      <c r="D978" s="31"/>
      <c r="E978" s="31"/>
      <c r="F978" s="32"/>
      <c r="G978" s="31"/>
      <c r="H978" s="31"/>
      <c r="I978" s="31"/>
      <c r="J978" s="31"/>
      <c r="K978" s="31"/>
      <c r="L978" s="31"/>
      <c r="M978" s="31"/>
      <c r="N978" s="31"/>
      <c r="O978" s="31"/>
      <c r="P978" s="31"/>
      <c r="Q978" s="31"/>
      <c r="R978" s="32"/>
      <c r="S978" s="31"/>
      <c r="T978" s="31"/>
      <c r="U978" s="31"/>
      <c r="V978" s="31"/>
      <c r="W978" s="31"/>
      <c r="X978" s="31"/>
      <c r="Y978" s="31"/>
      <c r="Z978" s="31"/>
      <c r="AA978" s="31"/>
      <c r="AB978" s="31"/>
    </row>
    <row r="979" spans="1:28" ht="13.2" x14ac:dyDescent="0.25">
      <c r="A979" s="30"/>
      <c r="B979" s="31"/>
      <c r="C979" s="31"/>
      <c r="D979" s="31"/>
      <c r="E979" s="31"/>
      <c r="F979" s="32"/>
      <c r="G979" s="31"/>
      <c r="H979" s="31"/>
      <c r="I979" s="31"/>
      <c r="J979" s="31"/>
      <c r="K979" s="31"/>
      <c r="L979" s="31"/>
      <c r="M979" s="31"/>
      <c r="N979" s="31"/>
      <c r="O979" s="31"/>
      <c r="P979" s="31"/>
      <c r="Q979" s="31"/>
      <c r="R979" s="32"/>
      <c r="S979" s="31"/>
      <c r="T979" s="31"/>
      <c r="U979" s="31"/>
      <c r="V979" s="31"/>
      <c r="W979" s="31"/>
      <c r="X979" s="31"/>
      <c r="Y979" s="31"/>
      <c r="Z979" s="31"/>
      <c r="AA979" s="31"/>
      <c r="AB979" s="31"/>
    </row>
    <row r="980" spans="1:28" ht="13.2" x14ac:dyDescent="0.25">
      <c r="A980" s="30"/>
      <c r="B980" s="31"/>
      <c r="C980" s="31"/>
      <c r="D980" s="31"/>
      <c r="E980" s="31"/>
      <c r="F980" s="32"/>
      <c r="G980" s="31"/>
      <c r="H980" s="31"/>
      <c r="I980" s="31"/>
      <c r="J980" s="31"/>
      <c r="K980" s="31"/>
      <c r="L980" s="31"/>
      <c r="M980" s="31"/>
      <c r="N980" s="31"/>
      <c r="O980" s="31"/>
      <c r="P980" s="31"/>
      <c r="Q980" s="31"/>
      <c r="R980" s="32"/>
      <c r="S980" s="31"/>
      <c r="T980" s="31"/>
      <c r="U980" s="31"/>
      <c r="V980" s="31"/>
      <c r="W980" s="31"/>
      <c r="X980" s="31"/>
      <c r="Y980" s="31"/>
      <c r="Z980" s="31"/>
      <c r="AA980" s="31"/>
      <c r="AB980" s="31"/>
    </row>
    <row r="981" spans="1:28" ht="13.2" x14ac:dyDescent="0.25">
      <c r="A981" s="30"/>
      <c r="B981" s="31"/>
      <c r="C981" s="31"/>
      <c r="D981" s="31"/>
      <c r="E981" s="31"/>
      <c r="F981" s="32"/>
      <c r="G981" s="31"/>
      <c r="H981" s="31"/>
      <c r="I981" s="31"/>
      <c r="J981" s="31"/>
      <c r="K981" s="31"/>
      <c r="L981" s="31"/>
      <c r="M981" s="31"/>
      <c r="N981" s="31"/>
      <c r="O981" s="31"/>
      <c r="P981" s="31"/>
      <c r="Q981" s="31"/>
      <c r="R981" s="32"/>
      <c r="S981" s="31"/>
      <c r="T981" s="31"/>
      <c r="U981" s="31"/>
      <c r="V981" s="31"/>
      <c r="W981" s="31"/>
      <c r="X981" s="31"/>
      <c r="Y981" s="31"/>
      <c r="Z981" s="31"/>
      <c r="AA981" s="31"/>
      <c r="AB981" s="31"/>
    </row>
    <row r="982" spans="1:28" ht="13.2" x14ac:dyDescent="0.25">
      <c r="A982" s="30"/>
      <c r="B982" s="31"/>
      <c r="C982" s="31"/>
      <c r="D982" s="31"/>
      <c r="E982" s="31"/>
      <c r="F982" s="32"/>
      <c r="G982" s="31"/>
      <c r="H982" s="31"/>
      <c r="I982" s="31"/>
      <c r="J982" s="31"/>
      <c r="K982" s="31"/>
      <c r="L982" s="31"/>
      <c r="M982" s="31"/>
      <c r="N982" s="31"/>
      <c r="O982" s="31"/>
      <c r="P982" s="31"/>
      <c r="Q982" s="31"/>
      <c r="R982" s="32"/>
      <c r="S982" s="31"/>
      <c r="T982" s="31"/>
      <c r="U982" s="31"/>
      <c r="V982" s="31"/>
      <c r="W982" s="31"/>
      <c r="X982" s="31"/>
      <c r="Y982" s="31"/>
      <c r="Z982" s="31"/>
      <c r="AA982" s="31"/>
      <c r="AB982" s="31"/>
    </row>
    <row r="983" spans="1:28" ht="13.2" x14ac:dyDescent="0.25">
      <c r="A983" s="30"/>
      <c r="B983" s="31"/>
      <c r="C983" s="31"/>
      <c r="D983" s="31"/>
      <c r="E983" s="31"/>
      <c r="F983" s="32"/>
      <c r="G983" s="31"/>
      <c r="H983" s="31"/>
      <c r="I983" s="31"/>
      <c r="J983" s="31"/>
      <c r="K983" s="31"/>
      <c r="L983" s="31"/>
      <c r="M983" s="31"/>
      <c r="N983" s="31"/>
      <c r="O983" s="31"/>
      <c r="P983" s="31"/>
      <c r="Q983" s="31"/>
      <c r="R983" s="32"/>
      <c r="S983" s="31"/>
      <c r="T983" s="31"/>
      <c r="U983" s="31"/>
      <c r="V983" s="31"/>
      <c r="W983" s="31"/>
      <c r="X983" s="31"/>
      <c r="Y983" s="31"/>
      <c r="Z983" s="31"/>
      <c r="AA983" s="31"/>
      <c r="AB983" s="31"/>
    </row>
    <row r="984" spans="1:28" ht="13.2" x14ac:dyDescent="0.25">
      <c r="A984" s="30"/>
      <c r="B984" s="31"/>
      <c r="C984" s="31"/>
      <c r="D984" s="31"/>
      <c r="E984" s="31"/>
      <c r="F984" s="32"/>
      <c r="G984" s="31"/>
      <c r="H984" s="31"/>
      <c r="I984" s="31"/>
      <c r="J984" s="31"/>
      <c r="K984" s="31"/>
      <c r="L984" s="31"/>
      <c r="M984" s="31"/>
      <c r="N984" s="31"/>
      <c r="O984" s="31"/>
      <c r="P984" s="31"/>
      <c r="Q984" s="31"/>
      <c r="R984" s="32"/>
      <c r="S984" s="31"/>
      <c r="T984" s="31"/>
      <c r="U984" s="31"/>
      <c r="V984" s="31"/>
      <c r="W984" s="31"/>
      <c r="X984" s="31"/>
      <c r="Y984" s="31"/>
      <c r="Z984" s="31"/>
      <c r="AA984" s="31"/>
      <c r="AB984" s="31"/>
    </row>
    <row r="985" spans="1:28" ht="13.2" x14ac:dyDescent="0.25">
      <c r="A985" s="30"/>
      <c r="B985" s="31"/>
      <c r="C985" s="31"/>
      <c r="D985" s="31"/>
      <c r="E985" s="31"/>
      <c r="F985" s="32"/>
      <c r="G985" s="31"/>
      <c r="H985" s="31"/>
      <c r="I985" s="31"/>
      <c r="J985" s="31"/>
      <c r="K985" s="31"/>
      <c r="L985" s="31"/>
      <c r="M985" s="31"/>
      <c r="N985" s="31"/>
      <c r="O985" s="31"/>
      <c r="P985" s="31"/>
      <c r="Q985" s="31"/>
      <c r="R985" s="32"/>
      <c r="S985" s="31"/>
      <c r="T985" s="31"/>
      <c r="U985" s="31"/>
      <c r="V985" s="31"/>
      <c r="W985" s="31"/>
      <c r="X985" s="31"/>
      <c r="Y985" s="31"/>
      <c r="Z985" s="31"/>
      <c r="AA985" s="31"/>
      <c r="AB985" s="31"/>
    </row>
    <row r="986" spans="1:28" ht="13.2" x14ac:dyDescent="0.25">
      <c r="A986" s="30"/>
      <c r="B986" s="31"/>
      <c r="C986" s="31"/>
      <c r="D986" s="31"/>
      <c r="E986" s="31"/>
      <c r="F986" s="32"/>
      <c r="G986" s="31"/>
      <c r="H986" s="31"/>
      <c r="I986" s="31"/>
      <c r="J986" s="31"/>
      <c r="K986" s="31"/>
      <c r="L986" s="31"/>
      <c r="M986" s="31"/>
      <c r="N986" s="31"/>
      <c r="O986" s="31"/>
      <c r="P986" s="31"/>
      <c r="Q986" s="31"/>
      <c r="R986" s="32"/>
      <c r="S986" s="31"/>
      <c r="T986" s="31"/>
      <c r="U986" s="31"/>
      <c r="V986" s="31"/>
      <c r="W986" s="31"/>
      <c r="X986" s="31"/>
      <c r="Y986" s="31"/>
      <c r="Z986" s="31"/>
      <c r="AA986" s="31"/>
      <c r="AB986" s="31"/>
    </row>
    <row r="987" spans="1:28" ht="13.2" x14ac:dyDescent="0.25">
      <c r="A987" s="30"/>
      <c r="B987" s="31"/>
      <c r="C987" s="31"/>
      <c r="D987" s="31"/>
      <c r="E987" s="31"/>
      <c r="F987" s="32"/>
      <c r="G987" s="31"/>
      <c r="H987" s="31"/>
      <c r="I987" s="31"/>
      <c r="J987" s="31"/>
      <c r="K987" s="31"/>
      <c r="L987" s="31"/>
      <c r="M987" s="31"/>
      <c r="N987" s="31"/>
      <c r="O987" s="31"/>
      <c r="P987" s="31"/>
      <c r="Q987" s="31"/>
      <c r="R987" s="32"/>
      <c r="S987" s="31"/>
      <c r="T987" s="31"/>
      <c r="U987" s="31"/>
      <c r="V987" s="31"/>
      <c r="W987" s="31"/>
      <c r="X987" s="31"/>
      <c r="Y987" s="31"/>
      <c r="Z987" s="31"/>
      <c r="AA987" s="31"/>
      <c r="AB987" s="31"/>
    </row>
    <row r="988" spans="1:28" ht="13.2" x14ac:dyDescent="0.25">
      <c r="A988" s="30"/>
      <c r="B988" s="31"/>
      <c r="C988" s="31"/>
      <c r="D988" s="31"/>
      <c r="E988" s="31"/>
      <c r="F988" s="32"/>
      <c r="G988" s="31"/>
      <c r="H988" s="31"/>
      <c r="I988" s="31"/>
      <c r="J988" s="31"/>
      <c r="K988" s="31"/>
      <c r="L988" s="31"/>
      <c r="M988" s="31"/>
      <c r="N988" s="31"/>
      <c r="O988" s="31"/>
      <c r="P988" s="31"/>
      <c r="Q988" s="31"/>
      <c r="R988" s="32"/>
      <c r="S988" s="31"/>
      <c r="T988" s="31"/>
      <c r="U988" s="31"/>
      <c r="V988" s="31"/>
      <c r="W988" s="31"/>
      <c r="X988" s="31"/>
      <c r="Y988" s="31"/>
      <c r="Z988" s="31"/>
      <c r="AA988" s="31"/>
      <c r="AB988" s="31"/>
    </row>
    <row r="989" spans="1:28" ht="13.2" x14ac:dyDescent="0.25">
      <c r="A989" s="30"/>
      <c r="B989" s="31"/>
      <c r="C989" s="31"/>
      <c r="D989" s="31"/>
      <c r="E989" s="31"/>
      <c r="F989" s="32"/>
      <c r="G989" s="31"/>
      <c r="H989" s="31"/>
      <c r="I989" s="31"/>
      <c r="J989" s="31"/>
      <c r="K989" s="31"/>
      <c r="L989" s="31"/>
      <c r="M989" s="31"/>
      <c r="N989" s="31"/>
      <c r="O989" s="31"/>
      <c r="P989" s="31"/>
      <c r="Q989" s="31"/>
      <c r="R989" s="32"/>
      <c r="S989" s="31"/>
      <c r="T989" s="31"/>
      <c r="U989" s="31"/>
      <c r="V989" s="31"/>
      <c r="W989" s="31"/>
      <c r="X989" s="31"/>
      <c r="Y989" s="31"/>
      <c r="Z989" s="31"/>
      <c r="AA989" s="31"/>
      <c r="AB989" s="31"/>
    </row>
    <row r="990" spans="1:28" ht="13.2" x14ac:dyDescent="0.25">
      <c r="A990" s="30"/>
      <c r="B990" s="31"/>
      <c r="C990" s="31"/>
      <c r="D990" s="31"/>
      <c r="E990" s="31"/>
      <c r="F990" s="32"/>
      <c r="G990" s="31"/>
      <c r="H990" s="31"/>
      <c r="I990" s="31"/>
      <c r="J990" s="31"/>
      <c r="K990" s="31"/>
      <c r="L990" s="31"/>
      <c r="M990" s="31"/>
      <c r="N990" s="31"/>
      <c r="O990" s="31"/>
      <c r="P990" s="31"/>
      <c r="Q990" s="31"/>
      <c r="R990" s="32"/>
      <c r="S990" s="31"/>
      <c r="T990" s="31"/>
      <c r="U990" s="31"/>
      <c r="V990" s="31"/>
      <c r="W990" s="31"/>
      <c r="X990" s="31"/>
      <c r="Y990" s="31"/>
      <c r="Z990" s="31"/>
      <c r="AA990" s="31"/>
      <c r="AB990" s="31"/>
    </row>
  </sheetData>
  <mergeCells count="11">
    <mergeCell ref="B8:D8"/>
    <mergeCell ref="B9:F9"/>
    <mergeCell ref="B10:D10"/>
    <mergeCell ref="E10:F10"/>
    <mergeCell ref="A1:F1"/>
    <mergeCell ref="B5:C5"/>
    <mergeCell ref="D5:F5"/>
    <mergeCell ref="B6:C6"/>
    <mergeCell ref="D6:F6"/>
    <mergeCell ref="B7:F7"/>
    <mergeCell ref="E8:F8"/>
  </mergeCells>
  <hyperlinks>
    <hyperlink ref="A1" r:id="rId1" xr:uid="{00000000-0004-0000-0000-000000000000}"/>
    <hyperlink ref="X496" r:id="rId2" xr:uid="{00000000-0004-0000-0000-000001000000}"/>
    <hyperlink ref="U538" r:id="rId3" xr:uid="{00000000-0004-0000-0000-000002000000}"/>
    <hyperlink ref="X538" r:id="rId4" xr:uid="{00000000-0004-0000-0000-000003000000}"/>
    <hyperlink ref="Y538" r:id="rId5" xr:uid="{00000000-0004-0000-0000-000004000000}"/>
    <hyperlink ref="X566" r:id="rId6" xr:uid="{00000000-0004-0000-0000-000005000000}"/>
    <hyperlink ref="Y566" r:id="rId7" xr:uid="{00000000-0004-0000-0000-000006000000}"/>
    <hyperlink ref="X640" r:id="rId8" xr:uid="{00000000-0004-0000-0000-000007000000}"/>
    <hyperlink ref="Y640" r:id="rId9" xr:uid="{00000000-0004-0000-0000-000008000000}"/>
    <hyperlink ref="X796" r:id="rId10" xr:uid="{00000000-0004-0000-0000-000009000000}"/>
    <hyperlink ref="Y796" r:id="rId11" xr:uid="{00000000-0004-0000-0000-00000A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B991"/>
  <sheetViews>
    <sheetView workbookViewId="0">
      <pane ySplit="1" topLeftCell="A2" activePane="bottomLeft" state="frozen"/>
      <selection pane="bottomLeft" activeCell="B3" sqref="B3"/>
    </sheetView>
  </sheetViews>
  <sheetFormatPr defaultColWidth="12.6640625" defaultRowHeight="15.75" customHeight="1" x14ac:dyDescent="0.25"/>
  <cols>
    <col min="1" max="1" width="5.6640625" customWidth="1"/>
    <col min="2" max="2" width="14.109375" customWidth="1"/>
    <col min="3" max="3" width="24.33203125" customWidth="1"/>
    <col min="4" max="4" width="26.21875" customWidth="1"/>
    <col min="5" max="5" width="19.21875" customWidth="1"/>
    <col min="9" max="9" width="15.88671875" customWidth="1"/>
    <col min="10" max="14" width="15.33203125" customWidth="1"/>
    <col min="18" max="18" width="24.77734375" customWidth="1"/>
    <col min="19" max="19" width="41.77734375" customWidth="1"/>
    <col min="20" max="20" width="12.6640625" hidden="1"/>
    <col min="22" max="23" width="12.6640625" hidden="1"/>
    <col min="24" max="24" width="30.21875" customWidth="1"/>
    <col min="25" max="26" width="12.6640625" hidden="1"/>
  </cols>
  <sheetData>
    <row r="1" spans="1:28"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2" t="s">
        <v>43</v>
      </c>
      <c r="U1" s="10" t="s">
        <v>44</v>
      </c>
      <c r="V1" s="12" t="s">
        <v>45</v>
      </c>
      <c r="W1" s="12" t="s">
        <v>25</v>
      </c>
      <c r="X1" s="10" t="s">
        <v>46</v>
      </c>
      <c r="Y1" s="10" t="s">
        <v>46</v>
      </c>
      <c r="Z1" s="10" t="s">
        <v>47</v>
      </c>
      <c r="AA1" s="10"/>
      <c r="AB1" s="10"/>
    </row>
    <row r="2" spans="1:28" x14ac:dyDescent="0.25">
      <c r="A2" s="13">
        <v>1</v>
      </c>
      <c r="B2" s="14" t="s">
        <v>112</v>
      </c>
      <c r="C2" s="14" t="str">
        <f>VLOOKUP(B2,Overall!B:AA,2,0)</f>
        <v>Aerospace Engineering</v>
      </c>
      <c r="D2" s="14" t="str">
        <f>VLOOKUP(B2,Overall!B:AA,3,0)</f>
        <v>Industrial Aerodynamics</v>
      </c>
      <c r="E2" s="14" t="str">
        <f>VLOOKUP(B2,Overall!B:AA,4,0)</f>
        <v>Prof. Sunil Manohar Dash</v>
      </c>
      <c r="F2" s="15" t="str">
        <f>VLOOKUP(B2,Overall!B:AA,5,0)</f>
        <v>IIT Kharagpur</v>
      </c>
      <c r="G2" s="15" t="str">
        <f>VLOOKUP(B2,Overall!B:AA,6,0)</f>
        <v>IIT Kharagpur</v>
      </c>
      <c r="H2" s="16" t="str">
        <f>VLOOKUP(B2,Overall!B:AA,7,0)</f>
        <v>12 Weeks</v>
      </c>
      <c r="I2" s="15" t="str">
        <f>VLOOKUP(B2,Overall!B:AA,8,0)</f>
        <v>New</v>
      </c>
      <c r="J2" s="17">
        <f>VLOOKUP(B2,Overall!B:AA,9,0)</f>
        <v>45859</v>
      </c>
      <c r="K2" s="17">
        <f>VLOOKUP(B2,Overall!B:AA,10,0)</f>
        <v>45940</v>
      </c>
      <c r="L2" s="17">
        <f>VLOOKUP(B2,Overall!B:AA,11,0)</f>
        <v>45962</v>
      </c>
      <c r="M2" s="17">
        <f>VLOOKUP(B2,Overall!B:AA,12,0)</f>
        <v>45866</v>
      </c>
      <c r="N2" s="17">
        <f>VLOOKUP(B2,Overall!B:AA,13,0)</f>
        <v>45884</v>
      </c>
      <c r="O2" s="15" t="str">
        <f>VLOOKUP(B2,Overall!B:AA,14,0)</f>
        <v>UG/PG</v>
      </c>
      <c r="P2" s="15" t="str">
        <f>VLOOKUP(B2,Overall!B:AA,15,0)</f>
        <v>Elective</v>
      </c>
      <c r="Q2" s="15" t="str">
        <f>VLOOKUP(B2,Overall!B:AA,16,0)</f>
        <v>Yes</v>
      </c>
      <c r="R2" s="33">
        <f>VLOOKUP(B2,Overall!B:AA,17,0)</f>
        <v>0</v>
      </c>
      <c r="S2" s="20" t="str">
        <f>VLOOKUP(B2,Overall!B:AA,18,0)</f>
        <v>https://onlinecourses.nptel.ac.in/noc25_ae27/preview</v>
      </c>
      <c r="T2" s="14" t="str">
        <f>VLOOKUP(B2,Overall!B:AA,19,0)</f>
        <v>noc25_ae27</v>
      </c>
      <c r="U2" s="33">
        <f>VLOOKUP(B2,Overall!B:AA,20,0)</f>
        <v>0</v>
      </c>
      <c r="V2" s="33">
        <f>VLOOKUP(B2,Overall!B:AA,21,0)</f>
        <v>0</v>
      </c>
      <c r="W2" s="33">
        <f>VLOOKUP(B2,Overall!B:AA,22,0)</f>
        <v>0</v>
      </c>
      <c r="X2" s="20" t="str">
        <f>VLOOKUP(B2,Overall!B:AA,23,0)</f>
        <v>https://nptel.ac.in/courses/101105660</v>
      </c>
      <c r="Y2" s="19" t="str">
        <f>VLOOKUP(B2,Overall!B:AA,24,0)</f>
        <v>https://nptel.ac.in/courses/101105660</v>
      </c>
      <c r="Z2" s="14" t="str">
        <f>VLOOKUP(B2,Overall!B:AA,25,0)</f>
        <v>101105660</v>
      </c>
      <c r="AA2" s="33"/>
      <c r="AB2" s="14"/>
    </row>
    <row r="3" spans="1:28" x14ac:dyDescent="0.25">
      <c r="A3" s="13">
        <v>2</v>
      </c>
      <c r="B3" s="14" t="s">
        <v>129</v>
      </c>
      <c r="C3" s="14" t="str">
        <f>VLOOKUP(B3,Overall!B:AA,2,0)</f>
        <v>Aerospace Engineering</v>
      </c>
      <c r="D3" s="14" t="str">
        <f>VLOOKUP(B3,Overall!B:AA,3,0)</f>
        <v>Drone Systems and Control</v>
      </c>
      <c r="E3" s="14" t="str">
        <f>VLOOKUP(B3,Overall!B:AA,4,0)</f>
        <v>Prof. Suresh Sundaram</v>
      </c>
      <c r="F3" s="15" t="str">
        <f>VLOOKUP(B3,Overall!B:AA,5,0)</f>
        <v>IISc Bangalore</v>
      </c>
      <c r="G3" s="15" t="str">
        <f>VLOOKUP(B3,Overall!B:AA,6,0)</f>
        <v>IISc Bangalore</v>
      </c>
      <c r="H3" s="16" t="str">
        <f>VLOOKUP(B3,Overall!B:AA,7,0)</f>
        <v>12 Weeks</v>
      </c>
      <c r="I3" s="15" t="str">
        <f>VLOOKUP(B3,Overall!B:AA,8,0)</f>
        <v>New</v>
      </c>
      <c r="J3" s="17">
        <f>VLOOKUP(B3,Overall!B:AA,9,0)</f>
        <v>45859</v>
      </c>
      <c r="K3" s="17">
        <f>VLOOKUP(B3,Overall!B:AA,10,0)</f>
        <v>45940</v>
      </c>
      <c r="L3" s="17">
        <f>VLOOKUP(B3,Overall!B:AA,11,0)</f>
        <v>45963</v>
      </c>
      <c r="M3" s="17">
        <f>VLOOKUP(B3,Overall!B:AA,12,0)</f>
        <v>45866</v>
      </c>
      <c r="N3" s="17">
        <f>VLOOKUP(B3,Overall!B:AA,13,0)</f>
        <v>45884</v>
      </c>
      <c r="O3" s="15" t="str">
        <f>VLOOKUP(B3,Overall!B:AA,14,0)</f>
        <v>UG/PG</v>
      </c>
      <c r="P3" s="15" t="str">
        <f>VLOOKUP(B3,Overall!B:AA,15,0)</f>
        <v>Elective</v>
      </c>
      <c r="Q3" s="15" t="str">
        <f>VLOOKUP(B3,Overall!B:AA,16,0)</f>
        <v>Yes</v>
      </c>
      <c r="R3" s="33" t="str">
        <f>VLOOKUP(B3,Overall!B:AA,17,0)</f>
        <v>Flight Mechanics</v>
      </c>
      <c r="S3" s="20" t="str">
        <f>VLOOKUP(B3,Overall!B:AA,18,0)</f>
        <v>https://onlinecourses.nptel.ac.in/noc25_ae30/preview</v>
      </c>
      <c r="T3" s="14" t="str">
        <f>VLOOKUP(B3,Overall!B:AA,19,0)</f>
        <v>noc25_ae30</v>
      </c>
      <c r="U3" s="33">
        <f>VLOOKUP(B3,Overall!B:AA,20,0)</f>
        <v>0</v>
      </c>
      <c r="V3" s="33">
        <f>VLOOKUP(B3,Overall!B:AA,21,0)</f>
        <v>0</v>
      </c>
      <c r="W3" s="33">
        <f>VLOOKUP(B3,Overall!B:AA,22,0)</f>
        <v>0</v>
      </c>
      <c r="X3" s="20" t="str">
        <f>VLOOKUP(B3,Overall!B:AA,23,0)</f>
        <v>https://nptel.ac.in/courses/101108661</v>
      </c>
      <c r="Y3" s="19" t="str">
        <f>VLOOKUP(B3,Overall!B:AA,24,0)</f>
        <v>https://nptel.ac.in/courses/101108661</v>
      </c>
      <c r="Z3" s="14" t="str">
        <f>VLOOKUP(B3,Overall!B:AA,25,0)</f>
        <v>101108661</v>
      </c>
      <c r="AA3" s="33"/>
      <c r="AB3" s="14"/>
    </row>
    <row r="4" spans="1:28" x14ac:dyDescent="0.25">
      <c r="A4" s="13">
        <v>3</v>
      </c>
      <c r="B4" s="14" t="s">
        <v>145</v>
      </c>
      <c r="C4" s="14" t="str">
        <f>VLOOKUP(B4,Overall!B:AA,2,0)</f>
        <v>Aerospace Engineering</v>
      </c>
      <c r="D4" s="14" t="str">
        <f>VLOOKUP(B4,Overall!B:AA,3,0)</f>
        <v>Mechanics of Composite Materials and Structures</v>
      </c>
      <c r="E4" s="14" t="str">
        <f>VLOOKUP(B4,Overall!B:AA,4,0)</f>
        <v>Prof. Mohammed Rabius Sunny</v>
      </c>
      <c r="F4" s="15" t="str">
        <f>VLOOKUP(B4,Overall!B:AA,5,0)</f>
        <v>IIT Kharagpur</v>
      </c>
      <c r="G4" s="15" t="str">
        <f>VLOOKUP(B4,Overall!B:AA,6,0)</f>
        <v>IIT Kharagpur</v>
      </c>
      <c r="H4" s="16" t="str">
        <f>VLOOKUP(B4,Overall!B:AA,7,0)</f>
        <v>12 Weeks</v>
      </c>
      <c r="I4" s="15" t="str">
        <f>VLOOKUP(B4,Overall!B:AA,8,0)</f>
        <v>New</v>
      </c>
      <c r="J4" s="17">
        <f>VLOOKUP(B4,Overall!B:AA,9,0)</f>
        <v>45859</v>
      </c>
      <c r="K4" s="17">
        <f>VLOOKUP(B4,Overall!B:AA,10,0)</f>
        <v>45940</v>
      </c>
      <c r="L4" s="17">
        <f>VLOOKUP(B4,Overall!B:AA,11,0)</f>
        <v>45963</v>
      </c>
      <c r="M4" s="17">
        <f>VLOOKUP(B4,Overall!B:AA,12,0)</f>
        <v>45866</v>
      </c>
      <c r="N4" s="17">
        <f>VLOOKUP(B4,Overall!B:AA,13,0)</f>
        <v>45884</v>
      </c>
      <c r="O4" s="15" t="str">
        <f>VLOOKUP(B4,Overall!B:AA,14,0)</f>
        <v>UG/PG</v>
      </c>
      <c r="P4" s="15" t="str">
        <f>VLOOKUP(B4,Overall!B:AA,15,0)</f>
        <v>Elective</v>
      </c>
      <c r="Q4" s="15" t="str">
        <f>VLOOKUP(B4,Overall!B:AA,16,0)</f>
        <v>Yes</v>
      </c>
      <c r="R4" s="33">
        <f>VLOOKUP(B4,Overall!B:AA,17,0)</f>
        <v>0</v>
      </c>
      <c r="S4" s="20" t="str">
        <f>VLOOKUP(B4,Overall!B:AA,18,0)</f>
        <v>https://onlinecourses.nptel.ac.in/noc25_ae33/preview</v>
      </c>
      <c r="T4" s="14" t="str">
        <f>VLOOKUP(B4,Overall!B:AA,19,0)</f>
        <v>noc25_ae33</v>
      </c>
      <c r="U4" s="33">
        <f>VLOOKUP(B4,Overall!B:AA,20,0)</f>
        <v>0</v>
      </c>
      <c r="V4" s="33">
        <f>VLOOKUP(B4,Overall!B:AA,21,0)</f>
        <v>0</v>
      </c>
      <c r="W4" s="33">
        <f>VLOOKUP(B4,Overall!B:AA,22,0)</f>
        <v>0</v>
      </c>
      <c r="X4" s="20" t="str">
        <f>VLOOKUP(B4,Overall!B:AA,23,0)</f>
        <v>https://nptel.ac.in/courses/101105662</v>
      </c>
      <c r="Y4" s="19" t="str">
        <f>VLOOKUP(B4,Overall!B:AA,24,0)</f>
        <v>https://nptel.ac.in/courses/101105662</v>
      </c>
      <c r="Z4" s="14" t="str">
        <f>VLOOKUP(B4,Overall!B:AA,25,0)</f>
        <v>101105662</v>
      </c>
      <c r="AA4" s="33"/>
      <c r="AB4" s="14"/>
    </row>
    <row r="5" spans="1:28" x14ac:dyDescent="0.25">
      <c r="A5" s="13">
        <v>4</v>
      </c>
      <c r="B5" s="14" t="s">
        <v>155</v>
      </c>
      <c r="C5" s="14" t="str">
        <f>VLOOKUP(B5,Overall!B:AA,2,0)</f>
        <v>Agricultural Engineering</v>
      </c>
      <c r="D5" s="14" t="str">
        <f>VLOOKUP(B5,Overall!B:AA,3,0)</f>
        <v>Operations Research</v>
      </c>
      <c r="E5" s="14" t="str">
        <f>VLOOKUP(B5,Overall!B:AA,4,0)</f>
        <v>Prof. Rajendra Singh</v>
      </c>
      <c r="F5" s="15" t="str">
        <f>VLOOKUP(B5,Overall!B:AA,5,0)</f>
        <v>IIT Kharagpur</v>
      </c>
      <c r="G5" s="15" t="str">
        <f>VLOOKUP(B5,Overall!B:AA,6,0)</f>
        <v>IIT Kharagpur</v>
      </c>
      <c r="H5" s="16" t="str">
        <f>VLOOKUP(B5,Overall!B:AA,7,0)</f>
        <v>12 Weeks</v>
      </c>
      <c r="I5" s="15" t="str">
        <f>VLOOKUP(B5,Overall!B:AA,8,0)</f>
        <v>New</v>
      </c>
      <c r="J5" s="17">
        <f>VLOOKUP(B5,Overall!B:AA,9,0)</f>
        <v>45859</v>
      </c>
      <c r="K5" s="17">
        <f>VLOOKUP(B5,Overall!B:AA,10,0)</f>
        <v>45940</v>
      </c>
      <c r="L5" s="17">
        <f>VLOOKUP(B5,Overall!B:AA,11,0)</f>
        <v>45963</v>
      </c>
      <c r="M5" s="17">
        <f>VLOOKUP(B5,Overall!B:AA,12,0)</f>
        <v>45866</v>
      </c>
      <c r="N5" s="17">
        <f>VLOOKUP(B5,Overall!B:AA,13,0)</f>
        <v>45884</v>
      </c>
      <c r="O5" s="15" t="str">
        <f>VLOOKUP(B5,Overall!B:AA,14,0)</f>
        <v>UG</v>
      </c>
      <c r="P5" s="15" t="str">
        <f>VLOOKUP(B5,Overall!B:AA,15,0)</f>
        <v>Elective</v>
      </c>
      <c r="Q5" s="15" t="str">
        <f>VLOOKUP(B5,Overall!B:AA,16,0)</f>
        <v>Yes</v>
      </c>
      <c r="R5" s="33" t="str">
        <f>VLOOKUP(B5,Overall!B:AA,17,0)</f>
        <v>Operations</v>
      </c>
      <c r="S5" s="20" t="str">
        <f>VLOOKUP(B5,Overall!B:AA,18,0)</f>
        <v>https://onlinecourses.nptel.ac.in/noc25_ag15/preview</v>
      </c>
      <c r="T5" s="14" t="str">
        <f>VLOOKUP(B5,Overall!B:AA,19,0)</f>
        <v>noc25_ag15</v>
      </c>
      <c r="U5" s="33">
        <f>VLOOKUP(B5,Overall!B:AA,20,0)</f>
        <v>0</v>
      </c>
      <c r="V5" s="33">
        <f>VLOOKUP(B5,Overall!B:AA,21,0)</f>
        <v>0</v>
      </c>
      <c r="W5" s="33">
        <f>VLOOKUP(B5,Overall!B:AA,22,0)</f>
        <v>0</v>
      </c>
      <c r="X5" s="20" t="str">
        <f>VLOOKUP(B5,Overall!B:AA,23,0)</f>
        <v>https://nptel.ac.in/courses/126105663</v>
      </c>
      <c r="Y5" s="19" t="str">
        <f>VLOOKUP(B5,Overall!B:AA,24,0)</f>
        <v>https://nptel.ac.in/courses/126105663</v>
      </c>
      <c r="Z5" s="14" t="str">
        <f>VLOOKUP(B5,Overall!B:AA,25,0)</f>
        <v>126105663</v>
      </c>
      <c r="AA5" s="33"/>
      <c r="AB5" s="14"/>
    </row>
    <row r="6" spans="1:28" x14ac:dyDescent="0.25">
      <c r="A6" s="13">
        <v>5</v>
      </c>
      <c r="B6" s="14" t="s">
        <v>229</v>
      </c>
      <c r="C6" s="14" t="str">
        <f>VLOOKUP(B6,Overall!B:AA,2,0)</f>
        <v>Any Engineering, Science and Management Disciplines</v>
      </c>
      <c r="D6" s="14" t="str">
        <f>VLOOKUP(B6,Overall!B:AA,3,0)</f>
        <v>Artificial Intelligence in Industrial and Management Engineering</v>
      </c>
      <c r="E6" s="14" t="str">
        <f>VLOOKUP(B6,Overall!B:AA,4,0)</f>
        <v>Prof. Deepu Philip,
Prof. Prabal Pratap Singh</v>
      </c>
      <c r="F6" s="15" t="str">
        <f>VLOOKUP(B6,Overall!B:AA,5,0)</f>
        <v>IIT Kanpur</v>
      </c>
      <c r="G6" s="15" t="str">
        <f>VLOOKUP(B6,Overall!B:AA,6,0)</f>
        <v>IIT Kanpur</v>
      </c>
      <c r="H6" s="16" t="str">
        <f>VLOOKUP(B6,Overall!B:AA,7,0)</f>
        <v>8 Weeks</v>
      </c>
      <c r="I6" s="15" t="str">
        <f>VLOOKUP(B6,Overall!B:AA,8,0)</f>
        <v>New</v>
      </c>
      <c r="J6" s="17">
        <f>VLOOKUP(B6,Overall!B:AA,9,0)</f>
        <v>45887</v>
      </c>
      <c r="K6" s="17">
        <f>VLOOKUP(B6,Overall!B:AA,10,0)</f>
        <v>45940</v>
      </c>
      <c r="L6" s="17">
        <f>VLOOKUP(B6,Overall!B:AA,11,0)</f>
        <v>45963</v>
      </c>
      <c r="M6" s="17">
        <f>VLOOKUP(B6,Overall!B:AA,12,0)</f>
        <v>45887</v>
      </c>
      <c r="N6" s="17">
        <f>VLOOKUP(B6,Overall!B:AA,13,0)</f>
        <v>45898</v>
      </c>
      <c r="O6" s="15" t="str">
        <f>VLOOKUP(B6,Overall!B:AA,14,0)</f>
        <v>UG/PG</v>
      </c>
      <c r="P6" s="15" t="str">
        <f>VLOOKUP(B6,Overall!B:AA,15,0)</f>
        <v>Elective</v>
      </c>
      <c r="Q6" s="15" t="str">
        <f>VLOOKUP(B6,Overall!B:AA,16,0)</f>
        <v>Yes</v>
      </c>
      <c r="R6" s="33" t="str">
        <f>VLOOKUP(B6,Overall!B:AA,17,0)</f>
        <v>Operations
Minor</v>
      </c>
      <c r="S6" s="20" t="str">
        <f>VLOOKUP(B6,Overall!B:AA,18,0)</f>
        <v>https://onlinecourses.nptel.ac.in/noc25_ge44/preview</v>
      </c>
      <c r="T6" s="14" t="str">
        <f>VLOOKUP(B6,Overall!B:AA,19,0)</f>
        <v>noc25_ge44</v>
      </c>
      <c r="U6" s="33">
        <f>VLOOKUP(B6,Overall!B:AA,20,0)</f>
        <v>0</v>
      </c>
      <c r="V6" s="33">
        <f>VLOOKUP(B6,Overall!B:AA,21,0)</f>
        <v>0</v>
      </c>
      <c r="W6" s="33">
        <f>VLOOKUP(B6,Overall!B:AA,22,0)</f>
        <v>0</v>
      </c>
      <c r="X6" s="20" t="str">
        <f>VLOOKUP(B6,Overall!B:AA,23,0)</f>
        <v>https://nptel.ac.in/courses/127104664</v>
      </c>
      <c r="Y6" s="19" t="str">
        <f>VLOOKUP(B6,Overall!B:AA,24,0)</f>
        <v>https://nptel.ac.in/courses/127104664</v>
      </c>
      <c r="Z6" s="14" t="str">
        <f>VLOOKUP(B6,Overall!B:AA,25,0)</f>
        <v>127104664</v>
      </c>
      <c r="AA6" s="33"/>
      <c r="AB6" s="14"/>
    </row>
    <row r="7" spans="1:28" x14ac:dyDescent="0.25">
      <c r="A7" s="13">
        <v>6</v>
      </c>
      <c r="B7" s="14" t="s">
        <v>248</v>
      </c>
      <c r="C7" s="14" t="str">
        <f>VLOOKUP(B7,Overall!B:AA,2,0)</f>
        <v>Architecture and City Planning</v>
      </c>
      <c r="D7" s="14" t="str">
        <f>VLOOKUP(B7,Overall!B:AA,3,0)</f>
        <v>Inclusive Planning and Universal Design</v>
      </c>
      <c r="E7" s="14" t="str">
        <f>VLOOKUP(B7,Overall!B:AA,4,0)</f>
        <v>Prof. Haimanti Banerji</v>
      </c>
      <c r="F7" s="15" t="str">
        <f>VLOOKUP(B7,Overall!B:AA,5,0)</f>
        <v>IIT Kharagpur</v>
      </c>
      <c r="G7" s="15" t="str">
        <f>VLOOKUP(B7,Overall!B:AA,6,0)</f>
        <v>IIT Kharagpur</v>
      </c>
      <c r="H7" s="16" t="str">
        <f>VLOOKUP(B7,Overall!B:AA,7,0)</f>
        <v>4 Weeks</v>
      </c>
      <c r="I7" s="15" t="str">
        <f>VLOOKUP(B7,Overall!B:AA,8,0)</f>
        <v>New</v>
      </c>
      <c r="J7" s="17">
        <f>VLOOKUP(B7,Overall!B:AA,9,0)</f>
        <v>45887</v>
      </c>
      <c r="K7" s="17">
        <f>VLOOKUP(B7,Overall!B:AA,10,0)</f>
        <v>45912</v>
      </c>
      <c r="L7" s="17">
        <f>VLOOKUP(B7,Overall!B:AA,11,0)</f>
        <v>45963</v>
      </c>
      <c r="M7" s="17">
        <f>VLOOKUP(B7,Overall!B:AA,12,0)</f>
        <v>45887</v>
      </c>
      <c r="N7" s="17">
        <f>VLOOKUP(B7,Overall!B:AA,13,0)</f>
        <v>45898</v>
      </c>
      <c r="O7" s="15" t="str">
        <f>VLOOKUP(B7,Overall!B:AA,14,0)</f>
        <v>UG/PG</v>
      </c>
      <c r="P7" s="15" t="str">
        <f>VLOOKUP(B7,Overall!B:AA,15,0)</f>
        <v>Core</v>
      </c>
      <c r="Q7" s="15" t="str">
        <f>VLOOKUP(B7,Overall!B:AA,16,0)</f>
        <v>Yes</v>
      </c>
      <c r="R7" s="33" t="str">
        <f>VLOOKUP(B7,Overall!B:AA,17,0)</f>
        <v>Urban Planning Building Services</v>
      </c>
      <c r="S7" s="20" t="str">
        <f>VLOOKUP(B7,Overall!B:AA,18,0)</f>
        <v>https://onlinecourses.nptel.ac.in/noc25_ar12/preview</v>
      </c>
      <c r="T7" s="14" t="str">
        <f>VLOOKUP(B7,Overall!B:AA,19,0)</f>
        <v>noc25_ar12</v>
      </c>
      <c r="U7" s="33">
        <f>VLOOKUP(B7,Overall!B:AA,20,0)</f>
        <v>0</v>
      </c>
      <c r="V7" s="33">
        <f>VLOOKUP(B7,Overall!B:AA,21,0)</f>
        <v>0</v>
      </c>
      <c r="W7" s="33">
        <f>VLOOKUP(B7,Overall!B:AA,22,0)</f>
        <v>0</v>
      </c>
      <c r="X7" s="20" t="str">
        <f>VLOOKUP(B7,Overall!B:AA,23,0)</f>
        <v>https://nptel.ac.in/courses/124105665</v>
      </c>
      <c r="Y7" s="19" t="str">
        <f>VLOOKUP(B7,Overall!B:AA,24,0)</f>
        <v>https://nptel.ac.in/courses/124105665</v>
      </c>
      <c r="Z7" s="14" t="str">
        <f>VLOOKUP(B7,Overall!B:AA,25,0)</f>
        <v>124105665</v>
      </c>
      <c r="AA7" s="33"/>
      <c r="AB7" s="14"/>
    </row>
    <row r="8" spans="1:28" x14ac:dyDescent="0.25">
      <c r="A8" s="13">
        <v>7</v>
      </c>
      <c r="B8" s="14" t="s">
        <v>347</v>
      </c>
      <c r="C8" s="14" t="str">
        <f>VLOOKUP(B8,Overall!B:AA,2,0)</f>
        <v>Behavioural Sciences (Psychology)</v>
      </c>
      <c r="D8" s="14" t="str">
        <f>VLOOKUP(B8,Overall!B:AA,3,0)</f>
        <v>Mental Health and Wellbeing</v>
      </c>
      <c r="E8" s="14" t="str">
        <f>VLOOKUP(B8,Overall!B:AA,4,0)</f>
        <v>Prof. Santanu Misra,
Dr. Oyin Mibang,
Dr. Aneesh T,
Ms. Akanksha Awasthy,
Ms. Charul Bhoria,
Ms. Shreyasi Vashishta,
Mr. Sunny Sharma, Ms. Rita Shukla,
Mr. Ansuma Narzary,
Ms. Amandip Saikia</v>
      </c>
      <c r="F8" s="15" t="str">
        <f>VLOOKUP(B8,Overall!B:AA,5,0)</f>
        <v>IIT Kanpur</v>
      </c>
      <c r="G8" s="15" t="str">
        <f>VLOOKUP(B8,Overall!B:AA,6,0)</f>
        <v>IIT Kanpur</v>
      </c>
      <c r="H8" s="16" t="str">
        <f>VLOOKUP(B8,Overall!B:AA,7,0)</f>
        <v>12 Weeks</v>
      </c>
      <c r="I8" s="15" t="str">
        <f>VLOOKUP(B8,Overall!B:AA,8,0)</f>
        <v>New</v>
      </c>
      <c r="J8" s="17">
        <f>VLOOKUP(B8,Overall!B:AA,9,0)</f>
        <v>45859</v>
      </c>
      <c r="K8" s="17">
        <f>VLOOKUP(B8,Overall!B:AA,10,0)</f>
        <v>45940</v>
      </c>
      <c r="L8" s="17">
        <f>VLOOKUP(B8,Overall!B:AA,11,0)</f>
        <v>45962</v>
      </c>
      <c r="M8" s="17">
        <f>VLOOKUP(B8,Overall!B:AA,12,0)</f>
        <v>45866</v>
      </c>
      <c r="N8" s="17">
        <f>VLOOKUP(B8,Overall!B:AA,13,0)</f>
        <v>45884</v>
      </c>
      <c r="O8" s="15" t="str">
        <f>VLOOKUP(B8,Overall!B:AA,14,0)</f>
        <v>UG/PG</v>
      </c>
      <c r="P8" s="15" t="str">
        <f>VLOOKUP(B8,Overall!B:AA,15,0)</f>
        <v>Elective</v>
      </c>
      <c r="Q8" s="15" t="str">
        <f>VLOOKUP(B8,Overall!B:AA,16,0)</f>
        <v>Yes</v>
      </c>
      <c r="R8" s="33" t="str">
        <f>VLOOKUP(B8,Overall!B:AA,17,0)</f>
        <v>Psychology</v>
      </c>
      <c r="S8" s="20" t="str">
        <f>VLOOKUP(B8,Overall!B:AA,18,0)</f>
        <v>https://onlinecourses.nptel.ac.in/noc25_hs109/preview</v>
      </c>
      <c r="T8" s="14" t="str">
        <f>VLOOKUP(B8,Overall!B:AA,19,0)</f>
        <v>noc25_hs109</v>
      </c>
      <c r="U8" s="33">
        <f>VLOOKUP(B8,Overall!B:AA,20,0)</f>
        <v>0</v>
      </c>
      <c r="V8" s="33">
        <f>VLOOKUP(B8,Overall!B:AA,21,0)</f>
        <v>0</v>
      </c>
      <c r="W8" s="33">
        <f>VLOOKUP(B8,Overall!B:AA,22,0)</f>
        <v>0</v>
      </c>
      <c r="X8" s="20" t="str">
        <f>VLOOKUP(B8,Overall!B:AA,23,0)</f>
        <v>https://nptel.ac.in/courses/109104666</v>
      </c>
      <c r="Y8" s="19" t="str">
        <f>VLOOKUP(B8,Overall!B:AA,24,0)</f>
        <v>https://nptel.ac.in/courses/109104666</v>
      </c>
      <c r="Z8" s="14" t="str">
        <f>VLOOKUP(B8,Overall!B:AA,25,0)</f>
        <v>109104666</v>
      </c>
      <c r="AA8" s="33"/>
      <c r="AB8" s="14"/>
    </row>
    <row r="9" spans="1:28" x14ac:dyDescent="0.25">
      <c r="A9" s="13">
        <v>8</v>
      </c>
      <c r="B9" s="14" t="s">
        <v>368</v>
      </c>
      <c r="C9" s="14" t="str">
        <f>VLOOKUP(B9,Overall!B:AA,2,0)</f>
        <v>Biological Science</v>
      </c>
      <c r="D9" s="14" t="str">
        <f>VLOOKUP(B9,Overall!B:AA,3,0)</f>
        <v>Regeneration Biology</v>
      </c>
      <c r="E9" s="14" t="str">
        <f>VLOOKUP(B9,Overall!B:AA,4,0)</f>
        <v>Prof. Rajesh Ramachandran</v>
      </c>
      <c r="F9" s="15" t="str">
        <f>VLOOKUP(B9,Overall!B:AA,5,0)</f>
        <v>IISER Mohali</v>
      </c>
      <c r="G9" s="15" t="str">
        <f>VLOOKUP(B9,Overall!B:AA,6,0)</f>
        <v>IIT Madras</v>
      </c>
      <c r="H9" s="16" t="str">
        <f>VLOOKUP(B9,Overall!B:AA,7,0)</f>
        <v>12 Weeks</v>
      </c>
      <c r="I9" s="15" t="str">
        <f>VLOOKUP(B9,Overall!B:AA,8,0)</f>
        <v>New</v>
      </c>
      <c r="J9" s="17">
        <f>VLOOKUP(B9,Overall!B:AA,9,0)</f>
        <v>45859</v>
      </c>
      <c r="K9" s="17">
        <f>VLOOKUP(B9,Overall!B:AA,10,0)</f>
        <v>45940</v>
      </c>
      <c r="L9" s="17">
        <f>VLOOKUP(B9,Overall!B:AA,11,0)</f>
        <v>45956</v>
      </c>
      <c r="M9" s="17">
        <f>VLOOKUP(B9,Overall!B:AA,12,0)</f>
        <v>45866</v>
      </c>
      <c r="N9" s="17">
        <f>VLOOKUP(B9,Overall!B:AA,13,0)</f>
        <v>45884</v>
      </c>
      <c r="O9" s="15" t="str">
        <f>VLOOKUP(B9,Overall!B:AA,14,0)</f>
        <v>PG</v>
      </c>
      <c r="P9" s="15" t="str">
        <f>VLOOKUP(B9,Overall!B:AA,15,0)</f>
        <v>Elective</v>
      </c>
      <c r="Q9" s="15" t="str">
        <f>VLOOKUP(B9,Overall!B:AA,16,0)</f>
        <v>Yes</v>
      </c>
      <c r="R9" s="33" t="str">
        <f>VLOOKUP(B9,Overall!B:AA,17,0)</f>
        <v>Biosciences
Bioengineering</v>
      </c>
      <c r="S9" s="20" t="str">
        <f>VLOOKUP(B9,Overall!B:AA,18,0)</f>
        <v>https://onlinecourses.nptel.ac.in/noc25_bt46/preview</v>
      </c>
      <c r="T9" s="14" t="str">
        <f>VLOOKUP(B9,Overall!B:AA,19,0)</f>
        <v>noc25_bt46</v>
      </c>
      <c r="U9" s="33">
        <f>VLOOKUP(B9,Overall!B:AA,20,0)</f>
        <v>0</v>
      </c>
      <c r="V9" s="33">
        <f>VLOOKUP(B9,Overall!B:AA,21,0)</f>
        <v>0</v>
      </c>
      <c r="W9" s="33">
        <f>VLOOKUP(B9,Overall!B:AA,22,0)</f>
        <v>0</v>
      </c>
      <c r="X9" s="20" t="str">
        <f>VLOOKUP(B9,Overall!B:AA,23,0)</f>
        <v>https://nptel.ac.in/courses/102106667</v>
      </c>
      <c r="Y9" s="19" t="str">
        <f>VLOOKUP(B9,Overall!B:AA,24,0)</f>
        <v>https://nptel.ac.in/courses/102106667</v>
      </c>
      <c r="Z9" s="14" t="str">
        <f>VLOOKUP(B9,Overall!B:AA,25,0)</f>
        <v>102106667</v>
      </c>
      <c r="AA9" s="33"/>
      <c r="AB9" s="14"/>
    </row>
    <row r="10" spans="1:28" x14ac:dyDescent="0.25">
      <c r="A10" s="13">
        <v>9</v>
      </c>
      <c r="B10" s="14" t="s">
        <v>375</v>
      </c>
      <c r="C10" s="14" t="str">
        <f>VLOOKUP(B10,Overall!B:AA,2,0)</f>
        <v>Biology, Physics or Chemistry</v>
      </c>
      <c r="D10" s="14" t="str">
        <f>VLOOKUP(B10,Overall!B:AA,3,0)</f>
        <v>Fundamentals of Cryo-Electron Microscopy (Cryo-EM) and 3D Image Processing in Structural Biology</v>
      </c>
      <c r="E10" s="14" t="str">
        <f>VLOOKUP(B10,Overall!B:AA,4,0)</f>
        <v>Prof. Somnath Dutta</v>
      </c>
      <c r="F10" s="15" t="str">
        <f>VLOOKUP(B10,Overall!B:AA,5,0)</f>
        <v>IISc Bangalore</v>
      </c>
      <c r="G10" s="15" t="str">
        <f>VLOOKUP(B10,Overall!B:AA,6,0)</f>
        <v>IISc Bangalore</v>
      </c>
      <c r="H10" s="16" t="str">
        <f>VLOOKUP(B10,Overall!B:AA,7,0)</f>
        <v>12 Weeks</v>
      </c>
      <c r="I10" s="15" t="str">
        <f>VLOOKUP(B10,Overall!B:AA,8,0)</f>
        <v>New</v>
      </c>
      <c r="J10" s="17">
        <f>VLOOKUP(B10,Overall!B:AA,9,0)</f>
        <v>45859</v>
      </c>
      <c r="K10" s="17">
        <f>VLOOKUP(B10,Overall!B:AA,10,0)</f>
        <v>45940</v>
      </c>
      <c r="L10" s="17">
        <f>VLOOKUP(B10,Overall!B:AA,11,0)</f>
        <v>45956</v>
      </c>
      <c r="M10" s="17">
        <f>VLOOKUP(B10,Overall!B:AA,12,0)</f>
        <v>45866</v>
      </c>
      <c r="N10" s="17">
        <f>VLOOKUP(B10,Overall!B:AA,13,0)</f>
        <v>45884</v>
      </c>
      <c r="O10" s="15" t="str">
        <f>VLOOKUP(B10,Overall!B:AA,14,0)</f>
        <v>UG/PG</v>
      </c>
      <c r="P10" s="15" t="str">
        <f>VLOOKUP(B10,Overall!B:AA,15,0)</f>
        <v>Core</v>
      </c>
      <c r="Q10" s="15" t="str">
        <f>VLOOKUP(B10,Overall!B:AA,16,0)</f>
        <v>Yes</v>
      </c>
      <c r="R10" s="33" t="str">
        <f>VLOOKUP(B10,Overall!B:AA,17,0)</f>
        <v>Biosciences</v>
      </c>
      <c r="S10" s="20" t="str">
        <f>VLOOKUP(B10,Overall!B:AA,18,0)</f>
        <v>https://onlinecourses.nptel.ac.in/noc25_bt47/preview</v>
      </c>
      <c r="T10" s="14" t="str">
        <f>VLOOKUP(B10,Overall!B:AA,19,0)</f>
        <v>noc25_bt47</v>
      </c>
      <c r="U10" s="33">
        <f>VLOOKUP(B10,Overall!B:AA,20,0)</f>
        <v>0</v>
      </c>
      <c r="V10" s="33">
        <f>VLOOKUP(B10,Overall!B:AA,21,0)</f>
        <v>0</v>
      </c>
      <c r="W10" s="33">
        <f>VLOOKUP(B10,Overall!B:AA,22,0)</f>
        <v>0</v>
      </c>
      <c r="X10" s="20" t="str">
        <f>VLOOKUP(B10,Overall!B:AA,23,0)</f>
        <v>https://nptel.ac.in/courses/102108668</v>
      </c>
      <c r="Y10" s="19" t="str">
        <f>VLOOKUP(B10,Overall!B:AA,24,0)</f>
        <v>https://nptel.ac.in/courses/102108668</v>
      </c>
      <c r="Z10" s="14" t="str">
        <f>VLOOKUP(B10,Overall!B:AA,25,0)</f>
        <v>102108668</v>
      </c>
      <c r="AA10" s="33"/>
      <c r="AB10" s="14"/>
    </row>
    <row r="11" spans="1:28" x14ac:dyDescent="0.25">
      <c r="A11" s="13">
        <v>10</v>
      </c>
      <c r="B11" s="14" t="s">
        <v>389</v>
      </c>
      <c r="C11" s="14" t="str">
        <f>VLOOKUP(B11,Overall!B:AA,2,0)</f>
        <v>Biomedical Engineering</v>
      </c>
      <c r="D11" s="14" t="str">
        <f>VLOOKUP(B11,Overall!B:AA,3,0)</f>
        <v>Biomedical Instrumentation</v>
      </c>
      <c r="E11" s="14" t="str">
        <f>VLOOKUP(B11,Overall!B:AA,4,0)</f>
        <v>Prof. Varadhan SKM</v>
      </c>
      <c r="F11" s="15" t="str">
        <f>VLOOKUP(B11,Overall!B:AA,5,0)</f>
        <v>IIT Madras</v>
      </c>
      <c r="G11" s="15" t="str">
        <f>VLOOKUP(B11,Overall!B:AA,6,0)</f>
        <v>IIT Madras</v>
      </c>
      <c r="H11" s="16" t="str">
        <f>VLOOKUP(B11,Overall!B:AA,7,0)</f>
        <v>12 Weeks</v>
      </c>
      <c r="I11" s="15" t="str">
        <f>VLOOKUP(B11,Overall!B:AA,8,0)</f>
        <v>New</v>
      </c>
      <c r="J11" s="17">
        <f>VLOOKUP(B11,Overall!B:AA,9,0)</f>
        <v>45859</v>
      </c>
      <c r="K11" s="17">
        <f>VLOOKUP(B11,Overall!B:AA,10,0)</f>
        <v>45940</v>
      </c>
      <c r="L11" s="17">
        <f>VLOOKUP(B11,Overall!B:AA,11,0)</f>
        <v>45963</v>
      </c>
      <c r="M11" s="17">
        <f>VLOOKUP(B11,Overall!B:AA,12,0)</f>
        <v>45866</v>
      </c>
      <c r="N11" s="17">
        <f>VLOOKUP(B11,Overall!B:AA,13,0)</f>
        <v>45884</v>
      </c>
      <c r="O11" s="15" t="str">
        <f>VLOOKUP(B11,Overall!B:AA,14,0)</f>
        <v>UG</v>
      </c>
      <c r="P11" s="15" t="str">
        <f>VLOOKUP(B11,Overall!B:AA,15,0)</f>
        <v>Core</v>
      </c>
      <c r="Q11" s="15" t="str">
        <f>VLOOKUP(B11,Overall!B:AA,16,0)</f>
        <v>No</v>
      </c>
      <c r="R11" s="33">
        <f>VLOOKUP(B11,Overall!B:AA,17,0)</f>
        <v>0</v>
      </c>
      <c r="S11" s="20" t="str">
        <f>VLOOKUP(B11,Overall!B:AA,18,0)</f>
        <v>https://onlinecourses.nptel.ac.in/noc25_bt49/preview</v>
      </c>
      <c r="T11" s="14" t="str">
        <f>VLOOKUP(B11,Overall!B:AA,19,0)</f>
        <v>noc25_bt49</v>
      </c>
      <c r="U11" s="33">
        <f>VLOOKUP(B11,Overall!B:AA,20,0)</f>
        <v>0</v>
      </c>
      <c r="V11" s="33">
        <f>VLOOKUP(B11,Overall!B:AA,21,0)</f>
        <v>0</v>
      </c>
      <c r="W11" s="33">
        <f>VLOOKUP(B11,Overall!B:AA,22,0)</f>
        <v>0</v>
      </c>
      <c r="X11" s="20" t="str">
        <f>VLOOKUP(B11,Overall!B:AA,23,0)</f>
        <v>https://nptel.ac.in/courses/102106669</v>
      </c>
      <c r="Y11" s="19" t="str">
        <f>VLOOKUP(B11,Overall!B:AA,24,0)</f>
        <v>https://nptel.ac.in/courses/102106669</v>
      </c>
      <c r="Z11" s="14" t="str">
        <f>VLOOKUP(B11,Overall!B:AA,25,0)</f>
        <v>102106669</v>
      </c>
      <c r="AA11" s="33"/>
      <c r="AB11" s="14"/>
    </row>
    <row r="12" spans="1:28" x14ac:dyDescent="0.25">
      <c r="A12" s="13">
        <v>11</v>
      </c>
      <c r="B12" s="14" t="s">
        <v>394</v>
      </c>
      <c r="C12" s="14" t="str">
        <f>VLOOKUP(B12,Overall!B:AA,2,0)</f>
        <v>Biomedical Engineering, Pharmaceutical Engineering</v>
      </c>
      <c r="D12" s="14" t="str">
        <f>VLOOKUP(B12,Overall!B:AA,3,0)</f>
        <v>Human Physiology</v>
      </c>
      <c r="E12" s="14" t="str">
        <f>VLOOKUP(B12,Overall!B:AA,4,0)</f>
        <v>Prof. Sudip Mukherjee</v>
      </c>
      <c r="F12" s="15" t="str">
        <f>VLOOKUP(B12,Overall!B:AA,5,0)</f>
        <v>IIT (BHU) Varanasi</v>
      </c>
      <c r="G12" s="15" t="str">
        <f>VLOOKUP(B12,Overall!B:AA,6,0)</f>
        <v>IIT Madras</v>
      </c>
      <c r="H12" s="16" t="str">
        <f>VLOOKUP(B12,Overall!B:AA,7,0)</f>
        <v>12 Weeks</v>
      </c>
      <c r="I12" s="15" t="str">
        <f>VLOOKUP(B12,Overall!B:AA,8,0)</f>
        <v>New</v>
      </c>
      <c r="J12" s="17">
        <f>VLOOKUP(B12,Overall!B:AA,9,0)</f>
        <v>45859</v>
      </c>
      <c r="K12" s="17">
        <f>VLOOKUP(B12,Overall!B:AA,10,0)</f>
        <v>45940</v>
      </c>
      <c r="L12" s="17">
        <f>VLOOKUP(B12,Overall!B:AA,11,0)</f>
        <v>45963</v>
      </c>
      <c r="M12" s="17">
        <f>VLOOKUP(B12,Overall!B:AA,12,0)</f>
        <v>45866</v>
      </c>
      <c r="N12" s="17">
        <f>VLOOKUP(B12,Overall!B:AA,13,0)</f>
        <v>45884</v>
      </c>
      <c r="O12" s="15" t="str">
        <f>VLOOKUP(B12,Overall!B:AA,14,0)</f>
        <v>UG/PG</v>
      </c>
      <c r="P12" s="15" t="str">
        <f>VLOOKUP(B12,Overall!B:AA,15,0)</f>
        <v>Core</v>
      </c>
      <c r="Q12" s="15" t="str">
        <f>VLOOKUP(B12,Overall!B:AA,16,0)</f>
        <v>Yes</v>
      </c>
      <c r="R12" s="33" t="str">
        <f>VLOOKUP(B12,Overall!B:AA,17,0)</f>
        <v>Bioengineering</v>
      </c>
      <c r="S12" s="20" t="str">
        <f>VLOOKUP(B12,Overall!B:AA,18,0)</f>
        <v>https://onlinecourses.nptel.ac.in/noc25_bt50/preview</v>
      </c>
      <c r="T12" s="14" t="str">
        <f>VLOOKUP(B12,Overall!B:AA,19,0)</f>
        <v>noc25_bt50</v>
      </c>
      <c r="U12" s="33">
        <f>VLOOKUP(B12,Overall!B:AA,20,0)</f>
        <v>0</v>
      </c>
      <c r="V12" s="33">
        <f>VLOOKUP(B12,Overall!B:AA,21,0)</f>
        <v>0</v>
      </c>
      <c r="W12" s="33">
        <f>VLOOKUP(B12,Overall!B:AA,22,0)</f>
        <v>0</v>
      </c>
      <c r="X12" s="20" t="str">
        <f>VLOOKUP(B12,Overall!B:AA,23,0)</f>
        <v>https://nptel.ac.in/courses/102106670</v>
      </c>
      <c r="Y12" s="19" t="str">
        <f>VLOOKUP(B12,Overall!B:AA,24,0)</f>
        <v>https://nptel.ac.in/courses/102106670</v>
      </c>
      <c r="Z12" s="14" t="str">
        <f>VLOOKUP(B12,Overall!B:AA,25,0)</f>
        <v>102106670</v>
      </c>
      <c r="AA12" s="33"/>
      <c r="AB12" s="14"/>
    </row>
    <row r="13" spans="1:28" x14ac:dyDescent="0.25">
      <c r="A13" s="13">
        <v>12</v>
      </c>
      <c r="B13" s="14" t="s">
        <v>435</v>
      </c>
      <c r="C13" s="14" t="str">
        <f>VLOOKUP(B13,Overall!B:AA,2,0)</f>
        <v>Biosciences and Bioengineering</v>
      </c>
      <c r="D13" s="14" t="str">
        <f>VLOOKUP(B13,Overall!B:AA,3,0)</f>
        <v>Cell and Molecular Biology</v>
      </c>
      <c r="E13" s="14" t="str">
        <f>VLOOKUP(B13,Overall!B:AA,4,0)</f>
        <v>Prof. Vishal Trivedi</v>
      </c>
      <c r="F13" s="15" t="str">
        <f>VLOOKUP(B13,Overall!B:AA,5,0)</f>
        <v>IIT Guwahati</v>
      </c>
      <c r="G13" s="15" t="str">
        <f>VLOOKUP(B13,Overall!B:AA,6,0)</f>
        <v>IIT Guwahati</v>
      </c>
      <c r="H13" s="16" t="str">
        <f>VLOOKUP(B13,Overall!B:AA,7,0)</f>
        <v>12 Weeks</v>
      </c>
      <c r="I13" s="15" t="str">
        <f>VLOOKUP(B13,Overall!B:AA,8,0)</f>
        <v>New</v>
      </c>
      <c r="J13" s="17">
        <f>VLOOKUP(B13,Overall!B:AA,9,0)</f>
        <v>45859</v>
      </c>
      <c r="K13" s="17">
        <f>VLOOKUP(B13,Overall!B:AA,10,0)</f>
        <v>45940</v>
      </c>
      <c r="L13" s="17">
        <f>VLOOKUP(B13,Overall!B:AA,11,0)</f>
        <v>45963</v>
      </c>
      <c r="M13" s="17">
        <f>VLOOKUP(B13,Overall!B:AA,12,0)</f>
        <v>45866</v>
      </c>
      <c r="N13" s="17">
        <f>VLOOKUP(B13,Overall!B:AA,13,0)</f>
        <v>45884</v>
      </c>
      <c r="O13" s="15" t="str">
        <f>VLOOKUP(B13,Overall!B:AA,14,0)</f>
        <v>UG/PG</v>
      </c>
      <c r="P13" s="15" t="str">
        <f>VLOOKUP(B13,Overall!B:AA,15,0)</f>
        <v>Core</v>
      </c>
      <c r="Q13" s="15" t="str">
        <f>VLOOKUP(B13,Overall!B:AA,16,0)</f>
        <v>Yes</v>
      </c>
      <c r="R13" s="33">
        <f>VLOOKUP(B13,Overall!B:AA,17,0)</f>
        <v>0</v>
      </c>
      <c r="S13" s="20" t="str">
        <f>VLOOKUP(B13,Overall!B:AA,18,0)</f>
        <v>https://onlinecourses.nptel.ac.in/noc25_bt57/preview</v>
      </c>
      <c r="T13" s="14" t="str">
        <f>VLOOKUP(B13,Overall!B:AA,19,0)</f>
        <v>noc25_bt57</v>
      </c>
      <c r="U13" s="33">
        <f>VLOOKUP(B13,Overall!B:AA,20,0)</f>
        <v>0</v>
      </c>
      <c r="V13" s="33">
        <f>VLOOKUP(B13,Overall!B:AA,21,0)</f>
        <v>0</v>
      </c>
      <c r="W13" s="33">
        <f>VLOOKUP(B13,Overall!B:AA,22,0)</f>
        <v>0</v>
      </c>
      <c r="X13" s="20" t="str">
        <f>VLOOKUP(B13,Overall!B:AA,23,0)</f>
        <v>https://nptel.ac.in/courses/102103671</v>
      </c>
      <c r="Y13" s="19" t="str">
        <f>VLOOKUP(B13,Overall!B:AA,24,0)</f>
        <v>https://nptel.ac.in/courses/102103671</v>
      </c>
      <c r="Z13" s="14" t="str">
        <f>VLOOKUP(B13,Overall!B:AA,25,0)</f>
        <v>102103671</v>
      </c>
      <c r="AA13" s="33"/>
      <c r="AB13" s="14"/>
    </row>
    <row r="14" spans="1:28" x14ac:dyDescent="0.25">
      <c r="A14" s="13">
        <v>13</v>
      </c>
      <c r="B14" s="14" t="s">
        <v>570</v>
      </c>
      <c r="C14" s="14" t="str">
        <f>VLOOKUP(B14,Overall!B:AA,2,0)</f>
        <v>Biotechnology and Bioscience / Bio engineering; Chemical Engineering</v>
      </c>
      <c r="D14" s="14" t="str">
        <f>VLOOKUP(B14,Overall!B:AA,3,0)</f>
        <v>Fundamentals of Bioprocess Engineering</v>
      </c>
      <c r="E14" s="14" t="str">
        <f>VLOOKUP(B14,Overall!B:AA,4,0)</f>
        <v>Prof. Lalit Pandey</v>
      </c>
      <c r="F14" s="15" t="str">
        <f>VLOOKUP(B14,Overall!B:AA,5,0)</f>
        <v>IIT Guwahati</v>
      </c>
      <c r="G14" s="15" t="str">
        <f>VLOOKUP(B14,Overall!B:AA,6,0)</f>
        <v>IIT Guwahati</v>
      </c>
      <c r="H14" s="16" t="str">
        <f>VLOOKUP(B14,Overall!B:AA,7,0)</f>
        <v>12 Weeks</v>
      </c>
      <c r="I14" s="15" t="str">
        <f>VLOOKUP(B14,Overall!B:AA,8,0)</f>
        <v>New</v>
      </c>
      <c r="J14" s="17">
        <f>VLOOKUP(B14,Overall!B:AA,9,0)</f>
        <v>45859</v>
      </c>
      <c r="K14" s="17">
        <f>VLOOKUP(B14,Overall!B:AA,10,0)</f>
        <v>45940</v>
      </c>
      <c r="L14" s="17">
        <f>VLOOKUP(B14,Overall!B:AA,11,0)</f>
        <v>45963</v>
      </c>
      <c r="M14" s="17">
        <f>VLOOKUP(B14,Overall!B:AA,12,0)</f>
        <v>45866</v>
      </c>
      <c r="N14" s="17">
        <f>VLOOKUP(B14,Overall!B:AA,13,0)</f>
        <v>45884</v>
      </c>
      <c r="O14" s="15" t="str">
        <f>VLOOKUP(B14,Overall!B:AA,14,0)</f>
        <v>UG/PG</v>
      </c>
      <c r="P14" s="15" t="str">
        <f>VLOOKUP(B14,Overall!B:AA,15,0)</f>
        <v>Elective</v>
      </c>
      <c r="Q14" s="15" t="str">
        <f>VLOOKUP(B14,Overall!B:AA,16,0)</f>
        <v>Yes</v>
      </c>
      <c r="R14" s="33" t="str">
        <f>VLOOKUP(B14,Overall!B:AA,17,0)</f>
        <v>Bioprocesses
Minor 2</v>
      </c>
      <c r="S14" s="20" t="str">
        <f>VLOOKUP(B14,Overall!B:AA,18,0)</f>
        <v>https://onlinecourses.nptel.ac.in/noc25_bt84/preview</v>
      </c>
      <c r="T14" s="14" t="str">
        <f>VLOOKUP(B14,Overall!B:AA,19,0)</f>
        <v>noc25_bt84</v>
      </c>
      <c r="U14" s="33">
        <f>VLOOKUP(B14,Overall!B:AA,20,0)</f>
        <v>0</v>
      </c>
      <c r="V14" s="33">
        <f>VLOOKUP(B14,Overall!B:AA,21,0)</f>
        <v>0</v>
      </c>
      <c r="W14" s="33">
        <f>VLOOKUP(B14,Overall!B:AA,22,0)</f>
        <v>0</v>
      </c>
      <c r="X14" s="20" t="str">
        <f>VLOOKUP(B14,Overall!B:AA,23,0)</f>
        <v>https://nptel.ac.in/courses/102103672</v>
      </c>
      <c r="Y14" s="19" t="str">
        <f>VLOOKUP(B14,Overall!B:AA,24,0)</f>
        <v>https://nptel.ac.in/courses/102103672</v>
      </c>
      <c r="Z14" s="14" t="str">
        <f>VLOOKUP(B14,Overall!B:AA,25,0)</f>
        <v>102103672</v>
      </c>
      <c r="AA14" s="33"/>
      <c r="AB14" s="14"/>
    </row>
    <row r="15" spans="1:28" x14ac:dyDescent="0.25">
      <c r="A15" s="13">
        <v>14</v>
      </c>
      <c r="B15" s="14" t="s">
        <v>577</v>
      </c>
      <c r="C15" s="14" t="str">
        <f>VLOOKUP(B15,Overall!B:AA,2,0)</f>
        <v>Biotechnology, Chemical Engineering</v>
      </c>
      <c r="D15" s="14" t="str">
        <f>VLOOKUP(B15,Overall!B:AA,3,0)</f>
        <v>Biological Engineering</v>
      </c>
      <c r="E15" s="14" t="str">
        <f>VLOOKUP(B15,Overall!B:AA,4,0)</f>
        <v>Prof. Abhishek Suresh Dhoble</v>
      </c>
      <c r="F15" s="15" t="str">
        <f>VLOOKUP(B15,Overall!B:AA,5,0)</f>
        <v>IIT (BHU) Varanasi</v>
      </c>
      <c r="G15" s="15" t="str">
        <f>VLOOKUP(B15,Overall!B:AA,6,0)</f>
        <v>IIT Madras</v>
      </c>
      <c r="H15" s="16" t="str">
        <f>VLOOKUP(B15,Overall!B:AA,7,0)</f>
        <v>12 Weeks</v>
      </c>
      <c r="I15" s="15" t="str">
        <f>VLOOKUP(B15,Overall!B:AA,8,0)</f>
        <v>New</v>
      </c>
      <c r="J15" s="17">
        <f>VLOOKUP(B15,Overall!B:AA,9,0)</f>
        <v>45859</v>
      </c>
      <c r="K15" s="17">
        <f>VLOOKUP(B15,Overall!B:AA,10,0)</f>
        <v>45940</v>
      </c>
      <c r="L15" s="17">
        <f>VLOOKUP(B15,Overall!B:AA,11,0)</f>
        <v>45962</v>
      </c>
      <c r="M15" s="17">
        <f>VLOOKUP(B15,Overall!B:AA,12,0)</f>
        <v>45866</v>
      </c>
      <c r="N15" s="17">
        <f>VLOOKUP(B15,Overall!B:AA,13,0)</f>
        <v>45884</v>
      </c>
      <c r="O15" s="15" t="str">
        <f>VLOOKUP(B15,Overall!B:AA,14,0)</f>
        <v>PG</v>
      </c>
      <c r="P15" s="15" t="str">
        <f>VLOOKUP(B15,Overall!B:AA,15,0)</f>
        <v>Core</v>
      </c>
      <c r="Q15" s="15" t="str">
        <f>VLOOKUP(B15,Overall!B:AA,16,0)</f>
        <v>Yes</v>
      </c>
      <c r="R15" s="33" t="str">
        <f>VLOOKUP(B15,Overall!B:AA,17,0)</f>
        <v>Bioprocesses
Minor 3</v>
      </c>
      <c r="S15" s="20" t="str">
        <f>VLOOKUP(B15,Overall!B:AA,18,0)</f>
        <v>https://onlinecourses.nptel.ac.in/noc25_bt85/preview</v>
      </c>
      <c r="T15" s="14" t="str">
        <f>VLOOKUP(B15,Overall!B:AA,19,0)</f>
        <v>noc25_bt85</v>
      </c>
      <c r="U15" s="33">
        <f>VLOOKUP(B15,Overall!B:AA,20,0)</f>
        <v>0</v>
      </c>
      <c r="V15" s="33">
        <f>VLOOKUP(B15,Overall!B:AA,21,0)</f>
        <v>0</v>
      </c>
      <c r="W15" s="33">
        <f>VLOOKUP(B15,Overall!B:AA,22,0)</f>
        <v>0</v>
      </c>
      <c r="X15" s="20" t="str">
        <f>VLOOKUP(B15,Overall!B:AA,23,0)</f>
        <v>https://nptel.ac.in/courses/102106673</v>
      </c>
      <c r="Y15" s="19" t="str">
        <f>VLOOKUP(B15,Overall!B:AA,24,0)</f>
        <v>https://nptel.ac.in/courses/102106673</v>
      </c>
      <c r="Z15" s="14" t="str">
        <f>VLOOKUP(B15,Overall!B:AA,25,0)</f>
        <v>102106673</v>
      </c>
      <c r="AA15" s="33"/>
      <c r="AB15" s="14"/>
    </row>
    <row r="16" spans="1:28" x14ac:dyDescent="0.25">
      <c r="A16" s="13">
        <v>15</v>
      </c>
      <c r="B16" s="14" t="s">
        <v>584</v>
      </c>
      <c r="C16" s="14" t="str">
        <f>VLOOKUP(B16,Overall!B:AA,2,0)</f>
        <v>Business And Law</v>
      </c>
      <c r="D16" s="14" t="str">
        <f>VLOOKUP(B16,Overall!B:AA,3,0)</f>
        <v>Legal and Regulatory Compliance for Small and Medium Business Enterprises</v>
      </c>
      <c r="E16" s="14" t="str">
        <f>VLOOKUP(B16,Overall!B:AA,4,0)</f>
        <v>Prof. Raju KD</v>
      </c>
      <c r="F16" s="15" t="str">
        <f>VLOOKUP(B16,Overall!B:AA,5,0)</f>
        <v>IIT Kharagpur</v>
      </c>
      <c r="G16" s="15" t="str">
        <f>VLOOKUP(B16,Overall!B:AA,6,0)</f>
        <v>IIT Kharagpur</v>
      </c>
      <c r="H16" s="16" t="str">
        <f>VLOOKUP(B16,Overall!B:AA,7,0)</f>
        <v>8 Weeks</v>
      </c>
      <c r="I16" s="15" t="str">
        <f>VLOOKUP(B16,Overall!B:AA,8,0)</f>
        <v>New</v>
      </c>
      <c r="J16" s="17">
        <f>VLOOKUP(B16,Overall!B:AA,9,0)</f>
        <v>45887</v>
      </c>
      <c r="K16" s="17">
        <f>VLOOKUP(B16,Overall!B:AA,10,0)</f>
        <v>45940</v>
      </c>
      <c r="L16" s="17">
        <f>VLOOKUP(B16,Overall!B:AA,11,0)</f>
        <v>45962</v>
      </c>
      <c r="M16" s="17">
        <f>VLOOKUP(B16,Overall!B:AA,12,0)</f>
        <v>45887</v>
      </c>
      <c r="N16" s="17">
        <f>VLOOKUP(B16,Overall!B:AA,13,0)</f>
        <v>45898</v>
      </c>
      <c r="O16" s="15" t="str">
        <f>VLOOKUP(B16,Overall!B:AA,14,0)</f>
        <v>PG</v>
      </c>
      <c r="P16" s="15" t="str">
        <f>VLOOKUP(B16,Overall!B:AA,15,0)</f>
        <v>Elective</v>
      </c>
      <c r="Q16" s="15" t="str">
        <f>VLOOKUP(B16,Overall!B:AA,16,0)</f>
        <v>Yes</v>
      </c>
      <c r="R16" s="33">
        <f>VLOOKUP(B16,Overall!B:AA,17,0)</f>
        <v>0</v>
      </c>
      <c r="S16" s="20" t="str">
        <f>VLOOKUP(B16,Overall!B:AA,18,0)</f>
        <v>https://onlinecourses.nptel.ac.in/noc25_lw07/preview</v>
      </c>
      <c r="T16" s="14" t="str">
        <f>VLOOKUP(B16,Overall!B:AA,19,0)</f>
        <v>noc25_lw07</v>
      </c>
      <c r="U16" s="33">
        <f>VLOOKUP(B16,Overall!B:AA,20,0)</f>
        <v>0</v>
      </c>
      <c r="V16" s="33">
        <f>VLOOKUP(B16,Overall!B:AA,21,0)</f>
        <v>0</v>
      </c>
      <c r="W16" s="33">
        <f>VLOOKUP(B16,Overall!B:AA,22,0)</f>
        <v>0</v>
      </c>
      <c r="X16" s="20" t="str">
        <f>VLOOKUP(B16,Overall!B:AA,23,0)</f>
        <v>https://nptel.ac.in/courses/129105674</v>
      </c>
      <c r="Y16" s="19" t="str">
        <f>VLOOKUP(B16,Overall!B:AA,24,0)</f>
        <v>https://nptel.ac.in/courses/129105674</v>
      </c>
      <c r="Z16" s="14" t="str">
        <f>VLOOKUP(B16,Overall!B:AA,25,0)</f>
        <v>129105674</v>
      </c>
      <c r="AA16" s="33"/>
      <c r="AB16" s="14"/>
    </row>
    <row r="17" spans="1:28" x14ac:dyDescent="0.25">
      <c r="A17" s="13">
        <v>16</v>
      </c>
      <c r="B17" s="14" t="s">
        <v>608</v>
      </c>
      <c r="C17" s="14" t="str">
        <f>VLOOKUP(B17,Overall!B:AA,2,0)</f>
        <v>Chemical Engineering</v>
      </c>
      <c r="D17" s="14" t="str">
        <f>VLOOKUP(B17,Overall!B:AA,3,0)</f>
        <v>Aspen Plus® Simulation Software - An Advanced Course for Learners</v>
      </c>
      <c r="E17" s="14" t="str">
        <f>VLOOKUP(B17,Overall!B:AA,4,0)</f>
        <v>Prof. Prabirkumar Saha</v>
      </c>
      <c r="F17" s="15" t="str">
        <f>VLOOKUP(B17,Overall!B:AA,5,0)</f>
        <v>IIT Guwahati</v>
      </c>
      <c r="G17" s="15" t="str">
        <f>VLOOKUP(B17,Overall!B:AA,6,0)</f>
        <v>IIT Guwahati</v>
      </c>
      <c r="H17" s="16" t="str">
        <f>VLOOKUP(B17,Overall!B:AA,7,0)</f>
        <v>12 Weeks</v>
      </c>
      <c r="I17" s="15" t="str">
        <f>VLOOKUP(B17,Overall!B:AA,8,0)</f>
        <v>New</v>
      </c>
      <c r="J17" s="17">
        <f>VLOOKUP(B17,Overall!B:AA,9,0)</f>
        <v>45859</v>
      </c>
      <c r="K17" s="17">
        <f>VLOOKUP(B17,Overall!B:AA,10,0)</f>
        <v>45940</v>
      </c>
      <c r="L17" s="17">
        <f>VLOOKUP(B17,Overall!B:AA,11,0)</f>
        <v>45955</v>
      </c>
      <c r="M17" s="17">
        <f>VLOOKUP(B17,Overall!B:AA,12,0)</f>
        <v>45866</v>
      </c>
      <c r="N17" s="17">
        <f>VLOOKUP(B17,Overall!B:AA,13,0)</f>
        <v>45884</v>
      </c>
      <c r="O17" s="15" t="str">
        <f>VLOOKUP(B17,Overall!B:AA,14,0)</f>
        <v>UG/PG</v>
      </c>
      <c r="P17" s="15" t="str">
        <f>VLOOKUP(B17,Overall!B:AA,15,0)</f>
        <v>Elective</v>
      </c>
      <c r="Q17" s="15" t="str">
        <f>VLOOKUP(B17,Overall!B:AA,16,0)</f>
        <v>Yes</v>
      </c>
      <c r="R17" s="33" t="str">
        <f>VLOOKUP(B17,Overall!B:AA,17,0)</f>
        <v>Computational Chemical Engineering</v>
      </c>
      <c r="S17" s="20" t="str">
        <f>VLOOKUP(B17,Overall!B:AA,18,0)</f>
        <v>https://onlinecourses.nptel.ac.in/noc25_ch52/preview</v>
      </c>
      <c r="T17" s="14" t="str">
        <f>VLOOKUP(B17,Overall!B:AA,19,0)</f>
        <v>noc25_ch52</v>
      </c>
      <c r="U17" s="33">
        <f>VLOOKUP(B17,Overall!B:AA,20,0)</f>
        <v>0</v>
      </c>
      <c r="V17" s="33">
        <f>VLOOKUP(B17,Overall!B:AA,21,0)</f>
        <v>0</v>
      </c>
      <c r="W17" s="33">
        <f>VLOOKUP(B17,Overall!B:AA,22,0)</f>
        <v>0</v>
      </c>
      <c r="X17" s="20" t="str">
        <f>VLOOKUP(B17,Overall!B:AA,23,0)</f>
        <v>https://nptel.ac.in/courses/103103675</v>
      </c>
      <c r="Y17" s="19" t="str">
        <f>VLOOKUP(B17,Overall!B:AA,24,0)</f>
        <v>https://nptel.ac.in/courses/103103675</v>
      </c>
      <c r="Z17" s="14" t="str">
        <f>VLOOKUP(B17,Overall!B:AA,25,0)</f>
        <v>103103675</v>
      </c>
      <c r="AA17" s="33"/>
      <c r="AB17" s="14"/>
    </row>
    <row r="18" spans="1:28" x14ac:dyDescent="0.25">
      <c r="A18" s="13">
        <v>17</v>
      </c>
      <c r="B18" s="14" t="s">
        <v>660</v>
      </c>
      <c r="C18" s="14" t="str">
        <f>VLOOKUP(B18,Overall!B:AA,2,0)</f>
        <v>Chemical Engineering</v>
      </c>
      <c r="D18" s="14" t="str">
        <f>VLOOKUP(B18,Overall!B:AA,3,0)</f>
        <v>Nanotechnology in Chemical Engineering</v>
      </c>
      <c r="E18" s="14" t="str">
        <f>VLOOKUP(B18,Overall!B:AA,4,0)</f>
        <v>Prof. Taraknath Das</v>
      </c>
      <c r="F18" s="15" t="str">
        <f>VLOOKUP(B18,Overall!B:AA,5,0)</f>
        <v>IIT Roorkee</v>
      </c>
      <c r="G18" s="15" t="str">
        <f>VLOOKUP(B18,Overall!B:AA,6,0)</f>
        <v>IIT Roorkee</v>
      </c>
      <c r="H18" s="16" t="str">
        <f>VLOOKUP(B18,Overall!B:AA,7,0)</f>
        <v>8 Weeks</v>
      </c>
      <c r="I18" s="15" t="str">
        <f>VLOOKUP(B18,Overall!B:AA,8,0)</f>
        <v>New</v>
      </c>
      <c r="J18" s="17">
        <f>VLOOKUP(B18,Overall!B:AA,9,0)</f>
        <v>45887</v>
      </c>
      <c r="K18" s="17">
        <f>VLOOKUP(B18,Overall!B:AA,10,0)</f>
        <v>45940</v>
      </c>
      <c r="L18" s="17">
        <f>VLOOKUP(B18,Overall!B:AA,11,0)</f>
        <v>45962</v>
      </c>
      <c r="M18" s="17">
        <f>VLOOKUP(B18,Overall!B:AA,12,0)</f>
        <v>45887</v>
      </c>
      <c r="N18" s="17">
        <f>VLOOKUP(B18,Overall!B:AA,13,0)</f>
        <v>45898</v>
      </c>
      <c r="O18" s="15" t="str">
        <f>VLOOKUP(B18,Overall!B:AA,14,0)</f>
        <v>UG/PG</v>
      </c>
      <c r="P18" s="15" t="str">
        <f>VLOOKUP(B18,Overall!B:AA,15,0)</f>
        <v>Elective</v>
      </c>
      <c r="Q18" s="15" t="str">
        <f>VLOOKUP(B18,Overall!B:AA,16,0)</f>
        <v>Yes</v>
      </c>
      <c r="R18" s="33" t="str">
        <f>VLOOKUP(B18,Overall!B:AA,17,0)</f>
        <v>Minor 1 Polymers and Colloidal Materials</v>
      </c>
      <c r="S18" s="20" t="str">
        <f>VLOOKUP(B18,Overall!B:AA,18,0)</f>
        <v>https://onlinecourses.nptel.ac.in/noc25_ch62/preview</v>
      </c>
      <c r="T18" s="14" t="str">
        <f>VLOOKUP(B18,Overall!B:AA,19,0)</f>
        <v>noc25_ch62</v>
      </c>
      <c r="U18" s="33">
        <f>VLOOKUP(B18,Overall!B:AA,20,0)</f>
        <v>0</v>
      </c>
      <c r="V18" s="33">
        <f>VLOOKUP(B18,Overall!B:AA,21,0)</f>
        <v>0</v>
      </c>
      <c r="W18" s="33">
        <f>VLOOKUP(B18,Overall!B:AA,22,0)</f>
        <v>0</v>
      </c>
      <c r="X18" s="20" t="str">
        <f>VLOOKUP(B18,Overall!B:AA,23,0)</f>
        <v>https://nptel.ac.in/courses/103107676</v>
      </c>
      <c r="Y18" s="19" t="str">
        <f>VLOOKUP(B18,Overall!B:AA,24,0)</f>
        <v>https://nptel.ac.in/courses/103107676</v>
      </c>
      <c r="Z18" s="14" t="str">
        <f>VLOOKUP(B18,Overall!B:AA,25,0)</f>
        <v>103107676</v>
      </c>
      <c r="AA18" s="33"/>
      <c r="AB18" s="14"/>
    </row>
    <row r="19" spans="1:28" x14ac:dyDescent="0.25">
      <c r="A19" s="13">
        <v>18</v>
      </c>
      <c r="B19" s="14" t="s">
        <v>785</v>
      </c>
      <c r="C19" s="14" t="str">
        <f>VLOOKUP(B19,Overall!B:AA,2,0)</f>
        <v>Chemical Engineering</v>
      </c>
      <c r="D19" s="14" t="str">
        <f>VLOOKUP(B19,Overall!B:AA,3,0)</f>
        <v>Advanced Heat Conduction</v>
      </c>
      <c r="E19" s="14" t="str">
        <f>VLOOKUP(B19,Overall!B:AA,4,0)</f>
        <v>Prof. Debasis Sarkar</v>
      </c>
      <c r="F19" s="15" t="str">
        <f>VLOOKUP(B19,Overall!B:AA,5,0)</f>
        <v>IIT Kharagpur</v>
      </c>
      <c r="G19" s="15" t="str">
        <f>VLOOKUP(B19,Overall!B:AA,6,0)</f>
        <v>IIT Kharagpur</v>
      </c>
      <c r="H19" s="16" t="str">
        <f>VLOOKUP(B19,Overall!B:AA,7,0)</f>
        <v>12 Weeks</v>
      </c>
      <c r="I19" s="15" t="str">
        <f>VLOOKUP(B19,Overall!B:AA,8,0)</f>
        <v>New</v>
      </c>
      <c r="J19" s="17">
        <f>VLOOKUP(B19,Overall!B:AA,9,0)</f>
        <v>45859</v>
      </c>
      <c r="K19" s="17">
        <f>VLOOKUP(B19,Overall!B:AA,10,0)</f>
        <v>45940</v>
      </c>
      <c r="L19" s="17">
        <f>VLOOKUP(B19,Overall!B:AA,11,0)</f>
        <v>45963</v>
      </c>
      <c r="M19" s="17">
        <f>VLOOKUP(B19,Overall!B:AA,12,0)</f>
        <v>45866</v>
      </c>
      <c r="N19" s="17">
        <f>VLOOKUP(B19,Overall!B:AA,13,0)</f>
        <v>45884</v>
      </c>
      <c r="O19" s="15" t="str">
        <f>VLOOKUP(B19,Overall!B:AA,14,0)</f>
        <v>PG</v>
      </c>
      <c r="P19" s="15" t="str">
        <f>VLOOKUP(B19,Overall!B:AA,15,0)</f>
        <v>Core</v>
      </c>
      <c r="Q19" s="15" t="str">
        <f>VLOOKUP(B19,Overall!B:AA,16,0)</f>
        <v>Yes</v>
      </c>
      <c r="R19" s="33" t="str">
        <f>VLOOKUP(B19,Overall!B:AA,17,0)</f>
        <v>Minor 3</v>
      </c>
      <c r="S19" s="20" t="str">
        <f>VLOOKUP(B19,Overall!B:AA,18,0)</f>
        <v>https://onlinecourses.nptel.ac.in/noc25_ch88/preview</v>
      </c>
      <c r="T19" s="14" t="str">
        <f>VLOOKUP(B19,Overall!B:AA,19,0)</f>
        <v>noc25_ch88</v>
      </c>
      <c r="U19" s="33">
        <f>VLOOKUP(B19,Overall!B:AA,20,0)</f>
        <v>0</v>
      </c>
      <c r="V19" s="33">
        <f>VLOOKUP(B19,Overall!B:AA,21,0)</f>
        <v>0</v>
      </c>
      <c r="W19" s="33">
        <f>VLOOKUP(B19,Overall!B:AA,22,0)</f>
        <v>0</v>
      </c>
      <c r="X19" s="20" t="str">
        <f>VLOOKUP(B19,Overall!B:AA,23,0)</f>
        <v>https://nptel.ac.in/courses/103105677</v>
      </c>
      <c r="Y19" s="19" t="str">
        <f>VLOOKUP(B19,Overall!B:AA,24,0)</f>
        <v>https://nptel.ac.in/courses/103105677</v>
      </c>
      <c r="Z19" s="14" t="str">
        <f>VLOOKUP(B19,Overall!B:AA,25,0)</f>
        <v>103105677</v>
      </c>
      <c r="AA19" s="33"/>
      <c r="AB19" s="14"/>
    </row>
    <row r="20" spans="1:28" x14ac:dyDescent="0.25">
      <c r="A20" s="13">
        <v>19</v>
      </c>
      <c r="B20" s="14" t="s">
        <v>795</v>
      </c>
      <c r="C20" s="14" t="str">
        <f>VLOOKUP(B20,Overall!B:AA,2,0)</f>
        <v>Chemical Engineering, Biotechnology and Bioengineering, Mechanical Engineering</v>
      </c>
      <c r="D20" s="14" t="str">
        <f>VLOOKUP(B20,Overall!B:AA,3,0)</f>
        <v>CFD Applications in Chemical Processes</v>
      </c>
      <c r="E20" s="14" t="str">
        <f>VLOOKUP(B20,Overall!B:AA,4,0)</f>
        <v>Prof. Arnab Atta</v>
      </c>
      <c r="F20" s="15" t="str">
        <f>VLOOKUP(B20,Overall!B:AA,5,0)</f>
        <v>IIT Kharagpur</v>
      </c>
      <c r="G20" s="15" t="str">
        <f>VLOOKUP(B20,Overall!B:AA,6,0)</f>
        <v>IIT Kharagpur</v>
      </c>
      <c r="H20" s="16" t="str">
        <f>VLOOKUP(B20,Overall!B:AA,7,0)</f>
        <v>12 Weeks</v>
      </c>
      <c r="I20" s="15" t="str">
        <f>VLOOKUP(B20,Overall!B:AA,8,0)</f>
        <v>New</v>
      </c>
      <c r="J20" s="17">
        <f>VLOOKUP(B20,Overall!B:AA,9,0)</f>
        <v>45859</v>
      </c>
      <c r="K20" s="17">
        <f>VLOOKUP(B20,Overall!B:AA,10,0)</f>
        <v>45940</v>
      </c>
      <c r="L20" s="17">
        <f>VLOOKUP(B20,Overall!B:AA,11,0)</f>
        <v>45962</v>
      </c>
      <c r="M20" s="17">
        <f>VLOOKUP(B20,Overall!B:AA,12,0)</f>
        <v>45866</v>
      </c>
      <c r="N20" s="17">
        <f>VLOOKUP(B20,Overall!B:AA,13,0)</f>
        <v>45884</v>
      </c>
      <c r="O20" s="15" t="str">
        <f>VLOOKUP(B20,Overall!B:AA,14,0)</f>
        <v>UG/PG</v>
      </c>
      <c r="P20" s="15" t="str">
        <f>VLOOKUP(B20,Overall!B:AA,15,0)</f>
        <v>Elective</v>
      </c>
      <c r="Q20" s="15" t="str">
        <f>VLOOKUP(B20,Overall!B:AA,16,0)</f>
        <v>Yes</v>
      </c>
      <c r="R20" s="33" t="str">
        <f>VLOOKUP(B20,Overall!B:AA,17,0)</f>
        <v>Bioprocesses
Computational Thermo Fluids
Minor 3</v>
      </c>
      <c r="S20" s="20" t="str">
        <f>VLOOKUP(B20,Overall!B:AA,18,0)</f>
        <v>https://onlinecourses.nptel.ac.in/noc25_ch91/preview</v>
      </c>
      <c r="T20" s="14" t="str">
        <f>VLOOKUP(B20,Overall!B:AA,19,0)</f>
        <v>noc25_ch91</v>
      </c>
      <c r="U20" s="33">
        <f>VLOOKUP(B20,Overall!B:AA,20,0)</f>
        <v>0</v>
      </c>
      <c r="V20" s="33">
        <f>VLOOKUP(B20,Overall!B:AA,21,0)</f>
        <v>0</v>
      </c>
      <c r="W20" s="33">
        <f>VLOOKUP(B20,Overall!B:AA,22,0)</f>
        <v>0</v>
      </c>
      <c r="X20" s="20" t="str">
        <f>VLOOKUP(B20,Overall!B:AA,23,0)</f>
        <v>https://nptel.ac.in/courses/103105679</v>
      </c>
      <c r="Y20" s="19" t="str">
        <f>VLOOKUP(B20,Overall!B:AA,24,0)</f>
        <v>https://nptel.ac.in/courses/103105679</v>
      </c>
      <c r="Z20" s="14" t="str">
        <f>VLOOKUP(B20,Overall!B:AA,25,0)</f>
        <v>103105679</v>
      </c>
      <c r="AA20" s="33"/>
      <c r="AB20" s="14"/>
    </row>
    <row r="21" spans="1:28" x14ac:dyDescent="0.25">
      <c r="A21" s="13">
        <v>20</v>
      </c>
      <c r="B21" s="14" t="s">
        <v>802</v>
      </c>
      <c r="C21" s="14" t="str">
        <f>VLOOKUP(B21,Overall!B:AA,2,0)</f>
        <v>Chemical Engineering, Mechanical Engineering, Energy Engineering, Civil Engineering</v>
      </c>
      <c r="D21" s="14" t="str">
        <f>VLOOKUP(B21,Overall!B:AA,3,0)</f>
        <v>Engineering Aspects of Biofuels and Biomass Conversion Technologies</v>
      </c>
      <c r="E21" s="14" t="str">
        <f>VLOOKUP(B21,Overall!B:AA,4,0)</f>
        <v>Prof. Ejaz Ahmad</v>
      </c>
      <c r="F21" s="15" t="str">
        <f>VLOOKUP(B21,Overall!B:AA,5,0)</f>
        <v>IIT-ISM Dhanbad</v>
      </c>
      <c r="G21" s="15" t="str">
        <f>VLOOKUP(B21,Overall!B:AA,6,0)</f>
        <v>IIT Kharagpur</v>
      </c>
      <c r="H21" s="16" t="str">
        <f>VLOOKUP(B21,Overall!B:AA,7,0)</f>
        <v>12 Weeks</v>
      </c>
      <c r="I21" s="15" t="str">
        <f>VLOOKUP(B21,Overall!B:AA,8,0)</f>
        <v>New</v>
      </c>
      <c r="J21" s="17">
        <f>VLOOKUP(B21,Overall!B:AA,9,0)</f>
        <v>45859</v>
      </c>
      <c r="K21" s="17">
        <f>VLOOKUP(B21,Overall!B:AA,10,0)</f>
        <v>45940</v>
      </c>
      <c r="L21" s="17">
        <f>VLOOKUP(B21,Overall!B:AA,11,0)</f>
        <v>45963</v>
      </c>
      <c r="M21" s="17">
        <f>VLOOKUP(B21,Overall!B:AA,12,0)</f>
        <v>45866</v>
      </c>
      <c r="N21" s="17">
        <f>VLOOKUP(B21,Overall!B:AA,13,0)</f>
        <v>45884</v>
      </c>
      <c r="O21" s="15" t="str">
        <f>VLOOKUP(B21,Overall!B:AA,14,0)</f>
        <v>UG/PG</v>
      </c>
      <c r="P21" s="15" t="str">
        <f>VLOOKUP(B21,Overall!B:AA,15,0)</f>
        <v>Elective</v>
      </c>
      <c r="Q21" s="15" t="str">
        <f>VLOOKUP(B21,Overall!B:AA,16,0)</f>
        <v>Yes</v>
      </c>
      <c r="R21" s="33" t="str">
        <f>VLOOKUP(B21,Overall!B:AA,17,0)</f>
        <v>Energy Systems
Energy and Environment</v>
      </c>
      <c r="S21" s="20" t="str">
        <f>VLOOKUP(B21,Overall!B:AA,18,0)</f>
        <v>https://onlinecourses.nptel.ac.in/noc25_ch92/preview</v>
      </c>
      <c r="T21" s="14" t="str">
        <f>VLOOKUP(B21,Overall!B:AA,19,0)</f>
        <v>noc25_ch92</v>
      </c>
      <c r="U21" s="33">
        <f>VLOOKUP(B21,Overall!B:AA,20,0)</f>
        <v>0</v>
      </c>
      <c r="V21" s="33">
        <f>VLOOKUP(B21,Overall!B:AA,21,0)</f>
        <v>0</v>
      </c>
      <c r="W21" s="33">
        <f>VLOOKUP(B21,Overall!B:AA,22,0)</f>
        <v>0</v>
      </c>
      <c r="X21" s="20" t="str">
        <f>VLOOKUP(B21,Overall!B:AA,23,0)</f>
        <v>https://nptel.ac.in/courses/103105680</v>
      </c>
      <c r="Y21" s="19" t="str">
        <f>VLOOKUP(B21,Overall!B:AA,24,0)</f>
        <v>https://nptel.ac.in/courses/103105680</v>
      </c>
      <c r="Z21" s="14" t="str">
        <f>VLOOKUP(B21,Overall!B:AA,25,0)</f>
        <v>103105680</v>
      </c>
      <c r="AA21" s="33"/>
      <c r="AB21" s="14"/>
    </row>
    <row r="22" spans="1:28" x14ac:dyDescent="0.25">
      <c r="A22" s="13">
        <v>21</v>
      </c>
      <c r="B22" s="14" t="s">
        <v>826</v>
      </c>
      <c r="C22" s="14" t="str">
        <f>VLOOKUP(B22,Overall!B:AA,2,0)</f>
        <v>Cheminformatics, Computational chemistry, Computer-aided drug design (CADD)</v>
      </c>
      <c r="D22" s="14" t="str">
        <f>VLOOKUP(B22,Overall!B:AA,3,0)</f>
        <v>Artificial Intelligence in Drug Discovery and Development</v>
      </c>
      <c r="E22" s="14" t="str">
        <f>VLOOKUP(B22,Overall!B:AA,4,0)</f>
        <v>Prof. Rajnish Kumar</v>
      </c>
      <c r="F22" s="15" t="str">
        <f>VLOOKUP(B22,Overall!B:AA,5,0)</f>
        <v>IIT (BHU) Varanasi</v>
      </c>
      <c r="G22" s="15" t="str">
        <f>VLOOKUP(B22,Overall!B:AA,6,0)</f>
        <v>IIT Madras</v>
      </c>
      <c r="H22" s="16" t="str">
        <f>VLOOKUP(B22,Overall!B:AA,7,0)</f>
        <v>12 Weeks</v>
      </c>
      <c r="I22" s="15" t="str">
        <f>VLOOKUP(B22,Overall!B:AA,8,0)</f>
        <v>New</v>
      </c>
      <c r="J22" s="17">
        <f>VLOOKUP(B22,Overall!B:AA,9,0)</f>
        <v>45859</v>
      </c>
      <c r="K22" s="17">
        <f>VLOOKUP(B22,Overall!B:AA,10,0)</f>
        <v>45940</v>
      </c>
      <c r="L22" s="17">
        <f>VLOOKUP(B22,Overall!B:AA,11,0)</f>
        <v>45962</v>
      </c>
      <c r="M22" s="17">
        <f>VLOOKUP(B22,Overall!B:AA,12,0)</f>
        <v>45866</v>
      </c>
      <c r="N22" s="17">
        <f>VLOOKUP(B22,Overall!B:AA,13,0)</f>
        <v>45884</v>
      </c>
      <c r="O22" s="15" t="str">
        <f>VLOOKUP(B22,Overall!B:AA,14,0)</f>
        <v>UG/PG</v>
      </c>
      <c r="P22" s="15" t="str">
        <f>VLOOKUP(B22,Overall!B:AA,15,0)</f>
        <v>Elective</v>
      </c>
      <c r="Q22" s="15" t="str">
        <f>VLOOKUP(B22,Overall!B:AA,16,0)</f>
        <v>Yes</v>
      </c>
      <c r="R22" s="33" t="str">
        <f>VLOOKUP(B22,Overall!B:AA,17,0)</f>
        <v>Computational Biology</v>
      </c>
      <c r="S22" s="20" t="str">
        <f>VLOOKUP(B22,Overall!B:AA,18,0)</f>
        <v>https://onlinecourses.nptel.ac.in/noc25_ch96/preview</v>
      </c>
      <c r="T22" s="14" t="str">
        <f>VLOOKUP(B22,Overall!B:AA,19,0)</f>
        <v>noc25_ch96</v>
      </c>
      <c r="U22" s="33">
        <f>VLOOKUP(B22,Overall!B:AA,20,0)</f>
        <v>0</v>
      </c>
      <c r="V22" s="33">
        <f>VLOOKUP(B22,Overall!B:AA,21,0)</f>
        <v>0</v>
      </c>
      <c r="W22" s="33">
        <f>VLOOKUP(B22,Overall!B:AA,22,0)</f>
        <v>0</v>
      </c>
      <c r="X22" s="20" t="str">
        <f>VLOOKUP(B22,Overall!B:AA,23,0)</f>
        <v>https://nptel.ac.in/courses/103106681</v>
      </c>
      <c r="Y22" s="19" t="str">
        <f>VLOOKUP(B22,Overall!B:AA,24,0)</f>
        <v>https://nptel.ac.in/courses/103106681</v>
      </c>
      <c r="Z22" s="14" t="str">
        <f>VLOOKUP(B22,Overall!B:AA,25,0)</f>
        <v>103106681</v>
      </c>
      <c r="AA22" s="33"/>
      <c r="AB22" s="14"/>
    </row>
    <row r="23" spans="1:28" x14ac:dyDescent="0.25">
      <c r="A23" s="13">
        <v>22</v>
      </c>
      <c r="B23" s="14" t="s">
        <v>843</v>
      </c>
      <c r="C23" s="14" t="str">
        <f>VLOOKUP(B23,Overall!B:AA,2,0)</f>
        <v>Chemistry</v>
      </c>
      <c r="D23" s="14" t="str">
        <f>VLOOKUP(B23,Overall!B:AA,3,0)</f>
        <v>Cycloaddition</v>
      </c>
      <c r="E23" s="14" t="str">
        <f>VLOOKUP(B23,Overall!B:AA,4,0)</f>
        <v>Prof. Krishna P Kaliappan</v>
      </c>
      <c r="F23" s="15" t="str">
        <f>VLOOKUP(B23,Overall!B:AA,5,0)</f>
        <v>IIT Bombay</v>
      </c>
      <c r="G23" s="15" t="str">
        <f>VLOOKUP(B23,Overall!B:AA,6,0)</f>
        <v>IIT Bombay</v>
      </c>
      <c r="H23" s="16" t="str">
        <f>VLOOKUP(B23,Overall!B:AA,7,0)</f>
        <v>4 Weeks</v>
      </c>
      <c r="I23" s="15" t="str">
        <f>VLOOKUP(B23,Overall!B:AA,8,0)</f>
        <v>New</v>
      </c>
      <c r="J23" s="17">
        <f>VLOOKUP(B23,Overall!B:AA,9,0)</f>
        <v>45887</v>
      </c>
      <c r="K23" s="17">
        <f>VLOOKUP(B23,Overall!B:AA,10,0)</f>
        <v>45912</v>
      </c>
      <c r="L23" s="17">
        <f>VLOOKUP(B23,Overall!B:AA,11,0)</f>
        <v>45955</v>
      </c>
      <c r="M23" s="17">
        <f>VLOOKUP(B23,Overall!B:AA,12,0)</f>
        <v>45887</v>
      </c>
      <c r="N23" s="17">
        <f>VLOOKUP(B23,Overall!B:AA,13,0)</f>
        <v>45898</v>
      </c>
      <c r="O23" s="15" t="str">
        <f>VLOOKUP(B23,Overall!B:AA,14,0)</f>
        <v>UG/PG</v>
      </c>
      <c r="P23" s="15" t="str">
        <f>VLOOKUP(B23,Overall!B:AA,15,0)</f>
        <v>Core</v>
      </c>
      <c r="Q23" s="15" t="str">
        <f>VLOOKUP(B23,Overall!B:AA,16,0)</f>
        <v>Yes</v>
      </c>
      <c r="R23" s="33">
        <f>VLOOKUP(B23,Overall!B:AA,17,0)</f>
        <v>0</v>
      </c>
      <c r="S23" s="20" t="str">
        <f>VLOOKUP(B23,Overall!B:AA,18,0)</f>
        <v>https://onlinecourses.nptel.ac.in/noc25_cy41/preview</v>
      </c>
      <c r="T23" s="14" t="str">
        <f>VLOOKUP(B23,Overall!B:AA,19,0)</f>
        <v>noc25_cy41</v>
      </c>
      <c r="U23" s="33">
        <f>VLOOKUP(B23,Overall!B:AA,20,0)</f>
        <v>0</v>
      </c>
      <c r="V23" s="33">
        <f>VLOOKUP(B23,Overall!B:AA,21,0)</f>
        <v>0</v>
      </c>
      <c r="W23" s="33">
        <f>VLOOKUP(B23,Overall!B:AA,22,0)</f>
        <v>0</v>
      </c>
      <c r="X23" s="20" t="str">
        <f>VLOOKUP(B23,Overall!B:AA,23,0)</f>
        <v>https://nptel.ac.in/courses/104101682</v>
      </c>
      <c r="Y23" s="19" t="str">
        <f>VLOOKUP(B23,Overall!B:AA,24,0)</f>
        <v>https://nptel.ac.in/courses/104101682</v>
      </c>
      <c r="Z23" s="14" t="str">
        <f>VLOOKUP(B23,Overall!B:AA,25,0)</f>
        <v>104101682</v>
      </c>
      <c r="AA23" s="33"/>
      <c r="AB23" s="14"/>
    </row>
    <row r="24" spans="1:28" x14ac:dyDescent="0.25">
      <c r="A24" s="13">
        <v>23</v>
      </c>
      <c r="B24" s="14" t="s">
        <v>858</v>
      </c>
      <c r="C24" s="14" t="str">
        <f>VLOOKUP(B24,Overall!B:AA,2,0)</f>
        <v>Chemistry</v>
      </c>
      <c r="D24" s="14" t="str">
        <f>VLOOKUP(B24,Overall!B:AA,3,0)</f>
        <v>Fundamentals and Applications of Supramolecular Chemistry</v>
      </c>
      <c r="E24" s="14" t="str">
        <f>VLOOKUP(B24,Overall!B:AA,4,0)</f>
        <v>Prof. Deepak Chopra</v>
      </c>
      <c r="F24" s="15" t="str">
        <f>VLOOKUP(B24,Overall!B:AA,5,0)</f>
        <v>IISER Bhopal</v>
      </c>
      <c r="G24" s="15" t="str">
        <f>VLOOKUP(B24,Overall!B:AA,6,0)</f>
        <v>IIT Madras</v>
      </c>
      <c r="H24" s="16" t="str">
        <f>VLOOKUP(B24,Overall!B:AA,7,0)</f>
        <v>12 Weeks</v>
      </c>
      <c r="I24" s="15" t="str">
        <f>VLOOKUP(B24,Overall!B:AA,8,0)</f>
        <v>New</v>
      </c>
      <c r="J24" s="17">
        <f>VLOOKUP(B24,Overall!B:AA,9,0)</f>
        <v>45859</v>
      </c>
      <c r="K24" s="17">
        <f>VLOOKUP(B24,Overall!B:AA,10,0)</f>
        <v>45940</v>
      </c>
      <c r="L24" s="17">
        <f>VLOOKUP(B24,Overall!B:AA,11,0)</f>
        <v>45956</v>
      </c>
      <c r="M24" s="17">
        <f>VLOOKUP(B24,Overall!B:AA,12,0)</f>
        <v>45866</v>
      </c>
      <c r="N24" s="17">
        <f>VLOOKUP(B24,Overall!B:AA,13,0)</f>
        <v>45884</v>
      </c>
      <c r="O24" s="15" t="str">
        <f>VLOOKUP(B24,Overall!B:AA,14,0)</f>
        <v>UG/PG</v>
      </c>
      <c r="P24" s="15" t="str">
        <f>VLOOKUP(B24,Overall!B:AA,15,0)</f>
        <v>Elective</v>
      </c>
      <c r="Q24" s="15" t="str">
        <f>VLOOKUP(B24,Overall!B:AA,16,0)</f>
        <v>Yes</v>
      </c>
      <c r="R24" s="33">
        <f>VLOOKUP(B24,Overall!B:AA,17,0)</f>
        <v>0</v>
      </c>
      <c r="S24" s="20" t="str">
        <f>VLOOKUP(B24,Overall!B:AA,18,0)</f>
        <v>https://onlinecourses.nptel.ac.in/noc25_cy44/preview</v>
      </c>
      <c r="T24" s="14" t="str">
        <f>VLOOKUP(B24,Overall!B:AA,19,0)</f>
        <v>noc25_cy44</v>
      </c>
      <c r="U24" s="33">
        <f>VLOOKUP(B24,Overall!B:AA,20,0)</f>
        <v>0</v>
      </c>
      <c r="V24" s="33">
        <f>VLOOKUP(B24,Overall!B:AA,21,0)</f>
        <v>0</v>
      </c>
      <c r="W24" s="33">
        <f>VLOOKUP(B24,Overall!B:AA,22,0)</f>
        <v>0</v>
      </c>
      <c r="X24" s="20" t="str">
        <f>VLOOKUP(B24,Overall!B:AA,23,0)</f>
        <v>https://nptel.ac.in/courses/104106683</v>
      </c>
      <c r="Y24" s="19" t="str">
        <f>VLOOKUP(B24,Overall!B:AA,24,0)</f>
        <v>https://nptel.ac.in/courses/104106683</v>
      </c>
      <c r="Z24" s="14" t="str">
        <f>VLOOKUP(B24,Overall!B:AA,25,0)</f>
        <v>104106683</v>
      </c>
      <c r="AA24" s="33"/>
      <c r="AB24" s="14"/>
    </row>
    <row r="25" spans="1:28" x14ac:dyDescent="0.25">
      <c r="A25" s="13">
        <v>24</v>
      </c>
      <c r="B25" s="14" t="s">
        <v>1015</v>
      </c>
      <c r="C25" s="14" t="str">
        <f>VLOOKUP(B25,Overall!B:AA,2,0)</f>
        <v>Civil Engineering</v>
      </c>
      <c r="D25" s="14" t="str">
        <f>VLOOKUP(B25,Overall!B:AA,3,0)</f>
        <v>Mechanics of Solids</v>
      </c>
      <c r="E25" s="14" t="str">
        <f>VLOOKUP(B25,Overall!B:AA,4,0)</f>
        <v>Prof. Arunasis Chakarborty</v>
      </c>
      <c r="F25" s="15" t="str">
        <f>VLOOKUP(B25,Overall!B:AA,5,0)</f>
        <v>IIT Guwahati</v>
      </c>
      <c r="G25" s="15" t="str">
        <f>VLOOKUP(B25,Overall!B:AA,6,0)</f>
        <v>IIT Guwahati</v>
      </c>
      <c r="H25" s="16" t="str">
        <f>VLOOKUP(B25,Overall!B:AA,7,0)</f>
        <v>12 Weeks</v>
      </c>
      <c r="I25" s="15" t="str">
        <f>VLOOKUP(B25,Overall!B:AA,8,0)</f>
        <v>New</v>
      </c>
      <c r="J25" s="17">
        <f>VLOOKUP(B25,Overall!B:AA,9,0)</f>
        <v>45859</v>
      </c>
      <c r="K25" s="17">
        <f>VLOOKUP(B25,Overall!B:AA,10,0)</f>
        <v>45940</v>
      </c>
      <c r="L25" s="17">
        <f>VLOOKUP(B25,Overall!B:AA,11,0)</f>
        <v>45956</v>
      </c>
      <c r="M25" s="17">
        <f>VLOOKUP(B25,Overall!B:AA,12,0)</f>
        <v>45866</v>
      </c>
      <c r="N25" s="17">
        <f>VLOOKUP(B25,Overall!B:AA,13,0)</f>
        <v>45884</v>
      </c>
      <c r="O25" s="15" t="str">
        <f>VLOOKUP(B25,Overall!B:AA,14,0)</f>
        <v>UG</v>
      </c>
      <c r="P25" s="15" t="str">
        <f>VLOOKUP(B25,Overall!B:AA,15,0)</f>
        <v>Core</v>
      </c>
      <c r="Q25" s="15" t="str">
        <f>VLOOKUP(B25,Overall!B:AA,16,0)</f>
        <v>No</v>
      </c>
      <c r="R25" s="33" t="str">
        <f>VLOOKUP(B25,Overall!B:AA,17,0)</f>
        <v>Structural Analysis</v>
      </c>
      <c r="S25" s="20" t="str">
        <f>VLOOKUP(B25,Overall!B:AA,18,0)</f>
        <v>https://onlinecourses.nptel.ac.in/noc25_ce74/preview</v>
      </c>
      <c r="T25" s="14" t="str">
        <f>VLOOKUP(B25,Overall!B:AA,19,0)</f>
        <v>noc25_ce74</v>
      </c>
      <c r="U25" s="33">
        <f>VLOOKUP(B25,Overall!B:AA,20,0)</f>
        <v>0</v>
      </c>
      <c r="V25" s="33">
        <f>VLOOKUP(B25,Overall!B:AA,21,0)</f>
        <v>0</v>
      </c>
      <c r="W25" s="33">
        <f>VLOOKUP(B25,Overall!B:AA,22,0)</f>
        <v>0</v>
      </c>
      <c r="X25" s="20" t="str">
        <f>VLOOKUP(B25,Overall!B:AA,23,0)</f>
        <v>https://nptel.ac.in/courses/105103684</v>
      </c>
      <c r="Y25" s="19" t="str">
        <f>VLOOKUP(B25,Overall!B:AA,24,0)</f>
        <v>https://nptel.ac.in/courses/105103684</v>
      </c>
      <c r="Z25" s="14" t="str">
        <f>VLOOKUP(B25,Overall!B:AA,25,0)</f>
        <v>105103684</v>
      </c>
      <c r="AA25" s="33"/>
      <c r="AB25" s="14"/>
    </row>
    <row r="26" spans="1:28" x14ac:dyDescent="0.25">
      <c r="A26" s="13">
        <v>25</v>
      </c>
      <c r="B26" s="14" t="s">
        <v>1021</v>
      </c>
      <c r="C26" s="14" t="str">
        <f>VLOOKUP(B26,Overall!B:AA,2,0)</f>
        <v>Civil Engineering</v>
      </c>
      <c r="D26" s="14" t="str">
        <f>VLOOKUP(B26,Overall!B:AA,3,0)</f>
        <v>Pavement Construction Technology</v>
      </c>
      <c r="E26" s="14" t="str">
        <f>VLOOKUP(B26,Overall!B:AA,4,0)</f>
        <v>Prof. Rajan Choudhary</v>
      </c>
      <c r="F26" s="15" t="str">
        <f>VLOOKUP(B26,Overall!B:AA,5,0)</f>
        <v>IIT Guwahati</v>
      </c>
      <c r="G26" s="15" t="str">
        <f>VLOOKUP(B26,Overall!B:AA,6,0)</f>
        <v>IIT Guwahati</v>
      </c>
      <c r="H26" s="16" t="str">
        <f>VLOOKUP(B26,Overall!B:AA,7,0)</f>
        <v>12 Weeks</v>
      </c>
      <c r="I26" s="15" t="str">
        <f>VLOOKUP(B26,Overall!B:AA,8,0)</f>
        <v>New</v>
      </c>
      <c r="J26" s="17">
        <f>VLOOKUP(B26,Overall!B:AA,9,0)</f>
        <v>45859</v>
      </c>
      <c r="K26" s="17">
        <f>VLOOKUP(B26,Overall!B:AA,10,0)</f>
        <v>45940</v>
      </c>
      <c r="L26" s="17">
        <f>VLOOKUP(B26,Overall!B:AA,11,0)</f>
        <v>45955</v>
      </c>
      <c r="M26" s="17">
        <f>VLOOKUP(B26,Overall!B:AA,12,0)</f>
        <v>45866</v>
      </c>
      <c r="N26" s="17">
        <f>VLOOKUP(B26,Overall!B:AA,13,0)</f>
        <v>45884</v>
      </c>
      <c r="O26" s="15" t="str">
        <f>VLOOKUP(B26,Overall!B:AA,14,0)</f>
        <v>UG/PG</v>
      </c>
      <c r="P26" s="15" t="str">
        <f>VLOOKUP(B26,Overall!B:AA,15,0)</f>
        <v>Elective</v>
      </c>
      <c r="Q26" s="15" t="str">
        <f>VLOOKUP(B26,Overall!B:AA,16,0)</f>
        <v>Yes</v>
      </c>
      <c r="R26" s="33" t="str">
        <f>VLOOKUP(B26,Overall!B:AA,17,0)</f>
        <v>Construction Materials Technology</v>
      </c>
      <c r="S26" s="20" t="str">
        <f>VLOOKUP(B26,Overall!B:AA,18,0)</f>
        <v>https://onlinecourses.nptel.ac.in/noc25_ce75/preview</v>
      </c>
      <c r="T26" s="14" t="str">
        <f>VLOOKUP(B26,Overall!B:AA,19,0)</f>
        <v>noc25_ce75</v>
      </c>
      <c r="U26" s="33">
        <f>VLOOKUP(B26,Overall!B:AA,20,0)</f>
        <v>0</v>
      </c>
      <c r="V26" s="33">
        <f>VLOOKUP(B26,Overall!B:AA,21,0)</f>
        <v>0</v>
      </c>
      <c r="W26" s="33">
        <f>VLOOKUP(B26,Overall!B:AA,22,0)</f>
        <v>0</v>
      </c>
      <c r="X26" s="20" t="str">
        <f>VLOOKUP(B26,Overall!B:AA,23,0)</f>
        <v>https://nptel.ac.in/courses/105103685</v>
      </c>
      <c r="Y26" s="19" t="str">
        <f>VLOOKUP(B26,Overall!B:AA,24,0)</f>
        <v>https://nptel.ac.in/courses/105103685</v>
      </c>
      <c r="Z26" s="14" t="str">
        <f>VLOOKUP(B26,Overall!B:AA,25,0)</f>
        <v>105103685</v>
      </c>
      <c r="AA26" s="33"/>
      <c r="AB26" s="14"/>
    </row>
    <row r="27" spans="1:28" x14ac:dyDescent="0.25">
      <c r="A27" s="13">
        <v>26</v>
      </c>
      <c r="B27" s="14" t="s">
        <v>1093</v>
      </c>
      <c r="C27" s="14" t="str">
        <f>VLOOKUP(B27,Overall!B:AA,2,0)</f>
        <v>Civil Engineering</v>
      </c>
      <c r="D27" s="14" t="str">
        <f>VLOOKUP(B27,Overall!B:AA,3,0)</f>
        <v>Advanced Prestressed Concrete Design</v>
      </c>
      <c r="E27" s="14" t="str">
        <f>VLOOKUP(B27,Overall!B:AA,4,0)</f>
        <v>Prof. S. Suriya Prakash</v>
      </c>
      <c r="F27" s="15" t="str">
        <f>VLOOKUP(B27,Overall!B:AA,5,0)</f>
        <v>IIT Hyderabad</v>
      </c>
      <c r="G27" s="15" t="str">
        <f>VLOOKUP(B27,Overall!B:AA,6,0)</f>
        <v>IIT Madras</v>
      </c>
      <c r="H27" s="16" t="str">
        <f>VLOOKUP(B27,Overall!B:AA,7,0)</f>
        <v>12 Weeks</v>
      </c>
      <c r="I27" s="15" t="str">
        <f>VLOOKUP(B27,Overall!B:AA,8,0)</f>
        <v>New</v>
      </c>
      <c r="J27" s="17">
        <f>VLOOKUP(B27,Overall!B:AA,9,0)</f>
        <v>45859</v>
      </c>
      <c r="K27" s="17">
        <f>VLOOKUP(B27,Overall!B:AA,10,0)</f>
        <v>45940</v>
      </c>
      <c r="L27" s="17">
        <f>VLOOKUP(B27,Overall!B:AA,11,0)</f>
        <v>45956</v>
      </c>
      <c r="M27" s="17">
        <f>VLOOKUP(B27,Overall!B:AA,12,0)</f>
        <v>45866</v>
      </c>
      <c r="N27" s="17">
        <f>VLOOKUP(B27,Overall!B:AA,13,0)</f>
        <v>45884</v>
      </c>
      <c r="O27" s="15" t="str">
        <f>VLOOKUP(B27,Overall!B:AA,14,0)</f>
        <v>PG</v>
      </c>
      <c r="P27" s="15" t="str">
        <f>VLOOKUP(B27,Overall!B:AA,15,0)</f>
        <v>Elective</v>
      </c>
      <c r="Q27" s="15" t="str">
        <f>VLOOKUP(B27,Overall!B:AA,16,0)</f>
        <v>Yes</v>
      </c>
      <c r="R27" s="33" t="str">
        <f>VLOOKUP(B27,Overall!B:AA,17,0)</f>
        <v>Structural Design</v>
      </c>
      <c r="S27" s="20" t="str">
        <f>VLOOKUP(B27,Overall!B:AA,18,0)</f>
        <v>https://onlinecourses.nptel.ac.in/noc25_ce89/preview</v>
      </c>
      <c r="T27" s="14" t="str">
        <f>VLOOKUP(B27,Overall!B:AA,19,0)</f>
        <v>noc25_ce89</v>
      </c>
      <c r="U27" s="33">
        <f>VLOOKUP(B27,Overall!B:AA,20,0)</f>
        <v>0</v>
      </c>
      <c r="V27" s="33">
        <f>VLOOKUP(B27,Overall!B:AA,21,0)</f>
        <v>0</v>
      </c>
      <c r="W27" s="33">
        <f>VLOOKUP(B27,Overall!B:AA,22,0)</f>
        <v>0</v>
      </c>
      <c r="X27" s="20" t="str">
        <f>VLOOKUP(B27,Overall!B:AA,23,0)</f>
        <v>https://nptel.ac.in/courses/105106686</v>
      </c>
      <c r="Y27" s="19" t="str">
        <f>VLOOKUP(B27,Overall!B:AA,24,0)</f>
        <v>https://nptel.ac.in/courses/105106686</v>
      </c>
      <c r="Z27" s="14" t="str">
        <f>VLOOKUP(B27,Overall!B:AA,25,0)</f>
        <v>105106686</v>
      </c>
      <c r="AA27" s="33"/>
      <c r="AB27" s="14"/>
    </row>
    <row r="28" spans="1:28" x14ac:dyDescent="0.25">
      <c r="A28" s="13">
        <v>27</v>
      </c>
      <c r="B28" s="14" t="s">
        <v>1099</v>
      </c>
      <c r="C28" s="14" t="str">
        <f>VLOOKUP(B28,Overall!B:AA,2,0)</f>
        <v>Civil Engineering</v>
      </c>
      <c r="D28" s="14" t="str">
        <f>VLOOKUP(B28,Overall!B:AA,3,0)</f>
        <v>Blast and Impact Resistant Structures</v>
      </c>
      <c r="E28" s="14" t="str">
        <f>VLOOKUP(B28,Overall!B:AA,4,0)</f>
        <v>Prof. Hrishikesh Sharma</v>
      </c>
      <c r="F28" s="15" t="str">
        <f>VLOOKUP(B28,Overall!B:AA,5,0)</f>
        <v>IIT Guwahati</v>
      </c>
      <c r="G28" s="15" t="str">
        <f>VLOOKUP(B28,Overall!B:AA,6,0)</f>
        <v>IIT Guwahati</v>
      </c>
      <c r="H28" s="16" t="str">
        <f>VLOOKUP(B28,Overall!B:AA,7,0)</f>
        <v>12 Weeks</v>
      </c>
      <c r="I28" s="15" t="str">
        <f>VLOOKUP(B28,Overall!B:AA,8,0)</f>
        <v>New</v>
      </c>
      <c r="J28" s="17">
        <f>VLOOKUP(B28,Overall!B:AA,9,0)</f>
        <v>45859</v>
      </c>
      <c r="K28" s="17">
        <f>VLOOKUP(B28,Overall!B:AA,10,0)</f>
        <v>45940</v>
      </c>
      <c r="L28" s="17">
        <f>VLOOKUP(B28,Overall!B:AA,11,0)</f>
        <v>45955</v>
      </c>
      <c r="M28" s="17">
        <f>VLOOKUP(B28,Overall!B:AA,12,0)</f>
        <v>45866</v>
      </c>
      <c r="N28" s="17">
        <f>VLOOKUP(B28,Overall!B:AA,13,0)</f>
        <v>45884</v>
      </c>
      <c r="O28" s="15" t="str">
        <f>VLOOKUP(B28,Overall!B:AA,14,0)</f>
        <v>PG</v>
      </c>
      <c r="P28" s="15" t="str">
        <f>VLOOKUP(B28,Overall!B:AA,15,0)</f>
        <v>Elective</v>
      </c>
      <c r="Q28" s="15" t="str">
        <f>VLOOKUP(B28,Overall!B:AA,16,0)</f>
        <v>Yes</v>
      </c>
      <c r="R28" s="33" t="str">
        <f>VLOOKUP(B28,Overall!B:AA,17,0)</f>
        <v>Structural Design</v>
      </c>
      <c r="S28" s="20" t="str">
        <f>VLOOKUP(B28,Overall!B:AA,18,0)</f>
        <v>https://onlinecourses.nptel.ac.in/noc25_ce90/preview</v>
      </c>
      <c r="T28" s="14" t="str">
        <f>VLOOKUP(B28,Overall!B:AA,19,0)</f>
        <v>noc25_ce90</v>
      </c>
      <c r="U28" s="33">
        <f>VLOOKUP(B28,Overall!B:AA,20,0)</f>
        <v>0</v>
      </c>
      <c r="V28" s="33">
        <f>VLOOKUP(B28,Overall!B:AA,21,0)</f>
        <v>0</v>
      </c>
      <c r="W28" s="33">
        <f>VLOOKUP(B28,Overall!B:AA,22,0)</f>
        <v>0</v>
      </c>
      <c r="X28" s="20" t="str">
        <f>VLOOKUP(B28,Overall!B:AA,23,0)</f>
        <v>https://nptel.ac.in/courses/105103687</v>
      </c>
      <c r="Y28" s="19" t="str">
        <f>VLOOKUP(B28,Overall!B:AA,24,0)</f>
        <v>https://nptel.ac.in/courses/105103687</v>
      </c>
      <c r="Z28" s="14" t="str">
        <f>VLOOKUP(B28,Overall!B:AA,25,0)</f>
        <v>105103687</v>
      </c>
      <c r="AA28" s="33"/>
      <c r="AB28" s="14"/>
    </row>
    <row r="29" spans="1:28" x14ac:dyDescent="0.25">
      <c r="A29" s="13">
        <v>28</v>
      </c>
      <c r="B29" s="14" t="s">
        <v>1109</v>
      </c>
      <c r="C29" s="14" t="str">
        <f>VLOOKUP(B29,Overall!B:AA,2,0)</f>
        <v>Civil Engineering</v>
      </c>
      <c r="D29" s="14" t="str">
        <f>VLOOKUP(B29,Overall!B:AA,3,0)</f>
        <v>Structural Dynamics: Theory and Computation</v>
      </c>
      <c r="E29" s="14" t="str">
        <f>VLOOKUP(B29,Overall!B:AA,4,0)</f>
        <v>Prof. Arnab Banerjee</v>
      </c>
      <c r="F29" s="15" t="str">
        <f>VLOOKUP(B29,Overall!B:AA,5,0)</f>
        <v>IIT Delhi</v>
      </c>
      <c r="G29" s="15" t="str">
        <f>VLOOKUP(B29,Overall!B:AA,6,0)</f>
        <v>IIT Delhi</v>
      </c>
      <c r="H29" s="16" t="str">
        <f>VLOOKUP(B29,Overall!B:AA,7,0)</f>
        <v>12 Weeks</v>
      </c>
      <c r="I29" s="15" t="str">
        <f>VLOOKUP(B29,Overall!B:AA,8,0)</f>
        <v>New</v>
      </c>
      <c r="J29" s="17">
        <f>VLOOKUP(B29,Overall!B:AA,9,0)</f>
        <v>45859</v>
      </c>
      <c r="K29" s="17">
        <f>VLOOKUP(B29,Overall!B:AA,10,0)</f>
        <v>45940</v>
      </c>
      <c r="L29" s="17">
        <f>VLOOKUP(B29,Overall!B:AA,11,0)</f>
        <v>45956</v>
      </c>
      <c r="M29" s="17">
        <f>VLOOKUP(B29,Overall!B:AA,12,0)</f>
        <v>45866</v>
      </c>
      <c r="N29" s="17">
        <f>VLOOKUP(B29,Overall!B:AA,13,0)</f>
        <v>45884</v>
      </c>
      <c r="O29" s="15" t="str">
        <f>VLOOKUP(B29,Overall!B:AA,14,0)</f>
        <v>PG</v>
      </c>
      <c r="P29" s="15" t="str">
        <f>VLOOKUP(B29,Overall!B:AA,15,0)</f>
        <v>Core</v>
      </c>
      <c r="Q29" s="15" t="str">
        <f>VLOOKUP(B29,Overall!B:AA,16,0)</f>
        <v>Yes</v>
      </c>
      <c r="R29" s="33" t="str">
        <f>VLOOKUP(B29,Overall!B:AA,17,0)</f>
        <v>Structural Analysis</v>
      </c>
      <c r="S29" s="20" t="str">
        <f>VLOOKUP(B29,Overall!B:AA,18,0)</f>
        <v>https://onlinecourses.nptel.ac.in/noc25_ce92/preview</v>
      </c>
      <c r="T29" s="14" t="str">
        <f>VLOOKUP(B29,Overall!B:AA,19,0)</f>
        <v>noc25_ce92</v>
      </c>
      <c r="U29" s="33">
        <f>VLOOKUP(B29,Overall!B:AA,20,0)</f>
        <v>0</v>
      </c>
      <c r="V29" s="33">
        <f>VLOOKUP(B29,Overall!B:AA,21,0)</f>
        <v>0</v>
      </c>
      <c r="W29" s="33">
        <f>VLOOKUP(B29,Overall!B:AA,22,0)</f>
        <v>0</v>
      </c>
      <c r="X29" s="20" t="str">
        <f>VLOOKUP(B29,Overall!B:AA,23,0)</f>
        <v>https://nptel.ac.in/courses/105102688</v>
      </c>
      <c r="Y29" s="19" t="str">
        <f>VLOOKUP(B29,Overall!B:AA,24,0)</f>
        <v>https://nptel.ac.in/courses/105102688</v>
      </c>
      <c r="Z29" s="14" t="str">
        <f>VLOOKUP(B29,Overall!B:AA,25,0)</f>
        <v>105102688</v>
      </c>
      <c r="AA29" s="34"/>
      <c r="AB29" s="21"/>
    </row>
    <row r="30" spans="1:28" x14ac:dyDescent="0.25">
      <c r="A30" s="13">
        <v>29</v>
      </c>
      <c r="B30" s="14" t="s">
        <v>1158</v>
      </c>
      <c r="C30" s="14" t="str">
        <f>VLOOKUP(B30,Overall!B:AA,2,0)</f>
        <v>Civil Engineering</v>
      </c>
      <c r="D30" s="14" t="str">
        <f>VLOOKUP(B30,Overall!B:AA,3,0)</f>
        <v>Transportation Network Analysis</v>
      </c>
      <c r="E30" s="14" t="str">
        <f>VLOOKUP(B30,Overall!B:AA,4,0)</f>
        <v>Prof. Hemant Gehlot</v>
      </c>
      <c r="F30" s="15" t="str">
        <f>VLOOKUP(B30,Overall!B:AA,5,0)</f>
        <v>IIT Kanpur</v>
      </c>
      <c r="G30" s="15" t="str">
        <f>VLOOKUP(B30,Overall!B:AA,6,0)</f>
        <v>IIT Kanpur</v>
      </c>
      <c r="H30" s="16" t="str">
        <f>VLOOKUP(B30,Overall!B:AA,7,0)</f>
        <v>8 Weeks</v>
      </c>
      <c r="I30" s="15" t="str">
        <f>VLOOKUP(B30,Overall!B:AA,8,0)</f>
        <v>New</v>
      </c>
      <c r="J30" s="17">
        <f>VLOOKUP(B30,Overall!B:AA,9,0)</f>
        <v>45887</v>
      </c>
      <c r="K30" s="17">
        <f>VLOOKUP(B30,Overall!B:AA,10,0)</f>
        <v>45940</v>
      </c>
      <c r="L30" s="17">
        <f>VLOOKUP(B30,Overall!B:AA,11,0)</f>
        <v>45962</v>
      </c>
      <c r="M30" s="17">
        <f>VLOOKUP(B30,Overall!B:AA,12,0)</f>
        <v>45887</v>
      </c>
      <c r="N30" s="17">
        <f>VLOOKUP(B30,Overall!B:AA,13,0)</f>
        <v>45898</v>
      </c>
      <c r="O30" s="15" t="str">
        <f>VLOOKUP(B30,Overall!B:AA,14,0)</f>
        <v>UG</v>
      </c>
      <c r="P30" s="15" t="str">
        <f>VLOOKUP(B30,Overall!B:AA,15,0)</f>
        <v>Elective</v>
      </c>
      <c r="Q30" s="15" t="str">
        <f>VLOOKUP(B30,Overall!B:AA,16,0)</f>
        <v>Yes</v>
      </c>
      <c r="R30" s="33">
        <f>VLOOKUP(B30,Overall!B:AA,17,0)</f>
        <v>0</v>
      </c>
      <c r="S30" s="20" t="str">
        <f>VLOOKUP(B30,Overall!B:AA,18,0)</f>
        <v>https://onlinecourses.nptel.ac.in/noc25_ce102/preview</v>
      </c>
      <c r="T30" s="14" t="str">
        <f>VLOOKUP(B30,Overall!B:AA,19,0)</f>
        <v>noc25_ce102</v>
      </c>
      <c r="U30" s="33">
        <f>VLOOKUP(B30,Overall!B:AA,20,0)</f>
        <v>0</v>
      </c>
      <c r="V30" s="33">
        <f>VLOOKUP(B30,Overall!B:AA,21,0)</f>
        <v>0</v>
      </c>
      <c r="W30" s="33">
        <f>VLOOKUP(B30,Overall!B:AA,22,0)</f>
        <v>0</v>
      </c>
      <c r="X30" s="20" t="str">
        <f>VLOOKUP(B30,Overall!B:AA,23,0)</f>
        <v>https://nptel.ac.in/courses/105104689</v>
      </c>
      <c r="Y30" s="19" t="str">
        <f>VLOOKUP(B30,Overall!B:AA,24,0)</f>
        <v>https://nptel.ac.in/courses/105104689</v>
      </c>
      <c r="Z30" s="14" t="str">
        <f>VLOOKUP(B30,Overall!B:AA,25,0)</f>
        <v>105104689</v>
      </c>
      <c r="AA30" s="33"/>
      <c r="AB30" s="14"/>
    </row>
    <row r="31" spans="1:28" x14ac:dyDescent="0.25">
      <c r="A31" s="13">
        <v>30</v>
      </c>
      <c r="B31" s="14" t="s">
        <v>1196</v>
      </c>
      <c r="C31" s="14" t="str">
        <f>VLOOKUP(B31,Overall!B:AA,2,0)</f>
        <v>Civil Engineering</v>
      </c>
      <c r="D31" s="14" t="str">
        <f>VLOOKUP(B31,Overall!B:AA,3,0)</f>
        <v>Advanced Structural Analysis</v>
      </c>
      <c r="E31" s="14" t="str">
        <f>VLOOKUP(B31,Overall!B:AA,4,0)</f>
        <v>Prof. Devesh Punera</v>
      </c>
      <c r="F31" s="15" t="str">
        <f>VLOOKUP(B31,Overall!B:AA,5,0)</f>
        <v>IIT Bhubaneswar</v>
      </c>
      <c r="G31" s="15" t="str">
        <f>VLOOKUP(B31,Overall!B:AA,6,0)</f>
        <v>IIT Kharagpur</v>
      </c>
      <c r="H31" s="16" t="str">
        <f>VLOOKUP(B31,Overall!B:AA,7,0)</f>
        <v>12 Weeks</v>
      </c>
      <c r="I31" s="15" t="str">
        <f>VLOOKUP(B31,Overall!B:AA,8,0)</f>
        <v>New</v>
      </c>
      <c r="J31" s="17">
        <f>VLOOKUP(B31,Overall!B:AA,9,0)</f>
        <v>45859</v>
      </c>
      <c r="K31" s="17">
        <f>VLOOKUP(B31,Overall!B:AA,10,0)</f>
        <v>45940</v>
      </c>
      <c r="L31" s="17">
        <f>VLOOKUP(B31,Overall!B:AA,11,0)</f>
        <v>45962</v>
      </c>
      <c r="M31" s="17">
        <f>VLOOKUP(B31,Overall!B:AA,12,0)</f>
        <v>45866</v>
      </c>
      <c r="N31" s="17">
        <f>VLOOKUP(B31,Overall!B:AA,13,0)</f>
        <v>45884</v>
      </c>
      <c r="O31" s="15" t="str">
        <f>VLOOKUP(B31,Overall!B:AA,14,0)</f>
        <v>UG/PG</v>
      </c>
      <c r="P31" s="15" t="str">
        <f>VLOOKUP(B31,Overall!B:AA,15,0)</f>
        <v>Elective</v>
      </c>
      <c r="Q31" s="15" t="str">
        <f>VLOOKUP(B31,Overall!B:AA,16,0)</f>
        <v>Yes</v>
      </c>
      <c r="R31" s="33" t="str">
        <f>VLOOKUP(B31,Overall!B:AA,17,0)</f>
        <v>Structural Analysis</v>
      </c>
      <c r="S31" s="20" t="str">
        <f>VLOOKUP(B31,Overall!B:AA,18,0)</f>
        <v>https://onlinecourses.nptel.ac.in/noc25_ce110/preview</v>
      </c>
      <c r="T31" s="14" t="str">
        <f>VLOOKUP(B31,Overall!B:AA,19,0)</f>
        <v>noc25_ce110</v>
      </c>
      <c r="U31" s="33">
        <f>VLOOKUP(B31,Overall!B:AA,20,0)</f>
        <v>0</v>
      </c>
      <c r="V31" s="33">
        <f>VLOOKUP(B31,Overall!B:AA,21,0)</f>
        <v>0</v>
      </c>
      <c r="W31" s="33">
        <f>VLOOKUP(B31,Overall!B:AA,22,0)</f>
        <v>0</v>
      </c>
      <c r="X31" s="20" t="str">
        <f>VLOOKUP(B31,Overall!B:AA,23,0)</f>
        <v>https://nptel.ac.in/courses/105105690</v>
      </c>
      <c r="Y31" s="19" t="str">
        <f>VLOOKUP(B31,Overall!B:AA,24,0)</f>
        <v>https://nptel.ac.in/courses/105105690</v>
      </c>
      <c r="Z31" s="14" t="str">
        <f>VLOOKUP(B31,Overall!B:AA,25,0)</f>
        <v>105105690</v>
      </c>
      <c r="AA31" s="33"/>
      <c r="AB31" s="14"/>
    </row>
    <row r="32" spans="1:28" x14ac:dyDescent="0.25">
      <c r="A32" s="13">
        <v>31</v>
      </c>
      <c r="B32" s="14" t="s">
        <v>1267</v>
      </c>
      <c r="C32" s="14" t="str">
        <f>VLOOKUP(B32,Overall!B:AA,2,0)</f>
        <v>Civil Engineering</v>
      </c>
      <c r="D32" s="14" t="str">
        <f>VLOOKUP(B32,Overall!B:AA,3,0)</f>
        <v>Computational Geomechanics</v>
      </c>
      <c r="E32" s="14" t="str">
        <f>VLOOKUP(B32,Overall!B:AA,4,0)</f>
        <v>Prof. Shantanu Patra</v>
      </c>
      <c r="F32" s="15" t="str">
        <f>VLOOKUP(B32,Overall!B:AA,5,0)</f>
        <v>IIT Bhubaneswar</v>
      </c>
      <c r="G32" s="15" t="str">
        <f>VLOOKUP(B32,Overall!B:AA,6,0)</f>
        <v>IIT Kharagpur</v>
      </c>
      <c r="H32" s="16" t="str">
        <f>VLOOKUP(B32,Overall!B:AA,7,0)</f>
        <v>12 Weeks</v>
      </c>
      <c r="I32" s="15" t="str">
        <f>VLOOKUP(B32,Overall!B:AA,8,0)</f>
        <v>New</v>
      </c>
      <c r="J32" s="17">
        <f>VLOOKUP(B32,Overall!B:AA,9,0)</f>
        <v>45859</v>
      </c>
      <c r="K32" s="17">
        <f>VLOOKUP(B32,Overall!B:AA,10,0)</f>
        <v>45940</v>
      </c>
      <c r="L32" s="17">
        <f>VLOOKUP(B32,Overall!B:AA,11,0)</f>
        <v>45963</v>
      </c>
      <c r="M32" s="17">
        <f>VLOOKUP(B32,Overall!B:AA,12,0)</f>
        <v>45866</v>
      </c>
      <c r="N32" s="17">
        <f>VLOOKUP(B32,Overall!B:AA,13,0)</f>
        <v>45884</v>
      </c>
      <c r="O32" s="15" t="str">
        <f>VLOOKUP(B32,Overall!B:AA,14,0)</f>
        <v>UG/PG</v>
      </c>
      <c r="P32" s="15" t="str">
        <f>VLOOKUP(B32,Overall!B:AA,15,0)</f>
        <v>Elective</v>
      </c>
      <c r="Q32" s="15" t="str">
        <f>VLOOKUP(B32,Overall!B:AA,16,0)</f>
        <v>Yes</v>
      </c>
      <c r="R32" s="33">
        <f>VLOOKUP(B32,Overall!B:AA,17,0)</f>
        <v>0</v>
      </c>
      <c r="S32" s="20" t="str">
        <f>VLOOKUP(B32,Overall!B:AA,18,0)</f>
        <v>https://onlinecourses.nptel.ac.in/noc25_ce124/preview</v>
      </c>
      <c r="T32" s="14" t="str">
        <f>VLOOKUP(B32,Overall!B:AA,19,0)</f>
        <v>noc25_ce124</v>
      </c>
      <c r="U32" s="33">
        <f>VLOOKUP(B32,Overall!B:AA,20,0)</f>
        <v>0</v>
      </c>
      <c r="V32" s="33">
        <f>VLOOKUP(B32,Overall!B:AA,21,0)</f>
        <v>0</v>
      </c>
      <c r="W32" s="33">
        <f>VLOOKUP(B32,Overall!B:AA,22,0)</f>
        <v>0</v>
      </c>
      <c r="X32" s="20" t="str">
        <f>VLOOKUP(B32,Overall!B:AA,23,0)</f>
        <v>https://nptel.ac.in/courses/105105691</v>
      </c>
      <c r="Y32" s="19" t="str">
        <f>VLOOKUP(B32,Overall!B:AA,24,0)</f>
        <v>https://nptel.ac.in/courses/105105691</v>
      </c>
      <c r="Z32" s="14" t="str">
        <f>VLOOKUP(B32,Overall!B:AA,25,0)</f>
        <v>105105691</v>
      </c>
      <c r="AA32" s="33"/>
      <c r="AB32" s="14"/>
    </row>
    <row r="33" spans="1:28" x14ac:dyDescent="0.25">
      <c r="A33" s="13">
        <v>32</v>
      </c>
      <c r="B33" s="14" t="s">
        <v>1272</v>
      </c>
      <c r="C33" s="14" t="str">
        <f>VLOOKUP(B33,Overall!B:AA,2,0)</f>
        <v>Civil Engineering and Earth Sciences</v>
      </c>
      <c r="D33" s="14" t="str">
        <f>VLOOKUP(B33,Overall!B:AA,3,0)</f>
        <v>Remote Sensing for Natural Hazard Studies</v>
      </c>
      <c r="E33" s="14" t="str">
        <f>VLOOKUP(B33,Overall!B:AA,4,0)</f>
        <v>Prof. Rishikesh Bharti</v>
      </c>
      <c r="F33" s="15" t="str">
        <f>VLOOKUP(B33,Overall!B:AA,5,0)</f>
        <v>IIT Guwahati</v>
      </c>
      <c r="G33" s="15" t="str">
        <f>VLOOKUP(B33,Overall!B:AA,6,0)</f>
        <v>IIT Guwahati</v>
      </c>
      <c r="H33" s="16" t="str">
        <f>VLOOKUP(B33,Overall!B:AA,7,0)</f>
        <v>12 Weeks</v>
      </c>
      <c r="I33" s="15" t="str">
        <f>VLOOKUP(B33,Overall!B:AA,8,0)</f>
        <v>New</v>
      </c>
      <c r="J33" s="17">
        <f>VLOOKUP(B33,Overall!B:AA,9,0)</f>
        <v>45859</v>
      </c>
      <c r="K33" s="17">
        <f>VLOOKUP(B33,Overall!B:AA,10,0)</f>
        <v>45940</v>
      </c>
      <c r="L33" s="17">
        <f>VLOOKUP(B33,Overall!B:AA,11,0)</f>
        <v>45955</v>
      </c>
      <c r="M33" s="17">
        <f>VLOOKUP(B33,Overall!B:AA,12,0)</f>
        <v>45866</v>
      </c>
      <c r="N33" s="17">
        <f>VLOOKUP(B33,Overall!B:AA,13,0)</f>
        <v>45884</v>
      </c>
      <c r="O33" s="15" t="str">
        <f>VLOOKUP(B33,Overall!B:AA,14,0)</f>
        <v>UG/PG</v>
      </c>
      <c r="P33" s="15" t="str">
        <f>VLOOKUP(B33,Overall!B:AA,15,0)</f>
        <v>Core</v>
      </c>
      <c r="Q33" s="15" t="str">
        <f>VLOOKUP(B33,Overall!B:AA,16,0)</f>
        <v>Yes</v>
      </c>
      <c r="R33" s="33">
        <f>VLOOKUP(B33,Overall!B:AA,17,0)</f>
        <v>0</v>
      </c>
      <c r="S33" s="20" t="str">
        <f>VLOOKUP(B33,Overall!B:AA,18,0)</f>
        <v>https://onlinecourses.nptel.ac.in/noc25_ce125/preview</v>
      </c>
      <c r="T33" s="14" t="str">
        <f>VLOOKUP(B33,Overall!B:AA,19,0)</f>
        <v>noc25_ce125</v>
      </c>
      <c r="U33" s="33">
        <f>VLOOKUP(B33,Overall!B:AA,20,0)</f>
        <v>0</v>
      </c>
      <c r="V33" s="33">
        <f>VLOOKUP(B33,Overall!B:AA,21,0)</f>
        <v>0</v>
      </c>
      <c r="W33" s="33">
        <f>VLOOKUP(B33,Overall!B:AA,22,0)</f>
        <v>0</v>
      </c>
      <c r="X33" s="20" t="str">
        <f>VLOOKUP(B33,Overall!B:AA,23,0)</f>
        <v>https://nptel.ac.in/courses/105103692</v>
      </c>
      <c r="Y33" s="19" t="str">
        <f>VLOOKUP(B33,Overall!B:AA,24,0)</f>
        <v>https://nptel.ac.in/courses/105103692</v>
      </c>
      <c r="Z33" s="14" t="str">
        <f>VLOOKUP(B33,Overall!B:AA,25,0)</f>
        <v>105103692</v>
      </c>
      <c r="AA33" s="33"/>
      <c r="AB33" s="14"/>
    </row>
    <row r="34" spans="1:28" x14ac:dyDescent="0.25">
      <c r="A34" s="13">
        <v>33</v>
      </c>
      <c r="B34" s="14" t="s">
        <v>1277</v>
      </c>
      <c r="C34" s="14" t="str">
        <f>VLOOKUP(B34,Overall!B:AA,2,0)</f>
        <v>Civil Engineering, Aerospace Engineering</v>
      </c>
      <c r="D34" s="14" t="str">
        <f>VLOOKUP(B34,Overall!B:AA,3,0)</f>
        <v>Stability of Structures</v>
      </c>
      <c r="E34" s="14" t="str">
        <f>VLOOKUP(B34,Overall!B:AA,4,0)</f>
        <v>Prof. Sudib Kumar Mishra</v>
      </c>
      <c r="F34" s="15" t="str">
        <f>VLOOKUP(B34,Overall!B:AA,5,0)</f>
        <v>IIT Kanpur</v>
      </c>
      <c r="G34" s="15" t="str">
        <f>VLOOKUP(B34,Overall!B:AA,6,0)</f>
        <v>IIT Kanpur</v>
      </c>
      <c r="H34" s="16" t="str">
        <f>VLOOKUP(B34,Overall!B:AA,7,0)</f>
        <v>12 Weeks</v>
      </c>
      <c r="I34" s="15" t="str">
        <f>VLOOKUP(B34,Overall!B:AA,8,0)</f>
        <v>New</v>
      </c>
      <c r="J34" s="17">
        <f>VLOOKUP(B34,Overall!B:AA,9,0)</f>
        <v>45859</v>
      </c>
      <c r="K34" s="17">
        <f>VLOOKUP(B34,Overall!B:AA,10,0)</f>
        <v>45940</v>
      </c>
      <c r="L34" s="17">
        <f>VLOOKUP(B34,Overall!B:AA,11,0)</f>
        <v>45962</v>
      </c>
      <c r="M34" s="17">
        <f>VLOOKUP(B34,Overall!B:AA,12,0)</f>
        <v>45866</v>
      </c>
      <c r="N34" s="17">
        <f>VLOOKUP(B34,Overall!B:AA,13,0)</f>
        <v>45884</v>
      </c>
      <c r="O34" s="15" t="str">
        <f>VLOOKUP(B34,Overall!B:AA,14,0)</f>
        <v>PG</v>
      </c>
      <c r="P34" s="15" t="str">
        <f>VLOOKUP(B34,Overall!B:AA,15,0)</f>
        <v>Core</v>
      </c>
      <c r="Q34" s="15" t="str">
        <f>VLOOKUP(B34,Overall!B:AA,16,0)</f>
        <v>Yes</v>
      </c>
      <c r="R34" s="33" t="str">
        <f>VLOOKUP(B34,Overall!B:AA,17,0)</f>
        <v>Structural Analysis</v>
      </c>
      <c r="S34" s="20" t="str">
        <f>VLOOKUP(B34,Overall!B:AA,18,0)</f>
        <v>https://onlinecourses.nptel.ac.in/noc25_ce126/preview</v>
      </c>
      <c r="T34" s="14" t="str">
        <f>VLOOKUP(B34,Overall!B:AA,19,0)</f>
        <v>noc25_ce126</v>
      </c>
      <c r="U34" s="33">
        <f>VLOOKUP(B34,Overall!B:AA,20,0)</f>
        <v>0</v>
      </c>
      <c r="V34" s="33">
        <f>VLOOKUP(B34,Overall!B:AA,21,0)</f>
        <v>0</v>
      </c>
      <c r="W34" s="33">
        <f>VLOOKUP(B34,Overall!B:AA,22,0)</f>
        <v>0</v>
      </c>
      <c r="X34" s="20" t="str">
        <f>VLOOKUP(B34,Overall!B:AA,23,0)</f>
        <v>https://nptel.ac.in/courses/105104693</v>
      </c>
      <c r="Y34" s="19" t="str">
        <f>VLOOKUP(B34,Overall!B:AA,24,0)</f>
        <v>https://nptel.ac.in/courses/105104693</v>
      </c>
      <c r="Z34" s="14" t="str">
        <f>VLOOKUP(B34,Overall!B:AA,25,0)</f>
        <v>105104693</v>
      </c>
      <c r="AA34" s="33"/>
      <c r="AB34" s="14"/>
    </row>
    <row r="35" spans="1:28" x14ac:dyDescent="0.25">
      <c r="A35" s="13">
        <v>34</v>
      </c>
      <c r="B35" s="14" t="s">
        <v>1305</v>
      </c>
      <c r="C35" s="14" t="str">
        <f>VLOOKUP(B35,Overall!B:AA,2,0)</f>
        <v>Civil Engineering/Geology/Engineering Geology/Environmental Engineering/Environmental Science/Geography/Management</v>
      </c>
      <c r="D35" s="14" t="str">
        <f>VLOOKUP(B35,Overall!B:AA,3,0)</f>
        <v>Sustainable Groundwater Management</v>
      </c>
      <c r="E35" s="14" t="str">
        <f>VLOOKUP(B35,Overall!B:AA,4,0)</f>
        <v>Prof. Elango Lakshmanan</v>
      </c>
      <c r="F35" s="15" t="str">
        <f>VLOOKUP(B35,Overall!B:AA,5,0)</f>
        <v>IIT Madras</v>
      </c>
      <c r="G35" s="15" t="str">
        <f>VLOOKUP(B35,Overall!B:AA,6,0)</f>
        <v>IIT Madras</v>
      </c>
      <c r="H35" s="16" t="str">
        <f>VLOOKUP(B35,Overall!B:AA,7,0)</f>
        <v>12 Weeks</v>
      </c>
      <c r="I35" s="15" t="str">
        <f>VLOOKUP(B35,Overall!B:AA,8,0)</f>
        <v>New</v>
      </c>
      <c r="J35" s="17">
        <f>VLOOKUP(B35,Overall!B:AA,9,0)</f>
        <v>45859</v>
      </c>
      <c r="K35" s="17">
        <f>VLOOKUP(B35,Overall!B:AA,10,0)</f>
        <v>45940</v>
      </c>
      <c r="L35" s="17">
        <f>VLOOKUP(B35,Overall!B:AA,11,0)</f>
        <v>45963</v>
      </c>
      <c r="M35" s="17">
        <f>VLOOKUP(B35,Overall!B:AA,12,0)</f>
        <v>45866</v>
      </c>
      <c r="N35" s="17">
        <f>VLOOKUP(B35,Overall!B:AA,13,0)</f>
        <v>45884</v>
      </c>
      <c r="O35" s="15" t="str">
        <f>VLOOKUP(B35,Overall!B:AA,14,0)</f>
        <v>UG/PG</v>
      </c>
      <c r="P35" s="15" t="str">
        <f>VLOOKUP(B35,Overall!B:AA,15,0)</f>
        <v>Elective</v>
      </c>
      <c r="Q35" s="15" t="str">
        <f>VLOOKUP(B35,Overall!B:AA,16,0)</f>
        <v>Yes</v>
      </c>
      <c r="R35" s="33" t="str">
        <f>VLOOKUP(B35,Overall!B:AA,17,0)</f>
        <v>Environment</v>
      </c>
      <c r="S35" s="20" t="str">
        <f>VLOOKUP(B35,Overall!B:AA,18,0)</f>
        <v>https://onlinecourses.nptel.ac.in/noc25_ce131/preview</v>
      </c>
      <c r="T35" s="14" t="str">
        <f>VLOOKUP(B35,Overall!B:AA,19,0)</f>
        <v>noc25_ce131</v>
      </c>
      <c r="U35" s="33">
        <f>VLOOKUP(B35,Overall!B:AA,20,0)</f>
        <v>0</v>
      </c>
      <c r="V35" s="33">
        <f>VLOOKUP(B35,Overall!B:AA,21,0)</f>
        <v>0</v>
      </c>
      <c r="W35" s="33">
        <f>VLOOKUP(B35,Overall!B:AA,22,0)</f>
        <v>0</v>
      </c>
      <c r="X35" s="20" t="str">
        <f>VLOOKUP(B35,Overall!B:AA,23,0)</f>
        <v>https://nptel.ac.in/courses/105106694</v>
      </c>
      <c r="Y35" s="19" t="str">
        <f>VLOOKUP(B35,Overall!B:AA,24,0)</f>
        <v>https://nptel.ac.in/courses/105106694</v>
      </c>
      <c r="Z35" s="14" t="str">
        <f>VLOOKUP(B35,Overall!B:AA,25,0)</f>
        <v>105106694</v>
      </c>
      <c r="AA35" s="33"/>
      <c r="AB35" s="14"/>
    </row>
    <row r="36" spans="1:28" x14ac:dyDescent="0.25">
      <c r="A36" s="13">
        <v>35</v>
      </c>
      <c r="B36" s="14" t="s">
        <v>1322</v>
      </c>
      <c r="C36" s="14" t="str">
        <f>VLOOKUP(B36,Overall!B:AA,2,0)</f>
        <v>Computer Science and Engineering</v>
      </c>
      <c r="D36" s="14" t="str">
        <f>VLOOKUP(B36,Overall!B:AA,3,0)</f>
        <v>Mobile Virtual Reality and Artificial Intelligence</v>
      </c>
      <c r="E36" s="14" t="str">
        <f>VLOOKUP(B36,Overall!B:AA,4,0)</f>
        <v>Prof. Varun Dutt</v>
      </c>
      <c r="F36" s="15" t="str">
        <f>VLOOKUP(B36,Overall!B:AA,5,0)</f>
        <v>IIT Mandi</v>
      </c>
      <c r="G36" s="15" t="str">
        <f>VLOOKUP(B36,Overall!B:AA,6,0)</f>
        <v>IIT Madras</v>
      </c>
      <c r="H36" s="16" t="str">
        <f>VLOOKUP(B36,Overall!B:AA,7,0)</f>
        <v>4 Weeks</v>
      </c>
      <c r="I36" s="15" t="str">
        <f>VLOOKUP(B36,Overall!B:AA,8,0)</f>
        <v>New</v>
      </c>
      <c r="J36" s="17">
        <f>VLOOKUP(B36,Overall!B:AA,9,0)</f>
        <v>45887</v>
      </c>
      <c r="K36" s="17">
        <f>VLOOKUP(B36,Overall!B:AA,10,0)</f>
        <v>45912</v>
      </c>
      <c r="L36" s="17">
        <f>VLOOKUP(B36,Overall!B:AA,11,0)</f>
        <v>45956</v>
      </c>
      <c r="M36" s="17">
        <f>VLOOKUP(B36,Overall!B:AA,12,0)</f>
        <v>45887</v>
      </c>
      <c r="N36" s="17">
        <f>VLOOKUP(B36,Overall!B:AA,13,0)</f>
        <v>45898</v>
      </c>
      <c r="O36" s="15" t="str">
        <f>VLOOKUP(B36,Overall!B:AA,14,0)</f>
        <v>UG/PG</v>
      </c>
      <c r="P36" s="15" t="str">
        <f>VLOOKUP(B36,Overall!B:AA,15,0)</f>
        <v>Elective</v>
      </c>
      <c r="Q36" s="15" t="str">
        <f>VLOOKUP(B36,Overall!B:AA,16,0)</f>
        <v>Yes</v>
      </c>
      <c r="R36" s="33">
        <f>VLOOKUP(B36,Overall!B:AA,17,0)</f>
        <v>0</v>
      </c>
      <c r="S36" s="20" t="str">
        <f>VLOOKUP(B36,Overall!B:AA,18,0)</f>
        <v>https://onlinecourses.nptel.ac.in/noc25_cs80/preview</v>
      </c>
      <c r="T36" s="14" t="str">
        <f>VLOOKUP(B36,Overall!B:AA,19,0)</f>
        <v>noc25_cs80</v>
      </c>
      <c r="U36" s="33">
        <f>VLOOKUP(B36,Overall!B:AA,20,0)</f>
        <v>0</v>
      </c>
      <c r="V36" s="33">
        <f>VLOOKUP(B36,Overall!B:AA,21,0)</f>
        <v>0</v>
      </c>
      <c r="W36" s="33">
        <f>VLOOKUP(B36,Overall!B:AA,22,0)</f>
        <v>0</v>
      </c>
      <c r="X36" s="20" t="str">
        <f>VLOOKUP(B36,Overall!B:AA,23,0)</f>
        <v>https://nptel.ac.in/courses/106106696</v>
      </c>
      <c r="Y36" s="19" t="str">
        <f>VLOOKUP(B36,Overall!B:AA,24,0)</f>
        <v>https://nptel.ac.in/courses/106106696</v>
      </c>
      <c r="Z36" s="14" t="str">
        <f>VLOOKUP(B36,Overall!B:AA,25,0)</f>
        <v>106106696</v>
      </c>
      <c r="AA36" s="33"/>
      <c r="AB36" s="14"/>
    </row>
    <row r="37" spans="1:28" x14ac:dyDescent="0.25">
      <c r="A37" s="13">
        <v>36</v>
      </c>
      <c r="B37" s="14" t="s">
        <v>1329</v>
      </c>
      <c r="C37" s="14" t="str">
        <f>VLOOKUP(B37,Overall!B:AA,2,0)</f>
        <v>Computer Science and Engineering</v>
      </c>
      <c r="D37" s="14" t="str">
        <f>VLOOKUP(B37,Overall!B:AA,3,0)</f>
        <v>Data Structures and Algorithms Design</v>
      </c>
      <c r="E37" s="14" t="str">
        <f>VLOOKUP(B37,Overall!B:AA,4,0)</f>
        <v>Prof. Nitin Saxena</v>
      </c>
      <c r="F37" s="15" t="str">
        <f>VLOOKUP(B37,Overall!B:AA,5,0)</f>
        <v>IIT Kanpur</v>
      </c>
      <c r="G37" s="15" t="str">
        <f>VLOOKUP(B37,Overall!B:AA,6,0)</f>
        <v>IIT Kanpur</v>
      </c>
      <c r="H37" s="16" t="str">
        <f>VLOOKUP(B37,Overall!B:AA,7,0)</f>
        <v>12 Weeks</v>
      </c>
      <c r="I37" s="15" t="str">
        <f>VLOOKUP(B37,Overall!B:AA,8,0)</f>
        <v>New</v>
      </c>
      <c r="J37" s="17">
        <f>VLOOKUP(B37,Overall!B:AA,9,0)</f>
        <v>45859</v>
      </c>
      <c r="K37" s="17">
        <f>VLOOKUP(B37,Overall!B:AA,10,0)</f>
        <v>45940</v>
      </c>
      <c r="L37" s="17">
        <f>VLOOKUP(B37,Overall!B:AA,11,0)</f>
        <v>45955</v>
      </c>
      <c r="M37" s="17">
        <f>VLOOKUP(B37,Overall!B:AA,12,0)</f>
        <v>45866</v>
      </c>
      <c r="N37" s="17">
        <f>VLOOKUP(B37,Overall!B:AA,13,0)</f>
        <v>45884</v>
      </c>
      <c r="O37" s="15" t="str">
        <f>VLOOKUP(B37,Overall!B:AA,14,0)</f>
        <v>UG/PG</v>
      </c>
      <c r="P37" s="15" t="str">
        <f>VLOOKUP(B37,Overall!B:AA,15,0)</f>
        <v>Core</v>
      </c>
      <c r="Q37" s="15" t="str">
        <f>VLOOKUP(B37,Overall!B:AA,16,0)</f>
        <v>Yes</v>
      </c>
      <c r="R37" s="33" t="str">
        <f>VLOOKUP(B37,Overall!B:AA,17,0)</f>
        <v>Programming</v>
      </c>
      <c r="S37" s="20" t="str">
        <f>VLOOKUP(B37,Overall!B:AA,18,0)</f>
        <v>https://onlinecourses.nptel.ac.in/noc25_cs81/preview</v>
      </c>
      <c r="T37" s="14" t="str">
        <f>VLOOKUP(B37,Overall!B:AA,19,0)</f>
        <v>noc25_cs81</v>
      </c>
      <c r="U37" s="33">
        <f>VLOOKUP(B37,Overall!B:AA,20,0)</f>
        <v>0</v>
      </c>
      <c r="V37" s="33">
        <f>VLOOKUP(B37,Overall!B:AA,21,0)</f>
        <v>0</v>
      </c>
      <c r="W37" s="33">
        <f>VLOOKUP(B37,Overall!B:AA,22,0)</f>
        <v>0</v>
      </c>
      <c r="X37" s="20" t="str">
        <f>VLOOKUP(B37,Overall!B:AA,23,0)</f>
        <v>https://nptel.ac.in/courses/106104697</v>
      </c>
      <c r="Y37" s="19" t="str">
        <f>VLOOKUP(B37,Overall!B:AA,24,0)</f>
        <v>https://nptel.ac.in/courses/106104697</v>
      </c>
      <c r="Z37" s="14" t="str">
        <f>VLOOKUP(B37,Overall!B:AA,25,0)</f>
        <v>106104697</v>
      </c>
      <c r="AA37" s="33"/>
      <c r="AB37" s="14"/>
    </row>
    <row r="38" spans="1:28" x14ac:dyDescent="0.25">
      <c r="A38" s="13">
        <v>37</v>
      </c>
      <c r="B38" s="14" t="s">
        <v>1349</v>
      </c>
      <c r="C38" s="14" t="str">
        <f>VLOOKUP(B38,Overall!B:AA,2,0)</f>
        <v>Computer Science and Engineering</v>
      </c>
      <c r="D38" s="14" t="str">
        <f>VLOOKUP(B38,Overall!B:AA,3,0)</f>
        <v>Introduction to Algebraic Graph Theory</v>
      </c>
      <c r="E38" s="14" t="str">
        <f>VLOOKUP(B38,Overall!B:AA,4,0)</f>
        <v>Prof. Ranveer Singh</v>
      </c>
      <c r="F38" s="15" t="str">
        <f>VLOOKUP(B38,Overall!B:AA,5,0)</f>
        <v>IIT Indore</v>
      </c>
      <c r="G38" s="15" t="str">
        <f>VLOOKUP(B38,Overall!B:AA,6,0)</f>
        <v>IIT Madras</v>
      </c>
      <c r="H38" s="16" t="str">
        <f>VLOOKUP(B38,Overall!B:AA,7,0)</f>
        <v>8 Weeks</v>
      </c>
      <c r="I38" s="15" t="str">
        <f>VLOOKUP(B38,Overall!B:AA,8,0)</f>
        <v>New</v>
      </c>
      <c r="J38" s="17">
        <f>VLOOKUP(B38,Overall!B:AA,9,0)</f>
        <v>45887</v>
      </c>
      <c r="K38" s="17">
        <f>VLOOKUP(B38,Overall!B:AA,10,0)</f>
        <v>45940</v>
      </c>
      <c r="L38" s="17">
        <f>VLOOKUP(B38,Overall!B:AA,11,0)</f>
        <v>45963</v>
      </c>
      <c r="M38" s="17">
        <f>VLOOKUP(B38,Overall!B:AA,12,0)</f>
        <v>45887</v>
      </c>
      <c r="N38" s="17">
        <f>VLOOKUP(B38,Overall!B:AA,13,0)</f>
        <v>45898</v>
      </c>
      <c r="O38" s="15" t="str">
        <f>VLOOKUP(B38,Overall!B:AA,14,0)</f>
        <v>UG/PG</v>
      </c>
      <c r="P38" s="15" t="str">
        <f>VLOOKUP(B38,Overall!B:AA,15,0)</f>
        <v>Elective</v>
      </c>
      <c r="Q38" s="15" t="str">
        <f>VLOOKUP(B38,Overall!B:AA,16,0)</f>
        <v>Yes</v>
      </c>
      <c r="R38" s="33" t="str">
        <f>VLOOKUP(B38,Overall!B:AA,17,0)</f>
        <v>Foundations of Computing</v>
      </c>
      <c r="S38" s="20" t="str">
        <f>VLOOKUP(B38,Overall!B:AA,18,0)</f>
        <v>https://onlinecourses.nptel.ac.in/noc25_cs85/preview</v>
      </c>
      <c r="T38" s="14" t="str">
        <f>VLOOKUP(B38,Overall!B:AA,19,0)</f>
        <v>noc25_cs85</v>
      </c>
      <c r="U38" s="33">
        <f>VLOOKUP(B38,Overall!B:AA,20,0)</f>
        <v>0</v>
      </c>
      <c r="V38" s="33">
        <f>VLOOKUP(B38,Overall!B:AA,21,0)</f>
        <v>0</v>
      </c>
      <c r="W38" s="33">
        <f>VLOOKUP(B38,Overall!B:AA,22,0)</f>
        <v>0</v>
      </c>
      <c r="X38" s="20" t="str">
        <f>VLOOKUP(B38,Overall!B:AA,23,0)</f>
        <v>https://nptel.ac.in/courses/106106698</v>
      </c>
      <c r="Y38" s="19" t="str">
        <f>VLOOKUP(B38,Overall!B:AA,24,0)</f>
        <v>https://nptel.ac.in/courses/106106698</v>
      </c>
      <c r="Z38" s="14" t="str">
        <f>VLOOKUP(B38,Overall!B:AA,25,0)</f>
        <v>106106698</v>
      </c>
      <c r="AA38" s="33"/>
      <c r="AB38" s="14"/>
    </row>
    <row r="39" spans="1:28" x14ac:dyDescent="0.25">
      <c r="A39" s="13">
        <v>38</v>
      </c>
      <c r="B39" s="14" t="s">
        <v>1363</v>
      </c>
      <c r="C39" s="14" t="str">
        <f>VLOOKUP(B39,Overall!B:AA,2,0)</f>
        <v>Computer Science and Electrical Engineering</v>
      </c>
      <c r="D39" s="14" t="str">
        <f>VLOOKUP(B39,Overall!B:AA,3,0)</f>
        <v>Foundations of Virtual Reality</v>
      </c>
      <c r="E39" s="14" t="str">
        <f>VLOOKUP(B39,Overall!B:AA,4,0)</f>
        <v>Prof. M.Manivannan,
Prof. Anna LaValle,
Prof. Steven LaValle</v>
      </c>
      <c r="F39" s="15" t="str">
        <f>VLOOKUP(B39,Overall!B:AA,5,0)</f>
        <v>IIT Madras
University of Oulu</v>
      </c>
      <c r="G39" s="15" t="str">
        <f>VLOOKUP(B39,Overall!B:AA,6,0)</f>
        <v>IIT Madras</v>
      </c>
      <c r="H39" s="16" t="str">
        <f>VLOOKUP(B39,Overall!B:AA,7,0)</f>
        <v>12 Weeks</v>
      </c>
      <c r="I39" s="15" t="str">
        <f>VLOOKUP(B39,Overall!B:AA,8,0)</f>
        <v>New</v>
      </c>
      <c r="J39" s="17">
        <f>VLOOKUP(B39,Overall!B:AA,9,0)</f>
        <v>45859</v>
      </c>
      <c r="K39" s="17">
        <f>VLOOKUP(B39,Overall!B:AA,10,0)</f>
        <v>45940</v>
      </c>
      <c r="L39" s="17">
        <f>VLOOKUP(B39,Overall!B:AA,11,0)</f>
        <v>45963</v>
      </c>
      <c r="M39" s="17">
        <f>VLOOKUP(B39,Overall!B:AA,12,0)</f>
        <v>45866</v>
      </c>
      <c r="N39" s="17">
        <f>VLOOKUP(B39,Overall!B:AA,13,0)</f>
        <v>45884</v>
      </c>
      <c r="O39" s="15" t="str">
        <f>VLOOKUP(B39,Overall!B:AA,14,0)</f>
        <v>UG</v>
      </c>
      <c r="P39" s="15" t="str">
        <f>VLOOKUP(B39,Overall!B:AA,15,0)</f>
        <v>Elective</v>
      </c>
      <c r="Q39" s="15" t="str">
        <f>VLOOKUP(B39,Overall!B:AA,16,0)</f>
        <v>Yes</v>
      </c>
      <c r="R39" s="33" t="str">
        <f>VLOOKUP(B39,Overall!B:AA,17,0)</f>
        <v>Systems</v>
      </c>
      <c r="S39" s="20" t="str">
        <f>VLOOKUP(B39,Overall!B:AA,18,0)</f>
        <v>https://onlinecourses.nptel.ac.in/noc25_cs87/preview</v>
      </c>
      <c r="T39" s="14" t="str">
        <f>VLOOKUP(B39,Overall!B:AA,19,0)</f>
        <v>noc25_cs87</v>
      </c>
      <c r="U39" s="33">
        <f>VLOOKUP(B39,Overall!B:AA,20,0)</f>
        <v>0</v>
      </c>
      <c r="V39" s="33">
        <f>VLOOKUP(B39,Overall!B:AA,21,0)</f>
        <v>0</v>
      </c>
      <c r="W39" s="33">
        <f>VLOOKUP(B39,Overall!B:AA,22,0)</f>
        <v>0</v>
      </c>
      <c r="X39" s="20" t="str">
        <f>VLOOKUP(B39,Overall!B:AA,23,0)</f>
        <v>https://nptel.ac.in/courses/106106699</v>
      </c>
      <c r="Y39" s="19" t="str">
        <f>VLOOKUP(B39,Overall!B:AA,24,0)</f>
        <v>https://nptel.ac.in/courses/106106699</v>
      </c>
      <c r="Z39" s="14" t="str">
        <f>VLOOKUP(B39,Overall!B:AA,25,0)</f>
        <v>106106699</v>
      </c>
      <c r="AA39" s="33"/>
      <c r="AB39" s="14"/>
    </row>
    <row r="40" spans="1:28" x14ac:dyDescent="0.25">
      <c r="A40" s="13">
        <v>39</v>
      </c>
      <c r="B40" s="14" t="s">
        <v>1496</v>
      </c>
      <c r="C40" s="14" t="str">
        <f>VLOOKUP(B40,Overall!B:AA,2,0)</f>
        <v>Computer Science and Engineering</v>
      </c>
      <c r="D40" s="14" t="str">
        <f>VLOOKUP(B40,Overall!B:AA,3,0)</f>
        <v>Stochastic Approximation: Theory and Applications</v>
      </c>
      <c r="E40" s="14" t="str">
        <f>VLOOKUP(B40,Overall!B:AA,4,0)</f>
        <v>Prof. Gugan Chandrashekhar Mallika Thoppe</v>
      </c>
      <c r="F40" s="15" t="str">
        <f>VLOOKUP(B40,Overall!B:AA,5,0)</f>
        <v>IISc Bangalore</v>
      </c>
      <c r="G40" s="15" t="str">
        <f>VLOOKUP(B40,Overall!B:AA,6,0)</f>
        <v>IISc Bangalore</v>
      </c>
      <c r="H40" s="16" t="str">
        <f>VLOOKUP(B40,Overall!B:AA,7,0)</f>
        <v>12 Weeks</v>
      </c>
      <c r="I40" s="15" t="str">
        <f>VLOOKUP(B40,Overall!B:AA,8,0)</f>
        <v>New</v>
      </c>
      <c r="J40" s="17">
        <f>VLOOKUP(B40,Overall!B:AA,9,0)</f>
        <v>45859</v>
      </c>
      <c r="K40" s="17">
        <f>VLOOKUP(B40,Overall!B:AA,10,0)</f>
        <v>45940</v>
      </c>
      <c r="L40" s="17">
        <f>VLOOKUP(B40,Overall!B:AA,11,0)</f>
        <v>45955</v>
      </c>
      <c r="M40" s="17">
        <f>VLOOKUP(B40,Overall!B:AA,12,0)</f>
        <v>45866</v>
      </c>
      <c r="N40" s="17">
        <f>VLOOKUP(B40,Overall!B:AA,13,0)</f>
        <v>45884</v>
      </c>
      <c r="O40" s="15" t="str">
        <f>VLOOKUP(B40,Overall!B:AA,14,0)</f>
        <v>PG</v>
      </c>
      <c r="P40" s="15" t="str">
        <f>VLOOKUP(B40,Overall!B:AA,15,0)</f>
        <v>Elective</v>
      </c>
      <c r="Q40" s="15" t="str">
        <f>VLOOKUP(B40,Overall!B:AA,16,0)</f>
        <v>Yes</v>
      </c>
      <c r="R40" s="33" t="str">
        <f>VLOOKUP(B40,Overall!B:AA,17,0)</f>
        <v>Communication and Signal Processing
Foundations of Computing
Data Science</v>
      </c>
      <c r="S40" s="20" t="str">
        <f>VLOOKUP(B40,Overall!B:AA,18,0)</f>
        <v>https://onlinecourses.nptel.ac.in/noc25_cs111/preview</v>
      </c>
      <c r="T40" s="14" t="str">
        <f>VLOOKUP(B40,Overall!B:AA,19,0)</f>
        <v>noc25_cs111</v>
      </c>
      <c r="U40" s="33">
        <f>VLOOKUP(B40,Overall!B:AA,20,0)</f>
        <v>0</v>
      </c>
      <c r="V40" s="33">
        <f>VLOOKUP(B40,Overall!B:AA,21,0)</f>
        <v>0</v>
      </c>
      <c r="W40" s="33">
        <f>VLOOKUP(B40,Overall!B:AA,22,0)</f>
        <v>0</v>
      </c>
      <c r="X40" s="20" t="str">
        <f>VLOOKUP(B40,Overall!B:AA,23,0)</f>
        <v>https://nptel.ac.in/courses/106108700</v>
      </c>
      <c r="Y40" s="19" t="str">
        <f>VLOOKUP(B40,Overall!B:AA,24,0)</f>
        <v>https://nptel.ac.in/courses/106108700</v>
      </c>
      <c r="Z40" s="14" t="str">
        <f>VLOOKUP(B40,Overall!B:AA,25,0)</f>
        <v>106108700</v>
      </c>
      <c r="AA40" s="33"/>
      <c r="AB40" s="14"/>
    </row>
    <row r="41" spans="1:28" x14ac:dyDescent="0.25">
      <c r="A41" s="13">
        <v>40</v>
      </c>
      <c r="B41" s="14" t="s">
        <v>1502</v>
      </c>
      <c r="C41" s="14" t="str">
        <f>VLOOKUP(B41,Overall!B:AA,2,0)</f>
        <v>Computer Science and Engineering</v>
      </c>
      <c r="D41" s="14" t="str">
        <f>VLOOKUP(B41,Overall!B:AA,3,0)</f>
        <v>Human Computer Interaction (In Hindi)</v>
      </c>
      <c r="E41" s="14" t="str">
        <f>VLOOKUP(B41,Overall!B:AA,4,0)</f>
        <v>Prof. Rajiv Ratn Shah</v>
      </c>
      <c r="F41" s="15" t="str">
        <f>VLOOKUP(B41,Overall!B:AA,5,0)</f>
        <v>IIIT Delhi</v>
      </c>
      <c r="G41" s="15" t="str">
        <f>VLOOKUP(B41,Overall!B:AA,6,0)</f>
        <v>IIT Madras</v>
      </c>
      <c r="H41" s="16" t="str">
        <f>VLOOKUP(B41,Overall!B:AA,7,0)</f>
        <v>12 Weeks</v>
      </c>
      <c r="I41" s="15" t="str">
        <f>VLOOKUP(B41,Overall!B:AA,8,0)</f>
        <v>New</v>
      </c>
      <c r="J41" s="17">
        <f>VLOOKUP(B41,Overall!B:AA,9,0)</f>
        <v>45859</v>
      </c>
      <c r="K41" s="17">
        <f>VLOOKUP(B41,Overall!B:AA,10,0)</f>
        <v>45940</v>
      </c>
      <c r="L41" s="17">
        <f>VLOOKUP(B41,Overall!B:AA,11,0)</f>
        <v>45956</v>
      </c>
      <c r="M41" s="17">
        <f>VLOOKUP(B41,Overall!B:AA,12,0)</f>
        <v>45866</v>
      </c>
      <c r="N41" s="17">
        <f>VLOOKUP(B41,Overall!B:AA,13,0)</f>
        <v>45884</v>
      </c>
      <c r="O41" s="15" t="str">
        <f>VLOOKUP(B41,Overall!B:AA,14,0)</f>
        <v>UG</v>
      </c>
      <c r="P41" s="15" t="str">
        <f>VLOOKUP(B41,Overall!B:AA,15,0)</f>
        <v>Core</v>
      </c>
      <c r="Q41" s="15" t="str">
        <f>VLOOKUP(B41,Overall!B:AA,16,0)</f>
        <v>No</v>
      </c>
      <c r="R41" s="33">
        <f>VLOOKUP(B41,Overall!B:AA,17,0)</f>
        <v>0</v>
      </c>
      <c r="S41" s="20" t="str">
        <f>VLOOKUP(B41,Overall!B:AA,18,0)</f>
        <v>https://onlinecourses.nptel.ac.in/noc25_cs112/preview</v>
      </c>
      <c r="T41" s="14" t="str">
        <f>VLOOKUP(B41,Overall!B:AA,19,0)</f>
        <v>noc25_cs112</v>
      </c>
      <c r="U41" s="33">
        <f>VLOOKUP(B41,Overall!B:AA,20,0)</f>
        <v>0</v>
      </c>
      <c r="V41" s="33">
        <f>VLOOKUP(B41,Overall!B:AA,21,0)</f>
        <v>0</v>
      </c>
      <c r="W41" s="33">
        <f>VLOOKUP(B41,Overall!B:AA,22,0)</f>
        <v>0</v>
      </c>
      <c r="X41" s="20" t="str">
        <f>VLOOKUP(B41,Overall!B:AA,23,0)</f>
        <v>https://nptel.ac.in/courses/106106701</v>
      </c>
      <c r="Y41" s="19" t="str">
        <f>VLOOKUP(B41,Overall!B:AA,24,0)</f>
        <v>https://nptel.ac.in/courses/106106701</v>
      </c>
      <c r="Z41" s="14" t="str">
        <f>VLOOKUP(B41,Overall!B:AA,25,0)</f>
        <v>106106701</v>
      </c>
      <c r="AA41" s="33"/>
      <c r="AB41" s="14"/>
    </row>
    <row r="42" spans="1:28" x14ac:dyDescent="0.25">
      <c r="A42" s="13">
        <v>41</v>
      </c>
      <c r="B42" s="14" t="s">
        <v>1626</v>
      </c>
      <c r="C42" s="14" t="str">
        <f>VLOOKUP(B42,Overall!B:AA,2,0)</f>
        <v>Computer Science and Engineering</v>
      </c>
      <c r="D42" s="14" t="str">
        <f>VLOOKUP(B42,Overall!B:AA,3,0)</f>
        <v>Mathematical Foundations for Machine Learning</v>
      </c>
      <c r="E42" s="14" t="str">
        <f>VLOOKUP(B42,Overall!B:AA,4,0)</f>
        <v>Prof. Ashok Rao,
Prof. Arulalan Rajan</v>
      </c>
      <c r="F42" s="15" t="str">
        <f>VLOOKUP(B42,Overall!B:AA,5,0)</f>
        <v>IISc Bangalore</v>
      </c>
      <c r="G42" s="15" t="str">
        <f>VLOOKUP(B42,Overall!B:AA,6,0)</f>
        <v>IISc Bangalore</v>
      </c>
      <c r="H42" s="16" t="str">
        <f>VLOOKUP(B42,Overall!B:AA,7,0)</f>
        <v>12 Weeks</v>
      </c>
      <c r="I42" s="15" t="str">
        <f>VLOOKUP(B42,Overall!B:AA,8,0)</f>
        <v>New</v>
      </c>
      <c r="J42" s="17">
        <f>VLOOKUP(B42,Overall!B:AA,9,0)</f>
        <v>45859</v>
      </c>
      <c r="K42" s="17">
        <f>VLOOKUP(B42,Overall!B:AA,10,0)</f>
        <v>45940</v>
      </c>
      <c r="L42" s="17">
        <f>VLOOKUP(B42,Overall!B:AA,11,0)</f>
        <v>45962</v>
      </c>
      <c r="M42" s="17">
        <f>VLOOKUP(B42,Overall!B:AA,12,0)</f>
        <v>45866</v>
      </c>
      <c r="N42" s="17">
        <f>VLOOKUP(B42,Overall!B:AA,13,0)</f>
        <v>45884</v>
      </c>
      <c r="O42" s="15" t="str">
        <f>VLOOKUP(B42,Overall!B:AA,14,0)</f>
        <v>UG/PG</v>
      </c>
      <c r="P42" s="15" t="str">
        <f>VLOOKUP(B42,Overall!B:AA,15,0)</f>
        <v>Core</v>
      </c>
      <c r="Q42" s="15" t="str">
        <f>VLOOKUP(B42,Overall!B:AA,16,0)</f>
        <v>Yes</v>
      </c>
      <c r="R42" s="33" t="str">
        <f>VLOOKUP(B42,Overall!B:AA,17,0)</f>
        <v>Foundations of Computing</v>
      </c>
      <c r="S42" s="20" t="str">
        <f>VLOOKUP(B42,Overall!B:AA,18,0)</f>
        <v>https://onlinecourses.nptel.ac.in/noc25_cs136/preview</v>
      </c>
      <c r="T42" s="14" t="str">
        <f>VLOOKUP(B42,Overall!B:AA,19,0)</f>
        <v>noc25_cs136</v>
      </c>
      <c r="U42" s="33">
        <f>VLOOKUP(B42,Overall!B:AA,20,0)</f>
        <v>0</v>
      </c>
      <c r="V42" s="33">
        <f>VLOOKUP(B42,Overall!B:AA,21,0)</f>
        <v>0</v>
      </c>
      <c r="W42" s="33">
        <f>VLOOKUP(B42,Overall!B:AA,22,0)</f>
        <v>0</v>
      </c>
      <c r="X42" s="20" t="str">
        <f>VLOOKUP(B42,Overall!B:AA,23,0)</f>
        <v>https://nptel.ac.in/courses/106108702</v>
      </c>
      <c r="Y42" s="19" t="str">
        <f>VLOOKUP(B42,Overall!B:AA,24,0)</f>
        <v>https://nptel.ac.in/courses/106108702</v>
      </c>
      <c r="Z42" s="14" t="str">
        <f>VLOOKUP(B42,Overall!B:AA,25,0)</f>
        <v>106108702</v>
      </c>
      <c r="AA42" s="33"/>
      <c r="AB42" s="14"/>
    </row>
    <row r="43" spans="1:28" x14ac:dyDescent="0.25">
      <c r="A43" s="13">
        <v>42</v>
      </c>
      <c r="B43" s="14" t="s">
        <v>1631</v>
      </c>
      <c r="C43" s="14" t="str">
        <f>VLOOKUP(B43,Overall!B:AA,2,0)</f>
        <v>Computer Science and Engineering</v>
      </c>
      <c r="D43" s="14" t="str">
        <f>VLOOKUP(B43,Overall!B:AA,3,0)</f>
        <v>Programming with Generative AI</v>
      </c>
      <c r="E43" s="14" t="str">
        <f>VLOOKUP(B43,Overall!B:AA,4,0)</f>
        <v>Prof. Viraj Kumar</v>
      </c>
      <c r="F43" s="15" t="str">
        <f>VLOOKUP(B43,Overall!B:AA,5,0)</f>
        <v>IISc Bangalore</v>
      </c>
      <c r="G43" s="15" t="str">
        <f>VLOOKUP(B43,Overall!B:AA,6,0)</f>
        <v>IISc Bangalore</v>
      </c>
      <c r="H43" s="16" t="str">
        <f>VLOOKUP(B43,Overall!B:AA,7,0)</f>
        <v>8 Weeks</v>
      </c>
      <c r="I43" s="15" t="str">
        <f>VLOOKUP(B43,Overall!B:AA,8,0)</f>
        <v>New</v>
      </c>
      <c r="J43" s="17">
        <f>VLOOKUP(B43,Overall!B:AA,9,0)</f>
        <v>45887</v>
      </c>
      <c r="K43" s="17">
        <f>VLOOKUP(B43,Overall!B:AA,10,0)</f>
        <v>45940</v>
      </c>
      <c r="L43" s="17">
        <f>VLOOKUP(B43,Overall!B:AA,11,0)</f>
        <v>45962</v>
      </c>
      <c r="M43" s="17">
        <f>VLOOKUP(B43,Overall!B:AA,12,0)</f>
        <v>45887</v>
      </c>
      <c r="N43" s="17">
        <f>VLOOKUP(B43,Overall!B:AA,13,0)</f>
        <v>45898</v>
      </c>
      <c r="O43" s="15" t="str">
        <f>VLOOKUP(B43,Overall!B:AA,14,0)</f>
        <v>UG</v>
      </c>
      <c r="P43" s="15" t="str">
        <f>VLOOKUP(B43,Overall!B:AA,15,0)</f>
        <v>Core</v>
      </c>
      <c r="Q43" s="15" t="str">
        <f>VLOOKUP(B43,Overall!B:AA,16,0)</f>
        <v>No</v>
      </c>
      <c r="R43" s="33" t="str">
        <f>VLOOKUP(B43,Overall!B:AA,17,0)</f>
        <v>Programming</v>
      </c>
      <c r="S43" s="20" t="str">
        <f>VLOOKUP(B43,Overall!B:AA,18,0)</f>
        <v>https://onlinecourses.nptel.ac.in/noc25_cs137/preview</v>
      </c>
      <c r="T43" s="14" t="str">
        <f>VLOOKUP(B43,Overall!B:AA,19,0)</f>
        <v>noc25_cs137</v>
      </c>
      <c r="U43" s="33">
        <f>VLOOKUP(B43,Overall!B:AA,20,0)</f>
        <v>0</v>
      </c>
      <c r="V43" s="33">
        <f>VLOOKUP(B43,Overall!B:AA,21,0)</f>
        <v>0</v>
      </c>
      <c r="W43" s="33">
        <f>VLOOKUP(B43,Overall!B:AA,22,0)</f>
        <v>0</v>
      </c>
      <c r="X43" s="20" t="str">
        <f>VLOOKUP(B43,Overall!B:AA,23,0)</f>
        <v>https://nptel.ac.in/courses/106108703</v>
      </c>
      <c r="Y43" s="19" t="str">
        <f>VLOOKUP(B43,Overall!B:AA,24,0)</f>
        <v>https://nptel.ac.in/courses/106108703</v>
      </c>
      <c r="Z43" s="14" t="str">
        <f>VLOOKUP(B43,Overall!B:AA,25,0)</f>
        <v>106108703</v>
      </c>
      <c r="AA43" s="33"/>
      <c r="AB43" s="14"/>
    </row>
    <row r="44" spans="1:28" x14ac:dyDescent="0.25">
      <c r="A44" s="13">
        <v>43</v>
      </c>
      <c r="B44" s="14" t="s">
        <v>1731</v>
      </c>
      <c r="C44" s="14" t="str">
        <f>VLOOKUP(B44,Overall!B:AA,2,0)</f>
        <v>Computer Science and Engineering</v>
      </c>
      <c r="D44" s="14" t="str">
        <f>VLOOKUP(B44,Overall!B:AA,3,0)</f>
        <v>Second Level Algorithms</v>
      </c>
      <c r="E44" s="14" t="str">
        <f>VLOOKUP(B44,Overall!B:AA,4,0)</f>
        <v>Prof. Palash Dey</v>
      </c>
      <c r="F44" s="15" t="str">
        <f>VLOOKUP(B44,Overall!B:AA,5,0)</f>
        <v>IIT Kharagpur</v>
      </c>
      <c r="G44" s="15" t="str">
        <f>VLOOKUP(B44,Overall!B:AA,6,0)</f>
        <v>IIT Kharagpur</v>
      </c>
      <c r="H44" s="16" t="str">
        <f>VLOOKUP(B44,Overall!B:AA,7,0)</f>
        <v>12 Weeks</v>
      </c>
      <c r="I44" s="15" t="str">
        <f>VLOOKUP(B44,Overall!B:AA,8,0)</f>
        <v>New</v>
      </c>
      <c r="J44" s="17">
        <f>VLOOKUP(B44,Overall!B:AA,9,0)</f>
        <v>45859</v>
      </c>
      <c r="K44" s="17">
        <f>VLOOKUP(B44,Overall!B:AA,10,0)</f>
        <v>45940</v>
      </c>
      <c r="L44" s="17">
        <f>VLOOKUP(B44,Overall!B:AA,11,0)</f>
        <v>45963</v>
      </c>
      <c r="M44" s="17">
        <f>VLOOKUP(B44,Overall!B:AA,12,0)</f>
        <v>45866</v>
      </c>
      <c r="N44" s="17">
        <f>VLOOKUP(B44,Overall!B:AA,13,0)</f>
        <v>45884</v>
      </c>
      <c r="O44" s="15" t="str">
        <f>VLOOKUP(B44,Overall!B:AA,14,0)</f>
        <v>PG</v>
      </c>
      <c r="P44" s="15" t="str">
        <f>VLOOKUP(B44,Overall!B:AA,15,0)</f>
        <v>Elective</v>
      </c>
      <c r="Q44" s="15" t="str">
        <f>VLOOKUP(B44,Overall!B:AA,16,0)</f>
        <v>Yes</v>
      </c>
      <c r="R44" s="33" t="str">
        <f>VLOOKUP(B44,Overall!B:AA,17,0)</f>
        <v>Foundations of Computing</v>
      </c>
      <c r="S44" s="20" t="str">
        <f>VLOOKUP(B44,Overall!B:AA,18,0)</f>
        <v>https://onlinecourses.nptel.ac.in/noc25_cs158/preview</v>
      </c>
      <c r="T44" s="14" t="str">
        <f>VLOOKUP(B44,Overall!B:AA,19,0)</f>
        <v>noc25_cs158</v>
      </c>
      <c r="U44" s="33">
        <f>VLOOKUP(B44,Overall!B:AA,20,0)</f>
        <v>0</v>
      </c>
      <c r="V44" s="33">
        <f>VLOOKUP(B44,Overall!B:AA,21,0)</f>
        <v>0</v>
      </c>
      <c r="W44" s="33">
        <f>VLOOKUP(B44,Overall!B:AA,22,0)</f>
        <v>0</v>
      </c>
      <c r="X44" s="20" t="str">
        <f>VLOOKUP(B44,Overall!B:AA,23,0)</f>
        <v>https://nptel.ac.in/courses/106105704</v>
      </c>
      <c r="Y44" s="19" t="str">
        <f>VLOOKUP(B44,Overall!B:AA,24,0)</f>
        <v>https://nptel.ac.in/courses/106105704</v>
      </c>
      <c r="Z44" s="14" t="str">
        <f>VLOOKUP(B44,Overall!B:AA,25,0)</f>
        <v>106105704</v>
      </c>
      <c r="AA44" s="33"/>
      <c r="AB44" s="14"/>
    </row>
    <row r="45" spans="1:28" x14ac:dyDescent="0.25">
      <c r="A45" s="13">
        <v>44</v>
      </c>
      <c r="B45" s="14" t="s">
        <v>1735</v>
      </c>
      <c r="C45" s="14" t="str">
        <f>VLOOKUP(B45,Overall!B:AA,2,0)</f>
        <v>Computer Science and Engineering</v>
      </c>
      <c r="D45" s="14" t="str">
        <f>VLOOKUP(B45,Overall!B:AA,3,0)</f>
        <v>Artificial Intelligence: Concepts and Techniques</v>
      </c>
      <c r="E45" s="14" t="str">
        <f>VLOOKUP(B45,Overall!B:AA,4,0)</f>
        <v>Prof. V. Susheela Devi</v>
      </c>
      <c r="F45" s="15" t="str">
        <f>VLOOKUP(B45,Overall!B:AA,5,0)</f>
        <v>IISc Bangalore</v>
      </c>
      <c r="G45" s="15" t="str">
        <f>VLOOKUP(B45,Overall!B:AA,6,0)</f>
        <v>IISc Bangalore</v>
      </c>
      <c r="H45" s="16" t="str">
        <f>VLOOKUP(B45,Overall!B:AA,7,0)</f>
        <v>12 Weeks</v>
      </c>
      <c r="I45" s="15" t="str">
        <f>VLOOKUP(B45,Overall!B:AA,8,0)</f>
        <v>New</v>
      </c>
      <c r="J45" s="17">
        <f>VLOOKUP(B45,Overall!B:AA,9,0)</f>
        <v>45859</v>
      </c>
      <c r="K45" s="17">
        <f>VLOOKUP(B45,Overall!B:AA,10,0)</f>
        <v>45940</v>
      </c>
      <c r="L45" s="17">
        <f>VLOOKUP(B45,Overall!B:AA,11,0)</f>
        <v>45963</v>
      </c>
      <c r="M45" s="17">
        <f>VLOOKUP(B45,Overall!B:AA,12,0)</f>
        <v>45866</v>
      </c>
      <c r="N45" s="17">
        <f>VLOOKUP(B45,Overall!B:AA,13,0)</f>
        <v>45884</v>
      </c>
      <c r="O45" s="15" t="str">
        <f>VLOOKUP(B45,Overall!B:AA,14,0)</f>
        <v>PG</v>
      </c>
      <c r="P45" s="15" t="str">
        <f>VLOOKUP(B45,Overall!B:AA,15,0)</f>
        <v>Elective</v>
      </c>
      <c r="Q45" s="15" t="str">
        <f>VLOOKUP(B45,Overall!B:AA,16,0)</f>
        <v>Yes</v>
      </c>
      <c r="R45" s="33" t="str">
        <f>VLOOKUP(B45,Overall!B:AA,17,0)</f>
        <v>Artificial Intelligence</v>
      </c>
      <c r="S45" s="20" t="str">
        <f>VLOOKUP(B45,Overall!B:AA,18,0)</f>
        <v>https://onlinecourses.nptel.ac.in/noc25_cs159/preview</v>
      </c>
      <c r="T45" s="14" t="str">
        <f>VLOOKUP(B45,Overall!B:AA,19,0)</f>
        <v>noc25_cs159</v>
      </c>
      <c r="U45" s="33">
        <f>VLOOKUP(B45,Overall!B:AA,20,0)</f>
        <v>0</v>
      </c>
      <c r="V45" s="33">
        <f>VLOOKUP(B45,Overall!B:AA,21,0)</f>
        <v>0</v>
      </c>
      <c r="W45" s="33">
        <f>VLOOKUP(B45,Overall!B:AA,22,0)</f>
        <v>0</v>
      </c>
      <c r="X45" s="20" t="str">
        <f>VLOOKUP(B45,Overall!B:AA,23,0)</f>
        <v>https://nptel.ac.in/courses/106108705</v>
      </c>
      <c r="Y45" s="19" t="str">
        <f>VLOOKUP(B45,Overall!B:AA,24,0)</f>
        <v>https://nptel.ac.in/courses/106108705</v>
      </c>
      <c r="Z45" s="14" t="str">
        <f>VLOOKUP(B45,Overall!B:AA,25,0)</f>
        <v>106108705</v>
      </c>
      <c r="AA45" s="33"/>
      <c r="AB45" s="14"/>
    </row>
    <row r="46" spans="1:28" x14ac:dyDescent="0.25">
      <c r="A46" s="13">
        <v>45</v>
      </c>
      <c r="B46" s="14" t="s">
        <v>1759</v>
      </c>
      <c r="C46" s="14" t="str">
        <f>VLOOKUP(B46,Overall!B:AA,2,0)</f>
        <v>Design Engineering</v>
      </c>
      <c r="D46" s="14" t="str">
        <f>VLOOKUP(B46,Overall!B:AA,3,0)</f>
        <v>Form and Aesthetics</v>
      </c>
      <c r="E46" s="14" t="str">
        <f>VLOOKUP(B46,Overall!B:AA,4,0)</f>
        <v>Prof. B.K. Chakravarthy</v>
      </c>
      <c r="F46" s="15" t="str">
        <f>VLOOKUP(B46,Overall!B:AA,5,0)</f>
        <v>IIT Bombay</v>
      </c>
      <c r="G46" s="15" t="str">
        <f>VLOOKUP(B46,Overall!B:AA,6,0)</f>
        <v>IIT Bombay</v>
      </c>
      <c r="H46" s="16" t="str">
        <f>VLOOKUP(B46,Overall!B:AA,7,0)</f>
        <v>12 Weeks</v>
      </c>
      <c r="I46" s="15" t="str">
        <f>VLOOKUP(B46,Overall!B:AA,8,0)</f>
        <v>New</v>
      </c>
      <c r="J46" s="17">
        <f>VLOOKUP(B46,Overall!B:AA,9,0)</f>
        <v>45859</v>
      </c>
      <c r="K46" s="17">
        <f>VLOOKUP(B46,Overall!B:AA,10,0)</f>
        <v>45940</v>
      </c>
      <c r="L46" s="17">
        <f>VLOOKUP(B46,Overall!B:AA,11,0)</f>
        <v>45963</v>
      </c>
      <c r="M46" s="17">
        <f>VLOOKUP(B46,Overall!B:AA,12,0)</f>
        <v>45866</v>
      </c>
      <c r="N46" s="17">
        <f>VLOOKUP(B46,Overall!B:AA,13,0)</f>
        <v>45884</v>
      </c>
      <c r="O46" s="15" t="str">
        <f>VLOOKUP(B46,Overall!B:AA,14,0)</f>
        <v>UG/PG</v>
      </c>
      <c r="P46" s="15" t="str">
        <f>VLOOKUP(B46,Overall!B:AA,15,0)</f>
        <v>Elective</v>
      </c>
      <c r="Q46" s="15" t="str">
        <f>VLOOKUP(B46,Overall!B:AA,16,0)</f>
        <v>Yes</v>
      </c>
      <c r="R46" s="33">
        <f>VLOOKUP(B46,Overall!B:AA,17,0)</f>
        <v>0</v>
      </c>
      <c r="S46" s="20" t="str">
        <f>VLOOKUP(B46,Overall!B:AA,18,0)</f>
        <v>https://onlinecourses.nptel.ac.in/noc25_de13/preview</v>
      </c>
      <c r="T46" s="14" t="str">
        <f>VLOOKUP(B46,Overall!B:AA,19,0)</f>
        <v>noc25_de13</v>
      </c>
      <c r="U46" s="33">
        <f>VLOOKUP(B46,Overall!B:AA,20,0)</f>
        <v>0</v>
      </c>
      <c r="V46" s="33">
        <f>VLOOKUP(B46,Overall!B:AA,21,0)</f>
        <v>0</v>
      </c>
      <c r="W46" s="33">
        <f>VLOOKUP(B46,Overall!B:AA,22,0)</f>
        <v>0</v>
      </c>
      <c r="X46" s="20" t="str">
        <f>VLOOKUP(B46,Overall!B:AA,23,0)</f>
        <v>https://nptel.ac.in/courses/107101706</v>
      </c>
      <c r="Y46" s="19" t="str">
        <f>VLOOKUP(B46,Overall!B:AA,24,0)</f>
        <v>https://nptel.ac.in/courses/107101706</v>
      </c>
      <c r="Z46" s="14" t="str">
        <f>VLOOKUP(B46,Overall!B:AA,25,0)</f>
        <v>107101706</v>
      </c>
      <c r="AA46" s="33"/>
      <c r="AB46" s="14"/>
    </row>
    <row r="47" spans="1:28" x14ac:dyDescent="0.25">
      <c r="A47" s="13">
        <v>46</v>
      </c>
      <c r="B47" s="14" t="s">
        <v>1812</v>
      </c>
      <c r="C47" s="14" t="str">
        <f>VLOOKUP(B47,Overall!B:AA,2,0)</f>
        <v>Earth and Environmental Sciences</v>
      </c>
      <c r="D47" s="14" t="str">
        <f>VLOOKUP(B47,Overall!B:AA,3,0)</f>
        <v>Climate Change - Extreme Events</v>
      </c>
      <c r="E47" s="14" t="str">
        <f>VLOOKUP(B47,Overall!B:AA,4,0)</f>
        <v>Prof. Somil Swarnkar</v>
      </c>
      <c r="F47" s="15" t="str">
        <f>VLOOKUP(B47,Overall!B:AA,5,0)</f>
        <v>IISER Bhopal</v>
      </c>
      <c r="G47" s="15" t="str">
        <f>VLOOKUP(B47,Overall!B:AA,6,0)</f>
        <v>IIT Madras</v>
      </c>
      <c r="H47" s="16" t="str">
        <f>VLOOKUP(B47,Overall!B:AA,7,0)</f>
        <v>12 Weeks</v>
      </c>
      <c r="I47" s="15" t="str">
        <f>VLOOKUP(B47,Overall!B:AA,8,0)</f>
        <v>New</v>
      </c>
      <c r="J47" s="17">
        <f>VLOOKUP(B47,Overall!B:AA,9,0)</f>
        <v>45859</v>
      </c>
      <c r="K47" s="17">
        <f>VLOOKUP(B47,Overall!B:AA,10,0)</f>
        <v>45940</v>
      </c>
      <c r="L47" s="17">
        <f>VLOOKUP(B47,Overall!B:AA,11,0)</f>
        <v>45956</v>
      </c>
      <c r="M47" s="17">
        <f>VLOOKUP(B47,Overall!B:AA,12,0)</f>
        <v>45866</v>
      </c>
      <c r="N47" s="17">
        <f>VLOOKUP(B47,Overall!B:AA,13,0)</f>
        <v>45884</v>
      </c>
      <c r="O47" s="15" t="str">
        <f>VLOOKUP(B47,Overall!B:AA,14,0)</f>
        <v>PG</v>
      </c>
      <c r="P47" s="15" t="str">
        <f>VLOOKUP(B47,Overall!B:AA,15,0)</f>
        <v>Elective</v>
      </c>
      <c r="Q47" s="15" t="str">
        <f>VLOOKUP(B47,Overall!B:AA,16,0)</f>
        <v>Yes</v>
      </c>
      <c r="R47" s="33" t="str">
        <f>VLOOKUP(B47,Overall!B:AA,17,0)</f>
        <v>Environment</v>
      </c>
      <c r="S47" s="20" t="str">
        <f>VLOOKUP(B47,Overall!B:AA,18,0)</f>
        <v>https://onlinecourses.nptel.ac.in/noc25_ce135/preview</v>
      </c>
      <c r="T47" s="14" t="str">
        <f>VLOOKUP(B47,Overall!B:AA,19,0)</f>
        <v>noc25_ce135</v>
      </c>
      <c r="U47" s="33">
        <f>VLOOKUP(B47,Overall!B:AA,20,0)</f>
        <v>0</v>
      </c>
      <c r="V47" s="33">
        <f>VLOOKUP(B47,Overall!B:AA,21,0)</f>
        <v>0</v>
      </c>
      <c r="W47" s="33">
        <f>VLOOKUP(B47,Overall!B:AA,22,0)</f>
        <v>0</v>
      </c>
      <c r="X47" s="20" t="str">
        <f>VLOOKUP(B47,Overall!B:AA,23,0)</f>
        <v>https://nptel.ac.in/courses/105106707</v>
      </c>
      <c r="Y47" s="19" t="str">
        <f>VLOOKUP(B47,Overall!B:AA,24,0)</f>
        <v>https://nptel.ac.in/courses/105106707</v>
      </c>
      <c r="Z47" s="14" t="str">
        <f>VLOOKUP(B47,Overall!B:AA,25,0)</f>
        <v>105106707</v>
      </c>
      <c r="AA47" s="33"/>
      <c r="AB47" s="14"/>
    </row>
    <row r="48" spans="1:28" x14ac:dyDescent="0.25">
      <c r="A48" s="13">
        <v>47</v>
      </c>
      <c r="B48" s="14" t="s">
        <v>1829</v>
      </c>
      <c r="C48" s="14" t="str">
        <f>VLOOKUP(B48,Overall!B:AA,2,0)</f>
        <v>Earth Sciences</v>
      </c>
      <c r="D48" s="14" t="str">
        <f>VLOOKUP(B48,Overall!B:AA,3,0)</f>
        <v>Earthquake Geology: A Tool for Seismic Hazard Assessment</v>
      </c>
      <c r="E48" s="14" t="str">
        <f>VLOOKUP(B48,Overall!B:AA,4,0)</f>
        <v>Prof. Javed N Malik</v>
      </c>
      <c r="F48" s="15" t="str">
        <f>VLOOKUP(B48,Overall!B:AA,5,0)</f>
        <v>IIT Kanpur</v>
      </c>
      <c r="G48" s="15" t="str">
        <f>VLOOKUP(B48,Overall!B:AA,6,0)</f>
        <v>IIT Kanpur</v>
      </c>
      <c r="H48" s="16" t="str">
        <f>VLOOKUP(B48,Overall!B:AA,7,0)</f>
        <v>12 Weeks</v>
      </c>
      <c r="I48" s="15" t="str">
        <f>VLOOKUP(B48,Overall!B:AA,8,0)</f>
        <v>New</v>
      </c>
      <c r="J48" s="17">
        <f>VLOOKUP(B48,Overall!B:AA,9,0)</f>
        <v>45859</v>
      </c>
      <c r="K48" s="17">
        <f>VLOOKUP(B48,Overall!B:AA,10,0)</f>
        <v>45940</v>
      </c>
      <c r="L48" s="17">
        <f>VLOOKUP(B48,Overall!B:AA,11,0)</f>
        <v>45963</v>
      </c>
      <c r="M48" s="17">
        <f>VLOOKUP(B48,Overall!B:AA,12,0)</f>
        <v>45866</v>
      </c>
      <c r="N48" s="17">
        <f>VLOOKUP(B48,Overall!B:AA,13,0)</f>
        <v>45884</v>
      </c>
      <c r="O48" s="15" t="str">
        <f>VLOOKUP(B48,Overall!B:AA,14,0)</f>
        <v>UG/PG</v>
      </c>
      <c r="P48" s="15" t="str">
        <f>VLOOKUP(B48,Overall!B:AA,15,0)</f>
        <v>Core</v>
      </c>
      <c r="Q48" s="15" t="str">
        <f>VLOOKUP(B48,Overall!B:AA,16,0)</f>
        <v>Yes</v>
      </c>
      <c r="R48" s="33">
        <f>VLOOKUP(B48,Overall!B:AA,17,0)</f>
        <v>0</v>
      </c>
      <c r="S48" s="20" t="str">
        <f>VLOOKUP(B48,Overall!B:AA,18,0)</f>
        <v>https://onlinecourses.nptel.ac.in/noc25_ce138/preview</v>
      </c>
      <c r="T48" s="14" t="str">
        <f>VLOOKUP(B48,Overall!B:AA,19,0)</f>
        <v>noc25_ce138</v>
      </c>
      <c r="U48" s="33">
        <f>VLOOKUP(B48,Overall!B:AA,20,0)</f>
        <v>0</v>
      </c>
      <c r="V48" s="33">
        <f>VLOOKUP(B48,Overall!B:AA,21,0)</f>
        <v>0</v>
      </c>
      <c r="W48" s="33">
        <f>VLOOKUP(B48,Overall!B:AA,22,0)</f>
        <v>0</v>
      </c>
      <c r="X48" s="20" t="str">
        <f>VLOOKUP(B48,Overall!B:AA,23,0)</f>
        <v>https://nptel.ac.in/courses/105104708</v>
      </c>
      <c r="Y48" s="19" t="str">
        <f>VLOOKUP(B48,Overall!B:AA,24,0)</f>
        <v>https://nptel.ac.in/courses/105104708</v>
      </c>
      <c r="Z48" s="14" t="str">
        <f>VLOOKUP(B48,Overall!B:AA,25,0)</f>
        <v>105104708</v>
      </c>
      <c r="AA48" s="33"/>
      <c r="AB48" s="14"/>
    </row>
    <row r="49" spans="1:28" x14ac:dyDescent="0.25">
      <c r="A49" s="13">
        <v>48</v>
      </c>
      <c r="B49" s="14" t="s">
        <v>1833</v>
      </c>
      <c r="C49" s="14" t="str">
        <f>VLOOKUP(B49,Overall!B:AA,2,0)</f>
        <v>Earth Sciences and Civil Engineering</v>
      </c>
      <c r="D49" s="14" t="str">
        <f>VLOOKUP(B49,Overall!B:AA,3,0)</f>
        <v>Geotechniques of Dams, Tunnels and Underground Spaces</v>
      </c>
      <c r="E49" s="14" t="str">
        <f>VLOOKUP(B49,Overall!B:AA,4,0)</f>
        <v>Prof. R. K. Dubey</v>
      </c>
      <c r="F49" s="15" t="str">
        <f>VLOOKUP(B49,Overall!B:AA,5,0)</f>
        <v>IIT-ISM Dhanbad</v>
      </c>
      <c r="G49" s="15" t="str">
        <f>VLOOKUP(B49,Overall!B:AA,6,0)</f>
        <v>IIT Kharagpur</v>
      </c>
      <c r="H49" s="16" t="str">
        <f>VLOOKUP(B49,Overall!B:AA,7,0)</f>
        <v>12 Weeks</v>
      </c>
      <c r="I49" s="15" t="str">
        <f>VLOOKUP(B49,Overall!B:AA,8,0)</f>
        <v>New</v>
      </c>
      <c r="J49" s="17">
        <f>VLOOKUP(B49,Overall!B:AA,9,0)</f>
        <v>45859</v>
      </c>
      <c r="K49" s="17">
        <f>VLOOKUP(B49,Overall!B:AA,10,0)</f>
        <v>45940</v>
      </c>
      <c r="L49" s="17">
        <f>VLOOKUP(B49,Overall!B:AA,11,0)</f>
        <v>45963</v>
      </c>
      <c r="M49" s="17">
        <f>VLOOKUP(B49,Overall!B:AA,12,0)</f>
        <v>45866</v>
      </c>
      <c r="N49" s="17">
        <f>VLOOKUP(B49,Overall!B:AA,13,0)</f>
        <v>45884</v>
      </c>
      <c r="O49" s="15" t="str">
        <f>VLOOKUP(B49,Overall!B:AA,14,0)</f>
        <v>UG/PG</v>
      </c>
      <c r="P49" s="15" t="str">
        <f>VLOOKUP(B49,Overall!B:AA,15,0)</f>
        <v>Elective</v>
      </c>
      <c r="Q49" s="15" t="str">
        <f>VLOOKUP(B49,Overall!B:AA,16,0)</f>
        <v>Yes</v>
      </c>
      <c r="R49" s="33">
        <f>VLOOKUP(B49,Overall!B:AA,17,0)</f>
        <v>0</v>
      </c>
      <c r="S49" s="20" t="str">
        <f>VLOOKUP(B49,Overall!B:AA,18,0)</f>
        <v>https://onlinecourses.nptel.ac.in/noc25_ce139/preview</v>
      </c>
      <c r="T49" s="14" t="str">
        <f>VLOOKUP(B49,Overall!B:AA,19,0)</f>
        <v>noc25_ce139</v>
      </c>
      <c r="U49" s="33">
        <f>VLOOKUP(B49,Overall!B:AA,20,0)</f>
        <v>0</v>
      </c>
      <c r="V49" s="33">
        <f>VLOOKUP(B49,Overall!B:AA,21,0)</f>
        <v>0</v>
      </c>
      <c r="W49" s="33">
        <f>VLOOKUP(B49,Overall!B:AA,22,0)</f>
        <v>0</v>
      </c>
      <c r="X49" s="20" t="str">
        <f>VLOOKUP(B49,Overall!B:AA,23,0)</f>
        <v>https://nptel.ac.in/courses/105105709</v>
      </c>
      <c r="Y49" s="19" t="str">
        <f>VLOOKUP(B49,Overall!B:AA,24,0)</f>
        <v>https://nptel.ac.in/courses/105105709</v>
      </c>
      <c r="Z49" s="14" t="str">
        <f>VLOOKUP(B49,Overall!B:AA,25,0)</f>
        <v>105105709</v>
      </c>
      <c r="AA49" s="33"/>
      <c r="AB49" s="14"/>
    </row>
    <row r="50" spans="1:28" x14ac:dyDescent="0.25">
      <c r="A50" s="13">
        <v>49</v>
      </c>
      <c r="B50" s="14" t="s">
        <v>1838</v>
      </c>
      <c r="C50" s="14" t="str">
        <f>VLOOKUP(B50,Overall!B:AA,2,0)</f>
        <v>Earth Sciences; Civil Engineering</v>
      </c>
      <c r="D50" s="14" t="str">
        <f>VLOOKUP(B50,Overall!B:AA,3,0)</f>
        <v>Introduction to Sequence Stratigraphy</v>
      </c>
      <c r="E50" s="14" t="str">
        <f>VLOOKUP(B50,Overall!B:AA,4,0)</f>
        <v>Prof. Biplab Bhattacharya</v>
      </c>
      <c r="F50" s="15" t="str">
        <f>VLOOKUP(B50,Overall!B:AA,5,0)</f>
        <v>IIT Roorkee</v>
      </c>
      <c r="G50" s="15" t="str">
        <f>VLOOKUP(B50,Overall!B:AA,6,0)</f>
        <v>IIT Roorkee</v>
      </c>
      <c r="H50" s="16" t="str">
        <f>VLOOKUP(B50,Overall!B:AA,7,0)</f>
        <v>12 Weeks</v>
      </c>
      <c r="I50" s="15" t="str">
        <f>VLOOKUP(B50,Overall!B:AA,8,0)</f>
        <v>New</v>
      </c>
      <c r="J50" s="17">
        <f>VLOOKUP(B50,Overall!B:AA,9,0)</f>
        <v>45859</v>
      </c>
      <c r="K50" s="17">
        <f>VLOOKUP(B50,Overall!B:AA,10,0)</f>
        <v>45940</v>
      </c>
      <c r="L50" s="17">
        <f>VLOOKUP(B50,Overall!B:AA,11,0)</f>
        <v>45962</v>
      </c>
      <c r="M50" s="17">
        <f>VLOOKUP(B50,Overall!B:AA,12,0)</f>
        <v>45866</v>
      </c>
      <c r="N50" s="17">
        <f>VLOOKUP(B50,Overall!B:AA,13,0)</f>
        <v>45884</v>
      </c>
      <c r="O50" s="15" t="str">
        <f>VLOOKUP(B50,Overall!B:AA,14,0)</f>
        <v>PG</v>
      </c>
      <c r="P50" s="15" t="str">
        <f>VLOOKUP(B50,Overall!B:AA,15,0)</f>
        <v>Elective</v>
      </c>
      <c r="Q50" s="15" t="str">
        <f>VLOOKUP(B50,Overall!B:AA,16,0)</f>
        <v>Yes</v>
      </c>
      <c r="R50" s="33">
        <f>VLOOKUP(B50,Overall!B:AA,17,0)</f>
        <v>0</v>
      </c>
      <c r="S50" s="20" t="str">
        <f>VLOOKUP(B50,Overall!B:AA,18,0)</f>
        <v>https://onlinecourses.nptel.ac.in/noc25_ce140/preview</v>
      </c>
      <c r="T50" s="14" t="str">
        <f>VLOOKUP(B50,Overall!B:AA,19,0)</f>
        <v>noc25_ce140</v>
      </c>
      <c r="U50" s="33">
        <f>VLOOKUP(B50,Overall!B:AA,20,0)</f>
        <v>0</v>
      </c>
      <c r="V50" s="33">
        <f>VLOOKUP(B50,Overall!B:AA,21,0)</f>
        <v>0</v>
      </c>
      <c r="W50" s="33">
        <f>VLOOKUP(B50,Overall!B:AA,22,0)</f>
        <v>0</v>
      </c>
      <c r="X50" s="20" t="str">
        <f>VLOOKUP(B50,Overall!B:AA,23,0)</f>
        <v>https://nptel.ac.in/courses/105107710</v>
      </c>
      <c r="Y50" s="19" t="str">
        <f>VLOOKUP(B50,Overall!B:AA,24,0)</f>
        <v>https://nptel.ac.in/courses/105107710</v>
      </c>
      <c r="Z50" s="14" t="str">
        <f>VLOOKUP(B50,Overall!B:AA,25,0)</f>
        <v>105107710</v>
      </c>
      <c r="AA50" s="33"/>
      <c r="AB50" s="14"/>
    </row>
    <row r="51" spans="1:28" x14ac:dyDescent="0.25">
      <c r="A51" s="13">
        <v>50</v>
      </c>
      <c r="B51" s="14" t="s">
        <v>1887</v>
      </c>
      <c r="C51" s="14" t="str">
        <f>VLOOKUP(B51,Overall!B:AA,2,0)</f>
        <v>Economics</v>
      </c>
      <c r="D51" s="14" t="str">
        <f>VLOOKUP(B51,Overall!B:AA,3,0)</f>
        <v>Economic Environment and Business Strategy</v>
      </c>
      <c r="E51" s="14" t="str">
        <f>VLOOKUP(B51,Overall!B:AA,4,0)</f>
        <v>Prof. Sukumar Vellakkal</v>
      </c>
      <c r="F51" s="15" t="str">
        <f>VLOOKUP(B51,Overall!B:AA,5,0)</f>
        <v>IIT Kanpur</v>
      </c>
      <c r="G51" s="15" t="str">
        <f>VLOOKUP(B51,Overall!B:AA,6,0)</f>
        <v>IIT Kanpur</v>
      </c>
      <c r="H51" s="16" t="str">
        <f>VLOOKUP(B51,Overall!B:AA,7,0)</f>
        <v>8 Weeks</v>
      </c>
      <c r="I51" s="15" t="str">
        <f>VLOOKUP(B51,Overall!B:AA,8,0)</f>
        <v>New</v>
      </c>
      <c r="J51" s="17">
        <f>VLOOKUP(B51,Overall!B:AA,9,0)</f>
        <v>45887</v>
      </c>
      <c r="K51" s="17">
        <f>VLOOKUP(B51,Overall!B:AA,10,0)</f>
        <v>45940</v>
      </c>
      <c r="L51" s="17">
        <f>VLOOKUP(B51,Overall!B:AA,11,0)</f>
        <v>45962</v>
      </c>
      <c r="M51" s="17">
        <f>VLOOKUP(B51,Overall!B:AA,12,0)</f>
        <v>45887</v>
      </c>
      <c r="N51" s="17">
        <f>VLOOKUP(B51,Overall!B:AA,13,0)</f>
        <v>45898</v>
      </c>
      <c r="O51" s="15" t="str">
        <f>VLOOKUP(B51,Overall!B:AA,14,0)</f>
        <v>UG/PG</v>
      </c>
      <c r="P51" s="15" t="str">
        <f>VLOOKUP(B51,Overall!B:AA,15,0)</f>
        <v>Elective</v>
      </c>
      <c r="Q51" s="15" t="str">
        <f>VLOOKUP(B51,Overall!B:AA,16,0)</f>
        <v>Yes</v>
      </c>
      <c r="R51" s="33" t="str">
        <f>VLOOKUP(B51,Overall!B:AA,17,0)</f>
        <v>Economics
Managerial Economics</v>
      </c>
      <c r="S51" s="20" t="str">
        <f>VLOOKUP(B51,Overall!B:AA,18,0)</f>
        <v>https://onlinecourses.nptel.ac.in/noc25_ec16/preview</v>
      </c>
      <c r="T51" s="14" t="str">
        <f>VLOOKUP(B51,Overall!B:AA,19,0)</f>
        <v>noc25_ec16</v>
      </c>
      <c r="U51" s="33">
        <f>VLOOKUP(B51,Overall!B:AA,20,0)</f>
        <v>0</v>
      </c>
      <c r="V51" s="33">
        <f>VLOOKUP(B51,Overall!B:AA,21,0)</f>
        <v>0</v>
      </c>
      <c r="W51" s="33">
        <f>VLOOKUP(B51,Overall!B:AA,22,0)</f>
        <v>0</v>
      </c>
      <c r="X51" s="20" t="str">
        <f>VLOOKUP(B51,Overall!B:AA,23,0)</f>
        <v>https://nptel.ac.in/courses/130104711</v>
      </c>
      <c r="Y51" s="19" t="str">
        <f>VLOOKUP(B51,Overall!B:AA,24,0)</f>
        <v>https://nptel.ac.in/courses/130104711</v>
      </c>
      <c r="Z51" s="14" t="str">
        <f>VLOOKUP(B51,Overall!B:AA,25,0)</f>
        <v>130104711</v>
      </c>
      <c r="AA51" s="33"/>
      <c r="AB51" s="14"/>
    </row>
    <row r="52" spans="1:28" x14ac:dyDescent="0.25">
      <c r="A52" s="13">
        <v>51</v>
      </c>
      <c r="B52" s="14" t="s">
        <v>1892</v>
      </c>
      <c r="C52" s="14" t="str">
        <f>VLOOKUP(B52,Overall!B:AA,2,0)</f>
        <v>Education</v>
      </c>
      <c r="D52" s="14" t="str">
        <f>VLOOKUP(B52,Overall!B:AA,3,0)</f>
        <v>Inclusive Education</v>
      </c>
      <c r="E52" s="14" t="str">
        <f>VLOOKUP(B52,Overall!B:AA,4,0)</f>
        <v>Prof. Umakant Prasad</v>
      </c>
      <c r="F52" s="15" t="str">
        <f>VLOOKUP(B52,Overall!B:AA,5,0)</f>
        <v>Visva-Bharati University, Santiniketan</v>
      </c>
      <c r="G52" s="15" t="str">
        <f>VLOOKUP(B52,Overall!B:AA,6,0)</f>
        <v>IIT Kharagpur</v>
      </c>
      <c r="H52" s="16" t="str">
        <f>VLOOKUP(B52,Overall!B:AA,7,0)</f>
        <v>12 Weeks</v>
      </c>
      <c r="I52" s="15" t="str">
        <f>VLOOKUP(B52,Overall!B:AA,8,0)</f>
        <v>New</v>
      </c>
      <c r="J52" s="17">
        <f>VLOOKUP(B52,Overall!B:AA,9,0)</f>
        <v>45859</v>
      </c>
      <c r="K52" s="17">
        <f>VLOOKUP(B52,Overall!B:AA,10,0)</f>
        <v>45940</v>
      </c>
      <c r="L52" s="17">
        <f>VLOOKUP(B52,Overall!B:AA,11,0)</f>
        <v>45962</v>
      </c>
      <c r="M52" s="17">
        <f>VLOOKUP(B52,Overall!B:AA,12,0)</f>
        <v>45866</v>
      </c>
      <c r="N52" s="17">
        <f>VLOOKUP(B52,Overall!B:AA,13,0)</f>
        <v>45884</v>
      </c>
      <c r="O52" s="15" t="str">
        <f>VLOOKUP(B52,Overall!B:AA,14,0)</f>
        <v>PG</v>
      </c>
      <c r="P52" s="15" t="str">
        <f>VLOOKUP(B52,Overall!B:AA,15,0)</f>
        <v>Elective</v>
      </c>
      <c r="Q52" s="15" t="str">
        <f>VLOOKUP(B52,Overall!B:AA,16,0)</f>
        <v>Yes</v>
      </c>
      <c r="R52" s="33" t="str">
        <f>VLOOKUP(B52,Overall!B:AA,17,0)</f>
        <v>Faculty Domain - Fundamental</v>
      </c>
      <c r="S52" s="20" t="str">
        <f>VLOOKUP(B52,Overall!B:AA,18,0)</f>
        <v>https://onlinecourses.nptel.ac.in/noc25_hs110/preview</v>
      </c>
      <c r="T52" s="14" t="str">
        <f>VLOOKUP(B52,Overall!B:AA,19,0)</f>
        <v>noc25_hs110</v>
      </c>
      <c r="U52" s="33">
        <f>VLOOKUP(B52,Overall!B:AA,20,0)</f>
        <v>0</v>
      </c>
      <c r="V52" s="33">
        <f>VLOOKUP(B52,Overall!B:AA,21,0)</f>
        <v>0</v>
      </c>
      <c r="W52" s="33">
        <f>VLOOKUP(B52,Overall!B:AA,22,0)</f>
        <v>0</v>
      </c>
      <c r="X52" s="20" t="str">
        <f>VLOOKUP(B52,Overall!B:AA,23,0)</f>
        <v>https://nptel.ac.in/courses/109105712</v>
      </c>
      <c r="Y52" s="19" t="str">
        <f>VLOOKUP(B52,Overall!B:AA,24,0)</f>
        <v>https://nptel.ac.in/courses/109105712</v>
      </c>
      <c r="Z52" s="14" t="str">
        <f>VLOOKUP(B52,Overall!B:AA,25,0)</f>
        <v>109105712</v>
      </c>
      <c r="AA52" s="33"/>
      <c r="AB52" s="14"/>
    </row>
    <row r="53" spans="1:28" x14ac:dyDescent="0.25">
      <c r="A53" s="13">
        <v>52</v>
      </c>
      <c r="B53" s="14" t="s">
        <v>2113</v>
      </c>
      <c r="C53" s="14" t="str">
        <f>VLOOKUP(B53,Overall!B:AA,2,0)</f>
        <v>Electrical and Electronics Engineering, Physics</v>
      </c>
      <c r="D53" s="14" t="str">
        <f>VLOOKUP(B53,Overall!B:AA,3,0)</f>
        <v>Modeling and TCAD Simulation of Solar PV Cell</v>
      </c>
      <c r="E53" s="14" t="str">
        <f>VLOOKUP(B53,Overall!B:AA,4,0)</f>
        <v>Prof. Mukul Kumar Das</v>
      </c>
      <c r="F53" s="15" t="str">
        <f>VLOOKUP(B53,Overall!B:AA,5,0)</f>
        <v>IIT-ISM Dhanbad</v>
      </c>
      <c r="G53" s="15" t="str">
        <f>VLOOKUP(B53,Overall!B:AA,6,0)</f>
        <v>IIT Kharagpur</v>
      </c>
      <c r="H53" s="16" t="str">
        <f>VLOOKUP(B53,Overall!B:AA,7,0)</f>
        <v>12 Weeks</v>
      </c>
      <c r="I53" s="15" t="str">
        <f>VLOOKUP(B53,Overall!B:AA,8,0)</f>
        <v>New</v>
      </c>
      <c r="J53" s="17">
        <f>VLOOKUP(B53,Overall!B:AA,9,0)</f>
        <v>45859</v>
      </c>
      <c r="K53" s="17">
        <f>VLOOKUP(B53,Overall!B:AA,10,0)</f>
        <v>45940</v>
      </c>
      <c r="L53" s="17">
        <f>VLOOKUP(B53,Overall!B:AA,11,0)</f>
        <v>45963</v>
      </c>
      <c r="M53" s="17">
        <f>VLOOKUP(B53,Overall!B:AA,12,0)</f>
        <v>45866</v>
      </c>
      <c r="N53" s="17">
        <f>VLOOKUP(B53,Overall!B:AA,13,0)</f>
        <v>45884</v>
      </c>
      <c r="O53" s="15" t="str">
        <f>VLOOKUP(B53,Overall!B:AA,14,0)</f>
        <v>UG/PG</v>
      </c>
      <c r="P53" s="15" t="str">
        <f>VLOOKUP(B53,Overall!B:AA,15,0)</f>
        <v>Elective</v>
      </c>
      <c r="Q53" s="15" t="str">
        <f>VLOOKUP(B53,Overall!B:AA,16,0)</f>
        <v>Yes</v>
      </c>
      <c r="R53" s="33" t="str">
        <f>VLOOKUP(B53,Overall!B:AA,17,0)</f>
        <v>VLSI Design</v>
      </c>
      <c r="S53" s="20" t="str">
        <f>VLOOKUP(B53,Overall!B:AA,18,0)</f>
        <v>https://onlinecourses.nptel.ac.in/noc25_ee132/preview</v>
      </c>
      <c r="T53" s="14" t="str">
        <f>VLOOKUP(B53,Overall!B:AA,19,0)</f>
        <v>noc25_ee132</v>
      </c>
      <c r="U53" s="33">
        <f>VLOOKUP(B53,Overall!B:AA,20,0)</f>
        <v>0</v>
      </c>
      <c r="V53" s="33">
        <f>VLOOKUP(B53,Overall!B:AA,21,0)</f>
        <v>0</v>
      </c>
      <c r="W53" s="33">
        <f>VLOOKUP(B53,Overall!B:AA,22,0)</f>
        <v>0</v>
      </c>
      <c r="X53" s="20" t="str">
        <f>VLOOKUP(B53,Overall!B:AA,23,0)</f>
        <v>https://nptel.ac.in/courses/108105713</v>
      </c>
      <c r="Y53" s="19" t="str">
        <f>VLOOKUP(B53,Overall!B:AA,24,0)</f>
        <v>https://nptel.ac.in/courses/108105713</v>
      </c>
      <c r="Z53" s="14" t="str">
        <f>VLOOKUP(B53,Overall!B:AA,25,0)</f>
        <v>108105713</v>
      </c>
      <c r="AA53" s="33"/>
      <c r="AB53" s="14"/>
    </row>
    <row r="54" spans="1:28" x14ac:dyDescent="0.25">
      <c r="A54" s="13">
        <v>53</v>
      </c>
      <c r="B54" s="14" t="s">
        <v>2120</v>
      </c>
      <c r="C54" s="14" t="str">
        <f>VLOOKUP(B54,Overall!B:AA,2,0)</f>
        <v>Electrical Engineering</v>
      </c>
      <c r="D54" s="14" t="str">
        <f>VLOOKUP(B54,Overall!B:AA,3,0)</f>
        <v>Charging Infrastructure</v>
      </c>
      <c r="E54" s="14" t="str">
        <f>VLOOKUP(B54,Overall!B:AA,4,0)</f>
        <v>Prof. Apurv Kumar Yadav</v>
      </c>
      <c r="F54" s="15" t="str">
        <f>VLOOKUP(B54,Overall!B:AA,5,0)</f>
        <v>IIT Roorkee</v>
      </c>
      <c r="G54" s="15" t="str">
        <f>VLOOKUP(B54,Overall!B:AA,6,0)</f>
        <v>IIT Roorkee</v>
      </c>
      <c r="H54" s="16" t="str">
        <f>VLOOKUP(B54,Overall!B:AA,7,0)</f>
        <v>12 Weeks</v>
      </c>
      <c r="I54" s="15" t="str">
        <f>VLOOKUP(B54,Overall!B:AA,8,0)</f>
        <v>New</v>
      </c>
      <c r="J54" s="17">
        <f>VLOOKUP(B54,Overall!B:AA,9,0)</f>
        <v>45859</v>
      </c>
      <c r="K54" s="17">
        <f>VLOOKUP(B54,Overall!B:AA,10,0)</f>
        <v>45940</v>
      </c>
      <c r="L54" s="17">
        <f>VLOOKUP(B54,Overall!B:AA,11,0)</f>
        <v>45956</v>
      </c>
      <c r="M54" s="17">
        <f>VLOOKUP(B54,Overall!B:AA,12,0)</f>
        <v>45866</v>
      </c>
      <c r="N54" s="17">
        <f>VLOOKUP(B54,Overall!B:AA,13,0)</f>
        <v>45884</v>
      </c>
      <c r="O54" s="15" t="str">
        <f>VLOOKUP(B54,Overall!B:AA,14,0)</f>
        <v>PG</v>
      </c>
      <c r="P54" s="15" t="str">
        <f>VLOOKUP(B54,Overall!B:AA,15,0)</f>
        <v>Core</v>
      </c>
      <c r="Q54" s="15" t="str">
        <f>VLOOKUP(B54,Overall!B:AA,16,0)</f>
        <v>Yes</v>
      </c>
      <c r="R54" s="33" t="str">
        <f>VLOOKUP(B54,Overall!B:AA,17,0)</f>
        <v>Power Systems and Power Electronics</v>
      </c>
      <c r="S54" s="20" t="str">
        <f>VLOOKUP(B54,Overall!B:AA,18,0)</f>
        <v>https://onlinecourses.nptel.ac.in/noc25_ee134/preview</v>
      </c>
      <c r="T54" s="14" t="str">
        <f>VLOOKUP(B54,Overall!B:AA,19,0)</f>
        <v>noc25_ee134</v>
      </c>
      <c r="U54" s="33">
        <f>VLOOKUP(B54,Overall!B:AA,20,0)</f>
        <v>0</v>
      </c>
      <c r="V54" s="33">
        <f>VLOOKUP(B54,Overall!B:AA,21,0)</f>
        <v>0</v>
      </c>
      <c r="W54" s="33">
        <f>VLOOKUP(B54,Overall!B:AA,22,0)</f>
        <v>0</v>
      </c>
      <c r="X54" s="20" t="str">
        <f>VLOOKUP(B54,Overall!B:AA,23,0)</f>
        <v>https://nptel.ac.in/courses/108107715</v>
      </c>
      <c r="Y54" s="19" t="str">
        <f>VLOOKUP(B54,Overall!B:AA,24,0)</f>
        <v>https://nptel.ac.in/courses/108107715</v>
      </c>
      <c r="Z54" s="14" t="str">
        <f>VLOOKUP(B54,Overall!B:AA,25,0)</f>
        <v>108107715</v>
      </c>
      <c r="AA54" s="33"/>
      <c r="AB54" s="14"/>
    </row>
    <row r="55" spans="1:28" x14ac:dyDescent="0.25">
      <c r="A55" s="13">
        <v>54</v>
      </c>
      <c r="B55" s="14" t="s">
        <v>2199</v>
      </c>
      <c r="C55" s="14" t="str">
        <f>VLOOKUP(B55,Overall!B:AA,2,0)</f>
        <v>Electrical Engineering</v>
      </c>
      <c r="D55" s="14" t="str">
        <f>VLOOKUP(B55,Overall!B:AA,3,0)</f>
        <v>Advanced Distribution System Analysis and Operation</v>
      </c>
      <c r="E55" s="14" t="str">
        <f>VLOOKUP(B55,Overall!B:AA,4,0)</f>
        <v>Prof. N. P. Padhy,
Prof. Subho Paul</v>
      </c>
      <c r="F55" s="15" t="str">
        <f>VLOOKUP(B55,Overall!B:AA,5,0)</f>
        <v>IIT Roorkee</v>
      </c>
      <c r="G55" s="15" t="str">
        <f>VLOOKUP(B55,Overall!B:AA,6,0)</f>
        <v>IIT Roorkee</v>
      </c>
      <c r="H55" s="16" t="str">
        <f>VLOOKUP(B55,Overall!B:AA,7,0)</f>
        <v>12 Weeks</v>
      </c>
      <c r="I55" s="15" t="str">
        <f>VLOOKUP(B55,Overall!B:AA,8,0)</f>
        <v>New</v>
      </c>
      <c r="J55" s="17">
        <f>VLOOKUP(B55,Overall!B:AA,9,0)</f>
        <v>45859</v>
      </c>
      <c r="K55" s="17">
        <f>VLOOKUP(B55,Overall!B:AA,10,0)</f>
        <v>45940</v>
      </c>
      <c r="L55" s="17">
        <f>VLOOKUP(B55,Overall!B:AA,11,0)</f>
        <v>45962</v>
      </c>
      <c r="M55" s="17">
        <f>VLOOKUP(B55,Overall!B:AA,12,0)</f>
        <v>45866</v>
      </c>
      <c r="N55" s="17">
        <f>VLOOKUP(B55,Overall!B:AA,13,0)</f>
        <v>45884</v>
      </c>
      <c r="O55" s="15" t="str">
        <f>VLOOKUP(B55,Overall!B:AA,14,0)</f>
        <v>UG/PG</v>
      </c>
      <c r="P55" s="15" t="str">
        <f>VLOOKUP(B55,Overall!B:AA,15,0)</f>
        <v>Elective</v>
      </c>
      <c r="Q55" s="15" t="str">
        <f>VLOOKUP(B55,Overall!B:AA,16,0)</f>
        <v>Yes</v>
      </c>
      <c r="R55" s="33" t="str">
        <f>VLOOKUP(B55,Overall!B:AA,17,0)</f>
        <v>Power Systems and Power Electronics</v>
      </c>
      <c r="S55" s="20" t="str">
        <f>VLOOKUP(B55,Overall!B:AA,18,0)</f>
        <v>https://onlinecourses.nptel.ac.in/noc25_ee150/preview</v>
      </c>
      <c r="T55" s="14" t="str">
        <f>VLOOKUP(B55,Overall!B:AA,19,0)</f>
        <v>noc25_ee150</v>
      </c>
      <c r="U55" s="33">
        <f>VLOOKUP(B55,Overall!B:AA,20,0)</f>
        <v>0</v>
      </c>
      <c r="V55" s="33">
        <f>VLOOKUP(B55,Overall!B:AA,21,0)</f>
        <v>0</v>
      </c>
      <c r="W55" s="33">
        <f>VLOOKUP(B55,Overall!B:AA,22,0)</f>
        <v>0</v>
      </c>
      <c r="X55" s="20" t="str">
        <f>VLOOKUP(B55,Overall!B:AA,23,0)</f>
        <v>https://nptel.ac.in/courses/108107716</v>
      </c>
      <c r="Y55" s="19" t="str">
        <f>VLOOKUP(B55,Overall!B:AA,24,0)</f>
        <v>https://nptel.ac.in/courses/108107716</v>
      </c>
      <c r="Z55" s="14" t="str">
        <f>VLOOKUP(B55,Overall!B:AA,25,0)</f>
        <v>108107716</v>
      </c>
      <c r="AA55" s="33"/>
      <c r="AB55" s="14"/>
    </row>
    <row r="56" spans="1:28" x14ac:dyDescent="0.25">
      <c r="A56" s="13">
        <v>55</v>
      </c>
      <c r="B56" s="14" t="s">
        <v>2204</v>
      </c>
      <c r="C56" s="14" t="str">
        <f>VLOOKUP(B56,Overall!B:AA,2,0)</f>
        <v>Electrical Engineering</v>
      </c>
      <c r="D56" s="14" t="str">
        <f>VLOOKUP(B56,Overall!B:AA,3,0)</f>
        <v>Line Commutated and PWM Rectifiers</v>
      </c>
      <c r="E56" s="14" t="str">
        <f>VLOOKUP(B56,Overall!B:AA,4,0)</f>
        <v>Prof. Anandarup Das</v>
      </c>
      <c r="F56" s="15" t="str">
        <f>VLOOKUP(B56,Overall!B:AA,5,0)</f>
        <v>IIT Delhi</v>
      </c>
      <c r="G56" s="15" t="str">
        <f>VLOOKUP(B56,Overall!B:AA,6,0)</f>
        <v>IIT Delhi</v>
      </c>
      <c r="H56" s="16" t="str">
        <f>VLOOKUP(B56,Overall!B:AA,7,0)</f>
        <v>12 Weeks</v>
      </c>
      <c r="I56" s="15" t="str">
        <f>VLOOKUP(B56,Overall!B:AA,8,0)</f>
        <v>New</v>
      </c>
      <c r="J56" s="17">
        <f>VLOOKUP(B56,Overall!B:AA,9,0)</f>
        <v>45859</v>
      </c>
      <c r="K56" s="17">
        <f>VLOOKUP(B56,Overall!B:AA,10,0)</f>
        <v>45940</v>
      </c>
      <c r="L56" s="17">
        <f>VLOOKUP(B56,Overall!B:AA,11,0)</f>
        <v>45962</v>
      </c>
      <c r="M56" s="17">
        <f>VLOOKUP(B56,Overall!B:AA,12,0)</f>
        <v>45866</v>
      </c>
      <c r="N56" s="17">
        <f>VLOOKUP(B56,Overall!B:AA,13,0)</f>
        <v>45884</v>
      </c>
      <c r="O56" s="15" t="str">
        <f>VLOOKUP(B56,Overall!B:AA,14,0)</f>
        <v>UG/PG</v>
      </c>
      <c r="P56" s="15" t="str">
        <f>VLOOKUP(B56,Overall!B:AA,15,0)</f>
        <v>Elective</v>
      </c>
      <c r="Q56" s="15" t="str">
        <f>VLOOKUP(B56,Overall!B:AA,16,0)</f>
        <v>Yes</v>
      </c>
      <c r="R56" s="33" t="str">
        <f>VLOOKUP(B56,Overall!B:AA,17,0)</f>
        <v>Power Systems and Power Electronics</v>
      </c>
      <c r="S56" s="20" t="str">
        <f>VLOOKUP(B56,Overall!B:AA,18,0)</f>
        <v>https://onlinecourses.nptel.ac.in/noc25_ee151/preview</v>
      </c>
      <c r="T56" s="14" t="str">
        <f>VLOOKUP(B56,Overall!B:AA,19,0)</f>
        <v>noc25_ee151</v>
      </c>
      <c r="U56" s="33">
        <f>VLOOKUP(B56,Overall!B:AA,20,0)</f>
        <v>0</v>
      </c>
      <c r="V56" s="33">
        <f>VLOOKUP(B56,Overall!B:AA,21,0)</f>
        <v>0</v>
      </c>
      <c r="W56" s="33">
        <f>VLOOKUP(B56,Overall!B:AA,22,0)</f>
        <v>0</v>
      </c>
      <c r="X56" s="20" t="str">
        <f>VLOOKUP(B56,Overall!B:AA,23,0)</f>
        <v>https://nptel.ac.in/courses/108102717</v>
      </c>
      <c r="Y56" s="19" t="str">
        <f>VLOOKUP(B56,Overall!B:AA,24,0)</f>
        <v>https://nptel.ac.in/courses/108102717</v>
      </c>
      <c r="Z56" s="14" t="str">
        <f>VLOOKUP(B56,Overall!B:AA,25,0)</f>
        <v>108102717</v>
      </c>
      <c r="AA56" s="33"/>
      <c r="AB56" s="14"/>
    </row>
    <row r="57" spans="1:28" x14ac:dyDescent="0.25">
      <c r="A57" s="13">
        <v>56</v>
      </c>
      <c r="B57" s="14" t="s">
        <v>2223</v>
      </c>
      <c r="C57" s="14" t="str">
        <f>VLOOKUP(B57,Overall!B:AA,2,0)</f>
        <v>Electrical Engineering</v>
      </c>
      <c r="D57" s="14" t="str">
        <f>VLOOKUP(B57,Overall!B:AA,3,0)</f>
        <v>Convex Optimization in Control</v>
      </c>
      <c r="E57" s="14" t="str">
        <f>VLOOKUP(B57,Overall!B:AA,4,0)</f>
        <v>Prof. Ashish Ranjan Hota</v>
      </c>
      <c r="F57" s="15" t="str">
        <f>VLOOKUP(B57,Overall!B:AA,5,0)</f>
        <v>IIT Kharagpur</v>
      </c>
      <c r="G57" s="15" t="str">
        <f>VLOOKUP(B57,Overall!B:AA,6,0)</f>
        <v>IIT Kharagpur</v>
      </c>
      <c r="H57" s="16" t="str">
        <f>VLOOKUP(B57,Overall!B:AA,7,0)</f>
        <v>12 Weeks</v>
      </c>
      <c r="I57" s="15" t="str">
        <f>VLOOKUP(B57,Overall!B:AA,8,0)</f>
        <v>New</v>
      </c>
      <c r="J57" s="17">
        <f>VLOOKUP(B57,Overall!B:AA,9,0)</f>
        <v>45859</v>
      </c>
      <c r="K57" s="17">
        <f>VLOOKUP(B57,Overall!B:AA,10,0)</f>
        <v>45940</v>
      </c>
      <c r="L57" s="17">
        <f>VLOOKUP(B57,Overall!B:AA,11,0)</f>
        <v>45962</v>
      </c>
      <c r="M57" s="17">
        <f>VLOOKUP(B57,Overall!B:AA,12,0)</f>
        <v>45866</v>
      </c>
      <c r="N57" s="17">
        <f>VLOOKUP(B57,Overall!B:AA,13,0)</f>
        <v>45884</v>
      </c>
      <c r="O57" s="15" t="str">
        <f>VLOOKUP(B57,Overall!B:AA,14,0)</f>
        <v>PG</v>
      </c>
      <c r="P57" s="15" t="str">
        <f>VLOOKUP(B57,Overall!B:AA,15,0)</f>
        <v>Core</v>
      </c>
      <c r="Q57" s="15" t="str">
        <f>VLOOKUP(B57,Overall!B:AA,16,0)</f>
        <v>Yes</v>
      </c>
      <c r="R57" s="33" t="str">
        <f>VLOOKUP(B57,Overall!B:AA,17,0)</f>
        <v>Control and Instrumentation</v>
      </c>
      <c r="S57" s="20" t="str">
        <f>VLOOKUP(B57,Overall!B:AA,18,0)</f>
        <v>https://onlinecourses.nptel.ac.in/noc25_ee155/preview</v>
      </c>
      <c r="T57" s="14" t="str">
        <f>VLOOKUP(B57,Overall!B:AA,19,0)</f>
        <v>noc25_ee155</v>
      </c>
      <c r="U57" s="33">
        <f>VLOOKUP(B57,Overall!B:AA,20,0)</f>
        <v>0</v>
      </c>
      <c r="V57" s="33">
        <f>VLOOKUP(B57,Overall!B:AA,21,0)</f>
        <v>0</v>
      </c>
      <c r="W57" s="33">
        <f>VLOOKUP(B57,Overall!B:AA,22,0)</f>
        <v>0</v>
      </c>
      <c r="X57" s="20" t="str">
        <f>VLOOKUP(B57,Overall!B:AA,23,0)</f>
        <v>https://nptel.ac.in/courses/108105718</v>
      </c>
      <c r="Y57" s="19" t="str">
        <f>VLOOKUP(B57,Overall!B:AA,24,0)</f>
        <v>https://nptel.ac.in/courses/108105718</v>
      </c>
      <c r="Z57" s="14" t="str">
        <f>VLOOKUP(B57,Overall!B:AA,25,0)</f>
        <v>108105718</v>
      </c>
      <c r="AA57" s="33"/>
      <c r="AB57" s="14"/>
    </row>
    <row r="58" spans="1:28" x14ac:dyDescent="0.25">
      <c r="A58" s="13">
        <v>57</v>
      </c>
      <c r="B58" s="14" t="s">
        <v>2228</v>
      </c>
      <c r="C58" s="14" t="str">
        <f>VLOOKUP(B58,Overall!B:AA,2,0)</f>
        <v>Electrical Engineering</v>
      </c>
      <c r="D58" s="14" t="str">
        <f>VLOOKUP(B58,Overall!B:AA,3,0)</f>
        <v>Introduction to Multi-Agent Systems</v>
      </c>
      <c r="E58" s="14" t="str">
        <f>VLOOKUP(B58,Overall!B:AA,4,0)</f>
        <v>Prof. Twinkle Tripathy</v>
      </c>
      <c r="F58" s="15" t="str">
        <f>VLOOKUP(B58,Overall!B:AA,5,0)</f>
        <v>IIT Kanpur</v>
      </c>
      <c r="G58" s="15" t="str">
        <f>VLOOKUP(B58,Overall!B:AA,6,0)</f>
        <v>IIT Kanpur</v>
      </c>
      <c r="H58" s="16" t="str">
        <f>VLOOKUP(B58,Overall!B:AA,7,0)</f>
        <v>12 Weeks</v>
      </c>
      <c r="I58" s="15" t="str">
        <f>VLOOKUP(B58,Overall!B:AA,8,0)</f>
        <v>New</v>
      </c>
      <c r="J58" s="17">
        <f>VLOOKUP(B58,Overall!B:AA,9,0)</f>
        <v>45859</v>
      </c>
      <c r="K58" s="17">
        <f>VLOOKUP(B58,Overall!B:AA,10,0)</f>
        <v>45940</v>
      </c>
      <c r="L58" s="17">
        <f>VLOOKUP(B58,Overall!B:AA,11,0)</f>
        <v>45962</v>
      </c>
      <c r="M58" s="17">
        <f>VLOOKUP(B58,Overall!B:AA,12,0)</f>
        <v>45866</v>
      </c>
      <c r="N58" s="17">
        <f>VLOOKUP(B58,Overall!B:AA,13,0)</f>
        <v>45884</v>
      </c>
      <c r="O58" s="15" t="str">
        <f>VLOOKUP(B58,Overall!B:AA,14,0)</f>
        <v>PG</v>
      </c>
      <c r="P58" s="15" t="str">
        <f>VLOOKUP(B58,Overall!B:AA,15,0)</f>
        <v>Elective</v>
      </c>
      <c r="Q58" s="15" t="str">
        <f>VLOOKUP(B58,Overall!B:AA,16,0)</f>
        <v>Yes</v>
      </c>
      <c r="R58" s="33" t="str">
        <f>VLOOKUP(B58,Overall!B:AA,17,0)</f>
        <v>Control and Instrumentation</v>
      </c>
      <c r="S58" s="20" t="str">
        <f>VLOOKUP(B58,Overall!B:AA,18,0)</f>
        <v>https://onlinecourses.nptel.ac.in/noc25_ee156/preview</v>
      </c>
      <c r="T58" s="14" t="str">
        <f>VLOOKUP(B58,Overall!B:AA,19,0)</f>
        <v>noc25_ee156</v>
      </c>
      <c r="U58" s="33">
        <f>VLOOKUP(B58,Overall!B:AA,20,0)</f>
        <v>0</v>
      </c>
      <c r="V58" s="33">
        <f>VLOOKUP(B58,Overall!B:AA,21,0)</f>
        <v>0</v>
      </c>
      <c r="W58" s="33">
        <f>VLOOKUP(B58,Overall!B:AA,22,0)</f>
        <v>0</v>
      </c>
      <c r="X58" s="20" t="str">
        <f>VLOOKUP(B58,Overall!B:AA,23,0)</f>
        <v>https://nptel.ac.in/courses/108104719</v>
      </c>
      <c r="Y58" s="19" t="str">
        <f>VLOOKUP(B58,Overall!B:AA,24,0)</f>
        <v>https://nptel.ac.in/courses/108104719</v>
      </c>
      <c r="Z58" s="14" t="str">
        <f>VLOOKUP(B58,Overall!B:AA,25,0)</f>
        <v>108104719</v>
      </c>
      <c r="AA58" s="33"/>
      <c r="AB58" s="14"/>
    </row>
    <row r="59" spans="1:28" x14ac:dyDescent="0.25">
      <c r="A59" s="13">
        <v>58</v>
      </c>
      <c r="B59" s="14" t="s">
        <v>2242</v>
      </c>
      <c r="C59" s="14" t="str">
        <f>VLOOKUP(B59,Overall!B:AA,2,0)</f>
        <v>Electrical Engineering</v>
      </c>
      <c r="D59" s="14" t="str">
        <f>VLOOKUP(B59,Overall!B:AA,3,0)</f>
        <v>Power Network Analysis</v>
      </c>
      <c r="E59" s="14" t="str">
        <f>VLOOKUP(B59,Overall!B:AA,4,0)</f>
        <v>Prof. Abheejeet Mohapatra</v>
      </c>
      <c r="F59" s="15" t="str">
        <f>VLOOKUP(B59,Overall!B:AA,5,0)</f>
        <v>IIT Kanpur</v>
      </c>
      <c r="G59" s="15" t="str">
        <f>VLOOKUP(B59,Overall!B:AA,6,0)</f>
        <v>IIT Kanpur</v>
      </c>
      <c r="H59" s="16" t="str">
        <f>VLOOKUP(B59,Overall!B:AA,7,0)</f>
        <v>12 Weeks</v>
      </c>
      <c r="I59" s="15" t="str">
        <f>VLOOKUP(B59,Overall!B:AA,8,0)</f>
        <v>New</v>
      </c>
      <c r="J59" s="17">
        <f>VLOOKUP(B59,Overall!B:AA,9,0)</f>
        <v>45859</v>
      </c>
      <c r="K59" s="17">
        <f>VLOOKUP(B59,Overall!B:AA,10,0)</f>
        <v>45940</v>
      </c>
      <c r="L59" s="17">
        <f>VLOOKUP(B59,Overall!B:AA,11,0)</f>
        <v>45962</v>
      </c>
      <c r="M59" s="17">
        <f>VLOOKUP(B59,Overall!B:AA,12,0)</f>
        <v>45866</v>
      </c>
      <c r="N59" s="17">
        <f>VLOOKUP(B59,Overall!B:AA,13,0)</f>
        <v>45884</v>
      </c>
      <c r="O59" s="15" t="str">
        <f>VLOOKUP(B59,Overall!B:AA,14,0)</f>
        <v>UG</v>
      </c>
      <c r="P59" s="15" t="str">
        <f>VLOOKUP(B59,Overall!B:AA,15,0)</f>
        <v>Core</v>
      </c>
      <c r="Q59" s="15" t="str">
        <f>VLOOKUP(B59,Overall!B:AA,16,0)</f>
        <v>No</v>
      </c>
      <c r="R59" s="33" t="str">
        <f>VLOOKUP(B59,Overall!B:AA,17,0)</f>
        <v>Power Systems and Power Electronics</v>
      </c>
      <c r="S59" s="20" t="str">
        <f>VLOOKUP(B59,Overall!B:AA,18,0)</f>
        <v>https://onlinecourses.nptel.ac.in/noc25_ee159/preview</v>
      </c>
      <c r="T59" s="14" t="str">
        <f>VLOOKUP(B59,Overall!B:AA,19,0)</f>
        <v>noc25_ee159</v>
      </c>
      <c r="U59" s="33">
        <f>VLOOKUP(B59,Overall!B:AA,20,0)</f>
        <v>0</v>
      </c>
      <c r="V59" s="33">
        <f>VLOOKUP(B59,Overall!B:AA,21,0)</f>
        <v>0</v>
      </c>
      <c r="W59" s="33">
        <f>VLOOKUP(B59,Overall!B:AA,22,0)</f>
        <v>0</v>
      </c>
      <c r="X59" s="20" t="str">
        <f>VLOOKUP(B59,Overall!B:AA,23,0)</f>
        <v>https://nptel.ac.in/courses/108104720</v>
      </c>
      <c r="Y59" s="19" t="str">
        <f>VLOOKUP(B59,Overall!B:AA,24,0)</f>
        <v>https://nptel.ac.in/courses/108104720</v>
      </c>
      <c r="Z59" s="14" t="str">
        <f>VLOOKUP(B59,Overall!B:AA,25,0)</f>
        <v>108104720</v>
      </c>
      <c r="AA59" s="33"/>
      <c r="AB59" s="14"/>
    </row>
    <row r="60" spans="1:28" x14ac:dyDescent="0.25">
      <c r="A60" s="13">
        <v>59</v>
      </c>
      <c r="B60" s="14" t="s">
        <v>2267</v>
      </c>
      <c r="C60" s="14" t="str">
        <f>VLOOKUP(B60,Overall!B:AA,2,0)</f>
        <v>Electrical Engineering / Electronics and Communication Engineering</v>
      </c>
      <c r="D60" s="14" t="str">
        <f>VLOOKUP(B60,Overall!B:AA,3,0)</f>
        <v>Passive Microwave Circuits, Devices, and Measurements</v>
      </c>
      <c r="E60" s="14" t="str">
        <f>VLOOKUP(B60,Overall!B:AA,4,0)</f>
        <v>Prof. Debapratim Ghosh</v>
      </c>
      <c r="F60" s="15" t="str">
        <f>VLOOKUP(B60,Overall!B:AA,5,0)</f>
        <v>IIT Bhubaneswar</v>
      </c>
      <c r="G60" s="15" t="str">
        <f>VLOOKUP(B60,Overall!B:AA,6,0)</f>
        <v>IIT Kharagpur</v>
      </c>
      <c r="H60" s="16" t="str">
        <f>VLOOKUP(B60,Overall!B:AA,7,0)</f>
        <v>12 Weeks</v>
      </c>
      <c r="I60" s="15" t="str">
        <f>VLOOKUP(B60,Overall!B:AA,8,0)</f>
        <v>New</v>
      </c>
      <c r="J60" s="17">
        <f>VLOOKUP(B60,Overall!B:AA,9,0)</f>
        <v>45859</v>
      </c>
      <c r="K60" s="17">
        <f>VLOOKUP(B60,Overall!B:AA,10,0)</f>
        <v>45940</v>
      </c>
      <c r="L60" s="17">
        <f>VLOOKUP(B60,Overall!B:AA,11,0)</f>
        <v>45963</v>
      </c>
      <c r="M60" s="17">
        <f>VLOOKUP(B60,Overall!B:AA,12,0)</f>
        <v>45866</v>
      </c>
      <c r="N60" s="17">
        <f>VLOOKUP(B60,Overall!B:AA,13,0)</f>
        <v>45884</v>
      </c>
      <c r="O60" s="15" t="str">
        <f>VLOOKUP(B60,Overall!B:AA,14,0)</f>
        <v>PG</v>
      </c>
      <c r="P60" s="15" t="str">
        <f>VLOOKUP(B60,Overall!B:AA,15,0)</f>
        <v>Elective</v>
      </c>
      <c r="Q60" s="15" t="str">
        <f>VLOOKUP(B60,Overall!B:AA,16,0)</f>
        <v>Yes</v>
      </c>
      <c r="R60" s="33" t="str">
        <f>VLOOKUP(B60,Overall!B:AA,17,0)</f>
        <v>Photonics</v>
      </c>
      <c r="S60" s="20" t="str">
        <f>VLOOKUP(B60,Overall!B:AA,18,0)</f>
        <v>https://onlinecourses.nptel.ac.in/noc25_ee164/preview</v>
      </c>
      <c r="T60" s="14" t="str">
        <f>VLOOKUP(B60,Overall!B:AA,19,0)</f>
        <v>noc25_ee164</v>
      </c>
      <c r="U60" s="33">
        <f>VLOOKUP(B60,Overall!B:AA,20,0)</f>
        <v>0</v>
      </c>
      <c r="V60" s="33">
        <f>VLOOKUP(B60,Overall!B:AA,21,0)</f>
        <v>0</v>
      </c>
      <c r="W60" s="33">
        <f>VLOOKUP(B60,Overall!B:AA,22,0)</f>
        <v>0</v>
      </c>
      <c r="X60" s="20" t="str">
        <f>VLOOKUP(B60,Overall!B:AA,23,0)</f>
        <v>https://nptel.ac.in/courses/108105721</v>
      </c>
      <c r="Y60" s="19" t="str">
        <f>VLOOKUP(B60,Overall!B:AA,24,0)</f>
        <v>https://nptel.ac.in/courses/108105721</v>
      </c>
      <c r="Z60" s="14" t="str">
        <f>VLOOKUP(B60,Overall!B:AA,25,0)</f>
        <v>108105721</v>
      </c>
      <c r="AA60" s="33"/>
      <c r="AB60" s="14"/>
    </row>
    <row r="61" spans="1:28" x14ac:dyDescent="0.25">
      <c r="A61" s="13">
        <v>60</v>
      </c>
      <c r="B61" s="14" t="s">
        <v>2273</v>
      </c>
      <c r="C61" s="14" t="str">
        <f>VLOOKUP(B61,Overall!B:AA,2,0)</f>
        <v>Electrical Engineering/Aerospace Engineering</v>
      </c>
      <c r="D61" s="14" t="str">
        <f>VLOOKUP(B61,Overall!B:AA,3,0)</f>
        <v>Sliding Mode Control and Applications</v>
      </c>
      <c r="E61" s="14" t="str">
        <f>VLOOKUP(B61,Overall!B:AA,4,0)</f>
        <v>Prof. Shyam Kamal</v>
      </c>
      <c r="F61" s="15" t="str">
        <f>VLOOKUP(B61,Overall!B:AA,5,0)</f>
        <v>IIT (BHU) Varanasi</v>
      </c>
      <c r="G61" s="15" t="str">
        <f>VLOOKUP(B61,Overall!B:AA,6,0)</f>
        <v>IIT Madras</v>
      </c>
      <c r="H61" s="16" t="str">
        <f>VLOOKUP(B61,Overall!B:AA,7,0)</f>
        <v>12 Weeks</v>
      </c>
      <c r="I61" s="15" t="str">
        <f>VLOOKUP(B61,Overall!B:AA,8,0)</f>
        <v>New</v>
      </c>
      <c r="J61" s="17">
        <f>VLOOKUP(B61,Overall!B:AA,9,0)</f>
        <v>45859</v>
      </c>
      <c r="K61" s="17">
        <f>VLOOKUP(B61,Overall!B:AA,10,0)</f>
        <v>45940</v>
      </c>
      <c r="L61" s="17">
        <f>VLOOKUP(B61,Overall!B:AA,11,0)</f>
        <v>45962</v>
      </c>
      <c r="M61" s="17">
        <f>VLOOKUP(B61,Overall!B:AA,12,0)</f>
        <v>45866</v>
      </c>
      <c r="N61" s="17">
        <f>VLOOKUP(B61,Overall!B:AA,13,0)</f>
        <v>45884</v>
      </c>
      <c r="O61" s="15" t="str">
        <f>VLOOKUP(B61,Overall!B:AA,14,0)</f>
        <v>UG/PG</v>
      </c>
      <c r="P61" s="15" t="str">
        <f>VLOOKUP(B61,Overall!B:AA,15,0)</f>
        <v>Elective</v>
      </c>
      <c r="Q61" s="15" t="str">
        <f>VLOOKUP(B61,Overall!B:AA,16,0)</f>
        <v>Yes</v>
      </c>
      <c r="R61" s="33" t="str">
        <f>VLOOKUP(B61,Overall!B:AA,17,0)</f>
        <v>Flight Mechanics
Control and Instrumentation</v>
      </c>
      <c r="S61" s="20" t="str">
        <f>VLOOKUP(B61,Overall!B:AA,18,0)</f>
        <v>https://onlinecourses.nptel.ac.in/noc25_ee165/preview</v>
      </c>
      <c r="T61" s="14" t="str">
        <f>VLOOKUP(B61,Overall!B:AA,19,0)</f>
        <v>noc25_ee165</v>
      </c>
      <c r="U61" s="33">
        <f>VLOOKUP(B61,Overall!B:AA,20,0)</f>
        <v>0</v>
      </c>
      <c r="V61" s="33">
        <f>VLOOKUP(B61,Overall!B:AA,21,0)</f>
        <v>0</v>
      </c>
      <c r="W61" s="33">
        <f>VLOOKUP(B61,Overall!B:AA,22,0)</f>
        <v>0</v>
      </c>
      <c r="X61" s="20" t="str">
        <f>VLOOKUP(B61,Overall!B:AA,23,0)</f>
        <v>https://nptel.ac.in/courses/108106722</v>
      </c>
      <c r="Y61" s="19" t="str">
        <f>VLOOKUP(B61,Overall!B:AA,24,0)</f>
        <v>https://nptel.ac.in/courses/108106722</v>
      </c>
      <c r="Z61" s="14" t="str">
        <f>VLOOKUP(B61,Overall!B:AA,25,0)</f>
        <v>108106722</v>
      </c>
      <c r="AA61" s="33"/>
      <c r="AB61" s="14"/>
    </row>
    <row r="62" spans="1:28" x14ac:dyDescent="0.25">
      <c r="A62" s="13">
        <v>61</v>
      </c>
      <c r="B62" s="14" t="s">
        <v>2334</v>
      </c>
      <c r="C62" s="14" t="str">
        <f>VLOOKUP(B62,Overall!B:AA,2,0)</f>
        <v>Electronics and Electrical Engineering</v>
      </c>
      <c r="D62" s="14" t="str">
        <f>VLOOKUP(B62,Overall!B:AA,3,0)</f>
        <v>Introduction to Microwave and Optical Metamaterials</v>
      </c>
      <c r="E62" s="14" t="str">
        <f>VLOOKUP(B62,Overall!B:AA,4,0)</f>
        <v>Prof. Debabrata Sikdar</v>
      </c>
      <c r="F62" s="15" t="str">
        <f>VLOOKUP(B62,Overall!B:AA,5,0)</f>
        <v>IIT Guwahati</v>
      </c>
      <c r="G62" s="15" t="str">
        <f>VLOOKUP(B62,Overall!B:AA,6,0)</f>
        <v>IIT Guwahati</v>
      </c>
      <c r="H62" s="16" t="str">
        <f>VLOOKUP(B62,Overall!B:AA,7,0)</f>
        <v>12 Weeks</v>
      </c>
      <c r="I62" s="15" t="str">
        <f>VLOOKUP(B62,Overall!B:AA,8,0)</f>
        <v>New</v>
      </c>
      <c r="J62" s="17">
        <f>VLOOKUP(B62,Overall!B:AA,9,0)</f>
        <v>45859</v>
      </c>
      <c r="K62" s="17">
        <f>VLOOKUP(B62,Overall!B:AA,10,0)</f>
        <v>45940</v>
      </c>
      <c r="L62" s="17">
        <f>VLOOKUP(B62,Overall!B:AA,11,0)</f>
        <v>45956</v>
      </c>
      <c r="M62" s="17">
        <f>VLOOKUP(B62,Overall!B:AA,12,0)</f>
        <v>45866</v>
      </c>
      <c r="N62" s="17">
        <f>VLOOKUP(B62,Overall!B:AA,13,0)</f>
        <v>45884</v>
      </c>
      <c r="O62" s="15" t="str">
        <f>VLOOKUP(B62,Overall!B:AA,14,0)</f>
        <v>UG/PG</v>
      </c>
      <c r="P62" s="15" t="str">
        <f>VLOOKUP(B62,Overall!B:AA,15,0)</f>
        <v>Elective</v>
      </c>
      <c r="Q62" s="15" t="str">
        <f>VLOOKUP(B62,Overall!B:AA,16,0)</f>
        <v>Yes</v>
      </c>
      <c r="R62" s="33" t="str">
        <f>VLOOKUP(B62,Overall!B:AA,17,0)</f>
        <v>Photonics</v>
      </c>
      <c r="S62" s="20" t="str">
        <f>VLOOKUP(B62,Overall!B:AA,18,0)</f>
        <v>https://onlinecourses.nptel.ac.in/noc25_ee174/preview</v>
      </c>
      <c r="T62" s="14" t="str">
        <f>VLOOKUP(B62,Overall!B:AA,19,0)</f>
        <v>noc25_ee174</v>
      </c>
      <c r="U62" s="33">
        <f>VLOOKUP(B62,Overall!B:AA,20,0)</f>
        <v>0</v>
      </c>
      <c r="V62" s="33">
        <f>VLOOKUP(B62,Overall!B:AA,21,0)</f>
        <v>0</v>
      </c>
      <c r="W62" s="33">
        <f>VLOOKUP(B62,Overall!B:AA,22,0)</f>
        <v>0</v>
      </c>
      <c r="X62" s="20" t="str">
        <f>VLOOKUP(B62,Overall!B:AA,23,0)</f>
        <v>https://nptel.ac.in/courses/117103723</v>
      </c>
      <c r="Y62" s="19" t="str">
        <f>VLOOKUP(B62,Overall!B:AA,24,0)</f>
        <v>https://nptel.ac.in/courses/117103723</v>
      </c>
      <c r="Z62" s="14" t="str">
        <f>VLOOKUP(B62,Overall!B:AA,25,0)</f>
        <v>117103723</v>
      </c>
      <c r="AA62" s="33"/>
      <c r="AB62" s="14"/>
    </row>
    <row r="63" spans="1:28" x14ac:dyDescent="0.25">
      <c r="A63" s="13">
        <v>62</v>
      </c>
      <c r="B63" s="14" t="s">
        <v>2340</v>
      </c>
      <c r="C63" s="14" t="str">
        <f>VLOOKUP(B63,Overall!B:AA,2,0)</f>
        <v>Electronics and Electrical Engineering</v>
      </c>
      <c r="D63" s="14" t="str">
        <f>VLOOKUP(B63,Overall!B:AA,3,0)</f>
        <v>Cryogenic Electronics for Quantum Computing</v>
      </c>
      <c r="E63" s="14" t="str">
        <f>VLOOKUP(B63,Overall!B:AA,4,0)</f>
        <v>Prof. Sudeb Dasgupta</v>
      </c>
      <c r="F63" s="15" t="str">
        <f>VLOOKUP(B63,Overall!B:AA,5,0)</f>
        <v>IIT Roorkee</v>
      </c>
      <c r="G63" s="15" t="str">
        <f>VLOOKUP(B63,Overall!B:AA,6,0)</f>
        <v>IIT Roorkee</v>
      </c>
      <c r="H63" s="16" t="str">
        <f>VLOOKUP(B63,Overall!B:AA,7,0)</f>
        <v>12 Weeks</v>
      </c>
      <c r="I63" s="15" t="str">
        <f>VLOOKUP(B63,Overall!B:AA,8,0)</f>
        <v>New</v>
      </c>
      <c r="J63" s="17">
        <f>VLOOKUP(B63,Overall!B:AA,9,0)</f>
        <v>45859</v>
      </c>
      <c r="K63" s="17">
        <f>VLOOKUP(B63,Overall!B:AA,10,0)</f>
        <v>45940</v>
      </c>
      <c r="L63" s="17">
        <f>VLOOKUP(B63,Overall!B:AA,11,0)</f>
        <v>45956</v>
      </c>
      <c r="M63" s="17">
        <f>VLOOKUP(B63,Overall!B:AA,12,0)</f>
        <v>45866</v>
      </c>
      <c r="N63" s="17">
        <f>VLOOKUP(B63,Overall!B:AA,13,0)</f>
        <v>45884</v>
      </c>
      <c r="O63" s="15" t="str">
        <f>VLOOKUP(B63,Overall!B:AA,14,0)</f>
        <v>UG/PG</v>
      </c>
      <c r="P63" s="15" t="str">
        <f>VLOOKUP(B63,Overall!B:AA,15,0)</f>
        <v>Elective</v>
      </c>
      <c r="Q63" s="15" t="str">
        <f>VLOOKUP(B63,Overall!B:AA,16,0)</f>
        <v>Yes</v>
      </c>
      <c r="R63" s="33" t="str">
        <f>VLOOKUP(B63,Overall!B:AA,17,0)</f>
        <v>VLSI Design</v>
      </c>
      <c r="S63" s="20" t="str">
        <f>VLOOKUP(B63,Overall!B:AA,18,0)</f>
        <v>https://onlinecourses.nptel.ac.in/noc25_ee175/preview</v>
      </c>
      <c r="T63" s="14" t="str">
        <f>VLOOKUP(B63,Overall!B:AA,19,0)</f>
        <v>noc25_ee175</v>
      </c>
      <c r="U63" s="33">
        <f>VLOOKUP(B63,Overall!B:AA,20,0)</f>
        <v>0</v>
      </c>
      <c r="V63" s="33">
        <f>VLOOKUP(B63,Overall!B:AA,21,0)</f>
        <v>0</v>
      </c>
      <c r="W63" s="33">
        <f>VLOOKUP(B63,Overall!B:AA,22,0)</f>
        <v>0</v>
      </c>
      <c r="X63" s="20" t="str">
        <f>VLOOKUP(B63,Overall!B:AA,23,0)</f>
        <v>https://nptel.ac.in/courses/117107724</v>
      </c>
      <c r="Y63" s="19" t="str">
        <f>VLOOKUP(B63,Overall!B:AA,24,0)</f>
        <v>https://nptel.ac.in/courses/117107724</v>
      </c>
      <c r="Z63" s="14" t="str">
        <f>VLOOKUP(B63,Overall!B:AA,25,0)</f>
        <v>117107724</v>
      </c>
      <c r="AA63" s="33"/>
      <c r="AB63" s="14"/>
    </row>
    <row r="64" spans="1:28" x14ac:dyDescent="0.25">
      <c r="A64" s="13">
        <v>63</v>
      </c>
      <c r="B64" s="14" t="s">
        <v>2344</v>
      </c>
      <c r="C64" s="14" t="str">
        <f>VLOOKUP(B64,Overall!B:AA,2,0)</f>
        <v>Electronics and Electrical Engineering</v>
      </c>
      <c r="D64" s="14" t="str">
        <f>VLOOKUP(B64,Overall!B:AA,3,0)</f>
        <v>Signal Processing Algorithms and Architectures</v>
      </c>
      <c r="E64" s="14" t="str">
        <f>VLOOKUP(B64,Overall!B:AA,4,0)</f>
        <v>Prof. Anirban Dasgupta</v>
      </c>
      <c r="F64" s="15" t="str">
        <f>VLOOKUP(B64,Overall!B:AA,5,0)</f>
        <v>IIT Guwahati</v>
      </c>
      <c r="G64" s="15" t="str">
        <f>VLOOKUP(B64,Overall!B:AA,6,0)</f>
        <v>IIT Guwahati</v>
      </c>
      <c r="H64" s="16" t="str">
        <f>VLOOKUP(B64,Overall!B:AA,7,0)</f>
        <v>4 Weeks</v>
      </c>
      <c r="I64" s="15" t="str">
        <f>VLOOKUP(B64,Overall!B:AA,8,0)</f>
        <v>New</v>
      </c>
      <c r="J64" s="17">
        <f>VLOOKUP(B64,Overall!B:AA,9,0)</f>
        <v>45887</v>
      </c>
      <c r="K64" s="17">
        <f>VLOOKUP(B64,Overall!B:AA,10,0)</f>
        <v>45912</v>
      </c>
      <c r="L64" s="17">
        <f>VLOOKUP(B64,Overall!B:AA,11,0)</f>
        <v>45956</v>
      </c>
      <c r="M64" s="17">
        <f>VLOOKUP(B64,Overall!B:AA,12,0)</f>
        <v>45887</v>
      </c>
      <c r="N64" s="17">
        <f>VLOOKUP(B64,Overall!B:AA,13,0)</f>
        <v>45898</v>
      </c>
      <c r="O64" s="15" t="str">
        <f>VLOOKUP(B64,Overall!B:AA,14,0)</f>
        <v>UG/PG</v>
      </c>
      <c r="P64" s="15" t="str">
        <f>VLOOKUP(B64,Overall!B:AA,15,0)</f>
        <v>Core</v>
      </c>
      <c r="Q64" s="15" t="str">
        <f>VLOOKUP(B64,Overall!B:AA,16,0)</f>
        <v>Yes</v>
      </c>
      <c r="R64" s="33" t="str">
        <f>VLOOKUP(B64,Overall!B:AA,17,0)</f>
        <v>Communication and Signal Processing</v>
      </c>
      <c r="S64" s="20" t="str">
        <f>VLOOKUP(B64,Overall!B:AA,18,0)</f>
        <v>https://onlinecourses.nptel.ac.in/noc25_ee176/preview</v>
      </c>
      <c r="T64" s="14" t="str">
        <f>VLOOKUP(B64,Overall!B:AA,19,0)</f>
        <v>noc25_ee176</v>
      </c>
      <c r="U64" s="33">
        <f>VLOOKUP(B64,Overall!B:AA,20,0)</f>
        <v>0</v>
      </c>
      <c r="V64" s="33">
        <f>VLOOKUP(B64,Overall!B:AA,21,0)</f>
        <v>0</v>
      </c>
      <c r="W64" s="33">
        <f>VLOOKUP(B64,Overall!B:AA,22,0)</f>
        <v>0</v>
      </c>
      <c r="X64" s="20" t="str">
        <f>VLOOKUP(B64,Overall!B:AA,23,0)</f>
        <v>https://nptel.ac.in/courses/117103725</v>
      </c>
      <c r="Y64" s="19" t="str">
        <f>VLOOKUP(B64,Overall!B:AA,24,0)</f>
        <v>https://nptel.ac.in/courses/117103725</v>
      </c>
      <c r="Z64" s="14" t="str">
        <f>VLOOKUP(B64,Overall!B:AA,25,0)</f>
        <v>117103725</v>
      </c>
      <c r="AA64" s="33"/>
      <c r="AB64" s="14"/>
    </row>
    <row r="65" spans="1:28" x14ac:dyDescent="0.25">
      <c r="A65" s="13">
        <v>64</v>
      </c>
      <c r="B65" s="14" t="s">
        <v>2349</v>
      </c>
      <c r="C65" s="14" t="str">
        <f>VLOOKUP(B65,Overall!B:AA,2,0)</f>
        <v>Electronics and Electrical Engineering</v>
      </c>
      <c r="D65" s="14" t="str">
        <f>VLOOKUP(B65,Overall!B:AA,3,0)</f>
        <v>Microsensors and Nanosensors</v>
      </c>
      <c r="E65" s="14" t="str">
        <f>VLOOKUP(B65,Overall!B:AA,4,0)</f>
        <v>Prof. Ravindra Kumar Jha</v>
      </c>
      <c r="F65" s="15" t="str">
        <f>VLOOKUP(B65,Overall!B:AA,5,0)</f>
        <v>IIT Guwahati</v>
      </c>
      <c r="G65" s="15" t="str">
        <f>VLOOKUP(B65,Overall!B:AA,6,0)</f>
        <v>IIT Guwahati</v>
      </c>
      <c r="H65" s="16" t="str">
        <f>VLOOKUP(B65,Overall!B:AA,7,0)</f>
        <v>12 Weeks</v>
      </c>
      <c r="I65" s="15" t="str">
        <f>VLOOKUP(B65,Overall!B:AA,8,0)</f>
        <v>New</v>
      </c>
      <c r="J65" s="17">
        <f>VLOOKUP(B65,Overall!B:AA,9,0)</f>
        <v>45859</v>
      </c>
      <c r="K65" s="17">
        <f>VLOOKUP(B65,Overall!B:AA,10,0)</f>
        <v>45940</v>
      </c>
      <c r="L65" s="17">
        <f>VLOOKUP(B65,Overall!B:AA,11,0)</f>
        <v>45956</v>
      </c>
      <c r="M65" s="17">
        <f>VLOOKUP(B65,Overall!B:AA,12,0)</f>
        <v>45866</v>
      </c>
      <c r="N65" s="17">
        <f>VLOOKUP(B65,Overall!B:AA,13,0)</f>
        <v>45884</v>
      </c>
      <c r="O65" s="15" t="str">
        <f>VLOOKUP(B65,Overall!B:AA,14,0)</f>
        <v>UG</v>
      </c>
      <c r="P65" s="15" t="str">
        <f>VLOOKUP(B65,Overall!B:AA,15,0)</f>
        <v>Elective</v>
      </c>
      <c r="Q65" s="15" t="str">
        <f>VLOOKUP(B65,Overall!B:AA,16,0)</f>
        <v>Yes</v>
      </c>
      <c r="R65" s="33" t="str">
        <f>VLOOKUP(B65,Overall!B:AA,17,0)</f>
        <v>VLSI Design</v>
      </c>
      <c r="S65" s="20" t="str">
        <f>VLOOKUP(B65,Overall!B:AA,18,0)</f>
        <v>https://onlinecourses.nptel.ac.in/noc25_ee177/preview</v>
      </c>
      <c r="T65" s="14" t="str">
        <f>VLOOKUP(B65,Overall!B:AA,19,0)</f>
        <v>noc25_ee177</v>
      </c>
      <c r="U65" s="33">
        <f>VLOOKUP(B65,Overall!B:AA,20,0)</f>
        <v>0</v>
      </c>
      <c r="V65" s="33">
        <f>VLOOKUP(B65,Overall!B:AA,21,0)</f>
        <v>0</v>
      </c>
      <c r="W65" s="33">
        <f>VLOOKUP(B65,Overall!B:AA,22,0)</f>
        <v>0</v>
      </c>
      <c r="X65" s="20" t="str">
        <f>VLOOKUP(B65,Overall!B:AA,23,0)</f>
        <v>https://nptel.ac.in/courses/117103726</v>
      </c>
      <c r="Y65" s="19" t="str">
        <f>VLOOKUP(B65,Overall!B:AA,24,0)</f>
        <v>https://nptel.ac.in/courses/117103726</v>
      </c>
      <c r="Z65" s="14" t="str">
        <f>VLOOKUP(B65,Overall!B:AA,25,0)</f>
        <v>117103726</v>
      </c>
      <c r="AA65" s="33"/>
      <c r="AB65" s="14"/>
    </row>
    <row r="66" spans="1:28" x14ac:dyDescent="0.25">
      <c r="A66" s="13">
        <v>65</v>
      </c>
      <c r="B66" s="14" t="s">
        <v>2389</v>
      </c>
      <c r="C66" s="14" t="str">
        <f>VLOOKUP(B66,Overall!B:AA,2,0)</f>
        <v>Electronics Engineering</v>
      </c>
      <c r="D66" s="14" t="str">
        <f>VLOOKUP(B66,Overall!B:AA,3,0)</f>
        <v>RFIC Design</v>
      </c>
      <c r="E66" s="14" t="str">
        <f>VLOOKUP(B66,Overall!B:AA,4,0)</f>
        <v>Prof. Imon Mondal</v>
      </c>
      <c r="F66" s="15" t="str">
        <f>VLOOKUP(B66,Overall!B:AA,5,0)</f>
        <v>IIT Kanpur</v>
      </c>
      <c r="G66" s="15" t="str">
        <f>VLOOKUP(B66,Overall!B:AA,6,0)</f>
        <v>IIT Kanpur</v>
      </c>
      <c r="H66" s="16" t="str">
        <f>VLOOKUP(B66,Overall!B:AA,7,0)</f>
        <v>12 Weeks</v>
      </c>
      <c r="I66" s="15" t="str">
        <f>VLOOKUP(B66,Overall!B:AA,8,0)</f>
        <v>New</v>
      </c>
      <c r="J66" s="17">
        <f>VLOOKUP(B66,Overall!B:AA,9,0)</f>
        <v>45859</v>
      </c>
      <c r="K66" s="17">
        <f>VLOOKUP(B66,Overall!B:AA,10,0)</f>
        <v>45940</v>
      </c>
      <c r="L66" s="17">
        <f>VLOOKUP(B66,Overall!B:AA,11,0)</f>
        <v>45963</v>
      </c>
      <c r="M66" s="17">
        <f>VLOOKUP(B66,Overall!B:AA,12,0)</f>
        <v>45866</v>
      </c>
      <c r="N66" s="17">
        <f>VLOOKUP(B66,Overall!B:AA,13,0)</f>
        <v>45884</v>
      </c>
      <c r="O66" s="15" t="str">
        <f>VLOOKUP(B66,Overall!B:AA,14,0)</f>
        <v>PG</v>
      </c>
      <c r="P66" s="15" t="str">
        <f>VLOOKUP(B66,Overall!B:AA,15,0)</f>
        <v>Elective</v>
      </c>
      <c r="Q66" s="15" t="str">
        <f>VLOOKUP(B66,Overall!B:AA,16,0)</f>
        <v>Yes</v>
      </c>
      <c r="R66" s="33" t="str">
        <f>VLOOKUP(B66,Overall!B:AA,17,0)</f>
        <v>VLSI design</v>
      </c>
      <c r="S66" s="20" t="str">
        <f>VLOOKUP(B66,Overall!B:AA,18,0)</f>
        <v>https://onlinecourses.nptel.ac.in/noc25_ee185/preview</v>
      </c>
      <c r="T66" s="14" t="str">
        <f>VLOOKUP(B66,Overall!B:AA,19,0)</f>
        <v>noc25_ee185</v>
      </c>
      <c r="U66" s="33">
        <f>VLOOKUP(B66,Overall!B:AA,20,0)</f>
        <v>0</v>
      </c>
      <c r="V66" s="33">
        <f>VLOOKUP(B66,Overall!B:AA,21,0)</f>
        <v>0</v>
      </c>
      <c r="W66" s="33">
        <f>VLOOKUP(B66,Overall!B:AA,22,0)</f>
        <v>0</v>
      </c>
      <c r="X66" s="20" t="str">
        <f>VLOOKUP(B66,Overall!B:AA,23,0)</f>
        <v>https://nptel.ac.in/courses/117104727</v>
      </c>
      <c r="Y66" s="19" t="str">
        <f>VLOOKUP(B66,Overall!B:AA,24,0)</f>
        <v>https://nptel.ac.in/courses/117104727</v>
      </c>
      <c r="Z66" s="14" t="str">
        <f>VLOOKUP(B66,Overall!B:AA,25,0)</f>
        <v>117104727</v>
      </c>
      <c r="AA66" s="33"/>
      <c r="AB66" s="14"/>
    </row>
    <row r="67" spans="1:28" x14ac:dyDescent="0.25">
      <c r="A67" s="13">
        <v>66</v>
      </c>
      <c r="B67" s="14" t="s">
        <v>2394</v>
      </c>
      <c r="C67" s="14" t="str">
        <f>VLOOKUP(B67,Overall!B:AA,2,0)</f>
        <v>Energy, Multidisciplinary</v>
      </c>
      <c r="D67" s="14" t="str">
        <f>VLOOKUP(B67,Overall!B:AA,3,0)</f>
        <v>Electrochemical and Economic Aspects of Hydrogen Energy</v>
      </c>
      <c r="E67" s="14" t="str">
        <f>VLOOKUP(B67,Overall!B:AA,4,0)</f>
        <v>Prof. Pratham Arora,
Prof. Amit C. Bhosale</v>
      </c>
      <c r="F67" s="15" t="str">
        <f>VLOOKUP(B67,Overall!B:AA,5,0)</f>
        <v>IIT Roorkee</v>
      </c>
      <c r="G67" s="15" t="str">
        <f>VLOOKUP(B67,Overall!B:AA,6,0)</f>
        <v>IIT Roorkee</v>
      </c>
      <c r="H67" s="16" t="str">
        <f>VLOOKUP(B67,Overall!B:AA,7,0)</f>
        <v>12 Weeks</v>
      </c>
      <c r="I67" s="15" t="str">
        <f>VLOOKUP(B67,Overall!B:AA,8,0)</f>
        <v>New</v>
      </c>
      <c r="J67" s="17">
        <f>VLOOKUP(B67,Overall!B:AA,9,0)</f>
        <v>45859</v>
      </c>
      <c r="K67" s="17">
        <f>VLOOKUP(B67,Overall!B:AA,10,0)</f>
        <v>45940</v>
      </c>
      <c r="L67" s="17">
        <f>VLOOKUP(B67,Overall!B:AA,11,0)</f>
        <v>45956</v>
      </c>
      <c r="M67" s="17">
        <f>VLOOKUP(B67,Overall!B:AA,12,0)</f>
        <v>45866</v>
      </c>
      <c r="N67" s="17">
        <f>VLOOKUP(B67,Overall!B:AA,13,0)</f>
        <v>45884</v>
      </c>
      <c r="O67" s="15" t="str">
        <f>VLOOKUP(B67,Overall!B:AA,14,0)</f>
        <v>UG/PG</v>
      </c>
      <c r="P67" s="15" t="str">
        <f>VLOOKUP(B67,Overall!B:AA,15,0)</f>
        <v>Elective</v>
      </c>
      <c r="Q67" s="15" t="str">
        <f>VLOOKUP(B67,Overall!B:AA,16,0)</f>
        <v>Yes</v>
      </c>
      <c r="R67" s="33">
        <f>VLOOKUP(B67,Overall!B:AA,17,0)</f>
        <v>0</v>
      </c>
      <c r="S67" s="20" t="str">
        <f>VLOOKUP(B67,Overall!B:AA,18,0)</f>
        <v>https://onlinecourses.nptel.ac.in/noc25_ge46/preview</v>
      </c>
      <c r="T67" s="14" t="str">
        <f>VLOOKUP(B67,Overall!B:AA,19,0)</f>
        <v>noc25_ge46</v>
      </c>
      <c r="U67" s="33">
        <f>VLOOKUP(B67,Overall!B:AA,20,0)</f>
        <v>0</v>
      </c>
      <c r="V67" s="33">
        <f>VLOOKUP(B67,Overall!B:AA,21,0)</f>
        <v>0</v>
      </c>
      <c r="W67" s="33">
        <f>VLOOKUP(B67,Overall!B:AA,22,0)</f>
        <v>0</v>
      </c>
      <c r="X67" s="20" t="str">
        <f>VLOOKUP(B67,Overall!B:AA,23,0)</f>
        <v>https://nptel.ac.in/courses/127107729</v>
      </c>
      <c r="Y67" s="19" t="str">
        <f>VLOOKUP(B67,Overall!B:AA,24,0)</f>
        <v>https://nptel.ac.in/courses/127107729</v>
      </c>
      <c r="Z67" s="14" t="str">
        <f>VLOOKUP(B67,Overall!B:AA,25,0)</f>
        <v>127107729</v>
      </c>
      <c r="AA67" s="33"/>
      <c r="AB67" s="14"/>
    </row>
    <row r="68" spans="1:28" x14ac:dyDescent="0.25">
      <c r="A68" s="13">
        <v>67</v>
      </c>
      <c r="B68" s="14" t="s">
        <v>2419</v>
      </c>
      <c r="C68" s="14" t="str">
        <f>VLOOKUP(B68,Overall!B:AA,2,0)</f>
        <v>English Literature</v>
      </c>
      <c r="D68" s="14" t="str">
        <f>VLOOKUP(B68,Overall!B:AA,3,0)</f>
        <v>The Fiction of Indian Diaspora</v>
      </c>
      <c r="E68" s="14" t="str">
        <f>VLOOKUP(B68,Overall!B:AA,4,0)</f>
        <v>Prof. Nagendra Kumar</v>
      </c>
      <c r="F68" s="15" t="str">
        <f>VLOOKUP(B68,Overall!B:AA,5,0)</f>
        <v>IIT Roorkee</v>
      </c>
      <c r="G68" s="15" t="str">
        <f>VLOOKUP(B68,Overall!B:AA,6,0)</f>
        <v>IIT Roorkee</v>
      </c>
      <c r="H68" s="16" t="str">
        <f>VLOOKUP(B68,Overall!B:AA,7,0)</f>
        <v>12 Weeks</v>
      </c>
      <c r="I68" s="15" t="str">
        <f>VLOOKUP(B68,Overall!B:AA,8,0)</f>
        <v>New</v>
      </c>
      <c r="J68" s="17">
        <f>VLOOKUP(B68,Overall!B:AA,9,0)</f>
        <v>45859</v>
      </c>
      <c r="K68" s="17">
        <f>VLOOKUP(B68,Overall!B:AA,10,0)</f>
        <v>45940</v>
      </c>
      <c r="L68" s="17">
        <f>VLOOKUP(B68,Overall!B:AA,11,0)</f>
        <v>45963</v>
      </c>
      <c r="M68" s="17">
        <f>VLOOKUP(B68,Overall!B:AA,12,0)</f>
        <v>45866</v>
      </c>
      <c r="N68" s="17">
        <f>VLOOKUP(B68,Overall!B:AA,13,0)</f>
        <v>45884</v>
      </c>
      <c r="O68" s="15" t="str">
        <f>VLOOKUP(B68,Overall!B:AA,14,0)</f>
        <v>UG/PG</v>
      </c>
      <c r="P68" s="15" t="str">
        <f>VLOOKUP(B68,Overall!B:AA,15,0)</f>
        <v>Elective</v>
      </c>
      <c r="Q68" s="15" t="str">
        <f>VLOOKUP(B68,Overall!B:AA,16,0)</f>
        <v>Yes</v>
      </c>
      <c r="R68" s="33" t="str">
        <f>VLOOKUP(B68,Overall!B:AA,17,0)</f>
        <v>English Studies</v>
      </c>
      <c r="S68" s="20" t="str">
        <f>VLOOKUP(B68,Overall!B:AA,18,0)</f>
        <v>https://onlinecourses.nptel.ac.in/noc25_hs111/preview</v>
      </c>
      <c r="T68" s="14" t="str">
        <f>VLOOKUP(B68,Overall!B:AA,19,0)</f>
        <v>noc25_hs111</v>
      </c>
      <c r="U68" s="33">
        <f>VLOOKUP(B68,Overall!B:AA,20,0)</f>
        <v>0</v>
      </c>
      <c r="V68" s="33">
        <f>VLOOKUP(B68,Overall!B:AA,21,0)</f>
        <v>0</v>
      </c>
      <c r="W68" s="33">
        <f>VLOOKUP(B68,Overall!B:AA,22,0)</f>
        <v>0</v>
      </c>
      <c r="X68" s="20" t="str">
        <f>VLOOKUP(B68,Overall!B:AA,23,0)</f>
        <v>https://nptel.ac.in/courses/109107730</v>
      </c>
      <c r="Y68" s="19" t="str">
        <f>VLOOKUP(B68,Overall!B:AA,24,0)</f>
        <v>https://nptel.ac.in/courses/109107730</v>
      </c>
      <c r="Z68" s="14" t="str">
        <f>VLOOKUP(B68,Overall!B:AA,25,0)</f>
        <v>109107730</v>
      </c>
      <c r="AA68" s="33"/>
      <c r="AB68" s="14"/>
    </row>
    <row r="69" spans="1:28" x14ac:dyDescent="0.25">
      <c r="A69" s="13">
        <v>68</v>
      </c>
      <c r="B69" s="14" t="s">
        <v>2426</v>
      </c>
      <c r="C69" s="14" t="str">
        <f>VLOOKUP(B69,Overall!B:AA,2,0)</f>
        <v>Environmental Engineering
Civil Engineering
Chemical Engineering</v>
      </c>
      <c r="D69" s="14" t="str">
        <f>VLOOKUP(B69,Overall!B:AA,3,0)</f>
        <v>Environmental Nanotechnology and Applications</v>
      </c>
      <c r="E69" s="14" t="str">
        <f>VLOOKUP(B69,Overall!B:AA,4,0)</f>
        <v>Prof. Remya Neelancherry</v>
      </c>
      <c r="F69" s="15" t="str">
        <f>VLOOKUP(B69,Overall!B:AA,5,0)</f>
        <v>IIT Bhubaneswar</v>
      </c>
      <c r="G69" s="15" t="str">
        <f>VLOOKUP(B69,Overall!B:AA,6,0)</f>
        <v>IIT Kharagpur</v>
      </c>
      <c r="H69" s="16" t="str">
        <f>VLOOKUP(B69,Overall!B:AA,7,0)</f>
        <v>8 Weeks</v>
      </c>
      <c r="I69" s="15" t="str">
        <f>VLOOKUP(B69,Overall!B:AA,8,0)</f>
        <v>New</v>
      </c>
      <c r="J69" s="17">
        <f>VLOOKUP(B69,Overall!B:AA,9,0)</f>
        <v>45887</v>
      </c>
      <c r="K69" s="17">
        <f>VLOOKUP(B69,Overall!B:AA,10,0)</f>
        <v>45940</v>
      </c>
      <c r="L69" s="17">
        <f>VLOOKUP(B69,Overall!B:AA,11,0)</f>
        <v>45963</v>
      </c>
      <c r="M69" s="17">
        <f>VLOOKUP(B69,Overall!B:AA,12,0)</f>
        <v>45887</v>
      </c>
      <c r="N69" s="17">
        <f>VLOOKUP(B69,Overall!B:AA,13,0)</f>
        <v>45898</v>
      </c>
      <c r="O69" s="15" t="str">
        <f>VLOOKUP(B69,Overall!B:AA,14,0)</f>
        <v>PG</v>
      </c>
      <c r="P69" s="15" t="str">
        <f>VLOOKUP(B69,Overall!B:AA,15,0)</f>
        <v>Elective</v>
      </c>
      <c r="Q69" s="15" t="str">
        <f>VLOOKUP(B69,Overall!B:AA,16,0)</f>
        <v>Yes</v>
      </c>
      <c r="R69" s="33" t="str">
        <f>VLOOKUP(B69,Overall!B:AA,17,0)</f>
        <v>Environment
Energy and Environment</v>
      </c>
      <c r="S69" s="20" t="str">
        <f>VLOOKUP(B69,Overall!B:AA,18,0)</f>
        <v>https://onlinecourses.nptel.ac.in/noc25_ce141/preview</v>
      </c>
      <c r="T69" s="14" t="str">
        <f>VLOOKUP(B69,Overall!B:AA,19,0)</f>
        <v>noc25_ce141</v>
      </c>
      <c r="U69" s="33">
        <f>VLOOKUP(B69,Overall!B:AA,20,0)</f>
        <v>0</v>
      </c>
      <c r="V69" s="33">
        <f>VLOOKUP(B69,Overall!B:AA,21,0)</f>
        <v>0</v>
      </c>
      <c r="W69" s="33">
        <f>VLOOKUP(B69,Overall!B:AA,22,0)</f>
        <v>0</v>
      </c>
      <c r="X69" s="20" t="str">
        <f>VLOOKUP(B69,Overall!B:AA,23,0)</f>
        <v>https://nptel.ac.in/courses/105105731</v>
      </c>
      <c r="Y69" s="19" t="str">
        <f>VLOOKUP(B69,Overall!B:AA,24,0)</f>
        <v>https://nptel.ac.in/courses/105105731</v>
      </c>
      <c r="Z69" s="14" t="str">
        <f>VLOOKUP(B69,Overall!B:AA,25,0)</f>
        <v>105105731</v>
      </c>
      <c r="AA69" s="33"/>
      <c r="AB69" s="14"/>
    </row>
    <row r="70" spans="1:28" x14ac:dyDescent="0.25">
      <c r="A70" s="13">
        <v>69</v>
      </c>
      <c r="B70" s="14" t="s">
        <v>2445</v>
      </c>
      <c r="C70" s="14" t="str">
        <f>VLOOKUP(B70,Overall!B:AA,2,0)</f>
        <v>Geoscience/Earth Sciences</v>
      </c>
      <c r="D70" s="14" t="str">
        <f>VLOOKUP(B70,Overall!B:AA,3,0)</f>
        <v>Principles of Stratigraphy</v>
      </c>
      <c r="E70" s="14" t="str">
        <f>VLOOKUP(B70,Overall!B:AA,4,0)</f>
        <v>Prof. Soumyajit Mukherjee</v>
      </c>
      <c r="F70" s="15" t="str">
        <f>VLOOKUP(B70,Overall!B:AA,5,0)</f>
        <v>IIT Bombay</v>
      </c>
      <c r="G70" s="15" t="str">
        <f>VLOOKUP(B70,Overall!B:AA,6,0)</f>
        <v>IIT Bombay</v>
      </c>
      <c r="H70" s="16" t="str">
        <f>VLOOKUP(B70,Overall!B:AA,7,0)</f>
        <v>12 Weeks</v>
      </c>
      <c r="I70" s="15" t="str">
        <f>VLOOKUP(B70,Overall!B:AA,8,0)</f>
        <v>New</v>
      </c>
      <c r="J70" s="17">
        <f>VLOOKUP(B70,Overall!B:AA,9,0)</f>
        <v>45859</v>
      </c>
      <c r="K70" s="17">
        <f>VLOOKUP(B70,Overall!B:AA,10,0)</f>
        <v>45940</v>
      </c>
      <c r="L70" s="17">
        <f>VLOOKUP(B70,Overall!B:AA,11,0)</f>
        <v>45955</v>
      </c>
      <c r="M70" s="17">
        <f>VLOOKUP(B70,Overall!B:AA,12,0)</f>
        <v>45866</v>
      </c>
      <c r="N70" s="17">
        <f>VLOOKUP(B70,Overall!B:AA,13,0)</f>
        <v>45884</v>
      </c>
      <c r="O70" s="15" t="str">
        <f>VLOOKUP(B70,Overall!B:AA,14,0)</f>
        <v>UG/PG</v>
      </c>
      <c r="P70" s="15" t="str">
        <f>VLOOKUP(B70,Overall!B:AA,15,0)</f>
        <v>Core</v>
      </c>
      <c r="Q70" s="15" t="str">
        <f>VLOOKUP(B70,Overall!B:AA,16,0)</f>
        <v>Yes</v>
      </c>
      <c r="R70" s="33">
        <f>VLOOKUP(B70,Overall!B:AA,17,0)</f>
        <v>0</v>
      </c>
      <c r="S70" s="20" t="str">
        <f>VLOOKUP(B70,Overall!B:AA,18,0)</f>
        <v>https://onlinecourses.nptel.ac.in/noc25_ce144/preview</v>
      </c>
      <c r="T70" s="14" t="str">
        <f>VLOOKUP(B70,Overall!B:AA,19,0)</f>
        <v>noc25_ce144</v>
      </c>
      <c r="U70" s="33">
        <f>VLOOKUP(B70,Overall!B:AA,20,0)</f>
        <v>0</v>
      </c>
      <c r="V70" s="33">
        <f>VLOOKUP(B70,Overall!B:AA,21,0)</f>
        <v>0</v>
      </c>
      <c r="W70" s="33">
        <f>VLOOKUP(B70,Overall!B:AA,22,0)</f>
        <v>0</v>
      </c>
      <c r="X70" s="20" t="str">
        <f>VLOOKUP(B70,Overall!B:AA,23,0)</f>
        <v>https://nptel.ac.in/courses/105101732</v>
      </c>
      <c r="Y70" s="19" t="str">
        <f>VLOOKUP(B70,Overall!B:AA,24,0)</f>
        <v>https://nptel.ac.in/courses/105101732</v>
      </c>
      <c r="Z70" s="14" t="str">
        <f>VLOOKUP(B70,Overall!B:AA,25,0)</f>
        <v>105101732</v>
      </c>
      <c r="AA70" s="33"/>
      <c r="AB70" s="14"/>
    </row>
    <row r="71" spans="1:28" x14ac:dyDescent="0.25">
      <c r="A71" s="13">
        <v>70</v>
      </c>
      <c r="B71" s="14" t="s">
        <v>2476</v>
      </c>
      <c r="C71" s="14" t="str">
        <f>VLOOKUP(B71,Overall!B:AA,2,0)</f>
        <v>Humanities</v>
      </c>
      <c r="D71" s="14" t="str">
        <f>VLOOKUP(B71,Overall!B:AA,3,0)</f>
        <v>The Literature of Climate Crisis</v>
      </c>
      <c r="E71" s="14" t="str">
        <f>VLOOKUP(B71,Overall!B:AA,4,0)</f>
        <v>Prof. Pramod K Nayar</v>
      </c>
      <c r="F71" s="15" t="str">
        <f>VLOOKUP(B71,Overall!B:AA,5,0)</f>
        <v>University of Hyderabad</v>
      </c>
      <c r="G71" s="15" t="str">
        <f>VLOOKUP(B71,Overall!B:AA,6,0)</f>
        <v>IIT Madras</v>
      </c>
      <c r="H71" s="16" t="str">
        <f>VLOOKUP(B71,Overall!B:AA,7,0)</f>
        <v>8 Weeks</v>
      </c>
      <c r="I71" s="15" t="str">
        <f>VLOOKUP(B71,Overall!B:AA,8,0)</f>
        <v>New</v>
      </c>
      <c r="J71" s="17">
        <f>VLOOKUP(B71,Overall!B:AA,9,0)</f>
        <v>45887</v>
      </c>
      <c r="K71" s="17">
        <f>VLOOKUP(B71,Overall!B:AA,10,0)</f>
        <v>45940</v>
      </c>
      <c r="L71" s="17">
        <f>VLOOKUP(B71,Overall!B:AA,11,0)</f>
        <v>45955</v>
      </c>
      <c r="M71" s="17">
        <f>VLOOKUP(B71,Overall!B:AA,12,0)</f>
        <v>45887</v>
      </c>
      <c r="N71" s="17">
        <f>VLOOKUP(B71,Overall!B:AA,13,0)</f>
        <v>45898</v>
      </c>
      <c r="O71" s="15" t="str">
        <f>VLOOKUP(B71,Overall!B:AA,14,0)</f>
        <v>UG/PG</v>
      </c>
      <c r="P71" s="15" t="str">
        <f>VLOOKUP(B71,Overall!B:AA,15,0)</f>
        <v>Elective</v>
      </c>
      <c r="Q71" s="15" t="str">
        <f>VLOOKUP(B71,Overall!B:AA,16,0)</f>
        <v>Yes</v>
      </c>
      <c r="R71" s="33" t="str">
        <f>VLOOKUP(B71,Overall!B:AA,17,0)</f>
        <v>English Studies</v>
      </c>
      <c r="S71" s="20" t="str">
        <f>VLOOKUP(B71,Overall!B:AA,18,0)</f>
        <v>https://onlinecourses.nptel.ac.in/noc25_hs114/preview</v>
      </c>
      <c r="T71" s="14" t="str">
        <f>VLOOKUP(B71,Overall!B:AA,19,0)</f>
        <v>noc25_hs114</v>
      </c>
      <c r="U71" s="33">
        <f>VLOOKUP(B71,Overall!B:AA,20,0)</f>
        <v>0</v>
      </c>
      <c r="V71" s="33">
        <f>VLOOKUP(B71,Overall!B:AA,21,0)</f>
        <v>0</v>
      </c>
      <c r="W71" s="33">
        <f>VLOOKUP(B71,Overall!B:AA,22,0)</f>
        <v>0</v>
      </c>
      <c r="X71" s="20" t="str">
        <f>VLOOKUP(B71,Overall!B:AA,23,0)</f>
        <v>https://nptel.ac.in/courses/109106733</v>
      </c>
      <c r="Y71" s="19" t="str">
        <f>VLOOKUP(B71,Overall!B:AA,24,0)</f>
        <v>https://nptel.ac.in/courses/109106733</v>
      </c>
      <c r="Z71" s="14" t="str">
        <f>VLOOKUP(B71,Overall!B:AA,25,0)</f>
        <v>109106733</v>
      </c>
      <c r="AA71" s="33"/>
      <c r="AB71" s="14"/>
    </row>
    <row r="72" spans="1:28" x14ac:dyDescent="0.25">
      <c r="A72" s="13">
        <v>71</v>
      </c>
      <c r="B72" s="14" t="s">
        <v>2483</v>
      </c>
      <c r="C72" s="14" t="str">
        <f>VLOOKUP(B72,Overall!B:AA,2,0)</f>
        <v>Humanities &amp; Social Sciences</v>
      </c>
      <c r="D72" s="14" t="str">
        <f>VLOOKUP(B72,Overall!B:AA,3,0)</f>
        <v>Tribal Studies in India: Interdisciplinary Perspectives and Approaches</v>
      </c>
      <c r="E72" s="14" t="str">
        <f>VLOOKUP(B72,Overall!B:AA,4,0)</f>
        <v>Prof. Roluahpuia,
Prof. Sarbani Banerjee</v>
      </c>
      <c r="F72" s="15" t="str">
        <f>VLOOKUP(B72,Overall!B:AA,5,0)</f>
        <v>IIT Roorkee</v>
      </c>
      <c r="G72" s="15" t="str">
        <f>VLOOKUP(B72,Overall!B:AA,6,0)</f>
        <v>IIT Roorkee</v>
      </c>
      <c r="H72" s="16" t="str">
        <f>VLOOKUP(B72,Overall!B:AA,7,0)</f>
        <v>12 Weeks</v>
      </c>
      <c r="I72" s="15" t="str">
        <f>VLOOKUP(B72,Overall!B:AA,8,0)</f>
        <v>New</v>
      </c>
      <c r="J72" s="17">
        <f>VLOOKUP(B72,Overall!B:AA,9,0)</f>
        <v>45859</v>
      </c>
      <c r="K72" s="17">
        <f>VLOOKUP(B72,Overall!B:AA,10,0)</f>
        <v>45940</v>
      </c>
      <c r="L72" s="17">
        <f>VLOOKUP(B72,Overall!B:AA,11,0)</f>
        <v>45963</v>
      </c>
      <c r="M72" s="17">
        <f>VLOOKUP(B72,Overall!B:AA,12,0)</f>
        <v>45866</v>
      </c>
      <c r="N72" s="17">
        <f>VLOOKUP(B72,Overall!B:AA,13,0)</f>
        <v>45884</v>
      </c>
      <c r="O72" s="15" t="str">
        <f>VLOOKUP(B72,Overall!B:AA,14,0)</f>
        <v>UG/PG</v>
      </c>
      <c r="P72" s="15" t="str">
        <f>VLOOKUP(B72,Overall!B:AA,15,0)</f>
        <v>Elective</v>
      </c>
      <c r="Q72" s="15" t="str">
        <f>VLOOKUP(B72,Overall!B:AA,16,0)</f>
        <v>Yes</v>
      </c>
      <c r="R72" s="33">
        <f>VLOOKUP(B72,Overall!B:AA,17,0)</f>
        <v>0</v>
      </c>
      <c r="S72" s="20" t="str">
        <f>VLOOKUP(B72,Overall!B:AA,18,0)</f>
        <v>https://onlinecourses.nptel.ac.in/noc25_hs115/preview</v>
      </c>
      <c r="T72" s="14" t="str">
        <f>VLOOKUP(B72,Overall!B:AA,19,0)</f>
        <v>noc25_hs115</v>
      </c>
      <c r="U72" s="33">
        <f>VLOOKUP(B72,Overall!B:AA,20,0)</f>
        <v>0</v>
      </c>
      <c r="V72" s="33">
        <f>VLOOKUP(B72,Overall!B:AA,21,0)</f>
        <v>0</v>
      </c>
      <c r="W72" s="33">
        <f>VLOOKUP(B72,Overall!B:AA,22,0)</f>
        <v>0</v>
      </c>
      <c r="X72" s="20" t="str">
        <f>VLOOKUP(B72,Overall!B:AA,23,0)</f>
        <v>https://nptel.ac.in/courses/109107734</v>
      </c>
      <c r="Y72" s="19" t="str">
        <f>VLOOKUP(B72,Overall!B:AA,24,0)</f>
        <v>https://nptel.ac.in/courses/109107734</v>
      </c>
      <c r="Z72" s="14" t="str">
        <f>VLOOKUP(B72,Overall!B:AA,25,0)</f>
        <v>109107734</v>
      </c>
      <c r="AA72" s="33"/>
      <c r="AB72" s="14"/>
    </row>
    <row r="73" spans="1:28" x14ac:dyDescent="0.25">
      <c r="A73" s="13">
        <v>72</v>
      </c>
      <c r="B73" s="14" t="s">
        <v>2607</v>
      </c>
      <c r="C73" s="14" t="str">
        <f>VLOOKUP(B73,Overall!B:AA,2,0)</f>
        <v>Humanities and Social Sciences</v>
      </c>
      <c r="D73" s="14" t="str">
        <f>VLOOKUP(B73,Overall!B:AA,3,0)</f>
        <v>Indian National Movement</v>
      </c>
      <c r="E73" s="14" t="str">
        <f>VLOOKUP(B73,Overall!B:AA,4,0)</f>
        <v>Prof. Santhosh Abraham</v>
      </c>
      <c r="F73" s="15" t="str">
        <f>VLOOKUP(B73,Overall!B:AA,5,0)</f>
        <v>IIT Madras</v>
      </c>
      <c r="G73" s="15" t="str">
        <f>VLOOKUP(B73,Overall!B:AA,6,0)</f>
        <v>IIT Madras</v>
      </c>
      <c r="H73" s="16" t="str">
        <f>VLOOKUP(B73,Overall!B:AA,7,0)</f>
        <v>12 Weeks</v>
      </c>
      <c r="I73" s="15" t="str">
        <f>VLOOKUP(B73,Overall!B:AA,8,0)</f>
        <v>New</v>
      </c>
      <c r="J73" s="17">
        <f>VLOOKUP(B73,Overall!B:AA,9,0)</f>
        <v>45859</v>
      </c>
      <c r="K73" s="17">
        <f>VLOOKUP(B73,Overall!B:AA,10,0)</f>
        <v>45940</v>
      </c>
      <c r="L73" s="17">
        <f>VLOOKUP(B73,Overall!B:AA,11,0)</f>
        <v>45955</v>
      </c>
      <c r="M73" s="17">
        <f>VLOOKUP(B73,Overall!B:AA,12,0)</f>
        <v>45866</v>
      </c>
      <c r="N73" s="17">
        <f>VLOOKUP(B73,Overall!B:AA,13,0)</f>
        <v>45884</v>
      </c>
      <c r="O73" s="15" t="str">
        <f>VLOOKUP(B73,Overall!B:AA,14,0)</f>
        <v>UG/PG</v>
      </c>
      <c r="P73" s="15" t="str">
        <f>VLOOKUP(B73,Overall!B:AA,15,0)</f>
        <v>Elective</v>
      </c>
      <c r="Q73" s="15" t="str">
        <f>VLOOKUP(B73,Overall!B:AA,16,0)</f>
        <v>Yes</v>
      </c>
      <c r="R73" s="33">
        <f>VLOOKUP(B73,Overall!B:AA,17,0)</f>
        <v>0</v>
      </c>
      <c r="S73" s="20" t="str">
        <f>VLOOKUP(B73,Overall!B:AA,18,0)</f>
        <v>https://onlinecourses.nptel.ac.in/noc25_hs139/preview</v>
      </c>
      <c r="T73" s="14" t="str">
        <f>VLOOKUP(B73,Overall!B:AA,19,0)</f>
        <v>noc25_hs139</v>
      </c>
      <c r="U73" s="33">
        <f>VLOOKUP(B73,Overall!B:AA,20,0)</f>
        <v>0</v>
      </c>
      <c r="V73" s="33">
        <f>VLOOKUP(B73,Overall!B:AA,21,0)</f>
        <v>0</v>
      </c>
      <c r="W73" s="33">
        <f>VLOOKUP(B73,Overall!B:AA,22,0)</f>
        <v>0</v>
      </c>
      <c r="X73" s="20" t="str">
        <f>VLOOKUP(B73,Overall!B:AA,23,0)</f>
        <v>https://nptel.ac.in/courses/109106735</v>
      </c>
      <c r="Y73" s="19" t="str">
        <f>VLOOKUP(B73,Overall!B:AA,24,0)</f>
        <v>https://nptel.ac.in/courses/109106735</v>
      </c>
      <c r="Z73" s="14" t="str">
        <f>VLOOKUP(B73,Overall!B:AA,25,0)</f>
        <v>109106735</v>
      </c>
      <c r="AA73" s="33"/>
      <c r="AB73" s="14"/>
    </row>
    <row r="74" spans="1:28" x14ac:dyDescent="0.25">
      <c r="A74" s="13">
        <v>73</v>
      </c>
      <c r="B74" s="14" t="s">
        <v>2635</v>
      </c>
      <c r="C74" s="14" t="str">
        <f>VLOOKUP(B74,Overall!B:AA,2,0)</f>
        <v>Humanities and Social Sciences</v>
      </c>
      <c r="D74" s="14" t="str">
        <f>VLOOKUP(B74,Overall!B:AA,3,0)</f>
        <v>Applied Positive Psychology</v>
      </c>
      <c r="E74" s="14" t="str">
        <f>VLOOKUP(B74,Overall!B:AA,4,0)</f>
        <v>Prof. Dilwar Hussain</v>
      </c>
      <c r="F74" s="15" t="str">
        <f>VLOOKUP(B74,Overall!B:AA,5,0)</f>
        <v>IIT Guwahati</v>
      </c>
      <c r="G74" s="15" t="str">
        <f>VLOOKUP(B74,Overall!B:AA,6,0)</f>
        <v>IIT Guwahati</v>
      </c>
      <c r="H74" s="16" t="str">
        <f>VLOOKUP(B74,Overall!B:AA,7,0)</f>
        <v>12 Weeks</v>
      </c>
      <c r="I74" s="15" t="str">
        <f>VLOOKUP(B74,Overall!B:AA,8,0)</f>
        <v>New</v>
      </c>
      <c r="J74" s="17">
        <f>VLOOKUP(B74,Overall!B:AA,9,0)</f>
        <v>45859</v>
      </c>
      <c r="K74" s="17">
        <f>VLOOKUP(B74,Overall!B:AA,10,0)</f>
        <v>45940</v>
      </c>
      <c r="L74" s="17">
        <f>VLOOKUP(B74,Overall!B:AA,11,0)</f>
        <v>45955</v>
      </c>
      <c r="M74" s="17">
        <f>VLOOKUP(B74,Overall!B:AA,12,0)</f>
        <v>45866</v>
      </c>
      <c r="N74" s="17">
        <f>VLOOKUP(B74,Overall!B:AA,13,0)</f>
        <v>45884</v>
      </c>
      <c r="O74" s="15" t="str">
        <f>VLOOKUP(B74,Overall!B:AA,14,0)</f>
        <v>UG/PG</v>
      </c>
      <c r="P74" s="15" t="str">
        <f>VLOOKUP(B74,Overall!B:AA,15,0)</f>
        <v>Elective</v>
      </c>
      <c r="Q74" s="15" t="str">
        <f>VLOOKUP(B74,Overall!B:AA,16,0)</f>
        <v>Yes</v>
      </c>
      <c r="R74" s="33" t="str">
        <f>VLOOKUP(B74,Overall!B:AA,17,0)</f>
        <v>Psychology</v>
      </c>
      <c r="S74" s="20" t="str">
        <f>VLOOKUP(B74,Overall!B:AA,18,0)</f>
        <v>https://onlinecourses.nptel.ac.in/noc25_hs145/preview</v>
      </c>
      <c r="T74" s="14" t="str">
        <f>VLOOKUP(B74,Overall!B:AA,19,0)</f>
        <v>noc25_hs145</v>
      </c>
      <c r="U74" s="33">
        <f>VLOOKUP(B74,Overall!B:AA,20,0)</f>
        <v>0</v>
      </c>
      <c r="V74" s="33">
        <f>VLOOKUP(B74,Overall!B:AA,21,0)</f>
        <v>0</v>
      </c>
      <c r="W74" s="33">
        <f>VLOOKUP(B74,Overall!B:AA,22,0)</f>
        <v>0</v>
      </c>
      <c r="X74" s="20" t="str">
        <f>VLOOKUP(B74,Overall!B:AA,23,0)</f>
        <v>https://nptel.ac.in/courses/109103736</v>
      </c>
      <c r="Y74" s="19" t="str">
        <f>VLOOKUP(B74,Overall!B:AA,24,0)</f>
        <v>https://nptel.ac.in/courses/109103736</v>
      </c>
      <c r="Z74" s="14" t="str">
        <f>VLOOKUP(B74,Overall!B:AA,25,0)</f>
        <v>109103736</v>
      </c>
      <c r="AA74" s="33"/>
      <c r="AB74" s="14"/>
    </row>
    <row r="75" spans="1:28" x14ac:dyDescent="0.25">
      <c r="A75" s="13">
        <v>74</v>
      </c>
      <c r="B75" s="14" t="s">
        <v>2645</v>
      </c>
      <c r="C75" s="14" t="str">
        <f>VLOOKUP(B75,Overall!B:AA,2,0)</f>
        <v>Humanities and Social Sciences</v>
      </c>
      <c r="D75" s="14" t="str">
        <f>VLOOKUP(B75,Overall!B:AA,3,0)</f>
        <v>Nation and Narration</v>
      </c>
      <c r="E75" s="14" t="str">
        <f>VLOOKUP(B75,Overall!B:AA,4,0)</f>
        <v>Prof. Sreenath V.S,
Prof. Anandita Pan</v>
      </c>
      <c r="F75" s="15" t="str">
        <f>VLOOKUP(B75,Overall!B:AA,5,0)</f>
        <v>IIT Madras
IIT Hyderabad</v>
      </c>
      <c r="G75" s="15" t="str">
        <f>VLOOKUP(B75,Overall!B:AA,6,0)</f>
        <v>IIT Madras</v>
      </c>
      <c r="H75" s="16" t="str">
        <f>VLOOKUP(B75,Overall!B:AA,7,0)</f>
        <v>8 Weeks</v>
      </c>
      <c r="I75" s="15" t="str">
        <f>VLOOKUP(B75,Overall!B:AA,8,0)</f>
        <v>New</v>
      </c>
      <c r="J75" s="17">
        <f>VLOOKUP(B75,Overall!B:AA,9,0)</f>
        <v>45887</v>
      </c>
      <c r="K75" s="17">
        <f>VLOOKUP(B75,Overall!B:AA,10,0)</f>
        <v>45940</v>
      </c>
      <c r="L75" s="17">
        <f>VLOOKUP(B75,Overall!B:AA,11,0)</f>
        <v>45955</v>
      </c>
      <c r="M75" s="17">
        <f>VLOOKUP(B75,Overall!B:AA,12,0)</f>
        <v>45887</v>
      </c>
      <c r="N75" s="17">
        <f>VLOOKUP(B75,Overall!B:AA,13,0)</f>
        <v>45898</v>
      </c>
      <c r="O75" s="15" t="str">
        <f>VLOOKUP(B75,Overall!B:AA,14,0)</f>
        <v>PG</v>
      </c>
      <c r="P75" s="15" t="str">
        <f>VLOOKUP(B75,Overall!B:AA,15,0)</f>
        <v>Core</v>
      </c>
      <c r="Q75" s="15" t="str">
        <f>VLOOKUP(B75,Overall!B:AA,16,0)</f>
        <v>Yes</v>
      </c>
      <c r="R75" s="33" t="str">
        <f>VLOOKUP(B75,Overall!B:AA,17,0)</f>
        <v>English Studies</v>
      </c>
      <c r="S75" s="20" t="str">
        <f>VLOOKUP(B75,Overall!B:AA,18,0)</f>
        <v>https://onlinecourses.nptel.ac.in/noc25_hs147/preview</v>
      </c>
      <c r="T75" s="14" t="str">
        <f>VLOOKUP(B75,Overall!B:AA,19,0)</f>
        <v>noc25_hs147</v>
      </c>
      <c r="U75" s="33">
        <f>VLOOKUP(B75,Overall!B:AA,20,0)</f>
        <v>0</v>
      </c>
      <c r="V75" s="33">
        <f>VLOOKUP(B75,Overall!B:AA,21,0)</f>
        <v>0</v>
      </c>
      <c r="W75" s="33">
        <f>VLOOKUP(B75,Overall!B:AA,22,0)</f>
        <v>0</v>
      </c>
      <c r="X75" s="20" t="str">
        <f>VLOOKUP(B75,Overall!B:AA,23,0)</f>
        <v>https://nptel.ac.in/courses/109106737</v>
      </c>
      <c r="Y75" s="19" t="str">
        <f>VLOOKUP(B75,Overall!B:AA,24,0)</f>
        <v>https://nptel.ac.in/courses/109106737</v>
      </c>
      <c r="Z75" s="14" t="str">
        <f>VLOOKUP(B75,Overall!B:AA,25,0)</f>
        <v>109106737</v>
      </c>
      <c r="AA75" s="33"/>
      <c r="AB75" s="14"/>
    </row>
    <row r="76" spans="1:28" x14ac:dyDescent="0.25">
      <c r="A76" s="13">
        <v>75</v>
      </c>
      <c r="B76" s="14" t="s">
        <v>2651</v>
      </c>
      <c r="C76" s="14" t="str">
        <f>VLOOKUP(B76,Overall!B:AA,2,0)</f>
        <v>Humanities and Social Sciences</v>
      </c>
      <c r="D76" s="14" t="str">
        <f>VLOOKUP(B76,Overall!B:AA,3,0)</f>
        <v>Twentieth-Century English Poetry: Between Lyric and Epic</v>
      </c>
      <c r="E76" s="14" t="str">
        <f>VLOOKUP(B76,Overall!B:AA,4,0)</f>
        <v>Prof. Aruni Mahapatra</v>
      </c>
      <c r="F76" s="15" t="str">
        <f>VLOOKUP(B76,Overall!B:AA,5,0)</f>
        <v>IIT Roorkee</v>
      </c>
      <c r="G76" s="15" t="str">
        <f>VLOOKUP(B76,Overall!B:AA,6,0)</f>
        <v>IIT Roorkee</v>
      </c>
      <c r="H76" s="16" t="str">
        <f>VLOOKUP(B76,Overall!B:AA,7,0)</f>
        <v>12 Weeks</v>
      </c>
      <c r="I76" s="15" t="str">
        <f>VLOOKUP(B76,Overall!B:AA,8,0)</f>
        <v>New</v>
      </c>
      <c r="J76" s="17">
        <f>VLOOKUP(B76,Overall!B:AA,9,0)</f>
        <v>45859</v>
      </c>
      <c r="K76" s="17">
        <f>VLOOKUP(B76,Overall!B:AA,10,0)</f>
        <v>45940</v>
      </c>
      <c r="L76" s="17">
        <f>VLOOKUP(B76,Overall!B:AA,11,0)</f>
        <v>45956</v>
      </c>
      <c r="M76" s="17">
        <f>VLOOKUP(B76,Overall!B:AA,12,0)</f>
        <v>45866</v>
      </c>
      <c r="N76" s="17">
        <f>VLOOKUP(B76,Overall!B:AA,13,0)</f>
        <v>45884</v>
      </c>
      <c r="O76" s="15" t="str">
        <f>VLOOKUP(B76,Overall!B:AA,14,0)</f>
        <v>UG/PG</v>
      </c>
      <c r="P76" s="15" t="str">
        <f>VLOOKUP(B76,Overall!B:AA,15,0)</f>
        <v>Elective</v>
      </c>
      <c r="Q76" s="15" t="str">
        <f>VLOOKUP(B76,Overall!B:AA,16,0)</f>
        <v>Yes</v>
      </c>
      <c r="R76" s="33" t="str">
        <f>VLOOKUP(B76,Overall!B:AA,17,0)</f>
        <v>English Studies</v>
      </c>
      <c r="S76" s="20" t="str">
        <f>VLOOKUP(B76,Overall!B:AA,18,0)</f>
        <v>https://onlinecourses.nptel.ac.in/noc25_hs149/preview</v>
      </c>
      <c r="T76" s="14" t="str">
        <f>VLOOKUP(B76,Overall!B:AA,19,0)</f>
        <v>noc25_hs149</v>
      </c>
      <c r="U76" s="33">
        <f>VLOOKUP(B76,Overall!B:AA,20,0)</f>
        <v>0</v>
      </c>
      <c r="V76" s="33">
        <f>VLOOKUP(B76,Overall!B:AA,21,0)</f>
        <v>0</v>
      </c>
      <c r="W76" s="33">
        <f>VLOOKUP(B76,Overall!B:AA,22,0)</f>
        <v>0</v>
      </c>
      <c r="X76" s="20" t="str">
        <f>VLOOKUP(B76,Overall!B:AA,23,0)</f>
        <v>https://nptel.ac.in/courses/109107739</v>
      </c>
      <c r="Y76" s="19" t="str">
        <f>VLOOKUP(B76,Overall!B:AA,24,0)</f>
        <v>https://nptel.ac.in/courses/109107739</v>
      </c>
      <c r="Z76" s="14" t="str">
        <f>VLOOKUP(B76,Overall!B:AA,25,0)</f>
        <v>109107739</v>
      </c>
      <c r="AA76" s="33"/>
      <c r="AB76" s="14"/>
    </row>
    <row r="77" spans="1:28" x14ac:dyDescent="0.25">
      <c r="A77" s="13">
        <v>76</v>
      </c>
      <c r="B77" s="14" t="s">
        <v>2656</v>
      </c>
      <c r="C77" s="14" t="str">
        <f>VLOOKUP(B77,Overall!B:AA,2,0)</f>
        <v>Humanities and Social Sciences</v>
      </c>
      <c r="D77" s="14" t="str">
        <f>VLOOKUP(B77,Overall!B:AA,3,0)</f>
        <v>Advance Course in Organizational Behavior</v>
      </c>
      <c r="E77" s="14" t="str">
        <f>VLOOKUP(B77,Overall!B:AA,4,0)</f>
        <v>Prof. Pooja Garg</v>
      </c>
      <c r="F77" s="15" t="str">
        <f>VLOOKUP(B77,Overall!B:AA,5,0)</f>
        <v>IIT Roorkee</v>
      </c>
      <c r="G77" s="15" t="str">
        <f>VLOOKUP(B77,Overall!B:AA,6,0)</f>
        <v>IIT Roorkee</v>
      </c>
      <c r="H77" s="16" t="str">
        <f>VLOOKUP(B77,Overall!B:AA,7,0)</f>
        <v>12 Weeks</v>
      </c>
      <c r="I77" s="15" t="str">
        <f>VLOOKUP(B77,Overall!B:AA,8,0)</f>
        <v>New</v>
      </c>
      <c r="J77" s="17">
        <f>VLOOKUP(B77,Overall!B:AA,9,0)</f>
        <v>45859</v>
      </c>
      <c r="K77" s="17">
        <f>VLOOKUP(B77,Overall!B:AA,10,0)</f>
        <v>45940</v>
      </c>
      <c r="L77" s="17">
        <f>VLOOKUP(B77,Overall!B:AA,11,0)</f>
        <v>45956</v>
      </c>
      <c r="M77" s="17">
        <f>VLOOKUP(B77,Overall!B:AA,12,0)</f>
        <v>45866</v>
      </c>
      <c r="N77" s="17">
        <f>VLOOKUP(B77,Overall!B:AA,13,0)</f>
        <v>45884</v>
      </c>
      <c r="O77" s="15" t="str">
        <f>VLOOKUP(B77,Overall!B:AA,14,0)</f>
        <v>PG</v>
      </c>
      <c r="P77" s="15" t="str">
        <f>VLOOKUP(B77,Overall!B:AA,15,0)</f>
        <v>Core</v>
      </c>
      <c r="Q77" s="15" t="str">
        <f>VLOOKUP(B77,Overall!B:AA,16,0)</f>
        <v>Yes</v>
      </c>
      <c r="R77" s="33" t="str">
        <f>VLOOKUP(B77,Overall!B:AA,17,0)</f>
        <v>Psychology</v>
      </c>
      <c r="S77" s="20" t="str">
        <f>VLOOKUP(B77,Overall!B:AA,18,0)</f>
        <v>https://onlinecourses.nptel.ac.in/noc25_hs150/preview</v>
      </c>
      <c r="T77" s="14" t="str">
        <f>VLOOKUP(B77,Overall!B:AA,19,0)</f>
        <v>noc25_hs150</v>
      </c>
      <c r="U77" s="33">
        <f>VLOOKUP(B77,Overall!B:AA,20,0)</f>
        <v>0</v>
      </c>
      <c r="V77" s="33">
        <f>VLOOKUP(B77,Overall!B:AA,21,0)</f>
        <v>0</v>
      </c>
      <c r="W77" s="33">
        <f>VLOOKUP(B77,Overall!B:AA,22,0)</f>
        <v>0</v>
      </c>
      <c r="X77" s="20" t="str">
        <f>VLOOKUP(B77,Overall!B:AA,23,0)</f>
        <v>https://nptel.ac.in/courses/109107740</v>
      </c>
      <c r="Y77" s="19" t="str">
        <f>VLOOKUP(B77,Overall!B:AA,24,0)</f>
        <v>https://nptel.ac.in/courses/109107740</v>
      </c>
      <c r="Z77" s="14" t="str">
        <f>VLOOKUP(B77,Overall!B:AA,25,0)</f>
        <v>109107740</v>
      </c>
      <c r="AA77" s="33"/>
      <c r="AB77" s="14"/>
    </row>
    <row r="78" spans="1:28" x14ac:dyDescent="0.25">
      <c r="A78" s="13">
        <v>77</v>
      </c>
      <c r="B78" s="14" t="s">
        <v>2826</v>
      </c>
      <c r="C78" s="14" t="str">
        <f>VLOOKUP(B78,Overall!B:AA,2,0)</f>
        <v>Humanities and Social Sciences</v>
      </c>
      <c r="D78" s="14" t="str">
        <f>VLOOKUP(B78,Overall!B:AA,3,0)</f>
        <v>Research Methodology in Humanities and Social Sciences</v>
      </c>
      <c r="E78" s="14" t="str">
        <f>VLOOKUP(B78,Overall!B:AA,4,0)</f>
        <v>Prof. Smita Jha</v>
      </c>
      <c r="F78" s="15" t="str">
        <f>VLOOKUP(B78,Overall!B:AA,5,0)</f>
        <v>IIT Roorkee</v>
      </c>
      <c r="G78" s="15" t="str">
        <f>VLOOKUP(B78,Overall!B:AA,6,0)</f>
        <v>IIT Roorkee</v>
      </c>
      <c r="H78" s="16" t="str">
        <f>VLOOKUP(B78,Overall!B:AA,7,0)</f>
        <v>8 Weeks</v>
      </c>
      <c r="I78" s="15" t="str">
        <f>VLOOKUP(B78,Overall!B:AA,8,0)</f>
        <v>New</v>
      </c>
      <c r="J78" s="17">
        <f>VLOOKUP(B78,Overall!B:AA,9,0)</f>
        <v>45887</v>
      </c>
      <c r="K78" s="17">
        <f>VLOOKUP(B78,Overall!B:AA,10,0)</f>
        <v>45940</v>
      </c>
      <c r="L78" s="17">
        <f>VLOOKUP(B78,Overall!B:AA,11,0)</f>
        <v>45962</v>
      </c>
      <c r="M78" s="17">
        <f>VLOOKUP(B78,Overall!B:AA,12,0)</f>
        <v>45887</v>
      </c>
      <c r="N78" s="17">
        <f>VLOOKUP(B78,Overall!B:AA,13,0)</f>
        <v>45898</v>
      </c>
      <c r="O78" s="15" t="str">
        <f>VLOOKUP(B78,Overall!B:AA,14,0)</f>
        <v>UG/PG</v>
      </c>
      <c r="P78" s="15" t="str">
        <f>VLOOKUP(B78,Overall!B:AA,15,0)</f>
        <v>Core</v>
      </c>
      <c r="Q78" s="15" t="str">
        <f>VLOOKUP(B78,Overall!B:AA,16,0)</f>
        <v>Yes</v>
      </c>
      <c r="R78" s="33">
        <f>VLOOKUP(B78,Overall!B:AA,17,0)</f>
        <v>0</v>
      </c>
      <c r="S78" s="20" t="str">
        <f>VLOOKUP(B78,Overall!B:AA,18,0)</f>
        <v>https://onlinecourses.nptel.ac.in/noc25_hs184/preview</v>
      </c>
      <c r="T78" s="14" t="str">
        <f>VLOOKUP(B78,Overall!B:AA,19,0)</f>
        <v>noc25_hs184</v>
      </c>
      <c r="U78" s="33">
        <f>VLOOKUP(B78,Overall!B:AA,20,0)</f>
        <v>0</v>
      </c>
      <c r="V78" s="33">
        <f>VLOOKUP(B78,Overall!B:AA,21,0)</f>
        <v>0</v>
      </c>
      <c r="W78" s="33">
        <f>VLOOKUP(B78,Overall!B:AA,22,0)</f>
        <v>0</v>
      </c>
      <c r="X78" s="20" t="str">
        <f>VLOOKUP(B78,Overall!B:AA,23,0)</f>
        <v>https://nptel.ac.in/courses/109107741</v>
      </c>
      <c r="Y78" s="19" t="str">
        <f>VLOOKUP(B78,Overall!B:AA,24,0)</f>
        <v>https://nptel.ac.in/courses/109107741</v>
      </c>
      <c r="Z78" s="14" t="str">
        <f>VLOOKUP(B78,Overall!B:AA,25,0)</f>
        <v>109107741</v>
      </c>
      <c r="AA78" s="33"/>
      <c r="AB78" s="14"/>
    </row>
    <row r="79" spans="1:28" x14ac:dyDescent="0.25">
      <c r="A79" s="13">
        <v>78</v>
      </c>
      <c r="B79" s="14" t="s">
        <v>2971</v>
      </c>
      <c r="C79" s="14" t="str">
        <f>VLOOKUP(B79,Overall!B:AA,2,0)</f>
        <v>Industrial Engineering, Management Sciences, Operations Research/Optimization, All fields of engineering, Economics, Mathematics/Statistics</v>
      </c>
      <c r="D79" s="14" t="str">
        <f>VLOOKUP(B79,Overall!B:AA,3,0)</f>
        <v>Application of Forecasting, Regression and Time Series Models</v>
      </c>
      <c r="E79" s="14" t="str">
        <f>VLOOKUP(B79,Overall!B:AA,4,0)</f>
        <v>Prof. Raghu Nandan Sengupta</v>
      </c>
      <c r="F79" s="15" t="str">
        <f>VLOOKUP(B79,Overall!B:AA,5,0)</f>
        <v>IIT Kanpur</v>
      </c>
      <c r="G79" s="15" t="str">
        <f>VLOOKUP(B79,Overall!B:AA,6,0)</f>
        <v>IIT Kanpur</v>
      </c>
      <c r="H79" s="16" t="str">
        <f>VLOOKUP(B79,Overall!B:AA,7,0)</f>
        <v>12 Weeks</v>
      </c>
      <c r="I79" s="15" t="str">
        <f>VLOOKUP(B79,Overall!B:AA,8,0)</f>
        <v>New</v>
      </c>
      <c r="J79" s="17">
        <f>VLOOKUP(B79,Overall!B:AA,9,0)</f>
        <v>45859</v>
      </c>
      <c r="K79" s="17">
        <f>VLOOKUP(B79,Overall!B:AA,10,0)</f>
        <v>45940</v>
      </c>
      <c r="L79" s="17">
        <f>VLOOKUP(B79,Overall!B:AA,11,0)</f>
        <v>45962</v>
      </c>
      <c r="M79" s="17">
        <f>VLOOKUP(B79,Overall!B:AA,12,0)</f>
        <v>45866</v>
      </c>
      <c r="N79" s="17">
        <f>VLOOKUP(B79,Overall!B:AA,13,0)</f>
        <v>45884</v>
      </c>
      <c r="O79" s="15" t="str">
        <f>VLOOKUP(B79,Overall!B:AA,14,0)</f>
        <v>UG/PG</v>
      </c>
      <c r="P79" s="15" t="str">
        <f>VLOOKUP(B79,Overall!B:AA,15,0)</f>
        <v>Elective</v>
      </c>
      <c r="Q79" s="15" t="str">
        <f>VLOOKUP(B79,Overall!B:AA,16,0)</f>
        <v>Yes</v>
      </c>
      <c r="R79" s="33" t="str">
        <f>VLOOKUP(B79,Overall!B:AA,17,0)</f>
        <v>Economics
Economics &amp; Finance
Operations</v>
      </c>
      <c r="S79" s="20" t="str">
        <f>VLOOKUP(B79,Overall!B:AA,18,0)</f>
        <v>https://onlinecourses.nptel.ac.in/noc25_mg77/preview</v>
      </c>
      <c r="T79" s="14" t="str">
        <f>VLOOKUP(B79,Overall!B:AA,19,0)</f>
        <v>noc25_mg77</v>
      </c>
      <c r="U79" s="33">
        <f>VLOOKUP(B79,Overall!B:AA,20,0)</f>
        <v>0</v>
      </c>
      <c r="V79" s="33">
        <f>VLOOKUP(B79,Overall!B:AA,21,0)</f>
        <v>0</v>
      </c>
      <c r="W79" s="33">
        <f>VLOOKUP(B79,Overall!B:AA,22,0)</f>
        <v>0</v>
      </c>
      <c r="X79" s="20" t="str">
        <f>VLOOKUP(B79,Overall!B:AA,23,0)</f>
        <v>https://nptel.ac.in/courses/110104743</v>
      </c>
      <c r="Y79" s="19" t="str">
        <f>VLOOKUP(B79,Overall!B:AA,24,0)</f>
        <v>https://nptel.ac.in/courses/110104743</v>
      </c>
      <c r="Z79" s="14" t="str">
        <f>VLOOKUP(B79,Overall!B:AA,25,0)</f>
        <v>110104743</v>
      </c>
      <c r="AA79" s="33"/>
      <c r="AB79" s="14"/>
    </row>
    <row r="80" spans="1:28" x14ac:dyDescent="0.25">
      <c r="A80" s="13">
        <v>79</v>
      </c>
      <c r="B80" s="14" t="s">
        <v>2983</v>
      </c>
      <c r="C80" s="14" t="str">
        <f>VLOOKUP(B80,Overall!B:AA,2,0)</f>
        <v>Interdisciplinary</v>
      </c>
      <c r="D80" s="14" t="str">
        <f>VLOOKUP(B80,Overall!B:AA,3,0)</f>
        <v>Risk-Conscious Operations Management (RCOM)</v>
      </c>
      <c r="E80" s="14" t="str">
        <f>VLOOKUP(B80,Overall!B:AA,4,0)</f>
        <v>Prof. Prabhakar V Varde</v>
      </c>
      <c r="F80" s="15" t="str">
        <f>VLOOKUP(B80,Overall!B:AA,5,0)</f>
        <v>Homi Bhabha National Institute (HBNI)</v>
      </c>
      <c r="G80" s="15" t="str">
        <f>VLOOKUP(B80,Overall!B:AA,6,0)</f>
        <v>IIT Bombay</v>
      </c>
      <c r="H80" s="16" t="str">
        <f>VLOOKUP(B80,Overall!B:AA,7,0)</f>
        <v>12 Weeks</v>
      </c>
      <c r="I80" s="15" t="str">
        <f>VLOOKUP(B80,Overall!B:AA,8,0)</f>
        <v>New</v>
      </c>
      <c r="J80" s="17">
        <f>VLOOKUP(B80,Overall!B:AA,9,0)</f>
        <v>45859</v>
      </c>
      <c r="K80" s="17">
        <f>VLOOKUP(B80,Overall!B:AA,10,0)</f>
        <v>45940</v>
      </c>
      <c r="L80" s="17">
        <f>VLOOKUP(B80,Overall!B:AA,11,0)</f>
        <v>45955</v>
      </c>
      <c r="M80" s="17">
        <f>VLOOKUP(B80,Overall!B:AA,12,0)</f>
        <v>45866</v>
      </c>
      <c r="N80" s="17">
        <f>VLOOKUP(B80,Overall!B:AA,13,0)</f>
        <v>45884</v>
      </c>
      <c r="O80" s="15" t="str">
        <f>VLOOKUP(B80,Overall!B:AA,14,0)</f>
        <v>PG</v>
      </c>
      <c r="P80" s="15" t="str">
        <f>VLOOKUP(B80,Overall!B:AA,15,0)</f>
        <v>Elective</v>
      </c>
      <c r="Q80" s="15" t="str">
        <f>VLOOKUP(B80,Overall!B:AA,16,0)</f>
        <v>Yes</v>
      </c>
      <c r="R80" s="33">
        <f>VLOOKUP(B80,Overall!B:AA,17,0)</f>
        <v>0</v>
      </c>
      <c r="S80" s="20" t="str">
        <f>VLOOKUP(B80,Overall!B:AA,18,0)</f>
        <v>https://onlinecourses.nptel.ac.in/noc25_ge50/preview</v>
      </c>
      <c r="T80" s="14" t="str">
        <f>VLOOKUP(B80,Overall!B:AA,19,0)</f>
        <v>noc25_ge50</v>
      </c>
      <c r="U80" s="33">
        <f>VLOOKUP(B80,Overall!B:AA,20,0)</f>
        <v>0</v>
      </c>
      <c r="V80" s="33">
        <f>VLOOKUP(B80,Overall!B:AA,21,0)</f>
        <v>0</v>
      </c>
      <c r="W80" s="33">
        <f>VLOOKUP(B80,Overall!B:AA,22,0)</f>
        <v>0</v>
      </c>
      <c r="X80" s="20" t="str">
        <f>VLOOKUP(B80,Overall!B:AA,23,0)</f>
        <v>https://nptel.ac.in/courses/127101744</v>
      </c>
      <c r="Y80" s="19" t="str">
        <f>VLOOKUP(B80,Overall!B:AA,24,0)</f>
        <v>https://nptel.ac.in/courses/127101744</v>
      </c>
      <c r="Z80" s="14" t="str">
        <f>VLOOKUP(B80,Overall!B:AA,25,0)</f>
        <v>127101744</v>
      </c>
      <c r="AA80" s="33"/>
      <c r="AB80" s="14"/>
    </row>
    <row r="81" spans="1:28" x14ac:dyDescent="0.25">
      <c r="A81" s="13">
        <v>80</v>
      </c>
      <c r="B81" s="14" t="s">
        <v>3010</v>
      </c>
      <c r="C81" s="14" t="str">
        <f>VLOOKUP(B81,Overall!B:AA,2,0)</f>
        <v>Law</v>
      </c>
      <c r="D81" s="14" t="str">
        <f>VLOOKUP(B81,Overall!B:AA,3,0)</f>
        <v>Insolvency and Bankruptcy Law in India</v>
      </c>
      <c r="E81" s="14" t="str">
        <f>VLOOKUP(B81,Overall!B:AA,4,0)</f>
        <v>Prof. A Sridhar</v>
      </c>
      <c r="F81" s="15" t="str">
        <f>VLOOKUP(B81,Overall!B:AA,5,0)</f>
        <v>NALSAR University of Law</v>
      </c>
      <c r="G81" s="15" t="str">
        <f>VLOOKUP(B81,Overall!B:AA,6,0)</f>
        <v>IIT Madras</v>
      </c>
      <c r="H81" s="16" t="str">
        <f>VLOOKUP(B81,Overall!B:AA,7,0)</f>
        <v>12 Weeks</v>
      </c>
      <c r="I81" s="15" t="str">
        <f>VLOOKUP(B81,Overall!B:AA,8,0)</f>
        <v>New</v>
      </c>
      <c r="J81" s="17">
        <f>VLOOKUP(B81,Overall!B:AA,9,0)</f>
        <v>45859</v>
      </c>
      <c r="K81" s="17">
        <f>VLOOKUP(B81,Overall!B:AA,10,0)</f>
        <v>45940</v>
      </c>
      <c r="L81" s="17">
        <f>VLOOKUP(B81,Overall!B:AA,11,0)</f>
        <v>45962</v>
      </c>
      <c r="M81" s="17">
        <f>VLOOKUP(B81,Overall!B:AA,12,0)</f>
        <v>45866</v>
      </c>
      <c r="N81" s="17">
        <f>VLOOKUP(B81,Overall!B:AA,13,0)</f>
        <v>45884</v>
      </c>
      <c r="O81" s="15" t="str">
        <f>VLOOKUP(B81,Overall!B:AA,14,0)</f>
        <v>UG/PG</v>
      </c>
      <c r="P81" s="15" t="str">
        <f>VLOOKUP(B81,Overall!B:AA,15,0)</f>
        <v>Elective</v>
      </c>
      <c r="Q81" s="15" t="str">
        <f>VLOOKUP(B81,Overall!B:AA,16,0)</f>
        <v>Yes</v>
      </c>
      <c r="R81" s="33">
        <f>VLOOKUP(B81,Overall!B:AA,17,0)</f>
        <v>0</v>
      </c>
      <c r="S81" s="20" t="str">
        <f>VLOOKUP(B81,Overall!B:AA,18,0)</f>
        <v>https://onlinecourses.nptel.ac.in/noc25_lw10/preview</v>
      </c>
      <c r="T81" s="14" t="str">
        <f>VLOOKUP(B81,Overall!B:AA,19,0)</f>
        <v>noc25_lw10</v>
      </c>
      <c r="U81" s="33">
        <f>VLOOKUP(B81,Overall!B:AA,20,0)</f>
        <v>0</v>
      </c>
      <c r="V81" s="33">
        <f>VLOOKUP(B81,Overall!B:AA,21,0)</f>
        <v>0</v>
      </c>
      <c r="W81" s="33">
        <f>VLOOKUP(B81,Overall!B:AA,22,0)</f>
        <v>0</v>
      </c>
      <c r="X81" s="20" t="str">
        <f>VLOOKUP(B81,Overall!B:AA,23,0)</f>
        <v>https://nptel.ac.in/courses/129106746</v>
      </c>
      <c r="Y81" s="19" t="str">
        <f>VLOOKUP(B81,Overall!B:AA,24,0)</f>
        <v>https://nptel.ac.in/courses/129106746</v>
      </c>
      <c r="Z81" s="14" t="str">
        <f>VLOOKUP(B81,Overall!B:AA,25,0)</f>
        <v>129106746</v>
      </c>
      <c r="AA81" s="33"/>
      <c r="AB81" s="14"/>
    </row>
    <row r="82" spans="1:28" x14ac:dyDescent="0.25">
      <c r="A82" s="13">
        <v>81</v>
      </c>
      <c r="B82" s="14" t="s">
        <v>3016</v>
      </c>
      <c r="C82" s="14" t="str">
        <f>VLOOKUP(B82,Overall!B:AA,2,0)</f>
        <v>Law</v>
      </c>
      <c r="D82" s="14" t="str">
        <f>VLOOKUP(B82,Overall!B:AA,3,0)</f>
        <v>International Investment Law and the Environment</v>
      </c>
      <c r="E82" s="14" t="str">
        <f>VLOOKUP(B82,Overall!B:AA,4,0)</f>
        <v>Prof. Eluckiaa A</v>
      </c>
      <c r="F82" s="15" t="str">
        <f>VLOOKUP(B82,Overall!B:AA,5,0)</f>
        <v>NALSAR University of Law</v>
      </c>
      <c r="G82" s="15" t="str">
        <f>VLOOKUP(B82,Overall!B:AA,6,0)</f>
        <v>IIT Madras</v>
      </c>
      <c r="H82" s="16" t="str">
        <f>VLOOKUP(B82,Overall!B:AA,7,0)</f>
        <v>12 Weeks</v>
      </c>
      <c r="I82" s="15" t="str">
        <f>VLOOKUP(B82,Overall!B:AA,8,0)</f>
        <v>New</v>
      </c>
      <c r="J82" s="17">
        <f>VLOOKUP(B82,Overall!B:AA,9,0)</f>
        <v>45859</v>
      </c>
      <c r="K82" s="17">
        <f>VLOOKUP(B82,Overall!B:AA,10,0)</f>
        <v>45940</v>
      </c>
      <c r="L82" s="17">
        <f>VLOOKUP(B82,Overall!B:AA,11,0)</f>
        <v>45962</v>
      </c>
      <c r="M82" s="17">
        <f>VLOOKUP(B82,Overall!B:AA,12,0)</f>
        <v>45866</v>
      </c>
      <c r="N82" s="17">
        <f>VLOOKUP(B82,Overall!B:AA,13,0)</f>
        <v>45884</v>
      </c>
      <c r="O82" s="15" t="str">
        <f>VLOOKUP(B82,Overall!B:AA,14,0)</f>
        <v>UG/PG</v>
      </c>
      <c r="P82" s="15" t="str">
        <f>VLOOKUP(B82,Overall!B:AA,15,0)</f>
        <v>Elective</v>
      </c>
      <c r="Q82" s="15" t="str">
        <f>VLOOKUP(B82,Overall!B:AA,16,0)</f>
        <v>Yes</v>
      </c>
      <c r="R82" s="33">
        <f>VLOOKUP(B82,Overall!B:AA,17,0)</f>
        <v>0</v>
      </c>
      <c r="S82" s="20" t="str">
        <f>VLOOKUP(B82,Overall!B:AA,18,0)</f>
        <v>https://onlinecourses.nptel.ac.in/noc25_lw11/preview</v>
      </c>
      <c r="T82" s="14" t="str">
        <f>VLOOKUP(B82,Overall!B:AA,19,0)</f>
        <v>noc25_lw11</v>
      </c>
      <c r="U82" s="33">
        <f>VLOOKUP(B82,Overall!B:AA,20,0)</f>
        <v>0</v>
      </c>
      <c r="V82" s="33">
        <f>VLOOKUP(B82,Overall!B:AA,21,0)</f>
        <v>0</v>
      </c>
      <c r="W82" s="33">
        <f>VLOOKUP(B82,Overall!B:AA,22,0)</f>
        <v>0</v>
      </c>
      <c r="X82" s="20" t="str">
        <f>VLOOKUP(B82,Overall!B:AA,23,0)</f>
        <v>https://nptel.ac.in/courses/129106747</v>
      </c>
      <c r="Y82" s="19" t="str">
        <f>VLOOKUP(B82,Overall!B:AA,24,0)</f>
        <v>https://nptel.ac.in/courses/129106747</v>
      </c>
      <c r="Z82" s="14" t="str">
        <f>VLOOKUP(B82,Overall!B:AA,25,0)</f>
        <v>129106747</v>
      </c>
      <c r="AA82" s="33"/>
      <c r="AB82" s="14"/>
    </row>
    <row r="83" spans="1:28" x14ac:dyDescent="0.25">
      <c r="A83" s="13">
        <v>82</v>
      </c>
      <c r="B83" s="14" t="s">
        <v>3021</v>
      </c>
      <c r="C83" s="14" t="str">
        <f>VLOOKUP(B83,Overall!B:AA,2,0)</f>
        <v>Law</v>
      </c>
      <c r="D83" s="14" t="str">
        <f>VLOOKUP(B83,Overall!B:AA,3,0)</f>
        <v>Artificial Intelligence, Law and Justice</v>
      </c>
      <c r="E83" s="14" t="str">
        <f>VLOOKUP(B83,Overall!B:AA,4,0)</f>
        <v>Prof. Krishna Ravi Srinivas</v>
      </c>
      <c r="F83" s="15" t="str">
        <f>VLOOKUP(B83,Overall!B:AA,5,0)</f>
        <v>NALSAR University of Law</v>
      </c>
      <c r="G83" s="15" t="str">
        <f>VLOOKUP(B83,Overall!B:AA,6,0)</f>
        <v>IIT Madras</v>
      </c>
      <c r="H83" s="16" t="str">
        <f>VLOOKUP(B83,Overall!B:AA,7,0)</f>
        <v>8 Weeks</v>
      </c>
      <c r="I83" s="15" t="str">
        <f>VLOOKUP(B83,Overall!B:AA,8,0)</f>
        <v>New</v>
      </c>
      <c r="J83" s="17">
        <f>VLOOKUP(B83,Overall!B:AA,9,0)</f>
        <v>45887</v>
      </c>
      <c r="K83" s="17">
        <f>VLOOKUP(B83,Overall!B:AA,10,0)</f>
        <v>45940</v>
      </c>
      <c r="L83" s="17">
        <f>VLOOKUP(B83,Overall!B:AA,11,0)</f>
        <v>45962</v>
      </c>
      <c r="M83" s="17">
        <f>VLOOKUP(B83,Overall!B:AA,12,0)</f>
        <v>45887</v>
      </c>
      <c r="N83" s="17">
        <f>VLOOKUP(B83,Overall!B:AA,13,0)</f>
        <v>45898</v>
      </c>
      <c r="O83" s="15" t="str">
        <f>VLOOKUP(B83,Overall!B:AA,14,0)</f>
        <v>UG/PG</v>
      </c>
      <c r="P83" s="15" t="str">
        <f>VLOOKUP(B83,Overall!B:AA,15,0)</f>
        <v>Elective</v>
      </c>
      <c r="Q83" s="15" t="str">
        <f>VLOOKUP(B83,Overall!B:AA,16,0)</f>
        <v>Yes</v>
      </c>
      <c r="R83" s="33">
        <f>VLOOKUP(B83,Overall!B:AA,17,0)</f>
        <v>0</v>
      </c>
      <c r="S83" s="20" t="str">
        <f>VLOOKUP(B83,Overall!B:AA,18,0)</f>
        <v>https://onlinecourses.nptel.ac.in/noc25_lw12/preview</v>
      </c>
      <c r="T83" s="14" t="str">
        <f>VLOOKUP(B83,Overall!B:AA,19,0)</f>
        <v>noc25_lw12</v>
      </c>
      <c r="U83" s="33">
        <f>VLOOKUP(B83,Overall!B:AA,20,0)</f>
        <v>0</v>
      </c>
      <c r="V83" s="33">
        <f>VLOOKUP(B83,Overall!B:AA,21,0)</f>
        <v>0</v>
      </c>
      <c r="W83" s="33">
        <f>VLOOKUP(B83,Overall!B:AA,22,0)</f>
        <v>0</v>
      </c>
      <c r="X83" s="20" t="str">
        <f>VLOOKUP(B83,Overall!B:AA,23,0)</f>
        <v>https://nptel.ac.in/courses/129106748</v>
      </c>
      <c r="Y83" s="19" t="str">
        <f>VLOOKUP(B83,Overall!B:AA,24,0)</f>
        <v>https://nptel.ac.in/courses/129106748</v>
      </c>
      <c r="Z83" s="14" t="str">
        <f>VLOOKUP(B83,Overall!B:AA,25,0)</f>
        <v>129106748</v>
      </c>
      <c r="AA83" s="33"/>
      <c r="AB83" s="14"/>
    </row>
    <row r="84" spans="1:28" x14ac:dyDescent="0.25">
      <c r="A84" s="13">
        <v>83</v>
      </c>
      <c r="B84" s="14" t="s">
        <v>3026</v>
      </c>
      <c r="C84" s="14" t="str">
        <f>VLOOKUP(B84,Overall!B:AA,2,0)</f>
        <v>Law</v>
      </c>
      <c r="D84" s="14" t="str">
        <f>VLOOKUP(B84,Overall!B:AA,3,0)</f>
        <v>Copyright and Related Rights Law</v>
      </c>
      <c r="E84" s="14" t="str">
        <f>VLOOKUP(B84,Overall!B:AA,4,0)</f>
        <v>Prof. Rohan Cherian Thomas</v>
      </c>
      <c r="F84" s="15" t="str">
        <f>VLOOKUP(B84,Overall!B:AA,5,0)</f>
        <v>NALSAR University of Law</v>
      </c>
      <c r="G84" s="15" t="str">
        <f>VLOOKUP(B84,Overall!B:AA,6,0)</f>
        <v>IIT Madras</v>
      </c>
      <c r="H84" s="16" t="str">
        <f>VLOOKUP(B84,Overall!B:AA,7,0)</f>
        <v>12 Weeks</v>
      </c>
      <c r="I84" s="15" t="str">
        <f>VLOOKUP(B84,Overall!B:AA,8,0)</f>
        <v>New</v>
      </c>
      <c r="J84" s="17">
        <f>VLOOKUP(B84,Overall!B:AA,9,0)</f>
        <v>45859</v>
      </c>
      <c r="K84" s="17">
        <f>VLOOKUP(B84,Overall!B:AA,10,0)</f>
        <v>45940</v>
      </c>
      <c r="L84" s="17">
        <f>VLOOKUP(B84,Overall!B:AA,11,0)</f>
        <v>45962</v>
      </c>
      <c r="M84" s="17">
        <f>VLOOKUP(B84,Overall!B:AA,12,0)</f>
        <v>45866</v>
      </c>
      <c r="N84" s="17">
        <f>VLOOKUP(B84,Overall!B:AA,13,0)</f>
        <v>45884</v>
      </c>
      <c r="O84" s="15" t="str">
        <f>VLOOKUP(B84,Overall!B:AA,14,0)</f>
        <v>UG</v>
      </c>
      <c r="P84" s="15" t="str">
        <f>VLOOKUP(B84,Overall!B:AA,15,0)</f>
        <v>Elective</v>
      </c>
      <c r="Q84" s="15" t="str">
        <f>VLOOKUP(B84,Overall!B:AA,16,0)</f>
        <v>Yes</v>
      </c>
      <c r="R84" s="33">
        <f>VLOOKUP(B84,Overall!B:AA,17,0)</f>
        <v>0</v>
      </c>
      <c r="S84" s="20" t="str">
        <f>VLOOKUP(B84,Overall!B:AA,18,0)</f>
        <v>https://onlinecourses.nptel.ac.in/noc25_lw13/preview</v>
      </c>
      <c r="T84" s="14" t="str">
        <f>VLOOKUP(B84,Overall!B:AA,19,0)</f>
        <v>noc25_lw13</v>
      </c>
      <c r="U84" s="33">
        <f>VLOOKUP(B84,Overall!B:AA,20,0)</f>
        <v>0</v>
      </c>
      <c r="V84" s="33">
        <f>VLOOKUP(B84,Overall!B:AA,21,0)</f>
        <v>0</v>
      </c>
      <c r="W84" s="33">
        <f>VLOOKUP(B84,Overall!B:AA,22,0)</f>
        <v>0</v>
      </c>
      <c r="X84" s="20" t="str">
        <f>VLOOKUP(B84,Overall!B:AA,23,0)</f>
        <v>https://nptel.ac.in/courses/129106749</v>
      </c>
      <c r="Y84" s="19" t="str">
        <f>VLOOKUP(B84,Overall!B:AA,24,0)</f>
        <v>https://nptel.ac.in/courses/129106749</v>
      </c>
      <c r="Z84" s="14" t="str">
        <f>VLOOKUP(B84,Overall!B:AA,25,0)</f>
        <v>129106749</v>
      </c>
      <c r="AA84" s="33"/>
      <c r="AB84" s="14"/>
    </row>
    <row r="85" spans="1:28" x14ac:dyDescent="0.25">
      <c r="A85" s="13">
        <v>84</v>
      </c>
      <c r="B85" s="14" t="s">
        <v>3055</v>
      </c>
      <c r="C85" s="14" t="str">
        <f>VLOOKUP(B85,Overall!B:AA,2,0)</f>
        <v>Law</v>
      </c>
      <c r="D85" s="14" t="str">
        <f>VLOOKUP(B85,Overall!B:AA,3,0)</f>
        <v>Basic Course on Indian Constitution in Telugu</v>
      </c>
      <c r="E85" s="14" t="str">
        <f>VLOOKUP(B85,Overall!B:AA,4,0)</f>
        <v>Prof. Srikrishna Deva Rao,
Prof. Vasanthi Nimushakavi</v>
      </c>
      <c r="F85" s="15" t="str">
        <f>VLOOKUP(B85,Overall!B:AA,5,0)</f>
        <v>NALSAR University of Law</v>
      </c>
      <c r="G85" s="15" t="str">
        <f>VLOOKUP(B85,Overall!B:AA,6,0)</f>
        <v>IIT Madras</v>
      </c>
      <c r="H85" s="16" t="str">
        <f>VLOOKUP(B85,Overall!B:AA,7,0)</f>
        <v>4 Weeks</v>
      </c>
      <c r="I85" s="15" t="str">
        <f>VLOOKUP(B85,Overall!B:AA,8,0)</f>
        <v>New</v>
      </c>
      <c r="J85" s="17">
        <f>VLOOKUP(B85,Overall!B:AA,9,0)</f>
        <v>45887</v>
      </c>
      <c r="K85" s="17">
        <f>VLOOKUP(B85,Overall!B:AA,10,0)</f>
        <v>45912</v>
      </c>
      <c r="L85" s="17">
        <f>VLOOKUP(B85,Overall!B:AA,11,0)</f>
        <v>45963</v>
      </c>
      <c r="M85" s="17">
        <f>VLOOKUP(B85,Overall!B:AA,12,0)</f>
        <v>45887</v>
      </c>
      <c r="N85" s="17">
        <f>VLOOKUP(B85,Overall!B:AA,13,0)</f>
        <v>45898</v>
      </c>
      <c r="O85" s="15" t="str">
        <f>VLOOKUP(B85,Overall!B:AA,14,0)</f>
        <v>UG</v>
      </c>
      <c r="P85" s="15" t="str">
        <f>VLOOKUP(B85,Overall!B:AA,15,0)</f>
        <v>Elective</v>
      </c>
      <c r="Q85" s="15" t="str">
        <f>VLOOKUP(B85,Overall!B:AA,16,0)</f>
        <v>Yes</v>
      </c>
      <c r="R85" s="33">
        <f>VLOOKUP(B85,Overall!B:AA,17,0)</f>
        <v>0</v>
      </c>
      <c r="S85" s="20" t="str">
        <f>VLOOKUP(B85,Overall!B:AA,18,0)</f>
        <v>https://onlinecourses.nptel.ac.in/noc25_lw19/preview</v>
      </c>
      <c r="T85" s="14" t="str">
        <f>VLOOKUP(B85,Overall!B:AA,19,0)</f>
        <v>noc25_lw19</v>
      </c>
      <c r="U85" s="33">
        <f>VLOOKUP(B85,Overall!B:AA,20,0)</f>
        <v>0</v>
      </c>
      <c r="V85" s="33">
        <f>VLOOKUP(B85,Overall!B:AA,21,0)</f>
        <v>0</v>
      </c>
      <c r="W85" s="33">
        <f>VLOOKUP(B85,Overall!B:AA,22,0)</f>
        <v>0</v>
      </c>
      <c r="X85" s="20" t="str">
        <f>VLOOKUP(B85,Overall!B:AA,23,0)</f>
        <v>https://nptel.ac.in/courses/129106750</v>
      </c>
      <c r="Y85" s="19" t="str">
        <f>VLOOKUP(B85,Overall!B:AA,24,0)</f>
        <v>https://nptel.ac.in/courses/129106750</v>
      </c>
      <c r="Z85" s="14" t="str">
        <f>VLOOKUP(B85,Overall!B:AA,25,0)</f>
        <v>129106750</v>
      </c>
      <c r="AA85" s="33"/>
      <c r="AB85" s="14"/>
    </row>
    <row r="86" spans="1:28" x14ac:dyDescent="0.25">
      <c r="A86" s="13">
        <v>85</v>
      </c>
      <c r="B86" s="14" t="s">
        <v>3067</v>
      </c>
      <c r="C86" s="14" t="str">
        <f>VLOOKUP(B86,Overall!B:AA,2,0)</f>
        <v>Life Sciences, Biology</v>
      </c>
      <c r="D86" s="14" t="str">
        <f>VLOOKUP(B86,Overall!B:AA,3,0)</f>
        <v>An Introduction to Evolutionary Biology</v>
      </c>
      <c r="E86" s="14" t="str">
        <f>VLOOKUP(B86,Overall!B:AA,4,0)</f>
        <v>Prof. Sutirth Dey</v>
      </c>
      <c r="F86" s="15" t="str">
        <f>VLOOKUP(B86,Overall!B:AA,5,0)</f>
        <v>IISER Pune</v>
      </c>
      <c r="G86" s="15" t="str">
        <f>VLOOKUP(B86,Overall!B:AA,6,0)</f>
        <v>IIT Madras</v>
      </c>
      <c r="H86" s="16" t="str">
        <f>VLOOKUP(B86,Overall!B:AA,7,0)</f>
        <v>12 Weeks</v>
      </c>
      <c r="I86" s="15" t="str">
        <f>VLOOKUP(B86,Overall!B:AA,8,0)</f>
        <v>New</v>
      </c>
      <c r="J86" s="17">
        <f>VLOOKUP(B86,Overall!B:AA,9,0)</f>
        <v>45859</v>
      </c>
      <c r="K86" s="17">
        <f>VLOOKUP(B86,Overall!B:AA,10,0)</f>
        <v>45940</v>
      </c>
      <c r="L86" s="17">
        <f>VLOOKUP(B86,Overall!B:AA,11,0)</f>
        <v>45955</v>
      </c>
      <c r="M86" s="17">
        <f>VLOOKUP(B86,Overall!B:AA,12,0)</f>
        <v>45866</v>
      </c>
      <c r="N86" s="17">
        <f>VLOOKUP(B86,Overall!B:AA,13,0)</f>
        <v>45884</v>
      </c>
      <c r="O86" s="15" t="str">
        <f>VLOOKUP(B86,Overall!B:AA,14,0)</f>
        <v>UG</v>
      </c>
      <c r="P86" s="15" t="str">
        <f>VLOOKUP(B86,Overall!B:AA,15,0)</f>
        <v>Core</v>
      </c>
      <c r="Q86" s="15" t="str">
        <f>VLOOKUP(B86,Overall!B:AA,16,0)</f>
        <v>No</v>
      </c>
      <c r="R86" s="33" t="str">
        <f>VLOOKUP(B86,Overall!B:AA,17,0)</f>
        <v>Biosciences</v>
      </c>
      <c r="S86" s="20" t="str">
        <f>VLOOKUP(B86,Overall!B:AA,18,0)</f>
        <v>https://onlinecourses.nptel.ac.in/noc25_bt87/preview</v>
      </c>
      <c r="T86" s="14" t="str">
        <f>VLOOKUP(B86,Overall!B:AA,19,0)</f>
        <v>noc25_bt87</v>
      </c>
      <c r="U86" s="33">
        <f>VLOOKUP(B86,Overall!B:AA,20,0)</f>
        <v>0</v>
      </c>
      <c r="V86" s="33">
        <f>VLOOKUP(B86,Overall!B:AA,21,0)</f>
        <v>0</v>
      </c>
      <c r="W86" s="33">
        <f>VLOOKUP(B86,Overall!B:AA,22,0)</f>
        <v>0</v>
      </c>
      <c r="X86" s="20" t="str">
        <f>VLOOKUP(B86,Overall!B:AA,23,0)</f>
        <v>https://nptel.ac.in/courses/102106751</v>
      </c>
      <c r="Y86" s="19" t="str">
        <f>VLOOKUP(B86,Overall!B:AA,24,0)</f>
        <v>https://nptel.ac.in/courses/102106751</v>
      </c>
      <c r="Z86" s="14" t="str">
        <f>VLOOKUP(B86,Overall!B:AA,25,0)</f>
        <v>102106751</v>
      </c>
      <c r="AA86" s="33"/>
      <c r="AB86" s="14"/>
    </row>
    <row r="87" spans="1:28" x14ac:dyDescent="0.25">
      <c r="A87" s="13">
        <v>86</v>
      </c>
      <c r="B87" s="14" t="s">
        <v>3073</v>
      </c>
      <c r="C87" s="14" t="str">
        <f>VLOOKUP(B87,Overall!B:AA,2,0)</f>
        <v>Life Sciences/Biological Sciences/Biotechnology</v>
      </c>
      <c r="D87" s="14" t="str">
        <f>VLOOKUP(B87,Overall!B:AA,3,0)</f>
        <v>Cell Signaling</v>
      </c>
      <c r="E87" s="14" t="str">
        <f>VLOOKUP(B87,Overall!B:AA,4,0)</f>
        <v>Prof. Ram Kumar Mishra</v>
      </c>
      <c r="F87" s="15" t="str">
        <f>VLOOKUP(B87,Overall!B:AA,5,0)</f>
        <v>IISER Bhopal</v>
      </c>
      <c r="G87" s="15" t="str">
        <f>VLOOKUP(B87,Overall!B:AA,6,0)</f>
        <v>IIT Madras</v>
      </c>
      <c r="H87" s="16" t="str">
        <f>VLOOKUP(B87,Overall!B:AA,7,0)</f>
        <v>8 Weeks</v>
      </c>
      <c r="I87" s="15" t="str">
        <f>VLOOKUP(B87,Overall!B:AA,8,0)</f>
        <v>New</v>
      </c>
      <c r="J87" s="17">
        <f>VLOOKUP(B87,Overall!B:AA,9,0)</f>
        <v>45887</v>
      </c>
      <c r="K87" s="17">
        <f>VLOOKUP(B87,Overall!B:AA,10,0)</f>
        <v>45940</v>
      </c>
      <c r="L87" s="17">
        <f>VLOOKUP(B87,Overall!B:AA,11,0)</f>
        <v>45955</v>
      </c>
      <c r="M87" s="17">
        <f>VLOOKUP(B87,Overall!B:AA,12,0)</f>
        <v>45887</v>
      </c>
      <c r="N87" s="17">
        <f>VLOOKUP(B87,Overall!B:AA,13,0)</f>
        <v>45898</v>
      </c>
      <c r="O87" s="15" t="str">
        <f>VLOOKUP(B87,Overall!B:AA,14,0)</f>
        <v>PG</v>
      </c>
      <c r="P87" s="15" t="str">
        <f>VLOOKUP(B87,Overall!B:AA,15,0)</f>
        <v>Elective</v>
      </c>
      <c r="Q87" s="15" t="str">
        <f>VLOOKUP(B87,Overall!B:AA,16,0)</f>
        <v>Yes</v>
      </c>
      <c r="R87" s="33" t="str">
        <f>VLOOKUP(B87,Overall!B:AA,17,0)</f>
        <v>Biosciences</v>
      </c>
      <c r="S87" s="20" t="str">
        <f>VLOOKUP(B87,Overall!B:AA,18,0)</f>
        <v>https://onlinecourses.nptel.ac.in/noc25_bt88/preview</v>
      </c>
      <c r="T87" s="14" t="str">
        <f>VLOOKUP(B87,Overall!B:AA,19,0)</f>
        <v>noc25_bt88</v>
      </c>
      <c r="U87" s="33">
        <f>VLOOKUP(B87,Overall!B:AA,20,0)</f>
        <v>0</v>
      </c>
      <c r="V87" s="33">
        <f>VLOOKUP(B87,Overall!B:AA,21,0)</f>
        <v>0</v>
      </c>
      <c r="W87" s="33">
        <f>VLOOKUP(B87,Overall!B:AA,22,0)</f>
        <v>0</v>
      </c>
      <c r="X87" s="20" t="str">
        <f>VLOOKUP(B87,Overall!B:AA,23,0)</f>
        <v>https://nptel.ac.in/courses/102106752</v>
      </c>
      <c r="Y87" s="19" t="str">
        <f>VLOOKUP(B87,Overall!B:AA,24,0)</f>
        <v>https://nptel.ac.in/courses/102106752</v>
      </c>
      <c r="Z87" s="14" t="str">
        <f>VLOOKUP(B87,Overall!B:AA,25,0)</f>
        <v>102106752</v>
      </c>
      <c r="AA87" s="33"/>
      <c r="AB87" s="14"/>
    </row>
    <row r="88" spans="1:28" x14ac:dyDescent="0.25">
      <c r="A88" s="13">
        <v>87</v>
      </c>
      <c r="B88" s="14" t="s">
        <v>3079</v>
      </c>
      <c r="C88" s="14" t="str">
        <f>VLOOKUP(B88,Overall!B:AA,2,0)</f>
        <v>Linguistics</v>
      </c>
      <c r="D88" s="14" t="str">
        <f>VLOOKUP(B88,Overall!B:AA,3,0)</f>
        <v>Fundamentals of Language Acquisition</v>
      </c>
      <c r="E88" s="14" t="str">
        <f>VLOOKUP(B88,Overall!B:AA,4,0)</f>
        <v>Bidisha Som</v>
      </c>
      <c r="F88" s="15" t="str">
        <f>VLOOKUP(B88,Overall!B:AA,5,0)</f>
        <v>IIT Guwahati</v>
      </c>
      <c r="G88" s="15" t="str">
        <f>VLOOKUP(B88,Overall!B:AA,6,0)</f>
        <v>IIT Guwahati</v>
      </c>
      <c r="H88" s="16" t="str">
        <f>VLOOKUP(B88,Overall!B:AA,7,0)</f>
        <v>12 Weeks</v>
      </c>
      <c r="I88" s="15" t="str">
        <f>VLOOKUP(B88,Overall!B:AA,8,0)</f>
        <v>New</v>
      </c>
      <c r="J88" s="17">
        <f>VLOOKUP(B88,Overall!B:AA,9,0)</f>
        <v>45859</v>
      </c>
      <c r="K88" s="17">
        <f>VLOOKUP(B88,Overall!B:AA,10,0)</f>
        <v>45940</v>
      </c>
      <c r="L88" s="17">
        <f>VLOOKUP(B88,Overall!B:AA,11,0)</f>
        <v>45962</v>
      </c>
      <c r="M88" s="17">
        <f>VLOOKUP(B88,Overall!B:AA,12,0)</f>
        <v>45866</v>
      </c>
      <c r="N88" s="17">
        <f>VLOOKUP(B88,Overall!B:AA,13,0)</f>
        <v>45884</v>
      </c>
      <c r="O88" s="15" t="str">
        <f>VLOOKUP(B88,Overall!B:AA,14,0)</f>
        <v>UG/PG</v>
      </c>
      <c r="P88" s="15" t="str">
        <f>VLOOKUP(B88,Overall!B:AA,15,0)</f>
        <v>Core</v>
      </c>
      <c r="Q88" s="15" t="str">
        <f>VLOOKUP(B88,Overall!B:AA,16,0)</f>
        <v>Yes</v>
      </c>
      <c r="R88" s="33" t="str">
        <f>VLOOKUP(B88,Overall!B:AA,17,0)</f>
        <v>English Studies</v>
      </c>
      <c r="S88" s="20" t="str">
        <f>VLOOKUP(B88,Overall!B:AA,18,0)</f>
        <v>https://onlinecourses.nptel.ac.in/noc25_hs216/preview</v>
      </c>
      <c r="T88" s="14" t="str">
        <f>VLOOKUP(B88,Overall!B:AA,19,0)</f>
        <v>noc25_hs216</v>
      </c>
      <c r="U88" s="33">
        <f>VLOOKUP(B88,Overall!B:AA,20,0)</f>
        <v>0</v>
      </c>
      <c r="V88" s="33">
        <f>VLOOKUP(B88,Overall!B:AA,21,0)</f>
        <v>0</v>
      </c>
      <c r="W88" s="33">
        <f>VLOOKUP(B88,Overall!B:AA,22,0)</f>
        <v>0</v>
      </c>
      <c r="X88" s="20" t="str">
        <f>VLOOKUP(B88,Overall!B:AA,23,0)</f>
        <v>https://nptel.ac.in/courses/109103753</v>
      </c>
      <c r="Y88" s="19" t="str">
        <f>VLOOKUP(B88,Overall!B:AA,24,0)</f>
        <v>https://nptel.ac.in/courses/109103753</v>
      </c>
      <c r="Z88" s="14" t="str">
        <f>VLOOKUP(B88,Overall!B:AA,25,0)</f>
        <v>109103753</v>
      </c>
      <c r="AA88" s="33"/>
      <c r="AB88" s="14"/>
    </row>
    <row r="89" spans="1:28" x14ac:dyDescent="0.25">
      <c r="A89" s="13">
        <v>88</v>
      </c>
      <c r="B89" s="14" t="s">
        <v>3119</v>
      </c>
      <c r="C89" s="14" t="str">
        <f>VLOOKUP(B89,Overall!B:AA,2,0)</f>
        <v>Management</v>
      </c>
      <c r="D89" s="14" t="str">
        <f>VLOOKUP(B89,Overall!B:AA,3,0)</f>
        <v>Learning and Development in Organizations</v>
      </c>
      <c r="E89" s="14" t="str">
        <f>VLOOKUP(B89,Overall!B:AA,4,0)</f>
        <v>Prof. Abraham Cyril Issac</v>
      </c>
      <c r="F89" s="15" t="str">
        <f>VLOOKUP(B89,Overall!B:AA,5,0)</f>
        <v>IIT Guwahati</v>
      </c>
      <c r="G89" s="15" t="str">
        <f>VLOOKUP(B89,Overall!B:AA,6,0)</f>
        <v>IIT Guwahati</v>
      </c>
      <c r="H89" s="16" t="str">
        <f>VLOOKUP(B89,Overall!B:AA,7,0)</f>
        <v>12 Weeks</v>
      </c>
      <c r="I89" s="15" t="str">
        <f>VLOOKUP(B89,Overall!B:AA,8,0)</f>
        <v>New</v>
      </c>
      <c r="J89" s="17">
        <f>VLOOKUP(B89,Overall!B:AA,9,0)</f>
        <v>45859</v>
      </c>
      <c r="K89" s="17">
        <f>VLOOKUP(B89,Overall!B:AA,10,0)</f>
        <v>45940</v>
      </c>
      <c r="L89" s="17">
        <f>VLOOKUP(B89,Overall!B:AA,11,0)</f>
        <v>45955</v>
      </c>
      <c r="M89" s="17">
        <f>VLOOKUP(B89,Overall!B:AA,12,0)</f>
        <v>45866</v>
      </c>
      <c r="N89" s="17">
        <f>VLOOKUP(B89,Overall!B:AA,13,0)</f>
        <v>45884</v>
      </c>
      <c r="O89" s="15" t="str">
        <f>VLOOKUP(B89,Overall!B:AA,14,0)</f>
        <v>PG</v>
      </c>
      <c r="P89" s="15" t="str">
        <f>VLOOKUP(B89,Overall!B:AA,15,0)</f>
        <v>Core</v>
      </c>
      <c r="Q89" s="15" t="str">
        <f>VLOOKUP(B89,Overall!B:AA,16,0)</f>
        <v>Yes</v>
      </c>
      <c r="R89" s="33" t="str">
        <f>VLOOKUP(B89,Overall!B:AA,17,0)</f>
        <v>Human Resources Management</v>
      </c>
      <c r="S89" s="20" t="str">
        <f>VLOOKUP(B89,Overall!B:AA,18,0)</f>
        <v>https://onlinecourses.nptel.ac.in/noc25_mg84/preview</v>
      </c>
      <c r="T89" s="14" t="str">
        <f>VLOOKUP(B89,Overall!B:AA,19,0)</f>
        <v>noc25_mg84</v>
      </c>
      <c r="U89" s="33">
        <f>VLOOKUP(B89,Overall!B:AA,20,0)</f>
        <v>0</v>
      </c>
      <c r="V89" s="33">
        <f>VLOOKUP(B89,Overall!B:AA,21,0)</f>
        <v>0</v>
      </c>
      <c r="W89" s="33">
        <f>VLOOKUP(B89,Overall!B:AA,22,0)</f>
        <v>0</v>
      </c>
      <c r="X89" s="20" t="str">
        <f>VLOOKUP(B89,Overall!B:AA,23,0)</f>
        <v>https://nptel.ac.in/courses/110103754</v>
      </c>
      <c r="Y89" s="19" t="str">
        <f>VLOOKUP(B89,Overall!B:AA,24,0)</f>
        <v>https://nptel.ac.in/courses/110103754</v>
      </c>
      <c r="Z89" s="14" t="str">
        <f>VLOOKUP(B89,Overall!B:AA,25,0)</f>
        <v>110103754</v>
      </c>
      <c r="AA89" s="33"/>
      <c r="AB89" s="14"/>
    </row>
    <row r="90" spans="1:28" x14ac:dyDescent="0.25">
      <c r="A90" s="13">
        <v>89</v>
      </c>
      <c r="B90" s="14" t="s">
        <v>3321</v>
      </c>
      <c r="C90" s="14" t="str">
        <f>VLOOKUP(B90,Overall!B:AA,2,0)</f>
        <v>Management</v>
      </c>
      <c r="D90" s="14" t="str">
        <f>VLOOKUP(B90,Overall!B:AA,3,0)</f>
        <v>Production and Operations Management: Theory and Application</v>
      </c>
      <c r="E90" s="14" t="str">
        <f>VLOOKUP(B90,Overall!B:AA,4,0)</f>
        <v>Prof. Sanjib Chowdhury</v>
      </c>
      <c r="F90" s="15" t="str">
        <f>VLOOKUP(B90,Overall!B:AA,5,0)</f>
        <v>IIT Kharagpur</v>
      </c>
      <c r="G90" s="15" t="str">
        <f>VLOOKUP(B90,Overall!B:AA,6,0)</f>
        <v>IIT Kharagpur</v>
      </c>
      <c r="H90" s="16" t="str">
        <f>VLOOKUP(B90,Overall!B:AA,7,0)</f>
        <v>12 Weeks</v>
      </c>
      <c r="I90" s="15" t="str">
        <f>VLOOKUP(B90,Overall!B:AA,8,0)</f>
        <v>New</v>
      </c>
      <c r="J90" s="17">
        <f>VLOOKUP(B90,Overall!B:AA,9,0)</f>
        <v>45859</v>
      </c>
      <c r="K90" s="17">
        <f>VLOOKUP(B90,Overall!B:AA,10,0)</f>
        <v>45940</v>
      </c>
      <c r="L90" s="17">
        <f>VLOOKUP(B90,Overall!B:AA,11,0)</f>
        <v>45962</v>
      </c>
      <c r="M90" s="17">
        <f>VLOOKUP(B90,Overall!B:AA,12,0)</f>
        <v>45866</v>
      </c>
      <c r="N90" s="17">
        <f>VLOOKUP(B90,Overall!B:AA,13,0)</f>
        <v>45884</v>
      </c>
      <c r="O90" s="15" t="str">
        <f>VLOOKUP(B90,Overall!B:AA,14,0)</f>
        <v>UG/PG</v>
      </c>
      <c r="P90" s="15" t="str">
        <f>VLOOKUP(B90,Overall!B:AA,15,0)</f>
        <v>Core</v>
      </c>
      <c r="Q90" s="15" t="str">
        <f>VLOOKUP(B90,Overall!B:AA,16,0)</f>
        <v>Yes</v>
      </c>
      <c r="R90" s="33" t="str">
        <f>VLOOKUP(B90,Overall!B:AA,17,0)</f>
        <v>Operations</v>
      </c>
      <c r="S90" s="20" t="str">
        <f>VLOOKUP(B90,Overall!B:AA,18,0)</f>
        <v>https://onlinecourses.nptel.ac.in/noc25_mg126/preview</v>
      </c>
      <c r="T90" s="14" t="str">
        <f>VLOOKUP(B90,Overall!B:AA,19,0)</f>
        <v>noc25_mg126</v>
      </c>
      <c r="U90" s="33">
        <f>VLOOKUP(B90,Overall!B:AA,20,0)</f>
        <v>0</v>
      </c>
      <c r="V90" s="33">
        <f>VLOOKUP(B90,Overall!B:AA,21,0)</f>
        <v>0</v>
      </c>
      <c r="W90" s="33">
        <f>VLOOKUP(B90,Overall!B:AA,22,0)</f>
        <v>0</v>
      </c>
      <c r="X90" s="20" t="str">
        <f>VLOOKUP(B90,Overall!B:AA,23,0)</f>
        <v>https://nptel.ac.in/courses/110105755</v>
      </c>
      <c r="Y90" s="19" t="str">
        <f>VLOOKUP(B90,Overall!B:AA,24,0)</f>
        <v>https://nptel.ac.in/courses/110105755</v>
      </c>
      <c r="Z90" s="14" t="str">
        <f>VLOOKUP(B90,Overall!B:AA,25,0)</f>
        <v>110105755</v>
      </c>
      <c r="AA90" s="33"/>
      <c r="AB90" s="14"/>
    </row>
    <row r="91" spans="1:28" x14ac:dyDescent="0.25">
      <c r="A91" s="13">
        <v>90</v>
      </c>
      <c r="B91" s="14" t="s">
        <v>3445</v>
      </c>
      <c r="C91" s="14" t="str">
        <f>VLOOKUP(B91,Overall!B:AA,2,0)</f>
        <v>Management</v>
      </c>
      <c r="D91" s="14" t="str">
        <f>VLOOKUP(B91,Overall!B:AA,3,0)</f>
        <v>Foundation of Digital Business</v>
      </c>
      <c r="E91" s="14" t="str">
        <f>VLOOKUP(B91,Overall!B:AA,4,0)</f>
        <v>Prof. Surojit Mookherjee</v>
      </c>
      <c r="F91" s="15" t="str">
        <f>VLOOKUP(B91,Overall!B:AA,5,0)</f>
        <v>IIT Kharagpur</v>
      </c>
      <c r="G91" s="15" t="str">
        <f>VLOOKUP(B91,Overall!B:AA,6,0)</f>
        <v>IIT Kharagpur</v>
      </c>
      <c r="H91" s="16" t="str">
        <f>VLOOKUP(B91,Overall!B:AA,7,0)</f>
        <v>8 Weeks</v>
      </c>
      <c r="I91" s="15" t="str">
        <f>VLOOKUP(B91,Overall!B:AA,8,0)</f>
        <v>New</v>
      </c>
      <c r="J91" s="17">
        <f>VLOOKUP(B91,Overall!B:AA,9,0)</f>
        <v>45887</v>
      </c>
      <c r="K91" s="17">
        <f>VLOOKUP(B91,Overall!B:AA,10,0)</f>
        <v>45940</v>
      </c>
      <c r="L91" s="17">
        <f>VLOOKUP(B91,Overall!B:AA,11,0)</f>
        <v>45962</v>
      </c>
      <c r="M91" s="17">
        <f>VLOOKUP(B91,Overall!B:AA,12,0)</f>
        <v>45887</v>
      </c>
      <c r="N91" s="17">
        <f>VLOOKUP(B91,Overall!B:AA,13,0)</f>
        <v>45898</v>
      </c>
      <c r="O91" s="15" t="str">
        <f>VLOOKUP(B91,Overall!B:AA,14,0)</f>
        <v>PG</v>
      </c>
      <c r="P91" s="15" t="str">
        <f>VLOOKUP(B91,Overall!B:AA,15,0)</f>
        <v>Elective</v>
      </c>
      <c r="Q91" s="15" t="str">
        <f>VLOOKUP(B91,Overall!B:AA,16,0)</f>
        <v>Yes</v>
      </c>
      <c r="R91" s="33" t="str">
        <f>VLOOKUP(B91,Overall!B:AA,17,0)</f>
        <v>Economics and Finance
Minor</v>
      </c>
      <c r="S91" s="20" t="str">
        <f>VLOOKUP(B91,Overall!B:AA,18,0)</f>
        <v>https://onlinecourses.nptel.ac.in/noc25_mg152/preview</v>
      </c>
      <c r="T91" s="14" t="str">
        <f>VLOOKUP(B91,Overall!B:AA,19,0)</f>
        <v>noc25_mg152</v>
      </c>
      <c r="U91" s="33">
        <f>VLOOKUP(B91,Overall!B:AA,20,0)</f>
        <v>0</v>
      </c>
      <c r="V91" s="33">
        <f>VLOOKUP(B91,Overall!B:AA,21,0)</f>
        <v>0</v>
      </c>
      <c r="W91" s="33">
        <f>VLOOKUP(B91,Overall!B:AA,22,0)</f>
        <v>0</v>
      </c>
      <c r="X91" s="20" t="str">
        <f>VLOOKUP(B91,Overall!B:AA,23,0)</f>
        <v>https://nptel.ac.in/courses/110105756</v>
      </c>
      <c r="Y91" s="19" t="str">
        <f>VLOOKUP(B91,Overall!B:AA,24,0)</f>
        <v>https://nptel.ac.in/courses/110105756</v>
      </c>
      <c r="Z91" s="14" t="str">
        <f>VLOOKUP(B91,Overall!B:AA,25,0)</f>
        <v>110105756</v>
      </c>
      <c r="AA91" s="33"/>
      <c r="AB91" s="14"/>
    </row>
    <row r="92" spans="1:28" x14ac:dyDescent="0.25">
      <c r="A92" s="13">
        <v>91</v>
      </c>
      <c r="B92" s="14" t="s">
        <v>3451</v>
      </c>
      <c r="C92" s="14" t="str">
        <f>VLOOKUP(B92,Overall!B:AA,2,0)</f>
        <v>Management</v>
      </c>
      <c r="D92" s="14" t="str">
        <f>VLOOKUP(B92,Overall!B:AA,3,0)</f>
        <v>Project Selection and Finance for Professionals</v>
      </c>
      <c r="E92" s="14" t="str">
        <f>VLOOKUP(B92,Overall!B:AA,4,0)</f>
        <v>Prof. Anil Kumar Sharma</v>
      </c>
      <c r="F92" s="15" t="str">
        <f>VLOOKUP(B92,Overall!B:AA,5,0)</f>
        <v>IIT Roorkee</v>
      </c>
      <c r="G92" s="15" t="str">
        <f>VLOOKUP(B92,Overall!B:AA,6,0)</f>
        <v>IIT Roorkee</v>
      </c>
      <c r="H92" s="16" t="str">
        <f>VLOOKUP(B92,Overall!B:AA,7,0)</f>
        <v>12 Weeks</v>
      </c>
      <c r="I92" s="15" t="str">
        <f>VLOOKUP(B92,Overall!B:AA,8,0)</f>
        <v>New</v>
      </c>
      <c r="J92" s="17">
        <f>VLOOKUP(B92,Overall!B:AA,9,0)</f>
        <v>45859</v>
      </c>
      <c r="K92" s="17">
        <f>VLOOKUP(B92,Overall!B:AA,10,0)</f>
        <v>45940</v>
      </c>
      <c r="L92" s="17">
        <f>VLOOKUP(B92,Overall!B:AA,11,0)</f>
        <v>45963</v>
      </c>
      <c r="M92" s="17">
        <f>VLOOKUP(B92,Overall!B:AA,12,0)</f>
        <v>45866</v>
      </c>
      <c r="N92" s="17">
        <f>VLOOKUP(B92,Overall!B:AA,13,0)</f>
        <v>45884</v>
      </c>
      <c r="O92" s="15" t="str">
        <f>VLOOKUP(B92,Overall!B:AA,14,0)</f>
        <v>UG/PG</v>
      </c>
      <c r="P92" s="15" t="str">
        <f>VLOOKUP(B92,Overall!B:AA,15,0)</f>
        <v>Elective</v>
      </c>
      <c r="Q92" s="15" t="str">
        <f>VLOOKUP(B92,Overall!B:AA,16,0)</f>
        <v>Yes</v>
      </c>
      <c r="R92" s="33" t="str">
        <f>VLOOKUP(B92,Overall!B:AA,17,0)</f>
        <v>Operations</v>
      </c>
      <c r="S92" s="20" t="str">
        <f>VLOOKUP(B92,Overall!B:AA,18,0)</f>
        <v>https://onlinecourses.nptel.ac.in/noc25_mg153/preview</v>
      </c>
      <c r="T92" s="14" t="str">
        <f>VLOOKUP(B92,Overall!B:AA,19,0)</f>
        <v>noc25_mg153</v>
      </c>
      <c r="U92" s="33">
        <f>VLOOKUP(B92,Overall!B:AA,20,0)</f>
        <v>0</v>
      </c>
      <c r="V92" s="33">
        <f>VLOOKUP(B92,Overall!B:AA,21,0)</f>
        <v>0</v>
      </c>
      <c r="W92" s="33">
        <f>VLOOKUP(B92,Overall!B:AA,22,0)</f>
        <v>0</v>
      </c>
      <c r="X92" s="20" t="str">
        <f>VLOOKUP(B92,Overall!B:AA,23,0)</f>
        <v>https://nptel.ac.in/courses/110107757</v>
      </c>
      <c r="Y92" s="19" t="str">
        <f>VLOOKUP(B92,Overall!B:AA,24,0)</f>
        <v>https://nptel.ac.in/courses/110107757</v>
      </c>
      <c r="Z92" s="14" t="str">
        <f>VLOOKUP(B92,Overall!B:AA,25,0)</f>
        <v>110107757</v>
      </c>
      <c r="AA92" s="33"/>
      <c r="AB92" s="14"/>
    </row>
    <row r="93" spans="1:28" x14ac:dyDescent="0.25">
      <c r="A93" s="13">
        <v>92</v>
      </c>
      <c r="B93" s="14" t="s">
        <v>3462</v>
      </c>
      <c r="C93" s="14" t="str">
        <f>VLOOKUP(B93,Overall!B:AA,2,0)</f>
        <v>Management/ Economics</v>
      </c>
      <c r="D93" s="14" t="str">
        <f>VLOOKUP(B93,Overall!B:AA,3,0)</f>
        <v>Principles of Behavioral Economics</v>
      </c>
      <c r="E93" s="14" t="str">
        <f>VLOOKUP(B93,Overall!B:AA,4,0)</f>
        <v>Prof. Sujata Kar</v>
      </c>
      <c r="F93" s="15" t="str">
        <f>VLOOKUP(B93,Overall!B:AA,5,0)</f>
        <v>IIT Roorkee</v>
      </c>
      <c r="G93" s="15" t="str">
        <f>VLOOKUP(B93,Overall!B:AA,6,0)</f>
        <v>IIT Roorkee</v>
      </c>
      <c r="H93" s="16" t="str">
        <f>VLOOKUP(B93,Overall!B:AA,7,0)</f>
        <v>12 Weeks</v>
      </c>
      <c r="I93" s="15" t="str">
        <f>VLOOKUP(B93,Overall!B:AA,8,0)</f>
        <v>New</v>
      </c>
      <c r="J93" s="17">
        <f>VLOOKUP(B93,Overall!B:AA,9,0)</f>
        <v>45859</v>
      </c>
      <c r="K93" s="17">
        <f>VLOOKUP(B93,Overall!B:AA,10,0)</f>
        <v>45940</v>
      </c>
      <c r="L93" s="17">
        <f>VLOOKUP(B93,Overall!B:AA,11,0)</f>
        <v>45963</v>
      </c>
      <c r="M93" s="17">
        <f>VLOOKUP(B93,Overall!B:AA,12,0)</f>
        <v>45866</v>
      </c>
      <c r="N93" s="17">
        <f>VLOOKUP(B93,Overall!B:AA,13,0)</f>
        <v>45884</v>
      </c>
      <c r="O93" s="15" t="str">
        <f>VLOOKUP(B93,Overall!B:AA,14,0)</f>
        <v>UG/PG</v>
      </c>
      <c r="P93" s="15" t="str">
        <f>VLOOKUP(B93,Overall!B:AA,15,0)</f>
        <v>Elective</v>
      </c>
      <c r="Q93" s="15" t="str">
        <f>VLOOKUP(B93,Overall!B:AA,16,0)</f>
        <v>Yes</v>
      </c>
      <c r="R93" s="33" t="str">
        <f>VLOOKUP(B93,Overall!B:AA,17,0)</f>
        <v>Economics
Managerial Economics
Economics &amp; Finance</v>
      </c>
      <c r="S93" s="20" t="str">
        <f>VLOOKUP(B93,Overall!B:AA,18,0)</f>
        <v>https://onlinecourses.nptel.ac.in/noc25_mg156/preview</v>
      </c>
      <c r="T93" s="14" t="str">
        <f>VLOOKUP(B93,Overall!B:AA,19,0)</f>
        <v>noc25_mg156</v>
      </c>
      <c r="U93" s="33">
        <f>VLOOKUP(B93,Overall!B:AA,20,0)</f>
        <v>0</v>
      </c>
      <c r="V93" s="33">
        <f>VLOOKUP(B93,Overall!B:AA,21,0)</f>
        <v>0</v>
      </c>
      <c r="W93" s="33">
        <f>VLOOKUP(B93,Overall!B:AA,22,0)</f>
        <v>0</v>
      </c>
      <c r="X93" s="20" t="str">
        <f>VLOOKUP(B93,Overall!B:AA,23,0)</f>
        <v>https://nptel.ac.in/courses/110107759</v>
      </c>
      <c r="Y93" s="19" t="str">
        <f>VLOOKUP(B93,Overall!B:AA,24,0)</f>
        <v>https://nptel.ac.in/courses/110107759</v>
      </c>
      <c r="Z93" s="14" t="str">
        <f>VLOOKUP(B93,Overall!B:AA,25,0)</f>
        <v>110107759</v>
      </c>
      <c r="AA93" s="33"/>
      <c r="AB93" s="14"/>
    </row>
    <row r="94" spans="1:28" x14ac:dyDescent="0.25">
      <c r="A94" s="13">
        <v>93</v>
      </c>
      <c r="B94" s="14" t="s">
        <v>3473</v>
      </c>
      <c r="C94" s="14" t="str">
        <f>VLOOKUP(B94,Overall!B:AA,2,0)</f>
        <v>Materials Science</v>
      </c>
      <c r="D94" s="14" t="str">
        <f>VLOOKUP(B94,Overall!B:AA,3,0)</f>
        <v>Advanced Material Characterization by Atom Probe Tomography and Electron Microscopy</v>
      </c>
      <c r="E94" s="14" t="str">
        <f>VLOOKUP(B94,Overall!B:AA,4,0)</f>
        <v>Prof. Surendra Kumar Makineni</v>
      </c>
      <c r="F94" s="15" t="str">
        <f>VLOOKUP(B94,Overall!B:AA,5,0)</f>
        <v>IISc Bangalore</v>
      </c>
      <c r="G94" s="15" t="str">
        <f>VLOOKUP(B94,Overall!B:AA,6,0)</f>
        <v>IISc Bangalore</v>
      </c>
      <c r="H94" s="16" t="str">
        <f>VLOOKUP(B94,Overall!B:AA,7,0)</f>
        <v>12 Weeks</v>
      </c>
      <c r="I94" s="15" t="str">
        <f>VLOOKUP(B94,Overall!B:AA,8,0)</f>
        <v>New</v>
      </c>
      <c r="J94" s="17">
        <f>VLOOKUP(B94,Overall!B:AA,9,0)</f>
        <v>45859</v>
      </c>
      <c r="K94" s="17">
        <f>VLOOKUP(B94,Overall!B:AA,10,0)</f>
        <v>45940</v>
      </c>
      <c r="L94" s="17">
        <f>VLOOKUP(B94,Overall!B:AA,11,0)</f>
        <v>45955</v>
      </c>
      <c r="M94" s="17">
        <f>VLOOKUP(B94,Overall!B:AA,12,0)</f>
        <v>45866</v>
      </c>
      <c r="N94" s="17">
        <f>VLOOKUP(B94,Overall!B:AA,13,0)</f>
        <v>45884</v>
      </c>
      <c r="O94" s="15" t="str">
        <f>VLOOKUP(B94,Overall!B:AA,14,0)</f>
        <v>PG</v>
      </c>
      <c r="P94" s="15" t="str">
        <f>VLOOKUP(B94,Overall!B:AA,15,0)</f>
        <v>Elective</v>
      </c>
      <c r="Q94" s="15" t="str">
        <f>VLOOKUP(B94,Overall!B:AA,16,0)</f>
        <v>Yes</v>
      </c>
      <c r="R94" s="33" t="str">
        <f>VLOOKUP(B94,Overall!B:AA,17,0)</f>
        <v>Material Characterisation</v>
      </c>
      <c r="S94" s="20" t="str">
        <f>VLOOKUP(B94,Overall!B:AA,18,0)</f>
        <v>https://onlinecourses.nptel.ac.in/noc25_mm35/preview</v>
      </c>
      <c r="T94" s="14" t="str">
        <f>VLOOKUP(B94,Overall!B:AA,19,0)</f>
        <v>noc25_mm35</v>
      </c>
      <c r="U94" s="33">
        <f>VLOOKUP(B94,Overall!B:AA,20,0)</f>
        <v>0</v>
      </c>
      <c r="V94" s="33">
        <f>VLOOKUP(B94,Overall!B:AA,21,0)</f>
        <v>0</v>
      </c>
      <c r="W94" s="33">
        <f>VLOOKUP(B94,Overall!B:AA,22,0)</f>
        <v>0</v>
      </c>
      <c r="X94" s="20" t="str">
        <f>VLOOKUP(B94,Overall!B:AA,23,0)</f>
        <v>https://nptel.ac.in/courses/113108760</v>
      </c>
      <c r="Y94" s="19" t="str">
        <f>VLOOKUP(B94,Overall!B:AA,24,0)</f>
        <v>https://nptel.ac.in/courses/113108760</v>
      </c>
      <c r="Z94" s="14" t="str">
        <f>VLOOKUP(B94,Overall!B:AA,25,0)</f>
        <v>113108760</v>
      </c>
      <c r="AA94" s="33"/>
      <c r="AB94" s="14"/>
    </row>
    <row r="95" spans="1:28" x14ac:dyDescent="0.25">
      <c r="A95" s="13">
        <v>94</v>
      </c>
      <c r="B95" s="14" t="s">
        <v>3497</v>
      </c>
      <c r="C95" s="14" t="str">
        <f>VLOOKUP(B95,Overall!B:AA,2,0)</f>
        <v>Materials Science and Engineering</v>
      </c>
      <c r="D95" s="14" t="str">
        <f>VLOOKUP(B95,Overall!B:AA,3,0)</f>
        <v>Introductory Materials Informatics</v>
      </c>
      <c r="E95" s="14" t="str">
        <f>VLOOKUP(B95,Overall!B:AA,4,0)</f>
        <v>Prof. Krishanu Biswas,
Prof. Pratik Kumar Ray</v>
      </c>
      <c r="F95" s="15" t="str">
        <f>VLOOKUP(B95,Overall!B:AA,5,0)</f>
        <v>IIT Kanpur / IIT Ropar</v>
      </c>
      <c r="G95" s="15" t="str">
        <f>VLOOKUP(B95,Overall!B:AA,6,0)</f>
        <v>IIT Kanpur</v>
      </c>
      <c r="H95" s="16" t="str">
        <f>VLOOKUP(B95,Overall!B:AA,7,0)</f>
        <v>12 Weeks</v>
      </c>
      <c r="I95" s="15" t="str">
        <f>VLOOKUP(B95,Overall!B:AA,8,0)</f>
        <v>New</v>
      </c>
      <c r="J95" s="17">
        <f>VLOOKUP(B95,Overall!B:AA,9,0)</f>
        <v>45859</v>
      </c>
      <c r="K95" s="17">
        <f>VLOOKUP(B95,Overall!B:AA,10,0)</f>
        <v>45940</v>
      </c>
      <c r="L95" s="17">
        <f>VLOOKUP(B95,Overall!B:AA,11,0)</f>
        <v>45955</v>
      </c>
      <c r="M95" s="17">
        <f>VLOOKUP(B95,Overall!B:AA,12,0)</f>
        <v>45866</v>
      </c>
      <c r="N95" s="17">
        <f>VLOOKUP(B95,Overall!B:AA,13,0)</f>
        <v>45884</v>
      </c>
      <c r="O95" s="15" t="str">
        <f>VLOOKUP(B95,Overall!B:AA,14,0)</f>
        <v>UG/PG</v>
      </c>
      <c r="P95" s="15" t="str">
        <f>VLOOKUP(B95,Overall!B:AA,15,0)</f>
        <v>Elective</v>
      </c>
      <c r="Q95" s="15" t="str">
        <f>VLOOKUP(B95,Overall!B:AA,16,0)</f>
        <v>Yes</v>
      </c>
      <c r="R95" s="33" t="str">
        <f>VLOOKUP(B95,Overall!B:AA,17,0)</f>
        <v>Minor in Material Science</v>
      </c>
      <c r="S95" s="20" t="str">
        <f>VLOOKUP(B95,Overall!B:AA,18,0)</f>
        <v>https://onlinecourses.nptel.ac.in/noc25_mm39/preview</v>
      </c>
      <c r="T95" s="14" t="str">
        <f>VLOOKUP(B95,Overall!B:AA,19,0)</f>
        <v>noc25_mm39</v>
      </c>
      <c r="U95" s="33">
        <f>VLOOKUP(B95,Overall!B:AA,20,0)</f>
        <v>0</v>
      </c>
      <c r="V95" s="33">
        <f>VLOOKUP(B95,Overall!B:AA,21,0)</f>
        <v>0</v>
      </c>
      <c r="W95" s="33">
        <f>VLOOKUP(B95,Overall!B:AA,22,0)</f>
        <v>0</v>
      </c>
      <c r="X95" s="20" t="str">
        <f>VLOOKUP(B95,Overall!B:AA,23,0)</f>
        <v>https://nptel.ac.in/courses/113104761</v>
      </c>
      <c r="Y95" s="19" t="str">
        <f>VLOOKUP(B95,Overall!B:AA,24,0)</f>
        <v>https://nptel.ac.in/courses/113104761</v>
      </c>
      <c r="Z95" s="14" t="str">
        <f>VLOOKUP(B95,Overall!B:AA,25,0)</f>
        <v>113104761</v>
      </c>
      <c r="AA95" s="33"/>
      <c r="AB95" s="14"/>
    </row>
    <row r="96" spans="1:28" x14ac:dyDescent="0.25">
      <c r="A96" s="13">
        <v>95</v>
      </c>
      <c r="B96" s="14" t="s">
        <v>3505</v>
      </c>
      <c r="C96" s="14" t="str">
        <f>VLOOKUP(B96,Overall!B:AA,2,0)</f>
        <v>Mathematical Sciences (Statistics)</v>
      </c>
      <c r="D96" s="14" t="str">
        <f>VLOOKUP(B96,Overall!B:AA,3,0)</f>
        <v>Basics of Nonparametric Tests with Applications by R</v>
      </c>
      <c r="E96" s="14" t="str">
        <f>VLOOKUP(B96,Overall!B:AA,4,0)</f>
        <v>Prof. Saran Ishika Maiti</v>
      </c>
      <c r="F96" s="15" t="str">
        <f>VLOOKUP(B96,Overall!B:AA,5,0)</f>
        <v>Visva-Bharati University, Santiniketan</v>
      </c>
      <c r="G96" s="15" t="str">
        <f>VLOOKUP(B96,Overall!B:AA,6,0)</f>
        <v>IIT Kharagpur</v>
      </c>
      <c r="H96" s="16" t="str">
        <f>VLOOKUP(B96,Overall!B:AA,7,0)</f>
        <v>4 Weeks</v>
      </c>
      <c r="I96" s="15" t="str">
        <f>VLOOKUP(B96,Overall!B:AA,8,0)</f>
        <v>New</v>
      </c>
      <c r="J96" s="17">
        <f>VLOOKUP(B96,Overall!B:AA,9,0)</f>
        <v>45887</v>
      </c>
      <c r="K96" s="17">
        <f>VLOOKUP(B96,Overall!B:AA,10,0)</f>
        <v>45912</v>
      </c>
      <c r="L96" s="17">
        <f>VLOOKUP(B96,Overall!B:AA,11,0)</f>
        <v>45962</v>
      </c>
      <c r="M96" s="17">
        <f>VLOOKUP(B96,Overall!B:AA,12,0)</f>
        <v>45887</v>
      </c>
      <c r="N96" s="17">
        <f>VLOOKUP(B96,Overall!B:AA,13,0)</f>
        <v>45898</v>
      </c>
      <c r="O96" s="15" t="str">
        <f>VLOOKUP(B96,Overall!B:AA,14,0)</f>
        <v>UG/PG</v>
      </c>
      <c r="P96" s="15" t="str">
        <f>VLOOKUP(B96,Overall!B:AA,15,0)</f>
        <v>Elective</v>
      </c>
      <c r="Q96" s="15" t="str">
        <f>VLOOKUP(B96,Overall!B:AA,16,0)</f>
        <v>Yes</v>
      </c>
      <c r="R96" s="33">
        <f>VLOOKUP(B96,Overall!B:AA,17,0)</f>
        <v>0</v>
      </c>
      <c r="S96" s="20" t="str">
        <f>VLOOKUP(B96,Overall!B:AA,18,0)</f>
        <v>https://onlinecourses.nptel.ac.in/noc25_ma63/preview</v>
      </c>
      <c r="T96" s="14" t="str">
        <f>VLOOKUP(B96,Overall!B:AA,19,0)</f>
        <v>noc25_ma63</v>
      </c>
      <c r="U96" s="33">
        <f>VLOOKUP(B96,Overall!B:AA,20,0)</f>
        <v>0</v>
      </c>
      <c r="V96" s="33">
        <f>VLOOKUP(B96,Overall!B:AA,21,0)</f>
        <v>0</v>
      </c>
      <c r="W96" s="33">
        <f>VLOOKUP(B96,Overall!B:AA,22,0)</f>
        <v>0</v>
      </c>
      <c r="X96" s="20" t="str">
        <f>VLOOKUP(B96,Overall!B:AA,23,0)</f>
        <v>https://nptel.ac.in/courses/111105762</v>
      </c>
      <c r="Y96" s="19" t="str">
        <f>VLOOKUP(B96,Overall!B:AA,24,0)</f>
        <v>https://nptel.ac.in/courses/111105762</v>
      </c>
      <c r="Z96" s="14" t="str">
        <f>VLOOKUP(B96,Overall!B:AA,25,0)</f>
        <v>111105762</v>
      </c>
      <c r="AA96" s="33"/>
      <c r="AB96" s="14"/>
    </row>
    <row r="97" spans="1:28" x14ac:dyDescent="0.25">
      <c r="A97" s="13">
        <v>96</v>
      </c>
      <c r="B97" s="14" t="s">
        <v>3578</v>
      </c>
      <c r="C97" s="14" t="str">
        <f>VLOOKUP(B97,Overall!B:AA,2,0)</f>
        <v>Mathematics</v>
      </c>
      <c r="D97" s="14" t="str">
        <f>VLOOKUP(B97,Overall!B:AA,3,0)</f>
        <v>Algebra 1: Foundations</v>
      </c>
      <c r="E97" s="14" t="str">
        <f>VLOOKUP(B97,Overall!B:AA,4,0)</f>
        <v>Prof. Jaikrishnan J</v>
      </c>
      <c r="F97" s="15" t="str">
        <f>VLOOKUP(B97,Overall!B:AA,5,0)</f>
        <v>IIT Palakkad</v>
      </c>
      <c r="G97" s="15" t="str">
        <f>VLOOKUP(B97,Overall!B:AA,6,0)</f>
        <v>IIT Madras</v>
      </c>
      <c r="H97" s="16" t="str">
        <f>VLOOKUP(B97,Overall!B:AA,7,0)</f>
        <v>12 Weeks</v>
      </c>
      <c r="I97" s="15" t="str">
        <f>VLOOKUP(B97,Overall!B:AA,8,0)</f>
        <v>New</v>
      </c>
      <c r="J97" s="17">
        <f>VLOOKUP(B97,Overall!B:AA,9,0)</f>
        <v>45859</v>
      </c>
      <c r="K97" s="17">
        <f>VLOOKUP(B97,Overall!B:AA,10,0)</f>
        <v>45940</v>
      </c>
      <c r="L97" s="17">
        <f>VLOOKUP(B97,Overall!B:AA,11,0)</f>
        <v>45955</v>
      </c>
      <c r="M97" s="17">
        <f>VLOOKUP(B97,Overall!B:AA,12,0)</f>
        <v>45866</v>
      </c>
      <c r="N97" s="17">
        <f>VLOOKUP(B97,Overall!B:AA,13,0)</f>
        <v>45884</v>
      </c>
      <c r="O97" s="15" t="str">
        <f>VLOOKUP(B97,Overall!B:AA,14,0)</f>
        <v>UG</v>
      </c>
      <c r="P97" s="15" t="str">
        <f>VLOOKUP(B97,Overall!B:AA,15,0)</f>
        <v>Core</v>
      </c>
      <c r="Q97" s="15" t="str">
        <f>VLOOKUP(B97,Overall!B:AA,16,0)</f>
        <v>No</v>
      </c>
      <c r="R97" s="33" t="str">
        <f>VLOOKUP(B97,Overall!B:AA,17,0)</f>
        <v>Algebra</v>
      </c>
      <c r="S97" s="20" t="str">
        <f>VLOOKUP(B97,Overall!B:AA,18,0)</f>
        <v>https://onlinecourses.nptel.ac.in/noc25_ma76/preview</v>
      </c>
      <c r="T97" s="14" t="str">
        <f>VLOOKUP(B97,Overall!B:AA,19,0)</f>
        <v>noc25_ma76</v>
      </c>
      <c r="U97" s="33">
        <f>VLOOKUP(B97,Overall!B:AA,20,0)</f>
        <v>0</v>
      </c>
      <c r="V97" s="33">
        <f>VLOOKUP(B97,Overall!B:AA,21,0)</f>
        <v>0</v>
      </c>
      <c r="W97" s="33">
        <f>VLOOKUP(B97,Overall!B:AA,22,0)</f>
        <v>0</v>
      </c>
      <c r="X97" s="20" t="str">
        <f>VLOOKUP(B97,Overall!B:AA,23,0)</f>
        <v>https://nptel.ac.in/courses/111106763</v>
      </c>
      <c r="Y97" s="19" t="str">
        <f>VLOOKUP(B97,Overall!B:AA,24,0)</f>
        <v>https://nptel.ac.in/courses/111106763</v>
      </c>
      <c r="Z97" s="14" t="str">
        <f>VLOOKUP(B97,Overall!B:AA,25,0)</f>
        <v>111106763</v>
      </c>
      <c r="AA97" s="33"/>
      <c r="AB97" s="14"/>
    </row>
    <row r="98" spans="1:28" x14ac:dyDescent="0.25">
      <c r="A98" s="13">
        <v>97</v>
      </c>
      <c r="B98" s="14" t="s">
        <v>3658</v>
      </c>
      <c r="C98" s="14" t="str">
        <f>VLOOKUP(B98,Overall!B:AA,2,0)</f>
        <v>Mathematics</v>
      </c>
      <c r="D98" s="14" t="str">
        <f>VLOOKUP(B98,Overall!B:AA,3,0)</f>
        <v>Calculus - II</v>
      </c>
      <c r="E98" s="14" t="str">
        <f>VLOOKUP(B98,Overall!B:AA,4,0)</f>
        <v>Prof. M. Guru Prem Prasad
Prof. Arup Chattopadhyay</v>
      </c>
      <c r="F98" s="15" t="str">
        <f>VLOOKUP(B98,Overall!B:AA,5,0)</f>
        <v>IIT Guwahati</v>
      </c>
      <c r="G98" s="15" t="str">
        <f>VLOOKUP(B98,Overall!B:AA,6,0)</f>
        <v>IIT Guwahati</v>
      </c>
      <c r="H98" s="16" t="str">
        <f>VLOOKUP(B98,Overall!B:AA,7,0)</f>
        <v>12 Weeks</v>
      </c>
      <c r="I98" s="15" t="str">
        <f>VLOOKUP(B98,Overall!B:AA,8,0)</f>
        <v>New</v>
      </c>
      <c r="J98" s="17">
        <f>VLOOKUP(B98,Overall!B:AA,9,0)</f>
        <v>45859</v>
      </c>
      <c r="K98" s="17">
        <f>VLOOKUP(B98,Overall!B:AA,10,0)</f>
        <v>45940</v>
      </c>
      <c r="L98" s="17">
        <f>VLOOKUP(B98,Overall!B:AA,11,0)</f>
        <v>45956</v>
      </c>
      <c r="M98" s="17">
        <f>VLOOKUP(B98,Overall!B:AA,12,0)</f>
        <v>45866</v>
      </c>
      <c r="N98" s="17">
        <f>VLOOKUP(B98,Overall!B:AA,13,0)</f>
        <v>45884</v>
      </c>
      <c r="O98" s="15" t="str">
        <f>VLOOKUP(B98,Overall!B:AA,14,0)</f>
        <v>UG</v>
      </c>
      <c r="P98" s="15" t="str">
        <f>VLOOKUP(B98,Overall!B:AA,15,0)</f>
        <v>Core</v>
      </c>
      <c r="Q98" s="15" t="str">
        <f>VLOOKUP(B98,Overall!B:AA,16,0)</f>
        <v>No</v>
      </c>
      <c r="R98" s="33" t="str">
        <f>VLOOKUP(B98,Overall!B:AA,17,0)</f>
        <v>Foundations of Mathematics</v>
      </c>
      <c r="S98" s="20" t="str">
        <f>VLOOKUP(B98,Overall!B:AA,18,0)</f>
        <v>https://onlinecourses.nptel.ac.in/noc25_ma93/preview</v>
      </c>
      <c r="T98" s="14" t="str">
        <f>VLOOKUP(B98,Overall!B:AA,19,0)</f>
        <v>noc25_ma93</v>
      </c>
      <c r="U98" s="33">
        <f>VLOOKUP(B98,Overall!B:AA,20,0)</f>
        <v>0</v>
      </c>
      <c r="V98" s="33">
        <f>VLOOKUP(B98,Overall!B:AA,21,0)</f>
        <v>0</v>
      </c>
      <c r="W98" s="33">
        <f>VLOOKUP(B98,Overall!B:AA,22,0)</f>
        <v>0</v>
      </c>
      <c r="X98" s="20" t="str">
        <f>VLOOKUP(B98,Overall!B:AA,23,0)</f>
        <v>https://nptel.ac.in/courses/111103764</v>
      </c>
      <c r="Y98" s="19" t="str">
        <f>VLOOKUP(B98,Overall!B:AA,24,0)</f>
        <v>https://nptel.ac.in/courses/111103764</v>
      </c>
      <c r="Z98" s="14" t="str">
        <f>VLOOKUP(B98,Overall!B:AA,25,0)</f>
        <v>111103764</v>
      </c>
      <c r="AA98" s="33"/>
      <c r="AB98" s="14"/>
    </row>
    <row r="99" spans="1:28" x14ac:dyDescent="0.25">
      <c r="A99" s="13">
        <v>98</v>
      </c>
      <c r="B99" s="14" t="s">
        <v>3697</v>
      </c>
      <c r="C99" s="14" t="str">
        <f>VLOOKUP(B99,Overall!B:AA,2,0)</f>
        <v>Mathematics</v>
      </c>
      <c r="D99" s="14" t="str">
        <f>VLOOKUP(B99,Overall!B:AA,3,0)</f>
        <v>Geometry of Curves and Surfaces</v>
      </c>
      <c r="E99" s="14" t="str">
        <f>VLOOKUP(B99,Overall!B:AA,4,0)</f>
        <v>Prof. Abhijit Pal</v>
      </c>
      <c r="F99" s="15" t="str">
        <f>VLOOKUP(B99,Overall!B:AA,5,0)</f>
        <v>IIT Kanpur</v>
      </c>
      <c r="G99" s="15" t="str">
        <f>VLOOKUP(B99,Overall!B:AA,6,0)</f>
        <v>IIT Kanpur</v>
      </c>
      <c r="H99" s="16" t="str">
        <f>VLOOKUP(B99,Overall!B:AA,7,0)</f>
        <v>12 Weeks</v>
      </c>
      <c r="I99" s="15" t="str">
        <f>VLOOKUP(B99,Overall!B:AA,8,0)</f>
        <v>New</v>
      </c>
      <c r="J99" s="17">
        <f>VLOOKUP(B99,Overall!B:AA,9,0)</f>
        <v>45859</v>
      </c>
      <c r="K99" s="17">
        <f>VLOOKUP(B99,Overall!B:AA,10,0)</f>
        <v>45940</v>
      </c>
      <c r="L99" s="17">
        <f>VLOOKUP(B99,Overall!B:AA,11,0)</f>
        <v>45956</v>
      </c>
      <c r="M99" s="17">
        <f>VLOOKUP(B99,Overall!B:AA,12,0)</f>
        <v>45866</v>
      </c>
      <c r="N99" s="17">
        <f>VLOOKUP(B99,Overall!B:AA,13,0)</f>
        <v>45884</v>
      </c>
      <c r="O99" s="15" t="str">
        <f>VLOOKUP(B99,Overall!B:AA,14,0)</f>
        <v>UG/PG</v>
      </c>
      <c r="P99" s="15" t="str">
        <f>VLOOKUP(B99,Overall!B:AA,15,0)</f>
        <v>Elective</v>
      </c>
      <c r="Q99" s="15" t="str">
        <f>VLOOKUP(B99,Overall!B:AA,16,0)</f>
        <v>Yes</v>
      </c>
      <c r="R99" s="33">
        <f>VLOOKUP(B99,Overall!B:AA,17,0)</f>
        <v>0</v>
      </c>
      <c r="S99" s="20" t="str">
        <f>VLOOKUP(B99,Overall!B:AA,18,0)</f>
        <v>https://onlinecourses.nptel.ac.in/noc25_ma101/preview</v>
      </c>
      <c r="T99" s="14" t="str">
        <f>VLOOKUP(B99,Overall!B:AA,19,0)</f>
        <v>noc25_ma101</v>
      </c>
      <c r="U99" s="33">
        <f>VLOOKUP(B99,Overall!B:AA,20,0)</f>
        <v>0</v>
      </c>
      <c r="V99" s="33">
        <f>VLOOKUP(B99,Overall!B:AA,21,0)</f>
        <v>0</v>
      </c>
      <c r="W99" s="33">
        <f>VLOOKUP(B99,Overall!B:AA,22,0)</f>
        <v>0</v>
      </c>
      <c r="X99" s="20" t="str">
        <f>VLOOKUP(B99,Overall!B:AA,23,0)</f>
        <v>https://nptel.ac.in/courses/111104765</v>
      </c>
      <c r="Y99" s="19" t="str">
        <f>VLOOKUP(B99,Overall!B:AA,24,0)</f>
        <v>https://nptel.ac.in/courses/111104765</v>
      </c>
      <c r="Z99" s="14" t="str">
        <f>VLOOKUP(B99,Overall!B:AA,25,0)</f>
        <v>111104765</v>
      </c>
      <c r="AA99" s="33"/>
      <c r="AB99" s="14"/>
    </row>
    <row r="100" spans="1:28" x14ac:dyDescent="0.25">
      <c r="A100" s="13">
        <v>99</v>
      </c>
      <c r="B100" s="14" t="s">
        <v>3806</v>
      </c>
      <c r="C100" s="14" t="str">
        <f>VLOOKUP(B100,Overall!B:AA,2,0)</f>
        <v>Mathematics and Statistics</v>
      </c>
      <c r="D100" s="14" t="str">
        <f>VLOOKUP(B100,Overall!B:AA,3,0)</f>
        <v>Partial Differential Equations</v>
      </c>
      <c r="E100" s="14" t="str">
        <f>VLOOKUP(B100,Overall!B:AA,4,0)</f>
        <v>Prof. Kaushik Bal</v>
      </c>
      <c r="F100" s="15" t="str">
        <f>VLOOKUP(B100,Overall!B:AA,5,0)</f>
        <v>IIT Kanpur</v>
      </c>
      <c r="G100" s="15" t="str">
        <f>VLOOKUP(B100,Overall!B:AA,6,0)</f>
        <v>IIT Kanpur</v>
      </c>
      <c r="H100" s="16" t="str">
        <f>VLOOKUP(B100,Overall!B:AA,7,0)</f>
        <v>8 Weeks</v>
      </c>
      <c r="I100" s="15" t="str">
        <f>VLOOKUP(B100,Overall!B:AA,8,0)</f>
        <v>New</v>
      </c>
      <c r="J100" s="17">
        <f>VLOOKUP(B100,Overall!B:AA,9,0)</f>
        <v>45887</v>
      </c>
      <c r="K100" s="17">
        <f>VLOOKUP(B100,Overall!B:AA,10,0)</f>
        <v>45940</v>
      </c>
      <c r="L100" s="17">
        <f>VLOOKUP(B100,Overall!B:AA,11,0)</f>
        <v>45962</v>
      </c>
      <c r="M100" s="17">
        <f>VLOOKUP(B100,Overall!B:AA,12,0)</f>
        <v>45887</v>
      </c>
      <c r="N100" s="17">
        <f>VLOOKUP(B100,Overall!B:AA,13,0)</f>
        <v>45898</v>
      </c>
      <c r="O100" s="15" t="str">
        <f>VLOOKUP(B100,Overall!B:AA,14,0)</f>
        <v>UG</v>
      </c>
      <c r="P100" s="15" t="str">
        <f>VLOOKUP(B100,Overall!B:AA,15,0)</f>
        <v>Core</v>
      </c>
      <c r="Q100" s="15" t="str">
        <f>VLOOKUP(B100,Overall!B:AA,16,0)</f>
        <v>No</v>
      </c>
      <c r="R100" s="33">
        <f>VLOOKUP(B100,Overall!B:AA,17,0)</f>
        <v>0</v>
      </c>
      <c r="S100" s="20" t="str">
        <f>VLOOKUP(B100,Overall!B:AA,18,0)</f>
        <v>https://onlinecourses.nptel.ac.in/noc25_ma122/preview</v>
      </c>
      <c r="T100" s="14" t="str">
        <f>VLOOKUP(B100,Overall!B:AA,19,0)</f>
        <v>noc25_ma122</v>
      </c>
      <c r="U100" s="33">
        <f>VLOOKUP(B100,Overall!B:AA,20,0)</f>
        <v>0</v>
      </c>
      <c r="V100" s="33">
        <f>VLOOKUP(B100,Overall!B:AA,21,0)</f>
        <v>0</v>
      </c>
      <c r="W100" s="33">
        <f>VLOOKUP(B100,Overall!B:AA,22,0)</f>
        <v>0</v>
      </c>
      <c r="X100" s="20" t="str">
        <f>VLOOKUP(B100,Overall!B:AA,23,0)</f>
        <v>https://nptel.ac.in/courses/111104766</v>
      </c>
      <c r="Y100" s="19" t="str">
        <f>VLOOKUP(B100,Overall!B:AA,24,0)</f>
        <v>https://nptel.ac.in/courses/111104766</v>
      </c>
      <c r="Z100" s="14" t="str">
        <f>VLOOKUP(B100,Overall!B:AA,25,0)</f>
        <v>111104766</v>
      </c>
      <c r="AA100" s="33"/>
      <c r="AB100" s="14"/>
    </row>
    <row r="101" spans="1:28" x14ac:dyDescent="0.25">
      <c r="A101" s="13">
        <v>100</v>
      </c>
      <c r="B101" s="14" t="s">
        <v>3832</v>
      </c>
      <c r="C101" s="14" t="str">
        <f>VLOOKUP(B101,Overall!B:AA,2,0)</f>
        <v>Mechanical &amp; Industrial Engineering</v>
      </c>
      <c r="D101" s="14" t="str">
        <f>VLOOKUP(B101,Overall!B:AA,3,0)</f>
        <v>Material Processing (Metallurgical Aspects): Fundamental, and Practical</v>
      </c>
      <c r="E101" s="14" t="str">
        <f>VLOOKUP(B101,Overall!B:AA,4,0)</f>
        <v>Prof. Dheerendra Kumar Dwivedi</v>
      </c>
      <c r="F101" s="15" t="str">
        <f>VLOOKUP(B101,Overall!B:AA,5,0)</f>
        <v>IIT Roorkee</v>
      </c>
      <c r="G101" s="15" t="str">
        <f>VLOOKUP(B101,Overall!B:AA,6,0)</f>
        <v>IIT Roorkee</v>
      </c>
      <c r="H101" s="16" t="str">
        <f>VLOOKUP(B101,Overall!B:AA,7,0)</f>
        <v>12 Weeks</v>
      </c>
      <c r="I101" s="15" t="str">
        <f>VLOOKUP(B101,Overall!B:AA,8,0)</f>
        <v>New</v>
      </c>
      <c r="J101" s="17">
        <f>VLOOKUP(B101,Overall!B:AA,9,0)</f>
        <v>45859</v>
      </c>
      <c r="K101" s="17">
        <f>VLOOKUP(B101,Overall!B:AA,10,0)</f>
        <v>45940</v>
      </c>
      <c r="L101" s="17">
        <f>VLOOKUP(B101,Overall!B:AA,11,0)</f>
        <v>45962</v>
      </c>
      <c r="M101" s="17">
        <f>VLOOKUP(B101,Overall!B:AA,12,0)</f>
        <v>45866</v>
      </c>
      <c r="N101" s="17">
        <f>VLOOKUP(B101,Overall!B:AA,13,0)</f>
        <v>45884</v>
      </c>
      <c r="O101" s="15" t="str">
        <f>VLOOKUP(B101,Overall!B:AA,14,0)</f>
        <v>UG</v>
      </c>
      <c r="P101" s="15" t="str">
        <f>VLOOKUP(B101,Overall!B:AA,15,0)</f>
        <v>Core</v>
      </c>
      <c r="Q101" s="15" t="str">
        <f>VLOOKUP(B101,Overall!B:AA,16,0)</f>
        <v>No</v>
      </c>
      <c r="R101" s="33" t="str">
        <f>VLOOKUP(B101,Overall!B:AA,17,0)</f>
        <v>Minor in Metallurgy</v>
      </c>
      <c r="S101" s="20" t="str">
        <f>VLOOKUP(B101,Overall!B:AA,18,0)</f>
        <v>https://onlinecourses.nptel.ac.in/noc25_me101/preview</v>
      </c>
      <c r="T101" s="14" t="str">
        <f>VLOOKUP(B101,Overall!B:AA,19,0)</f>
        <v>noc25_me101</v>
      </c>
      <c r="U101" s="33">
        <f>VLOOKUP(B101,Overall!B:AA,20,0)</f>
        <v>0</v>
      </c>
      <c r="V101" s="33">
        <f>VLOOKUP(B101,Overall!B:AA,21,0)</f>
        <v>0</v>
      </c>
      <c r="W101" s="33">
        <f>VLOOKUP(B101,Overall!B:AA,22,0)</f>
        <v>0</v>
      </c>
      <c r="X101" s="20" t="str">
        <f>VLOOKUP(B101,Overall!B:AA,23,0)</f>
        <v>https://nptel.ac.in/courses/112107767</v>
      </c>
      <c r="Y101" s="19" t="str">
        <f>VLOOKUP(B101,Overall!B:AA,24,0)</f>
        <v>https://nptel.ac.in/courses/112107767</v>
      </c>
      <c r="Z101" s="14" t="str">
        <f>VLOOKUP(B101,Overall!B:AA,25,0)</f>
        <v>112107767</v>
      </c>
      <c r="AA101" s="33"/>
      <c r="AB101" s="14"/>
    </row>
    <row r="102" spans="1:28" x14ac:dyDescent="0.25">
      <c r="A102" s="13">
        <v>101</v>
      </c>
      <c r="B102" s="14" t="s">
        <v>3889</v>
      </c>
      <c r="C102" s="14" t="str">
        <f>VLOOKUP(B102,Overall!B:AA,2,0)</f>
        <v>Mechanical Engineering</v>
      </c>
      <c r="D102" s="14" t="str">
        <f>VLOOKUP(B102,Overall!B:AA,3,0)</f>
        <v>Advanced Fluid Mechanics</v>
      </c>
      <c r="E102" s="14" t="str">
        <f>VLOOKUP(B102,Overall!B:AA,4,0)</f>
        <v>Prof. Anubhab Roy</v>
      </c>
      <c r="F102" s="15" t="str">
        <f>VLOOKUP(B102,Overall!B:AA,5,0)</f>
        <v>IIT Madras</v>
      </c>
      <c r="G102" s="15" t="str">
        <f>VLOOKUP(B102,Overall!B:AA,6,0)</f>
        <v>IIT Madras</v>
      </c>
      <c r="H102" s="16" t="str">
        <f>VLOOKUP(B102,Overall!B:AA,7,0)</f>
        <v>12 Weeks</v>
      </c>
      <c r="I102" s="15" t="str">
        <f>VLOOKUP(B102,Overall!B:AA,8,0)</f>
        <v>New</v>
      </c>
      <c r="J102" s="17">
        <f>VLOOKUP(B102,Overall!B:AA,9,0)</f>
        <v>45859</v>
      </c>
      <c r="K102" s="17">
        <f>VLOOKUP(B102,Overall!B:AA,10,0)</f>
        <v>45940</v>
      </c>
      <c r="L102" s="17">
        <f>VLOOKUP(B102,Overall!B:AA,11,0)</f>
        <v>45955</v>
      </c>
      <c r="M102" s="17">
        <f>VLOOKUP(B102,Overall!B:AA,12,0)</f>
        <v>45866</v>
      </c>
      <c r="N102" s="17">
        <f>VLOOKUP(B102,Overall!B:AA,13,0)</f>
        <v>45884</v>
      </c>
      <c r="O102" s="15" t="str">
        <f>VLOOKUP(B102,Overall!B:AA,14,0)</f>
        <v>PG</v>
      </c>
      <c r="P102" s="15" t="str">
        <f>VLOOKUP(B102,Overall!B:AA,15,0)</f>
        <v>Core</v>
      </c>
      <c r="Q102" s="15" t="str">
        <f>VLOOKUP(B102,Overall!B:AA,16,0)</f>
        <v>Yes</v>
      </c>
      <c r="R102" s="33" t="str">
        <f>VLOOKUP(B102,Overall!B:AA,17,0)</f>
        <v>Computational Thermo Fluids</v>
      </c>
      <c r="S102" s="20" t="str">
        <f>VLOOKUP(B102,Overall!B:AA,18,0)</f>
        <v>https://onlinecourses.nptel.ac.in/noc25_me111/preview</v>
      </c>
      <c r="T102" s="14" t="str">
        <f>VLOOKUP(B102,Overall!B:AA,19,0)</f>
        <v>noc25_me111</v>
      </c>
      <c r="U102" s="33">
        <f>VLOOKUP(B102,Overall!B:AA,20,0)</f>
        <v>0</v>
      </c>
      <c r="V102" s="33">
        <f>VLOOKUP(B102,Overall!B:AA,21,0)</f>
        <v>0</v>
      </c>
      <c r="W102" s="33">
        <f>VLOOKUP(B102,Overall!B:AA,22,0)</f>
        <v>0</v>
      </c>
      <c r="X102" s="20" t="str">
        <f>VLOOKUP(B102,Overall!B:AA,23,0)</f>
        <v>https://nptel.ac.in/courses/112106768</v>
      </c>
      <c r="Y102" s="19" t="str">
        <f>VLOOKUP(B102,Overall!B:AA,24,0)</f>
        <v>https://nptel.ac.in/courses/112106768</v>
      </c>
      <c r="Z102" s="14" t="str">
        <f>VLOOKUP(B102,Overall!B:AA,25,0)</f>
        <v>112106768</v>
      </c>
      <c r="AA102" s="33"/>
      <c r="AB102" s="14"/>
    </row>
    <row r="103" spans="1:28" x14ac:dyDescent="0.25">
      <c r="A103" s="13">
        <v>102</v>
      </c>
      <c r="B103" s="14" t="s">
        <v>4186</v>
      </c>
      <c r="C103" s="14" t="str">
        <f>VLOOKUP(B103,Overall!B:AA,2,0)</f>
        <v>Mechanical Engineering</v>
      </c>
      <c r="D103" s="14" t="str">
        <f>VLOOKUP(B103,Overall!B:AA,3,0)</f>
        <v>Basics of Mechanical Engineering - 3</v>
      </c>
      <c r="E103" s="14" t="str">
        <f>VLOOKUP(B103,Overall!B:AA,4,0)</f>
        <v>Prof. Janakranjan Ramkumar,
Prof. Amandeep Singh Oberoi</v>
      </c>
      <c r="F103" s="15" t="str">
        <f>VLOOKUP(B103,Overall!B:AA,5,0)</f>
        <v>IIT Kanpur</v>
      </c>
      <c r="G103" s="15" t="str">
        <f>VLOOKUP(B103,Overall!B:AA,6,0)</f>
        <v>IIT Kanpur</v>
      </c>
      <c r="H103" s="16" t="str">
        <f>VLOOKUP(B103,Overall!B:AA,7,0)</f>
        <v>12 Weeks</v>
      </c>
      <c r="I103" s="15" t="str">
        <f>VLOOKUP(B103,Overall!B:AA,8,0)</f>
        <v>New</v>
      </c>
      <c r="J103" s="17">
        <f>VLOOKUP(B103,Overall!B:AA,9,0)</f>
        <v>45859</v>
      </c>
      <c r="K103" s="17">
        <f>VLOOKUP(B103,Overall!B:AA,10,0)</f>
        <v>45940</v>
      </c>
      <c r="L103" s="17">
        <f>VLOOKUP(B103,Overall!B:AA,11,0)</f>
        <v>45962</v>
      </c>
      <c r="M103" s="17">
        <f>VLOOKUP(B103,Overall!B:AA,12,0)</f>
        <v>45866</v>
      </c>
      <c r="N103" s="17">
        <f>VLOOKUP(B103,Overall!B:AA,13,0)</f>
        <v>45884</v>
      </c>
      <c r="O103" s="15" t="str">
        <f>VLOOKUP(B103,Overall!B:AA,14,0)</f>
        <v>UG/PG</v>
      </c>
      <c r="P103" s="15" t="str">
        <f>VLOOKUP(B103,Overall!B:AA,15,0)</f>
        <v>Elective</v>
      </c>
      <c r="Q103" s="15" t="str">
        <f>VLOOKUP(B103,Overall!B:AA,16,0)</f>
        <v>Yes</v>
      </c>
      <c r="R103" s="33" t="str">
        <f>VLOOKUP(B103,Overall!B:AA,17,0)</f>
        <v>Energy Systems
Computational Thermo Fluids</v>
      </c>
      <c r="S103" s="20" t="str">
        <f>VLOOKUP(B103,Overall!B:AA,18,0)</f>
        <v>https://onlinecourses.nptel.ac.in/noc25_me168/preview</v>
      </c>
      <c r="T103" s="14" t="str">
        <f>VLOOKUP(B103,Overall!B:AA,19,0)</f>
        <v>noc25_me168</v>
      </c>
      <c r="U103" s="33">
        <f>VLOOKUP(B103,Overall!B:AA,20,0)</f>
        <v>0</v>
      </c>
      <c r="V103" s="33">
        <f>VLOOKUP(B103,Overall!B:AA,21,0)</f>
        <v>0</v>
      </c>
      <c r="W103" s="33">
        <f>VLOOKUP(B103,Overall!B:AA,22,0)</f>
        <v>0</v>
      </c>
      <c r="X103" s="20" t="str">
        <f>VLOOKUP(B103,Overall!B:AA,23,0)</f>
        <v>https://nptel.ac.in/courses/112104769</v>
      </c>
      <c r="Y103" s="19" t="str">
        <f>VLOOKUP(B103,Overall!B:AA,24,0)</f>
        <v>https://nptel.ac.in/courses/112104769</v>
      </c>
      <c r="Z103" s="14" t="str">
        <f>VLOOKUP(B103,Overall!B:AA,25,0)</f>
        <v>112104769</v>
      </c>
      <c r="AA103" s="33"/>
      <c r="AB103" s="14"/>
    </row>
    <row r="104" spans="1:28" x14ac:dyDescent="0.25">
      <c r="A104" s="13">
        <v>103</v>
      </c>
      <c r="B104" s="14" t="s">
        <v>4191</v>
      </c>
      <c r="C104" s="14" t="str">
        <f>VLOOKUP(B104,Overall!B:AA,2,0)</f>
        <v>Mechanical Engineering</v>
      </c>
      <c r="D104" s="14" t="str">
        <f>VLOOKUP(B104,Overall!B:AA,3,0)</f>
        <v>Applied Elasticity</v>
      </c>
      <c r="E104" s="14" t="str">
        <f>VLOOKUP(B104,Overall!B:AA,4,0)</f>
        <v>Prof. Soham Roychowdhury</v>
      </c>
      <c r="F104" s="15" t="str">
        <f>VLOOKUP(B104,Overall!B:AA,5,0)</f>
        <v>IIT Bhubaneswar</v>
      </c>
      <c r="G104" s="15" t="str">
        <f>VLOOKUP(B104,Overall!B:AA,6,0)</f>
        <v>IIT Kharagpur</v>
      </c>
      <c r="H104" s="16" t="str">
        <f>VLOOKUP(B104,Overall!B:AA,7,0)</f>
        <v>12 Weeks</v>
      </c>
      <c r="I104" s="15" t="str">
        <f>VLOOKUP(B104,Overall!B:AA,8,0)</f>
        <v>New</v>
      </c>
      <c r="J104" s="17">
        <f>VLOOKUP(B104,Overall!B:AA,9,0)</f>
        <v>45859</v>
      </c>
      <c r="K104" s="17">
        <f>VLOOKUP(B104,Overall!B:AA,10,0)</f>
        <v>45940</v>
      </c>
      <c r="L104" s="17">
        <f>VLOOKUP(B104,Overall!B:AA,11,0)</f>
        <v>45962</v>
      </c>
      <c r="M104" s="17">
        <f>VLOOKUP(B104,Overall!B:AA,12,0)</f>
        <v>45866</v>
      </c>
      <c r="N104" s="17">
        <f>VLOOKUP(B104,Overall!B:AA,13,0)</f>
        <v>45884</v>
      </c>
      <c r="O104" s="15" t="str">
        <f>VLOOKUP(B104,Overall!B:AA,14,0)</f>
        <v>PG</v>
      </c>
      <c r="P104" s="15" t="str">
        <f>VLOOKUP(B104,Overall!B:AA,15,0)</f>
        <v>Core</v>
      </c>
      <c r="Q104" s="15" t="str">
        <f>VLOOKUP(B104,Overall!B:AA,16,0)</f>
        <v>Yes</v>
      </c>
      <c r="R104" s="33" t="str">
        <f>VLOOKUP(B104,Overall!B:AA,17,0)</f>
        <v>Advanced Mechanics</v>
      </c>
      <c r="S104" s="20" t="str">
        <f>VLOOKUP(B104,Overall!B:AA,18,0)</f>
        <v>https://onlinecourses.nptel.ac.in/noc25_me169/preview</v>
      </c>
      <c r="T104" s="14" t="str">
        <f>VLOOKUP(B104,Overall!B:AA,19,0)</f>
        <v>noc25_me169</v>
      </c>
      <c r="U104" s="33">
        <f>VLOOKUP(B104,Overall!B:AA,20,0)</f>
        <v>0</v>
      </c>
      <c r="V104" s="33">
        <f>VLOOKUP(B104,Overall!B:AA,21,0)</f>
        <v>0</v>
      </c>
      <c r="W104" s="33">
        <f>VLOOKUP(B104,Overall!B:AA,22,0)</f>
        <v>0</v>
      </c>
      <c r="X104" s="20" t="str">
        <f>VLOOKUP(B104,Overall!B:AA,23,0)</f>
        <v>https://nptel.ac.in/courses/112105770</v>
      </c>
      <c r="Y104" s="19" t="str">
        <f>VLOOKUP(B104,Overall!B:AA,24,0)</f>
        <v>https://nptel.ac.in/courses/112105770</v>
      </c>
      <c r="Z104" s="14" t="str">
        <f>VLOOKUP(B104,Overall!B:AA,25,0)</f>
        <v>112105770</v>
      </c>
      <c r="AA104" s="33"/>
      <c r="AB104" s="14"/>
    </row>
    <row r="105" spans="1:28" x14ac:dyDescent="0.25">
      <c r="A105" s="13">
        <v>104</v>
      </c>
      <c r="B105" s="14" t="s">
        <v>4201</v>
      </c>
      <c r="C105" s="14" t="str">
        <f>VLOOKUP(B105,Overall!B:AA,2,0)</f>
        <v>Mechanical Engineering</v>
      </c>
      <c r="D105" s="14" t="str">
        <f>VLOOKUP(B105,Overall!B:AA,3,0)</f>
        <v>Fundamentals of Heat Transfer</v>
      </c>
      <c r="E105" s="14" t="str">
        <f>VLOOKUP(B105,Overall!B:AA,4,0)</f>
        <v>Prof. Somnath Roy</v>
      </c>
      <c r="F105" s="15" t="str">
        <f>VLOOKUP(B105,Overall!B:AA,5,0)</f>
        <v>IIT Kharagpur</v>
      </c>
      <c r="G105" s="15" t="str">
        <f>VLOOKUP(B105,Overall!B:AA,6,0)</f>
        <v>IIT Kharagpur</v>
      </c>
      <c r="H105" s="16" t="str">
        <f>VLOOKUP(B105,Overall!B:AA,7,0)</f>
        <v>12 Weeks</v>
      </c>
      <c r="I105" s="15" t="str">
        <f>VLOOKUP(B105,Overall!B:AA,8,0)</f>
        <v>New</v>
      </c>
      <c r="J105" s="17">
        <f>VLOOKUP(B105,Overall!B:AA,9,0)</f>
        <v>45859</v>
      </c>
      <c r="K105" s="17">
        <f>VLOOKUP(B105,Overall!B:AA,10,0)</f>
        <v>45940</v>
      </c>
      <c r="L105" s="17">
        <f>VLOOKUP(B105,Overall!B:AA,11,0)</f>
        <v>45963</v>
      </c>
      <c r="M105" s="17">
        <f>VLOOKUP(B105,Overall!B:AA,12,0)</f>
        <v>45866</v>
      </c>
      <c r="N105" s="17">
        <f>VLOOKUP(B105,Overall!B:AA,13,0)</f>
        <v>45884</v>
      </c>
      <c r="O105" s="15" t="str">
        <f>VLOOKUP(B105,Overall!B:AA,14,0)</f>
        <v>UG</v>
      </c>
      <c r="P105" s="15" t="str">
        <f>VLOOKUP(B105,Overall!B:AA,15,0)</f>
        <v>Core</v>
      </c>
      <c r="Q105" s="15" t="str">
        <f>VLOOKUP(B105,Overall!B:AA,16,0)</f>
        <v>No</v>
      </c>
      <c r="R105" s="33" t="str">
        <f>VLOOKUP(B105,Overall!B:AA,17,0)</f>
        <v>Energy Systems
Computational Thermo Fluids</v>
      </c>
      <c r="S105" s="20" t="str">
        <f>VLOOKUP(B105,Overall!B:AA,18,0)</f>
        <v>https://onlinecourses.nptel.ac.in/noc25_me171/preview</v>
      </c>
      <c r="T105" s="14" t="str">
        <f>VLOOKUP(B105,Overall!B:AA,19,0)</f>
        <v>noc25_me171</v>
      </c>
      <c r="U105" s="33">
        <f>VLOOKUP(B105,Overall!B:AA,20,0)</f>
        <v>0</v>
      </c>
      <c r="V105" s="33">
        <f>VLOOKUP(B105,Overall!B:AA,21,0)</f>
        <v>0</v>
      </c>
      <c r="W105" s="33">
        <f>VLOOKUP(B105,Overall!B:AA,22,0)</f>
        <v>0</v>
      </c>
      <c r="X105" s="20" t="str">
        <f>VLOOKUP(B105,Overall!B:AA,23,0)</f>
        <v>https://nptel.ac.in/courses/112105771</v>
      </c>
      <c r="Y105" s="19" t="str">
        <f>VLOOKUP(B105,Overall!B:AA,24,0)</f>
        <v>https://nptel.ac.in/courses/112105771</v>
      </c>
      <c r="Z105" s="14" t="str">
        <f>VLOOKUP(B105,Overall!B:AA,25,0)</f>
        <v>112105771</v>
      </c>
      <c r="AA105" s="33"/>
      <c r="AB105" s="14"/>
    </row>
    <row r="106" spans="1:28" x14ac:dyDescent="0.25">
      <c r="A106" s="13">
        <v>105</v>
      </c>
      <c r="B106" s="14" t="s">
        <v>4229</v>
      </c>
      <c r="C106" s="14" t="str">
        <f>VLOOKUP(B106,Overall!B:AA,2,0)</f>
        <v>Mechanical Engineering</v>
      </c>
      <c r="D106" s="14" t="str">
        <f>VLOOKUP(B106,Overall!B:AA,3,0)</f>
        <v>Microrobotics</v>
      </c>
      <c r="E106" s="14" t="str">
        <f>VLOOKUP(B106,Overall!B:AA,4,0)</f>
        <v>Prof. I. A. Palani</v>
      </c>
      <c r="F106" s="15" t="str">
        <f>VLOOKUP(B106,Overall!B:AA,5,0)</f>
        <v>IIT Indore</v>
      </c>
      <c r="G106" s="15" t="str">
        <f>VLOOKUP(B106,Overall!B:AA,6,0)</f>
        <v>IIT Madras</v>
      </c>
      <c r="H106" s="16" t="str">
        <f>VLOOKUP(B106,Overall!B:AA,7,0)</f>
        <v>12 Weeks</v>
      </c>
      <c r="I106" s="15" t="str">
        <f>VLOOKUP(B106,Overall!B:AA,8,0)</f>
        <v>New</v>
      </c>
      <c r="J106" s="17">
        <f>VLOOKUP(B106,Overall!B:AA,9,0)</f>
        <v>45859</v>
      </c>
      <c r="K106" s="17">
        <f>VLOOKUP(B106,Overall!B:AA,10,0)</f>
        <v>45940</v>
      </c>
      <c r="L106" s="17">
        <f>VLOOKUP(B106,Overall!B:AA,11,0)</f>
        <v>45963</v>
      </c>
      <c r="M106" s="17">
        <f>VLOOKUP(B106,Overall!B:AA,12,0)</f>
        <v>45866</v>
      </c>
      <c r="N106" s="17">
        <f>VLOOKUP(B106,Overall!B:AA,13,0)</f>
        <v>45884</v>
      </c>
      <c r="O106" s="15" t="str">
        <f>VLOOKUP(B106,Overall!B:AA,14,0)</f>
        <v>UG/PG</v>
      </c>
      <c r="P106" s="15" t="str">
        <f>VLOOKUP(B106,Overall!B:AA,15,0)</f>
        <v>Elective</v>
      </c>
      <c r="Q106" s="15" t="str">
        <f>VLOOKUP(B106,Overall!B:AA,16,0)</f>
        <v>Yes</v>
      </c>
      <c r="R106" s="33" t="str">
        <f>VLOOKUP(B106,Overall!B:AA,17,0)</f>
        <v>Robotics</v>
      </c>
      <c r="S106" s="20" t="str">
        <f>VLOOKUP(B106,Overall!B:AA,18,0)</f>
        <v>https://onlinecourses.nptel.ac.in/noc25_me177/preview</v>
      </c>
      <c r="T106" s="14" t="str">
        <f>VLOOKUP(B106,Overall!B:AA,19,0)</f>
        <v>noc25_me177</v>
      </c>
      <c r="U106" s="33">
        <f>VLOOKUP(B106,Overall!B:AA,20,0)</f>
        <v>0</v>
      </c>
      <c r="V106" s="33">
        <f>VLOOKUP(B106,Overall!B:AA,21,0)</f>
        <v>0</v>
      </c>
      <c r="W106" s="33">
        <f>VLOOKUP(B106,Overall!B:AA,22,0)</f>
        <v>0</v>
      </c>
      <c r="X106" s="20" t="str">
        <f>VLOOKUP(B106,Overall!B:AA,23,0)</f>
        <v>https://nptel.ac.in/courses/112106772</v>
      </c>
      <c r="Y106" s="19" t="str">
        <f>VLOOKUP(B106,Overall!B:AA,24,0)</f>
        <v>https://nptel.ac.in/courses/112106772</v>
      </c>
      <c r="Z106" s="14" t="str">
        <f>VLOOKUP(B106,Overall!B:AA,25,0)</f>
        <v>112106772</v>
      </c>
      <c r="AA106" s="33"/>
      <c r="AB106" s="14"/>
    </row>
    <row r="107" spans="1:28" x14ac:dyDescent="0.25">
      <c r="A107" s="13">
        <v>106</v>
      </c>
      <c r="B107" s="14" t="s">
        <v>4246</v>
      </c>
      <c r="C107" s="14" t="str">
        <f>VLOOKUP(B107,Overall!B:AA,2,0)</f>
        <v>Mechanical Engineering, Material Science, Aerospace Engineering, Automotive Engineering, Civil Engineering.</v>
      </c>
      <c r="D107" s="14" t="str">
        <f>VLOOKUP(B107,Overall!B:AA,3,0)</f>
        <v>Design of Precision Machines</v>
      </c>
      <c r="E107" s="14" t="str">
        <f>VLOOKUP(B107,Overall!B:AA,4,0)</f>
        <v>Prof. Jitendra P. Khatait</v>
      </c>
      <c r="F107" s="15" t="str">
        <f>VLOOKUP(B107,Overall!B:AA,5,0)</f>
        <v>IIT Delhi</v>
      </c>
      <c r="G107" s="15" t="str">
        <f>VLOOKUP(B107,Overall!B:AA,6,0)</f>
        <v>IIT Delhi</v>
      </c>
      <c r="H107" s="16" t="str">
        <f>VLOOKUP(B107,Overall!B:AA,7,0)</f>
        <v>12 Weeks</v>
      </c>
      <c r="I107" s="15" t="str">
        <f>VLOOKUP(B107,Overall!B:AA,8,0)</f>
        <v>New</v>
      </c>
      <c r="J107" s="17">
        <f>VLOOKUP(B107,Overall!B:AA,9,0)</f>
        <v>45859</v>
      </c>
      <c r="K107" s="17">
        <f>VLOOKUP(B107,Overall!B:AA,10,0)</f>
        <v>45940</v>
      </c>
      <c r="L107" s="17">
        <f>VLOOKUP(B107,Overall!B:AA,11,0)</f>
        <v>45956</v>
      </c>
      <c r="M107" s="17">
        <f>VLOOKUP(B107,Overall!B:AA,12,0)</f>
        <v>45866</v>
      </c>
      <c r="N107" s="17">
        <f>VLOOKUP(B107,Overall!B:AA,13,0)</f>
        <v>45884</v>
      </c>
      <c r="O107" s="15" t="str">
        <f>VLOOKUP(B107,Overall!B:AA,14,0)</f>
        <v>UG/PG</v>
      </c>
      <c r="P107" s="15" t="str">
        <f>VLOOKUP(B107,Overall!B:AA,15,0)</f>
        <v>Elective</v>
      </c>
      <c r="Q107" s="15" t="str">
        <f>VLOOKUP(B107,Overall!B:AA,16,0)</f>
        <v>Yes</v>
      </c>
      <c r="R107" s="33" t="str">
        <f>VLOOKUP(B107,Overall!B:AA,17,0)</f>
        <v>Environment
Structural Analysis
Construction Materials Technology
Structural Design
Product Design</v>
      </c>
      <c r="S107" s="20" t="str">
        <f>VLOOKUP(B107,Overall!B:AA,18,0)</f>
        <v>https://onlinecourses.nptel.ac.in/noc25_me180/preview</v>
      </c>
      <c r="T107" s="14" t="str">
        <f>VLOOKUP(B107,Overall!B:AA,19,0)</f>
        <v>noc25_me180</v>
      </c>
      <c r="U107" s="33">
        <f>VLOOKUP(B107,Overall!B:AA,20,0)</f>
        <v>0</v>
      </c>
      <c r="V107" s="33">
        <f>VLOOKUP(B107,Overall!B:AA,21,0)</f>
        <v>0</v>
      </c>
      <c r="W107" s="33">
        <f>VLOOKUP(B107,Overall!B:AA,22,0)</f>
        <v>0</v>
      </c>
      <c r="X107" s="20" t="str">
        <f>VLOOKUP(B107,Overall!B:AA,23,0)</f>
        <v>https://nptel.ac.in/courses/112102773</v>
      </c>
      <c r="Y107" s="19" t="str">
        <f>VLOOKUP(B107,Overall!B:AA,24,0)</f>
        <v>https://nptel.ac.in/courses/112102773</v>
      </c>
      <c r="Z107" s="14" t="str">
        <f>VLOOKUP(B107,Overall!B:AA,25,0)</f>
        <v>112102773</v>
      </c>
      <c r="AA107" s="33"/>
      <c r="AB107" s="14"/>
    </row>
    <row r="108" spans="1:28" x14ac:dyDescent="0.25">
      <c r="A108" s="13">
        <v>107</v>
      </c>
      <c r="B108" s="14" t="s">
        <v>4253</v>
      </c>
      <c r="C108" s="14" t="str">
        <f>VLOOKUP(B108,Overall!B:AA,2,0)</f>
        <v>Mechanical, Production Engineering</v>
      </c>
      <c r="D108" s="14" t="str">
        <f>VLOOKUP(B108,Overall!B:AA,3,0)</f>
        <v>Industrial Engineering and Operations Research</v>
      </c>
      <c r="E108" s="14" t="str">
        <f>VLOOKUP(B108,Overall!B:AA,4,0)</f>
        <v>Prof. Uday Shanker Dixit</v>
      </c>
      <c r="F108" s="15" t="str">
        <f>VLOOKUP(B108,Overall!B:AA,5,0)</f>
        <v>IIT Guwahati</v>
      </c>
      <c r="G108" s="15" t="str">
        <f>VLOOKUP(B108,Overall!B:AA,6,0)</f>
        <v>IIT Guwahati</v>
      </c>
      <c r="H108" s="16" t="str">
        <f>VLOOKUP(B108,Overall!B:AA,7,0)</f>
        <v>12 Weeks</v>
      </c>
      <c r="I108" s="15" t="str">
        <f>VLOOKUP(B108,Overall!B:AA,8,0)</f>
        <v>New</v>
      </c>
      <c r="J108" s="17">
        <f>VLOOKUP(B108,Overall!B:AA,9,0)</f>
        <v>45859</v>
      </c>
      <c r="K108" s="17">
        <f>VLOOKUP(B108,Overall!B:AA,10,0)</f>
        <v>45940</v>
      </c>
      <c r="L108" s="17">
        <f>VLOOKUP(B108,Overall!B:AA,11,0)</f>
        <v>45963</v>
      </c>
      <c r="M108" s="17">
        <f>VLOOKUP(B108,Overall!B:AA,12,0)</f>
        <v>45866</v>
      </c>
      <c r="N108" s="17">
        <f>VLOOKUP(B108,Overall!B:AA,13,0)</f>
        <v>45884</v>
      </c>
      <c r="O108" s="15" t="str">
        <f>VLOOKUP(B108,Overall!B:AA,14,0)</f>
        <v>UG/PG</v>
      </c>
      <c r="P108" s="15" t="str">
        <f>VLOOKUP(B108,Overall!B:AA,15,0)</f>
        <v>Core</v>
      </c>
      <c r="Q108" s="15" t="str">
        <f>VLOOKUP(B108,Overall!B:AA,16,0)</f>
        <v>Yes</v>
      </c>
      <c r="R108" s="33" t="str">
        <f>VLOOKUP(B108,Overall!B:AA,17,0)</f>
        <v>Manufacturing Processes and Technology</v>
      </c>
      <c r="S108" s="20" t="str">
        <f>VLOOKUP(B108,Overall!B:AA,18,0)</f>
        <v>https://onlinecourses.nptel.ac.in/noc25_me181/preview</v>
      </c>
      <c r="T108" s="14" t="str">
        <f>VLOOKUP(B108,Overall!B:AA,19,0)</f>
        <v>noc25_me181</v>
      </c>
      <c r="U108" s="33">
        <f>VLOOKUP(B108,Overall!B:AA,20,0)</f>
        <v>0</v>
      </c>
      <c r="V108" s="33">
        <f>VLOOKUP(B108,Overall!B:AA,21,0)</f>
        <v>0</v>
      </c>
      <c r="W108" s="33">
        <f>VLOOKUP(B108,Overall!B:AA,22,0)</f>
        <v>0</v>
      </c>
      <c r="X108" s="20" t="str">
        <f>VLOOKUP(B108,Overall!B:AA,23,0)</f>
        <v>https://nptel.ac.in/courses/112103774</v>
      </c>
      <c r="Y108" s="19" t="str">
        <f>VLOOKUP(B108,Overall!B:AA,24,0)</f>
        <v>https://nptel.ac.in/courses/112103774</v>
      </c>
      <c r="Z108" s="14" t="str">
        <f>VLOOKUP(B108,Overall!B:AA,25,0)</f>
        <v>112103774</v>
      </c>
      <c r="AA108" s="33"/>
      <c r="AB108" s="14"/>
    </row>
    <row r="109" spans="1:28" x14ac:dyDescent="0.25">
      <c r="A109" s="13">
        <v>108</v>
      </c>
      <c r="B109" s="14" t="s">
        <v>4354</v>
      </c>
      <c r="C109" s="14" t="str">
        <f>VLOOKUP(B109,Overall!B:AA,2,0)</f>
        <v>Metallurgical and Materials Engineering</v>
      </c>
      <c r="D109" s="14" t="str">
        <f>VLOOKUP(B109,Overall!B:AA,3,0)</f>
        <v>Phase Diagrams in Single Component and Binary Systems</v>
      </c>
      <c r="E109" s="14" t="str">
        <f>VLOOKUP(B109,Overall!B:AA,4,0)</f>
        <v>Prof. Kallol Mondal</v>
      </c>
      <c r="F109" s="15" t="str">
        <f>VLOOKUP(B109,Overall!B:AA,5,0)</f>
        <v>IIT Kanpur</v>
      </c>
      <c r="G109" s="15" t="str">
        <f>VLOOKUP(B109,Overall!B:AA,6,0)</f>
        <v>IIT Kanpur</v>
      </c>
      <c r="H109" s="16" t="str">
        <f>VLOOKUP(B109,Overall!B:AA,7,0)</f>
        <v>12 Weeks</v>
      </c>
      <c r="I109" s="15" t="str">
        <f>VLOOKUP(B109,Overall!B:AA,8,0)</f>
        <v>New</v>
      </c>
      <c r="J109" s="17">
        <f>VLOOKUP(B109,Overall!B:AA,9,0)</f>
        <v>45859</v>
      </c>
      <c r="K109" s="17">
        <f>VLOOKUP(B109,Overall!B:AA,10,0)</f>
        <v>45940</v>
      </c>
      <c r="L109" s="17">
        <f>VLOOKUP(B109,Overall!B:AA,11,0)</f>
        <v>45963</v>
      </c>
      <c r="M109" s="17">
        <f>VLOOKUP(B109,Overall!B:AA,12,0)</f>
        <v>45866</v>
      </c>
      <c r="N109" s="17">
        <f>VLOOKUP(B109,Overall!B:AA,13,0)</f>
        <v>45884</v>
      </c>
      <c r="O109" s="15" t="str">
        <f>VLOOKUP(B109,Overall!B:AA,14,0)</f>
        <v>UG/PG</v>
      </c>
      <c r="P109" s="15" t="str">
        <f>VLOOKUP(B109,Overall!B:AA,15,0)</f>
        <v>Core</v>
      </c>
      <c r="Q109" s="15" t="str">
        <f>VLOOKUP(B109,Overall!B:AA,16,0)</f>
        <v>Yes</v>
      </c>
      <c r="R109" s="33" t="str">
        <f>VLOOKUP(B109,Overall!B:AA,17,0)</f>
        <v>Minor in Metallurgy</v>
      </c>
      <c r="S109" s="20" t="str">
        <f>VLOOKUP(B109,Overall!B:AA,18,0)</f>
        <v>https://onlinecourses.nptel.ac.in/noc25_mm56/preview</v>
      </c>
      <c r="T109" s="14" t="str">
        <f>VLOOKUP(B109,Overall!B:AA,19,0)</f>
        <v>noc25_mm56</v>
      </c>
      <c r="U109" s="33">
        <f>VLOOKUP(B109,Overall!B:AA,20,0)</f>
        <v>0</v>
      </c>
      <c r="V109" s="33">
        <f>VLOOKUP(B109,Overall!B:AA,21,0)</f>
        <v>0</v>
      </c>
      <c r="W109" s="33">
        <f>VLOOKUP(B109,Overall!B:AA,22,0)</f>
        <v>0</v>
      </c>
      <c r="X109" s="20" t="str">
        <f>VLOOKUP(B109,Overall!B:AA,23,0)</f>
        <v>https://nptel.ac.in/courses/113104775</v>
      </c>
      <c r="Y109" s="19" t="str">
        <f>VLOOKUP(B109,Overall!B:AA,24,0)</f>
        <v>https://nptel.ac.in/courses/113104775</v>
      </c>
      <c r="Z109" s="14" t="str">
        <f>VLOOKUP(B109,Overall!B:AA,25,0)</f>
        <v>113104775</v>
      </c>
      <c r="AA109" s="33"/>
      <c r="AB109" s="14"/>
    </row>
    <row r="110" spans="1:28" x14ac:dyDescent="0.25">
      <c r="A110" s="13">
        <v>109</v>
      </c>
      <c r="B110" s="14" t="s">
        <v>4394</v>
      </c>
      <c r="C110" s="14" t="str">
        <f>VLOOKUP(B110,Overall!B:AA,2,0)</f>
        <v>Metallurgy and Materials Science</v>
      </c>
      <c r="D110" s="14" t="str">
        <f>VLOOKUP(B110,Overall!B:AA,3,0)</f>
        <v>Computational Thermodynamics and Kinetics of Materials</v>
      </c>
      <c r="E110" s="14" t="str">
        <f>VLOOKUP(B110,Overall!B:AA,4,0)</f>
        <v>Prof. K. Guruvidyathri</v>
      </c>
      <c r="F110" s="15" t="str">
        <f>VLOOKUP(B110,Overall!B:AA,5,0)</f>
        <v>University of Hyderabad</v>
      </c>
      <c r="G110" s="15" t="str">
        <f>VLOOKUP(B110,Overall!B:AA,6,0)</f>
        <v>IIT Madras</v>
      </c>
      <c r="H110" s="16" t="str">
        <f>VLOOKUP(B110,Overall!B:AA,7,0)</f>
        <v>12 Weeks</v>
      </c>
      <c r="I110" s="15" t="str">
        <f>VLOOKUP(B110,Overall!B:AA,8,0)</f>
        <v>New</v>
      </c>
      <c r="J110" s="17">
        <f>VLOOKUP(B110,Overall!B:AA,9,0)</f>
        <v>45859</v>
      </c>
      <c r="K110" s="17">
        <f>VLOOKUP(B110,Overall!B:AA,10,0)</f>
        <v>45940</v>
      </c>
      <c r="L110" s="17">
        <f>VLOOKUP(B110,Overall!B:AA,11,0)</f>
        <v>45955</v>
      </c>
      <c r="M110" s="17">
        <f>VLOOKUP(B110,Overall!B:AA,12,0)</f>
        <v>45866</v>
      </c>
      <c r="N110" s="17">
        <f>VLOOKUP(B110,Overall!B:AA,13,0)</f>
        <v>45884</v>
      </c>
      <c r="O110" s="15" t="str">
        <f>VLOOKUP(B110,Overall!B:AA,14,0)</f>
        <v>UG/PG</v>
      </c>
      <c r="P110" s="15" t="str">
        <f>VLOOKUP(B110,Overall!B:AA,15,0)</f>
        <v>Elective</v>
      </c>
      <c r="Q110" s="15" t="str">
        <f>VLOOKUP(B110,Overall!B:AA,16,0)</f>
        <v>Yes</v>
      </c>
      <c r="R110" s="33" t="str">
        <f>VLOOKUP(B110,Overall!B:AA,17,0)</f>
        <v>Minor in Metallurgy</v>
      </c>
      <c r="S110" s="20" t="str">
        <f>VLOOKUP(B110,Overall!B:AA,18,0)</f>
        <v>https://onlinecourses.nptel.ac.in/noc25_mm64/preview</v>
      </c>
      <c r="T110" s="14" t="str">
        <f>VLOOKUP(B110,Overall!B:AA,19,0)</f>
        <v>noc25_mm64</v>
      </c>
      <c r="U110" s="33">
        <f>VLOOKUP(B110,Overall!B:AA,20,0)</f>
        <v>0</v>
      </c>
      <c r="V110" s="33">
        <f>VLOOKUP(B110,Overall!B:AA,21,0)</f>
        <v>0</v>
      </c>
      <c r="W110" s="33">
        <f>VLOOKUP(B110,Overall!B:AA,22,0)</f>
        <v>0</v>
      </c>
      <c r="X110" s="20" t="str">
        <f>VLOOKUP(B110,Overall!B:AA,23,0)</f>
        <v>https://nptel.ac.in/courses/113106776</v>
      </c>
      <c r="Y110" s="19" t="str">
        <f>VLOOKUP(B110,Overall!B:AA,24,0)</f>
        <v>https://nptel.ac.in/courses/113106776</v>
      </c>
      <c r="Z110" s="14" t="str">
        <f>VLOOKUP(B110,Overall!B:AA,25,0)</f>
        <v>113106776</v>
      </c>
      <c r="AA110" s="33"/>
      <c r="AB110" s="14"/>
    </row>
    <row r="111" spans="1:28" x14ac:dyDescent="0.25">
      <c r="A111" s="13">
        <v>110</v>
      </c>
      <c r="B111" s="14" t="s">
        <v>4433</v>
      </c>
      <c r="C111" s="14" t="str">
        <f>VLOOKUP(B111,Overall!B:AA,2,0)</f>
        <v>Multi-disciplinary (students of all engineering specializations
and practicing professionals, including policy makers, will
find the course useful)</v>
      </c>
      <c r="D111" s="14" t="str">
        <f>VLOOKUP(B111,Overall!B:AA,3,0)</f>
        <v>Introduction to Infrastructure Asset Management</v>
      </c>
      <c r="E111" s="14" t="str">
        <f>VLOOKUP(B111,Overall!B:AA,4,0)</f>
        <v>Prof. Sudhir Misra,
Prof. Chirag Kothari</v>
      </c>
      <c r="F111" s="15" t="str">
        <f>VLOOKUP(B111,Overall!B:AA,5,0)</f>
        <v>IIT Kanpur</v>
      </c>
      <c r="G111" s="15" t="str">
        <f>VLOOKUP(B111,Overall!B:AA,6,0)</f>
        <v>IIT Kanpur</v>
      </c>
      <c r="H111" s="16" t="str">
        <f>VLOOKUP(B111,Overall!B:AA,7,0)</f>
        <v>8 Weeks</v>
      </c>
      <c r="I111" s="15" t="str">
        <f>VLOOKUP(B111,Overall!B:AA,8,0)</f>
        <v>New</v>
      </c>
      <c r="J111" s="17">
        <f>VLOOKUP(B111,Overall!B:AA,9,0)</f>
        <v>45887</v>
      </c>
      <c r="K111" s="17">
        <f>VLOOKUP(B111,Overall!B:AA,10,0)</f>
        <v>45940</v>
      </c>
      <c r="L111" s="17">
        <f>VLOOKUP(B111,Overall!B:AA,11,0)</f>
        <v>45956</v>
      </c>
      <c r="M111" s="17">
        <f>VLOOKUP(B111,Overall!B:AA,12,0)</f>
        <v>45887</v>
      </c>
      <c r="N111" s="17">
        <f>VLOOKUP(B111,Overall!B:AA,13,0)</f>
        <v>45898</v>
      </c>
      <c r="O111" s="15" t="str">
        <f>VLOOKUP(B111,Overall!B:AA,14,0)</f>
        <v>UG/PG</v>
      </c>
      <c r="P111" s="15" t="str">
        <f>VLOOKUP(B111,Overall!B:AA,15,0)</f>
        <v>Elective</v>
      </c>
      <c r="Q111" s="15" t="str">
        <f>VLOOKUP(B111,Overall!B:AA,16,0)</f>
        <v>Yes</v>
      </c>
      <c r="R111" s="33">
        <f>VLOOKUP(B111,Overall!B:AA,17,0)</f>
        <v>0</v>
      </c>
      <c r="S111" s="20" t="str">
        <f>VLOOKUP(B111,Overall!B:AA,18,0)</f>
        <v>https://onlinecourses.nptel.ac.in/noc25_ge56/preview</v>
      </c>
      <c r="T111" s="14" t="str">
        <f>VLOOKUP(B111,Overall!B:AA,19,0)</f>
        <v>noc25_ge56</v>
      </c>
      <c r="U111" s="33">
        <f>VLOOKUP(B111,Overall!B:AA,20,0)</f>
        <v>0</v>
      </c>
      <c r="V111" s="33">
        <f>VLOOKUP(B111,Overall!B:AA,21,0)</f>
        <v>0</v>
      </c>
      <c r="W111" s="33">
        <f>VLOOKUP(B111,Overall!B:AA,22,0)</f>
        <v>0</v>
      </c>
      <c r="X111" s="20" t="str">
        <f>VLOOKUP(B111,Overall!B:AA,23,0)</f>
        <v>https://nptel.ac.in/courses/127104777</v>
      </c>
      <c r="Y111" s="19" t="str">
        <f>VLOOKUP(B111,Overall!B:AA,24,0)</f>
        <v>https://nptel.ac.in/courses/127104777</v>
      </c>
      <c r="Z111" s="14" t="str">
        <f>VLOOKUP(B111,Overall!B:AA,25,0)</f>
        <v>127104777</v>
      </c>
      <c r="AA111" s="33"/>
      <c r="AB111" s="14"/>
    </row>
    <row r="112" spans="1:28" x14ac:dyDescent="0.25">
      <c r="A112" s="13">
        <v>111</v>
      </c>
      <c r="B112" s="14" t="s">
        <v>4553</v>
      </c>
      <c r="C112" s="14" t="str">
        <f>VLOOKUP(B112,Overall!B:AA,2,0)</f>
        <v>Multidisciplinary</v>
      </c>
      <c r="D112" s="14" t="str">
        <f>VLOOKUP(B112,Overall!B:AA,3,0)</f>
        <v>Machine Learning for Core Engineering Disciplines</v>
      </c>
      <c r="E112" s="14" t="str">
        <f>VLOOKUP(B112,Overall!B:AA,4,0)</f>
        <v>Prof. Ananth Govind Rajan</v>
      </c>
      <c r="F112" s="15" t="str">
        <f>VLOOKUP(B112,Overall!B:AA,5,0)</f>
        <v>IISc Bangalore</v>
      </c>
      <c r="G112" s="15" t="str">
        <f>VLOOKUP(B112,Overall!B:AA,6,0)</f>
        <v>IISc Bangalore</v>
      </c>
      <c r="H112" s="16" t="str">
        <f>VLOOKUP(B112,Overall!B:AA,7,0)</f>
        <v>12 Weeks</v>
      </c>
      <c r="I112" s="15" t="str">
        <f>VLOOKUP(B112,Overall!B:AA,8,0)</f>
        <v>New</v>
      </c>
      <c r="J112" s="17">
        <f>VLOOKUP(B112,Overall!B:AA,9,0)</f>
        <v>45859</v>
      </c>
      <c r="K112" s="17">
        <f>VLOOKUP(B112,Overall!B:AA,10,0)</f>
        <v>45940</v>
      </c>
      <c r="L112" s="17">
        <f>VLOOKUP(B112,Overall!B:AA,11,0)</f>
        <v>45963</v>
      </c>
      <c r="M112" s="17">
        <f>VLOOKUP(B112,Overall!B:AA,12,0)</f>
        <v>45866</v>
      </c>
      <c r="N112" s="17">
        <f>VLOOKUP(B112,Overall!B:AA,13,0)</f>
        <v>45884</v>
      </c>
      <c r="O112" s="15" t="str">
        <f>VLOOKUP(B112,Overall!B:AA,14,0)</f>
        <v>UG/PG</v>
      </c>
      <c r="P112" s="15" t="str">
        <f>VLOOKUP(B112,Overall!B:AA,15,0)</f>
        <v>Elective</v>
      </c>
      <c r="Q112" s="15" t="str">
        <f>VLOOKUP(B112,Overall!B:AA,16,0)</f>
        <v>Yes</v>
      </c>
      <c r="R112" s="33" t="str">
        <f>VLOOKUP(B112,Overall!B:AA,17,0)</f>
        <v>Flight Mechanics
Computational Biology
Biosciences
Bioengineering
Bioprocesses
Environment
Structural Analysis
Construction Materials Technology
Structural Design
Computational Engineering
Computational Thermo Fluids
Advanced Mechanics
Propulsion
Energy Systems
Manufacturing Processes and Technology
Product Design
Advanced Dynamics and Vibration
Computational Mechanics
Robotics</v>
      </c>
      <c r="S112" s="20" t="str">
        <f>VLOOKUP(B112,Overall!B:AA,18,0)</f>
        <v>https://onlinecourses.nptel.ac.in/noc25_ge77/preview</v>
      </c>
      <c r="T112" s="14" t="str">
        <f>VLOOKUP(B112,Overall!B:AA,19,0)</f>
        <v>noc25_ge77</v>
      </c>
      <c r="U112" s="33">
        <f>VLOOKUP(B112,Overall!B:AA,20,0)</f>
        <v>0</v>
      </c>
      <c r="V112" s="33">
        <f>VLOOKUP(B112,Overall!B:AA,21,0)</f>
        <v>0</v>
      </c>
      <c r="W112" s="33">
        <f>VLOOKUP(B112,Overall!B:AA,22,0)</f>
        <v>0</v>
      </c>
      <c r="X112" s="20" t="str">
        <f>VLOOKUP(B112,Overall!B:AA,23,0)</f>
        <v>https://nptel.ac.in/courses/127108778</v>
      </c>
      <c r="Y112" s="19" t="str">
        <f>VLOOKUP(B112,Overall!B:AA,24,0)</f>
        <v>https://nptel.ac.in/courses/127108778</v>
      </c>
      <c r="Z112" s="14" t="str">
        <f>VLOOKUP(B112,Overall!B:AA,25,0)</f>
        <v>127108778</v>
      </c>
      <c r="AA112" s="33"/>
      <c r="AB112" s="14"/>
    </row>
    <row r="113" spans="1:28" x14ac:dyDescent="0.25">
      <c r="A113" s="13">
        <v>112</v>
      </c>
      <c r="B113" s="14" t="s">
        <v>4559</v>
      </c>
      <c r="C113" s="14" t="str">
        <f>VLOOKUP(B113,Overall!B:AA,2,0)</f>
        <v>Multidisciplinary</v>
      </c>
      <c r="D113" s="14" t="str">
        <f>VLOOKUP(B113,Overall!B:AA,3,0)</f>
        <v>Essential Neuroscience: A Beginners Guide</v>
      </c>
      <c r="E113" s="14" t="str">
        <f>VLOOKUP(B113,Overall!B:AA,4,0)</f>
        <v>Prof. Basudev Lahiri</v>
      </c>
      <c r="F113" s="15" t="str">
        <f>VLOOKUP(B113,Overall!B:AA,5,0)</f>
        <v>IIT Kharagpur</v>
      </c>
      <c r="G113" s="15" t="str">
        <f>VLOOKUP(B113,Overall!B:AA,6,0)</f>
        <v>IIT Kharagpur</v>
      </c>
      <c r="H113" s="16" t="str">
        <f>VLOOKUP(B113,Overall!B:AA,7,0)</f>
        <v>12 Weeks</v>
      </c>
      <c r="I113" s="15" t="str">
        <f>VLOOKUP(B113,Overall!B:AA,8,0)</f>
        <v>New</v>
      </c>
      <c r="J113" s="17">
        <f>VLOOKUP(B113,Overall!B:AA,9,0)</f>
        <v>45859</v>
      </c>
      <c r="K113" s="17">
        <f>VLOOKUP(B113,Overall!B:AA,10,0)</f>
        <v>45940</v>
      </c>
      <c r="L113" s="17">
        <f>VLOOKUP(B113,Overall!B:AA,11,0)</f>
        <v>45963</v>
      </c>
      <c r="M113" s="17">
        <f>VLOOKUP(B113,Overall!B:AA,12,0)</f>
        <v>45866</v>
      </c>
      <c r="N113" s="17">
        <f>VLOOKUP(B113,Overall!B:AA,13,0)</f>
        <v>45884</v>
      </c>
      <c r="O113" s="15" t="str">
        <f>VLOOKUP(B113,Overall!B:AA,14,0)</f>
        <v>PG</v>
      </c>
      <c r="P113" s="15" t="str">
        <f>VLOOKUP(B113,Overall!B:AA,15,0)</f>
        <v>Elective</v>
      </c>
      <c r="Q113" s="15" t="str">
        <f>VLOOKUP(B113,Overall!B:AA,16,0)</f>
        <v>Yes</v>
      </c>
      <c r="R113" s="33">
        <f>VLOOKUP(B113,Overall!B:AA,17,0)</f>
        <v>0</v>
      </c>
      <c r="S113" s="20" t="str">
        <f>VLOOKUP(B113,Overall!B:AA,18,0)</f>
        <v>https://onlinecourses.nptel.ac.in/noc25_ge78/preview</v>
      </c>
      <c r="T113" s="14" t="str">
        <f>VLOOKUP(B113,Overall!B:AA,19,0)</f>
        <v>noc25_ge78</v>
      </c>
      <c r="U113" s="33">
        <f>VLOOKUP(B113,Overall!B:AA,20,0)</f>
        <v>0</v>
      </c>
      <c r="V113" s="33">
        <f>VLOOKUP(B113,Overall!B:AA,21,0)</f>
        <v>0</v>
      </c>
      <c r="W113" s="33">
        <f>VLOOKUP(B113,Overall!B:AA,22,0)</f>
        <v>0</v>
      </c>
      <c r="X113" s="20" t="str">
        <f>VLOOKUP(B113,Overall!B:AA,23,0)</f>
        <v>https://nptel.ac.in/courses/127105779</v>
      </c>
      <c r="Y113" s="19" t="str">
        <f>VLOOKUP(B113,Overall!B:AA,24,0)</f>
        <v>https://nptel.ac.in/courses/127105779</v>
      </c>
      <c r="Z113" s="14" t="str">
        <f>VLOOKUP(B113,Overall!B:AA,25,0)</f>
        <v>127105779</v>
      </c>
      <c r="AA113" s="33"/>
      <c r="AB113" s="14"/>
    </row>
    <row r="114" spans="1:28" x14ac:dyDescent="0.25">
      <c r="A114" s="13">
        <v>113</v>
      </c>
      <c r="B114" s="14" t="s">
        <v>4563</v>
      </c>
      <c r="C114" s="14" t="str">
        <f>VLOOKUP(B114,Overall!B:AA,2,0)</f>
        <v>Multidisciplinary</v>
      </c>
      <c r="D114" s="14" t="str">
        <f>VLOOKUP(B114,Overall!B:AA,3,0)</f>
        <v>OBE and Accreditation</v>
      </c>
      <c r="E114" s="14" t="str">
        <f>VLOOKUP(B114,Overall!B:AA,4,0)</f>
        <v>Prof. N. J. Rao ,
Prof. K. Rajanikanth</v>
      </c>
      <c r="F114" s="15" t="str">
        <f>VLOOKUP(B114,Overall!B:AA,5,0)</f>
        <v>IISc Bangalore
MSRIT</v>
      </c>
      <c r="G114" s="15" t="str">
        <f>VLOOKUP(B114,Overall!B:AA,6,0)</f>
        <v>IISc Bangalore</v>
      </c>
      <c r="H114" s="16" t="str">
        <f>VLOOKUP(B114,Overall!B:AA,7,0)</f>
        <v>12 Weeks</v>
      </c>
      <c r="I114" s="15" t="str">
        <f>VLOOKUP(B114,Overall!B:AA,8,0)</f>
        <v>New</v>
      </c>
      <c r="J114" s="17">
        <f>VLOOKUP(B114,Overall!B:AA,9,0)</f>
        <v>45859</v>
      </c>
      <c r="K114" s="17">
        <f>VLOOKUP(B114,Overall!B:AA,10,0)</f>
        <v>45940</v>
      </c>
      <c r="L114" s="17">
        <f>VLOOKUP(B114,Overall!B:AA,11,0)</f>
        <v>45963</v>
      </c>
      <c r="M114" s="17">
        <f>VLOOKUP(B114,Overall!B:AA,12,0)</f>
        <v>45866</v>
      </c>
      <c r="N114" s="17">
        <f>VLOOKUP(B114,Overall!B:AA,13,0)</f>
        <v>45884</v>
      </c>
      <c r="O114" s="15" t="str">
        <f>VLOOKUP(B114,Overall!B:AA,14,0)</f>
        <v>PG</v>
      </c>
      <c r="P114" s="15" t="str">
        <f>VLOOKUP(B114,Overall!B:AA,15,0)</f>
        <v>Elective</v>
      </c>
      <c r="Q114" s="15" t="str">
        <f>VLOOKUP(B114,Overall!B:AA,16,0)</f>
        <v>Yes</v>
      </c>
      <c r="R114" s="33" t="str">
        <f>VLOOKUP(B114,Overall!B:AA,17,0)</f>
        <v>Faculty Domain - Advanced</v>
      </c>
      <c r="S114" s="20" t="str">
        <f>VLOOKUP(B114,Overall!B:AA,18,0)</f>
        <v>https://onlinecourses.nptel.ac.in/noc25_ge79/preview</v>
      </c>
      <c r="T114" s="14" t="str">
        <f>VLOOKUP(B114,Overall!B:AA,19,0)</f>
        <v>noc25_ge79</v>
      </c>
      <c r="U114" s="33">
        <f>VLOOKUP(B114,Overall!B:AA,20,0)</f>
        <v>0</v>
      </c>
      <c r="V114" s="33">
        <f>VLOOKUP(B114,Overall!B:AA,21,0)</f>
        <v>0</v>
      </c>
      <c r="W114" s="33">
        <f>VLOOKUP(B114,Overall!B:AA,22,0)</f>
        <v>0</v>
      </c>
      <c r="X114" s="20" t="str">
        <f>VLOOKUP(B114,Overall!B:AA,23,0)</f>
        <v>https://nptel.ac.in/courses/127108780</v>
      </c>
      <c r="Y114" s="19" t="str">
        <f>VLOOKUP(B114,Overall!B:AA,24,0)</f>
        <v>https://nptel.ac.in/courses/127108780</v>
      </c>
      <c r="Z114" s="14" t="str">
        <f>VLOOKUP(B114,Overall!B:AA,25,0)</f>
        <v>127108780</v>
      </c>
      <c r="AA114" s="33"/>
      <c r="AB114" s="14"/>
    </row>
    <row r="115" spans="1:28" x14ac:dyDescent="0.25">
      <c r="A115" s="13">
        <v>114</v>
      </c>
      <c r="B115" s="14" t="s">
        <v>4569</v>
      </c>
      <c r="C115" s="14" t="str">
        <f>VLOOKUP(B115,Overall!B:AA,2,0)</f>
        <v>Multidisciplinary</v>
      </c>
      <c r="D115" s="14" t="str">
        <f>VLOOKUP(B115,Overall!B:AA,3,0)</f>
        <v>Instruction for Good Learning</v>
      </c>
      <c r="E115" s="14" t="str">
        <f>VLOOKUP(B115,Overall!B:AA,4,0)</f>
        <v>Prof. N. J. Rao ,
Prof. K. Rajanikanth,
Prof. R. Chandrashekar </v>
      </c>
      <c r="F115" s="15" t="str">
        <f>VLOOKUP(B115,Overall!B:AA,5,0)</f>
        <v>IISc Bangalore
MSRIT
IIIT Bangalore</v>
      </c>
      <c r="G115" s="15" t="str">
        <f>VLOOKUP(B115,Overall!B:AA,6,0)</f>
        <v>IISc Bangalore</v>
      </c>
      <c r="H115" s="16" t="str">
        <f>VLOOKUP(B115,Overall!B:AA,7,0)</f>
        <v>12 Weeks</v>
      </c>
      <c r="I115" s="15" t="str">
        <f>VLOOKUP(B115,Overall!B:AA,8,0)</f>
        <v>New</v>
      </c>
      <c r="J115" s="17">
        <f>VLOOKUP(B115,Overall!B:AA,9,0)</f>
        <v>45859</v>
      </c>
      <c r="K115" s="17">
        <f>VLOOKUP(B115,Overall!B:AA,10,0)</f>
        <v>45940</v>
      </c>
      <c r="L115" s="17">
        <f>VLOOKUP(B115,Overall!B:AA,11,0)</f>
        <v>45963</v>
      </c>
      <c r="M115" s="17">
        <f>VLOOKUP(B115,Overall!B:AA,12,0)</f>
        <v>45866</v>
      </c>
      <c r="N115" s="17">
        <f>VLOOKUP(B115,Overall!B:AA,13,0)</f>
        <v>45884</v>
      </c>
      <c r="O115" s="15" t="str">
        <f>VLOOKUP(B115,Overall!B:AA,14,0)</f>
        <v>PG</v>
      </c>
      <c r="P115" s="15" t="str">
        <f>VLOOKUP(B115,Overall!B:AA,15,0)</f>
        <v>Elective</v>
      </c>
      <c r="Q115" s="15" t="str">
        <f>VLOOKUP(B115,Overall!B:AA,16,0)</f>
        <v>Yes</v>
      </c>
      <c r="R115" s="33" t="str">
        <f>VLOOKUP(B115,Overall!B:AA,17,0)</f>
        <v>Faculty Domain - Fundamental</v>
      </c>
      <c r="S115" s="20" t="str">
        <f>VLOOKUP(B115,Overall!B:AA,18,0)</f>
        <v>https://onlinecourses.nptel.ac.in/noc25_ge80/preview</v>
      </c>
      <c r="T115" s="14" t="str">
        <f>VLOOKUP(B115,Overall!B:AA,19,0)</f>
        <v>noc25_ge80</v>
      </c>
      <c r="U115" s="33">
        <f>VLOOKUP(B115,Overall!B:AA,20,0)</f>
        <v>0</v>
      </c>
      <c r="V115" s="33">
        <f>VLOOKUP(B115,Overall!B:AA,21,0)</f>
        <v>0</v>
      </c>
      <c r="W115" s="33">
        <f>VLOOKUP(B115,Overall!B:AA,22,0)</f>
        <v>0</v>
      </c>
      <c r="X115" s="20" t="str">
        <f>VLOOKUP(B115,Overall!B:AA,23,0)</f>
        <v>https://nptel.ac.in/courses/127108781</v>
      </c>
      <c r="Y115" s="19" t="str">
        <f>VLOOKUP(B115,Overall!B:AA,24,0)</f>
        <v>https://nptel.ac.in/courses/127108781</v>
      </c>
      <c r="Z115" s="14" t="str">
        <f>VLOOKUP(B115,Overall!B:AA,25,0)</f>
        <v>127108781</v>
      </c>
      <c r="AA115" s="33"/>
      <c r="AB115" s="14"/>
    </row>
    <row r="116" spans="1:28" x14ac:dyDescent="0.25">
      <c r="A116" s="13">
        <v>115</v>
      </c>
      <c r="B116" s="14" t="s">
        <v>4594</v>
      </c>
      <c r="C116" s="14" t="str">
        <f>VLOOKUP(B116,Overall!B:AA,2,0)</f>
        <v>Petroleum Engineering</v>
      </c>
      <c r="D116" s="14" t="str">
        <f>VLOOKUP(B116,Overall!B:AA,3,0)</f>
        <v>Introduction to Python and Petroleum Data Analytics</v>
      </c>
      <c r="E116" s="14" t="str">
        <f>VLOOKUP(B116,Overall!B:AA,4,0)</f>
        <v>Prof. Archana</v>
      </c>
      <c r="F116" s="15" t="str">
        <f>VLOOKUP(B116,Overall!B:AA,5,0)</f>
        <v>IIT-ISM Dhanbad</v>
      </c>
      <c r="G116" s="15" t="str">
        <f>VLOOKUP(B116,Overall!B:AA,6,0)</f>
        <v>IIT Kharagpur</v>
      </c>
      <c r="H116" s="16" t="str">
        <f>VLOOKUP(B116,Overall!B:AA,7,0)</f>
        <v>12 Weeks</v>
      </c>
      <c r="I116" s="15" t="str">
        <f>VLOOKUP(B116,Overall!B:AA,8,0)</f>
        <v>New</v>
      </c>
      <c r="J116" s="17">
        <f>VLOOKUP(B116,Overall!B:AA,9,0)</f>
        <v>45859</v>
      </c>
      <c r="K116" s="17">
        <f>VLOOKUP(B116,Overall!B:AA,10,0)</f>
        <v>45940</v>
      </c>
      <c r="L116" s="17">
        <f>VLOOKUP(B116,Overall!B:AA,11,0)</f>
        <v>45963</v>
      </c>
      <c r="M116" s="17">
        <f>VLOOKUP(B116,Overall!B:AA,12,0)</f>
        <v>45866</v>
      </c>
      <c r="N116" s="17">
        <f>VLOOKUP(B116,Overall!B:AA,13,0)</f>
        <v>45884</v>
      </c>
      <c r="O116" s="15" t="str">
        <f>VLOOKUP(B116,Overall!B:AA,14,0)</f>
        <v>UG/PG</v>
      </c>
      <c r="P116" s="15" t="str">
        <f>VLOOKUP(B116,Overall!B:AA,15,0)</f>
        <v>Elective</v>
      </c>
      <c r="Q116" s="15" t="str">
        <f>VLOOKUP(B116,Overall!B:AA,16,0)</f>
        <v>Yes</v>
      </c>
      <c r="R116" s="33" t="str">
        <f>VLOOKUP(B116,Overall!B:AA,17,0)</f>
        <v>Minor 2</v>
      </c>
      <c r="S116" s="20" t="str">
        <f>VLOOKUP(B116,Overall!B:AA,18,0)</f>
        <v>https://onlinecourses.nptel.ac.in/noc25_ch97/preview</v>
      </c>
      <c r="T116" s="14" t="str">
        <f>VLOOKUP(B116,Overall!B:AA,19,0)</f>
        <v>noc25_ch97</v>
      </c>
      <c r="U116" s="33">
        <f>VLOOKUP(B116,Overall!B:AA,20,0)</f>
        <v>0</v>
      </c>
      <c r="V116" s="33">
        <f>VLOOKUP(B116,Overall!B:AA,21,0)</f>
        <v>0</v>
      </c>
      <c r="W116" s="33">
        <f>VLOOKUP(B116,Overall!B:AA,22,0)</f>
        <v>0</v>
      </c>
      <c r="X116" s="20" t="str">
        <f>VLOOKUP(B116,Overall!B:AA,23,0)</f>
        <v>https://nptel.ac.in/courses/103105782</v>
      </c>
      <c r="Y116" s="19" t="str">
        <f>VLOOKUP(B116,Overall!B:AA,24,0)</f>
        <v>https://nptel.ac.in/courses/103105782</v>
      </c>
      <c r="Z116" s="14" t="str">
        <f>VLOOKUP(B116,Overall!B:AA,25,0)</f>
        <v>103105782</v>
      </c>
      <c r="AA116" s="33"/>
      <c r="AB116" s="14"/>
    </row>
    <row r="117" spans="1:28" x14ac:dyDescent="0.25">
      <c r="A117" s="13">
        <v>116</v>
      </c>
      <c r="B117" s="14" t="s">
        <v>4600</v>
      </c>
      <c r="C117" s="14" t="str">
        <f>VLOOKUP(B117,Overall!B:AA,2,0)</f>
        <v>Pharmaceutical Engineering</v>
      </c>
      <c r="D117" s="14" t="str">
        <f>VLOOKUP(B117,Overall!B:AA,3,0)</f>
        <v>Pharmaceutical Dosage Forms</v>
      </c>
      <c r="E117" s="14" t="str">
        <f>VLOOKUP(B117,Overall!B:AA,4,0)</f>
        <v>Prof. Ruchi Chawla</v>
      </c>
      <c r="F117" s="15" t="str">
        <f>VLOOKUP(B117,Overall!B:AA,5,0)</f>
        <v>IIT (BHU) Varanasi</v>
      </c>
      <c r="G117" s="15" t="str">
        <f>VLOOKUP(B117,Overall!B:AA,6,0)</f>
        <v>IIT Madras</v>
      </c>
      <c r="H117" s="16" t="str">
        <f>VLOOKUP(B117,Overall!B:AA,7,0)</f>
        <v>12 Weeks</v>
      </c>
      <c r="I117" s="15" t="str">
        <f>VLOOKUP(B117,Overall!B:AA,8,0)</f>
        <v>New</v>
      </c>
      <c r="J117" s="17">
        <f>VLOOKUP(B117,Overall!B:AA,9,0)</f>
        <v>45859</v>
      </c>
      <c r="K117" s="17">
        <f>VLOOKUP(B117,Overall!B:AA,10,0)</f>
        <v>45940</v>
      </c>
      <c r="L117" s="17">
        <f>VLOOKUP(B117,Overall!B:AA,11,0)</f>
        <v>45962</v>
      </c>
      <c r="M117" s="17">
        <f>VLOOKUP(B117,Overall!B:AA,12,0)</f>
        <v>45866</v>
      </c>
      <c r="N117" s="17">
        <f>VLOOKUP(B117,Overall!B:AA,13,0)</f>
        <v>45884</v>
      </c>
      <c r="O117" s="15" t="str">
        <f>VLOOKUP(B117,Overall!B:AA,14,0)</f>
        <v>UG/PG</v>
      </c>
      <c r="P117" s="15" t="str">
        <f>VLOOKUP(B117,Overall!B:AA,15,0)</f>
        <v>Core</v>
      </c>
      <c r="Q117" s="15" t="str">
        <f>VLOOKUP(B117,Overall!B:AA,16,0)</f>
        <v>Yes</v>
      </c>
      <c r="R117" s="33">
        <f>VLOOKUP(B117,Overall!B:AA,17,0)</f>
        <v>0</v>
      </c>
      <c r="S117" s="20" t="str">
        <f>VLOOKUP(B117,Overall!B:AA,18,0)</f>
        <v>https://onlinecourses.nptel.ac.in/noc25_ch98/preview</v>
      </c>
      <c r="T117" s="14" t="str">
        <f>VLOOKUP(B117,Overall!B:AA,19,0)</f>
        <v>noc25_ch98</v>
      </c>
      <c r="U117" s="33">
        <f>VLOOKUP(B117,Overall!B:AA,20,0)</f>
        <v>0</v>
      </c>
      <c r="V117" s="33">
        <f>VLOOKUP(B117,Overall!B:AA,21,0)</f>
        <v>0</v>
      </c>
      <c r="W117" s="33">
        <f>VLOOKUP(B117,Overall!B:AA,22,0)</f>
        <v>0</v>
      </c>
      <c r="X117" s="20" t="str">
        <f>VLOOKUP(B117,Overall!B:AA,23,0)</f>
        <v>https://nptel.ac.in/courses/103106783</v>
      </c>
      <c r="Y117" s="19" t="str">
        <f>VLOOKUP(B117,Overall!B:AA,24,0)</f>
        <v>https://nptel.ac.in/courses/103106783</v>
      </c>
      <c r="Z117" s="14" t="str">
        <f>VLOOKUP(B117,Overall!B:AA,25,0)</f>
        <v>103106783</v>
      </c>
      <c r="AA117" s="33"/>
      <c r="AB117" s="14"/>
    </row>
    <row r="118" spans="1:28" x14ac:dyDescent="0.25">
      <c r="A118" s="13">
        <v>117</v>
      </c>
      <c r="B118" s="14" t="s">
        <v>4606</v>
      </c>
      <c r="C118" s="14" t="str">
        <f>VLOOKUP(B118,Overall!B:AA,2,0)</f>
        <v>Pharmaceutical Engineering</v>
      </c>
      <c r="D118" s="14" t="str">
        <f>VLOOKUP(B118,Overall!B:AA,3,0)</f>
        <v>Pharmaceutical Crystal Engineering for Design, Development and Scale-up for Pharmaceutical Solids</v>
      </c>
      <c r="E118" s="14" t="str">
        <f>VLOOKUP(B118,Overall!B:AA,4,0)</f>
        <v>Prof. Dinesh Kumar</v>
      </c>
      <c r="F118" s="15" t="str">
        <f>VLOOKUP(B118,Overall!B:AA,5,0)</f>
        <v>IIT (BHU) Varanasi</v>
      </c>
      <c r="G118" s="15" t="str">
        <f>VLOOKUP(B118,Overall!B:AA,6,0)</f>
        <v>IIT Madras</v>
      </c>
      <c r="H118" s="16" t="str">
        <f>VLOOKUP(B118,Overall!B:AA,7,0)</f>
        <v>12 Weeks</v>
      </c>
      <c r="I118" s="15" t="str">
        <f>VLOOKUP(B118,Overall!B:AA,8,0)</f>
        <v>New</v>
      </c>
      <c r="J118" s="17">
        <f>VLOOKUP(B118,Overall!B:AA,9,0)</f>
        <v>45859</v>
      </c>
      <c r="K118" s="17">
        <f>VLOOKUP(B118,Overall!B:AA,10,0)</f>
        <v>45940</v>
      </c>
      <c r="L118" s="17">
        <f>VLOOKUP(B118,Overall!B:AA,11,0)</f>
        <v>45962</v>
      </c>
      <c r="M118" s="17">
        <f>VLOOKUP(B118,Overall!B:AA,12,0)</f>
        <v>45866</v>
      </c>
      <c r="N118" s="17">
        <f>VLOOKUP(B118,Overall!B:AA,13,0)</f>
        <v>45884</v>
      </c>
      <c r="O118" s="15" t="str">
        <f>VLOOKUP(B118,Overall!B:AA,14,0)</f>
        <v>UG/PG</v>
      </c>
      <c r="P118" s="15" t="str">
        <f>VLOOKUP(B118,Overall!B:AA,15,0)</f>
        <v>Elective</v>
      </c>
      <c r="Q118" s="15" t="str">
        <f>VLOOKUP(B118,Overall!B:AA,16,0)</f>
        <v>Yes</v>
      </c>
      <c r="R118" s="33">
        <f>VLOOKUP(B118,Overall!B:AA,17,0)</f>
        <v>0</v>
      </c>
      <c r="S118" s="20" t="str">
        <f>VLOOKUP(B118,Overall!B:AA,18,0)</f>
        <v>https://onlinecourses.nptel.ac.in/noc25_ch99/preview</v>
      </c>
      <c r="T118" s="14" t="str">
        <f>VLOOKUP(B118,Overall!B:AA,19,0)</f>
        <v>noc25_ch99</v>
      </c>
      <c r="U118" s="33">
        <f>VLOOKUP(B118,Overall!B:AA,20,0)</f>
        <v>0</v>
      </c>
      <c r="V118" s="33">
        <f>VLOOKUP(B118,Overall!B:AA,21,0)</f>
        <v>0</v>
      </c>
      <c r="W118" s="33">
        <f>VLOOKUP(B118,Overall!B:AA,22,0)</f>
        <v>0</v>
      </c>
      <c r="X118" s="20" t="str">
        <f>VLOOKUP(B118,Overall!B:AA,23,0)</f>
        <v>https://nptel.ac.in/courses/103106784</v>
      </c>
      <c r="Y118" s="19" t="str">
        <f>VLOOKUP(B118,Overall!B:AA,24,0)</f>
        <v>https://nptel.ac.in/courses/103106784</v>
      </c>
      <c r="Z118" s="14" t="str">
        <f>VLOOKUP(B118,Overall!B:AA,25,0)</f>
        <v>103106784</v>
      </c>
      <c r="AA118" s="33"/>
      <c r="AB118" s="14"/>
    </row>
    <row r="119" spans="1:28" x14ac:dyDescent="0.25">
      <c r="A119" s="13">
        <v>118</v>
      </c>
      <c r="B119" s="14" t="s">
        <v>4611</v>
      </c>
      <c r="C119" s="14" t="str">
        <f>VLOOKUP(B119,Overall!B:AA,2,0)</f>
        <v>Pharmaceutical Sciences</v>
      </c>
      <c r="D119" s="14" t="str">
        <f>VLOOKUP(B119,Overall!B:AA,3,0)</f>
        <v>Pharmacological and Toxicological Screening Methods</v>
      </c>
      <c r="E119" s="14" t="str">
        <f>VLOOKUP(B119,Overall!B:AA,4,0)</f>
        <v>Prof. Vinod Tiwari</v>
      </c>
      <c r="F119" s="15" t="str">
        <f>VLOOKUP(B119,Overall!B:AA,5,0)</f>
        <v>IIT (BHU) Varanasi</v>
      </c>
      <c r="G119" s="15" t="str">
        <f>VLOOKUP(B119,Overall!B:AA,6,0)</f>
        <v>IIT Madras</v>
      </c>
      <c r="H119" s="16" t="str">
        <f>VLOOKUP(B119,Overall!B:AA,7,0)</f>
        <v>12 Weeks</v>
      </c>
      <c r="I119" s="15" t="str">
        <f>VLOOKUP(B119,Overall!B:AA,8,0)</f>
        <v>New</v>
      </c>
      <c r="J119" s="17">
        <f>VLOOKUP(B119,Overall!B:AA,9,0)</f>
        <v>45859</v>
      </c>
      <c r="K119" s="17">
        <f>VLOOKUP(B119,Overall!B:AA,10,0)</f>
        <v>45940</v>
      </c>
      <c r="L119" s="17">
        <f>VLOOKUP(B119,Overall!B:AA,11,0)</f>
        <v>45956</v>
      </c>
      <c r="M119" s="17">
        <f>VLOOKUP(B119,Overall!B:AA,12,0)</f>
        <v>45866</v>
      </c>
      <c r="N119" s="17">
        <f>VLOOKUP(B119,Overall!B:AA,13,0)</f>
        <v>45884</v>
      </c>
      <c r="O119" s="15" t="str">
        <f>VLOOKUP(B119,Overall!B:AA,14,0)</f>
        <v>UG/PG</v>
      </c>
      <c r="P119" s="15" t="str">
        <f>VLOOKUP(B119,Overall!B:AA,15,0)</f>
        <v>Elective</v>
      </c>
      <c r="Q119" s="15" t="str">
        <f>VLOOKUP(B119,Overall!B:AA,16,0)</f>
        <v>Yes</v>
      </c>
      <c r="R119" s="33">
        <f>VLOOKUP(B119,Overall!B:AA,17,0)</f>
        <v>0</v>
      </c>
      <c r="S119" s="20" t="str">
        <f>VLOOKUP(B119,Overall!B:AA,18,0)</f>
        <v>https://onlinecourses.nptel.ac.in/noc25_ch100/preview</v>
      </c>
      <c r="T119" s="14" t="str">
        <f>VLOOKUP(B119,Overall!B:AA,19,0)</f>
        <v>noc25_ch100</v>
      </c>
      <c r="U119" s="33">
        <f>VLOOKUP(B119,Overall!B:AA,20,0)</f>
        <v>0</v>
      </c>
      <c r="V119" s="33">
        <f>VLOOKUP(B119,Overall!B:AA,21,0)</f>
        <v>0</v>
      </c>
      <c r="W119" s="33">
        <f>VLOOKUP(B119,Overall!B:AA,22,0)</f>
        <v>0</v>
      </c>
      <c r="X119" s="20" t="str">
        <f>VLOOKUP(B119,Overall!B:AA,23,0)</f>
        <v>https://nptel.ac.in/courses/103106785</v>
      </c>
      <c r="Y119" s="19" t="str">
        <f>VLOOKUP(B119,Overall!B:AA,24,0)</f>
        <v>https://nptel.ac.in/courses/103106785</v>
      </c>
      <c r="Z119" s="14" t="str">
        <f>VLOOKUP(B119,Overall!B:AA,25,0)</f>
        <v>103106785</v>
      </c>
      <c r="AA119" s="33"/>
      <c r="AB119" s="14"/>
    </row>
    <row r="120" spans="1:28" x14ac:dyDescent="0.25">
      <c r="A120" s="13">
        <v>119</v>
      </c>
      <c r="B120" s="14" t="s">
        <v>4617</v>
      </c>
      <c r="C120" s="14" t="str">
        <f>VLOOKUP(B120,Overall!B:AA,2,0)</f>
        <v>Pharmacy</v>
      </c>
      <c r="D120" s="14" t="str">
        <f>VLOOKUP(B120,Overall!B:AA,3,0)</f>
        <v>Novel Drug Delivery Systems</v>
      </c>
      <c r="E120" s="14" t="str">
        <f>VLOOKUP(B120,Overall!B:AA,4,0)</f>
        <v>Prof. Sathish Dyawanapelly</v>
      </c>
      <c r="F120" s="15" t="str">
        <f>VLOOKUP(B120,Overall!B:AA,5,0)</f>
        <v>Institute of Chemical Technology, Mumbai</v>
      </c>
      <c r="G120" s="15" t="str">
        <f>VLOOKUP(B120,Overall!B:AA,6,0)</f>
        <v>IIT Bombay</v>
      </c>
      <c r="H120" s="16" t="str">
        <f>VLOOKUP(B120,Overall!B:AA,7,0)</f>
        <v>12 Weeks</v>
      </c>
      <c r="I120" s="15" t="str">
        <f>VLOOKUP(B120,Overall!B:AA,8,0)</f>
        <v>New</v>
      </c>
      <c r="J120" s="17">
        <f>VLOOKUP(B120,Overall!B:AA,9,0)</f>
        <v>45859</v>
      </c>
      <c r="K120" s="17">
        <f>VLOOKUP(B120,Overall!B:AA,10,0)</f>
        <v>45940</v>
      </c>
      <c r="L120" s="17">
        <f>VLOOKUP(B120,Overall!B:AA,11,0)</f>
        <v>45962</v>
      </c>
      <c r="M120" s="17">
        <f>VLOOKUP(B120,Overall!B:AA,12,0)</f>
        <v>45866</v>
      </c>
      <c r="N120" s="17">
        <f>VLOOKUP(B120,Overall!B:AA,13,0)</f>
        <v>45884</v>
      </c>
      <c r="O120" s="15" t="str">
        <f>VLOOKUP(B120,Overall!B:AA,14,0)</f>
        <v>UG/PG</v>
      </c>
      <c r="P120" s="15" t="str">
        <f>VLOOKUP(B120,Overall!B:AA,15,0)</f>
        <v>Elective</v>
      </c>
      <c r="Q120" s="15" t="str">
        <f>VLOOKUP(B120,Overall!B:AA,16,0)</f>
        <v>Yes</v>
      </c>
      <c r="R120" s="33" t="str">
        <f>VLOOKUP(B120,Overall!B:AA,17,0)</f>
        <v>Polymers and Colloidal Materials</v>
      </c>
      <c r="S120" s="20" t="str">
        <f>VLOOKUP(B120,Overall!B:AA,18,0)</f>
        <v>https://onlinecourses.nptel.ac.in/noc25_ch101/preview</v>
      </c>
      <c r="T120" s="14" t="str">
        <f>VLOOKUP(B120,Overall!B:AA,19,0)</f>
        <v>noc25_ch101</v>
      </c>
      <c r="U120" s="33">
        <f>VLOOKUP(B120,Overall!B:AA,20,0)</f>
        <v>0</v>
      </c>
      <c r="V120" s="33">
        <f>VLOOKUP(B120,Overall!B:AA,21,0)</f>
        <v>0</v>
      </c>
      <c r="W120" s="33">
        <f>VLOOKUP(B120,Overall!B:AA,22,0)</f>
        <v>0</v>
      </c>
      <c r="X120" s="20" t="str">
        <f>VLOOKUP(B120,Overall!B:AA,23,0)</f>
        <v>https://nptel.ac.in/courses/103101786</v>
      </c>
      <c r="Y120" s="19" t="str">
        <f>VLOOKUP(B120,Overall!B:AA,24,0)</f>
        <v>https://nptel.ac.in/courses/103101786</v>
      </c>
      <c r="Z120" s="14" t="str">
        <f>VLOOKUP(B120,Overall!B:AA,25,0)</f>
        <v>103101786</v>
      </c>
      <c r="AA120" s="33"/>
      <c r="AB120" s="14"/>
    </row>
    <row r="121" spans="1:28" x14ac:dyDescent="0.25">
      <c r="A121" s="13">
        <v>120</v>
      </c>
      <c r="B121" s="14" t="s">
        <v>4624</v>
      </c>
      <c r="C121" s="14" t="str">
        <f>VLOOKUP(B121,Overall!B:AA,2,0)</f>
        <v>Pharmacy</v>
      </c>
      <c r="D121" s="14" t="str">
        <f>VLOOKUP(B121,Overall!B:AA,3,0)</f>
        <v>Pharmacognosy and Phytochemistry</v>
      </c>
      <c r="E121" s="14" t="str">
        <f>VLOOKUP(B121,Overall!B:AA,4,0)</f>
        <v>Prof. Galvina Pereira</v>
      </c>
      <c r="F121" s="15" t="str">
        <f>VLOOKUP(B121,Overall!B:AA,5,0)</f>
        <v>IIT Bombay
Institute of Chemical Technology, Mumbai</v>
      </c>
      <c r="G121" s="15" t="str">
        <f>VLOOKUP(B121,Overall!B:AA,6,0)</f>
        <v>IIT Bombay</v>
      </c>
      <c r="H121" s="16" t="str">
        <f>VLOOKUP(B121,Overall!B:AA,7,0)</f>
        <v>12 Weeks</v>
      </c>
      <c r="I121" s="15" t="str">
        <f>VLOOKUP(B121,Overall!B:AA,8,0)</f>
        <v>New</v>
      </c>
      <c r="J121" s="17">
        <f>VLOOKUP(B121,Overall!B:AA,9,0)</f>
        <v>45859</v>
      </c>
      <c r="K121" s="17">
        <f>VLOOKUP(B121,Overall!B:AA,10,0)</f>
        <v>45940</v>
      </c>
      <c r="L121" s="17">
        <f>VLOOKUP(B121,Overall!B:AA,11,0)</f>
        <v>45962</v>
      </c>
      <c r="M121" s="17">
        <f>VLOOKUP(B121,Overall!B:AA,12,0)</f>
        <v>45866</v>
      </c>
      <c r="N121" s="17">
        <f>VLOOKUP(B121,Overall!B:AA,13,0)</f>
        <v>45884</v>
      </c>
      <c r="O121" s="15" t="str">
        <f>VLOOKUP(B121,Overall!B:AA,14,0)</f>
        <v>UG/PG</v>
      </c>
      <c r="P121" s="15" t="str">
        <f>VLOOKUP(B121,Overall!B:AA,15,0)</f>
        <v>Core</v>
      </c>
      <c r="Q121" s="15" t="str">
        <f>VLOOKUP(B121,Overall!B:AA,16,0)</f>
        <v>Yes</v>
      </c>
      <c r="R121" s="33">
        <f>VLOOKUP(B121,Overall!B:AA,17,0)</f>
        <v>0</v>
      </c>
      <c r="S121" s="20" t="str">
        <f>VLOOKUP(B121,Overall!B:AA,18,0)</f>
        <v>https://onlinecourses.nptel.ac.in/noc25_ch102/preview</v>
      </c>
      <c r="T121" s="14" t="str">
        <f>VLOOKUP(B121,Overall!B:AA,19,0)</f>
        <v>noc25_ch102</v>
      </c>
      <c r="U121" s="33">
        <f>VLOOKUP(B121,Overall!B:AA,20,0)</f>
        <v>0</v>
      </c>
      <c r="V121" s="33">
        <f>VLOOKUP(B121,Overall!B:AA,21,0)</f>
        <v>0</v>
      </c>
      <c r="W121" s="33">
        <f>VLOOKUP(B121,Overall!B:AA,22,0)</f>
        <v>0</v>
      </c>
      <c r="X121" s="20" t="str">
        <f>VLOOKUP(B121,Overall!B:AA,23,0)</f>
        <v>https://nptel.ac.in/courses/103101787</v>
      </c>
      <c r="Y121" s="19" t="str">
        <f>VLOOKUP(B121,Overall!B:AA,24,0)</f>
        <v>https://nptel.ac.in/courses/103101787</v>
      </c>
      <c r="Z121" s="14" t="str">
        <f>VLOOKUP(B121,Overall!B:AA,25,0)</f>
        <v>103101787</v>
      </c>
      <c r="AA121" s="33"/>
      <c r="AB121" s="14"/>
    </row>
    <row r="122" spans="1:28" x14ac:dyDescent="0.25">
      <c r="A122" s="13">
        <v>121</v>
      </c>
      <c r="B122" s="14" t="s">
        <v>4636</v>
      </c>
      <c r="C122" s="14" t="str">
        <f>VLOOKUP(B122,Overall!B:AA,2,0)</f>
        <v>Physical Sciences, Materials Science And Engineering</v>
      </c>
      <c r="D122" s="14" t="str">
        <f>VLOOKUP(B122,Overall!B:AA,3,0)</f>
        <v>Physics of Nanomaterials</v>
      </c>
      <c r="E122" s="14" t="str">
        <f>VLOOKUP(B122,Overall!B:AA,4,0)</f>
        <v>Prof. Amreesh Chandra</v>
      </c>
      <c r="F122" s="15" t="str">
        <f>VLOOKUP(B122,Overall!B:AA,5,0)</f>
        <v>IIT Kharagpur</v>
      </c>
      <c r="G122" s="15" t="str">
        <f>VLOOKUP(B122,Overall!B:AA,6,0)</f>
        <v>IIT Kharagpur</v>
      </c>
      <c r="H122" s="16" t="str">
        <f>VLOOKUP(B122,Overall!B:AA,7,0)</f>
        <v>12 Weeks</v>
      </c>
      <c r="I122" s="15" t="str">
        <f>VLOOKUP(B122,Overall!B:AA,8,0)</f>
        <v>New</v>
      </c>
      <c r="J122" s="17">
        <f>VLOOKUP(B122,Overall!B:AA,9,0)</f>
        <v>45859</v>
      </c>
      <c r="K122" s="17">
        <f>VLOOKUP(B122,Overall!B:AA,10,0)</f>
        <v>45940</v>
      </c>
      <c r="L122" s="17">
        <f>VLOOKUP(B122,Overall!B:AA,11,0)</f>
        <v>45963</v>
      </c>
      <c r="M122" s="17">
        <f>VLOOKUP(B122,Overall!B:AA,12,0)</f>
        <v>45866</v>
      </c>
      <c r="N122" s="17">
        <f>VLOOKUP(B122,Overall!B:AA,13,0)</f>
        <v>45884</v>
      </c>
      <c r="O122" s="15" t="str">
        <f>VLOOKUP(B122,Overall!B:AA,14,0)</f>
        <v>UG/PG</v>
      </c>
      <c r="P122" s="15" t="str">
        <f>VLOOKUP(B122,Overall!B:AA,15,0)</f>
        <v>Elective</v>
      </c>
      <c r="Q122" s="15" t="str">
        <f>VLOOKUP(B122,Overall!B:AA,16,0)</f>
        <v>Yes</v>
      </c>
      <c r="R122" s="33" t="str">
        <f>VLOOKUP(B122,Overall!B:AA,17,0)</f>
        <v>Minor in Material Science</v>
      </c>
      <c r="S122" s="20" t="str">
        <f>VLOOKUP(B122,Overall!B:AA,18,0)</f>
        <v>https://onlinecourses.nptel.ac.in/noc25_ph30/preview</v>
      </c>
      <c r="T122" s="14" t="str">
        <f>VLOOKUP(B122,Overall!B:AA,19,0)</f>
        <v>noc25_ph30</v>
      </c>
      <c r="U122" s="33">
        <f>VLOOKUP(B122,Overall!B:AA,20,0)</f>
        <v>0</v>
      </c>
      <c r="V122" s="33">
        <f>VLOOKUP(B122,Overall!B:AA,21,0)</f>
        <v>0</v>
      </c>
      <c r="W122" s="33">
        <f>VLOOKUP(B122,Overall!B:AA,22,0)</f>
        <v>0</v>
      </c>
      <c r="X122" s="20" t="str">
        <f>VLOOKUP(B122,Overall!B:AA,23,0)</f>
        <v>https://nptel.ac.in/courses/115105789</v>
      </c>
      <c r="Y122" s="19" t="str">
        <f>VLOOKUP(B122,Overall!B:AA,24,0)</f>
        <v>https://nptel.ac.in/courses/115105789</v>
      </c>
      <c r="Z122" s="14" t="str">
        <f>VLOOKUP(B122,Overall!B:AA,25,0)</f>
        <v>115105789</v>
      </c>
      <c r="AA122" s="33"/>
      <c r="AB122" s="14"/>
    </row>
    <row r="123" spans="1:28" x14ac:dyDescent="0.25">
      <c r="A123" s="13">
        <v>122</v>
      </c>
      <c r="B123" s="14" t="s">
        <v>4642</v>
      </c>
      <c r="C123" s="14" t="str">
        <f>VLOOKUP(B123,Overall!B:AA,2,0)</f>
        <v>Physics</v>
      </c>
      <c r="D123" s="14" t="str">
        <f>VLOOKUP(B123,Overall!B:AA,3,0)</f>
        <v>Essentials of Quantum Optics</v>
      </c>
      <c r="E123" s="14" t="str">
        <f>VLOOKUP(B123,Overall!B:AA,4,0)</f>
        <v>Prof. Amarendra Kumar Sarma</v>
      </c>
      <c r="F123" s="15" t="str">
        <f>VLOOKUP(B123,Overall!B:AA,5,0)</f>
        <v>IIT Guwahati</v>
      </c>
      <c r="G123" s="15" t="str">
        <f>VLOOKUP(B123,Overall!B:AA,6,0)</f>
        <v>IIT Guwahati</v>
      </c>
      <c r="H123" s="16" t="str">
        <f>VLOOKUP(B123,Overall!B:AA,7,0)</f>
        <v>8 Weeks</v>
      </c>
      <c r="I123" s="15" t="str">
        <f>VLOOKUP(B123,Overall!B:AA,8,0)</f>
        <v>New</v>
      </c>
      <c r="J123" s="17">
        <f>VLOOKUP(B123,Overall!B:AA,9,0)</f>
        <v>45887</v>
      </c>
      <c r="K123" s="17">
        <f>VLOOKUP(B123,Overall!B:AA,10,0)</f>
        <v>45940</v>
      </c>
      <c r="L123" s="17">
        <f>VLOOKUP(B123,Overall!B:AA,11,0)</f>
        <v>45955</v>
      </c>
      <c r="M123" s="17">
        <f>VLOOKUP(B123,Overall!B:AA,12,0)</f>
        <v>45887</v>
      </c>
      <c r="N123" s="17">
        <f>VLOOKUP(B123,Overall!B:AA,13,0)</f>
        <v>45898</v>
      </c>
      <c r="O123" s="15" t="str">
        <f>VLOOKUP(B123,Overall!B:AA,14,0)</f>
        <v>UG/PG</v>
      </c>
      <c r="P123" s="15" t="str">
        <f>VLOOKUP(B123,Overall!B:AA,15,0)</f>
        <v>Elective</v>
      </c>
      <c r="Q123" s="15" t="str">
        <f>VLOOKUP(B123,Overall!B:AA,16,0)</f>
        <v>Yes</v>
      </c>
      <c r="R123" s="33">
        <f>VLOOKUP(B123,Overall!B:AA,17,0)</f>
        <v>0</v>
      </c>
      <c r="S123" s="20" t="str">
        <f>VLOOKUP(B123,Overall!B:AA,18,0)</f>
        <v>https://onlinecourses.nptel.ac.in/noc25_ph31/preview</v>
      </c>
      <c r="T123" s="14" t="str">
        <f>VLOOKUP(B123,Overall!B:AA,19,0)</f>
        <v>noc25_ph31</v>
      </c>
      <c r="U123" s="33">
        <f>VLOOKUP(B123,Overall!B:AA,20,0)</f>
        <v>0</v>
      </c>
      <c r="V123" s="33">
        <f>VLOOKUP(B123,Overall!B:AA,21,0)</f>
        <v>0</v>
      </c>
      <c r="W123" s="33">
        <f>VLOOKUP(B123,Overall!B:AA,22,0)</f>
        <v>0</v>
      </c>
      <c r="X123" s="20" t="str">
        <f>VLOOKUP(B123,Overall!B:AA,23,0)</f>
        <v>https://nptel.ac.in/courses/115103790</v>
      </c>
      <c r="Y123" s="19" t="str">
        <f>VLOOKUP(B123,Overall!B:AA,24,0)</f>
        <v>https://nptel.ac.in/courses/115103790</v>
      </c>
      <c r="Z123" s="14" t="str">
        <f>VLOOKUP(B123,Overall!B:AA,25,0)</f>
        <v>115103790</v>
      </c>
      <c r="AA123" s="33"/>
      <c r="AB123" s="14"/>
    </row>
    <row r="124" spans="1:28" x14ac:dyDescent="0.25">
      <c r="A124" s="13">
        <v>123</v>
      </c>
      <c r="B124" s="14" t="s">
        <v>4648</v>
      </c>
      <c r="C124" s="14" t="str">
        <f>VLOOKUP(B124,Overall!B:AA,2,0)</f>
        <v>Physics</v>
      </c>
      <c r="D124" s="14" t="str">
        <f>VLOOKUP(B124,Overall!B:AA,3,0)</f>
        <v>Quantum Mechanics in the Relativistic Regime</v>
      </c>
      <c r="E124" s="14" t="str">
        <f>VLOOKUP(B124,Overall!B:AA,4,0)</f>
        <v>Prof. Sudhir Kumar Vempati</v>
      </c>
      <c r="F124" s="15" t="str">
        <f>VLOOKUP(B124,Overall!B:AA,5,0)</f>
        <v>IISc Bangalore</v>
      </c>
      <c r="G124" s="15" t="str">
        <f>VLOOKUP(B124,Overall!B:AA,6,0)</f>
        <v>IISc Bangalore</v>
      </c>
      <c r="H124" s="16" t="str">
        <f>VLOOKUP(B124,Overall!B:AA,7,0)</f>
        <v>12 Weeks</v>
      </c>
      <c r="I124" s="15" t="str">
        <f>VLOOKUP(B124,Overall!B:AA,8,0)</f>
        <v>New</v>
      </c>
      <c r="J124" s="17">
        <f>VLOOKUP(B124,Overall!B:AA,9,0)</f>
        <v>45859</v>
      </c>
      <c r="K124" s="17">
        <f>VLOOKUP(B124,Overall!B:AA,10,0)</f>
        <v>45940</v>
      </c>
      <c r="L124" s="17">
        <f>VLOOKUP(B124,Overall!B:AA,11,0)</f>
        <v>45955</v>
      </c>
      <c r="M124" s="17">
        <f>VLOOKUP(B124,Overall!B:AA,12,0)</f>
        <v>45866</v>
      </c>
      <c r="N124" s="17">
        <f>VLOOKUP(B124,Overall!B:AA,13,0)</f>
        <v>45884</v>
      </c>
      <c r="O124" s="15" t="str">
        <f>VLOOKUP(B124,Overall!B:AA,14,0)</f>
        <v>PG</v>
      </c>
      <c r="P124" s="15" t="str">
        <f>VLOOKUP(B124,Overall!B:AA,15,0)</f>
        <v>Core</v>
      </c>
      <c r="Q124" s="15" t="str">
        <f>VLOOKUP(B124,Overall!B:AA,16,0)</f>
        <v>Yes</v>
      </c>
      <c r="R124" s="33">
        <f>VLOOKUP(B124,Overall!B:AA,17,0)</f>
        <v>0</v>
      </c>
      <c r="S124" s="20" t="str">
        <f>VLOOKUP(B124,Overall!B:AA,18,0)</f>
        <v>https://onlinecourses.nptel.ac.in/noc25_ph32/preview</v>
      </c>
      <c r="T124" s="14" t="str">
        <f>VLOOKUP(B124,Overall!B:AA,19,0)</f>
        <v>noc25_ph32</v>
      </c>
      <c r="U124" s="33">
        <f>VLOOKUP(B124,Overall!B:AA,20,0)</f>
        <v>0</v>
      </c>
      <c r="V124" s="33">
        <f>VLOOKUP(B124,Overall!B:AA,21,0)</f>
        <v>0</v>
      </c>
      <c r="W124" s="33">
        <f>VLOOKUP(B124,Overall!B:AA,22,0)</f>
        <v>0</v>
      </c>
      <c r="X124" s="20" t="str">
        <f>VLOOKUP(B124,Overall!B:AA,23,0)</f>
        <v>https://nptel.ac.in/courses/115108791</v>
      </c>
      <c r="Y124" s="19" t="str">
        <f>VLOOKUP(B124,Overall!B:AA,24,0)</f>
        <v>https://nptel.ac.in/courses/115108791</v>
      </c>
      <c r="Z124" s="14" t="str">
        <f>VLOOKUP(B124,Overall!B:AA,25,0)</f>
        <v>115108791</v>
      </c>
      <c r="AA124" s="33"/>
      <c r="AB124" s="14"/>
    </row>
    <row r="125" spans="1:28" x14ac:dyDescent="0.25">
      <c r="A125" s="13">
        <v>124</v>
      </c>
      <c r="B125" s="14" t="s">
        <v>4719</v>
      </c>
      <c r="C125" s="14" t="str">
        <f>VLOOKUP(B125,Overall!B:AA,2,0)</f>
        <v>Physics</v>
      </c>
      <c r="D125" s="14" t="str">
        <f>VLOOKUP(B125,Overall!B:AA,3,0)</f>
        <v>Theory and Applications in Thermal and Cold Plasma</v>
      </c>
      <c r="E125" s="14" t="str">
        <f>VLOOKUP(B125,Overall!B:AA,4,0)</f>
        <v>Prof. Srikumar Ghorui</v>
      </c>
      <c r="F125" s="15" t="str">
        <f>VLOOKUP(B125,Overall!B:AA,5,0)</f>
        <v>IITB-HBNI</v>
      </c>
      <c r="G125" s="15" t="str">
        <f>VLOOKUP(B125,Overall!B:AA,6,0)</f>
        <v>IIT Bombay</v>
      </c>
      <c r="H125" s="16" t="str">
        <f>VLOOKUP(B125,Overall!B:AA,7,0)</f>
        <v>12 Weeks</v>
      </c>
      <c r="I125" s="15" t="str">
        <f>VLOOKUP(B125,Overall!B:AA,8,0)</f>
        <v>New</v>
      </c>
      <c r="J125" s="17">
        <f>VLOOKUP(B125,Overall!B:AA,9,0)</f>
        <v>45859</v>
      </c>
      <c r="K125" s="17">
        <f>VLOOKUP(B125,Overall!B:AA,10,0)</f>
        <v>45940</v>
      </c>
      <c r="L125" s="17">
        <f>VLOOKUP(B125,Overall!B:AA,11,0)</f>
        <v>45962</v>
      </c>
      <c r="M125" s="17">
        <f>VLOOKUP(B125,Overall!B:AA,12,0)</f>
        <v>45866</v>
      </c>
      <c r="N125" s="17">
        <f>VLOOKUP(B125,Overall!B:AA,13,0)</f>
        <v>45884</v>
      </c>
      <c r="O125" s="15" t="str">
        <f>VLOOKUP(B125,Overall!B:AA,14,0)</f>
        <v>PG</v>
      </c>
      <c r="P125" s="15" t="str">
        <f>VLOOKUP(B125,Overall!B:AA,15,0)</f>
        <v>Core</v>
      </c>
      <c r="Q125" s="15" t="str">
        <f>VLOOKUP(B125,Overall!B:AA,16,0)</f>
        <v>Yes</v>
      </c>
      <c r="R125" s="33">
        <f>VLOOKUP(B125,Overall!B:AA,17,0)</f>
        <v>0</v>
      </c>
      <c r="S125" s="20" t="str">
        <f>VLOOKUP(B125,Overall!B:AA,18,0)</f>
        <v>https://onlinecourses.nptel.ac.in/noc25_ph46/preview</v>
      </c>
      <c r="T125" s="14" t="str">
        <f>VLOOKUP(B125,Overall!B:AA,19,0)</f>
        <v>noc25_ph46</v>
      </c>
      <c r="U125" s="33">
        <f>VLOOKUP(B125,Overall!B:AA,20,0)</f>
        <v>0</v>
      </c>
      <c r="V125" s="33">
        <f>VLOOKUP(B125,Overall!B:AA,21,0)</f>
        <v>0</v>
      </c>
      <c r="W125" s="33">
        <f>VLOOKUP(B125,Overall!B:AA,22,0)</f>
        <v>0</v>
      </c>
      <c r="X125" s="20" t="str">
        <f>VLOOKUP(B125,Overall!B:AA,23,0)</f>
        <v>https://nptel.ac.in/courses/115101792</v>
      </c>
      <c r="Y125" s="19" t="str">
        <f>VLOOKUP(B125,Overall!B:AA,24,0)</f>
        <v>https://nptel.ac.in/courses/115101792</v>
      </c>
      <c r="Z125" s="14" t="str">
        <f>VLOOKUP(B125,Overall!B:AA,25,0)</f>
        <v>115101792</v>
      </c>
      <c r="AA125" s="33"/>
      <c r="AB125" s="14"/>
    </row>
    <row r="126" spans="1:28" x14ac:dyDescent="0.25">
      <c r="A126" s="13">
        <v>125</v>
      </c>
      <c r="B126" s="14" t="s">
        <v>4761</v>
      </c>
      <c r="C126" s="14" t="str">
        <f>VLOOKUP(B126,Overall!B:AA,2,0)</f>
        <v>Physics</v>
      </c>
      <c r="D126" s="14" t="str">
        <f>VLOOKUP(B126,Overall!B:AA,3,0)</f>
        <v>Introduction to General Relativity</v>
      </c>
      <c r="E126" s="14" t="str">
        <f>VLOOKUP(B126,Overall!B:AA,4,0)</f>
        <v>Prof. Shubho R. Roy,
Prof. Arpan Bhattacharyya</v>
      </c>
      <c r="F126" s="15" t="str">
        <f>VLOOKUP(B126,Overall!B:AA,5,0)</f>
        <v>IIT Hyderabad and IIT Gandhinagar</v>
      </c>
      <c r="G126" s="15" t="str">
        <f>VLOOKUP(B126,Overall!B:AA,6,0)</f>
        <v>IIT Madras</v>
      </c>
      <c r="H126" s="16" t="str">
        <f>VLOOKUP(B126,Overall!B:AA,7,0)</f>
        <v>12 Weeks</v>
      </c>
      <c r="I126" s="15" t="str">
        <f>VLOOKUP(B126,Overall!B:AA,8,0)</f>
        <v>New</v>
      </c>
      <c r="J126" s="17">
        <f>VLOOKUP(B126,Overall!B:AA,9,0)</f>
        <v>45859</v>
      </c>
      <c r="K126" s="17">
        <f>VLOOKUP(B126,Overall!B:AA,10,0)</f>
        <v>45940</v>
      </c>
      <c r="L126" s="17">
        <f>VLOOKUP(B126,Overall!B:AA,11,0)</f>
        <v>45963</v>
      </c>
      <c r="M126" s="17">
        <f>VLOOKUP(B126,Overall!B:AA,12,0)</f>
        <v>45866</v>
      </c>
      <c r="N126" s="17">
        <f>VLOOKUP(B126,Overall!B:AA,13,0)</f>
        <v>45884</v>
      </c>
      <c r="O126" s="15" t="str">
        <f>VLOOKUP(B126,Overall!B:AA,14,0)</f>
        <v>UG/PG</v>
      </c>
      <c r="P126" s="15" t="str">
        <f>VLOOKUP(B126,Overall!B:AA,15,0)</f>
        <v>Elective</v>
      </c>
      <c r="Q126" s="15" t="str">
        <f>VLOOKUP(B126,Overall!B:AA,16,0)</f>
        <v>Yes</v>
      </c>
      <c r="R126" s="33">
        <f>VLOOKUP(B126,Overall!B:AA,17,0)</f>
        <v>0</v>
      </c>
      <c r="S126" s="20" t="str">
        <f>VLOOKUP(B126,Overall!B:AA,18,0)</f>
        <v>https://onlinecourses.nptel.ac.in/noc25_ph55/preview</v>
      </c>
      <c r="T126" s="14" t="str">
        <f>VLOOKUP(B126,Overall!B:AA,19,0)</f>
        <v>noc25_ph55</v>
      </c>
      <c r="U126" s="33">
        <f>VLOOKUP(B126,Overall!B:AA,20,0)</f>
        <v>0</v>
      </c>
      <c r="V126" s="33">
        <f>VLOOKUP(B126,Overall!B:AA,21,0)</f>
        <v>0</v>
      </c>
      <c r="W126" s="33">
        <f>VLOOKUP(B126,Overall!B:AA,22,0)</f>
        <v>0</v>
      </c>
      <c r="X126" s="20" t="str">
        <f>VLOOKUP(B126,Overall!B:AA,23,0)</f>
        <v>https://nptel.ac.in/courses/115106793</v>
      </c>
      <c r="Y126" s="19" t="str">
        <f>VLOOKUP(B126,Overall!B:AA,24,0)</f>
        <v>https://nptel.ac.in/courses/115106793</v>
      </c>
      <c r="Z126" s="14" t="str">
        <f>VLOOKUP(B126,Overall!B:AA,25,0)</f>
        <v>115106793</v>
      </c>
      <c r="AA126" s="33"/>
      <c r="AB126" s="14"/>
    </row>
    <row r="127" spans="1:28" x14ac:dyDescent="0.25">
      <c r="A127" s="13">
        <v>126</v>
      </c>
      <c r="B127" s="14" t="s">
        <v>4767</v>
      </c>
      <c r="C127" s="14" t="str">
        <f>VLOOKUP(B127,Overall!B:AA,2,0)</f>
        <v>Physics (Other areas, Energy science, materials science and Chemical engineering)</v>
      </c>
      <c r="D127" s="14" t="str">
        <f>VLOOKUP(B127,Overall!B:AA,3,0)</f>
        <v>Energy Materials and Devices</v>
      </c>
      <c r="E127" s="14" t="str">
        <f>VLOOKUP(B127,Overall!B:AA,4,0)</f>
        <v>Prof. Santanu Ghosh</v>
      </c>
      <c r="F127" s="15" t="str">
        <f>VLOOKUP(B127,Overall!B:AA,5,0)</f>
        <v>IIT Delhi</v>
      </c>
      <c r="G127" s="15" t="str">
        <f>VLOOKUP(B127,Overall!B:AA,6,0)</f>
        <v>IIT Delhi</v>
      </c>
      <c r="H127" s="16" t="str">
        <f>VLOOKUP(B127,Overall!B:AA,7,0)</f>
        <v>12 Weeks</v>
      </c>
      <c r="I127" s="15" t="str">
        <f>VLOOKUP(B127,Overall!B:AA,8,0)</f>
        <v>New</v>
      </c>
      <c r="J127" s="17">
        <f>VLOOKUP(B127,Overall!B:AA,9,0)</f>
        <v>45859</v>
      </c>
      <c r="K127" s="17">
        <f>VLOOKUP(B127,Overall!B:AA,10,0)</f>
        <v>45940</v>
      </c>
      <c r="L127" s="17">
        <f>VLOOKUP(B127,Overall!B:AA,11,0)</f>
        <v>45962</v>
      </c>
      <c r="M127" s="17">
        <f>VLOOKUP(B127,Overall!B:AA,12,0)</f>
        <v>45866</v>
      </c>
      <c r="N127" s="17">
        <f>VLOOKUP(B127,Overall!B:AA,13,0)</f>
        <v>45884</v>
      </c>
      <c r="O127" s="15" t="str">
        <f>VLOOKUP(B127,Overall!B:AA,14,0)</f>
        <v>UG/PG</v>
      </c>
      <c r="P127" s="15" t="str">
        <f>VLOOKUP(B127,Overall!B:AA,15,0)</f>
        <v>Elective</v>
      </c>
      <c r="Q127" s="15" t="str">
        <f>VLOOKUP(B127,Overall!B:AA,16,0)</f>
        <v>Yes</v>
      </c>
      <c r="R127" s="33" t="str">
        <f>VLOOKUP(B127,Overall!B:AA,17,0)</f>
        <v>Energy and Environment</v>
      </c>
      <c r="S127" s="20" t="str">
        <f>VLOOKUP(B127,Overall!B:AA,18,0)</f>
        <v>https://onlinecourses.nptel.ac.in/noc25_ph56/preview</v>
      </c>
      <c r="T127" s="14" t="str">
        <f>VLOOKUP(B127,Overall!B:AA,19,0)</f>
        <v>noc25_ph56</v>
      </c>
      <c r="U127" s="33">
        <f>VLOOKUP(B127,Overall!B:AA,20,0)</f>
        <v>0</v>
      </c>
      <c r="V127" s="33">
        <f>VLOOKUP(B127,Overall!B:AA,21,0)</f>
        <v>0</v>
      </c>
      <c r="W127" s="33">
        <f>VLOOKUP(B127,Overall!B:AA,22,0)</f>
        <v>0</v>
      </c>
      <c r="X127" s="20" t="str">
        <f>VLOOKUP(B127,Overall!B:AA,23,0)</f>
        <v>https://nptel.ac.in/courses/115102794</v>
      </c>
      <c r="Y127" s="19" t="str">
        <f>VLOOKUP(B127,Overall!B:AA,24,0)</f>
        <v>https://nptel.ac.in/courses/115102794</v>
      </c>
      <c r="Z127" s="14" t="str">
        <f>VLOOKUP(B127,Overall!B:AA,25,0)</f>
        <v>115102794</v>
      </c>
      <c r="AA127" s="33"/>
      <c r="AB127" s="14"/>
    </row>
    <row r="128" spans="1:28" x14ac:dyDescent="0.25">
      <c r="A128" s="13">
        <v>127</v>
      </c>
      <c r="B128" s="14" t="s">
        <v>4785</v>
      </c>
      <c r="C128" s="14" t="str">
        <f>VLOOKUP(B128,Overall!B:AA,2,0)</f>
        <v>Polymer Science and Technology, Material Science and Engineering, Chemical Engineering, Rubber Technology</v>
      </c>
      <c r="D128" s="14" t="str">
        <f>VLOOKUP(B128,Overall!B:AA,3,0)</f>
        <v>Foundations on Rubber Science, Technology and Manufacturing</v>
      </c>
      <c r="E128" s="14" t="str">
        <f>VLOOKUP(B128,Overall!B:AA,4,0)</f>
        <v>Prof. Santanu Chattopadhyay</v>
      </c>
      <c r="F128" s="15" t="str">
        <f>VLOOKUP(B128,Overall!B:AA,5,0)</f>
        <v>IIT Kharagpur</v>
      </c>
      <c r="G128" s="15" t="str">
        <f>VLOOKUP(B128,Overall!B:AA,6,0)</f>
        <v>IIT Kharagpur</v>
      </c>
      <c r="H128" s="16" t="str">
        <f>VLOOKUP(B128,Overall!B:AA,7,0)</f>
        <v>12 Weeks</v>
      </c>
      <c r="I128" s="15" t="str">
        <f>VLOOKUP(B128,Overall!B:AA,8,0)</f>
        <v>New</v>
      </c>
      <c r="J128" s="17">
        <f>VLOOKUP(B128,Overall!B:AA,9,0)</f>
        <v>45859</v>
      </c>
      <c r="K128" s="17">
        <f>VLOOKUP(B128,Overall!B:AA,10,0)</f>
        <v>45940</v>
      </c>
      <c r="L128" s="17">
        <f>VLOOKUP(B128,Overall!B:AA,11,0)</f>
        <v>45962</v>
      </c>
      <c r="M128" s="17">
        <f>VLOOKUP(B128,Overall!B:AA,12,0)</f>
        <v>45866</v>
      </c>
      <c r="N128" s="17">
        <f>VLOOKUP(B128,Overall!B:AA,13,0)</f>
        <v>45884</v>
      </c>
      <c r="O128" s="15" t="str">
        <f>VLOOKUP(B128,Overall!B:AA,14,0)</f>
        <v>UG/PG</v>
      </c>
      <c r="P128" s="15" t="str">
        <f>VLOOKUP(B128,Overall!B:AA,15,0)</f>
        <v>Core</v>
      </c>
      <c r="Q128" s="15" t="str">
        <f>VLOOKUP(B128,Overall!B:AA,16,0)</f>
        <v>Yes</v>
      </c>
      <c r="R128" s="33" t="str">
        <f>VLOOKUP(B128,Overall!B:AA,17,0)</f>
        <v>Polymers and Colloidal Materials</v>
      </c>
      <c r="S128" s="20" t="str">
        <f>VLOOKUP(B128,Overall!B:AA,18,0)</f>
        <v>https://onlinecourses.nptel.ac.in/noc25_ch103/preview</v>
      </c>
      <c r="T128" s="14" t="str">
        <f>VLOOKUP(B128,Overall!B:AA,19,0)</f>
        <v>noc25_ch103</v>
      </c>
      <c r="U128" s="33">
        <f>VLOOKUP(B128,Overall!B:AA,20,0)</f>
        <v>0</v>
      </c>
      <c r="V128" s="33">
        <f>VLOOKUP(B128,Overall!B:AA,21,0)</f>
        <v>0</v>
      </c>
      <c r="W128" s="33">
        <f>VLOOKUP(B128,Overall!B:AA,22,0)</f>
        <v>0</v>
      </c>
      <c r="X128" s="20" t="str">
        <f>VLOOKUP(B128,Overall!B:AA,23,0)</f>
        <v>https://nptel.ac.in/courses/103105795</v>
      </c>
      <c r="Y128" s="19" t="str">
        <f>VLOOKUP(B128,Overall!B:AA,24,0)</f>
        <v>https://nptel.ac.in/courses/103105795</v>
      </c>
      <c r="Z128" s="14" t="str">
        <f>VLOOKUP(B128,Overall!B:AA,25,0)</f>
        <v>103105795</v>
      </c>
      <c r="AA128" s="33"/>
      <c r="AB128" s="14"/>
    </row>
    <row r="129" spans="1:28" x14ac:dyDescent="0.25">
      <c r="A129" s="13">
        <v>128</v>
      </c>
      <c r="B129" s="14" t="s">
        <v>4819</v>
      </c>
      <c r="C129" s="14" t="str">
        <f>VLOOKUP(B129,Overall!B:AA,2,0)</f>
        <v>Space Science and Engineering</v>
      </c>
      <c r="D129" s="14" t="str">
        <f>VLOOKUP(B129,Overall!B:AA,3,0)</f>
        <v>Space Environment and its Effects on Orbital Spacecrafts</v>
      </c>
      <c r="E129" s="14" t="str">
        <f>VLOOKUP(B129,Overall!B:AA,4,0)</f>
        <v>Prof. Soumyabrata Chakrabarty</v>
      </c>
      <c r="F129" s="15" t="str">
        <f>VLOOKUP(B129,Overall!B:AA,5,0)</f>
        <v>IIT Kanpur</v>
      </c>
      <c r="G129" s="15" t="str">
        <f>VLOOKUP(B129,Overall!B:AA,6,0)</f>
        <v>IIT Kanpur</v>
      </c>
      <c r="H129" s="16" t="str">
        <f>VLOOKUP(B129,Overall!B:AA,7,0)</f>
        <v>12 Weeks</v>
      </c>
      <c r="I129" s="15" t="str">
        <f>VLOOKUP(B129,Overall!B:AA,8,0)</f>
        <v>New</v>
      </c>
      <c r="J129" s="17">
        <f>VLOOKUP(B129,Overall!B:AA,9,0)</f>
        <v>45859</v>
      </c>
      <c r="K129" s="17">
        <f>VLOOKUP(B129,Overall!B:AA,10,0)</f>
        <v>45940</v>
      </c>
      <c r="L129" s="17">
        <f>VLOOKUP(B129,Overall!B:AA,11,0)</f>
        <v>45962</v>
      </c>
      <c r="M129" s="17">
        <f>VLOOKUP(B129,Overall!B:AA,12,0)</f>
        <v>45866</v>
      </c>
      <c r="N129" s="17">
        <f>VLOOKUP(B129,Overall!B:AA,13,0)</f>
        <v>45884</v>
      </c>
      <c r="O129" s="15" t="str">
        <f>VLOOKUP(B129,Overall!B:AA,14,0)</f>
        <v>PG</v>
      </c>
      <c r="P129" s="15" t="str">
        <f>VLOOKUP(B129,Overall!B:AA,15,0)</f>
        <v>Elective</v>
      </c>
      <c r="Q129" s="15" t="str">
        <f>VLOOKUP(B129,Overall!B:AA,16,0)</f>
        <v>Yes</v>
      </c>
      <c r="R129" s="33" t="str">
        <f>VLOOKUP(B129,Overall!B:AA,17,0)</f>
        <v>Flight Mechanics</v>
      </c>
      <c r="S129" s="20" t="str">
        <f>VLOOKUP(B129,Overall!B:AA,18,0)</f>
        <v>https://onlinecourses.nptel.ac.in/noc25_ae35/preview</v>
      </c>
      <c r="T129" s="14" t="str">
        <f>VLOOKUP(B129,Overall!B:AA,19,0)</f>
        <v>noc25_ae35</v>
      </c>
      <c r="U129" s="33">
        <f>VLOOKUP(B129,Overall!B:AA,20,0)</f>
        <v>0</v>
      </c>
      <c r="V129" s="33">
        <f>VLOOKUP(B129,Overall!B:AA,21,0)</f>
        <v>0</v>
      </c>
      <c r="W129" s="33">
        <f>VLOOKUP(B129,Overall!B:AA,22,0)</f>
        <v>0</v>
      </c>
      <c r="X129" s="20" t="str">
        <f>VLOOKUP(B129,Overall!B:AA,23,0)</f>
        <v>https://nptel.ac.in/courses/101104796</v>
      </c>
      <c r="Y129" s="19" t="str">
        <f>VLOOKUP(B129,Overall!B:AA,24,0)</f>
        <v>https://nptel.ac.in/courses/101104796</v>
      </c>
      <c r="Z129" s="14" t="str">
        <f>VLOOKUP(B129,Overall!B:AA,25,0)</f>
        <v>101104796</v>
      </c>
      <c r="AA129" s="33"/>
      <c r="AB129" s="14"/>
    </row>
    <row r="130" spans="1:28" x14ac:dyDescent="0.25">
      <c r="A130" s="13">
        <v>129</v>
      </c>
      <c r="B130" s="14" t="s">
        <v>4825</v>
      </c>
      <c r="C130" s="14" t="str">
        <f>VLOOKUP(B130,Overall!B:AA,2,0)</f>
        <v>Sports Sciences</v>
      </c>
      <c r="D130" s="14" t="str">
        <f>VLOOKUP(B130,Overall!B:AA,3,0)</f>
        <v>Introduction to Physical Medicine and Rehabilitation in Sports</v>
      </c>
      <c r="E130" s="14" t="str">
        <f>VLOOKUP(B130,Overall!B:AA,4,0)</f>
        <v>Col (Dr) Anup Krishnan,
Wg Cdr (Dr) CS Guru</v>
      </c>
      <c r="F130" s="15" t="str">
        <f>VLOOKUP(B130,Overall!B:AA,5,0)</f>
        <v>IIT Madras</v>
      </c>
      <c r="G130" s="15" t="str">
        <f>VLOOKUP(B130,Overall!B:AA,6,0)</f>
        <v>IIT Madras</v>
      </c>
      <c r="H130" s="16" t="str">
        <f>VLOOKUP(B130,Overall!B:AA,7,0)</f>
        <v>8 Weeks</v>
      </c>
      <c r="I130" s="15" t="str">
        <f>VLOOKUP(B130,Overall!B:AA,8,0)</f>
        <v>New</v>
      </c>
      <c r="J130" s="17">
        <f>VLOOKUP(B130,Overall!B:AA,9,0)</f>
        <v>45887</v>
      </c>
      <c r="K130" s="17">
        <f>VLOOKUP(B130,Overall!B:AA,10,0)</f>
        <v>45940</v>
      </c>
      <c r="L130" s="17">
        <f>VLOOKUP(B130,Overall!B:AA,11,0)</f>
        <v>45963</v>
      </c>
      <c r="M130" s="17">
        <f>VLOOKUP(B130,Overall!B:AA,12,0)</f>
        <v>45887</v>
      </c>
      <c r="N130" s="17">
        <f>VLOOKUP(B130,Overall!B:AA,13,0)</f>
        <v>45898</v>
      </c>
      <c r="O130" s="15" t="str">
        <f>VLOOKUP(B130,Overall!B:AA,14,0)</f>
        <v>UG</v>
      </c>
      <c r="P130" s="15" t="str">
        <f>VLOOKUP(B130,Overall!B:AA,15,0)</f>
        <v>Elective</v>
      </c>
      <c r="Q130" s="15" t="str">
        <f>VLOOKUP(B130,Overall!B:AA,16,0)</f>
        <v>Yes</v>
      </c>
      <c r="R130" s="33" t="str">
        <f>VLOOKUP(B130,Overall!B:AA,17,0)</f>
        <v>Sports Science</v>
      </c>
      <c r="S130" s="20" t="str">
        <f>VLOOKUP(B130,Overall!B:AA,18,0)</f>
        <v>https://onlinecourses.nptel.ac.in/noc25_hs223/preview</v>
      </c>
      <c r="T130" s="14" t="str">
        <f>VLOOKUP(B130,Overall!B:AA,19,0)</f>
        <v>noc25_hs223</v>
      </c>
      <c r="U130" s="33">
        <f>VLOOKUP(B130,Overall!B:AA,20,0)</f>
        <v>0</v>
      </c>
      <c r="V130" s="33">
        <f>VLOOKUP(B130,Overall!B:AA,21,0)</f>
        <v>0</v>
      </c>
      <c r="W130" s="33">
        <f>VLOOKUP(B130,Overall!B:AA,22,0)</f>
        <v>0</v>
      </c>
      <c r="X130" s="20" t="str">
        <f>VLOOKUP(B130,Overall!B:AA,23,0)</f>
        <v>https://nptel.ac.in/courses/109106797</v>
      </c>
      <c r="Y130" s="19" t="str">
        <f>VLOOKUP(B130,Overall!B:AA,24,0)</f>
        <v>https://nptel.ac.in/courses/109106797</v>
      </c>
      <c r="Z130" s="14" t="str">
        <f>VLOOKUP(B130,Overall!B:AA,25,0)</f>
        <v>109106797</v>
      </c>
      <c r="AA130" s="33"/>
      <c r="AB130" s="14"/>
    </row>
    <row r="131" spans="1:28" x14ac:dyDescent="0.25">
      <c r="A131" s="13">
        <v>130</v>
      </c>
      <c r="B131" s="14" t="s">
        <v>4831</v>
      </c>
      <c r="C131" s="14" t="str">
        <f>VLOOKUP(B131,Overall!B:AA,2,0)</f>
        <v>Statistics – Mathematical Sciences</v>
      </c>
      <c r="D131" s="14" t="str">
        <f>VLOOKUP(B131,Overall!B:AA,3,0)</f>
        <v>Introduction to Probability &amp; Statistics (in Hindi)</v>
      </c>
      <c r="E131" s="14" t="str">
        <f>VLOOKUP(B131,Overall!B:AA,4,0)</f>
        <v>Prof. Abhay Gopal Bhatt</v>
      </c>
      <c r="F131" s="15" t="str">
        <f>VLOOKUP(B131,Overall!B:AA,5,0)</f>
        <v>ISI Delhi</v>
      </c>
      <c r="G131" s="15" t="str">
        <f>VLOOKUP(B131,Overall!B:AA,6,0)</f>
        <v>IIT Delhi</v>
      </c>
      <c r="H131" s="16" t="str">
        <f>VLOOKUP(B131,Overall!B:AA,7,0)</f>
        <v>12 Weeks</v>
      </c>
      <c r="I131" s="15" t="str">
        <f>VLOOKUP(B131,Overall!B:AA,8,0)</f>
        <v>New</v>
      </c>
      <c r="J131" s="17">
        <f>VLOOKUP(B131,Overall!B:AA,9,0)</f>
        <v>45859</v>
      </c>
      <c r="K131" s="17">
        <f>VLOOKUP(B131,Overall!B:AA,10,0)</f>
        <v>45940</v>
      </c>
      <c r="L131" s="17">
        <f>VLOOKUP(B131,Overall!B:AA,11,0)</f>
        <v>45956</v>
      </c>
      <c r="M131" s="17">
        <f>VLOOKUP(B131,Overall!B:AA,12,0)</f>
        <v>45866</v>
      </c>
      <c r="N131" s="17">
        <f>VLOOKUP(B131,Overall!B:AA,13,0)</f>
        <v>45884</v>
      </c>
      <c r="O131" s="15" t="str">
        <f>VLOOKUP(B131,Overall!B:AA,14,0)</f>
        <v>UG</v>
      </c>
      <c r="P131" s="15" t="str">
        <f>VLOOKUP(B131,Overall!B:AA,15,0)</f>
        <v>Core</v>
      </c>
      <c r="Q131" s="15" t="str">
        <f>VLOOKUP(B131,Overall!B:AA,16,0)</f>
        <v>No</v>
      </c>
      <c r="R131" s="33">
        <f>VLOOKUP(B131,Overall!B:AA,17,0)</f>
        <v>0</v>
      </c>
      <c r="S131" s="20" t="str">
        <f>VLOOKUP(B131,Overall!B:AA,18,0)</f>
        <v>https://onlinecourses.nptel.ac.in/noc25_ma123/preview</v>
      </c>
      <c r="T131" s="14" t="str">
        <f>VLOOKUP(B131,Overall!B:AA,19,0)</f>
        <v>noc25_ma123</v>
      </c>
      <c r="U131" s="33">
        <f>VLOOKUP(B131,Overall!B:AA,20,0)</f>
        <v>0</v>
      </c>
      <c r="V131" s="33">
        <f>VLOOKUP(B131,Overall!B:AA,21,0)</f>
        <v>0</v>
      </c>
      <c r="W131" s="33">
        <f>VLOOKUP(B131,Overall!B:AA,22,0)</f>
        <v>0</v>
      </c>
      <c r="X131" s="20" t="str">
        <f>VLOOKUP(B131,Overall!B:AA,23,0)</f>
        <v>https://nptel.ac.in/courses/111102798</v>
      </c>
      <c r="Y131" s="19" t="str">
        <f>VLOOKUP(B131,Overall!B:AA,24,0)</f>
        <v>https://nptel.ac.in/courses/111102798</v>
      </c>
      <c r="Z131" s="14" t="str">
        <f>VLOOKUP(B131,Overall!B:AA,25,0)</f>
        <v>111102798</v>
      </c>
      <c r="AA131" s="33"/>
      <c r="AB131" s="14"/>
    </row>
    <row r="132" spans="1:28" x14ac:dyDescent="0.25">
      <c r="A132" s="13">
        <v>131</v>
      </c>
      <c r="B132" s="14" t="s">
        <v>3143</v>
      </c>
      <c r="C132" s="14" t="str">
        <f>VLOOKUP(B132,Overall!B:AA,2,0)</f>
        <v>Management</v>
      </c>
      <c r="D132" s="14" t="str">
        <f>VLOOKUP(B132,Overall!B:AA,3,0)</f>
        <v>Marketing Research and Analysis</v>
      </c>
      <c r="E132" s="14" t="str">
        <f>VLOOKUP(B132,Overall!B:AA,4,0)</f>
        <v>Prof. J.K.Nayak</v>
      </c>
      <c r="F132" s="15" t="str">
        <f>VLOOKUP(B132,Overall!B:AA,5,0)</f>
        <v>IIT Roorkee</v>
      </c>
      <c r="G132" s="15" t="str">
        <f>VLOOKUP(B132,Overall!B:AA,6,0)</f>
        <v>IIT Roorkee</v>
      </c>
      <c r="H132" s="16" t="str">
        <f>VLOOKUP(B132,Overall!B:AA,7,0)</f>
        <v>8 Weeks(Rerun) + 4 Weeks (New)</v>
      </c>
      <c r="I132" s="15" t="str">
        <f>VLOOKUP(B132,Overall!B:AA,8,0)</f>
        <v>New</v>
      </c>
      <c r="J132" s="17">
        <f>VLOOKUP(B132,Overall!B:AA,9,0)</f>
        <v>45859</v>
      </c>
      <c r="K132" s="17">
        <f>VLOOKUP(B132,Overall!B:AA,10,0)</f>
        <v>45940</v>
      </c>
      <c r="L132" s="17">
        <f>VLOOKUP(B132,Overall!B:AA,11,0)</f>
        <v>45955</v>
      </c>
      <c r="M132" s="17">
        <f>VLOOKUP(B132,Overall!B:AA,12,0)</f>
        <v>45866</v>
      </c>
      <c r="N132" s="17">
        <f>VLOOKUP(B132,Overall!B:AA,13,0)</f>
        <v>45884</v>
      </c>
      <c r="O132" s="15" t="str">
        <f>VLOOKUP(B132,Overall!B:AA,14,0)</f>
        <v>UG/PG</v>
      </c>
      <c r="P132" s="15" t="str">
        <f>VLOOKUP(B132,Overall!B:AA,15,0)</f>
        <v>Elective</v>
      </c>
      <c r="Q132" s="15" t="str">
        <f>VLOOKUP(B132,Overall!B:AA,16,0)</f>
        <v>Yes</v>
      </c>
      <c r="R132" s="33" t="str">
        <f>VLOOKUP(B132,Overall!B:AA,17,0)</f>
        <v>Marketing</v>
      </c>
      <c r="S132" s="20" t="str">
        <f>VLOOKUP(B132,Overall!B:AA,18,0)</f>
        <v>https://onlinecourses.nptel.ac.in/noc25_mg89/preview</v>
      </c>
      <c r="T132" s="14" t="str">
        <f>VLOOKUP(B132,Overall!B:AA,19,0)</f>
        <v>noc25_mg89</v>
      </c>
      <c r="U132" s="35" t="str">
        <f>VLOOKUP(B132,Overall!B:AA,20,0)</f>
        <v>https://onlinecourses.nptel.ac.in/noc24_mg134/preview</v>
      </c>
      <c r="V132" s="35" t="str">
        <f>VLOOKUP(B132,Overall!B:AA,21,0)</f>
        <v>https://onlinecourses.nptel.ac.in/noc24_mg134/preview</v>
      </c>
      <c r="W132" s="33" t="str">
        <f>VLOOKUP(B132,Overall!B:AA,22,0)</f>
        <v>noc24_mg134</v>
      </c>
      <c r="X132" s="20" t="str">
        <f>VLOOKUP(B132,Overall!B:AA,23,0)</f>
        <v>https://nptel.ac.in/courses/110107080</v>
      </c>
      <c r="Y132" s="19" t="str">
        <f>VLOOKUP(B132,Overall!B:AA,24,0)</f>
        <v>https://nptel.ac.in/courses/110107080</v>
      </c>
      <c r="Z132" s="14">
        <f>VLOOKUP(B132,Overall!B:AA,25,0)</f>
        <v>110107080</v>
      </c>
      <c r="AA132" s="33"/>
      <c r="AB132" s="36"/>
    </row>
    <row r="133" spans="1:28" x14ac:dyDescent="0.25">
      <c r="A133" s="37"/>
      <c r="B133" s="36"/>
      <c r="C133" s="36"/>
      <c r="D133" s="36"/>
      <c r="E133" s="36"/>
      <c r="F133" s="36"/>
      <c r="G133" s="36"/>
      <c r="H133" s="36"/>
      <c r="I133" s="36"/>
      <c r="J133" s="36"/>
      <c r="K133" s="36"/>
      <c r="L133" s="36"/>
      <c r="M133" s="36"/>
      <c r="N133" s="36"/>
      <c r="O133" s="36"/>
      <c r="P133" s="36"/>
      <c r="Q133" s="36"/>
      <c r="R133" s="38"/>
      <c r="S133" s="36"/>
      <c r="T133" s="36"/>
      <c r="U133" s="36"/>
      <c r="V133" s="36"/>
      <c r="W133" s="36"/>
      <c r="X133" s="36"/>
      <c r="Y133" s="36"/>
      <c r="Z133" s="36"/>
      <c r="AA133" s="36"/>
      <c r="AB133" s="36"/>
    </row>
    <row r="134" spans="1:28" x14ac:dyDescent="0.25">
      <c r="A134" s="37"/>
      <c r="B134" s="36"/>
      <c r="C134" s="36"/>
      <c r="D134" s="36"/>
      <c r="E134" s="36"/>
      <c r="F134" s="36"/>
      <c r="G134" s="36"/>
      <c r="H134" s="36"/>
      <c r="I134" s="36"/>
      <c r="J134" s="36"/>
      <c r="K134" s="36"/>
      <c r="L134" s="36"/>
      <c r="M134" s="36"/>
      <c r="N134" s="36"/>
      <c r="O134" s="36"/>
      <c r="P134" s="36"/>
      <c r="Q134" s="36"/>
      <c r="R134" s="38"/>
      <c r="S134" s="36"/>
      <c r="T134" s="36"/>
      <c r="U134" s="36"/>
      <c r="V134" s="36"/>
      <c r="W134" s="36"/>
      <c r="X134" s="36"/>
      <c r="Y134" s="36"/>
      <c r="Z134" s="36"/>
      <c r="AA134" s="36"/>
      <c r="AB134" s="36"/>
    </row>
    <row r="135" spans="1:28" x14ac:dyDescent="0.25">
      <c r="A135" s="37"/>
      <c r="B135" s="36"/>
      <c r="C135" s="36"/>
      <c r="D135" s="36"/>
      <c r="E135" s="36"/>
      <c r="F135" s="36"/>
      <c r="G135" s="36"/>
      <c r="H135" s="36"/>
      <c r="I135" s="36"/>
      <c r="J135" s="36"/>
      <c r="K135" s="36"/>
      <c r="L135" s="36"/>
      <c r="M135" s="36"/>
      <c r="N135" s="36"/>
      <c r="O135" s="36"/>
      <c r="P135" s="36"/>
      <c r="Q135" s="36"/>
      <c r="R135" s="38"/>
      <c r="S135" s="36"/>
      <c r="T135" s="36"/>
      <c r="U135" s="36"/>
      <c r="V135" s="36"/>
      <c r="W135" s="36"/>
      <c r="X135" s="36"/>
      <c r="Y135" s="36"/>
      <c r="Z135" s="36"/>
      <c r="AA135" s="36"/>
      <c r="AB135" s="36"/>
    </row>
    <row r="136" spans="1:28" x14ac:dyDescent="0.25">
      <c r="A136" s="37"/>
      <c r="B136" s="36"/>
      <c r="C136" s="36"/>
      <c r="D136" s="36"/>
      <c r="E136" s="36"/>
      <c r="F136" s="36"/>
      <c r="G136" s="36"/>
      <c r="H136" s="36"/>
      <c r="I136" s="36"/>
      <c r="J136" s="36"/>
      <c r="K136" s="36"/>
      <c r="L136" s="36"/>
      <c r="M136" s="36"/>
      <c r="N136" s="36"/>
      <c r="O136" s="36"/>
      <c r="P136" s="36"/>
      <c r="Q136" s="36"/>
      <c r="R136" s="38"/>
      <c r="S136" s="36"/>
      <c r="T136" s="36"/>
      <c r="U136" s="36"/>
      <c r="V136" s="36"/>
      <c r="W136" s="36"/>
      <c r="X136" s="36"/>
      <c r="Y136" s="36"/>
      <c r="Z136" s="36"/>
      <c r="AA136" s="36"/>
      <c r="AB136" s="36"/>
    </row>
    <row r="137" spans="1:28" x14ac:dyDescent="0.25">
      <c r="A137" s="37"/>
      <c r="B137" s="36"/>
      <c r="C137" s="36"/>
      <c r="D137" s="36"/>
      <c r="E137" s="36"/>
      <c r="F137" s="36"/>
      <c r="G137" s="36"/>
      <c r="H137" s="36"/>
      <c r="I137" s="36"/>
      <c r="J137" s="36"/>
      <c r="K137" s="36"/>
      <c r="L137" s="36"/>
      <c r="M137" s="36"/>
      <c r="N137" s="36"/>
      <c r="O137" s="36"/>
      <c r="P137" s="36"/>
      <c r="Q137" s="36"/>
      <c r="R137" s="38"/>
      <c r="S137" s="36"/>
      <c r="T137" s="36"/>
      <c r="U137" s="36"/>
      <c r="V137" s="36"/>
      <c r="W137" s="36"/>
      <c r="X137" s="36"/>
      <c r="Y137" s="36"/>
      <c r="Z137" s="36"/>
      <c r="AA137" s="36"/>
      <c r="AB137" s="36"/>
    </row>
    <row r="138" spans="1:28" x14ac:dyDescent="0.25">
      <c r="A138" s="37"/>
      <c r="B138" s="36"/>
      <c r="C138" s="36"/>
      <c r="D138" s="36"/>
      <c r="E138" s="36"/>
      <c r="F138" s="36"/>
      <c r="G138" s="36"/>
      <c r="H138" s="36"/>
      <c r="I138" s="36"/>
      <c r="J138" s="36"/>
      <c r="K138" s="36"/>
      <c r="L138" s="36"/>
      <c r="M138" s="36"/>
      <c r="N138" s="36"/>
      <c r="O138" s="36"/>
      <c r="P138" s="36"/>
      <c r="Q138" s="36"/>
      <c r="R138" s="38"/>
      <c r="S138" s="36"/>
      <c r="T138" s="36"/>
      <c r="U138" s="36"/>
      <c r="V138" s="36"/>
      <c r="W138" s="36"/>
      <c r="X138" s="36"/>
      <c r="Y138" s="36"/>
      <c r="Z138" s="36"/>
      <c r="AA138" s="36"/>
      <c r="AB138" s="36"/>
    </row>
    <row r="139" spans="1:28" x14ac:dyDescent="0.25">
      <c r="A139" s="37"/>
      <c r="B139" s="36"/>
      <c r="C139" s="36"/>
      <c r="D139" s="36"/>
      <c r="E139" s="36"/>
      <c r="F139" s="36"/>
      <c r="G139" s="36"/>
      <c r="H139" s="36"/>
      <c r="I139" s="36"/>
      <c r="J139" s="36"/>
      <c r="K139" s="36"/>
      <c r="L139" s="36"/>
      <c r="M139" s="36"/>
      <c r="N139" s="36"/>
      <c r="O139" s="36"/>
      <c r="P139" s="36"/>
      <c r="Q139" s="36"/>
      <c r="R139" s="38"/>
      <c r="S139" s="36"/>
      <c r="T139" s="36"/>
      <c r="U139" s="36"/>
      <c r="V139" s="36"/>
      <c r="W139" s="36"/>
      <c r="X139" s="36"/>
      <c r="Y139" s="36"/>
      <c r="Z139" s="36"/>
      <c r="AA139" s="36"/>
      <c r="AB139" s="36"/>
    </row>
    <row r="140" spans="1:28" x14ac:dyDescent="0.25">
      <c r="A140" s="37"/>
      <c r="B140" s="36"/>
      <c r="C140" s="36"/>
      <c r="D140" s="36"/>
      <c r="E140" s="36"/>
      <c r="F140" s="36"/>
      <c r="G140" s="36"/>
      <c r="H140" s="36"/>
      <c r="I140" s="36"/>
      <c r="J140" s="36"/>
      <c r="K140" s="36"/>
      <c r="L140" s="36"/>
      <c r="M140" s="36"/>
      <c r="N140" s="36"/>
      <c r="O140" s="36"/>
      <c r="P140" s="36"/>
      <c r="Q140" s="36"/>
      <c r="R140" s="38"/>
      <c r="S140" s="36"/>
      <c r="T140" s="36"/>
      <c r="U140" s="36"/>
      <c r="V140" s="36"/>
      <c r="W140" s="36"/>
      <c r="X140" s="36"/>
      <c r="Y140" s="36"/>
      <c r="Z140" s="36"/>
      <c r="AA140" s="36"/>
      <c r="AB140" s="36"/>
    </row>
    <row r="141" spans="1:28" x14ac:dyDescent="0.25">
      <c r="A141" s="37"/>
      <c r="B141" s="36"/>
      <c r="C141" s="36"/>
      <c r="D141" s="36"/>
      <c r="E141" s="36"/>
      <c r="F141" s="36"/>
      <c r="G141" s="36"/>
      <c r="H141" s="36"/>
      <c r="I141" s="36"/>
      <c r="J141" s="36"/>
      <c r="K141" s="36"/>
      <c r="L141" s="36"/>
      <c r="M141" s="36"/>
      <c r="N141" s="36"/>
      <c r="O141" s="36"/>
      <c r="P141" s="36"/>
      <c r="Q141" s="36"/>
      <c r="R141" s="38"/>
      <c r="S141" s="36"/>
      <c r="T141" s="36"/>
      <c r="U141" s="36"/>
      <c r="V141" s="36"/>
      <c r="W141" s="36"/>
      <c r="X141" s="36"/>
      <c r="Y141" s="36"/>
      <c r="Z141" s="36"/>
      <c r="AA141" s="36"/>
      <c r="AB141" s="36"/>
    </row>
    <row r="142" spans="1:28" x14ac:dyDescent="0.25">
      <c r="A142" s="37"/>
      <c r="B142" s="36"/>
      <c r="C142" s="36"/>
      <c r="D142" s="36"/>
      <c r="E142" s="36"/>
      <c r="F142" s="36"/>
      <c r="G142" s="36"/>
      <c r="H142" s="36"/>
      <c r="I142" s="36"/>
      <c r="J142" s="36"/>
      <c r="K142" s="36"/>
      <c r="L142" s="36"/>
      <c r="M142" s="36"/>
      <c r="N142" s="36"/>
      <c r="O142" s="36"/>
      <c r="P142" s="36"/>
      <c r="Q142" s="36"/>
      <c r="R142" s="38"/>
      <c r="S142" s="36"/>
      <c r="T142" s="36"/>
      <c r="U142" s="36"/>
      <c r="V142" s="36"/>
      <c r="W142" s="36"/>
      <c r="X142" s="36"/>
      <c r="Y142" s="36"/>
      <c r="Z142" s="36"/>
      <c r="AA142" s="36"/>
      <c r="AB142" s="36"/>
    </row>
    <row r="143" spans="1:28" x14ac:dyDescent="0.25">
      <c r="A143" s="37"/>
      <c r="B143" s="36"/>
      <c r="C143" s="36"/>
      <c r="D143" s="36"/>
      <c r="E143" s="36"/>
      <c r="F143" s="36"/>
      <c r="G143" s="36"/>
      <c r="H143" s="36"/>
      <c r="I143" s="36"/>
      <c r="J143" s="36"/>
      <c r="K143" s="36"/>
      <c r="L143" s="36"/>
      <c r="M143" s="36"/>
      <c r="N143" s="36"/>
      <c r="O143" s="36"/>
      <c r="P143" s="36"/>
      <c r="Q143" s="36"/>
      <c r="R143" s="38"/>
      <c r="S143" s="36"/>
      <c r="T143" s="36"/>
      <c r="U143" s="36"/>
      <c r="V143" s="36"/>
      <c r="W143" s="36"/>
      <c r="X143" s="36"/>
      <c r="Y143" s="36"/>
      <c r="Z143" s="36"/>
      <c r="AA143" s="36"/>
      <c r="AB143" s="36"/>
    </row>
    <row r="144" spans="1:28" x14ac:dyDescent="0.25">
      <c r="A144" s="37"/>
      <c r="B144" s="36"/>
      <c r="C144" s="36"/>
      <c r="D144" s="36"/>
      <c r="E144" s="36"/>
      <c r="F144" s="36"/>
      <c r="G144" s="36"/>
      <c r="H144" s="36"/>
      <c r="I144" s="36"/>
      <c r="J144" s="36"/>
      <c r="K144" s="36"/>
      <c r="L144" s="36"/>
      <c r="M144" s="36"/>
      <c r="N144" s="36"/>
      <c r="O144" s="36"/>
      <c r="P144" s="36"/>
      <c r="Q144" s="36"/>
      <c r="R144" s="38"/>
      <c r="S144" s="36"/>
      <c r="T144" s="36"/>
      <c r="U144" s="36"/>
      <c r="V144" s="36"/>
      <c r="W144" s="36"/>
      <c r="X144" s="36"/>
      <c r="Y144" s="36"/>
      <c r="Z144" s="36"/>
      <c r="AA144" s="36"/>
      <c r="AB144" s="36"/>
    </row>
    <row r="145" spans="1:28" x14ac:dyDescent="0.25">
      <c r="A145" s="37"/>
      <c r="B145" s="36"/>
      <c r="C145" s="36"/>
      <c r="D145" s="36"/>
      <c r="E145" s="36"/>
      <c r="F145" s="36"/>
      <c r="G145" s="36"/>
      <c r="H145" s="36"/>
      <c r="I145" s="36"/>
      <c r="J145" s="36"/>
      <c r="K145" s="36"/>
      <c r="L145" s="36"/>
      <c r="M145" s="36"/>
      <c r="N145" s="36"/>
      <c r="O145" s="36"/>
      <c r="P145" s="36"/>
      <c r="Q145" s="36"/>
      <c r="R145" s="38"/>
      <c r="S145" s="36"/>
      <c r="T145" s="36"/>
      <c r="U145" s="36"/>
      <c r="V145" s="36"/>
      <c r="W145" s="36"/>
      <c r="X145" s="36"/>
      <c r="Y145" s="36"/>
      <c r="Z145" s="36"/>
      <c r="AA145" s="36"/>
      <c r="AB145" s="36"/>
    </row>
    <row r="146" spans="1:28" x14ac:dyDescent="0.25">
      <c r="A146" s="37"/>
      <c r="B146" s="36"/>
      <c r="C146" s="36"/>
      <c r="D146" s="36"/>
      <c r="E146" s="36"/>
      <c r="F146" s="36"/>
      <c r="G146" s="36"/>
      <c r="H146" s="36"/>
      <c r="I146" s="36"/>
      <c r="J146" s="36"/>
      <c r="K146" s="36"/>
      <c r="L146" s="36"/>
      <c r="M146" s="36"/>
      <c r="N146" s="36"/>
      <c r="O146" s="36"/>
      <c r="P146" s="36"/>
      <c r="Q146" s="36"/>
      <c r="R146" s="38"/>
      <c r="S146" s="36"/>
      <c r="T146" s="36"/>
      <c r="U146" s="36"/>
      <c r="V146" s="36"/>
      <c r="W146" s="36"/>
      <c r="X146" s="36"/>
      <c r="Y146" s="36"/>
      <c r="Z146" s="36"/>
      <c r="AA146" s="36"/>
      <c r="AB146" s="36"/>
    </row>
    <row r="147" spans="1:28" x14ac:dyDescent="0.25">
      <c r="A147" s="37"/>
      <c r="B147" s="36"/>
      <c r="C147" s="36"/>
      <c r="D147" s="36"/>
      <c r="E147" s="36"/>
      <c r="F147" s="36"/>
      <c r="G147" s="36"/>
      <c r="H147" s="36"/>
      <c r="I147" s="36"/>
      <c r="J147" s="36"/>
      <c r="K147" s="36"/>
      <c r="L147" s="36"/>
      <c r="M147" s="36"/>
      <c r="N147" s="36"/>
      <c r="O147" s="36"/>
      <c r="P147" s="36"/>
      <c r="Q147" s="36"/>
      <c r="R147" s="38"/>
      <c r="S147" s="36"/>
      <c r="T147" s="36"/>
      <c r="U147" s="36"/>
      <c r="V147" s="36"/>
      <c r="W147" s="36"/>
      <c r="X147" s="36"/>
      <c r="Y147" s="36"/>
      <c r="Z147" s="36"/>
      <c r="AA147" s="36"/>
      <c r="AB147" s="36"/>
    </row>
    <row r="148" spans="1:28" x14ac:dyDescent="0.25">
      <c r="A148" s="37"/>
      <c r="B148" s="36"/>
      <c r="C148" s="36"/>
      <c r="D148" s="36"/>
      <c r="E148" s="36"/>
      <c r="F148" s="36"/>
      <c r="G148" s="36"/>
      <c r="H148" s="36"/>
      <c r="I148" s="36"/>
      <c r="J148" s="36"/>
      <c r="K148" s="36"/>
      <c r="L148" s="36"/>
      <c r="M148" s="36"/>
      <c r="N148" s="36"/>
      <c r="O148" s="36"/>
      <c r="P148" s="36"/>
      <c r="Q148" s="36"/>
      <c r="R148" s="38"/>
      <c r="S148" s="36"/>
      <c r="T148" s="36"/>
      <c r="U148" s="36"/>
      <c r="V148" s="36"/>
      <c r="W148" s="36"/>
      <c r="X148" s="36"/>
      <c r="Y148" s="36"/>
      <c r="Z148" s="36"/>
      <c r="AA148" s="36"/>
      <c r="AB148" s="36"/>
    </row>
    <row r="149" spans="1:28" x14ac:dyDescent="0.25">
      <c r="A149" s="37"/>
      <c r="B149" s="36"/>
      <c r="C149" s="36"/>
      <c r="D149" s="36"/>
      <c r="E149" s="36"/>
      <c r="F149" s="36"/>
      <c r="G149" s="36"/>
      <c r="H149" s="36"/>
      <c r="I149" s="36"/>
      <c r="J149" s="36"/>
      <c r="K149" s="36"/>
      <c r="L149" s="36"/>
      <c r="M149" s="36"/>
      <c r="N149" s="36"/>
      <c r="O149" s="36"/>
      <c r="P149" s="36"/>
      <c r="Q149" s="36"/>
      <c r="R149" s="38"/>
      <c r="S149" s="36"/>
      <c r="T149" s="36"/>
      <c r="U149" s="36"/>
      <c r="V149" s="36"/>
      <c r="W149" s="36"/>
      <c r="X149" s="36"/>
      <c r="Y149" s="36"/>
      <c r="Z149" s="36"/>
      <c r="AA149" s="36"/>
      <c r="AB149" s="36"/>
    </row>
    <row r="150" spans="1:28" x14ac:dyDescent="0.25">
      <c r="A150" s="37"/>
      <c r="B150" s="36"/>
      <c r="C150" s="36"/>
      <c r="D150" s="36"/>
      <c r="E150" s="36"/>
      <c r="F150" s="36"/>
      <c r="G150" s="36"/>
      <c r="H150" s="36"/>
      <c r="I150" s="36"/>
      <c r="J150" s="36"/>
      <c r="K150" s="36"/>
      <c r="L150" s="36"/>
      <c r="M150" s="36"/>
      <c r="N150" s="36"/>
      <c r="O150" s="36"/>
      <c r="P150" s="36"/>
      <c r="Q150" s="36"/>
      <c r="R150" s="38"/>
      <c r="S150" s="36"/>
      <c r="T150" s="36"/>
      <c r="U150" s="36"/>
      <c r="V150" s="36"/>
      <c r="W150" s="36"/>
      <c r="X150" s="36"/>
      <c r="Y150" s="36"/>
      <c r="Z150" s="36"/>
      <c r="AA150" s="36"/>
      <c r="AB150" s="36"/>
    </row>
    <row r="151" spans="1:28" x14ac:dyDescent="0.25">
      <c r="A151" s="37"/>
      <c r="B151" s="36"/>
      <c r="C151" s="36"/>
      <c r="D151" s="36"/>
      <c r="E151" s="36"/>
      <c r="F151" s="36"/>
      <c r="G151" s="36"/>
      <c r="H151" s="36"/>
      <c r="I151" s="36"/>
      <c r="J151" s="36"/>
      <c r="K151" s="36"/>
      <c r="L151" s="36"/>
      <c r="M151" s="36"/>
      <c r="N151" s="36"/>
      <c r="O151" s="36"/>
      <c r="P151" s="36"/>
      <c r="Q151" s="36"/>
      <c r="R151" s="38"/>
      <c r="S151" s="36"/>
      <c r="T151" s="36"/>
      <c r="U151" s="36"/>
      <c r="V151" s="36"/>
      <c r="W151" s="36"/>
      <c r="X151" s="36"/>
      <c r="Y151" s="36"/>
      <c r="Z151" s="36"/>
      <c r="AA151" s="36"/>
      <c r="AB151" s="36"/>
    </row>
    <row r="152" spans="1:28" x14ac:dyDescent="0.25">
      <c r="A152" s="37"/>
      <c r="B152" s="36"/>
      <c r="C152" s="36"/>
      <c r="D152" s="36"/>
      <c r="E152" s="36"/>
      <c r="F152" s="36"/>
      <c r="G152" s="36"/>
      <c r="H152" s="36"/>
      <c r="I152" s="36"/>
      <c r="J152" s="36"/>
      <c r="K152" s="36"/>
      <c r="L152" s="36"/>
      <c r="M152" s="36"/>
      <c r="N152" s="36"/>
      <c r="O152" s="36"/>
      <c r="P152" s="36"/>
      <c r="Q152" s="36"/>
      <c r="R152" s="38"/>
      <c r="S152" s="36"/>
      <c r="T152" s="36"/>
      <c r="U152" s="36"/>
      <c r="V152" s="36"/>
      <c r="W152" s="36"/>
      <c r="X152" s="36"/>
      <c r="Y152" s="36"/>
      <c r="Z152" s="36"/>
      <c r="AA152" s="36"/>
      <c r="AB152" s="36"/>
    </row>
    <row r="153" spans="1:28" x14ac:dyDescent="0.25">
      <c r="A153" s="37"/>
      <c r="B153" s="36"/>
      <c r="C153" s="36"/>
      <c r="D153" s="36"/>
      <c r="E153" s="36"/>
      <c r="F153" s="36"/>
      <c r="G153" s="36"/>
      <c r="H153" s="36"/>
      <c r="I153" s="36"/>
      <c r="J153" s="36"/>
      <c r="K153" s="36"/>
      <c r="L153" s="36"/>
      <c r="M153" s="36"/>
      <c r="N153" s="36"/>
      <c r="O153" s="36"/>
      <c r="P153" s="36"/>
      <c r="Q153" s="36"/>
      <c r="R153" s="38"/>
      <c r="S153" s="36"/>
      <c r="T153" s="36"/>
      <c r="U153" s="36"/>
      <c r="V153" s="36"/>
      <c r="W153" s="36"/>
      <c r="X153" s="36"/>
      <c r="Y153" s="36"/>
      <c r="Z153" s="36"/>
      <c r="AA153" s="36"/>
      <c r="AB153" s="36"/>
    </row>
    <row r="154" spans="1:28" x14ac:dyDescent="0.25">
      <c r="A154" s="37"/>
      <c r="B154" s="36"/>
      <c r="C154" s="36"/>
      <c r="D154" s="36"/>
      <c r="E154" s="36"/>
      <c r="F154" s="36"/>
      <c r="G154" s="36"/>
      <c r="H154" s="36"/>
      <c r="I154" s="36"/>
      <c r="J154" s="36"/>
      <c r="K154" s="36"/>
      <c r="L154" s="36"/>
      <c r="M154" s="36"/>
      <c r="N154" s="36"/>
      <c r="O154" s="36"/>
      <c r="P154" s="36"/>
      <c r="Q154" s="36"/>
      <c r="R154" s="38"/>
      <c r="S154" s="36"/>
      <c r="T154" s="36"/>
      <c r="U154" s="36"/>
      <c r="V154" s="36"/>
      <c r="W154" s="36"/>
      <c r="X154" s="36"/>
      <c r="Y154" s="36"/>
      <c r="Z154" s="36"/>
      <c r="AA154" s="36"/>
      <c r="AB154" s="36"/>
    </row>
    <row r="155" spans="1:28" x14ac:dyDescent="0.25">
      <c r="A155" s="37"/>
      <c r="B155" s="36"/>
      <c r="C155" s="36"/>
      <c r="D155" s="36"/>
      <c r="E155" s="36"/>
      <c r="F155" s="36"/>
      <c r="G155" s="36"/>
      <c r="H155" s="36"/>
      <c r="I155" s="36"/>
      <c r="J155" s="36"/>
      <c r="K155" s="36"/>
      <c r="L155" s="36"/>
      <c r="M155" s="36"/>
      <c r="N155" s="36"/>
      <c r="O155" s="36"/>
      <c r="P155" s="36"/>
      <c r="Q155" s="36"/>
      <c r="R155" s="38"/>
      <c r="S155" s="36"/>
      <c r="T155" s="36"/>
      <c r="U155" s="36"/>
      <c r="V155" s="36"/>
      <c r="W155" s="36"/>
      <c r="X155" s="36"/>
      <c r="Y155" s="36"/>
      <c r="Z155" s="36"/>
      <c r="AA155" s="36"/>
      <c r="AB155" s="36"/>
    </row>
    <row r="156" spans="1:28" x14ac:dyDescent="0.25">
      <c r="A156" s="37"/>
      <c r="B156" s="36"/>
      <c r="C156" s="36"/>
      <c r="D156" s="36"/>
      <c r="E156" s="36"/>
      <c r="F156" s="36"/>
      <c r="G156" s="36"/>
      <c r="H156" s="36"/>
      <c r="I156" s="36"/>
      <c r="J156" s="36"/>
      <c r="K156" s="36"/>
      <c r="L156" s="36"/>
      <c r="M156" s="36"/>
      <c r="N156" s="36"/>
      <c r="O156" s="36"/>
      <c r="P156" s="36"/>
      <c r="Q156" s="36"/>
      <c r="R156" s="38"/>
      <c r="S156" s="36"/>
      <c r="T156" s="36"/>
      <c r="U156" s="36"/>
      <c r="V156" s="36"/>
      <c r="W156" s="36"/>
      <c r="X156" s="36"/>
      <c r="Y156" s="36"/>
      <c r="Z156" s="36"/>
      <c r="AA156" s="36"/>
      <c r="AB156" s="36"/>
    </row>
    <row r="157" spans="1:28" x14ac:dyDescent="0.25">
      <c r="A157" s="37"/>
      <c r="B157" s="36"/>
      <c r="C157" s="36"/>
      <c r="D157" s="36"/>
      <c r="E157" s="36"/>
      <c r="F157" s="36"/>
      <c r="G157" s="36"/>
      <c r="H157" s="36"/>
      <c r="I157" s="36"/>
      <c r="J157" s="36"/>
      <c r="K157" s="36"/>
      <c r="L157" s="36"/>
      <c r="M157" s="36"/>
      <c r="N157" s="36"/>
      <c r="O157" s="36"/>
      <c r="P157" s="36"/>
      <c r="Q157" s="36"/>
      <c r="R157" s="38"/>
      <c r="S157" s="36"/>
      <c r="T157" s="36"/>
      <c r="U157" s="36"/>
      <c r="V157" s="36"/>
      <c r="W157" s="36"/>
      <c r="X157" s="36"/>
      <c r="Y157" s="36"/>
      <c r="Z157" s="36"/>
      <c r="AA157" s="36"/>
      <c r="AB157" s="36"/>
    </row>
    <row r="158" spans="1:28" x14ac:dyDescent="0.25">
      <c r="A158" s="37"/>
      <c r="B158" s="36"/>
      <c r="C158" s="36"/>
      <c r="D158" s="36"/>
      <c r="E158" s="36"/>
      <c r="F158" s="36"/>
      <c r="G158" s="36"/>
      <c r="H158" s="36"/>
      <c r="I158" s="36"/>
      <c r="J158" s="36"/>
      <c r="K158" s="36"/>
      <c r="L158" s="36"/>
      <c r="M158" s="36"/>
      <c r="N158" s="36"/>
      <c r="O158" s="36"/>
      <c r="P158" s="36"/>
      <c r="Q158" s="36"/>
      <c r="R158" s="38"/>
      <c r="S158" s="36"/>
      <c r="T158" s="36"/>
      <c r="U158" s="36"/>
      <c r="V158" s="36"/>
      <c r="W158" s="36"/>
      <c r="X158" s="36"/>
      <c r="Y158" s="36"/>
      <c r="Z158" s="36"/>
      <c r="AA158" s="36"/>
      <c r="AB158" s="36"/>
    </row>
    <row r="159" spans="1:28" x14ac:dyDescent="0.25">
      <c r="A159" s="37"/>
      <c r="B159" s="36"/>
      <c r="C159" s="36"/>
      <c r="D159" s="36"/>
      <c r="E159" s="36"/>
      <c r="F159" s="36"/>
      <c r="G159" s="36"/>
      <c r="H159" s="36"/>
      <c r="I159" s="36"/>
      <c r="J159" s="36"/>
      <c r="K159" s="36"/>
      <c r="L159" s="36"/>
      <c r="M159" s="36"/>
      <c r="N159" s="36"/>
      <c r="O159" s="36"/>
      <c r="P159" s="36"/>
      <c r="Q159" s="36"/>
      <c r="R159" s="38"/>
      <c r="S159" s="36"/>
      <c r="T159" s="36"/>
      <c r="U159" s="36"/>
      <c r="V159" s="36"/>
      <c r="W159" s="36"/>
      <c r="X159" s="36"/>
      <c r="Y159" s="36"/>
      <c r="Z159" s="36"/>
      <c r="AA159" s="36"/>
      <c r="AB159" s="36"/>
    </row>
    <row r="160" spans="1:28" x14ac:dyDescent="0.25">
      <c r="A160" s="37"/>
      <c r="B160" s="36"/>
      <c r="C160" s="36"/>
      <c r="D160" s="36"/>
      <c r="E160" s="36"/>
      <c r="F160" s="36"/>
      <c r="G160" s="36"/>
      <c r="H160" s="36"/>
      <c r="I160" s="36"/>
      <c r="J160" s="36"/>
      <c r="K160" s="36"/>
      <c r="L160" s="36"/>
      <c r="M160" s="36"/>
      <c r="N160" s="36"/>
      <c r="O160" s="36"/>
      <c r="P160" s="36"/>
      <c r="Q160" s="36"/>
      <c r="R160" s="38"/>
      <c r="S160" s="36"/>
      <c r="T160" s="36"/>
      <c r="U160" s="36"/>
      <c r="V160" s="36"/>
      <c r="W160" s="36"/>
      <c r="X160" s="36"/>
      <c r="Y160" s="36"/>
      <c r="Z160" s="36"/>
      <c r="AA160" s="36"/>
      <c r="AB160" s="36"/>
    </row>
    <row r="161" spans="1:28" x14ac:dyDescent="0.25">
      <c r="A161" s="37"/>
      <c r="B161" s="36"/>
      <c r="C161" s="36"/>
      <c r="D161" s="36"/>
      <c r="E161" s="36"/>
      <c r="F161" s="36"/>
      <c r="G161" s="36"/>
      <c r="H161" s="36"/>
      <c r="I161" s="36"/>
      <c r="J161" s="36"/>
      <c r="K161" s="36"/>
      <c r="L161" s="36"/>
      <c r="M161" s="36"/>
      <c r="N161" s="36"/>
      <c r="O161" s="36"/>
      <c r="P161" s="36"/>
      <c r="Q161" s="36"/>
      <c r="R161" s="38"/>
      <c r="S161" s="36"/>
      <c r="T161" s="36"/>
      <c r="U161" s="36"/>
      <c r="V161" s="36"/>
      <c r="W161" s="36"/>
      <c r="X161" s="36"/>
      <c r="Y161" s="36"/>
      <c r="Z161" s="36"/>
      <c r="AA161" s="36"/>
      <c r="AB161" s="36"/>
    </row>
    <row r="162" spans="1:28" x14ac:dyDescent="0.25">
      <c r="A162" s="37"/>
      <c r="B162" s="36"/>
      <c r="C162" s="36"/>
      <c r="D162" s="36"/>
      <c r="E162" s="36"/>
      <c r="F162" s="36"/>
      <c r="G162" s="36"/>
      <c r="H162" s="36"/>
      <c r="I162" s="36"/>
      <c r="J162" s="36"/>
      <c r="K162" s="36"/>
      <c r="L162" s="36"/>
      <c r="M162" s="36"/>
      <c r="N162" s="36"/>
      <c r="O162" s="36"/>
      <c r="P162" s="36"/>
      <c r="Q162" s="36"/>
      <c r="R162" s="38"/>
      <c r="S162" s="36"/>
      <c r="T162" s="36"/>
      <c r="U162" s="36"/>
      <c r="V162" s="36"/>
      <c r="W162" s="36"/>
      <c r="X162" s="36"/>
      <c r="Y162" s="36"/>
      <c r="Z162" s="36"/>
      <c r="AA162" s="36"/>
      <c r="AB162" s="36"/>
    </row>
    <row r="163" spans="1:28" x14ac:dyDescent="0.25">
      <c r="A163" s="37"/>
      <c r="B163" s="36"/>
      <c r="C163" s="36"/>
      <c r="D163" s="36"/>
      <c r="E163" s="36"/>
      <c r="F163" s="36"/>
      <c r="G163" s="36"/>
      <c r="H163" s="36"/>
      <c r="I163" s="36"/>
      <c r="J163" s="36"/>
      <c r="K163" s="36"/>
      <c r="L163" s="36"/>
      <c r="M163" s="36"/>
      <c r="N163" s="36"/>
      <c r="O163" s="36"/>
      <c r="P163" s="36"/>
      <c r="Q163" s="36"/>
      <c r="R163" s="38"/>
      <c r="S163" s="36"/>
      <c r="T163" s="36"/>
      <c r="U163" s="36"/>
      <c r="V163" s="36"/>
      <c r="W163" s="36"/>
      <c r="X163" s="36"/>
      <c r="Y163" s="36"/>
      <c r="Z163" s="36"/>
      <c r="AA163" s="36"/>
      <c r="AB163" s="36"/>
    </row>
    <row r="164" spans="1:28" x14ac:dyDescent="0.25">
      <c r="A164" s="37"/>
      <c r="B164" s="36"/>
      <c r="C164" s="36"/>
      <c r="D164" s="36"/>
      <c r="E164" s="36"/>
      <c r="F164" s="36"/>
      <c r="G164" s="36"/>
      <c r="H164" s="36"/>
      <c r="I164" s="36"/>
      <c r="J164" s="36"/>
      <c r="K164" s="36"/>
      <c r="L164" s="36"/>
      <c r="M164" s="36"/>
      <c r="N164" s="36"/>
      <c r="O164" s="36"/>
      <c r="P164" s="36"/>
      <c r="Q164" s="36"/>
      <c r="R164" s="38"/>
      <c r="S164" s="36"/>
      <c r="T164" s="36"/>
      <c r="U164" s="36"/>
      <c r="V164" s="36"/>
      <c r="W164" s="36"/>
      <c r="X164" s="36"/>
      <c r="Y164" s="36"/>
      <c r="Z164" s="36"/>
      <c r="AA164" s="36"/>
      <c r="AB164" s="36"/>
    </row>
    <row r="165" spans="1:28" x14ac:dyDescent="0.25">
      <c r="A165" s="37"/>
      <c r="B165" s="36"/>
      <c r="C165" s="36"/>
      <c r="D165" s="36"/>
      <c r="E165" s="36"/>
      <c r="F165" s="36"/>
      <c r="G165" s="36"/>
      <c r="H165" s="36"/>
      <c r="I165" s="36"/>
      <c r="J165" s="36"/>
      <c r="K165" s="36"/>
      <c r="L165" s="36"/>
      <c r="M165" s="36"/>
      <c r="N165" s="36"/>
      <c r="O165" s="36"/>
      <c r="P165" s="36"/>
      <c r="Q165" s="36"/>
      <c r="R165" s="38"/>
      <c r="S165" s="36"/>
      <c r="T165" s="36"/>
      <c r="U165" s="36"/>
      <c r="V165" s="36"/>
      <c r="W165" s="36"/>
      <c r="X165" s="36"/>
      <c r="Y165" s="36"/>
      <c r="Z165" s="36"/>
      <c r="AA165" s="36"/>
      <c r="AB165" s="36"/>
    </row>
    <row r="166" spans="1:28" x14ac:dyDescent="0.25">
      <c r="A166" s="37"/>
      <c r="B166" s="36"/>
      <c r="C166" s="36"/>
      <c r="D166" s="36"/>
      <c r="E166" s="36"/>
      <c r="F166" s="36"/>
      <c r="G166" s="36"/>
      <c r="H166" s="36"/>
      <c r="I166" s="36"/>
      <c r="J166" s="36"/>
      <c r="K166" s="36"/>
      <c r="L166" s="36"/>
      <c r="M166" s="36"/>
      <c r="N166" s="36"/>
      <c r="O166" s="36"/>
      <c r="P166" s="36"/>
      <c r="Q166" s="36"/>
      <c r="R166" s="38"/>
      <c r="S166" s="36"/>
      <c r="T166" s="36"/>
      <c r="U166" s="36"/>
      <c r="V166" s="36"/>
      <c r="W166" s="36"/>
      <c r="X166" s="36"/>
      <c r="Y166" s="36"/>
      <c r="Z166" s="36"/>
      <c r="AA166" s="36"/>
      <c r="AB166" s="36"/>
    </row>
    <row r="167" spans="1:28" x14ac:dyDescent="0.25">
      <c r="A167" s="37"/>
      <c r="B167" s="36"/>
      <c r="C167" s="36"/>
      <c r="D167" s="36"/>
      <c r="E167" s="36"/>
      <c r="F167" s="36"/>
      <c r="G167" s="36"/>
      <c r="H167" s="36"/>
      <c r="I167" s="36"/>
      <c r="J167" s="36"/>
      <c r="K167" s="36"/>
      <c r="L167" s="36"/>
      <c r="M167" s="36"/>
      <c r="N167" s="36"/>
      <c r="O167" s="36"/>
      <c r="P167" s="36"/>
      <c r="Q167" s="36"/>
      <c r="R167" s="38"/>
      <c r="S167" s="36"/>
      <c r="T167" s="36"/>
      <c r="U167" s="36"/>
      <c r="V167" s="36"/>
      <c r="W167" s="36"/>
      <c r="X167" s="36"/>
      <c r="Y167" s="36"/>
      <c r="Z167" s="36"/>
      <c r="AA167" s="36"/>
      <c r="AB167" s="36"/>
    </row>
    <row r="168" spans="1:28" x14ac:dyDescent="0.25">
      <c r="A168" s="37"/>
      <c r="B168" s="36"/>
      <c r="C168" s="36"/>
      <c r="D168" s="36"/>
      <c r="E168" s="36"/>
      <c r="F168" s="36"/>
      <c r="G168" s="36"/>
      <c r="H168" s="36"/>
      <c r="I168" s="36"/>
      <c r="J168" s="36"/>
      <c r="K168" s="36"/>
      <c r="L168" s="36"/>
      <c r="M168" s="36"/>
      <c r="N168" s="36"/>
      <c r="O168" s="36"/>
      <c r="P168" s="36"/>
      <c r="Q168" s="36"/>
      <c r="R168" s="38"/>
      <c r="S168" s="36"/>
      <c r="T168" s="36"/>
      <c r="U168" s="36"/>
      <c r="V168" s="36"/>
      <c r="W168" s="36"/>
      <c r="X168" s="36"/>
      <c r="Y168" s="36"/>
      <c r="Z168" s="36"/>
      <c r="AA168" s="36"/>
      <c r="AB168" s="36"/>
    </row>
    <row r="169" spans="1:28" x14ac:dyDescent="0.25">
      <c r="A169" s="37"/>
      <c r="B169" s="36"/>
      <c r="C169" s="36"/>
      <c r="D169" s="36"/>
      <c r="E169" s="36"/>
      <c r="F169" s="36"/>
      <c r="G169" s="36"/>
      <c r="H169" s="36"/>
      <c r="I169" s="36"/>
      <c r="J169" s="36"/>
      <c r="K169" s="36"/>
      <c r="L169" s="36"/>
      <c r="M169" s="36"/>
      <c r="N169" s="36"/>
      <c r="O169" s="36"/>
      <c r="P169" s="36"/>
      <c r="Q169" s="36"/>
      <c r="R169" s="38"/>
      <c r="S169" s="36"/>
      <c r="T169" s="36"/>
      <c r="U169" s="36"/>
      <c r="V169" s="36"/>
      <c r="W169" s="36"/>
      <c r="X169" s="36"/>
      <c r="Y169" s="36"/>
      <c r="Z169" s="36"/>
      <c r="AA169" s="36"/>
      <c r="AB169" s="36"/>
    </row>
    <row r="170" spans="1:28" x14ac:dyDescent="0.25">
      <c r="A170" s="37"/>
      <c r="B170" s="36"/>
      <c r="C170" s="36"/>
      <c r="D170" s="36"/>
      <c r="E170" s="36"/>
      <c r="F170" s="36"/>
      <c r="G170" s="36"/>
      <c r="H170" s="36"/>
      <c r="I170" s="36"/>
      <c r="J170" s="36"/>
      <c r="K170" s="36"/>
      <c r="L170" s="36"/>
      <c r="M170" s="36"/>
      <c r="N170" s="36"/>
      <c r="O170" s="36"/>
      <c r="P170" s="36"/>
      <c r="Q170" s="36"/>
      <c r="R170" s="38"/>
      <c r="S170" s="36"/>
      <c r="T170" s="36"/>
      <c r="U170" s="36"/>
      <c r="V170" s="36"/>
      <c r="W170" s="36"/>
      <c r="X170" s="36"/>
      <c r="Y170" s="36"/>
      <c r="Z170" s="36"/>
      <c r="AA170" s="36"/>
      <c r="AB170" s="36"/>
    </row>
    <row r="171" spans="1:28" x14ac:dyDescent="0.25">
      <c r="A171" s="37"/>
      <c r="B171" s="36"/>
      <c r="C171" s="36"/>
      <c r="D171" s="36"/>
      <c r="E171" s="36"/>
      <c r="F171" s="36"/>
      <c r="G171" s="36"/>
      <c r="H171" s="36"/>
      <c r="I171" s="36"/>
      <c r="J171" s="36"/>
      <c r="K171" s="36"/>
      <c r="L171" s="36"/>
      <c r="M171" s="36"/>
      <c r="N171" s="36"/>
      <c r="O171" s="36"/>
      <c r="P171" s="36"/>
      <c r="Q171" s="36"/>
      <c r="R171" s="38"/>
      <c r="S171" s="36"/>
      <c r="T171" s="36"/>
      <c r="U171" s="36"/>
      <c r="V171" s="36"/>
      <c r="W171" s="36"/>
      <c r="X171" s="36"/>
      <c r="Y171" s="36"/>
      <c r="Z171" s="36"/>
      <c r="AA171" s="36"/>
      <c r="AB171" s="36"/>
    </row>
    <row r="172" spans="1:28" x14ac:dyDescent="0.25">
      <c r="A172" s="37"/>
      <c r="B172" s="36"/>
      <c r="C172" s="36"/>
      <c r="D172" s="36"/>
      <c r="E172" s="36"/>
      <c r="F172" s="36"/>
      <c r="G172" s="36"/>
      <c r="H172" s="36"/>
      <c r="I172" s="36"/>
      <c r="J172" s="36"/>
      <c r="K172" s="36"/>
      <c r="L172" s="36"/>
      <c r="M172" s="36"/>
      <c r="N172" s="36"/>
      <c r="O172" s="36"/>
      <c r="P172" s="36"/>
      <c r="Q172" s="36"/>
      <c r="R172" s="38"/>
      <c r="S172" s="36"/>
      <c r="T172" s="36"/>
      <c r="U172" s="36"/>
      <c r="V172" s="36"/>
      <c r="W172" s="36"/>
      <c r="X172" s="36"/>
      <c r="Y172" s="36"/>
      <c r="Z172" s="36"/>
      <c r="AA172" s="36"/>
      <c r="AB172" s="36"/>
    </row>
    <row r="173" spans="1:28" x14ac:dyDescent="0.25">
      <c r="A173" s="37"/>
      <c r="B173" s="36"/>
      <c r="C173" s="36"/>
      <c r="D173" s="36"/>
      <c r="E173" s="36"/>
      <c r="F173" s="36"/>
      <c r="G173" s="36"/>
      <c r="H173" s="36"/>
      <c r="I173" s="36"/>
      <c r="J173" s="36"/>
      <c r="K173" s="36"/>
      <c r="L173" s="36"/>
      <c r="M173" s="36"/>
      <c r="N173" s="36"/>
      <c r="O173" s="36"/>
      <c r="P173" s="36"/>
      <c r="Q173" s="36"/>
      <c r="R173" s="38"/>
      <c r="S173" s="36"/>
      <c r="T173" s="36"/>
      <c r="U173" s="36"/>
      <c r="V173" s="36"/>
      <c r="W173" s="36"/>
      <c r="X173" s="36"/>
      <c r="Y173" s="36"/>
      <c r="Z173" s="36"/>
      <c r="AA173" s="36"/>
      <c r="AB173" s="36"/>
    </row>
    <row r="174" spans="1:28" x14ac:dyDescent="0.25">
      <c r="A174" s="37"/>
      <c r="B174" s="36"/>
      <c r="C174" s="36"/>
      <c r="D174" s="36"/>
      <c r="E174" s="36"/>
      <c r="F174" s="36"/>
      <c r="G174" s="36"/>
      <c r="H174" s="36"/>
      <c r="I174" s="36"/>
      <c r="J174" s="36"/>
      <c r="K174" s="36"/>
      <c r="L174" s="36"/>
      <c r="M174" s="36"/>
      <c r="N174" s="36"/>
      <c r="O174" s="36"/>
      <c r="P174" s="36"/>
      <c r="Q174" s="36"/>
      <c r="R174" s="38"/>
      <c r="S174" s="36"/>
      <c r="T174" s="36"/>
      <c r="U174" s="36"/>
      <c r="V174" s="36"/>
      <c r="W174" s="36"/>
      <c r="X174" s="36"/>
      <c r="Y174" s="36"/>
      <c r="Z174" s="36"/>
      <c r="AA174" s="36"/>
      <c r="AB174" s="36"/>
    </row>
    <row r="175" spans="1:28" x14ac:dyDescent="0.25">
      <c r="A175" s="37"/>
      <c r="B175" s="36"/>
      <c r="C175" s="36"/>
      <c r="D175" s="36"/>
      <c r="E175" s="36"/>
      <c r="F175" s="36"/>
      <c r="G175" s="36"/>
      <c r="H175" s="36"/>
      <c r="I175" s="36"/>
      <c r="J175" s="36"/>
      <c r="K175" s="36"/>
      <c r="L175" s="36"/>
      <c r="M175" s="36"/>
      <c r="N175" s="36"/>
      <c r="O175" s="36"/>
      <c r="P175" s="36"/>
      <c r="Q175" s="36"/>
      <c r="R175" s="38"/>
      <c r="S175" s="36"/>
      <c r="T175" s="36"/>
      <c r="U175" s="36"/>
      <c r="V175" s="36"/>
      <c r="W175" s="36"/>
      <c r="X175" s="36"/>
      <c r="Y175" s="36"/>
      <c r="Z175" s="36"/>
      <c r="AA175" s="36"/>
      <c r="AB175" s="36"/>
    </row>
    <row r="176" spans="1:28" x14ac:dyDescent="0.25">
      <c r="A176" s="37"/>
      <c r="B176" s="36"/>
      <c r="C176" s="36"/>
      <c r="D176" s="36"/>
      <c r="E176" s="36"/>
      <c r="F176" s="36"/>
      <c r="G176" s="36"/>
      <c r="H176" s="36"/>
      <c r="I176" s="36"/>
      <c r="J176" s="36"/>
      <c r="K176" s="36"/>
      <c r="L176" s="36"/>
      <c r="M176" s="36"/>
      <c r="N176" s="36"/>
      <c r="O176" s="36"/>
      <c r="P176" s="36"/>
      <c r="Q176" s="36"/>
      <c r="R176" s="38"/>
      <c r="S176" s="36"/>
      <c r="T176" s="36"/>
      <c r="U176" s="36"/>
      <c r="V176" s="36"/>
      <c r="W176" s="36"/>
      <c r="X176" s="36"/>
      <c r="Y176" s="36"/>
      <c r="Z176" s="36"/>
      <c r="AA176" s="36"/>
      <c r="AB176" s="36"/>
    </row>
    <row r="177" spans="1:28" x14ac:dyDescent="0.25">
      <c r="A177" s="37"/>
      <c r="B177" s="36"/>
      <c r="C177" s="36"/>
      <c r="D177" s="36"/>
      <c r="E177" s="36"/>
      <c r="F177" s="36"/>
      <c r="G177" s="36"/>
      <c r="H177" s="36"/>
      <c r="I177" s="36"/>
      <c r="J177" s="36"/>
      <c r="K177" s="36"/>
      <c r="L177" s="36"/>
      <c r="M177" s="36"/>
      <c r="N177" s="36"/>
      <c r="O177" s="36"/>
      <c r="P177" s="36"/>
      <c r="Q177" s="36"/>
      <c r="R177" s="38"/>
      <c r="S177" s="36"/>
      <c r="T177" s="36"/>
      <c r="U177" s="36"/>
      <c r="V177" s="36"/>
      <c r="W177" s="36"/>
      <c r="X177" s="36"/>
      <c r="Y177" s="36"/>
      <c r="Z177" s="36"/>
      <c r="AA177" s="36"/>
      <c r="AB177" s="36"/>
    </row>
    <row r="178" spans="1:28" x14ac:dyDescent="0.25">
      <c r="A178" s="37"/>
      <c r="B178" s="36"/>
      <c r="C178" s="36"/>
      <c r="D178" s="36"/>
      <c r="E178" s="36"/>
      <c r="F178" s="36"/>
      <c r="G178" s="36"/>
      <c r="H178" s="36"/>
      <c r="I178" s="36"/>
      <c r="J178" s="36"/>
      <c r="K178" s="36"/>
      <c r="L178" s="36"/>
      <c r="M178" s="36"/>
      <c r="N178" s="36"/>
      <c r="O178" s="36"/>
      <c r="P178" s="36"/>
      <c r="Q178" s="36"/>
      <c r="R178" s="38"/>
      <c r="S178" s="36"/>
      <c r="T178" s="36"/>
      <c r="U178" s="36"/>
      <c r="V178" s="36"/>
      <c r="W178" s="36"/>
      <c r="X178" s="36"/>
      <c r="Y178" s="36"/>
      <c r="Z178" s="36"/>
      <c r="AA178" s="36"/>
      <c r="AB178" s="36"/>
    </row>
    <row r="179" spans="1:28" x14ac:dyDescent="0.25">
      <c r="A179" s="37"/>
      <c r="B179" s="36"/>
      <c r="C179" s="36"/>
      <c r="D179" s="36"/>
      <c r="E179" s="36"/>
      <c r="F179" s="36"/>
      <c r="G179" s="36"/>
      <c r="H179" s="36"/>
      <c r="I179" s="36"/>
      <c r="J179" s="36"/>
      <c r="K179" s="36"/>
      <c r="L179" s="36"/>
      <c r="M179" s="36"/>
      <c r="N179" s="36"/>
      <c r="O179" s="36"/>
      <c r="P179" s="36"/>
      <c r="Q179" s="36"/>
      <c r="R179" s="38"/>
      <c r="S179" s="36"/>
      <c r="T179" s="36"/>
      <c r="U179" s="36"/>
      <c r="V179" s="36"/>
      <c r="W179" s="36"/>
      <c r="X179" s="36"/>
      <c r="Y179" s="36"/>
      <c r="Z179" s="36"/>
      <c r="AA179" s="36"/>
      <c r="AB179" s="36"/>
    </row>
    <row r="180" spans="1:28" x14ac:dyDescent="0.25">
      <c r="A180" s="37"/>
      <c r="B180" s="36"/>
      <c r="C180" s="36"/>
      <c r="D180" s="36"/>
      <c r="E180" s="36"/>
      <c r="F180" s="36"/>
      <c r="G180" s="36"/>
      <c r="H180" s="36"/>
      <c r="I180" s="36"/>
      <c r="J180" s="36"/>
      <c r="K180" s="36"/>
      <c r="L180" s="36"/>
      <c r="M180" s="36"/>
      <c r="N180" s="36"/>
      <c r="O180" s="36"/>
      <c r="P180" s="36"/>
      <c r="Q180" s="36"/>
      <c r="R180" s="38"/>
      <c r="S180" s="36"/>
      <c r="T180" s="36"/>
      <c r="U180" s="36"/>
      <c r="V180" s="36"/>
      <c r="W180" s="36"/>
      <c r="X180" s="36"/>
      <c r="Y180" s="36"/>
      <c r="Z180" s="36"/>
      <c r="AA180" s="36"/>
      <c r="AB180" s="36"/>
    </row>
    <row r="181" spans="1:28" x14ac:dyDescent="0.25">
      <c r="A181" s="37"/>
      <c r="B181" s="36"/>
      <c r="C181" s="36"/>
      <c r="D181" s="36"/>
      <c r="E181" s="36"/>
      <c r="F181" s="36"/>
      <c r="G181" s="36"/>
      <c r="H181" s="36"/>
      <c r="I181" s="36"/>
      <c r="J181" s="36"/>
      <c r="K181" s="36"/>
      <c r="L181" s="36"/>
      <c r="M181" s="36"/>
      <c r="N181" s="36"/>
      <c r="O181" s="36"/>
      <c r="P181" s="36"/>
      <c r="Q181" s="36"/>
      <c r="R181" s="38"/>
      <c r="S181" s="36"/>
      <c r="T181" s="36"/>
      <c r="U181" s="36"/>
      <c r="V181" s="36"/>
      <c r="W181" s="36"/>
      <c r="X181" s="36"/>
      <c r="Y181" s="36"/>
      <c r="Z181" s="36"/>
      <c r="AA181" s="36"/>
      <c r="AB181" s="36"/>
    </row>
    <row r="182" spans="1:28" x14ac:dyDescent="0.25">
      <c r="A182" s="37"/>
      <c r="B182" s="36"/>
      <c r="C182" s="36"/>
      <c r="D182" s="36"/>
      <c r="E182" s="36"/>
      <c r="F182" s="36"/>
      <c r="G182" s="36"/>
      <c r="H182" s="36"/>
      <c r="I182" s="36"/>
      <c r="J182" s="36"/>
      <c r="K182" s="36"/>
      <c r="L182" s="36"/>
      <c r="M182" s="36"/>
      <c r="N182" s="36"/>
      <c r="O182" s="36"/>
      <c r="P182" s="36"/>
      <c r="Q182" s="36"/>
      <c r="R182" s="38"/>
      <c r="S182" s="36"/>
      <c r="T182" s="36"/>
      <c r="U182" s="36"/>
      <c r="V182" s="36"/>
      <c r="W182" s="36"/>
      <c r="X182" s="36"/>
      <c r="Y182" s="36"/>
      <c r="Z182" s="36"/>
      <c r="AA182" s="36"/>
      <c r="AB182" s="36"/>
    </row>
    <row r="183" spans="1:28" x14ac:dyDescent="0.25">
      <c r="A183" s="37"/>
      <c r="B183" s="36"/>
      <c r="C183" s="36"/>
      <c r="D183" s="36"/>
      <c r="E183" s="36"/>
      <c r="F183" s="36"/>
      <c r="G183" s="36"/>
      <c r="H183" s="36"/>
      <c r="I183" s="36"/>
      <c r="J183" s="36"/>
      <c r="K183" s="36"/>
      <c r="L183" s="36"/>
      <c r="M183" s="36"/>
      <c r="N183" s="36"/>
      <c r="O183" s="36"/>
      <c r="P183" s="36"/>
      <c r="Q183" s="36"/>
      <c r="R183" s="38"/>
      <c r="S183" s="36"/>
      <c r="T183" s="36"/>
      <c r="U183" s="36"/>
      <c r="V183" s="36"/>
      <c r="W183" s="36"/>
      <c r="X183" s="36"/>
      <c r="Y183" s="36"/>
      <c r="Z183" s="36"/>
      <c r="AA183" s="36"/>
      <c r="AB183" s="36"/>
    </row>
    <row r="184" spans="1:28" x14ac:dyDescent="0.25">
      <c r="A184" s="37"/>
      <c r="B184" s="36"/>
      <c r="C184" s="36"/>
      <c r="D184" s="36"/>
      <c r="E184" s="36"/>
      <c r="F184" s="36"/>
      <c r="G184" s="36"/>
      <c r="H184" s="36"/>
      <c r="I184" s="36"/>
      <c r="J184" s="36"/>
      <c r="K184" s="36"/>
      <c r="L184" s="36"/>
      <c r="M184" s="36"/>
      <c r="N184" s="36"/>
      <c r="O184" s="36"/>
      <c r="P184" s="36"/>
      <c r="Q184" s="36"/>
      <c r="R184" s="38"/>
      <c r="S184" s="36"/>
      <c r="T184" s="36"/>
      <c r="U184" s="36"/>
      <c r="V184" s="36"/>
      <c r="W184" s="36"/>
      <c r="X184" s="36"/>
      <c r="Y184" s="36"/>
      <c r="Z184" s="36"/>
      <c r="AA184" s="36"/>
      <c r="AB184" s="36"/>
    </row>
    <row r="185" spans="1:28" x14ac:dyDescent="0.25">
      <c r="A185" s="37"/>
      <c r="B185" s="36"/>
      <c r="C185" s="36"/>
      <c r="D185" s="36"/>
      <c r="E185" s="36"/>
      <c r="F185" s="36"/>
      <c r="G185" s="36"/>
      <c r="H185" s="36"/>
      <c r="I185" s="36"/>
      <c r="J185" s="36"/>
      <c r="K185" s="36"/>
      <c r="L185" s="36"/>
      <c r="M185" s="36"/>
      <c r="N185" s="36"/>
      <c r="O185" s="36"/>
      <c r="P185" s="36"/>
      <c r="Q185" s="36"/>
      <c r="R185" s="38"/>
      <c r="S185" s="36"/>
      <c r="T185" s="36"/>
      <c r="U185" s="36"/>
      <c r="V185" s="36"/>
      <c r="W185" s="36"/>
      <c r="X185" s="36"/>
      <c r="Y185" s="36"/>
      <c r="Z185" s="36"/>
      <c r="AA185" s="36"/>
      <c r="AB185" s="36"/>
    </row>
    <row r="186" spans="1:28" x14ac:dyDescent="0.25">
      <c r="A186" s="37"/>
      <c r="B186" s="36"/>
      <c r="C186" s="36"/>
      <c r="D186" s="36"/>
      <c r="E186" s="36"/>
      <c r="F186" s="36"/>
      <c r="G186" s="36"/>
      <c r="H186" s="36"/>
      <c r="I186" s="36"/>
      <c r="J186" s="36"/>
      <c r="K186" s="36"/>
      <c r="L186" s="36"/>
      <c r="M186" s="36"/>
      <c r="N186" s="36"/>
      <c r="O186" s="36"/>
      <c r="P186" s="36"/>
      <c r="Q186" s="36"/>
      <c r="R186" s="38"/>
      <c r="S186" s="36"/>
      <c r="T186" s="36"/>
      <c r="U186" s="36"/>
      <c r="V186" s="36"/>
      <c r="W186" s="36"/>
      <c r="X186" s="36"/>
      <c r="Y186" s="36"/>
      <c r="Z186" s="36"/>
      <c r="AA186" s="36"/>
      <c r="AB186" s="36"/>
    </row>
    <row r="187" spans="1:28" x14ac:dyDescent="0.25">
      <c r="A187" s="37"/>
      <c r="B187" s="36"/>
      <c r="C187" s="36"/>
      <c r="D187" s="36"/>
      <c r="E187" s="36"/>
      <c r="F187" s="36"/>
      <c r="G187" s="36"/>
      <c r="H187" s="36"/>
      <c r="I187" s="36"/>
      <c r="J187" s="36"/>
      <c r="K187" s="36"/>
      <c r="L187" s="36"/>
      <c r="M187" s="36"/>
      <c r="N187" s="36"/>
      <c r="O187" s="36"/>
      <c r="P187" s="36"/>
      <c r="Q187" s="36"/>
      <c r="R187" s="38"/>
      <c r="S187" s="36"/>
      <c r="T187" s="36"/>
      <c r="U187" s="36"/>
      <c r="V187" s="36"/>
      <c r="W187" s="36"/>
      <c r="X187" s="36"/>
      <c r="Y187" s="36"/>
      <c r="Z187" s="36"/>
      <c r="AA187" s="36"/>
      <c r="AB187" s="36"/>
    </row>
    <row r="188" spans="1:28" x14ac:dyDescent="0.25">
      <c r="A188" s="37"/>
      <c r="B188" s="36"/>
      <c r="C188" s="36"/>
      <c r="D188" s="36"/>
      <c r="E188" s="36"/>
      <c r="F188" s="36"/>
      <c r="G188" s="36"/>
      <c r="H188" s="36"/>
      <c r="I188" s="36"/>
      <c r="J188" s="36"/>
      <c r="K188" s="36"/>
      <c r="L188" s="36"/>
      <c r="M188" s="36"/>
      <c r="N188" s="36"/>
      <c r="O188" s="36"/>
      <c r="P188" s="36"/>
      <c r="Q188" s="36"/>
      <c r="R188" s="38"/>
      <c r="S188" s="36"/>
      <c r="T188" s="36"/>
      <c r="U188" s="36"/>
      <c r="V188" s="36"/>
      <c r="W188" s="36"/>
      <c r="X188" s="36"/>
      <c r="Y188" s="36"/>
      <c r="Z188" s="36"/>
      <c r="AA188" s="36"/>
      <c r="AB188" s="36"/>
    </row>
    <row r="189" spans="1:28" x14ac:dyDescent="0.25">
      <c r="A189" s="37"/>
      <c r="B189" s="36"/>
      <c r="C189" s="36"/>
      <c r="D189" s="36"/>
      <c r="E189" s="36"/>
      <c r="F189" s="36"/>
      <c r="G189" s="36"/>
      <c r="H189" s="36"/>
      <c r="I189" s="36"/>
      <c r="J189" s="36"/>
      <c r="K189" s="36"/>
      <c r="L189" s="36"/>
      <c r="M189" s="36"/>
      <c r="N189" s="36"/>
      <c r="O189" s="36"/>
      <c r="P189" s="36"/>
      <c r="Q189" s="36"/>
      <c r="R189" s="38"/>
      <c r="S189" s="36"/>
      <c r="T189" s="36"/>
      <c r="U189" s="36"/>
      <c r="V189" s="36"/>
      <c r="W189" s="36"/>
      <c r="X189" s="36"/>
      <c r="Y189" s="36"/>
      <c r="Z189" s="36"/>
      <c r="AA189" s="36"/>
      <c r="AB189" s="36"/>
    </row>
    <row r="190" spans="1:28" x14ac:dyDescent="0.25">
      <c r="A190" s="37"/>
      <c r="B190" s="36"/>
      <c r="C190" s="36"/>
      <c r="D190" s="36"/>
      <c r="E190" s="36"/>
      <c r="F190" s="36"/>
      <c r="G190" s="36"/>
      <c r="H190" s="36"/>
      <c r="I190" s="36"/>
      <c r="J190" s="36"/>
      <c r="K190" s="36"/>
      <c r="L190" s="36"/>
      <c r="M190" s="36"/>
      <c r="N190" s="36"/>
      <c r="O190" s="36"/>
      <c r="P190" s="36"/>
      <c r="Q190" s="36"/>
      <c r="R190" s="38"/>
      <c r="S190" s="36"/>
      <c r="T190" s="36"/>
      <c r="U190" s="36"/>
      <c r="V190" s="36"/>
      <c r="W190" s="36"/>
      <c r="X190" s="36"/>
      <c r="Y190" s="36"/>
      <c r="Z190" s="36"/>
      <c r="AA190" s="36"/>
      <c r="AB190" s="36"/>
    </row>
    <row r="191" spans="1:28" x14ac:dyDescent="0.25">
      <c r="A191" s="37"/>
      <c r="B191" s="36"/>
      <c r="C191" s="36"/>
      <c r="D191" s="36"/>
      <c r="E191" s="36"/>
      <c r="F191" s="36"/>
      <c r="G191" s="36"/>
      <c r="H191" s="36"/>
      <c r="I191" s="36"/>
      <c r="J191" s="36"/>
      <c r="K191" s="36"/>
      <c r="L191" s="36"/>
      <c r="M191" s="36"/>
      <c r="N191" s="36"/>
      <c r="O191" s="36"/>
      <c r="P191" s="36"/>
      <c r="Q191" s="36"/>
      <c r="R191" s="38"/>
      <c r="S191" s="36"/>
      <c r="T191" s="36"/>
      <c r="U191" s="36"/>
      <c r="V191" s="36"/>
      <c r="W191" s="36"/>
      <c r="X191" s="36"/>
      <c r="Y191" s="36"/>
      <c r="Z191" s="36"/>
      <c r="AA191" s="36"/>
      <c r="AB191" s="36"/>
    </row>
    <row r="192" spans="1:28" x14ac:dyDescent="0.25">
      <c r="A192" s="37"/>
      <c r="B192" s="36"/>
      <c r="C192" s="36"/>
      <c r="D192" s="36"/>
      <c r="E192" s="36"/>
      <c r="F192" s="36"/>
      <c r="G192" s="36"/>
      <c r="H192" s="36"/>
      <c r="I192" s="36"/>
      <c r="J192" s="36"/>
      <c r="K192" s="36"/>
      <c r="L192" s="36"/>
      <c r="M192" s="36"/>
      <c r="N192" s="36"/>
      <c r="O192" s="36"/>
      <c r="P192" s="36"/>
      <c r="Q192" s="36"/>
      <c r="R192" s="38"/>
      <c r="S192" s="36"/>
      <c r="T192" s="36"/>
      <c r="U192" s="36"/>
      <c r="V192" s="36"/>
      <c r="W192" s="36"/>
      <c r="X192" s="36"/>
      <c r="Y192" s="36"/>
      <c r="Z192" s="36"/>
      <c r="AA192" s="36"/>
      <c r="AB192" s="36"/>
    </row>
    <row r="193" spans="1:28" x14ac:dyDescent="0.25">
      <c r="A193" s="37"/>
      <c r="B193" s="36"/>
      <c r="C193" s="36"/>
      <c r="D193" s="36"/>
      <c r="E193" s="36"/>
      <c r="F193" s="36"/>
      <c r="G193" s="36"/>
      <c r="H193" s="36"/>
      <c r="I193" s="36"/>
      <c r="J193" s="36"/>
      <c r="K193" s="36"/>
      <c r="L193" s="36"/>
      <c r="M193" s="36"/>
      <c r="N193" s="36"/>
      <c r="O193" s="36"/>
      <c r="P193" s="36"/>
      <c r="Q193" s="36"/>
      <c r="R193" s="38"/>
      <c r="S193" s="36"/>
      <c r="T193" s="36"/>
      <c r="U193" s="36"/>
      <c r="V193" s="36"/>
      <c r="W193" s="36"/>
      <c r="X193" s="36"/>
      <c r="Y193" s="36"/>
      <c r="Z193" s="36"/>
      <c r="AA193" s="36"/>
      <c r="AB193" s="36"/>
    </row>
    <row r="194" spans="1:28" x14ac:dyDescent="0.25">
      <c r="A194" s="37"/>
      <c r="B194" s="36"/>
      <c r="C194" s="36"/>
      <c r="D194" s="36"/>
      <c r="E194" s="36"/>
      <c r="F194" s="36"/>
      <c r="G194" s="36"/>
      <c r="H194" s="36"/>
      <c r="I194" s="36"/>
      <c r="J194" s="36"/>
      <c r="K194" s="36"/>
      <c r="L194" s="36"/>
      <c r="M194" s="36"/>
      <c r="N194" s="36"/>
      <c r="O194" s="36"/>
      <c r="P194" s="36"/>
      <c r="Q194" s="36"/>
      <c r="R194" s="38"/>
      <c r="S194" s="36"/>
      <c r="T194" s="36"/>
      <c r="U194" s="36"/>
      <c r="V194" s="36"/>
      <c r="W194" s="36"/>
      <c r="X194" s="36"/>
      <c r="Y194" s="36"/>
      <c r="Z194" s="36"/>
      <c r="AA194" s="36"/>
      <c r="AB194" s="36"/>
    </row>
    <row r="195" spans="1:28" x14ac:dyDescent="0.25">
      <c r="A195" s="37"/>
      <c r="B195" s="36"/>
      <c r="C195" s="36"/>
      <c r="D195" s="36"/>
      <c r="E195" s="36"/>
      <c r="F195" s="36"/>
      <c r="G195" s="36"/>
      <c r="H195" s="36"/>
      <c r="I195" s="36"/>
      <c r="J195" s="36"/>
      <c r="K195" s="36"/>
      <c r="L195" s="36"/>
      <c r="M195" s="36"/>
      <c r="N195" s="36"/>
      <c r="O195" s="36"/>
      <c r="P195" s="36"/>
      <c r="Q195" s="36"/>
      <c r="R195" s="38"/>
      <c r="S195" s="36"/>
      <c r="T195" s="36"/>
      <c r="U195" s="36"/>
      <c r="V195" s="36"/>
      <c r="W195" s="36"/>
      <c r="X195" s="36"/>
      <c r="Y195" s="36"/>
      <c r="Z195" s="36"/>
      <c r="AA195" s="36"/>
      <c r="AB195" s="36"/>
    </row>
    <row r="196" spans="1:28" x14ac:dyDescent="0.25">
      <c r="A196" s="37"/>
      <c r="B196" s="36"/>
      <c r="C196" s="36"/>
      <c r="D196" s="36"/>
      <c r="E196" s="36"/>
      <c r="F196" s="36"/>
      <c r="G196" s="36"/>
      <c r="H196" s="36"/>
      <c r="I196" s="36"/>
      <c r="J196" s="36"/>
      <c r="K196" s="36"/>
      <c r="L196" s="36"/>
      <c r="M196" s="36"/>
      <c r="N196" s="36"/>
      <c r="O196" s="36"/>
      <c r="P196" s="36"/>
      <c r="Q196" s="36"/>
      <c r="R196" s="38"/>
      <c r="S196" s="36"/>
      <c r="T196" s="36"/>
      <c r="U196" s="36"/>
      <c r="V196" s="36"/>
      <c r="W196" s="36"/>
      <c r="X196" s="36"/>
      <c r="Y196" s="36"/>
      <c r="Z196" s="36"/>
      <c r="AA196" s="36"/>
      <c r="AB196" s="36"/>
    </row>
    <row r="197" spans="1:28" x14ac:dyDescent="0.25">
      <c r="A197" s="37"/>
      <c r="B197" s="36"/>
      <c r="C197" s="36"/>
      <c r="D197" s="36"/>
      <c r="E197" s="36"/>
      <c r="F197" s="36"/>
      <c r="G197" s="36"/>
      <c r="H197" s="36"/>
      <c r="I197" s="36"/>
      <c r="J197" s="36"/>
      <c r="K197" s="36"/>
      <c r="L197" s="36"/>
      <c r="M197" s="36"/>
      <c r="N197" s="36"/>
      <c r="O197" s="36"/>
      <c r="P197" s="36"/>
      <c r="Q197" s="36"/>
      <c r="R197" s="38"/>
      <c r="S197" s="36"/>
      <c r="T197" s="36"/>
      <c r="U197" s="36"/>
      <c r="V197" s="36"/>
      <c r="W197" s="36"/>
      <c r="X197" s="36"/>
      <c r="Y197" s="36"/>
      <c r="Z197" s="36"/>
      <c r="AA197" s="36"/>
      <c r="AB197" s="36"/>
    </row>
    <row r="198" spans="1:28" x14ac:dyDescent="0.25">
      <c r="A198" s="37"/>
      <c r="B198" s="36"/>
      <c r="C198" s="36"/>
      <c r="D198" s="36"/>
      <c r="E198" s="36"/>
      <c r="F198" s="36"/>
      <c r="G198" s="36"/>
      <c r="H198" s="36"/>
      <c r="I198" s="36"/>
      <c r="J198" s="36"/>
      <c r="K198" s="36"/>
      <c r="L198" s="36"/>
      <c r="M198" s="36"/>
      <c r="N198" s="36"/>
      <c r="O198" s="36"/>
      <c r="P198" s="36"/>
      <c r="Q198" s="36"/>
      <c r="R198" s="38"/>
      <c r="S198" s="36"/>
      <c r="T198" s="36"/>
      <c r="U198" s="36"/>
      <c r="V198" s="36"/>
      <c r="W198" s="36"/>
      <c r="X198" s="36"/>
      <c r="Y198" s="36"/>
      <c r="Z198" s="36"/>
      <c r="AA198" s="36"/>
      <c r="AB198" s="36"/>
    </row>
    <row r="199" spans="1:28" x14ac:dyDescent="0.25">
      <c r="A199" s="37"/>
      <c r="B199" s="36"/>
      <c r="C199" s="36"/>
      <c r="D199" s="36"/>
      <c r="E199" s="36"/>
      <c r="F199" s="36"/>
      <c r="G199" s="36"/>
      <c r="H199" s="36"/>
      <c r="I199" s="36"/>
      <c r="J199" s="36"/>
      <c r="K199" s="36"/>
      <c r="L199" s="36"/>
      <c r="M199" s="36"/>
      <c r="N199" s="36"/>
      <c r="O199" s="36"/>
      <c r="P199" s="36"/>
      <c r="Q199" s="36"/>
      <c r="R199" s="38"/>
      <c r="S199" s="36"/>
      <c r="T199" s="36"/>
      <c r="U199" s="36"/>
      <c r="V199" s="36"/>
      <c r="W199" s="36"/>
      <c r="X199" s="36"/>
      <c r="Y199" s="36"/>
      <c r="Z199" s="36"/>
      <c r="AA199" s="36"/>
      <c r="AB199" s="36"/>
    </row>
    <row r="200" spans="1:28" x14ac:dyDescent="0.25">
      <c r="A200" s="37"/>
      <c r="B200" s="36"/>
      <c r="C200" s="36"/>
      <c r="D200" s="36"/>
      <c r="E200" s="36"/>
      <c r="F200" s="36"/>
      <c r="G200" s="36"/>
      <c r="H200" s="36"/>
      <c r="I200" s="36"/>
      <c r="J200" s="36"/>
      <c r="K200" s="36"/>
      <c r="L200" s="36"/>
      <c r="M200" s="36"/>
      <c r="N200" s="36"/>
      <c r="O200" s="36"/>
      <c r="P200" s="36"/>
      <c r="Q200" s="36"/>
      <c r="R200" s="38"/>
      <c r="S200" s="36"/>
      <c r="T200" s="36"/>
      <c r="U200" s="36"/>
      <c r="V200" s="36"/>
      <c r="W200" s="36"/>
      <c r="X200" s="36"/>
      <c r="Y200" s="36"/>
      <c r="Z200" s="36"/>
      <c r="AA200" s="36"/>
      <c r="AB200" s="36"/>
    </row>
    <row r="201" spans="1:28" x14ac:dyDescent="0.25">
      <c r="A201" s="37"/>
      <c r="B201" s="36"/>
      <c r="C201" s="36"/>
      <c r="D201" s="36"/>
      <c r="E201" s="36"/>
      <c r="F201" s="36"/>
      <c r="G201" s="36"/>
      <c r="H201" s="36"/>
      <c r="I201" s="36"/>
      <c r="J201" s="36"/>
      <c r="K201" s="36"/>
      <c r="L201" s="36"/>
      <c r="M201" s="36"/>
      <c r="N201" s="36"/>
      <c r="O201" s="36"/>
      <c r="P201" s="36"/>
      <c r="Q201" s="36"/>
      <c r="R201" s="38"/>
      <c r="S201" s="36"/>
      <c r="T201" s="36"/>
      <c r="U201" s="36"/>
      <c r="V201" s="36"/>
      <c r="W201" s="36"/>
      <c r="X201" s="36"/>
      <c r="Y201" s="36"/>
      <c r="Z201" s="36"/>
      <c r="AA201" s="36"/>
      <c r="AB201" s="36"/>
    </row>
    <row r="202" spans="1:28" x14ac:dyDescent="0.25">
      <c r="A202" s="37"/>
      <c r="B202" s="36"/>
      <c r="C202" s="36"/>
      <c r="D202" s="36"/>
      <c r="E202" s="36"/>
      <c r="F202" s="36"/>
      <c r="G202" s="36"/>
      <c r="H202" s="36"/>
      <c r="I202" s="36"/>
      <c r="J202" s="36"/>
      <c r="K202" s="36"/>
      <c r="L202" s="36"/>
      <c r="M202" s="36"/>
      <c r="N202" s="36"/>
      <c r="O202" s="36"/>
      <c r="P202" s="36"/>
      <c r="Q202" s="36"/>
      <c r="R202" s="38"/>
      <c r="S202" s="36"/>
      <c r="T202" s="36"/>
      <c r="U202" s="36"/>
      <c r="V202" s="36"/>
      <c r="W202" s="36"/>
      <c r="X202" s="36"/>
      <c r="Y202" s="36"/>
      <c r="Z202" s="36"/>
      <c r="AA202" s="36"/>
      <c r="AB202" s="36"/>
    </row>
    <row r="203" spans="1:28" x14ac:dyDescent="0.25">
      <c r="A203" s="37"/>
      <c r="B203" s="36"/>
      <c r="C203" s="36"/>
      <c r="D203" s="36"/>
      <c r="E203" s="36"/>
      <c r="F203" s="36"/>
      <c r="G203" s="36"/>
      <c r="H203" s="36"/>
      <c r="I203" s="36"/>
      <c r="J203" s="36"/>
      <c r="K203" s="36"/>
      <c r="L203" s="36"/>
      <c r="M203" s="36"/>
      <c r="N203" s="36"/>
      <c r="O203" s="36"/>
      <c r="P203" s="36"/>
      <c r="Q203" s="36"/>
      <c r="R203" s="38"/>
      <c r="S203" s="36"/>
      <c r="T203" s="36"/>
      <c r="U203" s="36"/>
      <c r="V203" s="36"/>
      <c r="W203" s="36"/>
      <c r="X203" s="36"/>
      <c r="Y203" s="36"/>
      <c r="Z203" s="36"/>
      <c r="AA203" s="36"/>
      <c r="AB203" s="36"/>
    </row>
    <row r="204" spans="1:28" x14ac:dyDescent="0.25">
      <c r="A204" s="37"/>
      <c r="B204" s="36"/>
      <c r="C204" s="36"/>
      <c r="D204" s="36"/>
      <c r="E204" s="36"/>
      <c r="F204" s="36"/>
      <c r="G204" s="36"/>
      <c r="H204" s="36"/>
      <c r="I204" s="36"/>
      <c r="J204" s="36"/>
      <c r="K204" s="36"/>
      <c r="L204" s="36"/>
      <c r="M204" s="36"/>
      <c r="N204" s="36"/>
      <c r="O204" s="36"/>
      <c r="P204" s="36"/>
      <c r="Q204" s="36"/>
      <c r="R204" s="38"/>
      <c r="S204" s="36"/>
      <c r="T204" s="36"/>
      <c r="U204" s="36"/>
      <c r="V204" s="36"/>
      <c r="W204" s="36"/>
      <c r="X204" s="36"/>
      <c r="Y204" s="36"/>
      <c r="Z204" s="36"/>
      <c r="AA204" s="36"/>
      <c r="AB204" s="36"/>
    </row>
    <row r="205" spans="1:28" x14ac:dyDescent="0.25">
      <c r="A205" s="37"/>
      <c r="B205" s="36"/>
      <c r="C205" s="36"/>
      <c r="D205" s="36"/>
      <c r="E205" s="36"/>
      <c r="F205" s="36"/>
      <c r="G205" s="36"/>
      <c r="H205" s="36"/>
      <c r="I205" s="36"/>
      <c r="J205" s="36"/>
      <c r="K205" s="36"/>
      <c r="L205" s="36"/>
      <c r="M205" s="36"/>
      <c r="N205" s="36"/>
      <c r="O205" s="36"/>
      <c r="P205" s="36"/>
      <c r="Q205" s="36"/>
      <c r="R205" s="38"/>
      <c r="S205" s="36"/>
      <c r="T205" s="36"/>
      <c r="U205" s="36"/>
      <c r="V205" s="36"/>
      <c r="W205" s="36"/>
      <c r="X205" s="36"/>
      <c r="Y205" s="36"/>
      <c r="Z205" s="36"/>
      <c r="AA205" s="36"/>
      <c r="AB205" s="36"/>
    </row>
    <row r="206" spans="1:28" x14ac:dyDescent="0.25">
      <c r="A206" s="37"/>
      <c r="B206" s="36"/>
      <c r="C206" s="36"/>
      <c r="D206" s="36"/>
      <c r="E206" s="36"/>
      <c r="F206" s="36"/>
      <c r="G206" s="36"/>
      <c r="H206" s="36"/>
      <c r="I206" s="36"/>
      <c r="J206" s="36"/>
      <c r="K206" s="36"/>
      <c r="L206" s="36"/>
      <c r="M206" s="36"/>
      <c r="N206" s="36"/>
      <c r="O206" s="36"/>
      <c r="P206" s="36"/>
      <c r="Q206" s="36"/>
      <c r="R206" s="38"/>
      <c r="S206" s="36"/>
      <c r="T206" s="36"/>
      <c r="U206" s="36"/>
      <c r="V206" s="36"/>
      <c r="W206" s="36"/>
      <c r="X206" s="36"/>
      <c r="Y206" s="36"/>
      <c r="Z206" s="36"/>
      <c r="AA206" s="36"/>
      <c r="AB206" s="36"/>
    </row>
    <row r="207" spans="1:28" x14ac:dyDescent="0.25">
      <c r="A207" s="37"/>
      <c r="B207" s="36"/>
      <c r="C207" s="36"/>
      <c r="D207" s="36"/>
      <c r="E207" s="36"/>
      <c r="F207" s="36"/>
      <c r="G207" s="36"/>
      <c r="H207" s="36"/>
      <c r="I207" s="36"/>
      <c r="J207" s="36"/>
      <c r="K207" s="36"/>
      <c r="L207" s="36"/>
      <c r="M207" s="36"/>
      <c r="N207" s="36"/>
      <c r="O207" s="36"/>
      <c r="P207" s="36"/>
      <c r="Q207" s="36"/>
      <c r="R207" s="38"/>
      <c r="S207" s="36"/>
      <c r="T207" s="36"/>
      <c r="U207" s="36"/>
      <c r="V207" s="36"/>
      <c r="W207" s="36"/>
      <c r="X207" s="36"/>
      <c r="Y207" s="36"/>
      <c r="Z207" s="36"/>
      <c r="AA207" s="36"/>
      <c r="AB207" s="36"/>
    </row>
    <row r="208" spans="1:28" x14ac:dyDescent="0.25">
      <c r="A208" s="37"/>
      <c r="B208" s="36"/>
      <c r="C208" s="36"/>
      <c r="D208" s="36"/>
      <c r="E208" s="36"/>
      <c r="F208" s="36"/>
      <c r="G208" s="36"/>
      <c r="H208" s="36"/>
      <c r="I208" s="36"/>
      <c r="J208" s="36"/>
      <c r="K208" s="36"/>
      <c r="L208" s="36"/>
      <c r="M208" s="36"/>
      <c r="N208" s="36"/>
      <c r="O208" s="36"/>
      <c r="P208" s="36"/>
      <c r="Q208" s="36"/>
      <c r="R208" s="38"/>
      <c r="S208" s="36"/>
      <c r="T208" s="36"/>
      <c r="U208" s="36"/>
      <c r="V208" s="36"/>
      <c r="W208" s="36"/>
      <c r="X208" s="36"/>
      <c r="Y208" s="36"/>
      <c r="Z208" s="36"/>
      <c r="AA208" s="36"/>
      <c r="AB208" s="36"/>
    </row>
    <row r="209" spans="1:28" x14ac:dyDescent="0.25">
      <c r="A209" s="37"/>
      <c r="B209" s="36"/>
      <c r="C209" s="36"/>
      <c r="D209" s="36"/>
      <c r="E209" s="36"/>
      <c r="F209" s="36"/>
      <c r="G209" s="36"/>
      <c r="H209" s="36"/>
      <c r="I209" s="36"/>
      <c r="J209" s="36"/>
      <c r="K209" s="36"/>
      <c r="L209" s="36"/>
      <c r="M209" s="36"/>
      <c r="N209" s="36"/>
      <c r="O209" s="36"/>
      <c r="P209" s="36"/>
      <c r="Q209" s="36"/>
      <c r="R209" s="38"/>
      <c r="S209" s="36"/>
      <c r="T209" s="36"/>
      <c r="U209" s="36"/>
      <c r="V209" s="36"/>
      <c r="W209" s="36"/>
      <c r="X209" s="36"/>
      <c r="Y209" s="36"/>
      <c r="Z209" s="36"/>
      <c r="AA209" s="36"/>
      <c r="AB209" s="36"/>
    </row>
    <row r="210" spans="1:28" x14ac:dyDescent="0.25">
      <c r="A210" s="37"/>
      <c r="B210" s="36"/>
      <c r="C210" s="36"/>
      <c r="D210" s="36"/>
      <c r="E210" s="36"/>
      <c r="F210" s="36"/>
      <c r="G210" s="36"/>
      <c r="H210" s="36"/>
      <c r="I210" s="36"/>
      <c r="J210" s="36"/>
      <c r="K210" s="36"/>
      <c r="L210" s="36"/>
      <c r="M210" s="36"/>
      <c r="N210" s="36"/>
      <c r="O210" s="36"/>
      <c r="P210" s="36"/>
      <c r="Q210" s="36"/>
      <c r="R210" s="38"/>
      <c r="S210" s="36"/>
      <c r="T210" s="36"/>
      <c r="U210" s="36"/>
      <c r="V210" s="36"/>
      <c r="W210" s="36"/>
      <c r="X210" s="36"/>
      <c r="Y210" s="36"/>
      <c r="Z210" s="36"/>
      <c r="AA210" s="36"/>
      <c r="AB210" s="36"/>
    </row>
    <row r="211" spans="1:28" x14ac:dyDescent="0.25">
      <c r="A211" s="37"/>
      <c r="B211" s="36"/>
      <c r="C211" s="36"/>
      <c r="D211" s="36"/>
      <c r="E211" s="36"/>
      <c r="F211" s="36"/>
      <c r="G211" s="36"/>
      <c r="H211" s="36"/>
      <c r="I211" s="36"/>
      <c r="J211" s="36"/>
      <c r="K211" s="36"/>
      <c r="L211" s="36"/>
      <c r="M211" s="36"/>
      <c r="N211" s="36"/>
      <c r="O211" s="36"/>
      <c r="P211" s="36"/>
      <c r="Q211" s="36"/>
      <c r="R211" s="38"/>
      <c r="S211" s="36"/>
      <c r="T211" s="36"/>
      <c r="U211" s="36"/>
      <c r="V211" s="36"/>
      <c r="W211" s="36"/>
      <c r="X211" s="36"/>
      <c r="Y211" s="36"/>
      <c r="Z211" s="36"/>
      <c r="AA211" s="36"/>
      <c r="AB211" s="36"/>
    </row>
    <row r="212" spans="1:28" x14ac:dyDescent="0.25">
      <c r="A212" s="37"/>
      <c r="B212" s="36"/>
      <c r="C212" s="36"/>
      <c r="D212" s="36"/>
      <c r="E212" s="36"/>
      <c r="F212" s="36"/>
      <c r="G212" s="36"/>
      <c r="H212" s="36"/>
      <c r="I212" s="36"/>
      <c r="J212" s="36"/>
      <c r="K212" s="36"/>
      <c r="L212" s="36"/>
      <c r="M212" s="36"/>
      <c r="N212" s="36"/>
      <c r="O212" s="36"/>
      <c r="P212" s="36"/>
      <c r="Q212" s="36"/>
      <c r="R212" s="38"/>
      <c r="S212" s="36"/>
      <c r="T212" s="36"/>
      <c r="U212" s="36"/>
      <c r="V212" s="36"/>
      <c r="W212" s="36"/>
      <c r="X212" s="36"/>
      <c r="Y212" s="36"/>
      <c r="Z212" s="36"/>
      <c r="AA212" s="36"/>
      <c r="AB212" s="36"/>
    </row>
    <row r="213" spans="1:28" x14ac:dyDescent="0.25">
      <c r="A213" s="37"/>
      <c r="B213" s="36"/>
      <c r="C213" s="36"/>
      <c r="D213" s="36"/>
      <c r="E213" s="36"/>
      <c r="F213" s="36"/>
      <c r="G213" s="36"/>
      <c r="H213" s="36"/>
      <c r="I213" s="36"/>
      <c r="J213" s="36"/>
      <c r="K213" s="36"/>
      <c r="L213" s="36"/>
      <c r="M213" s="36"/>
      <c r="N213" s="36"/>
      <c r="O213" s="36"/>
      <c r="P213" s="36"/>
      <c r="Q213" s="36"/>
      <c r="R213" s="38"/>
      <c r="S213" s="36"/>
      <c r="T213" s="36"/>
      <c r="U213" s="36"/>
      <c r="V213" s="36"/>
      <c r="W213" s="36"/>
      <c r="X213" s="36"/>
      <c r="Y213" s="36"/>
      <c r="Z213" s="36"/>
      <c r="AA213" s="36"/>
      <c r="AB213" s="36"/>
    </row>
    <row r="214" spans="1:28" x14ac:dyDescent="0.25">
      <c r="A214" s="37"/>
      <c r="B214" s="36"/>
      <c r="C214" s="36"/>
      <c r="D214" s="36"/>
      <c r="E214" s="36"/>
      <c r="F214" s="36"/>
      <c r="G214" s="36"/>
      <c r="H214" s="36"/>
      <c r="I214" s="36"/>
      <c r="J214" s="36"/>
      <c r="K214" s="36"/>
      <c r="L214" s="36"/>
      <c r="M214" s="36"/>
      <c r="N214" s="36"/>
      <c r="O214" s="36"/>
      <c r="P214" s="36"/>
      <c r="Q214" s="36"/>
      <c r="R214" s="38"/>
      <c r="S214" s="36"/>
      <c r="T214" s="36"/>
      <c r="U214" s="36"/>
      <c r="V214" s="36"/>
      <c r="W214" s="36"/>
      <c r="X214" s="36"/>
      <c r="Y214" s="36"/>
      <c r="Z214" s="36"/>
      <c r="AA214" s="36"/>
      <c r="AB214" s="36"/>
    </row>
    <row r="215" spans="1:28" x14ac:dyDescent="0.25">
      <c r="A215" s="37"/>
      <c r="B215" s="36"/>
      <c r="C215" s="36"/>
      <c r="D215" s="36"/>
      <c r="E215" s="36"/>
      <c r="F215" s="36"/>
      <c r="G215" s="36"/>
      <c r="H215" s="36"/>
      <c r="I215" s="36"/>
      <c r="J215" s="36"/>
      <c r="K215" s="36"/>
      <c r="L215" s="36"/>
      <c r="M215" s="36"/>
      <c r="N215" s="36"/>
      <c r="O215" s="36"/>
      <c r="P215" s="36"/>
      <c r="Q215" s="36"/>
      <c r="R215" s="38"/>
      <c r="S215" s="36"/>
      <c r="T215" s="36"/>
      <c r="U215" s="36"/>
      <c r="V215" s="36"/>
      <c r="W215" s="36"/>
      <c r="X215" s="36"/>
      <c r="Y215" s="36"/>
      <c r="Z215" s="36"/>
      <c r="AA215" s="36"/>
      <c r="AB215" s="36"/>
    </row>
    <row r="216" spans="1:28" x14ac:dyDescent="0.25">
      <c r="A216" s="37"/>
      <c r="B216" s="36"/>
      <c r="C216" s="36"/>
      <c r="D216" s="36"/>
      <c r="E216" s="36"/>
      <c r="F216" s="36"/>
      <c r="G216" s="36"/>
      <c r="H216" s="36"/>
      <c r="I216" s="36"/>
      <c r="J216" s="36"/>
      <c r="K216" s="36"/>
      <c r="L216" s="36"/>
      <c r="M216" s="36"/>
      <c r="N216" s="36"/>
      <c r="O216" s="36"/>
      <c r="P216" s="36"/>
      <c r="Q216" s="36"/>
      <c r="R216" s="38"/>
      <c r="S216" s="36"/>
      <c r="T216" s="36"/>
      <c r="U216" s="36"/>
      <c r="V216" s="36"/>
      <c r="W216" s="36"/>
      <c r="X216" s="36"/>
      <c r="Y216" s="36"/>
      <c r="Z216" s="36"/>
      <c r="AA216" s="36"/>
      <c r="AB216" s="36"/>
    </row>
    <row r="217" spans="1:28" x14ac:dyDescent="0.25">
      <c r="A217" s="37"/>
      <c r="B217" s="36"/>
      <c r="C217" s="36"/>
      <c r="D217" s="36"/>
      <c r="E217" s="36"/>
      <c r="F217" s="36"/>
      <c r="G217" s="36"/>
      <c r="H217" s="36"/>
      <c r="I217" s="36"/>
      <c r="J217" s="36"/>
      <c r="K217" s="36"/>
      <c r="L217" s="36"/>
      <c r="M217" s="36"/>
      <c r="N217" s="36"/>
      <c r="O217" s="36"/>
      <c r="P217" s="36"/>
      <c r="Q217" s="36"/>
      <c r="R217" s="38"/>
      <c r="S217" s="36"/>
      <c r="T217" s="36"/>
      <c r="U217" s="36"/>
      <c r="V217" s="36"/>
      <c r="W217" s="36"/>
      <c r="X217" s="36"/>
      <c r="Y217" s="36"/>
      <c r="Z217" s="36"/>
      <c r="AA217" s="36"/>
      <c r="AB217" s="36"/>
    </row>
    <row r="218" spans="1:28" x14ac:dyDescent="0.25">
      <c r="A218" s="37"/>
      <c r="B218" s="36"/>
      <c r="C218" s="36"/>
      <c r="D218" s="36"/>
      <c r="E218" s="36"/>
      <c r="F218" s="36"/>
      <c r="G218" s="36"/>
      <c r="H218" s="36"/>
      <c r="I218" s="36"/>
      <c r="J218" s="36"/>
      <c r="K218" s="36"/>
      <c r="L218" s="36"/>
      <c r="M218" s="36"/>
      <c r="N218" s="36"/>
      <c r="O218" s="36"/>
      <c r="P218" s="36"/>
      <c r="Q218" s="36"/>
      <c r="R218" s="38"/>
      <c r="S218" s="36"/>
      <c r="T218" s="36"/>
      <c r="U218" s="36"/>
      <c r="V218" s="36"/>
      <c r="W218" s="36"/>
      <c r="X218" s="36"/>
      <c r="Y218" s="36"/>
      <c r="Z218" s="36"/>
      <c r="AA218" s="36"/>
      <c r="AB218" s="36"/>
    </row>
    <row r="219" spans="1:28" x14ac:dyDescent="0.25">
      <c r="A219" s="37"/>
      <c r="B219" s="36"/>
      <c r="C219" s="36"/>
      <c r="D219" s="36"/>
      <c r="E219" s="36"/>
      <c r="F219" s="36"/>
      <c r="G219" s="36"/>
      <c r="H219" s="36"/>
      <c r="I219" s="36"/>
      <c r="J219" s="36"/>
      <c r="K219" s="36"/>
      <c r="L219" s="36"/>
      <c r="M219" s="36"/>
      <c r="N219" s="36"/>
      <c r="O219" s="36"/>
      <c r="P219" s="36"/>
      <c r="Q219" s="36"/>
      <c r="R219" s="38"/>
      <c r="S219" s="36"/>
      <c r="T219" s="36"/>
      <c r="U219" s="36"/>
      <c r="V219" s="36"/>
      <c r="W219" s="36"/>
      <c r="X219" s="36"/>
      <c r="Y219" s="36"/>
      <c r="Z219" s="36"/>
      <c r="AA219" s="36"/>
      <c r="AB219" s="36"/>
    </row>
    <row r="220" spans="1:28" x14ac:dyDescent="0.25">
      <c r="A220" s="37"/>
      <c r="B220" s="36"/>
      <c r="C220" s="36"/>
      <c r="D220" s="36"/>
      <c r="E220" s="36"/>
      <c r="F220" s="36"/>
      <c r="G220" s="36"/>
      <c r="H220" s="36"/>
      <c r="I220" s="36"/>
      <c r="J220" s="36"/>
      <c r="K220" s="36"/>
      <c r="L220" s="36"/>
      <c r="M220" s="36"/>
      <c r="N220" s="36"/>
      <c r="O220" s="36"/>
      <c r="P220" s="36"/>
      <c r="Q220" s="36"/>
      <c r="R220" s="38"/>
      <c r="S220" s="36"/>
      <c r="T220" s="36"/>
      <c r="U220" s="36"/>
      <c r="V220" s="36"/>
      <c r="W220" s="36"/>
      <c r="X220" s="36"/>
      <c r="Y220" s="36"/>
      <c r="Z220" s="36"/>
      <c r="AA220" s="36"/>
      <c r="AB220" s="36"/>
    </row>
    <row r="221" spans="1:28" x14ac:dyDescent="0.25">
      <c r="A221" s="37"/>
      <c r="B221" s="36"/>
      <c r="C221" s="36"/>
      <c r="D221" s="36"/>
      <c r="E221" s="36"/>
      <c r="F221" s="36"/>
      <c r="G221" s="36"/>
      <c r="H221" s="36"/>
      <c r="I221" s="36"/>
      <c r="J221" s="36"/>
      <c r="K221" s="36"/>
      <c r="L221" s="36"/>
      <c r="M221" s="36"/>
      <c r="N221" s="36"/>
      <c r="O221" s="36"/>
      <c r="P221" s="36"/>
      <c r="Q221" s="36"/>
      <c r="R221" s="38"/>
      <c r="S221" s="36"/>
      <c r="T221" s="36"/>
      <c r="U221" s="36"/>
      <c r="V221" s="36"/>
      <c r="W221" s="36"/>
      <c r="X221" s="36"/>
      <c r="Y221" s="36"/>
      <c r="Z221" s="36"/>
      <c r="AA221" s="36"/>
      <c r="AB221" s="36"/>
    </row>
    <row r="222" spans="1:28" x14ac:dyDescent="0.25">
      <c r="A222" s="37"/>
      <c r="B222" s="36"/>
      <c r="C222" s="36"/>
      <c r="D222" s="36"/>
      <c r="E222" s="36"/>
      <c r="F222" s="36"/>
      <c r="G222" s="36"/>
      <c r="H222" s="36"/>
      <c r="I222" s="36"/>
      <c r="J222" s="36"/>
      <c r="K222" s="36"/>
      <c r="L222" s="36"/>
      <c r="M222" s="36"/>
      <c r="N222" s="36"/>
      <c r="O222" s="36"/>
      <c r="P222" s="36"/>
      <c r="Q222" s="36"/>
      <c r="R222" s="38"/>
      <c r="S222" s="36"/>
      <c r="T222" s="36"/>
      <c r="U222" s="36"/>
      <c r="V222" s="36"/>
      <c r="W222" s="36"/>
      <c r="X222" s="36"/>
      <c r="Y222" s="36"/>
      <c r="Z222" s="36"/>
      <c r="AA222" s="36"/>
      <c r="AB222" s="36"/>
    </row>
    <row r="223" spans="1:28" x14ac:dyDescent="0.25">
      <c r="A223" s="37"/>
      <c r="B223" s="36"/>
      <c r="C223" s="36"/>
      <c r="D223" s="36"/>
      <c r="E223" s="36"/>
      <c r="F223" s="36"/>
      <c r="G223" s="36"/>
      <c r="H223" s="36"/>
      <c r="I223" s="36"/>
      <c r="J223" s="36"/>
      <c r="K223" s="36"/>
      <c r="L223" s="36"/>
      <c r="M223" s="36"/>
      <c r="N223" s="36"/>
      <c r="O223" s="36"/>
      <c r="P223" s="36"/>
      <c r="Q223" s="36"/>
      <c r="R223" s="38"/>
      <c r="S223" s="36"/>
      <c r="T223" s="36"/>
      <c r="U223" s="36"/>
      <c r="V223" s="36"/>
      <c r="W223" s="36"/>
      <c r="X223" s="36"/>
      <c r="Y223" s="36"/>
      <c r="Z223" s="36"/>
      <c r="AA223" s="36"/>
      <c r="AB223" s="36"/>
    </row>
    <row r="224" spans="1:28" x14ac:dyDescent="0.25">
      <c r="A224" s="37"/>
      <c r="B224" s="36"/>
      <c r="C224" s="36"/>
      <c r="D224" s="36"/>
      <c r="E224" s="36"/>
      <c r="F224" s="36"/>
      <c r="G224" s="36"/>
      <c r="H224" s="36"/>
      <c r="I224" s="36"/>
      <c r="J224" s="36"/>
      <c r="K224" s="36"/>
      <c r="L224" s="36"/>
      <c r="M224" s="36"/>
      <c r="N224" s="36"/>
      <c r="O224" s="36"/>
      <c r="P224" s="36"/>
      <c r="Q224" s="36"/>
      <c r="R224" s="38"/>
      <c r="S224" s="36"/>
      <c r="T224" s="36"/>
      <c r="U224" s="36"/>
      <c r="V224" s="36"/>
      <c r="W224" s="36"/>
      <c r="X224" s="36"/>
      <c r="Y224" s="36"/>
      <c r="Z224" s="36"/>
      <c r="AA224" s="36"/>
      <c r="AB224" s="36"/>
    </row>
    <row r="225" spans="1:28" x14ac:dyDescent="0.25">
      <c r="A225" s="37"/>
      <c r="B225" s="36"/>
      <c r="C225" s="36"/>
      <c r="D225" s="36"/>
      <c r="E225" s="36"/>
      <c r="F225" s="36"/>
      <c r="G225" s="36"/>
      <c r="H225" s="36"/>
      <c r="I225" s="36"/>
      <c r="J225" s="36"/>
      <c r="K225" s="36"/>
      <c r="L225" s="36"/>
      <c r="M225" s="36"/>
      <c r="N225" s="36"/>
      <c r="O225" s="36"/>
      <c r="P225" s="36"/>
      <c r="Q225" s="36"/>
      <c r="R225" s="38"/>
      <c r="S225" s="36"/>
      <c r="T225" s="36"/>
      <c r="U225" s="36"/>
      <c r="V225" s="36"/>
      <c r="W225" s="36"/>
      <c r="X225" s="36"/>
      <c r="Y225" s="36"/>
      <c r="Z225" s="36"/>
      <c r="AA225" s="36"/>
      <c r="AB225" s="36"/>
    </row>
    <row r="226" spans="1:28" x14ac:dyDescent="0.25">
      <c r="A226" s="37"/>
      <c r="B226" s="36"/>
      <c r="C226" s="36"/>
      <c r="D226" s="36"/>
      <c r="E226" s="36"/>
      <c r="F226" s="36"/>
      <c r="G226" s="36"/>
      <c r="H226" s="36"/>
      <c r="I226" s="36"/>
      <c r="J226" s="36"/>
      <c r="K226" s="36"/>
      <c r="L226" s="36"/>
      <c r="M226" s="36"/>
      <c r="N226" s="36"/>
      <c r="O226" s="36"/>
      <c r="P226" s="36"/>
      <c r="Q226" s="36"/>
      <c r="R226" s="38"/>
      <c r="S226" s="36"/>
      <c r="T226" s="36"/>
      <c r="U226" s="36"/>
      <c r="V226" s="36"/>
      <c r="W226" s="36"/>
      <c r="X226" s="36"/>
      <c r="Y226" s="36"/>
      <c r="Z226" s="36"/>
      <c r="AA226" s="36"/>
      <c r="AB226" s="36"/>
    </row>
    <row r="227" spans="1:28" x14ac:dyDescent="0.25">
      <c r="A227" s="37"/>
      <c r="B227" s="36"/>
      <c r="C227" s="36"/>
      <c r="D227" s="36"/>
      <c r="E227" s="36"/>
      <c r="F227" s="36"/>
      <c r="G227" s="36"/>
      <c r="H227" s="36"/>
      <c r="I227" s="36"/>
      <c r="J227" s="36"/>
      <c r="K227" s="36"/>
      <c r="L227" s="36"/>
      <c r="M227" s="36"/>
      <c r="N227" s="36"/>
      <c r="O227" s="36"/>
      <c r="P227" s="36"/>
      <c r="Q227" s="36"/>
      <c r="R227" s="38"/>
      <c r="S227" s="36"/>
      <c r="T227" s="36"/>
      <c r="U227" s="36"/>
      <c r="V227" s="36"/>
      <c r="W227" s="36"/>
      <c r="X227" s="36"/>
      <c r="Y227" s="36"/>
      <c r="Z227" s="36"/>
      <c r="AA227" s="36"/>
      <c r="AB227" s="36"/>
    </row>
    <row r="228" spans="1:28" x14ac:dyDescent="0.25">
      <c r="A228" s="37"/>
      <c r="B228" s="36"/>
      <c r="C228" s="36"/>
      <c r="D228" s="36"/>
      <c r="E228" s="36"/>
      <c r="F228" s="36"/>
      <c r="G228" s="36"/>
      <c r="H228" s="36"/>
      <c r="I228" s="36"/>
      <c r="J228" s="36"/>
      <c r="K228" s="36"/>
      <c r="L228" s="36"/>
      <c r="M228" s="36"/>
      <c r="N228" s="36"/>
      <c r="O228" s="36"/>
      <c r="P228" s="36"/>
      <c r="Q228" s="36"/>
      <c r="R228" s="38"/>
      <c r="S228" s="36"/>
      <c r="T228" s="36"/>
      <c r="U228" s="36"/>
      <c r="V228" s="36"/>
      <c r="W228" s="36"/>
      <c r="X228" s="36"/>
      <c r="Y228" s="36"/>
      <c r="Z228" s="36"/>
      <c r="AA228" s="36"/>
      <c r="AB228" s="36"/>
    </row>
    <row r="229" spans="1:28" x14ac:dyDescent="0.25">
      <c r="A229" s="37"/>
      <c r="B229" s="36"/>
      <c r="C229" s="36"/>
      <c r="D229" s="36"/>
      <c r="E229" s="36"/>
      <c r="F229" s="36"/>
      <c r="G229" s="36"/>
      <c r="H229" s="36"/>
      <c r="I229" s="36"/>
      <c r="J229" s="36"/>
      <c r="K229" s="36"/>
      <c r="L229" s="36"/>
      <c r="M229" s="36"/>
      <c r="N229" s="36"/>
      <c r="O229" s="36"/>
      <c r="P229" s="36"/>
      <c r="Q229" s="36"/>
      <c r="R229" s="38"/>
      <c r="S229" s="36"/>
      <c r="T229" s="36"/>
      <c r="U229" s="36"/>
      <c r="V229" s="36"/>
      <c r="W229" s="36"/>
      <c r="X229" s="36"/>
      <c r="Y229" s="36"/>
      <c r="Z229" s="36"/>
      <c r="AA229" s="36"/>
      <c r="AB229" s="36"/>
    </row>
    <row r="230" spans="1:28" x14ac:dyDescent="0.25">
      <c r="A230" s="37"/>
      <c r="B230" s="36"/>
      <c r="C230" s="36"/>
      <c r="D230" s="36"/>
      <c r="E230" s="36"/>
      <c r="F230" s="36"/>
      <c r="G230" s="36"/>
      <c r="H230" s="36"/>
      <c r="I230" s="36"/>
      <c r="J230" s="36"/>
      <c r="K230" s="36"/>
      <c r="L230" s="36"/>
      <c r="M230" s="36"/>
      <c r="N230" s="36"/>
      <c r="O230" s="36"/>
      <c r="P230" s="36"/>
      <c r="Q230" s="36"/>
      <c r="R230" s="38"/>
      <c r="S230" s="36"/>
      <c r="T230" s="36"/>
      <c r="U230" s="36"/>
      <c r="V230" s="36"/>
      <c r="W230" s="36"/>
      <c r="X230" s="36"/>
      <c r="Y230" s="36"/>
      <c r="Z230" s="36"/>
      <c r="AA230" s="36"/>
      <c r="AB230" s="36"/>
    </row>
    <row r="231" spans="1:28" x14ac:dyDescent="0.25">
      <c r="A231" s="37"/>
      <c r="B231" s="36"/>
      <c r="C231" s="36"/>
      <c r="D231" s="36"/>
      <c r="E231" s="36"/>
      <c r="F231" s="36"/>
      <c r="G231" s="36"/>
      <c r="H231" s="36"/>
      <c r="I231" s="36"/>
      <c r="J231" s="36"/>
      <c r="K231" s="36"/>
      <c r="L231" s="36"/>
      <c r="M231" s="36"/>
      <c r="N231" s="36"/>
      <c r="O231" s="36"/>
      <c r="P231" s="36"/>
      <c r="Q231" s="36"/>
      <c r="R231" s="38"/>
      <c r="S231" s="36"/>
      <c r="T231" s="36"/>
      <c r="U231" s="36"/>
      <c r="V231" s="36"/>
      <c r="W231" s="36"/>
      <c r="X231" s="36"/>
      <c r="Y231" s="36"/>
      <c r="Z231" s="36"/>
      <c r="AA231" s="36"/>
      <c r="AB231" s="36"/>
    </row>
    <row r="232" spans="1:28" x14ac:dyDescent="0.25">
      <c r="A232" s="37"/>
      <c r="B232" s="36"/>
      <c r="C232" s="36"/>
      <c r="D232" s="36"/>
      <c r="E232" s="36"/>
      <c r="F232" s="36"/>
      <c r="G232" s="36"/>
      <c r="H232" s="36"/>
      <c r="I232" s="36"/>
      <c r="J232" s="36"/>
      <c r="K232" s="36"/>
      <c r="L232" s="36"/>
      <c r="M232" s="36"/>
      <c r="N232" s="36"/>
      <c r="O232" s="36"/>
      <c r="P232" s="36"/>
      <c r="Q232" s="36"/>
      <c r="R232" s="38"/>
      <c r="S232" s="36"/>
      <c r="T232" s="36"/>
      <c r="U232" s="36"/>
      <c r="V232" s="36"/>
      <c r="W232" s="36"/>
      <c r="X232" s="36"/>
      <c r="Y232" s="36"/>
      <c r="Z232" s="36"/>
      <c r="AA232" s="36"/>
      <c r="AB232" s="36"/>
    </row>
    <row r="233" spans="1:28" x14ac:dyDescent="0.25">
      <c r="A233" s="37"/>
      <c r="B233" s="36"/>
      <c r="C233" s="36"/>
      <c r="D233" s="36"/>
      <c r="E233" s="36"/>
      <c r="F233" s="36"/>
      <c r="G233" s="36"/>
      <c r="H233" s="36"/>
      <c r="I233" s="36"/>
      <c r="J233" s="36"/>
      <c r="K233" s="36"/>
      <c r="L233" s="36"/>
      <c r="M233" s="36"/>
      <c r="N233" s="36"/>
      <c r="O233" s="36"/>
      <c r="P233" s="36"/>
      <c r="Q233" s="36"/>
      <c r="R233" s="38"/>
      <c r="S233" s="36"/>
      <c r="T233" s="36"/>
      <c r="U233" s="36"/>
      <c r="V233" s="36"/>
      <c r="W233" s="36"/>
      <c r="X233" s="36"/>
      <c r="Y233" s="36"/>
      <c r="Z233" s="36"/>
      <c r="AA233" s="36"/>
      <c r="AB233" s="36"/>
    </row>
    <row r="234" spans="1:28" x14ac:dyDescent="0.25">
      <c r="A234" s="37"/>
      <c r="B234" s="36"/>
      <c r="C234" s="36"/>
      <c r="D234" s="36"/>
      <c r="E234" s="36"/>
      <c r="F234" s="36"/>
      <c r="G234" s="36"/>
      <c r="H234" s="36"/>
      <c r="I234" s="36"/>
      <c r="J234" s="36"/>
      <c r="K234" s="36"/>
      <c r="L234" s="36"/>
      <c r="M234" s="36"/>
      <c r="N234" s="36"/>
      <c r="O234" s="36"/>
      <c r="P234" s="36"/>
      <c r="Q234" s="36"/>
      <c r="R234" s="38"/>
      <c r="S234" s="36"/>
      <c r="T234" s="36"/>
      <c r="U234" s="36"/>
      <c r="V234" s="36"/>
      <c r="W234" s="36"/>
      <c r="X234" s="36"/>
      <c r="Y234" s="36"/>
      <c r="Z234" s="36"/>
      <c r="AA234" s="36"/>
      <c r="AB234" s="36"/>
    </row>
    <row r="235" spans="1:28" x14ac:dyDescent="0.25">
      <c r="A235" s="37"/>
      <c r="B235" s="36"/>
      <c r="C235" s="36"/>
      <c r="D235" s="36"/>
      <c r="E235" s="36"/>
      <c r="F235" s="36"/>
      <c r="G235" s="36"/>
      <c r="H235" s="36"/>
      <c r="I235" s="36"/>
      <c r="J235" s="36"/>
      <c r="K235" s="36"/>
      <c r="L235" s="36"/>
      <c r="M235" s="36"/>
      <c r="N235" s="36"/>
      <c r="O235" s="36"/>
      <c r="P235" s="36"/>
      <c r="Q235" s="36"/>
      <c r="R235" s="38"/>
      <c r="S235" s="36"/>
      <c r="T235" s="36"/>
      <c r="U235" s="36"/>
      <c r="V235" s="36"/>
      <c r="W235" s="36"/>
      <c r="X235" s="36"/>
      <c r="Y235" s="36"/>
      <c r="Z235" s="36"/>
      <c r="AA235" s="36"/>
      <c r="AB235" s="36"/>
    </row>
    <row r="236" spans="1:28" x14ac:dyDescent="0.25">
      <c r="A236" s="37"/>
      <c r="B236" s="36"/>
      <c r="C236" s="36"/>
      <c r="D236" s="36"/>
      <c r="E236" s="36"/>
      <c r="F236" s="36"/>
      <c r="G236" s="36"/>
      <c r="H236" s="36"/>
      <c r="I236" s="36"/>
      <c r="J236" s="36"/>
      <c r="K236" s="36"/>
      <c r="L236" s="36"/>
      <c r="M236" s="36"/>
      <c r="N236" s="36"/>
      <c r="O236" s="36"/>
      <c r="P236" s="36"/>
      <c r="Q236" s="36"/>
      <c r="R236" s="38"/>
      <c r="S236" s="36"/>
      <c r="T236" s="36"/>
      <c r="U236" s="36"/>
      <c r="V236" s="36"/>
      <c r="W236" s="36"/>
      <c r="X236" s="36"/>
      <c r="Y236" s="36"/>
      <c r="Z236" s="36"/>
      <c r="AA236" s="36"/>
      <c r="AB236" s="36"/>
    </row>
    <row r="237" spans="1:28" x14ac:dyDescent="0.25">
      <c r="A237" s="37"/>
      <c r="B237" s="36"/>
      <c r="C237" s="36"/>
      <c r="D237" s="36"/>
      <c r="E237" s="36"/>
      <c r="F237" s="36"/>
      <c r="G237" s="36"/>
      <c r="H237" s="36"/>
      <c r="I237" s="36"/>
      <c r="J237" s="36"/>
      <c r="K237" s="36"/>
      <c r="L237" s="36"/>
      <c r="M237" s="36"/>
      <c r="N237" s="36"/>
      <c r="O237" s="36"/>
      <c r="P237" s="36"/>
      <c r="Q237" s="36"/>
      <c r="R237" s="38"/>
      <c r="S237" s="36"/>
      <c r="T237" s="36"/>
      <c r="U237" s="36"/>
      <c r="V237" s="36"/>
      <c r="W237" s="36"/>
      <c r="X237" s="36"/>
      <c r="Y237" s="36"/>
      <c r="Z237" s="36"/>
      <c r="AA237" s="36"/>
      <c r="AB237" s="36"/>
    </row>
    <row r="238" spans="1:28" x14ac:dyDescent="0.25">
      <c r="A238" s="37"/>
      <c r="B238" s="36"/>
      <c r="C238" s="36"/>
      <c r="D238" s="36"/>
      <c r="E238" s="36"/>
      <c r="F238" s="36"/>
      <c r="G238" s="36"/>
      <c r="H238" s="36"/>
      <c r="I238" s="36"/>
      <c r="J238" s="36"/>
      <c r="K238" s="36"/>
      <c r="L238" s="36"/>
      <c r="M238" s="36"/>
      <c r="N238" s="36"/>
      <c r="O238" s="36"/>
      <c r="P238" s="36"/>
      <c r="Q238" s="36"/>
      <c r="R238" s="38"/>
      <c r="S238" s="36"/>
      <c r="T238" s="36"/>
      <c r="U238" s="36"/>
      <c r="V238" s="36"/>
      <c r="W238" s="36"/>
      <c r="X238" s="36"/>
      <c r="Y238" s="36"/>
      <c r="Z238" s="36"/>
      <c r="AA238" s="36"/>
      <c r="AB238" s="36"/>
    </row>
    <row r="239" spans="1:28" x14ac:dyDescent="0.25">
      <c r="A239" s="37"/>
      <c r="B239" s="36"/>
      <c r="C239" s="36"/>
      <c r="D239" s="36"/>
      <c r="E239" s="36"/>
      <c r="F239" s="36"/>
      <c r="G239" s="36"/>
      <c r="H239" s="36"/>
      <c r="I239" s="36"/>
      <c r="J239" s="36"/>
      <c r="K239" s="36"/>
      <c r="L239" s="36"/>
      <c r="M239" s="36"/>
      <c r="N239" s="36"/>
      <c r="O239" s="36"/>
      <c r="P239" s="36"/>
      <c r="Q239" s="36"/>
      <c r="R239" s="38"/>
      <c r="S239" s="36"/>
      <c r="T239" s="36"/>
      <c r="U239" s="36"/>
      <c r="V239" s="36"/>
      <c r="W239" s="36"/>
      <c r="X239" s="36"/>
      <c r="Y239" s="36"/>
      <c r="Z239" s="36"/>
      <c r="AA239" s="36"/>
      <c r="AB239" s="36"/>
    </row>
    <row r="240" spans="1:28" x14ac:dyDescent="0.25">
      <c r="A240" s="37"/>
      <c r="B240" s="36"/>
      <c r="C240" s="36"/>
      <c r="D240" s="36"/>
      <c r="E240" s="36"/>
      <c r="F240" s="36"/>
      <c r="G240" s="36"/>
      <c r="H240" s="36"/>
      <c r="I240" s="36"/>
      <c r="J240" s="36"/>
      <c r="K240" s="36"/>
      <c r="L240" s="36"/>
      <c r="M240" s="36"/>
      <c r="N240" s="36"/>
      <c r="O240" s="36"/>
      <c r="P240" s="36"/>
      <c r="Q240" s="36"/>
      <c r="R240" s="38"/>
      <c r="S240" s="36"/>
      <c r="T240" s="36"/>
      <c r="U240" s="36"/>
      <c r="V240" s="36"/>
      <c r="W240" s="36"/>
      <c r="X240" s="36"/>
      <c r="Y240" s="36"/>
      <c r="Z240" s="36"/>
      <c r="AA240" s="36"/>
      <c r="AB240" s="36"/>
    </row>
    <row r="241" spans="1:28" x14ac:dyDescent="0.25">
      <c r="A241" s="37"/>
      <c r="B241" s="36"/>
      <c r="C241" s="36"/>
      <c r="D241" s="36"/>
      <c r="E241" s="36"/>
      <c r="F241" s="36"/>
      <c r="G241" s="36"/>
      <c r="H241" s="36"/>
      <c r="I241" s="36"/>
      <c r="J241" s="36"/>
      <c r="K241" s="36"/>
      <c r="L241" s="36"/>
      <c r="M241" s="36"/>
      <c r="N241" s="36"/>
      <c r="O241" s="36"/>
      <c r="P241" s="36"/>
      <c r="Q241" s="36"/>
      <c r="R241" s="38"/>
      <c r="S241" s="36"/>
      <c r="T241" s="36"/>
      <c r="U241" s="36"/>
      <c r="V241" s="36"/>
      <c r="W241" s="36"/>
      <c r="X241" s="36"/>
      <c r="Y241" s="36"/>
      <c r="Z241" s="36"/>
      <c r="AA241" s="36"/>
      <c r="AB241" s="36"/>
    </row>
    <row r="242" spans="1:28" x14ac:dyDescent="0.25">
      <c r="A242" s="37"/>
      <c r="B242" s="36"/>
      <c r="C242" s="36"/>
      <c r="D242" s="36"/>
      <c r="E242" s="36"/>
      <c r="F242" s="36"/>
      <c r="G242" s="36"/>
      <c r="H242" s="36"/>
      <c r="I242" s="36"/>
      <c r="J242" s="36"/>
      <c r="K242" s="36"/>
      <c r="L242" s="36"/>
      <c r="M242" s="36"/>
      <c r="N242" s="36"/>
      <c r="O242" s="36"/>
      <c r="P242" s="36"/>
      <c r="Q242" s="36"/>
      <c r="R242" s="38"/>
      <c r="S242" s="36"/>
      <c r="T242" s="36"/>
      <c r="U242" s="36"/>
      <c r="V242" s="36"/>
      <c r="W242" s="36"/>
      <c r="X242" s="36"/>
      <c r="Y242" s="36"/>
      <c r="Z242" s="36"/>
      <c r="AA242" s="36"/>
      <c r="AB242" s="36"/>
    </row>
    <row r="243" spans="1:28" x14ac:dyDescent="0.25">
      <c r="A243" s="37"/>
      <c r="B243" s="36"/>
      <c r="C243" s="36"/>
      <c r="D243" s="36"/>
      <c r="E243" s="36"/>
      <c r="F243" s="36"/>
      <c r="G243" s="36"/>
      <c r="H243" s="36"/>
      <c r="I243" s="36"/>
      <c r="J243" s="36"/>
      <c r="K243" s="36"/>
      <c r="L243" s="36"/>
      <c r="M243" s="36"/>
      <c r="N243" s="36"/>
      <c r="O243" s="36"/>
      <c r="P243" s="36"/>
      <c r="Q243" s="36"/>
      <c r="R243" s="38"/>
      <c r="S243" s="36"/>
      <c r="T243" s="36"/>
      <c r="U243" s="36"/>
      <c r="V243" s="36"/>
      <c r="W243" s="36"/>
      <c r="X243" s="36"/>
      <c r="Y243" s="36"/>
      <c r="Z243" s="36"/>
      <c r="AA243" s="36"/>
      <c r="AB243" s="36"/>
    </row>
    <row r="244" spans="1:28" x14ac:dyDescent="0.25">
      <c r="A244" s="37"/>
      <c r="B244" s="36"/>
      <c r="C244" s="36"/>
      <c r="D244" s="36"/>
      <c r="E244" s="36"/>
      <c r="F244" s="36"/>
      <c r="G244" s="36"/>
      <c r="H244" s="36"/>
      <c r="I244" s="36"/>
      <c r="J244" s="36"/>
      <c r="K244" s="36"/>
      <c r="L244" s="36"/>
      <c r="M244" s="36"/>
      <c r="N244" s="36"/>
      <c r="O244" s="36"/>
      <c r="P244" s="36"/>
      <c r="Q244" s="36"/>
      <c r="R244" s="38"/>
      <c r="S244" s="36"/>
      <c r="T244" s="36"/>
      <c r="U244" s="36"/>
      <c r="V244" s="36"/>
      <c r="W244" s="36"/>
      <c r="X244" s="36"/>
      <c r="Y244" s="36"/>
      <c r="Z244" s="36"/>
      <c r="AA244" s="36"/>
      <c r="AB244" s="36"/>
    </row>
    <row r="245" spans="1:28" x14ac:dyDescent="0.25">
      <c r="A245" s="37"/>
      <c r="B245" s="36"/>
      <c r="C245" s="36"/>
      <c r="D245" s="36"/>
      <c r="E245" s="36"/>
      <c r="F245" s="36"/>
      <c r="G245" s="36"/>
      <c r="H245" s="36"/>
      <c r="I245" s="36"/>
      <c r="J245" s="36"/>
      <c r="K245" s="36"/>
      <c r="L245" s="36"/>
      <c r="M245" s="36"/>
      <c r="N245" s="36"/>
      <c r="O245" s="36"/>
      <c r="P245" s="36"/>
      <c r="Q245" s="36"/>
      <c r="R245" s="38"/>
      <c r="S245" s="36"/>
      <c r="T245" s="36"/>
      <c r="U245" s="36"/>
      <c r="V245" s="36"/>
      <c r="W245" s="36"/>
      <c r="X245" s="36"/>
      <c r="Y245" s="36"/>
      <c r="Z245" s="36"/>
      <c r="AA245" s="36"/>
      <c r="AB245" s="36"/>
    </row>
    <row r="246" spans="1:28" x14ac:dyDescent="0.25">
      <c r="A246" s="37"/>
      <c r="B246" s="36"/>
      <c r="C246" s="36"/>
      <c r="D246" s="36"/>
      <c r="E246" s="36"/>
      <c r="F246" s="36"/>
      <c r="G246" s="36"/>
      <c r="H246" s="36"/>
      <c r="I246" s="36"/>
      <c r="J246" s="36"/>
      <c r="K246" s="36"/>
      <c r="L246" s="36"/>
      <c r="M246" s="36"/>
      <c r="N246" s="36"/>
      <c r="O246" s="36"/>
      <c r="P246" s="36"/>
      <c r="Q246" s="36"/>
      <c r="R246" s="38"/>
      <c r="S246" s="36"/>
      <c r="T246" s="36"/>
      <c r="U246" s="36"/>
      <c r="V246" s="36"/>
      <c r="W246" s="36"/>
      <c r="X246" s="36"/>
      <c r="Y246" s="36"/>
      <c r="Z246" s="36"/>
      <c r="AA246" s="36"/>
      <c r="AB246" s="36"/>
    </row>
    <row r="247" spans="1:28" x14ac:dyDescent="0.25">
      <c r="A247" s="37"/>
      <c r="B247" s="36"/>
      <c r="C247" s="36"/>
      <c r="D247" s="36"/>
      <c r="E247" s="36"/>
      <c r="F247" s="36"/>
      <c r="G247" s="36"/>
      <c r="H247" s="36"/>
      <c r="I247" s="36"/>
      <c r="J247" s="36"/>
      <c r="K247" s="36"/>
      <c r="L247" s="36"/>
      <c r="M247" s="36"/>
      <c r="N247" s="36"/>
      <c r="O247" s="36"/>
      <c r="P247" s="36"/>
      <c r="Q247" s="36"/>
      <c r="R247" s="38"/>
      <c r="S247" s="36"/>
      <c r="T247" s="36"/>
      <c r="U247" s="36"/>
      <c r="V247" s="36"/>
      <c r="W247" s="36"/>
      <c r="X247" s="36"/>
      <c r="Y247" s="36"/>
      <c r="Z247" s="36"/>
      <c r="AA247" s="36"/>
      <c r="AB247" s="36"/>
    </row>
    <row r="248" spans="1:28" x14ac:dyDescent="0.25">
      <c r="A248" s="37"/>
      <c r="B248" s="36"/>
      <c r="C248" s="36"/>
      <c r="D248" s="36"/>
      <c r="E248" s="36"/>
      <c r="F248" s="36"/>
      <c r="G248" s="36"/>
      <c r="H248" s="36"/>
      <c r="I248" s="36"/>
      <c r="J248" s="36"/>
      <c r="K248" s="36"/>
      <c r="L248" s="36"/>
      <c r="M248" s="36"/>
      <c r="N248" s="36"/>
      <c r="O248" s="36"/>
      <c r="P248" s="36"/>
      <c r="Q248" s="36"/>
      <c r="R248" s="38"/>
      <c r="S248" s="36"/>
      <c r="T248" s="36"/>
      <c r="U248" s="36"/>
      <c r="V248" s="36"/>
      <c r="W248" s="36"/>
      <c r="X248" s="36"/>
      <c r="Y248" s="36"/>
      <c r="Z248" s="36"/>
      <c r="AA248" s="36"/>
      <c r="AB248" s="36"/>
    </row>
    <row r="249" spans="1:28" x14ac:dyDescent="0.25">
      <c r="A249" s="37"/>
      <c r="B249" s="36"/>
      <c r="C249" s="36"/>
      <c r="D249" s="36"/>
      <c r="E249" s="36"/>
      <c r="F249" s="36"/>
      <c r="G249" s="36"/>
      <c r="H249" s="36"/>
      <c r="I249" s="36"/>
      <c r="J249" s="36"/>
      <c r="K249" s="36"/>
      <c r="L249" s="36"/>
      <c r="M249" s="36"/>
      <c r="N249" s="36"/>
      <c r="O249" s="36"/>
      <c r="P249" s="36"/>
      <c r="Q249" s="36"/>
      <c r="R249" s="38"/>
      <c r="S249" s="36"/>
      <c r="T249" s="36"/>
      <c r="U249" s="36"/>
      <c r="V249" s="36"/>
      <c r="W249" s="36"/>
      <c r="X249" s="36"/>
      <c r="Y249" s="36"/>
      <c r="Z249" s="36"/>
      <c r="AA249" s="36"/>
      <c r="AB249" s="36"/>
    </row>
    <row r="250" spans="1:28" x14ac:dyDescent="0.25">
      <c r="A250" s="37"/>
      <c r="B250" s="36"/>
      <c r="C250" s="36"/>
      <c r="D250" s="36"/>
      <c r="E250" s="36"/>
      <c r="F250" s="36"/>
      <c r="G250" s="36"/>
      <c r="H250" s="36"/>
      <c r="I250" s="36"/>
      <c r="J250" s="36"/>
      <c r="K250" s="36"/>
      <c r="L250" s="36"/>
      <c r="M250" s="36"/>
      <c r="N250" s="36"/>
      <c r="O250" s="36"/>
      <c r="P250" s="36"/>
      <c r="Q250" s="36"/>
      <c r="R250" s="38"/>
      <c r="S250" s="36"/>
      <c r="T250" s="36"/>
      <c r="U250" s="36"/>
      <c r="V250" s="36"/>
      <c r="W250" s="36"/>
      <c r="X250" s="36"/>
      <c r="Y250" s="36"/>
      <c r="Z250" s="36"/>
      <c r="AA250" s="36"/>
      <c r="AB250" s="36"/>
    </row>
    <row r="251" spans="1:28" x14ac:dyDescent="0.25">
      <c r="A251" s="37"/>
      <c r="B251" s="36"/>
      <c r="C251" s="36"/>
      <c r="D251" s="36"/>
      <c r="E251" s="36"/>
      <c r="F251" s="36"/>
      <c r="G251" s="36"/>
      <c r="H251" s="36"/>
      <c r="I251" s="36"/>
      <c r="J251" s="36"/>
      <c r="K251" s="36"/>
      <c r="L251" s="36"/>
      <c r="M251" s="36"/>
      <c r="N251" s="36"/>
      <c r="O251" s="36"/>
      <c r="P251" s="36"/>
      <c r="Q251" s="36"/>
      <c r="R251" s="38"/>
      <c r="S251" s="36"/>
      <c r="T251" s="36"/>
      <c r="U251" s="36"/>
      <c r="V251" s="36"/>
      <c r="W251" s="36"/>
      <c r="X251" s="36"/>
      <c r="Y251" s="36"/>
      <c r="Z251" s="36"/>
      <c r="AA251" s="36"/>
      <c r="AB251" s="36"/>
    </row>
    <row r="252" spans="1:28" x14ac:dyDescent="0.25">
      <c r="A252" s="37"/>
      <c r="B252" s="36"/>
      <c r="C252" s="36"/>
      <c r="D252" s="36"/>
      <c r="E252" s="36"/>
      <c r="F252" s="36"/>
      <c r="G252" s="36"/>
      <c r="H252" s="36"/>
      <c r="I252" s="36"/>
      <c r="J252" s="36"/>
      <c r="K252" s="36"/>
      <c r="L252" s="36"/>
      <c r="M252" s="36"/>
      <c r="N252" s="36"/>
      <c r="O252" s="36"/>
      <c r="P252" s="36"/>
      <c r="Q252" s="36"/>
      <c r="R252" s="38"/>
      <c r="S252" s="36"/>
      <c r="T252" s="36"/>
      <c r="U252" s="36"/>
      <c r="V252" s="36"/>
      <c r="W252" s="36"/>
      <c r="X252" s="36"/>
      <c r="Y252" s="36"/>
      <c r="Z252" s="36"/>
      <c r="AA252" s="36"/>
      <c r="AB252" s="36"/>
    </row>
    <row r="253" spans="1:28" x14ac:dyDescent="0.25">
      <c r="A253" s="37"/>
      <c r="B253" s="36"/>
      <c r="C253" s="36"/>
      <c r="D253" s="36"/>
      <c r="E253" s="36"/>
      <c r="F253" s="36"/>
      <c r="G253" s="36"/>
      <c r="H253" s="36"/>
      <c r="I253" s="36"/>
      <c r="J253" s="36"/>
      <c r="K253" s="36"/>
      <c r="L253" s="36"/>
      <c r="M253" s="36"/>
      <c r="N253" s="36"/>
      <c r="O253" s="36"/>
      <c r="P253" s="36"/>
      <c r="Q253" s="36"/>
      <c r="R253" s="38"/>
      <c r="S253" s="36"/>
      <c r="T253" s="36"/>
      <c r="U253" s="36"/>
      <c r="V253" s="36"/>
      <c r="W253" s="36"/>
      <c r="X253" s="36"/>
      <c r="Y253" s="36"/>
      <c r="Z253" s="36"/>
      <c r="AA253" s="36"/>
      <c r="AB253" s="36"/>
    </row>
    <row r="254" spans="1:28" x14ac:dyDescent="0.25">
      <c r="A254" s="37"/>
      <c r="B254" s="36"/>
      <c r="C254" s="36"/>
      <c r="D254" s="36"/>
      <c r="E254" s="36"/>
      <c r="F254" s="36"/>
      <c r="G254" s="36"/>
      <c r="H254" s="36"/>
      <c r="I254" s="36"/>
      <c r="J254" s="36"/>
      <c r="K254" s="36"/>
      <c r="L254" s="36"/>
      <c r="M254" s="36"/>
      <c r="N254" s="36"/>
      <c r="O254" s="36"/>
      <c r="P254" s="36"/>
      <c r="Q254" s="36"/>
      <c r="R254" s="38"/>
      <c r="S254" s="36"/>
      <c r="T254" s="36"/>
      <c r="U254" s="36"/>
      <c r="V254" s="36"/>
      <c r="W254" s="36"/>
      <c r="X254" s="36"/>
      <c r="Y254" s="36"/>
      <c r="Z254" s="36"/>
      <c r="AA254" s="36"/>
      <c r="AB254" s="36"/>
    </row>
    <row r="255" spans="1:28" x14ac:dyDescent="0.25">
      <c r="A255" s="37"/>
      <c r="B255" s="36"/>
      <c r="C255" s="36"/>
      <c r="D255" s="36"/>
      <c r="E255" s="36"/>
      <c r="F255" s="36"/>
      <c r="G255" s="36"/>
      <c r="H255" s="36"/>
      <c r="I255" s="36"/>
      <c r="J255" s="36"/>
      <c r="K255" s="36"/>
      <c r="L255" s="36"/>
      <c r="M255" s="36"/>
      <c r="N255" s="36"/>
      <c r="O255" s="36"/>
      <c r="P255" s="36"/>
      <c r="Q255" s="36"/>
      <c r="R255" s="38"/>
      <c r="S255" s="36"/>
      <c r="T255" s="36"/>
      <c r="U255" s="36"/>
      <c r="V255" s="36"/>
      <c r="W255" s="36"/>
      <c r="X255" s="36"/>
      <c r="Y255" s="36"/>
      <c r="Z255" s="36"/>
      <c r="AA255" s="36"/>
      <c r="AB255" s="36"/>
    </row>
    <row r="256" spans="1:28" x14ac:dyDescent="0.25">
      <c r="A256" s="37"/>
      <c r="B256" s="36"/>
      <c r="C256" s="36"/>
      <c r="D256" s="36"/>
      <c r="E256" s="36"/>
      <c r="F256" s="36"/>
      <c r="G256" s="36"/>
      <c r="H256" s="36"/>
      <c r="I256" s="36"/>
      <c r="J256" s="36"/>
      <c r="K256" s="36"/>
      <c r="L256" s="36"/>
      <c r="M256" s="36"/>
      <c r="N256" s="36"/>
      <c r="O256" s="36"/>
      <c r="P256" s="36"/>
      <c r="Q256" s="36"/>
      <c r="R256" s="38"/>
      <c r="S256" s="36"/>
      <c r="T256" s="36"/>
      <c r="U256" s="36"/>
      <c r="V256" s="36"/>
      <c r="W256" s="36"/>
      <c r="X256" s="36"/>
      <c r="Y256" s="36"/>
      <c r="Z256" s="36"/>
      <c r="AA256" s="36"/>
      <c r="AB256" s="36"/>
    </row>
    <row r="257" spans="1:28" x14ac:dyDescent="0.25">
      <c r="A257" s="37"/>
      <c r="B257" s="36"/>
      <c r="C257" s="36"/>
      <c r="D257" s="36"/>
      <c r="E257" s="36"/>
      <c r="F257" s="36"/>
      <c r="G257" s="36"/>
      <c r="H257" s="36"/>
      <c r="I257" s="36"/>
      <c r="J257" s="36"/>
      <c r="K257" s="36"/>
      <c r="L257" s="36"/>
      <c r="M257" s="36"/>
      <c r="N257" s="36"/>
      <c r="O257" s="36"/>
      <c r="P257" s="36"/>
      <c r="Q257" s="36"/>
      <c r="R257" s="38"/>
      <c r="S257" s="36"/>
      <c r="T257" s="36"/>
      <c r="U257" s="36"/>
      <c r="V257" s="36"/>
      <c r="W257" s="36"/>
      <c r="X257" s="36"/>
      <c r="Y257" s="36"/>
      <c r="Z257" s="36"/>
      <c r="AA257" s="36"/>
      <c r="AB257" s="36"/>
    </row>
    <row r="258" spans="1:28" x14ac:dyDescent="0.25">
      <c r="A258" s="37"/>
      <c r="B258" s="36"/>
      <c r="C258" s="36"/>
      <c r="D258" s="36"/>
      <c r="E258" s="36"/>
      <c r="F258" s="36"/>
      <c r="G258" s="36"/>
      <c r="H258" s="36"/>
      <c r="I258" s="36"/>
      <c r="J258" s="36"/>
      <c r="K258" s="36"/>
      <c r="L258" s="36"/>
      <c r="M258" s="36"/>
      <c r="N258" s="36"/>
      <c r="O258" s="36"/>
      <c r="P258" s="36"/>
      <c r="Q258" s="36"/>
      <c r="R258" s="38"/>
      <c r="S258" s="36"/>
      <c r="T258" s="36"/>
      <c r="U258" s="36"/>
      <c r="V258" s="36"/>
      <c r="W258" s="36"/>
      <c r="X258" s="36"/>
      <c r="Y258" s="36"/>
      <c r="Z258" s="36"/>
      <c r="AA258" s="36"/>
      <c r="AB258" s="36"/>
    </row>
    <row r="259" spans="1:28" x14ac:dyDescent="0.25">
      <c r="A259" s="37"/>
      <c r="B259" s="36"/>
      <c r="C259" s="36"/>
      <c r="D259" s="36"/>
      <c r="E259" s="36"/>
      <c r="F259" s="36"/>
      <c r="G259" s="36"/>
      <c r="H259" s="36"/>
      <c r="I259" s="36"/>
      <c r="J259" s="36"/>
      <c r="K259" s="36"/>
      <c r="L259" s="36"/>
      <c r="M259" s="36"/>
      <c r="N259" s="36"/>
      <c r="O259" s="36"/>
      <c r="P259" s="36"/>
      <c r="Q259" s="36"/>
      <c r="R259" s="38"/>
      <c r="S259" s="36"/>
      <c r="T259" s="36"/>
      <c r="U259" s="36"/>
      <c r="V259" s="36"/>
      <c r="W259" s="36"/>
      <c r="X259" s="36"/>
      <c r="Y259" s="36"/>
      <c r="Z259" s="36"/>
      <c r="AA259" s="36"/>
      <c r="AB259" s="36"/>
    </row>
    <row r="260" spans="1:28" x14ac:dyDescent="0.25">
      <c r="A260" s="37"/>
      <c r="B260" s="36"/>
      <c r="C260" s="36"/>
      <c r="D260" s="36"/>
      <c r="E260" s="36"/>
      <c r="F260" s="36"/>
      <c r="G260" s="36"/>
      <c r="H260" s="36"/>
      <c r="I260" s="36"/>
      <c r="J260" s="36"/>
      <c r="K260" s="36"/>
      <c r="L260" s="36"/>
      <c r="M260" s="36"/>
      <c r="N260" s="36"/>
      <c r="O260" s="36"/>
      <c r="P260" s="36"/>
      <c r="Q260" s="36"/>
      <c r="R260" s="38"/>
      <c r="S260" s="36"/>
      <c r="T260" s="36"/>
      <c r="U260" s="36"/>
      <c r="V260" s="36"/>
      <c r="W260" s="36"/>
      <c r="X260" s="36"/>
      <c r="Y260" s="36"/>
      <c r="Z260" s="36"/>
      <c r="AA260" s="36"/>
      <c r="AB260" s="36"/>
    </row>
    <row r="261" spans="1:28" x14ac:dyDescent="0.25">
      <c r="A261" s="37"/>
      <c r="B261" s="36"/>
      <c r="C261" s="36"/>
      <c r="D261" s="36"/>
      <c r="E261" s="36"/>
      <c r="F261" s="36"/>
      <c r="G261" s="36"/>
      <c r="H261" s="36"/>
      <c r="I261" s="36"/>
      <c r="J261" s="36"/>
      <c r="K261" s="36"/>
      <c r="L261" s="36"/>
      <c r="M261" s="36"/>
      <c r="N261" s="36"/>
      <c r="O261" s="36"/>
      <c r="P261" s="36"/>
      <c r="Q261" s="36"/>
      <c r="R261" s="38"/>
      <c r="S261" s="36"/>
      <c r="T261" s="36"/>
      <c r="U261" s="36"/>
      <c r="V261" s="36"/>
      <c r="W261" s="36"/>
      <c r="X261" s="36"/>
      <c r="Y261" s="36"/>
      <c r="Z261" s="36"/>
      <c r="AA261" s="36"/>
      <c r="AB261" s="36"/>
    </row>
    <row r="262" spans="1:28" x14ac:dyDescent="0.25">
      <c r="A262" s="37"/>
      <c r="B262" s="36"/>
      <c r="C262" s="36"/>
      <c r="D262" s="36"/>
      <c r="E262" s="36"/>
      <c r="F262" s="36"/>
      <c r="G262" s="36"/>
      <c r="H262" s="36"/>
      <c r="I262" s="36"/>
      <c r="J262" s="36"/>
      <c r="K262" s="36"/>
      <c r="L262" s="36"/>
      <c r="M262" s="36"/>
      <c r="N262" s="36"/>
      <c r="O262" s="36"/>
      <c r="P262" s="36"/>
      <c r="Q262" s="36"/>
      <c r="R262" s="38"/>
      <c r="S262" s="36"/>
      <c r="T262" s="36"/>
      <c r="U262" s="36"/>
      <c r="V262" s="36"/>
      <c r="W262" s="36"/>
      <c r="X262" s="36"/>
      <c r="Y262" s="36"/>
      <c r="Z262" s="36"/>
      <c r="AA262" s="36"/>
      <c r="AB262" s="36"/>
    </row>
    <row r="263" spans="1:28" x14ac:dyDescent="0.25">
      <c r="A263" s="37"/>
      <c r="B263" s="36"/>
      <c r="C263" s="36"/>
      <c r="D263" s="36"/>
      <c r="E263" s="36"/>
      <c r="F263" s="36"/>
      <c r="G263" s="36"/>
      <c r="H263" s="36"/>
      <c r="I263" s="36"/>
      <c r="J263" s="36"/>
      <c r="K263" s="36"/>
      <c r="L263" s="36"/>
      <c r="M263" s="36"/>
      <c r="N263" s="36"/>
      <c r="O263" s="36"/>
      <c r="P263" s="36"/>
      <c r="Q263" s="36"/>
      <c r="R263" s="38"/>
      <c r="S263" s="36"/>
      <c r="T263" s="36"/>
      <c r="U263" s="36"/>
      <c r="V263" s="36"/>
      <c r="W263" s="36"/>
      <c r="X263" s="36"/>
      <c r="Y263" s="36"/>
      <c r="Z263" s="36"/>
      <c r="AA263" s="36"/>
      <c r="AB263" s="36"/>
    </row>
    <row r="264" spans="1:28" x14ac:dyDescent="0.25">
      <c r="A264" s="37"/>
      <c r="B264" s="36"/>
      <c r="C264" s="36"/>
      <c r="D264" s="36"/>
      <c r="E264" s="36"/>
      <c r="F264" s="36"/>
      <c r="G264" s="36"/>
      <c r="H264" s="36"/>
      <c r="I264" s="36"/>
      <c r="J264" s="36"/>
      <c r="K264" s="36"/>
      <c r="L264" s="36"/>
      <c r="M264" s="36"/>
      <c r="N264" s="36"/>
      <c r="O264" s="36"/>
      <c r="P264" s="36"/>
      <c r="Q264" s="36"/>
      <c r="R264" s="38"/>
      <c r="S264" s="36"/>
      <c r="T264" s="36"/>
      <c r="U264" s="36"/>
      <c r="V264" s="36"/>
      <c r="W264" s="36"/>
      <c r="X264" s="36"/>
      <c r="Y264" s="36"/>
      <c r="Z264" s="36"/>
      <c r="AA264" s="36"/>
      <c r="AB264" s="36"/>
    </row>
    <row r="265" spans="1:28" x14ac:dyDescent="0.25">
      <c r="A265" s="37"/>
      <c r="B265" s="36"/>
      <c r="C265" s="36"/>
      <c r="D265" s="36"/>
      <c r="E265" s="36"/>
      <c r="F265" s="36"/>
      <c r="G265" s="36"/>
      <c r="H265" s="36"/>
      <c r="I265" s="36"/>
      <c r="J265" s="36"/>
      <c r="K265" s="36"/>
      <c r="L265" s="36"/>
      <c r="M265" s="36"/>
      <c r="N265" s="36"/>
      <c r="O265" s="36"/>
      <c r="P265" s="36"/>
      <c r="Q265" s="36"/>
      <c r="R265" s="38"/>
      <c r="S265" s="36"/>
      <c r="T265" s="36"/>
      <c r="U265" s="36"/>
      <c r="V265" s="36"/>
      <c r="W265" s="36"/>
      <c r="X265" s="36"/>
      <c r="Y265" s="36"/>
      <c r="Z265" s="36"/>
      <c r="AA265" s="36"/>
      <c r="AB265" s="36"/>
    </row>
    <row r="266" spans="1:28" x14ac:dyDescent="0.25">
      <c r="A266" s="37"/>
      <c r="B266" s="36"/>
      <c r="C266" s="36"/>
      <c r="D266" s="36"/>
      <c r="E266" s="36"/>
      <c r="F266" s="36"/>
      <c r="G266" s="36"/>
      <c r="H266" s="36"/>
      <c r="I266" s="36"/>
      <c r="J266" s="36"/>
      <c r="K266" s="36"/>
      <c r="L266" s="36"/>
      <c r="M266" s="36"/>
      <c r="N266" s="36"/>
      <c r="O266" s="36"/>
      <c r="P266" s="36"/>
      <c r="Q266" s="36"/>
      <c r="R266" s="38"/>
      <c r="S266" s="36"/>
      <c r="T266" s="36"/>
      <c r="U266" s="36"/>
      <c r="V266" s="36"/>
      <c r="W266" s="36"/>
      <c r="X266" s="36"/>
      <c r="Y266" s="36"/>
      <c r="Z266" s="36"/>
      <c r="AA266" s="36"/>
      <c r="AB266" s="36"/>
    </row>
    <row r="267" spans="1:28" x14ac:dyDescent="0.25">
      <c r="A267" s="37"/>
      <c r="B267" s="36"/>
      <c r="C267" s="36"/>
      <c r="D267" s="36"/>
      <c r="E267" s="36"/>
      <c r="F267" s="36"/>
      <c r="G267" s="36"/>
      <c r="H267" s="36"/>
      <c r="I267" s="36"/>
      <c r="J267" s="36"/>
      <c r="K267" s="36"/>
      <c r="L267" s="36"/>
      <c r="M267" s="36"/>
      <c r="N267" s="36"/>
      <c r="O267" s="36"/>
      <c r="P267" s="36"/>
      <c r="Q267" s="36"/>
      <c r="R267" s="38"/>
      <c r="S267" s="36"/>
      <c r="T267" s="36"/>
      <c r="U267" s="36"/>
      <c r="V267" s="36"/>
      <c r="W267" s="36"/>
      <c r="X267" s="36"/>
      <c r="Y267" s="36"/>
      <c r="Z267" s="36"/>
      <c r="AA267" s="36"/>
      <c r="AB267" s="36"/>
    </row>
    <row r="268" spans="1:28" x14ac:dyDescent="0.25">
      <c r="A268" s="37"/>
      <c r="B268" s="36"/>
      <c r="C268" s="36"/>
      <c r="D268" s="36"/>
      <c r="E268" s="36"/>
      <c r="F268" s="36"/>
      <c r="G268" s="36"/>
      <c r="H268" s="36"/>
      <c r="I268" s="36"/>
      <c r="J268" s="36"/>
      <c r="K268" s="36"/>
      <c r="L268" s="36"/>
      <c r="M268" s="36"/>
      <c r="N268" s="36"/>
      <c r="O268" s="36"/>
      <c r="P268" s="36"/>
      <c r="Q268" s="36"/>
      <c r="R268" s="38"/>
      <c r="S268" s="36"/>
      <c r="T268" s="36"/>
      <c r="U268" s="36"/>
      <c r="V268" s="36"/>
      <c r="W268" s="36"/>
      <c r="X268" s="36"/>
      <c r="Y268" s="36"/>
      <c r="Z268" s="36"/>
      <c r="AA268" s="36"/>
      <c r="AB268" s="36"/>
    </row>
    <row r="269" spans="1:28" x14ac:dyDescent="0.25">
      <c r="A269" s="37"/>
      <c r="B269" s="36"/>
      <c r="C269" s="36"/>
      <c r="D269" s="36"/>
      <c r="E269" s="36"/>
      <c r="F269" s="36"/>
      <c r="G269" s="36"/>
      <c r="H269" s="36"/>
      <c r="I269" s="36"/>
      <c r="J269" s="36"/>
      <c r="K269" s="36"/>
      <c r="L269" s="36"/>
      <c r="M269" s="36"/>
      <c r="N269" s="36"/>
      <c r="O269" s="36"/>
      <c r="P269" s="36"/>
      <c r="Q269" s="36"/>
      <c r="R269" s="38"/>
      <c r="S269" s="36"/>
      <c r="T269" s="36"/>
      <c r="U269" s="36"/>
      <c r="V269" s="36"/>
      <c r="W269" s="36"/>
      <c r="X269" s="36"/>
      <c r="Y269" s="36"/>
      <c r="Z269" s="36"/>
      <c r="AA269" s="36"/>
      <c r="AB269" s="36"/>
    </row>
    <row r="270" spans="1:28" x14ac:dyDescent="0.25">
      <c r="A270" s="37"/>
      <c r="B270" s="36"/>
      <c r="C270" s="36"/>
      <c r="D270" s="36"/>
      <c r="E270" s="36"/>
      <c r="F270" s="36"/>
      <c r="G270" s="36"/>
      <c r="H270" s="36"/>
      <c r="I270" s="36"/>
      <c r="J270" s="36"/>
      <c r="K270" s="36"/>
      <c r="L270" s="36"/>
      <c r="M270" s="36"/>
      <c r="N270" s="36"/>
      <c r="O270" s="36"/>
      <c r="P270" s="36"/>
      <c r="Q270" s="36"/>
      <c r="R270" s="38"/>
      <c r="S270" s="36"/>
      <c r="T270" s="36"/>
      <c r="U270" s="36"/>
      <c r="V270" s="36"/>
      <c r="W270" s="36"/>
      <c r="X270" s="36"/>
      <c r="Y270" s="36"/>
      <c r="Z270" s="36"/>
      <c r="AA270" s="36"/>
      <c r="AB270" s="36"/>
    </row>
    <row r="271" spans="1:28" x14ac:dyDescent="0.25">
      <c r="A271" s="37"/>
      <c r="B271" s="36"/>
      <c r="C271" s="36"/>
      <c r="D271" s="36"/>
      <c r="E271" s="36"/>
      <c r="F271" s="36"/>
      <c r="G271" s="36"/>
      <c r="H271" s="36"/>
      <c r="I271" s="36"/>
      <c r="J271" s="36"/>
      <c r="K271" s="36"/>
      <c r="L271" s="36"/>
      <c r="M271" s="36"/>
      <c r="N271" s="36"/>
      <c r="O271" s="36"/>
      <c r="P271" s="36"/>
      <c r="Q271" s="36"/>
      <c r="R271" s="38"/>
      <c r="S271" s="36"/>
      <c r="T271" s="36"/>
      <c r="U271" s="36"/>
      <c r="V271" s="36"/>
      <c r="W271" s="36"/>
      <c r="X271" s="36"/>
      <c r="Y271" s="36"/>
      <c r="Z271" s="36"/>
      <c r="AA271" s="36"/>
      <c r="AB271" s="36"/>
    </row>
    <row r="272" spans="1:28" x14ac:dyDescent="0.25">
      <c r="A272" s="37"/>
      <c r="B272" s="36"/>
      <c r="C272" s="36"/>
      <c r="D272" s="36"/>
      <c r="E272" s="36"/>
      <c r="F272" s="36"/>
      <c r="G272" s="36"/>
      <c r="H272" s="36"/>
      <c r="I272" s="36"/>
      <c r="J272" s="36"/>
      <c r="K272" s="36"/>
      <c r="L272" s="36"/>
      <c r="M272" s="36"/>
      <c r="N272" s="36"/>
      <c r="O272" s="36"/>
      <c r="P272" s="36"/>
      <c r="Q272" s="36"/>
      <c r="R272" s="38"/>
      <c r="S272" s="36"/>
      <c r="T272" s="36"/>
      <c r="U272" s="36"/>
      <c r="V272" s="36"/>
      <c r="W272" s="36"/>
      <c r="X272" s="36"/>
      <c r="Y272" s="36"/>
      <c r="Z272" s="36"/>
      <c r="AA272" s="36"/>
      <c r="AB272" s="36"/>
    </row>
    <row r="273" spans="1:28" x14ac:dyDescent="0.25">
      <c r="A273" s="37"/>
      <c r="B273" s="36"/>
      <c r="C273" s="36"/>
      <c r="D273" s="36"/>
      <c r="E273" s="36"/>
      <c r="F273" s="36"/>
      <c r="G273" s="36"/>
      <c r="H273" s="36"/>
      <c r="I273" s="36"/>
      <c r="J273" s="36"/>
      <c r="K273" s="36"/>
      <c r="L273" s="36"/>
      <c r="M273" s="36"/>
      <c r="N273" s="36"/>
      <c r="O273" s="36"/>
      <c r="P273" s="36"/>
      <c r="Q273" s="36"/>
      <c r="R273" s="38"/>
      <c r="S273" s="36"/>
      <c r="T273" s="36"/>
      <c r="U273" s="36"/>
      <c r="V273" s="36"/>
      <c r="W273" s="36"/>
      <c r="X273" s="36"/>
      <c r="Y273" s="36"/>
      <c r="Z273" s="36"/>
      <c r="AA273" s="36"/>
      <c r="AB273" s="36"/>
    </row>
    <row r="274" spans="1:28" x14ac:dyDescent="0.25">
      <c r="A274" s="37"/>
      <c r="B274" s="36"/>
      <c r="C274" s="36"/>
      <c r="D274" s="36"/>
      <c r="E274" s="36"/>
      <c r="F274" s="36"/>
      <c r="G274" s="36"/>
      <c r="H274" s="36"/>
      <c r="I274" s="36"/>
      <c r="J274" s="36"/>
      <c r="K274" s="36"/>
      <c r="L274" s="36"/>
      <c r="M274" s="36"/>
      <c r="N274" s="36"/>
      <c r="O274" s="36"/>
      <c r="P274" s="36"/>
      <c r="Q274" s="36"/>
      <c r="R274" s="38"/>
      <c r="S274" s="36"/>
      <c r="T274" s="36"/>
      <c r="U274" s="36"/>
      <c r="V274" s="36"/>
      <c r="W274" s="36"/>
      <c r="X274" s="36"/>
      <c r="Y274" s="36"/>
      <c r="Z274" s="36"/>
      <c r="AA274" s="36"/>
      <c r="AB274" s="36"/>
    </row>
    <row r="275" spans="1:28" x14ac:dyDescent="0.25">
      <c r="A275" s="37"/>
      <c r="B275" s="36"/>
      <c r="C275" s="36"/>
      <c r="D275" s="36"/>
      <c r="E275" s="36"/>
      <c r="F275" s="36"/>
      <c r="G275" s="36"/>
      <c r="H275" s="36"/>
      <c r="I275" s="36"/>
      <c r="J275" s="36"/>
      <c r="K275" s="36"/>
      <c r="L275" s="36"/>
      <c r="M275" s="36"/>
      <c r="N275" s="36"/>
      <c r="O275" s="36"/>
      <c r="P275" s="36"/>
      <c r="Q275" s="36"/>
      <c r="R275" s="38"/>
      <c r="S275" s="36"/>
      <c r="T275" s="36"/>
      <c r="U275" s="36"/>
      <c r="V275" s="36"/>
      <c r="W275" s="36"/>
      <c r="X275" s="36"/>
      <c r="Y275" s="36"/>
      <c r="Z275" s="36"/>
      <c r="AA275" s="36"/>
      <c r="AB275" s="36"/>
    </row>
    <row r="276" spans="1:28" x14ac:dyDescent="0.25">
      <c r="A276" s="37"/>
      <c r="B276" s="36"/>
      <c r="C276" s="36"/>
      <c r="D276" s="36"/>
      <c r="E276" s="36"/>
      <c r="F276" s="36"/>
      <c r="G276" s="36"/>
      <c r="H276" s="36"/>
      <c r="I276" s="36"/>
      <c r="J276" s="36"/>
      <c r="K276" s="36"/>
      <c r="L276" s="36"/>
      <c r="M276" s="36"/>
      <c r="N276" s="36"/>
      <c r="O276" s="36"/>
      <c r="P276" s="36"/>
      <c r="Q276" s="36"/>
      <c r="R276" s="38"/>
      <c r="S276" s="36"/>
      <c r="T276" s="36"/>
      <c r="U276" s="36"/>
      <c r="V276" s="36"/>
      <c r="W276" s="36"/>
      <c r="X276" s="36"/>
      <c r="Y276" s="36"/>
      <c r="Z276" s="36"/>
      <c r="AA276" s="36"/>
      <c r="AB276" s="36"/>
    </row>
    <row r="277" spans="1:28" x14ac:dyDescent="0.25">
      <c r="A277" s="37"/>
      <c r="B277" s="36"/>
      <c r="C277" s="36"/>
      <c r="D277" s="36"/>
      <c r="E277" s="36"/>
      <c r="F277" s="36"/>
      <c r="G277" s="36"/>
      <c r="H277" s="36"/>
      <c r="I277" s="36"/>
      <c r="J277" s="36"/>
      <c r="K277" s="36"/>
      <c r="L277" s="36"/>
      <c r="M277" s="36"/>
      <c r="N277" s="36"/>
      <c r="O277" s="36"/>
      <c r="P277" s="36"/>
      <c r="Q277" s="36"/>
      <c r="R277" s="38"/>
      <c r="S277" s="36"/>
      <c r="T277" s="36"/>
      <c r="U277" s="36"/>
      <c r="V277" s="36"/>
      <c r="W277" s="36"/>
      <c r="X277" s="36"/>
      <c r="Y277" s="36"/>
      <c r="Z277" s="36"/>
      <c r="AA277" s="36"/>
      <c r="AB277" s="36"/>
    </row>
    <row r="278" spans="1:28" x14ac:dyDescent="0.25">
      <c r="A278" s="37"/>
      <c r="B278" s="36"/>
      <c r="C278" s="36"/>
      <c r="D278" s="36"/>
      <c r="E278" s="36"/>
      <c r="F278" s="36"/>
      <c r="G278" s="36"/>
      <c r="H278" s="36"/>
      <c r="I278" s="36"/>
      <c r="J278" s="36"/>
      <c r="K278" s="36"/>
      <c r="L278" s="36"/>
      <c r="M278" s="36"/>
      <c r="N278" s="36"/>
      <c r="O278" s="36"/>
      <c r="P278" s="36"/>
      <c r="Q278" s="36"/>
      <c r="R278" s="38"/>
      <c r="S278" s="36"/>
      <c r="T278" s="36"/>
      <c r="U278" s="36"/>
      <c r="V278" s="36"/>
      <c r="W278" s="36"/>
      <c r="X278" s="36"/>
      <c r="Y278" s="36"/>
      <c r="Z278" s="36"/>
      <c r="AA278" s="36"/>
      <c r="AB278" s="36"/>
    </row>
    <row r="279" spans="1:28" x14ac:dyDescent="0.25">
      <c r="A279" s="37"/>
      <c r="B279" s="36"/>
      <c r="C279" s="36"/>
      <c r="D279" s="36"/>
      <c r="E279" s="36"/>
      <c r="F279" s="36"/>
      <c r="G279" s="36"/>
      <c r="H279" s="36"/>
      <c r="I279" s="36"/>
      <c r="J279" s="36"/>
      <c r="K279" s="36"/>
      <c r="L279" s="36"/>
      <c r="M279" s="36"/>
      <c r="N279" s="36"/>
      <c r="O279" s="36"/>
      <c r="P279" s="36"/>
      <c r="Q279" s="36"/>
      <c r="R279" s="38"/>
      <c r="S279" s="36"/>
      <c r="T279" s="36"/>
      <c r="U279" s="36"/>
      <c r="V279" s="36"/>
      <c r="W279" s="36"/>
      <c r="X279" s="36"/>
      <c r="Y279" s="36"/>
      <c r="Z279" s="36"/>
      <c r="AA279" s="36"/>
      <c r="AB279" s="36"/>
    </row>
    <row r="280" spans="1:28" x14ac:dyDescent="0.25">
      <c r="A280" s="37"/>
      <c r="B280" s="36"/>
      <c r="C280" s="36"/>
      <c r="D280" s="36"/>
      <c r="E280" s="36"/>
      <c r="F280" s="36"/>
      <c r="G280" s="36"/>
      <c r="H280" s="36"/>
      <c r="I280" s="36"/>
      <c r="J280" s="36"/>
      <c r="K280" s="36"/>
      <c r="L280" s="36"/>
      <c r="M280" s="36"/>
      <c r="N280" s="36"/>
      <c r="O280" s="36"/>
      <c r="P280" s="36"/>
      <c r="Q280" s="36"/>
      <c r="R280" s="38"/>
      <c r="S280" s="36"/>
      <c r="T280" s="36"/>
      <c r="U280" s="36"/>
      <c r="V280" s="36"/>
      <c r="W280" s="36"/>
      <c r="X280" s="36"/>
      <c r="Y280" s="36"/>
      <c r="Z280" s="36"/>
      <c r="AA280" s="36"/>
      <c r="AB280" s="36"/>
    </row>
    <row r="281" spans="1:28" x14ac:dyDescent="0.25">
      <c r="A281" s="37"/>
      <c r="B281" s="36"/>
      <c r="C281" s="36"/>
      <c r="D281" s="36"/>
      <c r="E281" s="36"/>
      <c r="F281" s="36"/>
      <c r="G281" s="36"/>
      <c r="H281" s="36"/>
      <c r="I281" s="36"/>
      <c r="J281" s="36"/>
      <c r="K281" s="36"/>
      <c r="L281" s="36"/>
      <c r="M281" s="36"/>
      <c r="N281" s="36"/>
      <c r="O281" s="36"/>
      <c r="P281" s="36"/>
      <c r="Q281" s="36"/>
      <c r="R281" s="38"/>
      <c r="S281" s="36"/>
      <c r="T281" s="36"/>
      <c r="U281" s="36"/>
      <c r="V281" s="36"/>
      <c r="W281" s="36"/>
      <c r="X281" s="36"/>
      <c r="Y281" s="36"/>
      <c r="Z281" s="36"/>
      <c r="AA281" s="36"/>
      <c r="AB281" s="36"/>
    </row>
    <row r="282" spans="1:28" x14ac:dyDescent="0.25">
      <c r="A282" s="37"/>
      <c r="B282" s="36"/>
      <c r="C282" s="36"/>
      <c r="D282" s="36"/>
      <c r="E282" s="36"/>
      <c r="F282" s="36"/>
      <c r="G282" s="36"/>
      <c r="H282" s="36"/>
      <c r="I282" s="36"/>
      <c r="J282" s="36"/>
      <c r="K282" s="36"/>
      <c r="L282" s="36"/>
      <c r="M282" s="36"/>
      <c r="N282" s="36"/>
      <c r="O282" s="36"/>
      <c r="P282" s="36"/>
      <c r="Q282" s="36"/>
      <c r="R282" s="38"/>
      <c r="S282" s="36"/>
      <c r="T282" s="36"/>
      <c r="U282" s="36"/>
      <c r="V282" s="36"/>
      <c r="W282" s="36"/>
      <c r="X282" s="36"/>
      <c r="Y282" s="36"/>
      <c r="Z282" s="36"/>
      <c r="AA282" s="36"/>
      <c r="AB282" s="36"/>
    </row>
    <row r="283" spans="1:28" x14ac:dyDescent="0.25">
      <c r="A283" s="37"/>
      <c r="B283" s="36"/>
      <c r="C283" s="36"/>
      <c r="D283" s="36"/>
      <c r="E283" s="36"/>
      <c r="F283" s="36"/>
      <c r="G283" s="36"/>
      <c r="H283" s="36"/>
      <c r="I283" s="36"/>
      <c r="J283" s="36"/>
      <c r="K283" s="36"/>
      <c r="L283" s="36"/>
      <c r="M283" s="36"/>
      <c r="N283" s="36"/>
      <c r="O283" s="36"/>
      <c r="P283" s="36"/>
      <c r="Q283" s="36"/>
      <c r="R283" s="38"/>
      <c r="S283" s="36"/>
      <c r="T283" s="36"/>
      <c r="U283" s="36"/>
      <c r="V283" s="36"/>
      <c r="W283" s="36"/>
      <c r="X283" s="36"/>
      <c r="Y283" s="36"/>
      <c r="Z283" s="36"/>
      <c r="AA283" s="36"/>
      <c r="AB283" s="36"/>
    </row>
    <row r="284" spans="1:28" x14ac:dyDescent="0.25">
      <c r="A284" s="37"/>
      <c r="B284" s="36"/>
      <c r="C284" s="36"/>
      <c r="D284" s="36"/>
      <c r="E284" s="36"/>
      <c r="F284" s="36"/>
      <c r="G284" s="36"/>
      <c r="H284" s="36"/>
      <c r="I284" s="36"/>
      <c r="J284" s="36"/>
      <c r="K284" s="36"/>
      <c r="L284" s="36"/>
      <c r="M284" s="36"/>
      <c r="N284" s="36"/>
      <c r="O284" s="36"/>
      <c r="P284" s="36"/>
      <c r="Q284" s="36"/>
      <c r="R284" s="38"/>
      <c r="S284" s="36"/>
      <c r="T284" s="36"/>
      <c r="U284" s="36"/>
      <c r="V284" s="36"/>
      <c r="W284" s="36"/>
      <c r="X284" s="36"/>
      <c r="Y284" s="36"/>
      <c r="Z284" s="36"/>
      <c r="AA284" s="36"/>
      <c r="AB284" s="36"/>
    </row>
    <row r="285" spans="1:28" x14ac:dyDescent="0.25">
      <c r="A285" s="37"/>
      <c r="B285" s="36"/>
      <c r="C285" s="36"/>
      <c r="D285" s="36"/>
      <c r="E285" s="36"/>
      <c r="F285" s="36"/>
      <c r="G285" s="36"/>
      <c r="H285" s="36"/>
      <c r="I285" s="36"/>
      <c r="J285" s="36"/>
      <c r="K285" s="36"/>
      <c r="L285" s="36"/>
      <c r="M285" s="36"/>
      <c r="N285" s="36"/>
      <c r="O285" s="36"/>
      <c r="P285" s="36"/>
      <c r="Q285" s="36"/>
      <c r="R285" s="38"/>
      <c r="S285" s="36"/>
      <c r="T285" s="36"/>
      <c r="U285" s="36"/>
      <c r="V285" s="36"/>
      <c r="W285" s="36"/>
      <c r="X285" s="36"/>
      <c r="Y285" s="36"/>
      <c r="Z285" s="36"/>
      <c r="AA285" s="36"/>
      <c r="AB285" s="36"/>
    </row>
    <row r="286" spans="1:28" x14ac:dyDescent="0.25">
      <c r="A286" s="37"/>
      <c r="B286" s="36"/>
      <c r="C286" s="36"/>
      <c r="D286" s="36"/>
      <c r="E286" s="36"/>
      <c r="F286" s="36"/>
      <c r="G286" s="36"/>
      <c r="H286" s="36"/>
      <c r="I286" s="36"/>
      <c r="J286" s="36"/>
      <c r="K286" s="36"/>
      <c r="L286" s="36"/>
      <c r="M286" s="36"/>
      <c r="N286" s="36"/>
      <c r="O286" s="36"/>
      <c r="P286" s="36"/>
      <c r="Q286" s="36"/>
      <c r="R286" s="38"/>
      <c r="S286" s="36"/>
      <c r="T286" s="36"/>
      <c r="U286" s="36"/>
      <c r="V286" s="36"/>
      <c r="W286" s="36"/>
      <c r="X286" s="36"/>
      <c r="Y286" s="36"/>
      <c r="Z286" s="36"/>
      <c r="AA286" s="36"/>
      <c r="AB286" s="36"/>
    </row>
    <row r="287" spans="1:28" x14ac:dyDescent="0.25">
      <c r="A287" s="37"/>
      <c r="B287" s="36"/>
      <c r="C287" s="36"/>
      <c r="D287" s="36"/>
      <c r="E287" s="36"/>
      <c r="F287" s="36"/>
      <c r="G287" s="36"/>
      <c r="H287" s="36"/>
      <c r="I287" s="36"/>
      <c r="J287" s="36"/>
      <c r="K287" s="36"/>
      <c r="L287" s="36"/>
      <c r="M287" s="36"/>
      <c r="N287" s="36"/>
      <c r="O287" s="36"/>
      <c r="P287" s="36"/>
      <c r="Q287" s="36"/>
      <c r="R287" s="38"/>
      <c r="S287" s="36"/>
      <c r="T287" s="36"/>
      <c r="U287" s="36"/>
      <c r="V287" s="36"/>
      <c r="W287" s="36"/>
      <c r="X287" s="36"/>
      <c r="Y287" s="36"/>
      <c r="Z287" s="36"/>
      <c r="AA287" s="36"/>
      <c r="AB287" s="36"/>
    </row>
    <row r="288" spans="1:28" x14ac:dyDescent="0.25">
      <c r="A288" s="37"/>
      <c r="B288" s="36"/>
      <c r="C288" s="36"/>
      <c r="D288" s="36"/>
      <c r="E288" s="36"/>
      <c r="F288" s="36"/>
      <c r="G288" s="36"/>
      <c r="H288" s="36"/>
      <c r="I288" s="36"/>
      <c r="J288" s="36"/>
      <c r="K288" s="36"/>
      <c r="L288" s="36"/>
      <c r="M288" s="36"/>
      <c r="N288" s="36"/>
      <c r="O288" s="36"/>
      <c r="P288" s="36"/>
      <c r="Q288" s="36"/>
      <c r="R288" s="38"/>
      <c r="S288" s="36"/>
      <c r="T288" s="36"/>
      <c r="U288" s="36"/>
      <c r="V288" s="36"/>
      <c r="W288" s="36"/>
      <c r="X288" s="36"/>
      <c r="Y288" s="36"/>
      <c r="Z288" s="36"/>
      <c r="AA288" s="36"/>
      <c r="AB288" s="36"/>
    </row>
    <row r="289" spans="1:28" x14ac:dyDescent="0.25">
      <c r="A289" s="37"/>
      <c r="B289" s="36"/>
      <c r="C289" s="36"/>
      <c r="D289" s="36"/>
      <c r="E289" s="36"/>
      <c r="F289" s="36"/>
      <c r="G289" s="36"/>
      <c r="H289" s="36"/>
      <c r="I289" s="36"/>
      <c r="J289" s="36"/>
      <c r="K289" s="36"/>
      <c r="L289" s="36"/>
      <c r="M289" s="36"/>
      <c r="N289" s="36"/>
      <c r="O289" s="36"/>
      <c r="P289" s="36"/>
      <c r="Q289" s="36"/>
      <c r="R289" s="38"/>
      <c r="S289" s="36"/>
      <c r="T289" s="36"/>
      <c r="U289" s="36"/>
      <c r="V289" s="36"/>
      <c r="W289" s="36"/>
      <c r="X289" s="36"/>
      <c r="Y289" s="36"/>
      <c r="Z289" s="36"/>
      <c r="AA289" s="36"/>
      <c r="AB289" s="36"/>
    </row>
    <row r="290" spans="1:28" x14ac:dyDescent="0.25">
      <c r="A290" s="37"/>
      <c r="B290" s="36"/>
      <c r="C290" s="36"/>
      <c r="D290" s="36"/>
      <c r="E290" s="36"/>
      <c r="F290" s="36"/>
      <c r="G290" s="36"/>
      <c r="H290" s="36"/>
      <c r="I290" s="36"/>
      <c r="J290" s="36"/>
      <c r="K290" s="36"/>
      <c r="L290" s="36"/>
      <c r="M290" s="36"/>
      <c r="N290" s="36"/>
      <c r="O290" s="36"/>
      <c r="P290" s="36"/>
      <c r="Q290" s="36"/>
      <c r="R290" s="38"/>
      <c r="S290" s="36"/>
      <c r="T290" s="36"/>
      <c r="U290" s="36"/>
      <c r="V290" s="36"/>
      <c r="W290" s="36"/>
      <c r="X290" s="36"/>
      <c r="Y290" s="36"/>
      <c r="Z290" s="36"/>
      <c r="AA290" s="36"/>
      <c r="AB290" s="36"/>
    </row>
    <row r="291" spans="1:28" x14ac:dyDescent="0.25">
      <c r="A291" s="37"/>
      <c r="B291" s="36"/>
      <c r="C291" s="36"/>
      <c r="D291" s="36"/>
      <c r="E291" s="36"/>
      <c r="F291" s="36"/>
      <c r="G291" s="36"/>
      <c r="H291" s="36"/>
      <c r="I291" s="36"/>
      <c r="J291" s="36"/>
      <c r="K291" s="36"/>
      <c r="L291" s="36"/>
      <c r="M291" s="36"/>
      <c r="N291" s="36"/>
      <c r="O291" s="36"/>
      <c r="P291" s="36"/>
      <c r="Q291" s="36"/>
      <c r="R291" s="38"/>
      <c r="S291" s="36"/>
      <c r="T291" s="36"/>
      <c r="U291" s="36"/>
      <c r="V291" s="36"/>
      <c r="W291" s="36"/>
      <c r="X291" s="36"/>
      <c r="Y291" s="36"/>
      <c r="Z291" s="36"/>
      <c r="AA291" s="36"/>
      <c r="AB291" s="36"/>
    </row>
    <row r="292" spans="1:28" x14ac:dyDescent="0.25">
      <c r="A292" s="37"/>
      <c r="B292" s="36"/>
      <c r="C292" s="36"/>
      <c r="D292" s="36"/>
      <c r="E292" s="36"/>
      <c r="F292" s="36"/>
      <c r="G292" s="36"/>
      <c r="H292" s="36"/>
      <c r="I292" s="36"/>
      <c r="J292" s="36"/>
      <c r="K292" s="36"/>
      <c r="L292" s="36"/>
      <c r="M292" s="36"/>
      <c r="N292" s="36"/>
      <c r="O292" s="36"/>
      <c r="P292" s="36"/>
      <c r="Q292" s="36"/>
      <c r="R292" s="38"/>
      <c r="S292" s="36"/>
      <c r="T292" s="36"/>
      <c r="U292" s="36"/>
      <c r="V292" s="36"/>
      <c r="W292" s="36"/>
      <c r="X292" s="36"/>
      <c r="Y292" s="36"/>
      <c r="Z292" s="36"/>
      <c r="AA292" s="36"/>
      <c r="AB292" s="36"/>
    </row>
    <row r="293" spans="1:28" x14ac:dyDescent="0.25">
      <c r="A293" s="37"/>
      <c r="B293" s="36"/>
      <c r="C293" s="36"/>
      <c r="D293" s="36"/>
      <c r="E293" s="36"/>
      <c r="F293" s="36"/>
      <c r="G293" s="36"/>
      <c r="H293" s="36"/>
      <c r="I293" s="36"/>
      <c r="J293" s="36"/>
      <c r="K293" s="36"/>
      <c r="L293" s="36"/>
      <c r="M293" s="36"/>
      <c r="N293" s="36"/>
      <c r="O293" s="36"/>
      <c r="P293" s="36"/>
      <c r="Q293" s="36"/>
      <c r="R293" s="38"/>
      <c r="S293" s="36"/>
      <c r="T293" s="36"/>
      <c r="U293" s="36"/>
      <c r="V293" s="36"/>
      <c r="W293" s="36"/>
      <c r="X293" s="36"/>
      <c r="Y293" s="36"/>
      <c r="Z293" s="36"/>
      <c r="AA293" s="36"/>
      <c r="AB293" s="36"/>
    </row>
    <row r="294" spans="1:28" x14ac:dyDescent="0.25">
      <c r="A294" s="37"/>
      <c r="B294" s="36"/>
      <c r="C294" s="36"/>
      <c r="D294" s="36"/>
      <c r="E294" s="36"/>
      <c r="F294" s="36"/>
      <c r="G294" s="36"/>
      <c r="H294" s="36"/>
      <c r="I294" s="36"/>
      <c r="J294" s="36"/>
      <c r="K294" s="36"/>
      <c r="L294" s="36"/>
      <c r="M294" s="36"/>
      <c r="N294" s="36"/>
      <c r="O294" s="36"/>
      <c r="P294" s="36"/>
      <c r="Q294" s="36"/>
      <c r="R294" s="38"/>
      <c r="S294" s="36"/>
      <c r="T294" s="36"/>
      <c r="U294" s="36"/>
      <c r="V294" s="36"/>
      <c r="W294" s="36"/>
      <c r="X294" s="36"/>
      <c r="Y294" s="36"/>
      <c r="Z294" s="36"/>
      <c r="AA294" s="36"/>
      <c r="AB294" s="36"/>
    </row>
    <row r="295" spans="1:28" x14ac:dyDescent="0.25">
      <c r="A295" s="37"/>
      <c r="B295" s="36"/>
      <c r="C295" s="36"/>
      <c r="D295" s="36"/>
      <c r="E295" s="36"/>
      <c r="F295" s="36"/>
      <c r="G295" s="36"/>
      <c r="H295" s="36"/>
      <c r="I295" s="36"/>
      <c r="J295" s="36"/>
      <c r="K295" s="36"/>
      <c r="L295" s="36"/>
      <c r="M295" s="36"/>
      <c r="N295" s="36"/>
      <c r="O295" s="36"/>
      <c r="P295" s="36"/>
      <c r="Q295" s="36"/>
      <c r="R295" s="38"/>
      <c r="S295" s="36"/>
      <c r="T295" s="36"/>
      <c r="U295" s="36"/>
      <c r="V295" s="36"/>
      <c r="W295" s="36"/>
      <c r="X295" s="36"/>
      <c r="Y295" s="36"/>
      <c r="Z295" s="36"/>
      <c r="AA295" s="36"/>
      <c r="AB295" s="36"/>
    </row>
    <row r="296" spans="1:28" x14ac:dyDescent="0.25">
      <c r="A296" s="37"/>
      <c r="B296" s="36"/>
      <c r="C296" s="36"/>
      <c r="D296" s="36"/>
      <c r="E296" s="36"/>
      <c r="F296" s="36"/>
      <c r="G296" s="36"/>
      <c r="H296" s="36"/>
      <c r="I296" s="36"/>
      <c r="J296" s="36"/>
      <c r="K296" s="36"/>
      <c r="L296" s="36"/>
      <c r="M296" s="36"/>
      <c r="N296" s="36"/>
      <c r="O296" s="36"/>
      <c r="P296" s="36"/>
      <c r="Q296" s="36"/>
      <c r="R296" s="38"/>
      <c r="S296" s="36"/>
      <c r="T296" s="36"/>
      <c r="U296" s="36"/>
      <c r="V296" s="36"/>
      <c r="W296" s="36"/>
      <c r="X296" s="36"/>
      <c r="Y296" s="36"/>
      <c r="Z296" s="36"/>
      <c r="AA296" s="36"/>
      <c r="AB296" s="36"/>
    </row>
    <row r="297" spans="1:28" x14ac:dyDescent="0.25">
      <c r="A297" s="37"/>
      <c r="B297" s="36"/>
      <c r="C297" s="36"/>
      <c r="D297" s="36"/>
      <c r="E297" s="36"/>
      <c r="F297" s="36"/>
      <c r="G297" s="36"/>
      <c r="H297" s="36"/>
      <c r="I297" s="36"/>
      <c r="J297" s="36"/>
      <c r="K297" s="36"/>
      <c r="L297" s="36"/>
      <c r="M297" s="36"/>
      <c r="N297" s="36"/>
      <c r="O297" s="36"/>
      <c r="P297" s="36"/>
      <c r="Q297" s="36"/>
      <c r="R297" s="38"/>
      <c r="S297" s="36"/>
      <c r="T297" s="36"/>
      <c r="U297" s="36"/>
      <c r="V297" s="36"/>
      <c r="W297" s="36"/>
      <c r="X297" s="36"/>
      <c r="Y297" s="36"/>
      <c r="Z297" s="36"/>
      <c r="AA297" s="36"/>
      <c r="AB297" s="36"/>
    </row>
    <row r="298" spans="1:28" x14ac:dyDescent="0.25">
      <c r="A298" s="37"/>
      <c r="B298" s="36"/>
      <c r="C298" s="36"/>
      <c r="D298" s="36"/>
      <c r="E298" s="36"/>
      <c r="F298" s="36"/>
      <c r="G298" s="36"/>
      <c r="H298" s="36"/>
      <c r="I298" s="36"/>
      <c r="J298" s="36"/>
      <c r="K298" s="36"/>
      <c r="L298" s="36"/>
      <c r="M298" s="36"/>
      <c r="N298" s="36"/>
      <c r="O298" s="36"/>
      <c r="P298" s="36"/>
      <c r="Q298" s="36"/>
      <c r="R298" s="38"/>
      <c r="S298" s="36"/>
      <c r="T298" s="36"/>
      <c r="U298" s="36"/>
      <c r="V298" s="36"/>
      <c r="W298" s="36"/>
      <c r="X298" s="36"/>
      <c r="Y298" s="36"/>
      <c r="Z298" s="36"/>
      <c r="AA298" s="36"/>
      <c r="AB298" s="36"/>
    </row>
    <row r="299" spans="1:28" x14ac:dyDescent="0.25">
      <c r="A299" s="37"/>
      <c r="B299" s="36"/>
      <c r="C299" s="36"/>
      <c r="D299" s="36"/>
      <c r="E299" s="36"/>
      <c r="F299" s="36"/>
      <c r="G299" s="36"/>
      <c r="H299" s="36"/>
      <c r="I299" s="36"/>
      <c r="J299" s="36"/>
      <c r="K299" s="36"/>
      <c r="L299" s="36"/>
      <c r="M299" s="36"/>
      <c r="N299" s="36"/>
      <c r="O299" s="36"/>
      <c r="P299" s="36"/>
      <c r="Q299" s="36"/>
      <c r="R299" s="38"/>
      <c r="S299" s="36"/>
      <c r="T299" s="36"/>
      <c r="U299" s="36"/>
      <c r="V299" s="36"/>
      <c r="W299" s="36"/>
      <c r="X299" s="36"/>
      <c r="Y299" s="36"/>
      <c r="Z299" s="36"/>
      <c r="AA299" s="36"/>
      <c r="AB299" s="36"/>
    </row>
    <row r="300" spans="1:28" x14ac:dyDescent="0.25">
      <c r="A300" s="37"/>
      <c r="B300" s="36"/>
      <c r="C300" s="36"/>
      <c r="D300" s="36"/>
      <c r="E300" s="36"/>
      <c r="F300" s="36"/>
      <c r="G300" s="36"/>
      <c r="H300" s="36"/>
      <c r="I300" s="36"/>
      <c r="J300" s="36"/>
      <c r="K300" s="36"/>
      <c r="L300" s="36"/>
      <c r="M300" s="36"/>
      <c r="N300" s="36"/>
      <c r="O300" s="36"/>
      <c r="P300" s="36"/>
      <c r="Q300" s="36"/>
      <c r="R300" s="38"/>
      <c r="S300" s="36"/>
      <c r="T300" s="36"/>
      <c r="U300" s="36"/>
      <c r="V300" s="36"/>
      <c r="W300" s="36"/>
      <c r="X300" s="36"/>
      <c r="Y300" s="36"/>
      <c r="Z300" s="36"/>
      <c r="AA300" s="36"/>
      <c r="AB300" s="36"/>
    </row>
    <row r="301" spans="1:28" x14ac:dyDescent="0.25">
      <c r="A301" s="37"/>
      <c r="B301" s="36"/>
      <c r="C301" s="36"/>
      <c r="D301" s="36"/>
      <c r="E301" s="36"/>
      <c r="F301" s="36"/>
      <c r="G301" s="36"/>
      <c r="H301" s="36"/>
      <c r="I301" s="36"/>
      <c r="J301" s="36"/>
      <c r="K301" s="36"/>
      <c r="L301" s="36"/>
      <c r="M301" s="36"/>
      <c r="N301" s="36"/>
      <c r="O301" s="36"/>
      <c r="P301" s="36"/>
      <c r="Q301" s="36"/>
      <c r="R301" s="38"/>
      <c r="S301" s="36"/>
      <c r="T301" s="36"/>
      <c r="U301" s="36"/>
      <c r="V301" s="36"/>
      <c r="W301" s="36"/>
      <c r="X301" s="36"/>
      <c r="Y301" s="36"/>
      <c r="Z301" s="36"/>
      <c r="AA301" s="36"/>
      <c r="AB301" s="36"/>
    </row>
    <row r="302" spans="1:28" x14ac:dyDescent="0.25">
      <c r="A302" s="37"/>
      <c r="B302" s="36"/>
      <c r="C302" s="36"/>
      <c r="D302" s="36"/>
      <c r="E302" s="36"/>
      <c r="F302" s="36"/>
      <c r="G302" s="36"/>
      <c r="H302" s="36"/>
      <c r="I302" s="36"/>
      <c r="J302" s="36"/>
      <c r="K302" s="36"/>
      <c r="L302" s="36"/>
      <c r="M302" s="36"/>
      <c r="N302" s="36"/>
      <c r="O302" s="36"/>
      <c r="P302" s="36"/>
      <c r="Q302" s="36"/>
      <c r="R302" s="38"/>
      <c r="S302" s="36"/>
      <c r="T302" s="36"/>
      <c r="U302" s="36"/>
      <c r="V302" s="36"/>
      <c r="W302" s="36"/>
      <c r="X302" s="36"/>
      <c r="Y302" s="36"/>
      <c r="Z302" s="36"/>
      <c r="AA302" s="36"/>
      <c r="AB302" s="36"/>
    </row>
    <row r="303" spans="1:28" x14ac:dyDescent="0.25">
      <c r="A303" s="37"/>
      <c r="B303" s="36"/>
      <c r="C303" s="36"/>
      <c r="D303" s="36"/>
      <c r="E303" s="36"/>
      <c r="F303" s="36"/>
      <c r="G303" s="36"/>
      <c r="H303" s="36"/>
      <c r="I303" s="36"/>
      <c r="J303" s="36"/>
      <c r="K303" s="36"/>
      <c r="L303" s="36"/>
      <c r="M303" s="36"/>
      <c r="N303" s="36"/>
      <c r="O303" s="36"/>
      <c r="P303" s="36"/>
      <c r="Q303" s="36"/>
      <c r="R303" s="38"/>
      <c r="S303" s="36"/>
      <c r="T303" s="36"/>
      <c r="U303" s="36"/>
      <c r="V303" s="36"/>
      <c r="W303" s="36"/>
      <c r="X303" s="36"/>
      <c r="Y303" s="36"/>
      <c r="Z303" s="36"/>
      <c r="AA303" s="36"/>
      <c r="AB303" s="36"/>
    </row>
    <row r="304" spans="1:28" x14ac:dyDescent="0.25">
      <c r="A304" s="37"/>
      <c r="B304" s="36"/>
      <c r="C304" s="36"/>
      <c r="D304" s="36"/>
      <c r="E304" s="36"/>
      <c r="F304" s="36"/>
      <c r="G304" s="36"/>
      <c r="H304" s="36"/>
      <c r="I304" s="36"/>
      <c r="J304" s="36"/>
      <c r="K304" s="36"/>
      <c r="L304" s="36"/>
      <c r="M304" s="36"/>
      <c r="N304" s="36"/>
      <c r="O304" s="36"/>
      <c r="P304" s="36"/>
      <c r="Q304" s="36"/>
      <c r="R304" s="38"/>
      <c r="S304" s="36"/>
      <c r="T304" s="36"/>
      <c r="U304" s="36"/>
      <c r="V304" s="36"/>
      <c r="W304" s="36"/>
      <c r="X304" s="36"/>
      <c r="Y304" s="36"/>
      <c r="Z304" s="36"/>
      <c r="AA304" s="36"/>
      <c r="AB304" s="36"/>
    </row>
    <row r="305" spans="1:28" x14ac:dyDescent="0.25">
      <c r="A305" s="37"/>
      <c r="B305" s="36"/>
      <c r="C305" s="36"/>
      <c r="D305" s="36"/>
      <c r="E305" s="36"/>
      <c r="F305" s="36"/>
      <c r="G305" s="36"/>
      <c r="H305" s="36"/>
      <c r="I305" s="36"/>
      <c r="J305" s="36"/>
      <c r="K305" s="36"/>
      <c r="L305" s="36"/>
      <c r="M305" s="36"/>
      <c r="N305" s="36"/>
      <c r="O305" s="36"/>
      <c r="P305" s="36"/>
      <c r="Q305" s="36"/>
      <c r="R305" s="38"/>
      <c r="S305" s="36"/>
      <c r="T305" s="36"/>
      <c r="U305" s="36"/>
      <c r="V305" s="36"/>
      <c r="W305" s="36"/>
      <c r="X305" s="36"/>
      <c r="Y305" s="36"/>
      <c r="Z305" s="36"/>
      <c r="AA305" s="36"/>
      <c r="AB305" s="36"/>
    </row>
    <row r="306" spans="1:28" x14ac:dyDescent="0.25">
      <c r="A306" s="37"/>
      <c r="B306" s="36"/>
      <c r="C306" s="36"/>
      <c r="D306" s="36"/>
      <c r="E306" s="36"/>
      <c r="F306" s="36"/>
      <c r="G306" s="36"/>
      <c r="H306" s="36"/>
      <c r="I306" s="36"/>
      <c r="J306" s="36"/>
      <c r="K306" s="36"/>
      <c r="L306" s="36"/>
      <c r="M306" s="36"/>
      <c r="N306" s="36"/>
      <c r="O306" s="36"/>
      <c r="P306" s="36"/>
      <c r="Q306" s="36"/>
      <c r="R306" s="38"/>
      <c r="S306" s="36"/>
      <c r="T306" s="36"/>
      <c r="U306" s="36"/>
      <c r="V306" s="36"/>
      <c r="W306" s="36"/>
      <c r="X306" s="36"/>
      <c r="Y306" s="36"/>
      <c r="Z306" s="36"/>
      <c r="AA306" s="36"/>
      <c r="AB306" s="36"/>
    </row>
    <row r="307" spans="1:28" x14ac:dyDescent="0.25">
      <c r="A307" s="37"/>
      <c r="B307" s="36"/>
      <c r="C307" s="36"/>
      <c r="D307" s="36"/>
      <c r="E307" s="36"/>
      <c r="F307" s="36"/>
      <c r="G307" s="36"/>
      <c r="H307" s="36"/>
      <c r="I307" s="36"/>
      <c r="J307" s="36"/>
      <c r="K307" s="36"/>
      <c r="L307" s="36"/>
      <c r="M307" s="36"/>
      <c r="N307" s="36"/>
      <c r="O307" s="36"/>
      <c r="P307" s="36"/>
      <c r="Q307" s="36"/>
      <c r="R307" s="38"/>
      <c r="S307" s="36"/>
      <c r="T307" s="36"/>
      <c r="U307" s="36"/>
      <c r="V307" s="36"/>
      <c r="W307" s="36"/>
      <c r="X307" s="36"/>
      <c r="Y307" s="36"/>
      <c r="Z307" s="36"/>
      <c r="AA307" s="36"/>
      <c r="AB307" s="36"/>
    </row>
    <row r="308" spans="1:28" x14ac:dyDescent="0.25">
      <c r="A308" s="37"/>
      <c r="B308" s="36"/>
      <c r="C308" s="36"/>
      <c r="D308" s="36"/>
      <c r="E308" s="36"/>
      <c r="F308" s="36"/>
      <c r="G308" s="36"/>
      <c r="H308" s="36"/>
      <c r="I308" s="36"/>
      <c r="J308" s="36"/>
      <c r="K308" s="36"/>
      <c r="L308" s="36"/>
      <c r="M308" s="36"/>
      <c r="N308" s="36"/>
      <c r="O308" s="36"/>
      <c r="P308" s="36"/>
      <c r="Q308" s="36"/>
      <c r="R308" s="38"/>
      <c r="S308" s="36"/>
      <c r="T308" s="36"/>
      <c r="U308" s="36"/>
      <c r="V308" s="36"/>
      <c r="W308" s="36"/>
      <c r="X308" s="36"/>
      <c r="Y308" s="36"/>
      <c r="Z308" s="36"/>
      <c r="AA308" s="36"/>
      <c r="AB308" s="36"/>
    </row>
    <row r="309" spans="1:28" x14ac:dyDescent="0.25">
      <c r="A309" s="37"/>
      <c r="B309" s="36"/>
      <c r="C309" s="36"/>
      <c r="D309" s="36"/>
      <c r="E309" s="36"/>
      <c r="F309" s="36"/>
      <c r="G309" s="36"/>
      <c r="H309" s="36"/>
      <c r="I309" s="36"/>
      <c r="J309" s="36"/>
      <c r="K309" s="36"/>
      <c r="L309" s="36"/>
      <c r="M309" s="36"/>
      <c r="N309" s="36"/>
      <c r="O309" s="36"/>
      <c r="P309" s="36"/>
      <c r="Q309" s="36"/>
      <c r="R309" s="38"/>
      <c r="S309" s="36"/>
      <c r="T309" s="36"/>
      <c r="U309" s="36"/>
      <c r="V309" s="36"/>
      <c r="W309" s="36"/>
      <c r="X309" s="36"/>
      <c r="Y309" s="36"/>
      <c r="Z309" s="36"/>
      <c r="AA309" s="36"/>
      <c r="AB309" s="36"/>
    </row>
    <row r="310" spans="1:28" x14ac:dyDescent="0.25">
      <c r="A310" s="37"/>
      <c r="B310" s="36"/>
      <c r="C310" s="36"/>
      <c r="D310" s="36"/>
      <c r="E310" s="36"/>
      <c r="F310" s="36"/>
      <c r="G310" s="36"/>
      <c r="H310" s="36"/>
      <c r="I310" s="36"/>
      <c r="J310" s="36"/>
      <c r="K310" s="36"/>
      <c r="L310" s="36"/>
      <c r="M310" s="36"/>
      <c r="N310" s="36"/>
      <c r="O310" s="36"/>
      <c r="P310" s="36"/>
      <c r="Q310" s="36"/>
      <c r="R310" s="38"/>
      <c r="S310" s="36"/>
      <c r="T310" s="36"/>
      <c r="U310" s="36"/>
      <c r="V310" s="36"/>
      <c r="W310" s="36"/>
      <c r="X310" s="36"/>
      <c r="Y310" s="36"/>
      <c r="Z310" s="36"/>
      <c r="AA310" s="36"/>
      <c r="AB310" s="36"/>
    </row>
    <row r="311" spans="1:28" x14ac:dyDescent="0.25">
      <c r="A311" s="37"/>
      <c r="B311" s="36"/>
      <c r="C311" s="36"/>
      <c r="D311" s="36"/>
      <c r="E311" s="36"/>
      <c r="F311" s="36"/>
      <c r="G311" s="36"/>
      <c r="H311" s="36"/>
      <c r="I311" s="36"/>
      <c r="J311" s="36"/>
      <c r="K311" s="36"/>
      <c r="L311" s="36"/>
      <c r="M311" s="36"/>
      <c r="N311" s="36"/>
      <c r="O311" s="36"/>
      <c r="P311" s="36"/>
      <c r="Q311" s="36"/>
      <c r="R311" s="38"/>
      <c r="S311" s="36"/>
      <c r="T311" s="36"/>
      <c r="U311" s="36"/>
      <c r="V311" s="36"/>
      <c r="W311" s="36"/>
      <c r="X311" s="36"/>
      <c r="Y311" s="36"/>
      <c r="Z311" s="36"/>
      <c r="AA311" s="36"/>
      <c r="AB311" s="36"/>
    </row>
    <row r="312" spans="1:28" x14ac:dyDescent="0.25">
      <c r="A312" s="37"/>
      <c r="B312" s="36"/>
      <c r="C312" s="36"/>
      <c r="D312" s="36"/>
      <c r="E312" s="36"/>
      <c r="F312" s="36"/>
      <c r="G312" s="36"/>
      <c r="H312" s="36"/>
      <c r="I312" s="36"/>
      <c r="J312" s="36"/>
      <c r="K312" s="36"/>
      <c r="L312" s="36"/>
      <c r="M312" s="36"/>
      <c r="N312" s="36"/>
      <c r="O312" s="36"/>
      <c r="P312" s="36"/>
      <c r="Q312" s="36"/>
      <c r="R312" s="38"/>
      <c r="S312" s="36"/>
      <c r="T312" s="36"/>
      <c r="U312" s="36"/>
      <c r="V312" s="36"/>
      <c r="W312" s="36"/>
      <c r="X312" s="36"/>
      <c r="Y312" s="36"/>
      <c r="Z312" s="36"/>
      <c r="AA312" s="36"/>
      <c r="AB312" s="36"/>
    </row>
    <row r="313" spans="1:28" x14ac:dyDescent="0.25">
      <c r="A313" s="37"/>
      <c r="B313" s="36"/>
      <c r="C313" s="36"/>
      <c r="D313" s="36"/>
      <c r="E313" s="36"/>
      <c r="F313" s="36"/>
      <c r="G313" s="36"/>
      <c r="H313" s="36"/>
      <c r="I313" s="36"/>
      <c r="J313" s="36"/>
      <c r="K313" s="36"/>
      <c r="L313" s="36"/>
      <c r="M313" s="36"/>
      <c r="N313" s="36"/>
      <c r="O313" s="36"/>
      <c r="P313" s="36"/>
      <c r="Q313" s="36"/>
      <c r="R313" s="38"/>
      <c r="S313" s="36"/>
      <c r="T313" s="36"/>
      <c r="U313" s="36"/>
      <c r="V313" s="36"/>
      <c r="W313" s="36"/>
      <c r="X313" s="36"/>
      <c r="Y313" s="36"/>
      <c r="Z313" s="36"/>
      <c r="AA313" s="36"/>
      <c r="AB313" s="36"/>
    </row>
    <row r="314" spans="1:28" x14ac:dyDescent="0.25">
      <c r="A314" s="37"/>
      <c r="B314" s="36"/>
      <c r="C314" s="36"/>
      <c r="D314" s="36"/>
      <c r="E314" s="36"/>
      <c r="F314" s="36"/>
      <c r="G314" s="36"/>
      <c r="H314" s="36"/>
      <c r="I314" s="36"/>
      <c r="J314" s="36"/>
      <c r="K314" s="36"/>
      <c r="L314" s="36"/>
      <c r="M314" s="36"/>
      <c r="N314" s="36"/>
      <c r="O314" s="36"/>
      <c r="P314" s="36"/>
      <c r="Q314" s="36"/>
      <c r="R314" s="38"/>
      <c r="S314" s="36"/>
      <c r="T314" s="36"/>
      <c r="U314" s="36"/>
      <c r="V314" s="36"/>
      <c r="W314" s="36"/>
      <c r="X314" s="36"/>
      <c r="Y314" s="36"/>
      <c r="Z314" s="36"/>
      <c r="AA314" s="36"/>
      <c r="AB314" s="36"/>
    </row>
    <row r="315" spans="1:28" x14ac:dyDescent="0.25">
      <c r="A315" s="37"/>
      <c r="B315" s="36"/>
      <c r="C315" s="36"/>
      <c r="D315" s="36"/>
      <c r="E315" s="36"/>
      <c r="F315" s="36"/>
      <c r="G315" s="36"/>
      <c r="H315" s="36"/>
      <c r="I315" s="36"/>
      <c r="J315" s="36"/>
      <c r="K315" s="36"/>
      <c r="L315" s="36"/>
      <c r="M315" s="36"/>
      <c r="N315" s="36"/>
      <c r="O315" s="36"/>
      <c r="P315" s="36"/>
      <c r="Q315" s="36"/>
      <c r="R315" s="38"/>
      <c r="S315" s="36"/>
      <c r="T315" s="36"/>
      <c r="U315" s="36"/>
      <c r="V315" s="36"/>
      <c r="W315" s="36"/>
      <c r="X315" s="36"/>
      <c r="Y315" s="36"/>
      <c r="Z315" s="36"/>
      <c r="AA315" s="36"/>
      <c r="AB315" s="36"/>
    </row>
    <row r="316" spans="1:28" x14ac:dyDescent="0.25">
      <c r="A316" s="37"/>
      <c r="B316" s="36"/>
      <c r="C316" s="36"/>
      <c r="D316" s="36"/>
      <c r="E316" s="36"/>
      <c r="F316" s="36"/>
      <c r="G316" s="36"/>
      <c r="H316" s="36"/>
      <c r="I316" s="36"/>
      <c r="J316" s="36"/>
      <c r="K316" s="36"/>
      <c r="L316" s="36"/>
      <c r="M316" s="36"/>
      <c r="N316" s="36"/>
      <c r="O316" s="36"/>
      <c r="P316" s="36"/>
      <c r="Q316" s="36"/>
      <c r="R316" s="38"/>
      <c r="S316" s="36"/>
      <c r="T316" s="36"/>
      <c r="U316" s="36"/>
      <c r="V316" s="36"/>
      <c r="W316" s="36"/>
      <c r="X316" s="36"/>
      <c r="Y316" s="36"/>
      <c r="Z316" s="36"/>
      <c r="AA316" s="36"/>
      <c r="AB316" s="36"/>
    </row>
    <row r="317" spans="1:28" x14ac:dyDescent="0.25">
      <c r="A317" s="37"/>
      <c r="B317" s="36"/>
      <c r="C317" s="36"/>
      <c r="D317" s="36"/>
      <c r="E317" s="36"/>
      <c r="F317" s="36"/>
      <c r="G317" s="36"/>
      <c r="H317" s="36"/>
      <c r="I317" s="36"/>
      <c r="J317" s="36"/>
      <c r="K317" s="36"/>
      <c r="L317" s="36"/>
      <c r="M317" s="36"/>
      <c r="N317" s="36"/>
      <c r="O317" s="36"/>
      <c r="P317" s="36"/>
      <c r="Q317" s="36"/>
      <c r="R317" s="38"/>
      <c r="S317" s="36"/>
      <c r="T317" s="36"/>
      <c r="U317" s="36"/>
      <c r="V317" s="36"/>
      <c r="W317" s="36"/>
      <c r="X317" s="36"/>
      <c r="Y317" s="36"/>
      <c r="Z317" s="36"/>
      <c r="AA317" s="36"/>
      <c r="AB317" s="36"/>
    </row>
    <row r="318" spans="1:28" x14ac:dyDescent="0.25">
      <c r="A318" s="37"/>
      <c r="B318" s="36"/>
      <c r="C318" s="36"/>
      <c r="D318" s="36"/>
      <c r="E318" s="36"/>
      <c r="F318" s="36"/>
      <c r="G318" s="36"/>
      <c r="H318" s="36"/>
      <c r="I318" s="36"/>
      <c r="J318" s="36"/>
      <c r="K318" s="36"/>
      <c r="L318" s="36"/>
      <c r="M318" s="36"/>
      <c r="N318" s="36"/>
      <c r="O318" s="36"/>
      <c r="P318" s="36"/>
      <c r="Q318" s="36"/>
      <c r="R318" s="38"/>
      <c r="S318" s="36"/>
      <c r="T318" s="36"/>
      <c r="U318" s="36"/>
      <c r="V318" s="36"/>
      <c r="W318" s="36"/>
      <c r="X318" s="36"/>
      <c r="Y318" s="36"/>
      <c r="Z318" s="36"/>
      <c r="AA318" s="36"/>
      <c r="AB318" s="36"/>
    </row>
    <row r="319" spans="1:28" x14ac:dyDescent="0.25">
      <c r="A319" s="37"/>
      <c r="B319" s="36"/>
      <c r="C319" s="36"/>
      <c r="D319" s="36"/>
      <c r="E319" s="36"/>
      <c r="F319" s="36"/>
      <c r="G319" s="36"/>
      <c r="H319" s="36"/>
      <c r="I319" s="36"/>
      <c r="J319" s="36"/>
      <c r="K319" s="36"/>
      <c r="L319" s="36"/>
      <c r="M319" s="36"/>
      <c r="N319" s="36"/>
      <c r="O319" s="36"/>
      <c r="P319" s="36"/>
      <c r="Q319" s="36"/>
      <c r="R319" s="38"/>
      <c r="S319" s="36"/>
      <c r="T319" s="36"/>
      <c r="U319" s="36"/>
      <c r="V319" s="36"/>
      <c r="W319" s="36"/>
      <c r="X319" s="36"/>
      <c r="Y319" s="36"/>
      <c r="Z319" s="36"/>
      <c r="AA319" s="36"/>
      <c r="AB319" s="36"/>
    </row>
    <row r="320" spans="1:28" x14ac:dyDescent="0.25">
      <c r="A320" s="37"/>
      <c r="B320" s="36"/>
      <c r="C320" s="36"/>
      <c r="D320" s="36"/>
      <c r="E320" s="36"/>
      <c r="F320" s="36"/>
      <c r="G320" s="36"/>
      <c r="H320" s="36"/>
      <c r="I320" s="36"/>
      <c r="J320" s="36"/>
      <c r="K320" s="36"/>
      <c r="L320" s="36"/>
      <c r="M320" s="36"/>
      <c r="N320" s="36"/>
      <c r="O320" s="36"/>
      <c r="P320" s="36"/>
      <c r="Q320" s="36"/>
      <c r="R320" s="38"/>
      <c r="S320" s="36"/>
      <c r="T320" s="36"/>
      <c r="U320" s="36"/>
      <c r="V320" s="36"/>
      <c r="W320" s="36"/>
      <c r="X320" s="36"/>
      <c r="Y320" s="36"/>
      <c r="Z320" s="36"/>
      <c r="AA320" s="36"/>
      <c r="AB320" s="36"/>
    </row>
    <row r="321" spans="1:28" x14ac:dyDescent="0.25">
      <c r="A321" s="37"/>
      <c r="B321" s="36"/>
      <c r="C321" s="36"/>
      <c r="D321" s="36"/>
      <c r="E321" s="36"/>
      <c r="F321" s="36"/>
      <c r="G321" s="36"/>
      <c r="H321" s="36"/>
      <c r="I321" s="36"/>
      <c r="J321" s="36"/>
      <c r="K321" s="36"/>
      <c r="L321" s="36"/>
      <c r="M321" s="36"/>
      <c r="N321" s="36"/>
      <c r="O321" s="36"/>
      <c r="P321" s="36"/>
      <c r="Q321" s="36"/>
      <c r="R321" s="38"/>
      <c r="S321" s="36"/>
      <c r="T321" s="36"/>
      <c r="U321" s="36"/>
      <c r="V321" s="36"/>
      <c r="W321" s="36"/>
      <c r="X321" s="36"/>
      <c r="Y321" s="36"/>
      <c r="Z321" s="36"/>
      <c r="AA321" s="36"/>
      <c r="AB321" s="36"/>
    </row>
    <row r="322" spans="1:28" x14ac:dyDescent="0.25">
      <c r="A322" s="37"/>
      <c r="B322" s="36"/>
      <c r="C322" s="36"/>
      <c r="D322" s="36"/>
      <c r="E322" s="36"/>
      <c r="F322" s="36"/>
      <c r="G322" s="36"/>
      <c r="H322" s="36"/>
      <c r="I322" s="36"/>
      <c r="J322" s="36"/>
      <c r="K322" s="36"/>
      <c r="L322" s="36"/>
      <c r="M322" s="36"/>
      <c r="N322" s="36"/>
      <c r="O322" s="36"/>
      <c r="P322" s="36"/>
      <c r="Q322" s="36"/>
      <c r="R322" s="38"/>
      <c r="S322" s="36"/>
      <c r="T322" s="36"/>
      <c r="U322" s="36"/>
      <c r="V322" s="36"/>
      <c r="W322" s="36"/>
      <c r="X322" s="36"/>
      <c r="Y322" s="36"/>
      <c r="Z322" s="36"/>
      <c r="AA322" s="36"/>
      <c r="AB322" s="36"/>
    </row>
    <row r="323" spans="1:28" x14ac:dyDescent="0.25">
      <c r="A323" s="37"/>
      <c r="B323" s="36"/>
      <c r="C323" s="36"/>
      <c r="D323" s="36"/>
      <c r="E323" s="36"/>
      <c r="F323" s="36"/>
      <c r="G323" s="36"/>
      <c r="H323" s="36"/>
      <c r="I323" s="36"/>
      <c r="J323" s="36"/>
      <c r="K323" s="36"/>
      <c r="L323" s="36"/>
      <c r="M323" s="36"/>
      <c r="N323" s="36"/>
      <c r="O323" s="36"/>
      <c r="P323" s="36"/>
      <c r="Q323" s="36"/>
      <c r="R323" s="38"/>
      <c r="S323" s="36"/>
      <c r="T323" s="36"/>
      <c r="U323" s="36"/>
      <c r="V323" s="36"/>
      <c r="W323" s="36"/>
      <c r="X323" s="36"/>
      <c r="Y323" s="36"/>
      <c r="Z323" s="36"/>
      <c r="AA323" s="36"/>
      <c r="AB323" s="36"/>
    </row>
    <row r="324" spans="1:28" x14ac:dyDescent="0.25">
      <c r="A324" s="37"/>
      <c r="B324" s="36"/>
      <c r="C324" s="36"/>
      <c r="D324" s="36"/>
      <c r="E324" s="36"/>
      <c r="F324" s="36"/>
      <c r="G324" s="36"/>
      <c r="H324" s="36"/>
      <c r="I324" s="36"/>
      <c r="J324" s="36"/>
      <c r="K324" s="36"/>
      <c r="L324" s="36"/>
      <c r="M324" s="36"/>
      <c r="N324" s="36"/>
      <c r="O324" s="36"/>
      <c r="P324" s="36"/>
      <c r="Q324" s="36"/>
      <c r="R324" s="38"/>
      <c r="S324" s="36"/>
      <c r="T324" s="36"/>
      <c r="U324" s="36"/>
      <c r="V324" s="36"/>
      <c r="W324" s="36"/>
      <c r="X324" s="36"/>
      <c r="Y324" s="36"/>
      <c r="Z324" s="36"/>
      <c r="AA324" s="36"/>
      <c r="AB324" s="36"/>
    </row>
    <row r="325" spans="1:28" x14ac:dyDescent="0.25">
      <c r="A325" s="37"/>
      <c r="B325" s="36"/>
      <c r="C325" s="36"/>
      <c r="D325" s="36"/>
      <c r="E325" s="36"/>
      <c r="F325" s="36"/>
      <c r="G325" s="36"/>
      <c r="H325" s="36"/>
      <c r="I325" s="36"/>
      <c r="J325" s="36"/>
      <c r="K325" s="36"/>
      <c r="L325" s="36"/>
      <c r="M325" s="36"/>
      <c r="N325" s="36"/>
      <c r="O325" s="36"/>
      <c r="P325" s="36"/>
      <c r="Q325" s="36"/>
      <c r="R325" s="38"/>
      <c r="S325" s="36"/>
      <c r="T325" s="36"/>
      <c r="U325" s="36"/>
      <c r="V325" s="36"/>
      <c r="W325" s="36"/>
      <c r="X325" s="36"/>
      <c r="Y325" s="36"/>
      <c r="Z325" s="36"/>
      <c r="AA325" s="36"/>
      <c r="AB325" s="36"/>
    </row>
    <row r="326" spans="1:28" x14ac:dyDescent="0.25">
      <c r="A326" s="37"/>
      <c r="B326" s="36"/>
      <c r="C326" s="36"/>
      <c r="D326" s="36"/>
      <c r="E326" s="36"/>
      <c r="F326" s="36"/>
      <c r="G326" s="36"/>
      <c r="H326" s="36"/>
      <c r="I326" s="36"/>
      <c r="J326" s="36"/>
      <c r="K326" s="36"/>
      <c r="L326" s="36"/>
      <c r="M326" s="36"/>
      <c r="N326" s="36"/>
      <c r="O326" s="36"/>
      <c r="P326" s="36"/>
      <c r="Q326" s="36"/>
      <c r="R326" s="38"/>
      <c r="S326" s="36"/>
      <c r="T326" s="36"/>
      <c r="U326" s="36"/>
      <c r="V326" s="36"/>
      <c r="W326" s="36"/>
      <c r="X326" s="36"/>
      <c r="Y326" s="36"/>
      <c r="Z326" s="36"/>
      <c r="AA326" s="36"/>
      <c r="AB326" s="36"/>
    </row>
    <row r="327" spans="1:28" x14ac:dyDescent="0.25">
      <c r="A327" s="37"/>
      <c r="B327" s="36"/>
      <c r="C327" s="36"/>
      <c r="D327" s="36"/>
      <c r="E327" s="36"/>
      <c r="F327" s="36"/>
      <c r="G327" s="36"/>
      <c r="H327" s="36"/>
      <c r="I327" s="36"/>
      <c r="J327" s="36"/>
      <c r="K327" s="36"/>
      <c r="L327" s="36"/>
      <c r="M327" s="36"/>
      <c r="N327" s="36"/>
      <c r="O327" s="36"/>
      <c r="P327" s="36"/>
      <c r="Q327" s="36"/>
      <c r="R327" s="38"/>
      <c r="S327" s="36"/>
      <c r="T327" s="36"/>
      <c r="U327" s="36"/>
      <c r="V327" s="36"/>
      <c r="W327" s="36"/>
      <c r="X327" s="36"/>
      <c r="Y327" s="36"/>
      <c r="Z327" s="36"/>
      <c r="AA327" s="36"/>
      <c r="AB327" s="36"/>
    </row>
    <row r="328" spans="1:28" x14ac:dyDescent="0.25">
      <c r="A328" s="37"/>
      <c r="B328" s="36"/>
      <c r="C328" s="36"/>
      <c r="D328" s="36"/>
      <c r="E328" s="36"/>
      <c r="F328" s="36"/>
      <c r="G328" s="36"/>
      <c r="H328" s="36"/>
      <c r="I328" s="36"/>
      <c r="J328" s="36"/>
      <c r="K328" s="36"/>
      <c r="L328" s="36"/>
      <c r="M328" s="36"/>
      <c r="N328" s="36"/>
      <c r="O328" s="36"/>
      <c r="P328" s="36"/>
      <c r="Q328" s="36"/>
      <c r="R328" s="38"/>
      <c r="S328" s="36"/>
      <c r="T328" s="36"/>
      <c r="U328" s="36"/>
      <c r="V328" s="36"/>
      <c r="W328" s="36"/>
      <c r="X328" s="36"/>
      <c r="Y328" s="36"/>
      <c r="Z328" s="36"/>
      <c r="AA328" s="36"/>
      <c r="AB328" s="36"/>
    </row>
    <row r="329" spans="1:28" x14ac:dyDescent="0.25">
      <c r="A329" s="37"/>
      <c r="B329" s="36"/>
      <c r="C329" s="36"/>
      <c r="D329" s="36"/>
      <c r="E329" s="36"/>
      <c r="F329" s="36"/>
      <c r="G329" s="36"/>
      <c r="H329" s="36"/>
      <c r="I329" s="36"/>
      <c r="J329" s="36"/>
      <c r="K329" s="36"/>
      <c r="L329" s="36"/>
      <c r="M329" s="36"/>
      <c r="N329" s="36"/>
      <c r="O329" s="36"/>
      <c r="P329" s="36"/>
      <c r="Q329" s="36"/>
      <c r="R329" s="38"/>
      <c r="S329" s="36"/>
      <c r="T329" s="36"/>
      <c r="U329" s="36"/>
      <c r="V329" s="36"/>
      <c r="W329" s="36"/>
      <c r="X329" s="36"/>
      <c r="Y329" s="36"/>
      <c r="Z329" s="36"/>
      <c r="AA329" s="36"/>
      <c r="AB329" s="36"/>
    </row>
    <row r="330" spans="1:28" x14ac:dyDescent="0.25">
      <c r="A330" s="37"/>
      <c r="B330" s="36"/>
      <c r="C330" s="36"/>
      <c r="D330" s="36"/>
      <c r="E330" s="36"/>
      <c r="F330" s="36"/>
      <c r="G330" s="36"/>
      <c r="H330" s="36"/>
      <c r="I330" s="36"/>
      <c r="J330" s="36"/>
      <c r="K330" s="36"/>
      <c r="L330" s="36"/>
      <c r="M330" s="36"/>
      <c r="N330" s="36"/>
      <c r="O330" s="36"/>
      <c r="P330" s="36"/>
      <c r="Q330" s="36"/>
      <c r="R330" s="38"/>
      <c r="S330" s="36"/>
      <c r="T330" s="36"/>
      <c r="U330" s="36"/>
      <c r="V330" s="36"/>
      <c r="W330" s="36"/>
      <c r="X330" s="36"/>
      <c r="Y330" s="36"/>
      <c r="Z330" s="36"/>
      <c r="AA330" s="36"/>
      <c r="AB330" s="36"/>
    </row>
    <row r="331" spans="1:28" x14ac:dyDescent="0.25">
      <c r="A331" s="37"/>
      <c r="B331" s="36"/>
      <c r="C331" s="36"/>
      <c r="D331" s="36"/>
      <c r="E331" s="36"/>
      <c r="F331" s="36"/>
      <c r="G331" s="36"/>
      <c r="H331" s="36"/>
      <c r="I331" s="36"/>
      <c r="J331" s="36"/>
      <c r="K331" s="36"/>
      <c r="L331" s="36"/>
      <c r="M331" s="36"/>
      <c r="N331" s="36"/>
      <c r="O331" s="36"/>
      <c r="P331" s="36"/>
      <c r="Q331" s="36"/>
      <c r="R331" s="38"/>
      <c r="S331" s="36"/>
      <c r="T331" s="36"/>
      <c r="U331" s="36"/>
      <c r="V331" s="36"/>
      <c r="W331" s="36"/>
      <c r="X331" s="36"/>
      <c r="Y331" s="36"/>
      <c r="Z331" s="36"/>
      <c r="AA331" s="36"/>
      <c r="AB331" s="36"/>
    </row>
    <row r="332" spans="1:28" x14ac:dyDescent="0.25">
      <c r="A332" s="37"/>
      <c r="B332" s="36"/>
      <c r="C332" s="36"/>
      <c r="D332" s="36"/>
      <c r="E332" s="36"/>
      <c r="F332" s="36"/>
      <c r="G332" s="36"/>
      <c r="H332" s="36"/>
      <c r="I332" s="36"/>
      <c r="J332" s="36"/>
      <c r="K332" s="36"/>
      <c r="L332" s="36"/>
      <c r="M332" s="36"/>
      <c r="N332" s="36"/>
      <c r="O332" s="36"/>
      <c r="P332" s="36"/>
      <c r="Q332" s="36"/>
      <c r="R332" s="38"/>
      <c r="S332" s="36"/>
      <c r="T332" s="36"/>
      <c r="U332" s="36"/>
      <c r="V332" s="36"/>
      <c r="W332" s="36"/>
      <c r="X332" s="36"/>
      <c r="Y332" s="36"/>
      <c r="Z332" s="36"/>
      <c r="AA332" s="36"/>
      <c r="AB332" s="36"/>
    </row>
    <row r="333" spans="1:28" x14ac:dyDescent="0.25">
      <c r="A333" s="37"/>
      <c r="B333" s="36"/>
      <c r="C333" s="36"/>
      <c r="D333" s="36"/>
      <c r="E333" s="36"/>
      <c r="F333" s="36"/>
      <c r="G333" s="36"/>
      <c r="H333" s="36"/>
      <c r="I333" s="36"/>
      <c r="J333" s="36"/>
      <c r="K333" s="36"/>
      <c r="L333" s="36"/>
      <c r="M333" s="36"/>
      <c r="N333" s="36"/>
      <c r="O333" s="36"/>
      <c r="P333" s="36"/>
      <c r="Q333" s="36"/>
      <c r="R333" s="38"/>
      <c r="S333" s="36"/>
      <c r="T333" s="36"/>
      <c r="U333" s="36"/>
      <c r="V333" s="36"/>
      <c r="W333" s="36"/>
      <c r="X333" s="36"/>
      <c r="Y333" s="36"/>
      <c r="Z333" s="36"/>
      <c r="AA333" s="36"/>
      <c r="AB333" s="36"/>
    </row>
    <row r="334" spans="1:28" x14ac:dyDescent="0.25">
      <c r="A334" s="37"/>
      <c r="B334" s="36"/>
      <c r="C334" s="36"/>
      <c r="D334" s="36"/>
      <c r="E334" s="36"/>
      <c r="F334" s="36"/>
      <c r="G334" s="36"/>
      <c r="H334" s="36"/>
      <c r="I334" s="36"/>
      <c r="J334" s="36"/>
      <c r="K334" s="36"/>
      <c r="L334" s="36"/>
      <c r="M334" s="36"/>
      <c r="N334" s="36"/>
      <c r="O334" s="36"/>
      <c r="P334" s="36"/>
      <c r="Q334" s="36"/>
      <c r="R334" s="38"/>
      <c r="S334" s="36"/>
      <c r="T334" s="36"/>
      <c r="U334" s="36"/>
      <c r="V334" s="36"/>
      <c r="W334" s="36"/>
      <c r="X334" s="36"/>
      <c r="Y334" s="36"/>
      <c r="Z334" s="36"/>
      <c r="AA334" s="36"/>
      <c r="AB334" s="36"/>
    </row>
    <row r="335" spans="1:28" x14ac:dyDescent="0.25">
      <c r="A335" s="37"/>
      <c r="B335" s="36"/>
      <c r="C335" s="36"/>
      <c r="D335" s="36"/>
      <c r="E335" s="36"/>
      <c r="F335" s="36"/>
      <c r="G335" s="36"/>
      <c r="H335" s="36"/>
      <c r="I335" s="36"/>
      <c r="J335" s="36"/>
      <c r="K335" s="36"/>
      <c r="L335" s="36"/>
      <c r="M335" s="36"/>
      <c r="N335" s="36"/>
      <c r="O335" s="36"/>
      <c r="P335" s="36"/>
      <c r="Q335" s="36"/>
      <c r="R335" s="38"/>
      <c r="S335" s="36"/>
      <c r="T335" s="36"/>
      <c r="U335" s="36"/>
      <c r="V335" s="36"/>
      <c r="W335" s="36"/>
      <c r="X335" s="36"/>
      <c r="Y335" s="36"/>
      <c r="Z335" s="36"/>
      <c r="AA335" s="36"/>
      <c r="AB335" s="36"/>
    </row>
    <row r="336" spans="1:28" x14ac:dyDescent="0.25">
      <c r="A336" s="37"/>
      <c r="B336" s="36"/>
      <c r="C336" s="36"/>
      <c r="D336" s="36"/>
      <c r="E336" s="36"/>
      <c r="F336" s="36"/>
      <c r="G336" s="36"/>
      <c r="H336" s="36"/>
      <c r="I336" s="36"/>
      <c r="J336" s="36"/>
      <c r="K336" s="36"/>
      <c r="L336" s="36"/>
      <c r="M336" s="36"/>
      <c r="N336" s="36"/>
      <c r="O336" s="36"/>
      <c r="P336" s="36"/>
      <c r="Q336" s="36"/>
      <c r="R336" s="38"/>
      <c r="S336" s="36"/>
      <c r="T336" s="36"/>
      <c r="U336" s="36"/>
      <c r="V336" s="36"/>
      <c r="W336" s="36"/>
      <c r="X336" s="36"/>
      <c r="Y336" s="36"/>
      <c r="Z336" s="36"/>
      <c r="AA336" s="36"/>
      <c r="AB336" s="36"/>
    </row>
    <row r="337" spans="1:28" x14ac:dyDescent="0.25">
      <c r="A337" s="37"/>
      <c r="B337" s="36"/>
      <c r="C337" s="36"/>
      <c r="D337" s="36"/>
      <c r="E337" s="36"/>
      <c r="F337" s="36"/>
      <c r="G337" s="36"/>
      <c r="H337" s="36"/>
      <c r="I337" s="36"/>
      <c r="J337" s="36"/>
      <c r="K337" s="36"/>
      <c r="L337" s="36"/>
      <c r="M337" s="36"/>
      <c r="N337" s="36"/>
      <c r="O337" s="36"/>
      <c r="P337" s="36"/>
      <c r="Q337" s="36"/>
      <c r="R337" s="38"/>
      <c r="S337" s="36"/>
      <c r="T337" s="36"/>
      <c r="U337" s="36"/>
      <c r="V337" s="36"/>
      <c r="W337" s="36"/>
      <c r="X337" s="36"/>
      <c r="Y337" s="36"/>
      <c r="Z337" s="36"/>
      <c r="AA337" s="36"/>
      <c r="AB337" s="36"/>
    </row>
    <row r="338" spans="1:28" x14ac:dyDescent="0.25">
      <c r="A338" s="37"/>
      <c r="B338" s="36"/>
      <c r="C338" s="36"/>
      <c r="D338" s="36"/>
      <c r="E338" s="36"/>
      <c r="F338" s="36"/>
      <c r="G338" s="36"/>
      <c r="H338" s="36"/>
      <c r="I338" s="36"/>
      <c r="J338" s="36"/>
      <c r="K338" s="36"/>
      <c r="L338" s="36"/>
      <c r="M338" s="36"/>
      <c r="N338" s="36"/>
      <c r="O338" s="36"/>
      <c r="P338" s="36"/>
      <c r="Q338" s="36"/>
      <c r="R338" s="38"/>
      <c r="S338" s="36"/>
      <c r="T338" s="36"/>
      <c r="U338" s="36"/>
      <c r="V338" s="36"/>
      <c r="W338" s="36"/>
      <c r="X338" s="36"/>
      <c r="Y338" s="36"/>
      <c r="Z338" s="36"/>
      <c r="AA338" s="36"/>
      <c r="AB338" s="36"/>
    </row>
    <row r="339" spans="1:28" x14ac:dyDescent="0.25">
      <c r="A339" s="37"/>
      <c r="B339" s="36"/>
      <c r="C339" s="36"/>
      <c r="D339" s="36"/>
      <c r="E339" s="36"/>
      <c r="F339" s="36"/>
      <c r="G339" s="36"/>
      <c r="H339" s="36"/>
      <c r="I339" s="36"/>
      <c r="J339" s="36"/>
      <c r="K339" s="36"/>
      <c r="L339" s="36"/>
      <c r="M339" s="36"/>
      <c r="N339" s="36"/>
      <c r="O339" s="36"/>
      <c r="P339" s="36"/>
      <c r="Q339" s="36"/>
      <c r="R339" s="38"/>
      <c r="S339" s="36"/>
      <c r="T339" s="36"/>
      <c r="U339" s="36"/>
      <c r="V339" s="36"/>
      <c r="W339" s="36"/>
      <c r="X339" s="36"/>
      <c r="Y339" s="36"/>
      <c r="Z339" s="36"/>
      <c r="AA339" s="36"/>
      <c r="AB339" s="36"/>
    </row>
    <row r="340" spans="1:28" x14ac:dyDescent="0.25">
      <c r="A340" s="37"/>
      <c r="B340" s="36"/>
      <c r="C340" s="36"/>
      <c r="D340" s="36"/>
      <c r="E340" s="36"/>
      <c r="F340" s="36"/>
      <c r="G340" s="36"/>
      <c r="H340" s="36"/>
      <c r="I340" s="36"/>
      <c r="J340" s="36"/>
      <c r="K340" s="36"/>
      <c r="L340" s="36"/>
      <c r="M340" s="36"/>
      <c r="N340" s="36"/>
      <c r="O340" s="36"/>
      <c r="P340" s="36"/>
      <c r="Q340" s="36"/>
      <c r="R340" s="38"/>
      <c r="S340" s="36"/>
      <c r="T340" s="36"/>
      <c r="U340" s="36"/>
      <c r="V340" s="36"/>
      <c r="W340" s="36"/>
      <c r="X340" s="36"/>
      <c r="Y340" s="36"/>
      <c r="Z340" s="36"/>
      <c r="AA340" s="36"/>
      <c r="AB340" s="36"/>
    </row>
    <row r="341" spans="1:28" x14ac:dyDescent="0.25">
      <c r="A341" s="37"/>
      <c r="B341" s="36"/>
      <c r="C341" s="36"/>
      <c r="D341" s="36"/>
      <c r="E341" s="36"/>
      <c r="F341" s="36"/>
      <c r="G341" s="36"/>
      <c r="H341" s="36"/>
      <c r="I341" s="36"/>
      <c r="J341" s="36"/>
      <c r="K341" s="36"/>
      <c r="L341" s="36"/>
      <c r="M341" s="36"/>
      <c r="N341" s="36"/>
      <c r="O341" s="36"/>
      <c r="P341" s="36"/>
      <c r="Q341" s="36"/>
      <c r="R341" s="38"/>
      <c r="S341" s="36"/>
      <c r="T341" s="36"/>
      <c r="U341" s="36"/>
      <c r="V341" s="36"/>
      <c r="W341" s="36"/>
      <c r="X341" s="36"/>
      <c r="Y341" s="36"/>
      <c r="Z341" s="36"/>
      <c r="AA341" s="36"/>
      <c r="AB341" s="36"/>
    </row>
    <row r="342" spans="1:28" x14ac:dyDescent="0.25">
      <c r="A342" s="37"/>
      <c r="B342" s="36"/>
      <c r="C342" s="36"/>
      <c r="D342" s="36"/>
      <c r="E342" s="36"/>
      <c r="F342" s="36"/>
      <c r="G342" s="36"/>
      <c r="H342" s="36"/>
      <c r="I342" s="36"/>
      <c r="J342" s="36"/>
      <c r="K342" s="36"/>
      <c r="L342" s="36"/>
      <c r="M342" s="36"/>
      <c r="N342" s="36"/>
      <c r="O342" s="36"/>
      <c r="P342" s="36"/>
      <c r="Q342" s="36"/>
      <c r="R342" s="38"/>
      <c r="S342" s="36"/>
      <c r="T342" s="36"/>
      <c r="U342" s="36"/>
      <c r="V342" s="36"/>
      <c r="W342" s="36"/>
      <c r="X342" s="36"/>
      <c r="Y342" s="36"/>
      <c r="Z342" s="36"/>
      <c r="AA342" s="36"/>
      <c r="AB342" s="36"/>
    </row>
    <row r="343" spans="1:28" x14ac:dyDescent="0.25">
      <c r="A343" s="37"/>
      <c r="B343" s="36"/>
      <c r="C343" s="36"/>
      <c r="D343" s="36"/>
      <c r="E343" s="36"/>
      <c r="F343" s="36"/>
      <c r="G343" s="36"/>
      <c r="H343" s="36"/>
      <c r="I343" s="36"/>
      <c r="J343" s="36"/>
      <c r="K343" s="36"/>
      <c r="L343" s="36"/>
      <c r="M343" s="36"/>
      <c r="N343" s="36"/>
      <c r="O343" s="36"/>
      <c r="P343" s="36"/>
      <c r="Q343" s="36"/>
      <c r="R343" s="38"/>
      <c r="S343" s="36"/>
      <c r="T343" s="36"/>
      <c r="U343" s="36"/>
      <c r="V343" s="36"/>
      <c r="W343" s="36"/>
      <c r="X343" s="36"/>
      <c r="Y343" s="36"/>
      <c r="Z343" s="36"/>
      <c r="AA343" s="36"/>
      <c r="AB343" s="36"/>
    </row>
    <row r="344" spans="1:28" x14ac:dyDescent="0.25">
      <c r="A344" s="37"/>
      <c r="B344" s="36"/>
      <c r="C344" s="36"/>
      <c r="D344" s="36"/>
      <c r="E344" s="36"/>
      <c r="F344" s="36"/>
      <c r="G344" s="36"/>
      <c r="H344" s="36"/>
      <c r="I344" s="36"/>
      <c r="J344" s="36"/>
      <c r="K344" s="36"/>
      <c r="L344" s="36"/>
      <c r="M344" s="36"/>
      <c r="N344" s="36"/>
      <c r="O344" s="36"/>
      <c r="P344" s="36"/>
      <c r="Q344" s="36"/>
      <c r="R344" s="38"/>
      <c r="S344" s="36"/>
      <c r="T344" s="36"/>
      <c r="U344" s="36"/>
      <c r="V344" s="36"/>
      <c r="W344" s="36"/>
      <c r="X344" s="36"/>
      <c r="Y344" s="36"/>
      <c r="Z344" s="36"/>
      <c r="AA344" s="36"/>
      <c r="AB344" s="36"/>
    </row>
    <row r="345" spans="1:28" x14ac:dyDescent="0.25">
      <c r="A345" s="37"/>
      <c r="B345" s="36"/>
      <c r="C345" s="36"/>
      <c r="D345" s="36"/>
      <c r="E345" s="36"/>
      <c r="F345" s="36"/>
      <c r="G345" s="36"/>
      <c r="H345" s="36"/>
      <c r="I345" s="36"/>
      <c r="J345" s="36"/>
      <c r="K345" s="36"/>
      <c r="L345" s="36"/>
      <c r="M345" s="36"/>
      <c r="N345" s="36"/>
      <c r="O345" s="36"/>
      <c r="P345" s="36"/>
      <c r="Q345" s="36"/>
      <c r="R345" s="38"/>
      <c r="S345" s="36"/>
      <c r="T345" s="36"/>
      <c r="U345" s="36"/>
      <c r="V345" s="36"/>
      <c r="W345" s="36"/>
      <c r="X345" s="36"/>
      <c r="Y345" s="36"/>
      <c r="Z345" s="36"/>
      <c r="AA345" s="36"/>
      <c r="AB345" s="36"/>
    </row>
    <row r="346" spans="1:28" x14ac:dyDescent="0.25">
      <c r="A346" s="37"/>
      <c r="B346" s="36"/>
      <c r="C346" s="36"/>
      <c r="D346" s="36"/>
      <c r="E346" s="36"/>
      <c r="F346" s="36"/>
      <c r="G346" s="36"/>
      <c r="H346" s="36"/>
      <c r="I346" s="36"/>
      <c r="J346" s="36"/>
      <c r="K346" s="36"/>
      <c r="L346" s="36"/>
      <c r="M346" s="36"/>
      <c r="N346" s="36"/>
      <c r="O346" s="36"/>
      <c r="P346" s="36"/>
      <c r="Q346" s="36"/>
      <c r="R346" s="38"/>
      <c r="S346" s="36"/>
      <c r="T346" s="36"/>
      <c r="U346" s="36"/>
      <c r="V346" s="36"/>
      <c r="W346" s="36"/>
      <c r="X346" s="36"/>
      <c r="Y346" s="36"/>
      <c r="Z346" s="36"/>
      <c r="AA346" s="36"/>
      <c r="AB346" s="36"/>
    </row>
    <row r="347" spans="1:28" x14ac:dyDescent="0.25">
      <c r="A347" s="37"/>
      <c r="B347" s="36"/>
      <c r="C347" s="36"/>
      <c r="D347" s="36"/>
      <c r="E347" s="36"/>
      <c r="F347" s="36"/>
      <c r="G347" s="36"/>
      <c r="H347" s="36"/>
      <c r="I347" s="36"/>
      <c r="J347" s="36"/>
      <c r="K347" s="36"/>
      <c r="L347" s="36"/>
      <c r="M347" s="36"/>
      <c r="N347" s="36"/>
      <c r="O347" s="36"/>
      <c r="P347" s="36"/>
      <c r="Q347" s="36"/>
      <c r="R347" s="38"/>
      <c r="S347" s="36"/>
      <c r="T347" s="36"/>
      <c r="U347" s="36"/>
      <c r="V347" s="36"/>
      <c r="W347" s="36"/>
      <c r="X347" s="36"/>
      <c r="Y347" s="36"/>
      <c r="Z347" s="36"/>
      <c r="AA347" s="36"/>
      <c r="AB347" s="36"/>
    </row>
    <row r="348" spans="1:28" x14ac:dyDescent="0.25">
      <c r="A348" s="37"/>
      <c r="B348" s="36"/>
      <c r="C348" s="36"/>
      <c r="D348" s="36"/>
      <c r="E348" s="36"/>
      <c r="F348" s="36"/>
      <c r="G348" s="36"/>
      <c r="H348" s="36"/>
      <c r="I348" s="36"/>
      <c r="J348" s="36"/>
      <c r="K348" s="36"/>
      <c r="L348" s="36"/>
      <c r="M348" s="36"/>
      <c r="N348" s="36"/>
      <c r="O348" s="36"/>
      <c r="P348" s="36"/>
      <c r="Q348" s="36"/>
      <c r="R348" s="38"/>
      <c r="S348" s="36"/>
      <c r="T348" s="36"/>
      <c r="U348" s="36"/>
      <c r="V348" s="36"/>
      <c r="W348" s="36"/>
      <c r="X348" s="36"/>
      <c r="Y348" s="36"/>
      <c r="Z348" s="36"/>
      <c r="AA348" s="36"/>
      <c r="AB348" s="36"/>
    </row>
    <row r="349" spans="1:28" x14ac:dyDescent="0.25">
      <c r="A349" s="37"/>
      <c r="B349" s="36"/>
      <c r="C349" s="36"/>
      <c r="D349" s="36"/>
      <c r="E349" s="36"/>
      <c r="F349" s="36"/>
      <c r="G349" s="36"/>
      <c r="H349" s="36"/>
      <c r="I349" s="36"/>
      <c r="J349" s="36"/>
      <c r="K349" s="36"/>
      <c r="L349" s="36"/>
      <c r="M349" s="36"/>
      <c r="N349" s="36"/>
      <c r="O349" s="36"/>
      <c r="P349" s="36"/>
      <c r="Q349" s="36"/>
      <c r="R349" s="38"/>
      <c r="S349" s="36"/>
      <c r="T349" s="36"/>
      <c r="U349" s="36"/>
      <c r="V349" s="36"/>
      <c r="W349" s="36"/>
      <c r="X349" s="36"/>
      <c r="Y349" s="36"/>
      <c r="Z349" s="36"/>
      <c r="AA349" s="36"/>
      <c r="AB349" s="36"/>
    </row>
    <row r="350" spans="1:28" x14ac:dyDescent="0.25">
      <c r="A350" s="37"/>
      <c r="B350" s="36"/>
      <c r="C350" s="36"/>
      <c r="D350" s="36"/>
      <c r="E350" s="36"/>
      <c r="F350" s="36"/>
      <c r="G350" s="36"/>
      <c r="H350" s="36"/>
      <c r="I350" s="36"/>
      <c r="J350" s="36"/>
      <c r="K350" s="36"/>
      <c r="L350" s="36"/>
      <c r="M350" s="36"/>
      <c r="N350" s="36"/>
      <c r="O350" s="36"/>
      <c r="P350" s="36"/>
      <c r="Q350" s="36"/>
      <c r="R350" s="38"/>
      <c r="S350" s="36"/>
      <c r="T350" s="36"/>
      <c r="U350" s="36"/>
      <c r="V350" s="36"/>
      <c r="W350" s="36"/>
      <c r="X350" s="36"/>
      <c r="Y350" s="36"/>
      <c r="Z350" s="36"/>
      <c r="AA350" s="36"/>
      <c r="AB350" s="36"/>
    </row>
    <row r="351" spans="1:28" x14ac:dyDescent="0.25">
      <c r="A351" s="37"/>
      <c r="B351" s="36"/>
      <c r="C351" s="36"/>
      <c r="D351" s="36"/>
      <c r="E351" s="36"/>
      <c r="F351" s="36"/>
      <c r="G351" s="36"/>
      <c r="H351" s="36"/>
      <c r="I351" s="36"/>
      <c r="J351" s="36"/>
      <c r="K351" s="36"/>
      <c r="L351" s="36"/>
      <c r="M351" s="36"/>
      <c r="N351" s="36"/>
      <c r="O351" s="36"/>
      <c r="P351" s="36"/>
      <c r="Q351" s="36"/>
      <c r="R351" s="38"/>
      <c r="S351" s="36"/>
      <c r="T351" s="36"/>
      <c r="U351" s="36"/>
      <c r="V351" s="36"/>
      <c r="W351" s="36"/>
      <c r="X351" s="36"/>
      <c r="Y351" s="36"/>
      <c r="Z351" s="36"/>
      <c r="AA351" s="36"/>
      <c r="AB351" s="36"/>
    </row>
    <row r="352" spans="1:28" x14ac:dyDescent="0.25">
      <c r="A352" s="37"/>
      <c r="B352" s="36"/>
      <c r="C352" s="36"/>
      <c r="D352" s="36"/>
      <c r="E352" s="36"/>
      <c r="F352" s="36"/>
      <c r="G352" s="36"/>
      <c r="H352" s="36"/>
      <c r="I352" s="36"/>
      <c r="J352" s="36"/>
      <c r="K352" s="36"/>
      <c r="L352" s="36"/>
      <c r="M352" s="36"/>
      <c r="N352" s="36"/>
      <c r="O352" s="36"/>
      <c r="P352" s="36"/>
      <c r="Q352" s="36"/>
      <c r="R352" s="38"/>
      <c r="S352" s="36"/>
      <c r="T352" s="36"/>
      <c r="U352" s="36"/>
      <c r="V352" s="36"/>
      <c r="W352" s="36"/>
      <c r="X352" s="36"/>
      <c r="Y352" s="36"/>
      <c r="Z352" s="36"/>
      <c r="AA352" s="36"/>
      <c r="AB352" s="36"/>
    </row>
    <row r="353" spans="1:28" x14ac:dyDescent="0.25">
      <c r="A353" s="37"/>
      <c r="B353" s="36"/>
      <c r="C353" s="36"/>
      <c r="D353" s="36"/>
      <c r="E353" s="36"/>
      <c r="F353" s="36"/>
      <c r="G353" s="36"/>
      <c r="H353" s="36"/>
      <c r="I353" s="36"/>
      <c r="J353" s="36"/>
      <c r="K353" s="36"/>
      <c r="L353" s="36"/>
      <c r="M353" s="36"/>
      <c r="N353" s="36"/>
      <c r="O353" s="36"/>
      <c r="P353" s="36"/>
      <c r="Q353" s="36"/>
      <c r="R353" s="38"/>
      <c r="S353" s="36"/>
      <c r="T353" s="36"/>
      <c r="U353" s="36"/>
      <c r="V353" s="36"/>
      <c r="W353" s="36"/>
      <c r="X353" s="36"/>
      <c r="Y353" s="36"/>
      <c r="Z353" s="36"/>
      <c r="AA353" s="36"/>
      <c r="AB353" s="36"/>
    </row>
    <row r="354" spans="1:28" x14ac:dyDescent="0.25">
      <c r="A354" s="37"/>
      <c r="B354" s="36"/>
      <c r="C354" s="36"/>
      <c r="D354" s="36"/>
      <c r="E354" s="36"/>
      <c r="F354" s="36"/>
      <c r="G354" s="36"/>
      <c r="H354" s="36"/>
      <c r="I354" s="36"/>
      <c r="J354" s="36"/>
      <c r="K354" s="36"/>
      <c r="L354" s="36"/>
      <c r="M354" s="36"/>
      <c r="N354" s="36"/>
      <c r="O354" s="36"/>
      <c r="P354" s="36"/>
      <c r="Q354" s="36"/>
      <c r="R354" s="38"/>
      <c r="S354" s="36"/>
      <c r="T354" s="36"/>
      <c r="U354" s="36"/>
      <c r="V354" s="36"/>
      <c r="W354" s="36"/>
      <c r="X354" s="36"/>
      <c r="Y354" s="36"/>
      <c r="Z354" s="36"/>
      <c r="AA354" s="36"/>
      <c r="AB354" s="36"/>
    </row>
    <row r="355" spans="1:28" x14ac:dyDescent="0.25">
      <c r="A355" s="37"/>
      <c r="B355" s="36"/>
      <c r="C355" s="36"/>
      <c r="D355" s="36"/>
      <c r="E355" s="36"/>
      <c r="F355" s="36"/>
      <c r="G355" s="36"/>
      <c r="H355" s="36"/>
      <c r="I355" s="36"/>
      <c r="J355" s="36"/>
      <c r="K355" s="36"/>
      <c r="L355" s="36"/>
      <c r="M355" s="36"/>
      <c r="N355" s="36"/>
      <c r="O355" s="36"/>
      <c r="P355" s="36"/>
      <c r="Q355" s="36"/>
      <c r="R355" s="38"/>
      <c r="S355" s="36"/>
      <c r="T355" s="36"/>
      <c r="U355" s="36"/>
      <c r="V355" s="36"/>
      <c r="W355" s="36"/>
      <c r="X355" s="36"/>
      <c r="Y355" s="36"/>
      <c r="Z355" s="36"/>
      <c r="AA355" s="36"/>
      <c r="AB355" s="36"/>
    </row>
    <row r="356" spans="1:28" x14ac:dyDescent="0.25">
      <c r="A356" s="37"/>
      <c r="B356" s="36"/>
      <c r="C356" s="36"/>
      <c r="D356" s="36"/>
      <c r="E356" s="36"/>
      <c r="F356" s="36"/>
      <c r="G356" s="36"/>
      <c r="H356" s="36"/>
      <c r="I356" s="36"/>
      <c r="J356" s="36"/>
      <c r="K356" s="36"/>
      <c r="L356" s="36"/>
      <c r="M356" s="36"/>
      <c r="N356" s="36"/>
      <c r="O356" s="36"/>
      <c r="P356" s="36"/>
      <c r="Q356" s="36"/>
      <c r="R356" s="38"/>
      <c r="S356" s="36"/>
      <c r="T356" s="36"/>
      <c r="U356" s="36"/>
      <c r="V356" s="36"/>
      <c r="W356" s="36"/>
      <c r="X356" s="36"/>
      <c r="Y356" s="36"/>
      <c r="Z356" s="36"/>
      <c r="AA356" s="36"/>
      <c r="AB356" s="36"/>
    </row>
    <row r="357" spans="1:28" x14ac:dyDescent="0.25">
      <c r="A357" s="37"/>
      <c r="B357" s="36"/>
      <c r="C357" s="36"/>
      <c r="D357" s="36"/>
      <c r="E357" s="36"/>
      <c r="F357" s="36"/>
      <c r="G357" s="36"/>
      <c r="H357" s="36"/>
      <c r="I357" s="36"/>
      <c r="J357" s="36"/>
      <c r="K357" s="36"/>
      <c r="L357" s="36"/>
      <c r="M357" s="36"/>
      <c r="N357" s="36"/>
      <c r="O357" s="36"/>
      <c r="P357" s="36"/>
      <c r="Q357" s="36"/>
      <c r="R357" s="38"/>
      <c r="S357" s="36"/>
      <c r="T357" s="36"/>
      <c r="U357" s="36"/>
      <c r="V357" s="36"/>
      <c r="W357" s="36"/>
      <c r="X357" s="36"/>
      <c r="Y357" s="36"/>
      <c r="Z357" s="36"/>
      <c r="AA357" s="36"/>
      <c r="AB357" s="36"/>
    </row>
    <row r="358" spans="1:28" x14ac:dyDescent="0.25">
      <c r="A358" s="37"/>
      <c r="B358" s="36"/>
      <c r="C358" s="36"/>
      <c r="D358" s="36"/>
      <c r="E358" s="36"/>
      <c r="F358" s="36"/>
      <c r="G358" s="36"/>
      <c r="H358" s="36"/>
      <c r="I358" s="36"/>
      <c r="J358" s="36"/>
      <c r="K358" s="36"/>
      <c r="L358" s="36"/>
      <c r="M358" s="36"/>
      <c r="N358" s="36"/>
      <c r="O358" s="36"/>
      <c r="P358" s="36"/>
      <c r="Q358" s="36"/>
      <c r="R358" s="38"/>
      <c r="S358" s="36"/>
      <c r="T358" s="36"/>
      <c r="U358" s="36"/>
      <c r="V358" s="36"/>
      <c r="W358" s="36"/>
      <c r="X358" s="36"/>
      <c r="Y358" s="36"/>
      <c r="Z358" s="36"/>
      <c r="AA358" s="36"/>
      <c r="AB358" s="36"/>
    </row>
    <row r="359" spans="1:28" x14ac:dyDescent="0.25">
      <c r="A359" s="37"/>
      <c r="B359" s="36"/>
      <c r="C359" s="36"/>
      <c r="D359" s="36"/>
      <c r="E359" s="36"/>
      <c r="F359" s="36"/>
      <c r="G359" s="36"/>
      <c r="H359" s="36"/>
      <c r="I359" s="36"/>
      <c r="J359" s="36"/>
      <c r="K359" s="36"/>
      <c r="L359" s="36"/>
      <c r="M359" s="36"/>
      <c r="N359" s="36"/>
      <c r="O359" s="36"/>
      <c r="P359" s="36"/>
      <c r="Q359" s="36"/>
      <c r="R359" s="38"/>
      <c r="S359" s="36"/>
      <c r="T359" s="36"/>
      <c r="U359" s="36"/>
      <c r="V359" s="36"/>
      <c r="W359" s="36"/>
      <c r="X359" s="36"/>
      <c r="Y359" s="36"/>
      <c r="Z359" s="36"/>
      <c r="AA359" s="36"/>
      <c r="AB359" s="36"/>
    </row>
    <row r="360" spans="1:28" x14ac:dyDescent="0.25">
      <c r="A360" s="37"/>
      <c r="B360" s="36"/>
      <c r="C360" s="36"/>
      <c r="D360" s="36"/>
      <c r="E360" s="36"/>
      <c r="F360" s="36"/>
      <c r="G360" s="36"/>
      <c r="H360" s="36"/>
      <c r="I360" s="36"/>
      <c r="J360" s="36"/>
      <c r="K360" s="36"/>
      <c r="L360" s="36"/>
      <c r="M360" s="36"/>
      <c r="N360" s="36"/>
      <c r="O360" s="36"/>
      <c r="P360" s="36"/>
      <c r="Q360" s="36"/>
      <c r="R360" s="38"/>
      <c r="S360" s="36"/>
      <c r="T360" s="36"/>
      <c r="U360" s="36"/>
      <c r="V360" s="36"/>
      <c r="W360" s="36"/>
      <c r="X360" s="36"/>
      <c r="Y360" s="36"/>
      <c r="Z360" s="36"/>
      <c r="AA360" s="36"/>
      <c r="AB360" s="36"/>
    </row>
    <row r="361" spans="1:28" x14ac:dyDescent="0.25">
      <c r="A361" s="37"/>
      <c r="B361" s="36"/>
      <c r="C361" s="36"/>
      <c r="D361" s="36"/>
      <c r="E361" s="36"/>
      <c r="F361" s="36"/>
      <c r="G361" s="36"/>
      <c r="H361" s="36"/>
      <c r="I361" s="36"/>
      <c r="J361" s="36"/>
      <c r="K361" s="36"/>
      <c r="L361" s="36"/>
      <c r="M361" s="36"/>
      <c r="N361" s="36"/>
      <c r="O361" s="36"/>
      <c r="P361" s="36"/>
      <c r="Q361" s="36"/>
      <c r="R361" s="38"/>
      <c r="S361" s="36"/>
      <c r="T361" s="36"/>
      <c r="U361" s="36"/>
      <c r="V361" s="36"/>
      <c r="W361" s="36"/>
      <c r="X361" s="36"/>
      <c r="Y361" s="36"/>
      <c r="Z361" s="36"/>
      <c r="AA361" s="36"/>
      <c r="AB361" s="36"/>
    </row>
    <row r="362" spans="1:28" x14ac:dyDescent="0.25">
      <c r="A362" s="37"/>
      <c r="B362" s="36"/>
      <c r="C362" s="36"/>
      <c r="D362" s="36"/>
      <c r="E362" s="36"/>
      <c r="F362" s="36"/>
      <c r="G362" s="36"/>
      <c r="H362" s="36"/>
      <c r="I362" s="36"/>
      <c r="J362" s="36"/>
      <c r="K362" s="36"/>
      <c r="L362" s="36"/>
      <c r="M362" s="36"/>
      <c r="N362" s="36"/>
      <c r="O362" s="36"/>
      <c r="P362" s="36"/>
      <c r="Q362" s="36"/>
      <c r="R362" s="38"/>
      <c r="S362" s="36"/>
      <c r="T362" s="36"/>
      <c r="U362" s="36"/>
      <c r="V362" s="36"/>
      <c r="W362" s="36"/>
      <c r="X362" s="36"/>
      <c r="Y362" s="36"/>
      <c r="Z362" s="36"/>
      <c r="AA362" s="36"/>
      <c r="AB362" s="36"/>
    </row>
    <row r="363" spans="1:28" x14ac:dyDescent="0.25">
      <c r="A363" s="37"/>
      <c r="B363" s="36"/>
      <c r="C363" s="36"/>
      <c r="D363" s="36"/>
      <c r="E363" s="36"/>
      <c r="F363" s="36"/>
      <c r="G363" s="36"/>
      <c r="H363" s="36"/>
      <c r="I363" s="36"/>
      <c r="J363" s="36"/>
      <c r="K363" s="36"/>
      <c r="L363" s="36"/>
      <c r="M363" s="36"/>
      <c r="N363" s="36"/>
      <c r="O363" s="36"/>
      <c r="P363" s="36"/>
      <c r="Q363" s="36"/>
      <c r="R363" s="38"/>
      <c r="S363" s="36"/>
      <c r="T363" s="36"/>
      <c r="U363" s="36"/>
      <c r="V363" s="36"/>
      <c r="W363" s="36"/>
      <c r="X363" s="36"/>
      <c r="Y363" s="36"/>
      <c r="Z363" s="36"/>
      <c r="AA363" s="36"/>
      <c r="AB363" s="36"/>
    </row>
    <row r="364" spans="1:28" x14ac:dyDescent="0.25">
      <c r="A364" s="37"/>
      <c r="B364" s="36"/>
      <c r="C364" s="36"/>
      <c r="D364" s="36"/>
      <c r="E364" s="36"/>
      <c r="F364" s="36"/>
      <c r="G364" s="36"/>
      <c r="H364" s="36"/>
      <c r="I364" s="36"/>
      <c r="J364" s="36"/>
      <c r="K364" s="36"/>
      <c r="L364" s="36"/>
      <c r="M364" s="36"/>
      <c r="N364" s="36"/>
      <c r="O364" s="36"/>
      <c r="P364" s="36"/>
      <c r="Q364" s="36"/>
      <c r="R364" s="38"/>
      <c r="S364" s="36"/>
      <c r="T364" s="36"/>
      <c r="U364" s="36"/>
      <c r="V364" s="36"/>
      <c r="W364" s="36"/>
      <c r="X364" s="36"/>
      <c r="Y364" s="36"/>
      <c r="Z364" s="36"/>
      <c r="AA364" s="36"/>
      <c r="AB364" s="36"/>
    </row>
    <row r="365" spans="1:28" x14ac:dyDescent="0.25">
      <c r="A365" s="37"/>
      <c r="B365" s="36"/>
      <c r="C365" s="36"/>
      <c r="D365" s="36"/>
      <c r="E365" s="36"/>
      <c r="F365" s="36"/>
      <c r="G365" s="36"/>
      <c r="H365" s="36"/>
      <c r="I365" s="36"/>
      <c r="J365" s="36"/>
      <c r="K365" s="36"/>
      <c r="L365" s="36"/>
      <c r="M365" s="36"/>
      <c r="N365" s="36"/>
      <c r="O365" s="36"/>
      <c r="P365" s="36"/>
      <c r="Q365" s="36"/>
      <c r="R365" s="38"/>
      <c r="S365" s="36"/>
      <c r="T365" s="36"/>
      <c r="U365" s="36"/>
      <c r="V365" s="36"/>
      <c r="W365" s="36"/>
      <c r="X365" s="36"/>
      <c r="Y365" s="36"/>
      <c r="Z365" s="36"/>
      <c r="AA365" s="36"/>
      <c r="AB365" s="36"/>
    </row>
    <row r="366" spans="1:28" x14ac:dyDescent="0.25">
      <c r="A366" s="37"/>
      <c r="B366" s="36"/>
      <c r="C366" s="36"/>
      <c r="D366" s="36"/>
      <c r="E366" s="36"/>
      <c r="F366" s="36"/>
      <c r="G366" s="36"/>
      <c r="H366" s="36"/>
      <c r="I366" s="36"/>
      <c r="J366" s="36"/>
      <c r="K366" s="36"/>
      <c r="L366" s="36"/>
      <c r="M366" s="36"/>
      <c r="N366" s="36"/>
      <c r="O366" s="36"/>
      <c r="P366" s="36"/>
      <c r="Q366" s="36"/>
      <c r="R366" s="38"/>
      <c r="S366" s="36"/>
      <c r="T366" s="36"/>
      <c r="U366" s="36"/>
      <c r="V366" s="36"/>
      <c r="W366" s="36"/>
      <c r="X366" s="36"/>
      <c r="Y366" s="36"/>
      <c r="Z366" s="36"/>
      <c r="AA366" s="36"/>
      <c r="AB366" s="36"/>
    </row>
    <row r="367" spans="1:28" x14ac:dyDescent="0.25">
      <c r="A367" s="37"/>
      <c r="B367" s="36"/>
      <c r="C367" s="36"/>
      <c r="D367" s="36"/>
      <c r="E367" s="36"/>
      <c r="F367" s="36"/>
      <c r="G367" s="36"/>
      <c r="H367" s="36"/>
      <c r="I367" s="36"/>
      <c r="J367" s="36"/>
      <c r="K367" s="36"/>
      <c r="L367" s="36"/>
      <c r="M367" s="36"/>
      <c r="N367" s="36"/>
      <c r="O367" s="36"/>
      <c r="P367" s="36"/>
      <c r="Q367" s="36"/>
      <c r="R367" s="38"/>
      <c r="S367" s="36"/>
      <c r="T367" s="36"/>
      <c r="U367" s="36"/>
      <c r="V367" s="36"/>
      <c r="W367" s="36"/>
      <c r="X367" s="36"/>
      <c r="Y367" s="36"/>
      <c r="Z367" s="36"/>
      <c r="AA367" s="36"/>
      <c r="AB367" s="36"/>
    </row>
    <row r="368" spans="1:28" x14ac:dyDescent="0.25">
      <c r="A368" s="37"/>
      <c r="B368" s="36"/>
      <c r="C368" s="36"/>
      <c r="D368" s="36"/>
      <c r="E368" s="36"/>
      <c r="F368" s="36"/>
      <c r="G368" s="36"/>
      <c r="H368" s="36"/>
      <c r="I368" s="36"/>
      <c r="J368" s="36"/>
      <c r="K368" s="36"/>
      <c r="L368" s="36"/>
      <c r="M368" s="36"/>
      <c r="N368" s="36"/>
      <c r="O368" s="36"/>
      <c r="P368" s="36"/>
      <c r="Q368" s="36"/>
      <c r="R368" s="38"/>
      <c r="S368" s="36"/>
      <c r="T368" s="36"/>
      <c r="U368" s="36"/>
      <c r="V368" s="36"/>
      <c r="W368" s="36"/>
      <c r="X368" s="36"/>
      <c r="Y368" s="36"/>
      <c r="Z368" s="36"/>
      <c r="AA368" s="36"/>
      <c r="AB368" s="36"/>
    </row>
    <row r="369" spans="1:28" x14ac:dyDescent="0.25">
      <c r="A369" s="37"/>
      <c r="B369" s="36"/>
      <c r="C369" s="36"/>
      <c r="D369" s="36"/>
      <c r="E369" s="36"/>
      <c r="F369" s="36"/>
      <c r="G369" s="36"/>
      <c r="H369" s="36"/>
      <c r="I369" s="36"/>
      <c r="J369" s="36"/>
      <c r="K369" s="36"/>
      <c r="L369" s="36"/>
      <c r="M369" s="36"/>
      <c r="N369" s="36"/>
      <c r="O369" s="36"/>
      <c r="P369" s="36"/>
      <c r="Q369" s="36"/>
      <c r="R369" s="38"/>
      <c r="S369" s="36"/>
      <c r="T369" s="36"/>
      <c r="U369" s="36"/>
      <c r="V369" s="36"/>
      <c r="W369" s="36"/>
      <c r="X369" s="36"/>
      <c r="Y369" s="36"/>
      <c r="Z369" s="36"/>
      <c r="AA369" s="36"/>
      <c r="AB369" s="36"/>
    </row>
    <row r="370" spans="1:28" x14ac:dyDescent="0.25">
      <c r="A370" s="37"/>
      <c r="B370" s="36"/>
      <c r="C370" s="36"/>
      <c r="D370" s="36"/>
      <c r="E370" s="36"/>
      <c r="F370" s="36"/>
      <c r="G370" s="36"/>
      <c r="H370" s="36"/>
      <c r="I370" s="36"/>
      <c r="J370" s="36"/>
      <c r="K370" s="36"/>
      <c r="L370" s="36"/>
      <c r="M370" s="36"/>
      <c r="N370" s="36"/>
      <c r="O370" s="36"/>
      <c r="P370" s="36"/>
      <c r="Q370" s="36"/>
      <c r="R370" s="38"/>
      <c r="S370" s="36"/>
      <c r="T370" s="36"/>
      <c r="U370" s="36"/>
      <c r="V370" s="36"/>
      <c r="W370" s="36"/>
      <c r="X370" s="36"/>
      <c r="Y370" s="36"/>
      <c r="Z370" s="36"/>
      <c r="AA370" s="36"/>
      <c r="AB370" s="36"/>
    </row>
    <row r="371" spans="1:28" x14ac:dyDescent="0.25">
      <c r="A371" s="37"/>
      <c r="B371" s="36"/>
      <c r="C371" s="36"/>
      <c r="D371" s="36"/>
      <c r="E371" s="36"/>
      <c r="F371" s="36"/>
      <c r="G371" s="36"/>
      <c r="H371" s="36"/>
      <c r="I371" s="36"/>
      <c r="J371" s="36"/>
      <c r="K371" s="36"/>
      <c r="L371" s="36"/>
      <c r="M371" s="36"/>
      <c r="N371" s="36"/>
      <c r="O371" s="36"/>
      <c r="P371" s="36"/>
      <c r="Q371" s="36"/>
      <c r="R371" s="38"/>
      <c r="S371" s="36"/>
      <c r="T371" s="36"/>
      <c r="U371" s="36"/>
      <c r="V371" s="36"/>
      <c r="W371" s="36"/>
      <c r="X371" s="36"/>
      <c r="Y371" s="36"/>
      <c r="Z371" s="36"/>
      <c r="AA371" s="36"/>
      <c r="AB371" s="36"/>
    </row>
    <row r="372" spans="1:28" x14ac:dyDescent="0.25">
      <c r="A372" s="37"/>
      <c r="B372" s="36"/>
      <c r="C372" s="36"/>
      <c r="D372" s="36"/>
      <c r="E372" s="36"/>
      <c r="F372" s="36"/>
      <c r="G372" s="36"/>
      <c r="H372" s="36"/>
      <c r="I372" s="36"/>
      <c r="J372" s="36"/>
      <c r="K372" s="36"/>
      <c r="L372" s="36"/>
      <c r="M372" s="36"/>
      <c r="N372" s="36"/>
      <c r="O372" s="36"/>
      <c r="P372" s="36"/>
      <c r="Q372" s="36"/>
      <c r="R372" s="38"/>
      <c r="S372" s="36"/>
      <c r="T372" s="36"/>
      <c r="U372" s="36"/>
      <c r="V372" s="36"/>
      <c r="W372" s="36"/>
      <c r="X372" s="36"/>
      <c r="Y372" s="36"/>
      <c r="Z372" s="36"/>
      <c r="AA372" s="36"/>
      <c r="AB372" s="36"/>
    </row>
    <row r="373" spans="1:28" x14ac:dyDescent="0.25">
      <c r="A373" s="37"/>
      <c r="B373" s="36"/>
      <c r="C373" s="36"/>
      <c r="D373" s="36"/>
      <c r="E373" s="36"/>
      <c r="F373" s="36"/>
      <c r="G373" s="36"/>
      <c r="H373" s="36"/>
      <c r="I373" s="36"/>
      <c r="J373" s="36"/>
      <c r="K373" s="36"/>
      <c r="L373" s="36"/>
      <c r="M373" s="36"/>
      <c r="N373" s="36"/>
      <c r="O373" s="36"/>
      <c r="P373" s="36"/>
      <c r="Q373" s="36"/>
      <c r="R373" s="38"/>
      <c r="S373" s="36"/>
      <c r="T373" s="36"/>
      <c r="U373" s="36"/>
      <c r="V373" s="36"/>
      <c r="W373" s="36"/>
      <c r="X373" s="36"/>
      <c r="Y373" s="36"/>
      <c r="Z373" s="36"/>
      <c r="AA373" s="36"/>
      <c r="AB373" s="36"/>
    </row>
    <row r="374" spans="1:28" x14ac:dyDescent="0.25">
      <c r="A374" s="37"/>
      <c r="B374" s="36"/>
      <c r="C374" s="36"/>
      <c r="D374" s="36"/>
      <c r="E374" s="36"/>
      <c r="F374" s="36"/>
      <c r="G374" s="36"/>
      <c r="H374" s="36"/>
      <c r="I374" s="36"/>
      <c r="J374" s="36"/>
      <c r="K374" s="36"/>
      <c r="L374" s="36"/>
      <c r="M374" s="36"/>
      <c r="N374" s="36"/>
      <c r="O374" s="36"/>
      <c r="P374" s="36"/>
      <c r="Q374" s="36"/>
      <c r="R374" s="38"/>
      <c r="S374" s="36"/>
      <c r="T374" s="36"/>
      <c r="U374" s="36"/>
      <c r="V374" s="36"/>
      <c r="W374" s="36"/>
      <c r="X374" s="36"/>
      <c r="Y374" s="36"/>
      <c r="Z374" s="36"/>
      <c r="AA374" s="36"/>
      <c r="AB374" s="36"/>
    </row>
    <row r="375" spans="1:28" x14ac:dyDescent="0.25">
      <c r="A375" s="37"/>
      <c r="B375" s="36"/>
      <c r="C375" s="36"/>
      <c r="D375" s="36"/>
      <c r="E375" s="36"/>
      <c r="F375" s="36"/>
      <c r="G375" s="36"/>
      <c r="H375" s="36"/>
      <c r="I375" s="36"/>
      <c r="J375" s="36"/>
      <c r="K375" s="36"/>
      <c r="L375" s="36"/>
      <c r="M375" s="36"/>
      <c r="N375" s="36"/>
      <c r="O375" s="36"/>
      <c r="P375" s="36"/>
      <c r="Q375" s="36"/>
      <c r="R375" s="38"/>
      <c r="S375" s="36"/>
      <c r="T375" s="36"/>
      <c r="U375" s="36"/>
      <c r="V375" s="36"/>
      <c r="W375" s="36"/>
      <c r="X375" s="36"/>
      <c r="Y375" s="36"/>
      <c r="Z375" s="36"/>
      <c r="AA375" s="36"/>
      <c r="AB375" s="36"/>
    </row>
    <row r="376" spans="1:28" x14ac:dyDescent="0.25">
      <c r="A376" s="37"/>
      <c r="B376" s="36"/>
      <c r="C376" s="36"/>
      <c r="D376" s="36"/>
      <c r="E376" s="36"/>
      <c r="F376" s="36"/>
      <c r="G376" s="36"/>
      <c r="H376" s="36"/>
      <c r="I376" s="36"/>
      <c r="J376" s="36"/>
      <c r="K376" s="36"/>
      <c r="L376" s="36"/>
      <c r="M376" s="36"/>
      <c r="N376" s="36"/>
      <c r="O376" s="36"/>
      <c r="P376" s="36"/>
      <c r="Q376" s="36"/>
      <c r="R376" s="38"/>
      <c r="S376" s="36"/>
      <c r="T376" s="36"/>
      <c r="U376" s="36"/>
      <c r="V376" s="36"/>
      <c r="W376" s="36"/>
      <c r="X376" s="36"/>
      <c r="Y376" s="36"/>
      <c r="Z376" s="36"/>
      <c r="AA376" s="36"/>
      <c r="AB376" s="36"/>
    </row>
    <row r="377" spans="1:28" x14ac:dyDescent="0.25">
      <c r="A377" s="37"/>
      <c r="B377" s="36"/>
      <c r="C377" s="36"/>
      <c r="D377" s="36"/>
      <c r="E377" s="36"/>
      <c r="F377" s="36"/>
      <c r="G377" s="36"/>
      <c r="H377" s="36"/>
      <c r="I377" s="36"/>
      <c r="J377" s="36"/>
      <c r="K377" s="36"/>
      <c r="L377" s="36"/>
      <c r="M377" s="36"/>
      <c r="N377" s="36"/>
      <c r="O377" s="36"/>
      <c r="P377" s="36"/>
      <c r="Q377" s="36"/>
      <c r="R377" s="38"/>
      <c r="S377" s="36"/>
      <c r="T377" s="36"/>
      <c r="U377" s="36"/>
      <c r="V377" s="36"/>
      <c r="W377" s="36"/>
      <c r="X377" s="36"/>
      <c r="Y377" s="36"/>
      <c r="Z377" s="36"/>
      <c r="AA377" s="36"/>
      <c r="AB377" s="36"/>
    </row>
    <row r="378" spans="1:28" x14ac:dyDescent="0.25">
      <c r="A378" s="37"/>
      <c r="B378" s="36"/>
      <c r="C378" s="36"/>
      <c r="D378" s="36"/>
      <c r="E378" s="36"/>
      <c r="F378" s="36"/>
      <c r="G378" s="36"/>
      <c r="H378" s="36"/>
      <c r="I378" s="36"/>
      <c r="J378" s="36"/>
      <c r="K378" s="36"/>
      <c r="L378" s="36"/>
      <c r="M378" s="36"/>
      <c r="N378" s="36"/>
      <c r="O378" s="36"/>
      <c r="P378" s="36"/>
      <c r="Q378" s="36"/>
      <c r="R378" s="38"/>
      <c r="S378" s="36"/>
      <c r="T378" s="36"/>
      <c r="U378" s="36"/>
      <c r="V378" s="36"/>
      <c r="W378" s="36"/>
      <c r="X378" s="36"/>
      <c r="Y378" s="36"/>
      <c r="Z378" s="36"/>
      <c r="AA378" s="36"/>
      <c r="AB378" s="36"/>
    </row>
    <row r="379" spans="1:28" x14ac:dyDescent="0.25">
      <c r="A379" s="37"/>
      <c r="B379" s="36"/>
      <c r="C379" s="36"/>
      <c r="D379" s="36"/>
      <c r="E379" s="36"/>
      <c r="F379" s="36"/>
      <c r="G379" s="36"/>
      <c r="H379" s="36"/>
      <c r="I379" s="36"/>
      <c r="J379" s="36"/>
      <c r="K379" s="36"/>
      <c r="L379" s="36"/>
      <c r="M379" s="36"/>
      <c r="N379" s="36"/>
      <c r="O379" s="36"/>
      <c r="P379" s="36"/>
      <c r="Q379" s="36"/>
      <c r="R379" s="38"/>
      <c r="S379" s="36"/>
      <c r="T379" s="36"/>
      <c r="U379" s="36"/>
      <c r="V379" s="36"/>
      <c r="W379" s="36"/>
      <c r="X379" s="36"/>
      <c r="Y379" s="36"/>
      <c r="Z379" s="36"/>
      <c r="AA379" s="36"/>
      <c r="AB379" s="36"/>
    </row>
    <row r="380" spans="1:28" x14ac:dyDescent="0.25">
      <c r="A380" s="37"/>
      <c r="B380" s="36"/>
      <c r="C380" s="36"/>
      <c r="D380" s="36"/>
      <c r="E380" s="36"/>
      <c r="F380" s="36"/>
      <c r="G380" s="36"/>
      <c r="H380" s="36"/>
      <c r="I380" s="36"/>
      <c r="J380" s="36"/>
      <c r="K380" s="36"/>
      <c r="L380" s="36"/>
      <c r="M380" s="36"/>
      <c r="N380" s="36"/>
      <c r="O380" s="36"/>
      <c r="P380" s="36"/>
      <c r="Q380" s="36"/>
      <c r="R380" s="38"/>
      <c r="S380" s="36"/>
      <c r="T380" s="36"/>
      <c r="U380" s="36"/>
      <c r="V380" s="36"/>
      <c r="W380" s="36"/>
      <c r="X380" s="36"/>
      <c r="Y380" s="36"/>
      <c r="Z380" s="36"/>
      <c r="AA380" s="36"/>
      <c r="AB380" s="36"/>
    </row>
    <row r="381" spans="1:28" x14ac:dyDescent="0.25">
      <c r="A381" s="37"/>
      <c r="B381" s="36"/>
      <c r="C381" s="36"/>
      <c r="D381" s="36"/>
      <c r="E381" s="36"/>
      <c r="F381" s="36"/>
      <c r="G381" s="36"/>
      <c r="H381" s="36"/>
      <c r="I381" s="36"/>
      <c r="J381" s="36"/>
      <c r="K381" s="36"/>
      <c r="L381" s="36"/>
      <c r="M381" s="36"/>
      <c r="N381" s="36"/>
      <c r="O381" s="36"/>
      <c r="P381" s="36"/>
      <c r="Q381" s="36"/>
      <c r="R381" s="38"/>
      <c r="S381" s="36"/>
      <c r="T381" s="36"/>
      <c r="U381" s="36"/>
      <c r="V381" s="36"/>
      <c r="W381" s="36"/>
      <c r="X381" s="36"/>
      <c r="Y381" s="36"/>
      <c r="Z381" s="36"/>
      <c r="AA381" s="36"/>
      <c r="AB381" s="36"/>
    </row>
    <row r="382" spans="1:28" x14ac:dyDescent="0.25">
      <c r="A382" s="37"/>
      <c r="B382" s="36"/>
      <c r="C382" s="36"/>
      <c r="D382" s="36"/>
      <c r="E382" s="36"/>
      <c r="F382" s="36"/>
      <c r="G382" s="36"/>
      <c r="H382" s="36"/>
      <c r="I382" s="36"/>
      <c r="J382" s="36"/>
      <c r="K382" s="36"/>
      <c r="L382" s="36"/>
      <c r="M382" s="36"/>
      <c r="N382" s="36"/>
      <c r="O382" s="36"/>
      <c r="P382" s="36"/>
      <c r="Q382" s="36"/>
      <c r="R382" s="38"/>
      <c r="S382" s="36"/>
      <c r="T382" s="36"/>
      <c r="U382" s="36"/>
      <c r="V382" s="36"/>
      <c r="W382" s="36"/>
      <c r="X382" s="36"/>
      <c r="Y382" s="36"/>
      <c r="Z382" s="36"/>
      <c r="AA382" s="36"/>
      <c r="AB382" s="36"/>
    </row>
    <row r="383" spans="1:28" x14ac:dyDescent="0.25">
      <c r="A383" s="37"/>
      <c r="B383" s="36"/>
      <c r="C383" s="36"/>
      <c r="D383" s="36"/>
      <c r="E383" s="36"/>
      <c r="F383" s="36"/>
      <c r="G383" s="36"/>
      <c r="H383" s="36"/>
      <c r="I383" s="36"/>
      <c r="J383" s="36"/>
      <c r="K383" s="36"/>
      <c r="L383" s="36"/>
      <c r="M383" s="36"/>
      <c r="N383" s="36"/>
      <c r="O383" s="36"/>
      <c r="P383" s="36"/>
      <c r="Q383" s="36"/>
      <c r="R383" s="38"/>
      <c r="S383" s="36"/>
      <c r="T383" s="36"/>
      <c r="U383" s="36"/>
      <c r="V383" s="36"/>
      <c r="W383" s="36"/>
      <c r="X383" s="36"/>
      <c r="Y383" s="36"/>
      <c r="Z383" s="36"/>
      <c r="AA383" s="36"/>
      <c r="AB383" s="36"/>
    </row>
    <row r="384" spans="1:28" x14ac:dyDescent="0.25">
      <c r="A384" s="37"/>
      <c r="B384" s="36"/>
      <c r="C384" s="36"/>
      <c r="D384" s="36"/>
      <c r="E384" s="36"/>
      <c r="F384" s="36"/>
      <c r="G384" s="36"/>
      <c r="H384" s="36"/>
      <c r="I384" s="36"/>
      <c r="J384" s="36"/>
      <c r="K384" s="36"/>
      <c r="L384" s="36"/>
      <c r="M384" s="36"/>
      <c r="N384" s="36"/>
      <c r="O384" s="36"/>
      <c r="P384" s="36"/>
      <c r="Q384" s="36"/>
      <c r="R384" s="38"/>
      <c r="S384" s="36"/>
      <c r="T384" s="36"/>
      <c r="U384" s="36"/>
      <c r="V384" s="36"/>
      <c r="W384" s="36"/>
      <c r="X384" s="36"/>
      <c r="Y384" s="36"/>
      <c r="Z384" s="36"/>
      <c r="AA384" s="36"/>
      <c r="AB384" s="36"/>
    </row>
    <row r="385" spans="1:28" x14ac:dyDescent="0.25">
      <c r="A385" s="37"/>
      <c r="B385" s="36"/>
      <c r="C385" s="36"/>
      <c r="D385" s="36"/>
      <c r="E385" s="36"/>
      <c r="F385" s="36"/>
      <c r="G385" s="36"/>
      <c r="H385" s="36"/>
      <c r="I385" s="36"/>
      <c r="J385" s="36"/>
      <c r="K385" s="36"/>
      <c r="L385" s="36"/>
      <c r="M385" s="36"/>
      <c r="N385" s="36"/>
      <c r="O385" s="36"/>
      <c r="P385" s="36"/>
      <c r="Q385" s="36"/>
      <c r="R385" s="38"/>
      <c r="S385" s="36"/>
      <c r="T385" s="36"/>
      <c r="U385" s="36"/>
      <c r="V385" s="36"/>
      <c r="W385" s="36"/>
      <c r="X385" s="36"/>
      <c r="Y385" s="36"/>
      <c r="Z385" s="36"/>
      <c r="AA385" s="36"/>
      <c r="AB385" s="36"/>
    </row>
    <row r="386" spans="1:28" x14ac:dyDescent="0.25">
      <c r="A386" s="37"/>
      <c r="B386" s="36"/>
      <c r="C386" s="36"/>
      <c r="D386" s="36"/>
      <c r="E386" s="36"/>
      <c r="F386" s="36"/>
      <c r="G386" s="36"/>
      <c r="H386" s="36"/>
      <c r="I386" s="36"/>
      <c r="J386" s="36"/>
      <c r="K386" s="36"/>
      <c r="L386" s="36"/>
      <c r="M386" s="36"/>
      <c r="N386" s="36"/>
      <c r="O386" s="36"/>
      <c r="P386" s="36"/>
      <c r="Q386" s="36"/>
      <c r="R386" s="38"/>
      <c r="S386" s="36"/>
      <c r="T386" s="36"/>
      <c r="U386" s="36"/>
      <c r="V386" s="36"/>
      <c r="W386" s="36"/>
      <c r="X386" s="36"/>
      <c r="Y386" s="36"/>
      <c r="Z386" s="36"/>
      <c r="AA386" s="36"/>
      <c r="AB386" s="36"/>
    </row>
    <row r="387" spans="1:28" x14ac:dyDescent="0.25">
      <c r="A387" s="37"/>
      <c r="B387" s="36"/>
      <c r="C387" s="36"/>
      <c r="D387" s="36"/>
      <c r="E387" s="36"/>
      <c r="F387" s="36"/>
      <c r="G387" s="36"/>
      <c r="H387" s="36"/>
      <c r="I387" s="36"/>
      <c r="J387" s="36"/>
      <c r="K387" s="36"/>
      <c r="L387" s="36"/>
      <c r="M387" s="36"/>
      <c r="N387" s="36"/>
      <c r="O387" s="36"/>
      <c r="P387" s="36"/>
      <c r="Q387" s="36"/>
      <c r="R387" s="38"/>
      <c r="S387" s="36"/>
      <c r="T387" s="36"/>
      <c r="U387" s="36"/>
      <c r="V387" s="36"/>
      <c r="W387" s="36"/>
      <c r="X387" s="36"/>
      <c r="Y387" s="36"/>
      <c r="Z387" s="36"/>
      <c r="AA387" s="36"/>
      <c r="AB387" s="36"/>
    </row>
    <row r="388" spans="1:28" x14ac:dyDescent="0.25">
      <c r="A388" s="37"/>
      <c r="B388" s="36"/>
      <c r="C388" s="36"/>
      <c r="D388" s="36"/>
      <c r="E388" s="36"/>
      <c r="F388" s="36"/>
      <c r="G388" s="36"/>
      <c r="H388" s="36"/>
      <c r="I388" s="36"/>
      <c r="J388" s="36"/>
      <c r="K388" s="36"/>
      <c r="L388" s="36"/>
      <c r="M388" s="36"/>
      <c r="N388" s="36"/>
      <c r="O388" s="36"/>
      <c r="P388" s="36"/>
      <c r="Q388" s="36"/>
      <c r="R388" s="38"/>
      <c r="S388" s="36"/>
      <c r="T388" s="36"/>
      <c r="U388" s="36"/>
      <c r="V388" s="36"/>
      <c r="W388" s="36"/>
      <c r="X388" s="36"/>
      <c r="Y388" s="36"/>
      <c r="Z388" s="36"/>
      <c r="AA388" s="36"/>
      <c r="AB388" s="36"/>
    </row>
    <row r="389" spans="1:28" x14ac:dyDescent="0.25">
      <c r="A389" s="37"/>
      <c r="B389" s="36"/>
      <c r="C389" s="36"/>
      <c r="D389" s="36"/>
      <c r="E389" s="36"/>
      <c r="F389" s="36"/>
      <c r="G389" s="36"/>
      <c r="H389" s="36"/>
      <c r="I389" s="36"/>
      <c r="J389" s="36"/>
      <c r="K389" s="36"/>
      <c r="L389" s="36"/>
      <c r="M389" s="36"/>
      <c r="N389" s="36"/>
      <c r="O389" s="36"/>
      <c r="P389" s="36"/>
      <c r="Q389" s="36"/>
      <c r="R389" s="38"/>
      <c r="S389" s="36"/>
      <c r="T389" s="36"/>
      <c r="U389" s="36"/>
      <c r="V389" s="36"/>
      <c r="W389" s="36"/>
      <c r="X389" s="36"/>
      <c r="Y389" s="36"/>
      <c r="Z389" s="36"/>
      <c r="AA389" s="36"/>
      <c r="AB389" s="36"/>
    </row>
    <row r="390" spans="1:28" x14ac:dyDescent="0.25">
      <c r="A390" s="37"/>
      <c r="B390" s="36"/>
      <c r="C390" s="36"/>
      <c r="D390" s="36"/>
      <c r="E390" s="36"/>
      <c r="F390" s="36"/>
      <c r="G390" s="36"/>
      <c r="H390" s="36"/>
      <c r="I390" s="36"/>
      <c r="J390" s="36"/>
      <c r="K390" s="36"/>
      <c r="L390" s="36"/>
      <c r="M390" s="36"/>
      <c r="N390" s="36"/>
      <c r="O390" s="36"/>
      <c r="P390" s="36"/>
      <c r="Q390" s="36"/>
      <c r="R390" s="38"/>
      <c r="S390" s="36"/>
      <c r="T390" s="36"/>
      <c r="U390" s="36"/>
      <c r="V390" s="36"/>
      <c r="W390" s="36"/>
      <c r="X390" s="36"/>
      <c r="Y390" s="36"/>
      <c r="Z390" s="36"/>
      <c r="AA390" s="36"/>
      <c r="AB390" s="36"/>
    </row>
    <row r="391" spans="1:28" x14ac:dyDescent="0.25">
      <c r="A391" s="37"/>
      <c r="B391" s="36"/>
      <c r="C391" s="36"/>
      <c r="D391" s="36"/>
      <c r="E391" s="36"/>
      <c r="F391" s="36"/>
      <c r="G391" s="36"/>
      <c r="H391" s="36"/>
      <c r="I391" s="36"/>
      <c r="J391" s="36"/>
      <c r="K391" s="36"/>
      <c r="L391" s="36"/>
      <c r="M391" s="36"/>
      <c r="N391" s="36"/>
      <c r="O391" s="36"/>
      <c r="P391" s="36"/>
      <c r="Q391" s="36"/>
      <c r="R391" s="38"/>
      <c r="S391" s="36"/>
      <c r="T391" s="36"/>
      <c r="U391" s="36"/>
      <c r="V391" s="36"/>
      <c r="W391" s="36"/>
      <c r="X391" s="36"/>
      <c r="Y391" s="36"/>
      <c r="Z391" s="36"/>
      <c r="AA391" s="36"/>
      <c r="AB391" s="36"/>
    </row>
    <row r="392" spans="1:28" x14ac:dyDescent="0.25">
      <c r="A392" s="37"/>
      <c r="B392" s="36"/>
      <c r="C392" s="36"/>
      <c r="D392" s="36"/>
      <c r="E392" s="36"/>
      <c r="F392" s="36"/>
      <c r="G392" s="36"/>
      <c r="H392" s="36"/>
      <c r="I392" s="36"/>
      <c r="J392" s="36"/>
      <c r="K392" s="36"/>
      <c r="L392" s="36"/>
      <c r="M392" s="36"/>
      <c r="N392" s="36"/>
      <c r="O392" s="36"/>
      <c r="P392" s="36"/>
      <c r="Q392" s="36"/>
      <c r="R392" s="38"/>
      <c r="S392" s="36"/>
      <c r="T392" s="36"/>
      <c r="U392" s="36"/>
      <c r="V392" s="36"/>
      <c r="W392" s="36"/>
      <c r="X392" s="36"/>
      <c r="Y392" s="36"/>
      <c r="Z392" s="36"/>
      <c r="AA392" s="36"/>
      <c r="AB392" s="36"/>
    </row>
    <row r="393" spans="1:28" x14ac:dyDescent="0.25">
      <c r="A393" s="37"/>
      <c r="B393" s="36"/>
      <c r="C393" s="36"/>
      <c r="D393" s="36"/>
      <c r="E393" s="36"/>
      <c r="F393" s="36"/>
      <c r="G393" s="36"/>
      <c r="H393" s="36"/>
      <c r="I393" s="36"/>
      <c r="J393" s="36"/>
      <c r="K393" s="36"/>
      <c r="L393" s="36"/>
      <c r="M393" s="36"/>
      <c r="N393" s="36"/>
      <c r="O393" s="36"/>
      <c r="P393" s="36"/>
      <c r="Q393" s="36"/>
      <c r="R393" s="38"/>
      <c r="S393" s="36"/>
      <c r="T393" s="36"/>
      <c r="U393" s="36"/>
      <c r="V393" s="36"/>
      <c r="W393" s="36"/>
      <c r="X393" s="36"/>
      <c r="Y393" s="36"/>
      <c r="Z393" s="36"/>
      <c r="AA393" s="36"/>
      <c r="AB393" s="36"/>
    </row>
    <row r="394" spans="1:28" x14ac:dyDescent="0.25">
      <c r="A394" s="37"/>
      <c r="B394" s="36"/>
      <c r="C394" s="36"/>
      <c r="D394" s="36"/>
      <c r="E394" s="36"/>
      <c r="F394" s="36"/>
      <c r="G394" s="36"/>
      <c r="H394" s="36"/>
      <c r="I394" s="36"/>
      <c r="J394" s="36"/>
      <c r="K394" s="36"/>
      <c r="L394" s="36"/>
      <c r="M394" s="36"/>
      <c r="N394" s="36"/>
      <c r="O394" s="36"/>
      <c r="P394" s="36"/>
      <c r="Q394" s="36"/>
      <c r="R394" s="38"/>
      <c r="S394" s="36"/>
      <c r="T394" s="36"/>
      <c r="U394" s="36"/>
      <c r="V394" s="36"/>
      <c r="W394" s="36"/>
      <c r="X394" s="36"/>
      <c r="Y394" s="36"/>
      <c r="Z394" s="36"/>
      <c r="AA394" s="36"/>
      <c r="AB394" s="36"/>
    </row>
    <row r="395" spans="1:28" x14ac:dyDescent="0.25">
      <c r="A395" s="37"/>
      <c r="B395" s="36"/>
      <c r="C395" s="36"/>
      <c r="D395" s="36"/>
      <c r="E395" s="36"/>
      <c r="F395" s="36"/>
      <c r="G395" s="36"/>
      <c r="H395" s="36"/>
      <c r="I395" s="36"/>
      <c r="J395" s="36"/>
      <c r="K395" s="36"/>
      <c r="L395" s="36"/>
      <c r="M395" s="36"/>
      <c r="N395" s="36"/>
      <c r="O395" s="36"/>
      <c r="P395" s="36"/>
      <c r="Q395" s="36"/>
      <c r="R395" s="38"/>
      <c r="S395" s="36"/>
      <c r="T395" s="36"/>
      <c r="U395" s="36"/>
      <c r="V395" s="36"/>
      <c r="W395" s="36"/>
      <c r="X395" s="36"/>
      <c r="Y395" s="36"/>
      <c r="Z395" s="36"/>
      <c r="AA395" s="36"/>
      <c r="AB395" s="36"/>
    </row>
    <row r="396" spans="1:28" x14ac:dyDescent="0.25">
      <c r="A396" s="37"/>
      <c r="B396" s="36"/>
      <c r="C396" s="36"/>
      <c r="D396" s="36"/>
      <c r="E396" s="36"/>
      <c r="F396" s="36"/>
      <c r="G396" s="36"/>
      <c r="H396" s="36"/>
      <c r="I396" s="36"/>
      <c r="J396" s="36"/>
      <c r="K396" s="36"/>
      <c r="L396" s="36"/>
      <c r="M396" s="36"/>
      <c r="N396" s="36"/>
      <c r="O396" s="36"/>
      <c r="P396" s="36"/>
      <c r="Q396" s="36"/>
      <c r="R396" s="38"/>
      <c r="S396" s="36"/>
      <c r="T396" s="36"/>
      <c r="U396" s="36"/>
      <c r="V396" s="36"/>
      <c r="W396" s="36"/>
      <c r="X396" s="36"/>
      <c r="Y396" s="36"/>
      <c r="Z396" s="36"/>
      <c r="AA396" s="36"/>
      <c r="AB396" s="36"/>
    </row>
    <row r="397" spans="1:28" x14ac:dyDescent="0.25">
      <c r="A397" s="37"/>
      <c r="B397" s="36"/>
      <c r="C397" s="36"/>
      <c r="D397" s="36"/>
      <c r="E397" s="36"/>
      <c r="F397" s="36"/>
      <c r="G397" s="36"/>
      <c r="H397" s="36"/>
      <c r="I397" s="36"/>
      <c r="J397" s="36"/>
      <c r="K397" s="36"/>
      <c r="L397" s="36"/>
      <c r="M397" s="36"/>
      <c r="N397" s="36"/>
      <c r="O397" s="36"/>
      <c r="P397" s="36"/>
      <c r="Q397" s="36"/>
      <c r="R397" s="38"/>
      <c r="S397" s="36"/>
      <c r="T397" s="36"/>
      <c r="U397" s="36"/>
      <c r="V397" s="36"/>
      <c r="W397" s="36"/>
      <c r="X397" s="36"/>
      <c r="Y397" s="36"/>
      <c r="Z397" s="36"/>
      <c r="AA397" s="36"/>
      <c r="AB397" s="36"/>
    </row>
    <row r="398" spans="1:28" x14ac:dyDescent="0.25">
      <c r="A398" s="37"/>
      <c r="B398" s="36"/>
      <c r="C398" s="36"/>
      <c r="D398" s="36"/>
      <c r="E398" s="36"/>
      <c r="F398" s="36"/>
      <c r="G398" s="36"/>
      <c r="H398" s="36"/>
      <c r="I398" s="36"/>
      <c r="J398" s="36"/>
      <c r="K398" s="36"/>
      <c r="L398" s="36"/>
      <c r="M398" s="36"/>
      <c r="N398" s="36"/>
      <c r="O398" s="36"/>
      <c r="P398" s="36"/>
      <c r="Q398" s="36"/>
      <c r="R398" s="38"/>
      <c r="S398" s="36"/>
      <c r="T398" s="36"/>
      <c r="U398" s="36"/>
      <c r="V398" s="36"/>
      <c r="W398" s="36"/>
      <c r="X398" s="36"/>
      <c r="Y398" s="36"/>
      <c r="Z398" s="36"/>
      <c r="AA398" s="36"/>
      <c r="AB398" s="36"/>
    </row>
    <row r="399" spans="1:28" x14ac:dyDescent="0.25">
      <c r="A399" s="37"/>
      <c r="B399" s="36"/>
      <c r="C399" s="36"/>
      <c r="D399" s="36"/>
      <c r="E399" s="36"/>
      <c r="F399" s="36"/>
      <c r="G399" s="36"/>
      <c r="H399" s="36"/>
      <c r="I399" s="36"/>
      <c r="J399" s="36"/>
      <c r="K399" s="36"/>
      <c r="L399" s="36"/>
      <c r="M399" s="36"/>
      <c r="N399" s="36"/>
      <c r="O399" s="36"/>
      <c r="P399" s="36"/>
      <c r="Q399" s="36"/>
      <c r="R399" s="38"/>
      <c r="S399" s="36"/>
      <c r="T399" s="36"/>
      <c r="U399" s="36"/>
      <c r="V399" s="36"/>
      <c r="W399" s="36"/>
      <c r="X399" s="36"/>
      <c r="Y399" s="36"/>
      <c r="Z399" s="36"/>
      <c r="AA399" s="36"/>
      <c r="AB399" s="36"/>
    </row>
    <row r="400" spans="1:28" x14ac:dyDescent="0.25">
      <c r="A400" s="37"/>
      <c r="B400" s="36"/>
      <c r="C400" s="36"/>
      <c r="D400" s="36"/>
      <c r="E400" s="36"/>
      <c r="F400" s="36"/>
      <c r="G400" s="36"/>
      <c r="H400" s="36"/>
      <c r="I400" s="36"/>
      <c r="J400" s="36"/>
      <c r="K400" s="36"/>
      <c r="L400" s="36"/>
      <c r="M400" s="36"/>
      <c r="N400" s="36"/>
      <c r="O400" s="36"/>
      <c r="P400" s="36"/>
      <c r="Q400" s="36"/>
      <c r="R400" s="38"/>
      <c r="S400" s="36"/>
      <c r="T400" s="36"/>
      <c r="U400" s="36"/>
      <c r="V400" s="36"/>
      <c r="W400" s="36"/>
      <c r="X400" s="36"/>
      <c r="Y400" s="36"/>
      <c r="Z400" s="36"/>
      <c r="AA400" s="36"/>
      <c r="AB400" s="36"/>
    </row>
    <row r="401" spans="1:28" x14ac:dyDescent="0.25">
      <c r="A401" s="37"/>
      <c r="B401" s="36"/>
      <c r="C401" s="36"/>
      <c r="D401" s="36"/>
      <c r="E401" s="36"/>
      <c r="F401" s="36"/>
      <c r="G401" s="36"/>
      <c r="H401" s="36"/>
      <c r="I401" s="36"/>
      <c r="J401" s="36"/>
      <c r="K401" s="36"/>
      <c r="L401" s="36"/>
      <c r="M401" s="36"/>
      <c r="N401" s="36"/>
      <c r="O401" s="36"/>
      <c r="P401" s="36"/>
      <c r="Q401" s="36"/>
      <c r="R401" s="38"/>
      <c r="S401" s="36"/>
      <c r="T401" s="36"/>
      <c r="U401" s="36"/>
      <c r="V401" s="36"/>
      <c r="W401" s="36"/>
      <c r="X401" s="36"/>
      <c r="Y401" s="36"/>
      <c r="Z401" s="36"/>
      <c r="AA401" s="36"/>
      <c r="AB401" s="36"/>
    </row>
    <row r="402" spans="1:28" x14ac:dyDescent="0.25">
      <c r="A402" s="37"/>
      <c r="B402" s="36"/>
      <c r="C402" s="36"/>
      <c r="D402" s="36"/>
      <c r="E402" s="36"/>
      <c r="F402" s="36"/>
      <c r="G402" s="36"/>
      <c r="H402" s="36"/>
      <c r="I402" s="36"/>
      <c r="J402" s="36"/>
      <c r="K402" s="36"/>
      <c r="L402" s="36"/>
      <c r="M402" s="36"/>
      <c r="N402" s="36"/>
      <c r="O402" s="36"/>
      <c r="P402" s="36"/>
      <c r="Q402" s="36"/>
      <c r="R402" s="38"/>
      <c r="S402" s="36"/>
      <c r="T402" s="36"/>
      <c r="U402" s="36"/>
      <c r="V402" s="36"/>
      <c r="W402" s="36"/>
      <c r="X402" s="36"/>
      <c r="Y402" s="36"/>
      <c r="Z402" s="36"/>
      <c r="AA402" s="36"/>
      <c r="AB402" s="36"/>
    </row>
    <row r="403" spans="1:28" x14ac:dyDescent="0.25">
      <c r="A403" s="37"/>
      <c r="B403" s="36"/>
      <c r="C403" s="36"/>
      <c r="D403" s="36"/>
      <c r="E403" s="36"/>
      <c r="F403" s="36"/>
      <c r="G403" s="36"/>
      <c r="H403" s="36"/>
      <c r="I403" s="36"/>
      <c r="J403" s="36"/>
      <c r="K403" s="36"/>
      <c r="L403" s="36"/>
      <c r="M403" s="36"/>
      <c r="N403" s="36"/>
      <c r="O403" s="36"/>
      <c r="P403" s="36"/>
      <c r="Q403" s="36"/>
      <c r="R403" s="38"/>
      <c r="S403" s="36"/>
      <c r="T403" s="36"/>
      <c r="U403" s="36"/>
      <c r="V403" s="36"/>
      <c r="W403" s="36"/>
      <c r="X403" s="36"/>
      <c r="Y403" s="36"/>
      <c r="Z403" s="36"/>
      <c r="AA403" s="36"/>
      <c r="AB403" s="36"/>
    </row>
    <row r="404" spans="1:28" x14ac:dyDescent="0.25">
      <c r="A404" s="37"/>
      <c r="B404" s="36"/>
      <c r="C404" s="36"/>
      <c r="D404" s="36"/>
      <c r="E404" s="36"/>
      <c r="F404" s="36"/>
      <c r="G404" s="36"/>
      <c r="H404" s="36"/>
      <c r="I404" s="36"/>
      <c r="J404" s="36"/>
      <c r="K404" s="36"/>
      <c r="L404" s="36"/>
      <c r="M404" s="36"/>
      <c r="N404" s="36"/>
      <c r="O404" s="36"/>
      <c r="P404" s="36"/>
      <c r="Q404" s="36"/>
      <c r="R404" s="38"/>
      <c r="S404" s="36"/>
      <c r="T404" s="36"/>
      <c r="U404" s="36"/>
      <c r="V404" s="36"/>
      <c r="W404" s="36"/>
      <c r="X404" s="36"/>
      <c r="Y404" s="36"/>
      <c r="Z404" s="36"/>
      <c r="AA404" s="36"/>
      <c r="AB404" s="36"/>
    </row>
    <row r="405" spans="1:28" x14ac:dyDescent="0.25">
      <c r="A405" s="37"/>
      <c r="B405" s="36"/>
      <c r="C405" s="36"/>
      <c r="D405" s="36"/>
      <c r="E405" s="36"/>
      <c r="F405" s="36"/>
      <c r="G405" s="36"/>
      <c r="H405" s="36"/>
      <c r="I405" s="36"/>
      <c r="J405" s="36"/>
      <c r="K405" s="36"/>
      <c r="L405" s="36"/>
      <c r="M405" s="36"/>
      <c r="N405" s="36"/>
      <c r="O405" s="36"/>
      <c r="P405" s="36"/>
      <c r="Q405" s="36"/>
      <c r="R405" s="38"/>
      <c r="S405" s="36"/>
      <c r="T405" s="36"/>
      <c r="U405" s="36"/>
      <c r="V405" s="36"/>
      <c r="W405" s="36"/>
      <c r="X405" s="36"/>
      <c r="Y405" s="36"/>
      <c r="Z405" s="36"/>
      <c r="AA405" s="36"/>
      <c r="AB405" s="36"/>
    </row>
    <row r="406" spans="1:28" x14ac:dyDescent="0.25">
      <c r="A406" s="37"/>
      <c r="B406" s="36"/>
      <c r="C406" s="36"/>
      <c r="D406" s="36"/>
      <c r="E406" s="36"/>
      <c r="F406" s="36"/>
      <c r="G406" s="36"/>
      <c r="H406" s="36"/>
      <c r="I406" s="36"/>
      <c r="J406" s="36"/>
      <c r="K406" s="36"/>
      <c r="L406" s="36"/>
      <c r="M406" s="36"/>
      <c r="N406" s="36"/>
      <c r="O406" s="36"/>
      <c r="P406" s="36"/>
      <c r="Q406" s="36"/>
      <c r="R406" s="38"/>
      <c r="S406" s="36"/>
      <c r="T406" s="36"/>
      <c r="U406" s="36"/>
      <c r="V406" s="36"/>
      <c r="W406" s="36"/>
      <c r="X406" s="36"/>
      <c r="Y406" s="36"/>
      <c r="Z406" s="36"/>
      <c r="AA406" s="36"/>
      <c r="AB406" s="36"/>
    </row>
    <row r="407" spans="1:28" x14ac:dyDescent="0.25">
      <c r="A407" s="37"/>
      <c r="B407" s="36"/>
      <c r="C407" s="36"/>
      <c r="D407" s="36"/>
      <c r="E407" s="36"/>
      <c r="F407" s="36"/>
      <c r="G407" s="36"/>
      <c r="H407" s="36"/>
      <c r="I407" s="36"/>
      <c r="J407" s="36"/>
      <c r="K407" s="36"/>
      <c r="L407" s="36"/>
      <c r="M407" s="36"/>
      <c r="N407" s="36"/>
      <c r="O407" s="36"/>
      <c r="P407" s="36"/>
      <c r="Q407" s="36"/>
      <c r="R407" s="38"/>
      <c r="S407" s="36"/>
      <c r="T407" s="36"/>
      <c r="U407" s="36"/>
      <c r="V407" s="36"/>
      <c r="W407" s="36"/>
      <c r="X407" s="36"/>
      <c r="Y407" s="36"/>
      <c r="Z407" s="36"/>
      <c r="AA407" s="36"/>
      <c r="AB407" s="36"/>
    </row>
    <row r="408" spans="1:28" x14ac:dyDescent="0.25">
      <c r="A408" s="37"/>
      <c r="B408" s="36"/>
      <c r="C408" s="36"/>
      <c r="D408" s="36"/>
      <c r="E408" s="36"/>
      <c r="F408" s="36"/>
      <c r="G408" s="36"/>
      <c r="H408" s="36"/>
      <c r="I408" s="36"/>
      <c r="J408" s="36"/>
      <c r="K408" s="36"/>
      <c r="L408" s="36"/>
      <c r="M408" s="36"/>
      <c r="N408" s="36"/>
      <c r="O408" s="36"/>
      <c r="P408" s="36"/>
      <c r="Q408" s="36"/>
      <c r="R408" s="38"/>
      <c r="S408" s="36"/>
      <c r="T408" s="36"/>
      <c r="U408" s="36"/>
      <c r="V408" s="36"/>
      <c r="W408" s="36"/>
      <c r="X408" s="36"/>
      <c r="Y408" s="36"/>
      <c r="Z408" s="36"/>
      <c r="AA408" s="36"/>
      <c r="AB408" s="36"/>
    </row>
    <row r="409" spans="1:28" x14ac:dyDescent="0.25">
      <c r="A409" s="37"/>
      <c r="B409" s="36"/>
      <c r="C409" s="36"/>
      <c r="D409" s="36"/>
      <c r="E409" s="36"/>
      <c r="F409" s="36"/>
      <c r="G409" s="36"/>
      <c r="H409" s="36"/>
      <c r="I409" s="36"/>
      <c r="J409" s="36"/>
      <c r="K409" s="36"/>
      <c r="L409" s="36"/>
      <c r="M409" s="36"/>
      <c r="N409" s="36"/>
      <c r="O409" s="36"/>
      <c r="P409" s="36"/>
      <c r="Q409" s="36"/>
      <c r="R409" s="38"/>
      <c r="S409" s="36"/>
      <c r="T409" s="36"/>
      <c r="U409" s="36"/>
      <c r="V409" s="36"/>
      <c r="W409" s="36"/>
      <c r="X409" s="36"/>
      <c r="Y409" s="36"/>
      <c r="Z409" s="36"/>
      <c r="AA409" s="36"/>
      <c r="AB409" s="36"/>
    </row>
    <row r="410" spans="1:28" x14ac:dyDescent="0.25">
      <c r="A410" s="37"/>
      <c r="B410" s="36"/>
      <c r="C410" s="36"/>
      <c r="D410" s="36"/>
      <c r="E410" s="36"/>
      <c r="F410" s="36"/>
      <c r="G410" s="36"/>
      <c r="H410" s="36"/>
      <c r="I410" s="36"/>
      <c r="J410" s="36"/>
      <c r="K410" s="36"/>
      <c r="L410" s="36"/>
      <c r="M410" s="36"/>
      <c r="N410" s="36"/>
      <c r="O410" s="36"/>
      <c r="P410" s="36"/>
      <c r="Q410" s="36"/>
      <c r="R410" s="38"/>
      <c r="S410" s="36"/>
      <c r="T410" s="36"/>
      <c r="U410" s="36"/>
      <c r="V410" s="36"/>
      <c r="W410" s="36"/>
      <c r="X410" s="36"/>
      <c r="Y410" s="36"/>
      <c r="Z410" s="36"/>
      <c r="AA410" s="36"/>
      <c r="AB410" s="36"/>
    </row>
    <row r="411" spans="1:28" x14ac:dyDescent="0.25">
      <c r="A411" s="37"/>
      <c r="B411" s="36"/>
      <c r="C411" s="36"/>
      <c r="D411" s="36"/>
      <c r="E411" s="36"/>
      <c r="F411" s="36"/>
      <c r="G411" s="36"/>
      <c r="H411" s="36"/>
      <c r="I411" s="36"/>
      <c r="J411" s="36"/>
      <c r="K411" s="36"/>
      <c r="L411" s="36"/>
      <c r="M411" s="36"/>
      <c r="N411" s="36"/>
      <c r="O411" s="36"/>
      <c r="P411" s="36"/>
      <c r="Q411" s="36"/>
      <c r="R411" s="38"/>
      <c r="S411" s="36"/>
      <c r="T411" s="36"/>
      <c r="U411" s="36"/>
      <c r="V411" s="36"/>
      <c r="W411" s="36"/>
      <c r="X411" s="36"/>
      <c r="Y411" s="36"/>
      <c r="Z411" s="36"/>
      <c r="AA411" s="36"/>
      <c r="AB411" s="36"/>
    </row>
    <row r="412" spans="1:28" x14ac:dyDescent="0.25">
      <c r="A412" s="37"/>
      <c r="B412" s="36"/>
      <c r="C412" s="36"/>
      <c r="D412" s="36"/>
      <c r="E412" s="36"/>
      <c r="F412" s="36"/>
      <c r="G412" s="36"/>
      <c r="H412" s="36"/>
      <c r="I412" s="36"/>
      <c r="J412" s="36"/>
      <c r="K412" s="36"/>
      <c r="L412" s="36"/>
      <c r="M412" s="36"/>
      <c r="N412" s="36"/>
      <c r="O412" s="36"/>
      <c r="P412" s="36"/>
      <c r="Q412" s="36"/>
      <c r="R412" s="38"/>
      <c r="S412" s="36"/>
      <c r="T412" s="36"/>
      <c r="U412" s="36"/>
      <c r="V412" s="36"/>
      <c r="W412" s="36"/>
      <c r="X412" s="36"/>
      <c r="Y412" s="36"/>
      <c r="Z412" s="36"/>
      <c r="AA412" s="36"/>
      <c r="AB412" s="36"/>
    </row>
    <row r="413" spans="1:28" x14ac:dyDescent="0.25">
      <c r="A413" s="37"/>
      <c r="B413" s="36"/>
      <c r="C413" s="36"/>
      <c r="D413" s="36"/>
      <c r="E413" s="36"/>
      <c r="F413" s="36"/>
      <c r="G413" s="36"/>
      <c r="H413" s="36"/>
      <c r="I413" s="36"/>
      <c r="J413" s="36"/>
      <c r="K413" s="36"/>
      <c r="L413" s="36"/>
      <c r="M413" s="36"/>
      <c r="N413" s="36"/>
      <c r="O413" s="36"/>
      <c r="P413" s="36"/>
      <c r="Q413" s="36"/>
      <c r="R413" s="38"/>
      <c r="S413" s="36"/>
      <c r="T413" s="36"/>
      <c r="U413" s="36"/>
      <c r="V413" s="36"/>
      <c r="W413" s="36"/>
      <c r="X413" s="36"/>
      <c r="Y413" s="36"/>
      <c r="Z413" s="36"/>
      <c r="AA413" s="36"/>
      <c r="AB413" s="36"/>
    </row>
    <row r="414" spans="1:28" x14ac:dyDescent="0.25">
      <c r="A414" s="37"/>
      <c r="B414" s="36"/>
      <c r="C414" s="36"/>
      <c r="D414" s="36"/>
      <c r="E414" s="36"/>
      <c r="F414" s="36"/>
      <c r="G414" s="36"/>
      <c r="H414" s="36"/>
      <c r="I414" s="36"/>
      <c r="J414" s="36"/>
      <c r="K414" s="36"/>
      <c r="L414" s="36"/>
      <c r="M414" s="36"/>
      <c r="N414" s="36"/>
      <c r="O414" s="36"/>
      <c r="P414" s="36"/>
      <c r="Q414" s="36"/>
      <c r="R414" s="38"/>
      <c r="S414" s="36"/>
      <c r="T414" s="36"/>
      <c r="U414" s="36"/>
      <c r="V414" s="36"/>
      <c r="W414" s="36"/>
      <c r="X414" s="36"/>
      <c r="Y414" s="36"/>
      <c r="Z414" s="36"/>
      <c r="AA414" s="36"/>
      <c r="AB414" s="36"/>
    </row>
    <row r="415" spans="1:28" x14ac:dyDescent="0.25">
      <c r="A415" s="37"/>
      <c r="B415" s="36"/>
      <c r="C415" s="36"/>
      <c r="D415" s="36"/>
      <c r="E415" s="36"/>
      <c r="F415" s="36"/>
      <c r="G415" s="36"/>
      <c r="H415" s="36"/>
      <c r="I415" s="36"/>
      <c r="J415" s="36"/>
      <c r="K415" s="36"/>
      <c r="L415" s="36"/>
      <c r="M415" s="36"/>
      <c r="N415" s="36"/>
      <c r="O415" s="36"/>
      <c r="P415" s="36"/>
      <c r="Q415" s="36"/>
      <c r="R415" s="38"/>
      <c r="S415" s="36"/>
      <c r="T415" s="36"/>
      <c r="U415" s="36"/>
      <c r="V415" s="36"/>
      <c r="W415" s="36"/>
      <c r="X415" s="36"/>
      <c r="Y415" s="36"/>
      <c r="Z415" s="36"/>
      <c r="AA415" s="36"/>
      <c r="AB415" s="36"/>
    </row>
    <row r="416" spans="1:28" x14ac:dyDescent="0.25">
      <c r="A416" s="37"/>
      <c r="B416" s="36"/>
      <c r="C416" s="36"/>
      <c r="D416" s="36"/>
      <c r="E416" s="36"/>
      <c r="F416" s="36"/>
      <c r="G416" s="36"/>
      <c r="H416" s="36"/>
      <c r="I416" s="36"/>
      <c r="J416" s="36"/>
      <c r="K416" s="36"/>
      <c r="L416" s="36"/>
      <c r="M416" s="36"/>
      <c r="N416" s="36"/>
      <c r="O416" s="36"/>
      <c r="P416" s="36"/>
      <c r="Q416" s="36"/>
      <c r="R416" s="38"/>
      <c r="S416" s="36"/>
      <c r="T416" s="36"/>
      <c r="U416" s="36"/>
      <c r="V416" s="36"/>
      <c r="W416" s="36"/>
      <c r="X416" s="36"/>
      <c r="Y416" s="36"/>
      <c r="Z416" s="36"/>
      <c r="AA416" s="36"/>
      <c r="AB416" s="36"/>
    </row>
    <row r="417" spans="1:28" x14ac:dyDescent="0.25">
      <c r="A417" s="37"/>
      <c r="B417" s="36"/>
      <c r="C417" s="36"/>
      <c r="D417" s="36"/>
      <c r="E417" s="36"/>
      <c r="F417" s="36"/>
      <c r="G417" s="36"/>
      <c r="H417" s="36"/>
      <c r="I417" s="36"/>
      <c r="J417" s="36"/>
      <c r="K417" s="36"/>
      <c r="L417" s="36"/>
      <c r="M417" s="36"/>
      <c r="N417" s="36"/>
      <c r="O417" s="36"/>
      <c r="P417" s="36"/>
      <c r="Q417" s="36"/>
      <c r="R417" s="38"/>
      <c r="S417" s="36"/>
      <c r="T417" s="36"/>
      <c r="U417" s="36"/>
      <c r="V417" s="36"/>
      <c r="W417" s="36"/>
      <c r="X417" s="36"/>
      <c r="Y417" s="36"/>
      <c r="Z417" s="36"/>
      <c r="AA417" s="36"/>
      <c r="AB417" s="36"/>
    </row>
    <row r="418" spans="1:28" x14ac:dyDescent="0.25">
      <c r="A418" s="37"/>
      <c r="B418" s="36"/>
      <c r="C418" s="36"/>
      <c r="D418" s="36"/>
      <c r="E418" s="36"/>
      <c r="F418" s="36"/>
      <c r="G418" s="36"/>
      <c r="H418" s="36"/>
      <c r="I418" s="36"/>
      <c r="J418" s="36"/>
      <c r="K418" s="36"/>
      <c r="L418" s="36"/>
      <c r="M418" s="36"/>
      <c r="N418" s="36"/>
      <c r="O418" s="36"/>
      <c r="P418" s="36"/>
      <c r="Q418" s="36"/>
      <c r="R418" s="38"/>
      <c r="S418" s="36"/>
      <c r="T418" s="36"/>
      <c r="U418" s="36"/>
      <c r="V418" s="36"/>
      <c r="W418" s="36"/>
      <c r="X418" s="36"/>
      <c r="Y418" s="36"/>
      <c r="Z418" s="36"/>
      <c r="AA418" s="36"/>
      <c r="AB418" s="36"/>
    </row>
    <row r="419" spans="1:28" x14ac:dyDescent="0.25">
      <c r="A419" s="37"/>
      <c r="B419" s="36"/>
      <c r="C419" s="36"/>
      <c r="D419" s="36"/>
      <c r="E419" s="36"/>
      <c r="F419" s="36"/>
      <c r="G419" s="36"/>
      <c r="H419" s="36"/>
      <c r="I419" s="36"/>
      <c r="J419" s="36"/>
      <c r="K419" s="36"/>
      <c r="L419" s="36"/>
      <c r="M419" s="36"/>
      <c r="N419" s="36"/>
      <c r="O419" s="36"/>
      <c r="P419" s="36"/>
      <c r="Q419" s="36"/>
      <c r="R419" s="38"/>
      <c r="S419" s="36"/>
      <c r="T419" s="36"/>
      <c r="U419" s="36"/>
      <c r="V419" s="36"/>
      <c r="W419" s="36"/>
      <c r="X419" s="36"/>
      <c r="Y419" s="36"/>
      <c r="Z419" s="36"/>
      <c r="AA419" s="36"/>
      <c r="AB419" s="36"/>
    </row>
    <row r="420" spans="1:28" x14ac:dyDescent="0.25">
      <c r="A420" s="37"/>
      <c r="B420" s="36"/>
      <c r="C420" s="36"/>
      <c r="D420" s="36"/>
      <c r="E420" s="36"/>
      <c r="F420" s="36"/>
      <c r="G420" s="36"/>
      <c r="H420" s="36"/>
      <c r="I420" s="36"/>
      <c r="J420" s="36"/>
      <c r="K420" s="36"/>
      <c r="L420" s="36"/>
      <c r="M420" s="36"/>
      <c r="N420" s="36"/>
      <c r="O420" s="36"/>
      <c r="P420" s="36"/>
      <c r="Q420" s="36"/>
      <c r="R420" s="38"/>
      <c r="S420" s="36"/>
      <c r="T420" s="36"/>
      <c r="U420" s="36"/>
      <c r="V420" s="36"/>
      <c r="W420" s="36"/>
      <c r="X420" s="36"/>
      <c r="Y420" s="36"/>
      <c r="Z420" s="36"/>
      <c r="AA420" s="36"/>
      <c r="AB420" s="36"/>
    </row>
    <row r="421" spans="1:28" x14ac:dyDescent="0.25">
      <c r="A421" s="37"/>
      <c r="B421" s="36"/>
      <c r="C421" s="36"/>
      <c r="D421" s="36"/>
      <c r="E421" s="36"/>
      <c r="F421" s="36"/>
      <c r="G421" s="36"/>
      <c r="H421" s="36"/>
      <c r="I421" s="36"/>
      <c r="J421" s="36"/>
      <c r="K421" s="36"/>
      <c r="L421" s="36"/>
      <c r="M421" s="36"/>
      <c r="N421" s="36"/>
      <c r="O421" s="36"/>
      <c r="P421" s="36"/>
      <c r="Q421" s="36"/>
      <c r="R421" s="38"/>
      <c r="S421" s="36"/>
      <c r="T421" s="36"/>
      <c r="U421" s="36"/>
      <c r="V421" s="36"/>
      <c r="W421" s="36"/>
      <c r="X421" s="36"/>
      <c r="Y421" s="36"/>
      <c r="Z421" s="36"/>
      <c r="AA421" s="36"/>
      <c r="AB421" s="36"/>
    </row>
    <row r="422" spans="1:28" x14ac:dyDescent="0.25">
      <c r="A422" s="37"/>
      <c r="B422" s="36"/>
      <c r="C422" s="36"/>
      <c r="D422" s="36"/>
      <c r="E422" s="36"/>
      <c r="F422" s="36"/>
      <c r="G422" s="36"/>
      <c r="H422" s="36"/>
      <c r="I422" s="36"/>
      <c r="J422" s="36"/>
      <c r="K422" s="36"/>
      <c r="L422" s="36"/>
      <c r="M422" s="36"/>
      <c r="N422" s="36"/>
      <c r="O422" s="36"/>
      <c r="P422" s="36"/>
      <c r="Q422" s="36"/>
      <c r="R422" s="38"/>
      <c r="S422" s="36"/>
      <c r="T422" s="36"/>
      <c r="U422" s="36"/>
      <c r="V422" s="36"/>
      <c r="W422" s="36"/>
      <c r="X422" s="36"/>
      <c r="Y422" s="36"/>
      <c r="Z422" s="36"/>
      <c r="AA422" s="36"/>
      <c r="AB422" s="36"/>
    </row>
    <row r="423" spans="1:28" x14ac:dyDescent="0.25">
      <c r="A423" s="37"/>
      <c r="B423" s="36"/>
      <c r="C423" s="36"/>
      <c r="D423" s="36"/>
      <c r="E423" s="36"/>
      <c r="F423" s="36"/>
      <c r="G423" s="36"/>
      <c r="H423" s="36"/>
      <c r="I423" s="36"/>
      <c r="J423" s="36"/>
      <c r="K423" s="36"/>
      <c r="L423" s="36"/>
      <c r="M423" s="36"/>
      <c r="N423" s="36"/>
      <c r="O423" s="36"/>
      <c r="P423" s="36"/>
      <c r="Q423" s="36"/>
      <c r="R423" s="38"/>
      <c r="S423" s="36"/>
      <c r="T423" s="36"/>
      <c r="U423" s="36"/>
      <c r="V423" s="36"/>
      <c r="W423" s="36"/>
      <c r="X423" s="36"/>
      <c r="Y423" s="36"/>
      <c r="Z423" s="36"/>
      <c r="AA423" s="36"/>
      <c r="AB423" s="36"/>
    </row>
    <row r="424" spans="1:28" x14ac:dyDescent="0.25">
      <c r="A424" s="37"/>
      <c r="B424" s="36"/>
      <c r="C424" s="36"/>
      <c r="D424" s="36"/>
      <c r="E424" s="36"/>
      <c r="F424" s="36"/>
      <c r="G424" s="36"/>
      <c r="H424" s="36"/>
      <c r="I424" s="36"/>
      <c r="J424" s="36"/>
      <c r="K424" s="36"/>
      <c r="L424" s="36"/>
      <c r="M424" s="36"/>
      <c r="N424" s="36"/>
      <c r="O424" s="36"/>
      <c r="P424" s="36"/>
      <c r="Q424" s="36"/>
      <c r="R424" s="38"/>
      <c r="S424" s="36"/>
      <c r="T424" s="36"/>
      <c r="U424" s="36"/>
      <c r="V424" s="36"/>
      <c r="W424" s="36"/>
      <c r="X424" s="36"/>
      <c r="Y424" s="36"/>
      <c r="Z424" s="36"/>
      <c r="AA424" s="36"/>
      <c r="AB424" s="36"/>
    </row>
    <row r="425" spans="1:28" x14ac:dyDescent="0.25">
      <c r="A425" s="37"/>
      <c r="B425" s="36"/>
      <c r="C425" s="36"/>
      <c r="D425" s="36"/>
      <c r="E425" s="36"/>
      <c r="F425" s="36"/>
      <c r="G425" s="36"/>
      <c r="H425" s="36"/>
      <c r="I425" s="36"/>
      <c r="J425" s="36"/>
      <c r="K425" s="36"/>
      <c r="L425" s="36"/>
      <c r="M425" s="36"/>
      <c r="N425" s="36"/>
      <c r="O425" s="36"/>
      <c r="P425" s="36"/>
      <c r="Q425" s="36"/>
      <c r="R425" s="38"/>
      <c r="S425" s="36"/>
      <c r="T425" s="36"/>
      <c r="U425" s="36"/>
      <c r="V425" s="36"/>
      <c r="W425" s="36"/>
      <c r="X425" s="36"/>
      <c r="Y425" s="36"/>
      <c r="Z425" s="36"/>
      <c r="AA425" s="36"/>
      <c r="AB425" s="36"/>
    </row>
    <row r="426" spans="1:28" x14ac:dyDescent="0.25">
      <c r="A426" s="37"/>
      <c r="B426" s="36"/>
      <c r="C426" s="36"/>
      <c r="D426" s="36"/>
      <c r="E426" s="36"/>
      <c r="F426" s="36"/>
      <c r="G426" s="36"/>
      <c r="H426" s="36"/>
      <c r="I426" s="36"/>
      <c r="J426" s="36"/>
      <c r="K426" s="36"/>
      <c r="L426" s="36"/>
      <c r="M426" s="36"/>
      <c r="N426" s="36"/>
      <c r="O426" s="36"/>
      <c r="P426" s="36"/>
      <c r="Q426" s="36"/>
      <c r="R426" s="38"/>
      <c r="S426" s="36"/>
      <c r="T426" s="36"/>
      <c r="U426" s="36"/>
      <c r="V426" s="36"/>
      <c r="W426" s="36"/>
      <c r="X426" s="36"/>
      <c r="Y426" s="36"/>
      <c r="Z426" s="36"/>
      <c r="AA426" s="36"/>
      <c r="AB426" s="36"/>
    </row>
    <row r="427" spans="1:28" x14ac:dyDescent="0.25">
      <c r="A427" s="37"/>
      <c r="B427" s="36"/>
      <c r="C427" s="36"/>
      <c r="D427" s="36"/>
      <c r="E427" s="36"/>
      <c r="F427" s="36"/>
      <c r="G427" s="36"/>
      <c r="H427" s="36"/>
      <c r="I427" s="36"/>
      <c r="J427" s="36"/>
      <c r="K427" s="36"/>
      <c r="L427" s="36"/>
      <c r="M427" s="36"/>
      <c r="N427" s="36"/>
      <c r="O427" s="36"/>
      <c r="P427" s="36"/>
      <c r="Q427" s="36"/>
      <c r="R427" s="38"/>
      <c r="S427" s="36"/>
      <c r="T427" s="36"/>
      <c r="U427" s="36"/>
      <c r="V427" s="36"/>
      <c r="W427" s="36"/>
      <c r="X427" s="36"/>
      <c r="Y427" s="36"/>
      <c r="Z427" s="36"/>
      <c r="AA427" s="36"/>
      <c r="AB427" s="36"/>
    </row>
    <row r="428" spans="1:28" x14ac:dyDescent="0.25">
      <c r="A428" s="37"/>
      <c r="B428" s="36"/>
      <c r="C428" s="36"/>
      <c r="D428" s="36"/>
      <c r="E428" s="36"/>
      <c r="F428" s="36"/>
      <c r="G428" s="36"/>
      <c r="H428" s="36"/>
      <c r="I428" s="36"/>
      <c r="J428" s="36"/>
      <c r="K428" s="36"/>
      <c r="L428" s="36"/>
      <c r="M428" s="36"/>
      <c r="N428" s="36"/>
      <c r="O428" s="36"/>
      <c r="P428" s="36"/>
      <c r="Q428" s="36"/>
      <c r="R428" s="38"/>
      <c r="S428" s="36"/>
      <c r="T428" s="36"/>
      <c r="U428" s="36"/>
      <c r="V428" s="36"/>
      <c r="W428" s="36"/>
      <c r="X428" s="36"/>
      <c r="Y428" s="36"/>
      <c r="Z428" s="36"/>
      <c r="AA428" s="36"/>
      <c r="AB428" s="36"/>
    </row>
    <row r="429" spans="1:28" x14ac:dyDescent="0.25">
      <c r="A429" s="37"/>
      <c r="B429" s="36"/>
      <c r="C429" s="36"/>
      <c r="D429" s="36"/>
      <c r="E429" s="36"/>
      <c r="F429" s="36"/>
      <c r="G429" s="36"/>
      <c r="H429" s="36"/>
      <c r="I429" s="36"/>
      <c r="J429" s="36"/>
      <c r="K429" s="36"/>
      <c r="L429" s="36"/>
      <c r="M429" s="36"/>
      <c r="N429" s="36"/>
      <c r="O429" s="36"/>
      <c r="P429" s="36"/>
      <c r="Q429" s="36"/>
      <c r="R429" s="38"/>
      <c r="S429" s="36"/>
      <c r="T429" s="36"/>
      <c r="U429" s="36"/>
      <c r="V429" s="36"/>
      <c r="W429" s="36"/>
      <c r="X429" s="36"/>
      <c r="Y429" s="36"/>
      <c r="Z429" s="36"/>
      <c r="AA429" s="36"/>
      <c r="AB429" s="36"/>
    </row>
    <row r="430" spans="1:28" x14ac:dyDescent="0.25">
      <c r="A430" s="37"/>
      <c r="B430" s="36"/>
      <c r="C430" s="36"/>
      <c r="D430" s="36"/>
      <c r="E430" s="36"/>
      <c r="F430" s="36"/>
      <c r="G430" s="36"/>
      <c r="H430" s="36"/>
      <c r="I430" s="36"/>
      <c r="J430" s="36"/>
      <c r="K430" s="36"/>
      <c r="L430" s="36"/>
      <c r="M430" s="36"/>
      <c r="N430" s="36"/>
      <c r="O430" s="36"/>
      <c r="P430" s="36"/>
      <c r="Q430" s="36"/>
      <c r="R430" s="38"/>
      <c r="S430" s="36"/>
      <c r="T430" s="36"/>
      <c r="U430" s="36"/>
      <c r="V430" s="36"/>
      <c r="W430" s="36"/>
      <c r="X430" s="36"/>
      <c r="Y430" s="36"/>
      <c r="Z430" s="36"/>
      <c r="AA430" s="36"/>
      <c r="AB430" s="36"/>
    </row>
    <row r="431" spans="1:28" x14ac:dyDescent="0.25">
      <c r="A431" s="37"/>
      <c r="B431" s="36"/>
      <c r="C431" s="36"/>
      <c r="D431" s="36"/>
      <c r="E431" s="36"/>
      <c r="F431" s="36"/>
      <c r="G431" s="36"/>
      <c r="H431" s="36"/>
      <c r="I431" s="36"/>
      <c r="J431" s="36"/>
      <c r="K431" s="36"/>
      <c r="L431" s="36"/>
      <c r="M431" s="36"/>
      <c r="N431" s="36"/>
      <c r="O431" s="36"/>
      <c r="P431" s="36"/>
      <c r="Q431" s="36"/>
      <c r="R431" s="38"/>
      <c r="S431" s="36"/>
      <c r="T431" s="36"/>
      <c r="U431" s="36"/>
      <c r="V431" s="36"/>
      <c r="W431" s="36"/>
      <c r="X431" s="36"/>
      <c r="Y431" s="36"/>
      <c r="Z431" s="36"/>
      <c r="AA431" s="36"/>
      <c r="AB431" s="36"/>
    </row>
    <row r="432" spans="1:28" x14ac:dyDescent="0.25">
      <c r="A432" s="37"/>
      <c r="B432" s="36"/>
      <c r="C432" s="36"/>
      <c r="D432" s="36"/>
      <c r="E432" s="36"/>
      <c r="F432" s="36"/>
      <c r="G432" s="36"/>
      <c r="H432" s="36"/>
      <c r="I432" s="36"/>
      <c r="J432" s="36"/>
      <c r="K432" s="36"/>
      <c r="L432" s="36"/>
      <c r="M432" s="36"/>
      <c r="N432" s="36"/>
      <c r="O432" s="36"/>
      <c r="P432" s="36"/>
      <c r="Q432" s="36"/>
      <c r="R432" s="38"/>
      <c r="S432" s="36"/>
      <c r="T432" s="36"/>
      <c r="U432" s="36"/>
      <c r="V432" s="36"/>
      <c r="W432" s="36"/>
      <c r="X432" s="36"/>
      <c r="Y432" s="36"/>
      <c r="Z432" s="36"/>
      <c r="AA432" s="36"/>
      <c r="AB432" s="36"/>
    </row>
    <row r="433" spans="1:28" x14ac:dyDescent="0.25">
      <c r="A433" s="37"/>
      <c r="B433" s="36"/>
      <c r="C433" s="36"/>
      <c r="D433" s="36"/>
      <c r="E433" s="36"/>
      <c r="F433" s="36"/>
      <c r="G433" s="36"/>
      <c r="H433" s="36"/>
      <c r="I433" s="36"/>
      <c r="J433" s="36"/>
      <c r="K433" s="36"/>
      <c r="L433" s="36"/>
      <c r="M433" s="36"/>
      <c r="N433" s="36"/>
      <c r="O433" s="36"/>
      <c r="P433" s="36"/>
      <c r="Q433" s="36"/>
      <c r="R433" s="38"/>
      <c r="S433" s="36"/>
      <c r="T433" s="36"/>
      <c r="U433" s="36"/>
      <c r="V433" s="36"/>
      <c r="W433" s="36"/>
      <c r="X433" s="36"/>
      <c r="Y433" s="36"/>
      <c r="Z433" s="36"/>
      <c r="AA433" s="36"/>
      <c r="AB433" s="36"/>
    </row>
    <row r="434" spans="1:28" x14ac:dyDescent="0.25">
      <c r="A434" s="37"/>
      <c r="B434" s="36"/>
      <c r="C434" s="36"/>
      <c r="D434" s="36"/>
      <c r="E434" s="36"/>
      <c r="F434" s="36"/>
      <c r="G434" s="36"/>
      <c r="H434" s="36"/>
      <c r="I434" s="36"/>
      <c r="J434" s="36"/>
      <c r="K434" s="36"/>
      <c r="L434" s="36"/>
      <c r="M434" s="36"/>
      <c r="N434" s="36"/>
      <c r="O434" s="36"/>
      <c r="P434" s="36"/>
      <c r="Q434" s="36"/>
      <c r="R434" s="38"/>
      <c r="S434" s="36"/>
      <c r="T434" s="36"/>
      <c r="U434" s="36"/>
      <c r="V434" s="36"/>
      <c r="W434" s="36"/>
      <c r="X434" s="36"/>
      <c r="Y434" s="36"/>
      <c r="Z434" s="36"/>
      <c r="AA434" s="36"/>
      <c r="AB434" s="36"/>
    </row>
    <row r="435" spans="1:28" x14ac:dyDescent="0.25">
      <c r="A435" s="37"/>
      <c r="B435" s="36"/>
      <c r="C435" s="36"/>
      <c r="D435" s="36"/>
      <c r="E435" s="36"/>
      <c r="F435" s="36"/>
      <c r="G435" s="36"/>
      <c r="H435" s="36"/>
      <c r="I435" s="36"/>
      <c r="J435" s="36"/>
      <c r="K435" s="36"/>
      <c r="L435" s="36"/>
      <c r="M435" s="36"/>
      <c r="N435" s="36"/>
      <c r="O435" s="36"/>
      <c r="P435" s="36"/>
      <c r="Q435" s="36"/>
      <c r="R435" s="38"/>
      <c r="S435" s="36"/>
      <c r="T435" s="36"/>
      <c r="U435" s="36"/>
      <c r="V435" s="36"/>
      <c r="W435" s="36"/>
      <c r="X435" s="36"/>
      <c r="Y435" s="36"/>
      <c r="Z435" s="36"/>
      <c r="AA435" s="36"/>
      <c r="AB435" s="36"/>
    </row>
    <row r="436" spans="1:28" x14ac:dyDescent="0.25">
      <c r="A436" s="37"/>
      <c r="B436" s="36"/>
      <c r="C436" s="36"/>
      <c r="D436" s="36"/>
      <c r="E436" s="36"/>
      <c r="F436" s="36"/>
      <c r="G436" s="36"/>
      <c r="H436" s="36"/>
      <c r="I436" s="36"/>
      <c r="J436" s="36"/>
      <c r="K436" s="36"/>
      <c r="L436" s="36"/>
      <c r="M436" s="36"/>
      <c r="N436" s="36"/>
      <c r="O436" s="36"/>
      <c r="P436" s="36"/>
      <c r="Q436" s="36"/>
      <c r="R436" s="38"/>
      <c r="S436" s="36"/>
      <c r="T436" s="36"/>
      <c r="U436" s="36"/>
      <c r="V436" s="36"/>
      <c r="W436" s="36"/>
      <c r="X436" s="36"/>
      <c r="Y436" s="36"/>
      <c r="Z436" s="36"/>
      <c r="AA436" s="36"/>
      <c r="AB436" s="36"/>
    </row>
    <row r="437" spans="1:28" x14ac:dyDescent="0.25">
      <c r="A437" s="37"/>
      <c r="B437" s="36"/>
      <c r="C437" s="36"/>
      <c r="D437" s="36"/>
      <c r="E437" s="36"/>
      <c r="F437" s="36"/>
      <c r="G437" s="36"/>
      <c r="H437" s="36"/>
      <c r="I437" s="36"/>
      <c r="J437" s="36"/>
      <c r="K437" s="36"/>
      <c r="L437" s="36"/>
      <c r="M437" s="36"/>
      <c r="N437" s="36"/>
      <c r="O437" s="36"/>
      <c r="P437" s="36"/>
      <c r="Q437" s="36"/>
      <c r="R437" s="38"/>
      <c r="S437" s="36"/>
      <c r="T437" s="36"/>
      <c r="U437" s="36"/>
      <c r="V437" s="36"/>
      <c r="W437" s="36"/>
      <c r="X437" s="36"/>
      <c r="Y437" s="36"/>
      <c r="Z437" s="36"/>
      <c r="AA437" s="36"/>
      <c r="AB437" s="36"/>
    </row>
    <row r="438" spans="1:28" x14ac:dyDescent="0.25">
      <c r="A438" s="37"/>
      <c r="B438" s="36"/>
      <c r="C438" s="36"/>
      <c r="D438" s="36"/>
      <c r="E438" s="36"/>
      <c r="F438" s="36"/>
      <c r="G438" s="36"/>
      <c r="H438" s="36"/>
      <c r="I438" s="36"/>
      <c r="J438" s="36"/>
      <c r="K438" s="36"/>
      <c r="L438" s="36"/>
      <c r="M438" s="36"/>
      <c r="N438" s="36"/>
      <c r="O438" s="36"/>
      <c r="P438" s="36"/>
      <c r="Q438" s="36"/>
      <c r="R438" s="38"/>
      <c r="S438" s="36"/>
      <c r="T438" s="36"/>
      <c r="U438" s="36"/>
      <c r="V438" s="36"/>
      <c r="W438" s="36"/>
      <c r="X438" s="36"/>
      <c r="Y438" s="36"/>
      <c r="Z438" s="36"/>
      <c r="AA438" s="36"/>
      <c r="AB438" s="36"/>
    </row>
    <row r="439" spans="1:28" x14ac:dyDescent="0.25">
      <c r="A439" s="37"/>
      <c r="B439" s="36"/>
      <c r="C439" s="36"/>
      <c r="D439" s="36"/>
      <c r="E439" s="36"/>
      <c r="F439" s="36"/>
      <c r="G439" s="36"/>
      <c r="H439" s="36"/>
      <c r="I439" s="36"/>
      <c r="J439" s="36"/>
      <c r="K439" s="36"/>
      <c r="L439" s="36"/>
      <c r="M439" s="36"/>
      <c r="N439" s="36"/>
      <c r="O439" s="36"/>
      <c r="P439" s="36"/>
      <c r="Q439" s="36"/>
      <c r="R439" s="38"/>
      <c r="S439" s="36"/>
      <c r="T439" s="36"/>
      <c r="U439" s="36"/>
      <c r="V439" s="36"/>
      <c r="W439" s="36"/>
      <c r="X439" s="36"/>
      <c r="Y439" s="36"/>
      <c r="Z439" s="36"/>
      <c r="AA439" s="36"/>
      <c r="AB439" s="36"/>
    </row>
    <row r="440" spans="1:28" x14ac:dyDescent="0.25">
      <c r="A440" s="37"/>
      <c r="B440" s="36"/>
      <c r="C440" s="36"/>
      <c r="D440" s="36"/>
      <c r="E440" s="36"/>
      <c r="F440" s="36"/>
      <c r="G440" s="36"/>
      <c r="H440" s="36"/>
      <c r="I440" s="36"/>
      <c r="J440" s="36"/>
      <c r="K440" s="36"/>
      <c r="L440" s="36"/>
      <c r="M440" s="36"/>
      <c r="N440" s="36"/>
      <c r="O440" s="36"/>
      <c r="P440" s="36"/>
      <c r="Q440" s="36"/>
      <c r="R440" s="38"/>
      <c r="S440" s="36"/>
      <c r="T440" s="36"/>
      <c r="U440" s="36"/>
      <c r="V440" s="36"/>
      <c r="W440" s="36"/>
      <c r="X440" s="36"/>
      <c r="Y440" s="36"/>
      <c r="Z440" s="36"/>
      <c r="AA440" s="36"/>
      <c r="AB440" s="36"/>
    </row>
    <row r="441" spans="1:28" x14ac:dyDescent="0.25">
      <c r="A441" s="37"/>
      <c r="B441" s="36"/>
      <c r="C441" s="36"/>
      <c r="D441" s="36"/>
      <c r="E441" s="36"/>
      <c r="F441" s="36"/>
      <c r="G441" s="36"/>
      <c r="H441" s="36"/>
      <c r="I441" s="36"/>
      <c r="J441" s="36"/>
      <c r="K441" s="36"/>
      <c r="L441" s="36"/>
      <c r="M441" s="36"/>
      <c r="N441" s="36"/>
      <c r="O441" s="36"/>
      <c r="P441" s="36"/>
      <c r="Q441" s="36"/>
      <c r="R441" s="38"/>
      <c r="S441" s="36"/>
      <c r="T441" s="36"/>
      <c r="U441" s="36"/>
      <c r="V441" s="36"/>
      <c r="W441" s="36"/>
      <c r="X441" s="36"/>
      <c r="Y441" s="36"/>
      <c r="Z441" s="36"/>
      <c r="AA441" s="36"/>
      <c r="AB441" s="36"/>
    </row>
    <row r="442" spans="1:28" x14ac:dyDescent="0.25">
      <c r="A442" s="37"/>
      <c r="B442" s="36"/>
      <c r="C442" s="36"/>
      <c r="D442" s="36"/>
      <c r="E442" s="36"/>
      <c r="F442" s="36"/>
      <c r="G442" s="36"/>
      <c r="H442" s="36"/>
      <c r="I442" s="36"/>
      <c r="J442" s="36"/>
      <c r="K442" s="36"/>
      <c r="L442" s="36"/>
      <c r="M442" s="36"/>
      <c r="N442" s="36"/>
      <c r="O442" s="36"/>
      <c r="P442" s="36"/>
      <c r="Q442" s="36"/>
      <c r="R442" s="38"/>
      <c r="S442" s="36"/>
      <c r="T442" s="36"/>
      <c r="U442" s="36"/>
      <c r="V442" s="36"/>
      <c r="W442" s="36"/>
      <c r="X442" s="36"/>
      <c r="Y442" s="36"/>
      <c r="Z442" s="36"/>
      <c r="AA442" s="36"/>
      <c r="AB442" s="36"/>
    </row>
    <row r="443" spans="1:28" x14ac:dyDescent="0.25">
      <c r="A443" s="37"/>
      <c r="B443" s="36"/>
      <c r="C443" s="36"/>
      <c r="D443" s="36"/>
      <c r="E443" s="36"/>
      <c r="F443" s="36"/>
      <c r="G443" s="36"/>
      <c r="H443" s="36"/>
      <c r="I443" s="36"/>
      <c r="J443" s="36"/>
      <c r="K443" s="36"/>
      <c r="L443" s="36"/>
      <c r="M443" s="36"/>
      <c r="N443" s="36"/>
      <c r="O443" s="36"/>
      <c r="P443" s="36"/>
      <c r="Q443" s="36"/>
      <c r="R443" s="38"/>
      <c r="S443" s="36"/>
      <c r="T443" s="36"/>
      <c r="U443" s="36"/>
      <c r="V443" s="36"/>
      <c r="W443" s="36"/>
      <c r="X443" s="36"/>
      <c r="Y443" s="36"/>
      <c r="Z443" s="36"/>
      <c r="AA443" s="36"/>
      <c r="AB443" s="36"/>
    </row>
    <row r="444" spans="1:28" x14ac:dyDescent="0.25">
      <c r="A444" s="37"/>
      <c r="B444" s="36"/>
      <c r="C444" s="36"/>
      <c r="D444" s="36"/>
      <c r="E444" s="36"/>
      <c r="F444" s="36"/>
      <c r="G444" s="36"/>
      <c r="H444" s="36"/>
      <c r="I444" s="36"/>
      <c r="J444" s="36"/>
      <c r="K444" s="36"/>
      <c r="L444" s="36"/>
      <c r="M444" s="36"/>
      <c r="N444" s="36"/>
      <c r="O444" s="36"/>
      <c r="P444" s="36"/>
      <c r="Q444" s="36"/>
      <c r="R444" s="38"/>
      <c r="S444" s="36"/>
      <c r="T444" s="36"/>
      <c r="U444" s="36"/>
      <c r="V444" s="36"/>
      <c r="W444" s="36"/>
      <c r="X444" s="36"/>
      <c r="Y444" s="36"/>
      <c r="Z444" s="36"/>
      <c r="AA444" s="36"/>
      <c r="AB444" s="36"/>
    </row>
    <row r="445" spans="1:28" x14ac:dyDescent="0.25">
      <c r="A445" s="37"/>
      <c r="B445" s="36"/>
      <c r="C445" s="36"/>
      <c r="D445" s="36"/>
      <c r="E445" s="36"/>
      <c r="F445" s="36"/>
      <c r="G445" s="36"/>
      <c r="H445" s="36"/>
      <c r="I445" s="36"/>
      <c r="J445" s="36"/>
      <c r="K445" s="36"/>
      <c r="L445" s="36"/>
      <c r="M445" s="36"/>
      <c r="N445" s="36"/>
      <c r="O445" s="36"/>
      <c r="P445" s="36"/>
      <c r="Q445" s="36"/>
      <c r="R445" s="38"/>
      <c r="S445" s="36"/>
      <c r="T445" s="36"/>
      <c r="U445" s="36"/>
      <c r="V445" s="36"/>
      <c r="W445" s="36"/>
      <c r="X445" s="36"/>
      <c r="Y445" s="36"/>
      <c r="Z445" s="36"/>
      <c r="AA445" s="36"/>
      <c r="AB445" s="36"/>
    </row>
    <row r="446" spans="1:28" x14ac:dyDescent="0.25">
      <c r="A446" s="37"/>
      <c r="B446" s="36"/>
      <c r="C446" s="36"/>
      <c r="D446" s="36"/>
      <c r="E446" s="36"/>
      <c r="F446" s="36"/>
      <c r="G446" s="36"/>
      <c r="H446" s="36"/>
      <c r="I446" s="36"/>
      <c r="J446" s="36"/>
      <c r="K446" s="36"/>
      <c r="L446" s="36"/>
      <c r="M446" s="36"/>
      <c r="N446" s="36"/>
      <c r="O446" s="36"/>
      <c r="P446" s="36"/>
      <c r="Q446" s="36"/>
      <c r="R446" s="38"/>
      <c r="S446" s="36"/>
      <c r="T446" s="36"/>
      <c r="U446" s="36"/>
      <c r="V446" s="36"/>
      <c r="W446" s="36"/>
      <c r="X446" s="36"/>
      <c r="Y446" s="36"/>
      <c r="Z446" s="36"/>
      <c r="AA446" s="36"/>
      <c r="AB446" s="36"/>
    </row>
    <row r="447" spans="1:28" x14ac:dyDescent="0.25">
      <c r="A447" s="37"/>
      <c r="B447" s="36"/>
      <c r="C447" s="36"/>
      <c r="D447" s="36"/>
      <c r="E447" s="36"/>
      <c r="F447" s="36"/>
      <c r="G447" s="36"/>
      <c r="H447" s="36"/>
      <c r="I447" s="36"/>
      <c r="J447" s="36"/>
      <c r="K447" s="36"/>
      <c r="L447" s="36"/>
      <c r="M447" s="36"/>
      <c r="N447" s="36"/>
      <c r="O447" s="36"/>
      <c r="P447" s="36"/>
      <c r="Q447" s="36"/>
      <c r="R447" s="38"/>
      <c r="S447" s="36"/>
      <c r="T447" s="36"/>
      <c r="U447" s="36"/>
      <c r="V447" s="36"/>
      <c r="W447" s="36"/>
      <c r="X447" s="36"/>
      <c r="Y447" s="36"/>
      <c r="Z447" s="36"/>
      <c r="AA447" s="36"/>
      <c r="AB447" s="36"/>
    </row>
    <row r="448" spans="1:28" x14ac:dyDescent="0.25">
      <c r="A448" s="37"/>
      <c r="B448" s="36"/>
      <c r="C448" s="36"/>
      <c r="D448" s="36"/>
      <c r="E448" s="36"/>
      <c r="F448" s="36"/>
      <c r="G448" s="36"/>
      <c r="H448" s="36"/>
      <c r="I448" s="36"/>
      <c r="J448" s="36"/>
      <c r="K448" s="36"/>
      <c r="L448" s="36"/>
      <c r="M448" s="36"/>
      <c r="N448" s="36"/>
      <c r="O448" s="36"/>
      <c r="P448" s="36"/>
      <c r="Q448" s="36"/>
      <c r="R448" s="38"/>
      <c r="S448" s="36"/>
      <c r="T448" s="36"/>
      <c r="U448" s="36"/>
      <c r="V448" s="36"/>
      <c r="W448" s="36"/>
      <c r="X448" s="36"/>
      <c r="Y448" s="36"/>
      <c r="Z448" s="36"/>
      <c r="AA448" s="36"/>
      <c r="AB448" s="36"/>
    </row>
    <row r="449" spans="1:28" x14ac:dyDescent="0.25">
      <c r="A449" s="37"/>
      <c r="B449" s="36"/>
      <c r="C449" s="36"/>
      <c r="D449" s="36"/>
      <c r="E449" s="36"/>
      <c r="F449" s="36"/>
      <c r="G449" s="36"/>
      <c r="H449" s="36"/>
      <c r="I449" s="36"/>
      <c r="J449" s="36"/>
      <c r="K449" s="36"/>
      <c r="L449" s="36"/>
      <c r="M449" s="36"/>
      <c r="N449" s="36"/>
      <c r="O449" s="36"/>
      <c r="P449" s="36"/>
      <c r="Q449" s="36"/>
      <c r="R449" s="38"/>
      <c r="S449" s="36"/>
      <c r="T449" s="36"/>
      <c r="U449" s="36"/>
      <c r="V449" s="36"/>
      <c r="W449" s="36"/>
      <c r="X449" s="36"/>
      <c r="Y449" s="36"/>
      <c r="Z449" s="36"/>
      <c r="AA449" s="36"/>
      <c r="AB449" s="36"/>
    </row>
    <row r="450" spans="1:28" x14ac:dyDescent="0.25">
      <c r="A450" s="37"/>
      <c r="B450" s="36"/>
      <c r="C450" s="36"/>
      <c r="D450" s="36"/>
      <c r="E450" s="36"/>
      <c r="F450" s="36"/>
      <c r="G450" s="36"/>
      <c r="H450" s="36"/>
      <c r="I450" s="36"/>
      <c r="J450" s="36"/>
      <c r="K450" s="36"/>
      <c r="L450" s="36"/>
      <c r="M450" s="36"/>
      <c r="N450" s="36"/>
      <c r="O450" s="36"/>
      <c r="P450" s="36"/>
      <c r="Q450" s="36"/>
      <c r="R450" s="38"/>
      <c r="S450" s="36"/>
      <c r="T450" s="36"/>
      <c r="U450" s="36"/>
      <c r="V450" s="36"/>
      <c r="W450" s="36"/>
      <c r="X450" s="36"/>
      <c r="Y450" s="36"/>
      <c r="Z450" s="36"/>
      <c r="AA450" s="36"/>
      <c r="AB450" s="36"/>
    </row>
    <row r="451" spans="1:28" x14ac:dyDescent="0.25">
      <c r="A451" s="37"/>
      <c r="B451" s="36"/>
      <c r="C451" s="36"/>
      <c r="D451" s="36"/>
      <c r="E451" s="36"/>
      <c r="F451" s="36"/>
      <c r="G451" s="36"/>
      <c r="H451" s="36"/>
      <c r="I451" s="36"/>
      <c r="J451" s="36"/>
      <c r="K451" s="36"/>
      <c r="L451" s="36"/>
      <c r="M451" s="36"/>
      <c r="N451" s="36"/>
      <c r="O451" s="36"/>
      <c r="P451" s="36"/>
      <c r="Q451" s="36"/>
      <c r="R451" s="38"/>
      <c r="S451" s="36"/>
      <c r="T451" s="36"/>
      <c r="U451" s="36"/>
      <c r="V451" s="36"/>
      <c r="W451" s="36"/>
      <c r="X451" s="36"/>
      <c r="Y451" s="36"/>
      <c r="Z451" s="36"/>
      <c r="AA451" s="36"/>
      <c r="AB451" s="36"/>
    </row>
    <row r="452" spans="1:28" x14ac:dyDescent="0.25">
      <c r="A452" s="37"/>
      <c r="B452" s="36"/>
      <c r="C452" s="36"/>
      <c r="D452" s="36"/>
      <c r="E452" s="36"/>
      <c r="F452" s="36"/>
      <c r="G452" s="36"/>
      <c r="H452" s="36"/>
      <c r="I452" s="36"/>
      <c r="J452" s="36"/>
      <c r="K452" s="36"/>
      <c r="L452" s="36"/>
      <c r="M452" s="36"/>
      <c r="N452" s="36"/>
      <c r="O452" s="36"/>
      <c r="P452" s="36"/>
      <c r="Q452" s="36"/>
      <c r="R452" s="38"/>
      <c r="S452" s="36"/>
      <c r="T452" s="36"/>
      <c r="U452" s="36"/>
      <c r="V452" s="36"/>
      <c r="W452" s="36"/>
      <c r="X452" s="36"/>
      <c r="Y452" s="36"/>
      <c r="Z452" s="36"/>
      <c r="AA452" s="36"/>
      <c r="AB452" s="36"/>
    </row>
    <row r="453" spans="1:28" x14ac:dyDescent="0.25">
      <c r="A453" s="37"/>
      <c r="B453" s="36"/>
      <c r="C453" s="36"/>
      <c r="D453" s="36"/>
      <c r="E453" s="36"/>
      <c r="F453" s="36"/>
      <c r="G453" s="36"/>
      <c r="H453" s="36"/>
      <c r="I453" s="36"/>
      <c r="J453" s="36"/>
      <c r="K453" s="36"/>
      <c r="L453" s="36"/>
      <c r="M453" s="36"/>
      <c r="N453" s="36"/>
      <c r="O453" s="36"/>
      <c r="P453" s="36"/>
      <c r="Q453" s="36"/>
      <c r="R453" s="38"/>
      <c r="S453" s="36"/>
      <c r="T453" s="36"/>
      <c r="U453" s="36"/>
      <c r="V453" s="36"/>
      <c r="W453" s="36"/>
      <c r="X453" s="36"/>
      <c r="Y453" s="36"/>
      <c r="Z453" s="36"/>
      <c r="AA453" s="36"/>
      <c r="AB453" s="36"/>
    </row>
    <row r="454" spans="1:28" x14ac:dyDescent="0.25">
      <c r="A454" s="37"/>
      <c r="B454" s="36"/>
      <c r="C454" s="36"/>
      <c r="D454" s="36"/>
      <c r="E454" s="36"/>
      <c r="F454" s="36"/>
      <c r="G454" s="36"/>
      <c r="H454" s="36"/>
      <c r="I454" s="36"/>
      <c r="J454" s="36"/>
      <c r="K454" s="36"/>
      <c r="L454" s="36"/>
      <c r="M454" s="36"/>
      <c r="N454" s="36"/>
      <c r="O454" s="36"/>
      <c r="P454" s="36"/>
      <c r="Q454" s="36"/>
      <c r="R454" s="38"/>
      <c r="S454" s="36"/>
      <c r="T454" s="36"/>
      <c r="U454" s="36"/>
      <c r="V454" s="36"/>
      <c r="W454" s="36"/>
      <c r="X454" s="36"/>
      <c r="Y454" s="36"/>
      <c r="Z454" s="36"/>
      <c r="AA454" s="36"/>
      <c r="AB454" s="36"/>
    </row>
    <row r="455" spans="1:28" x14ac:dyDescent="0.25">
      <c r="A455" s="37"/>
      <c r="B455" s="36"/>
      <c r="C455" s="36"/>
      <c r="D455" s="36"/>
      <c r="E455" s="36"/>
      <c r="F455" s="36"/>
      <c r="G455" s="36"/>
      <c r="H455" s="36"/>
      <c r="I455" s="36"/>
      <c r="J455" s="36"/>
      <c r="K455" s="36"/>
      <c r="L455" s="36"/>
      <c r="M455" s="36"/>
      <c r="N455" s="36"/>
      <c r="O455" s="36"/>
      <c r="P455" s="36"/>
      <c r="Q455" s="36"/>
      <c r="R455" s="38"/>
      <c r="S455" s="36"/>
      <c r="T455" s="36"/>
      <c r="U455" s="36"/>
      <c r="V455" s="36"/>
      <c r="W455" s="36"/>
      <c r="X455" s="36"/>
      <c r="Y455" s="36"/>
      <c r="Z455" s="36"/>
      <c r="AA455" s="36"/>
      <c r="AB455" s="36"/>
    </row>
    <row r="456" spans="1:28" x14ac:dyDescent="0.25">
      <c r="A456" s="37"/>
      <c r="B456" s="36"/>
      <c r="C456" s="36"/>
      <c r="D456" s="36"/>
      <c r="E456" s="36"/>
      <c r="F456" s="36"/>
      <c r="G456" s="36"/>
      <c r="H456" s="36"/>
      <c r="I456" s="36"/>
      <c r="J456" s="36"/>
      <c r="K456" s="36"/>
      <c r="L456" s="36"/>
      <c r="M456" s="36"/>
      <c r="N456" s="36"/>
      <c r="O456" s="36"/>
      <c r="P456" s="36"/>
      <c r="Q456" s="36"/>
      <c r="R456" s="38"/>
      <c r="S456" s="36"/>
      <c r="T456" s="36"/>
      <c r="U456" s="36"/>
      <c r="V456" s="36"/>
      <c r="W456" s="36"/>
      <c r="X456" s="36"/>
      <c r="Y456" s="36"/>
      <c r="Z456" s="36"/>
      <c r="AA456" s="36"/>
      <c r="AB456" s="36"/>
    </row>
    <row r="457" spans="1:28" x14ac:dyDescent="0.25">
      <c r="A457" s="37"/>
      <c r="B457" s="36"/>
      <c r="C457" s="36"/>
      <c r="D457" s="36"/>
      <c r="E457" s="36"/>
      <c r="F457" s="36"/>
      <c r="G457" s="36"/>
      <c r="H457" s="36"/>
      <c r="I457" s="36"/>
      <c r="J457" s="36"/>
      <c r="K457" s="36"/>
      <c r="L457" s="36"/>
      <c r="M457" s="36"/>
      <c r="N457" s="36"/>
      <c r="O457" s="36"/>
      <c r="P457" s="36"/>
      <c r="Q457" s="36"/>
      <c r="R457" s="38"/>
      <c r="S457" s="36"/>
      <c r="T457" s="36"/>
      <c r="U457" s="36"/>
      <c r="V457" s="36"/>
      <c r="W457" s="36"/>
      <c r="X457" s="36"/>
      <c r="Y457" s="36"/>
      <c r="Z457" s="36"/>
      <c r="AA457" s="36"/>
      <c r="AB457" s="36"/>
    </row>
    <row r="458" spans="1:28" x14ac:dyDescent="0.25">
      <c r="A458" s="37"/>
      <c r="B458" s="36"/>
      <c r="C458" s="36"/>
      <c r="D458" s="36"/>
      <c r="E458" s="36"/>
      <c r="F458" s="36"/>
      <c r="G458" s="36"/>
      <c r="H458" s="36"/>
      <c r="I458" s="36"/>
      <c r="J458" s="36"/>
      <c r="K458" s="36"/>
      <c r="L458" s="36"/>
      <c r="M458" s="36"/>
      <c r="N458" s="36"/>
      <c r="O458" s="36"/>
      <c r="P458" s="36"/>
      <c r="Q458" s="36"/>
      <c r="R458" s="38"/>
      <c r="S458" s="36"/>
      <c r="T458" s="36"/>
      <c r="U458" s="36"/>
      <c r="V458" s="36"/>
      <c r="W458" s="36"/>
      <c r="X458" s="36"/>
      <c r="Y458" s="36"/>
      <c r="Z458" s="36"/>
      <c r="AA458" s="36"/>
      <c r="AB458" s="36"/>
    </row>
    <row r="459" spans="1:28" x14ac:dyDescent="0.25">
      <c r="A459" s="37"/>
      <c r="B459" s="36"/>
      <c r="C459" s="36"/>
      <c r="D459" s="36"/>
      <c r="E459" s="36"/>
      <c r="F459" s="36"/>
      <c r="G459" s="36"/>
      <c r="H459" s="36"/>
      <c r="I459" s="36"/>
      <c r="J459" s="36"/>
      <c r="K459" s="36"/>
      <c r="L459" s="36"/>
      <c r="M459" s="36"/>
      <c r="N459" s="36"/>
      <c r="O459" s="36"/>
      <c r="P459" s="36"/>
      <c r="Q459" s="36"/>
      <c r="R459" s="38"/>
      <c r="S459" s="36"/>
      <c r="T459" s="36"/>
      <c r="U459" s="36"/>
      <c r="V459" s="36"/>
      <c r="W459" s="36"/>
      <c r="X459" s="36"/>
      <c r="Y459" s="36"/>
      <c r="Z459" s="36"/>
      <c r="AA459" s="36"/>
      <c r="AB459" s="36"/>
    </row>
    <row r="460" spans="1:28" x14ac:dyDescent="0.25">
      <c r="A460" s="37"/>
      <c r="B460" s="36"/>
      <c r="C460" s="36"/>
      <c r="D460" s="36"/>
      <c r="E460" s="36"/>
      <c r="F460" s="36"/>
      <c r="G460" s="36"/>
      <c r="H460" s="36"/>
      <c r="I460" s="36"/>
      <c r="J460" s="36"/>
      <c r="K460" s="36"/>
      <c r="L460" s="36"/>
      <c r="M460" s="36"/>
      <c r="N460" s="36"/>
      <c r="O460" s="36"/>
      <c r="P460" s="36"/>
      <c r="Q460" s="36"/>
      <c r="R460" s="38"/>
      <c r="S460" s="36"/>
      <c r="T460" s="36"/>
      <c r="U460" s="36"/>
      <c r="V460" s="36"/>
      <c r="W460" s="36"/>
      <c r="X460" s="36"/>
      <c r="Y460" s="36"/>
      <c r="Z460" s="36"/>
      <c r="AA460" s="36"/>
      <c r="AB460" s="36"/>
    </row>
    <row r="461" spans="1:28" x14ac:dyDescent="0.25">
      <c r="A461" s="37"/>
      <c r="B461" s="36"/>
      <c r="C461" s="36"/>
      <c r="D461" s="36"/>
      <c r="E461" s="36"/>
      <c r="F461" s="36"/>
      <c r="G461" s="36"/>
      <c r="H461" s="36"/>
      <c r="I461" s="36"/>
      <c r="J461" s="36"/>
      <c r="K461" s="36"/>
      <c r="L461" s="36"/>
      <c r="M461" s="36"/>
      <c r="N461" s="36"/>
      <c r="O461" s="36"/>
      <c r="P461" s="36"/>
      <c r="Q461" s="36"/>
      <c r="R461" s="38"/>
      <c r="S461" s="36"/>
      <c r="T461" s="36"/>
      <c r="U461" s="36"/>
      <c r="V461" s="36"/>
      <c r="W461" s="36"/>
      <c r="X461" s="36"/>
      <c r="Y461" s="36"/>
      <c r="Z461" s="36"/>
      <c r="AA461" s="36"/>
      <c r="AB461" s="36"/>
    </row>
    <row r="462" spans="1:28" x14ac:dyDescent="0.25">
      <c r="A462" s="37"/>
      <c r="B462" s="36"/>
      <c r="C462" s="36"/>
      <c r="D462" s="36"/>
      <c r="E462" s="36"/>
      <c r="F462" s="36"/>
      <c r="G462" s="36"/>
      <c r="H462" s="36"/>
      <c r="I462" s="36"/>
      <c r="J462" s="36"/>
      <c r="K462" s="36"/>
      <c r="L462" s="36"/>
      <c r="M462" s="36"/>
      <c r="N462" s="36"/>
      <c r="O462" s="36"/>
      <c r="P462" s="36"/>
      <c r="Q462" s="36"/>
      <c r="R462" s="38"/>
      <c r="S462" s="36"/>
      <c r="T462" s="36"/>
      <c r="U462" s="36"/>
      <c r="V462" s="36"/>
      <c r="W462" s="36"/>
      <c r="X462" s="36"/>
      <c r="Y462" s="36"/>
      <c r="Z462" s="36"/>
      <c r="AA462" s="36"/>
      <c r="AB462" s="36"/>
    </row>
    <row r="463" spans="1:28" x14ac:dyDescent="0.25">
      <c r="A463" s="37"/>
      <c r="B463" s="36"/>
      <c r="C463" s="36"/>
      <c r="D463" s="36"/>
      <c r="E463" s="36"/>
      <c r="F463" s="36"/>
      <c r="G463" s="36"/>
      <c r="H463" s="36"/>
      <c r="I463" s="36"/>
      <c r="J463" s="36"/>
      <c r="K463" s="36"/>
      <c r="L463" s="36"/>
      <c r="M463" s="36"/>
      <c r="N463" s="36"/>
      <c r="O463" s="36"/>
      <c r="P463" s="36"/>
      <c r="Q463" s="36"/>
      <c r="R463" s="38"/>
      <c r="S463" s="36"/>
      <c r="T463" s="36"/>
      <c r="U463" s="36"/>
      <c r="V463" s="36"/>
      <c r="W463" s="36"/>
      <c r="X463" s="36"/>
      <c r="Y463" s="36"/>
      <c r="Z463" s="36"/>
      <c r="AA463" s="36"/>
      <c r="AB463" s="36"/>
    </row>
    <row r="464" spans="1:28" x14ac:dyDescent="0.25">
      <c r="A464" s="37"/>
      <c r="B464" s="36"/>
      <c r="C464" s="36"/>
      <c r="D464" s="36"/>
      <c r="E464" s="36"/>
      <c r="F464" s="36"/>
      <c r="G464" s="36"/>
      <c r="H464" s="36"/>
      <c r="I464" s="36"/>
      <c r="J464" s="36"/>
      <c r="K464" s="36"/>
      <c r="L464" s="36"/>
      <c r="M464" s="36"/>
      <c r="N464" s="36"/>
      <c r="O464" s="36"/>
      <c r="P464" s="36"/>
      <c r="Q464" s="36"/>
      <c r="R464" s="38"/>
      <c r="S464" s="36"/>
      <c r="T464" s="36"/>
      <c r="U464" s="36"/>
      <c r="V464" s="36"/>
      <c r="W464" s="36"/>
      <c r="X464" s="36"/>
      <c r="Y464" s="36"/>
      <c r="Z464" s="36"/>
      <c r="AA464" s="36"/>
      <c r="AB464" s="36"/>
    </row>
    <row r="465" spans="1:28" x14ac:dyDescent="0.25">
      <c r="A465" s="37"/>
      <c r="B465" s="36"/>
      <c r="C465" s="36"/>
      <c r="D465" s="36"/>
      <c r="E465" s="36"/>
      <c r="F465" s="36"/>
      <c r="G465" s="36"/>
      <c r="H465" s="36"/>
      <c r="I465" s="36"/>
      <c r="J465" s="36"/>
      <c r="K465" s="36"/>
      <c r="L465" s="36"/>
      <c r="M465" s="36"/>
      <c r="N465" s="36"/>
      <c r="O465" s="36"/>
      <c r="P465" s="36"/>
      <c r="Q465" s="36"/>
      <c r="R465" s="38"/>
      <c r="S465" s="36"/>
      <c r="T465" s="36"/>
      <c r="U465" s="36"/>
      <c r="V465" s="36"/>
      <c r="W465" s="36"/>
      <c r="X465" s="36"/>
      <c r="Y465" s="36"/>
      <c r="Z465" s="36"/>
      <c r="AA465" s="36"/>
      <c r="AB465" s="36"/>
    </row>
    <row r="466" spans="1:28" x14ac:dyDescent="0.25">
      <c r="A466" s="37"/>
      <c r="B466" s="36"/>
      <c r="C466" s="36"/>
      <c r="D466" s="36"/>
      <c r="E466" s="36"/>
      <c r="F466" s="36"/>
      <c r="G466" s="36"/>
      <c r="H466" s="36"/>
      <c r="I466" s="36"/>
      <c r="J466" s="36"/>
      <c r="K466" s="36"/>
      <c r="L466" s="36"/>
      <c r="M466" s="36"/>
      <c r="N466" s="36"/>
      <c r="O466" s="36"/>
      <c r="P466" s="36"/>
      <c r="Q466" s="36"/>
      <c r="R466" s="38"/>
      <c r="S466" s="36"/>
      <c r="T466" s="36"/>
      <c r="U466" s="36"/>
      <c r="V466" s="36"/>
      <c r="W466" s="36"/>
      <c r="X466" s="36"/>
      <c r="Y466" s="36"/>
      <c r="Z466" s="36"/>
      <c r="AA466" s="36"/>
      <c r="AB466" s="36"/>
    </row>
    <row r="467" spans="1:28" x14ac:dyDescent="0.25">
      <c r="A467" s="37"/>
      <c r="B467" s="36"/>
      <c r="C467" s="36"/>
      <c r="D467" s="36"/>
      <c r="E467" s="36"/>
      <c r="F467" s="36"/>
      <c r="G467" s="36"/>
      <c r="H467" s="36"/>
      <c r="I467" s="36"/>
      <c r="J467" s="36"/>
      <c r="K467" s="36"/>
      <c r="L467" s="36"/>
      <c r="M467" s="36"/>
      <c r="N467" s="36"/>
      <c r="O467" s="36"/>
      <c r="P467" s="36"/>
      <c r="Q467" s="36"/>
      <c r="R467" s="38"/>
      <c r="S467" s="36"/>
      <c r="T467" s="36"/>
      <c r="U467" s="36"/>
      <c r="V467" s="36"/>
      <c r="W467" s="36"/>
      <c r="X467" s="36"/>
      <c r="Y467" s="36"/>
      <c r="Z467" s="36"/>
      <c r="AA467" s="36"/>
      <c r="AB467" s="36"/>
    </row>
    <row r="468" spans="1:28" x14ac:dyDescent="0.25">
      <c r="A468" s="37"/>
      <c r="B468" s="36"/>
      <c r="C468" s="36"/>
      <c r="D468" s="36"/>
      <c r="E468" s="36"/>
      <c r="F468" s="36"/>
      <c r="G468" s="36"/>
      <c r="H468" s="36"/>
      <c r="I468" s="36"/>
      <c r="J468" s="36"/>
      <c r="K468" s="36"/>
      <c r="L468" s="36"/>
      <c r="M468" s="36"/>
      <c r="N468" s="36"/>
      <c r="O468" s="36"/>
      <c r="P468" s="36"/>
      <c r="Q468" s="36"/>
      <c r="R468" s="38"/>
      <c r="S468" s="36"/>
      <c r="T468" s="36"/>
      <c r="U468" s="36"/>
      <c r="V468" s="36"/>
      <c r="W468" s="36"/>
      <c r="X468" s="36"/>
      <c r="Y468" s="36"/>
      <c r="Z468" s="36"/>
      <c r="AA468" s="36"/>
      <c r="AB468" s="36"/>
    </row>
    <row r="469" spans="1:28" x14ac:dyDescent="0.25">
      <c r="A469" s="37"/>
      <c r="B469" s="36"/>
      <c r="C469" s="36"/>
      <c r="D469" s="36"/>
      <c r="E469" s="36"/>
      <c r="F469" s="36"/>
      <c r="G469" s="36"/>
      <c r="H469" s="36"/>
      <c r="I469" s="36"/>
      <c r="J469" s="36"/>
      <c r="K469" s="36"/>
      <c r="L469" s="36"/>
      <c r="M469" s="36"/>
      <c r="N469" s="36"/>
      <c r="O469" s="36"/>
      <c r="P469" s="36"/>
      <c r="Q469" s="36"/>
      <c r="R469" s="38"/>
      <c r="S469" s="36"/>
      <c r="T469" s="36"/>
      <c r="U469" s="36"/>
      <c r="V469" s="36"/>
      <c r="W469" s="36"/>
      <c r="X469" s="36"/>
      <c r="Y469" s="36"/>
      <c r="Z469" s="36"/>
      <c r="AA469" s="36"/>
      <c r="AB469" s="36"/>
    </row>
    <row r="470" spans="1:28" x14ac:dyDescent="0.25">
      <c r="A470" s="37"/>
      <c r="B470" s="36"/>
      <c r="C470" s="36"/>
      <c r="D470" s="36"/>
      <c r="E470" s="36"/>
      <c r="F470" s="36"/>
      <c r="G470" s="36"/>
      <c r="H470" s="36"/>
      <c r="I470" s="36"/>
      <c r="J470" s="36"/>
      <c r="K470" s="36"/>
      <c r="L470" s="36"/>
      <c r="M470" s="36"/>
      <c r="N470" s="36"/>
      <c r="O470" s="36"/>
      <c r="P470" s="36"/>
      <c r="Q470" s="36"/>
      <c r="R470" s="38"/>
      <c r="S470" s="36"/>
      <c r="T470" s="36"/>
      <c r="U470" s="36"/>
      <c r="V470" s="36"/>
      <c r="W470" s="36"/>
      <c r="X470" s="36"/>
      <c r="Y470" s="36"/>
      <c r="Z470" s="36"/>
      <c r="AA470" s="36"/>
      <c r="AB470" s="36"/>
    </row>
    <row r="471" spans="1:28" x14ac:dyDescent="0.25">
      <c r="A471" s="37"/>
      <c r="B471" s="36"/>
      <c r="C471" s="36"/>
      <c r="D471" s="36"/>
      <c r="E471" s="36"/>
      <c r="F471" s="36"/>
      <c r="G471" s="36"/>
      <c r="H471" s="36"/>
      <c r="I471" s="36"/>
      <c r="J471" s="36"/>
      <c r="K471" s="36"/>
      <c r="L471" s="36"/>
      <c r="M471" s="36"/>
      <c r="N471" s="36"/>
      <c r="O471" s="36"/>
      <c r="P471" s="36"/>
      <c r="Q471" s="36"/>
      <c r="R471" s="38"/>
      <c r="S471" s="36"/>
      <c r="T471" s="36"/>
      <c r="U471" s="36"/>
      <c r="V471" s="36"/>
      <c r="W471" s="36"/>
      <c r="X471" s="36"/>
      <c r="Y471" s="36"/>
      <c r="Z471" s="36"/>
      <c r="AA471" s="36"/>
      <c r="AB471" s="36"/>
    </row>
    <row r="472" spans="1:28" x14ac:dyDescent="0.25">
      <c r="A472" s="37"/>
      <c r="B472" s="36"/>
      <c r="C472" s="36"/>
      <c r="D472" s="36"/>
      <c r="E472" s="36"/>
      <c r="F472" s="36"/>
      <c r="G472" s="36"/>
      <c r="H472" s="36"/>
      <c r="I472" s="36"/>
      <c r="J472" s="36"/>
      <c r="K472" s="36"/>
      <c r="L472" s="36"/>
      <c r="M472" s="36"/>
      <c r="N472" s="36"/>
      <c r="O472" s="36"/>
      <c r="P472" s="36"/>
      <c r="Q472" s="36"/>
      <c r="R472" s="38"/>
      <c r="S472" s="36"/>
      <c r="T472" s="36"/>
      <c r="U472" s="36"/>
      <c r="V472" s="36"/>
      <c r="W472" s="36"/>
      <c r="X472" s="36"/>
      <c r="Y472" s="36"/>
      <c r="Z472" s="36"/>
      <c r="AA472" s="36"/>
      <c r="AB472" s="36"/>
    </row>
    <row r="473" spans="1:28" x14ac:dyDescent="0.25">
      <c r="A473" s="37"/>
      <c r="B473" s="36"/>
      <c r="C473" s="36"/>
      <c r="D473" s="36"/>
      <c r="E473" s="36"/>
      <c r="F473" s="36"/>
      <c r="G473" s="36"/>
      <c r="H473" s="36"/>
      <c r="I473" s="36"/>
      <c r="J473" s="36"/>
      <c r="K473" s="36"/>
      <c r="L473" s="36"/>
      <c r="M473" s="36"/>
      <c r="N473" s="36"/>
      <c r="O473" s="36"/>
      <c r="P473" s="36"/>
      <c r="Q473" s="36"/>
      <c r="R473" s="38"/>
      <c r="S473" s="36"/>
      <c r="T473" s="36"/>
      <c r="U473" s="36"/>
      <c r="V473" s="36"/>
      <c r="W473" s="36"/>
      <c r="X473" s="36"/>
      <c r="Y473" s="36"/>
      <c r="Z473" s="36"/>
      <c r="AA473" s="36"/>
      <c r="AB473" s="36"/>
    </row>
    <row r="474" spans="1:28" x14ac:dyDescent="0.25">
      <c r="A474" s="37"/>
      <c r="B474" s="36"/>
      <c r="C474" s="36"/>
      <c r="D474" s="36"/>
      <c r="E474" s="36"/>
      <c r="F474" s="36"/>
      <c r="G474" s="36"/>
      <c r="H474" s="36"/>
      <c r="I474" s="36"/>
      <c r="J474" s="36"/>
      <c r="K474" s="36"/>
      <c r="L474" s="36"/>
      <c r="M474" s="36"/>
      <c r="N474" s="36"/>
      <c r="O474" s="36"/>
      <c r="P474" s="36"/>
      <c r="Q474" s="36"/>
      <c r="R474" s="38"/>
      <c r="S474" s="36"/>
      <c r="T474" s="36"/>
      <c r="U474" s="36"/>
      <c r="V474" s="36"/>
      <c r="W474" s="36"/>
      <c r="X474" s="36"/>
      <c r="Y474" s="36"/>
      <c r="Z474" s="36"/>
      <c r="AA474" s="36"/>
      <c r="AB474" s="36"/>
    </row>
    <row r="475" spans="1:28" x14ac:dyDescent="0.25">
      <c r="A475" s="37"/>
      <c r="B475" s="36"/>
      <c r="C475" s="36"/>
      <c r="D475" s="36"/>
      <c r="E475" s="36"/>
      <c r="F475" s="36"/>
      <c r="G475" s="36"/>
      <c r="H475" s="36"/>
      <c r="I475" s="36"/>
      <c r="J475" s="36"/>
      <c r="K475" s="36"/>
      <c r="L475" s="36"/>
      <c r="M475" s="36"/>
      <c r="N475" s="36"/>
      <c r="O475" s="36"/>
      <c r="P475" s="36"/>
      <c r="Q475" s="36"/>
      <c r="R475" s="38"/>
      <c r="S475" s="36"/>
      <c r="T475" s="36"/>
      <c r="U475" s="36"/>
      <c r="V475" s="36"/>
      <c r="W475" s="36"/>
      <c r="X475" s="36"/>
      <c r="Y475" s="36"/>
      <c r="Z475" s="36"/>
      <c r="AA475" s="36"/>
      <c r="AB475" s="36"/>
    </row>
    <row r="476" spans="1:28" x14ac:dyDescent="0.25">
      <c r="A476" s="37"/>
      <c r="B476" s="36"/>
      <c r="C476" s="36"/>
      <c r="D476" s="36"/>
      <c r="E476" s="36"/>
      <c r="F476" s="36"/>
      <c r="G476" s="36"/>
      <c r="H476" s="36"/>
      <c r="I476" s="36"/>
      <c r="J476" s="36"/>
      <c r="K476" s="36"/>
      <c r="L476" s="36"/>
      <c r="M476" s="36"/>
      <c r="N476" s="36"/>
      <c r="O476" s="36"/>
      <c r="P476" s="36"/>
      <c r="Q476" s="36"/>
      <c r="R476" s="38"/>
      <c r="S476" s="36"/>
      <c r="T476" s="36"/>
      <c r="U476" s="36"/>
      <c r="V476" s="36"/>
      <c r="W476" s="36"/>
      <c r="X476" s="36"/>
      <c r="Y476" s="36"/>
      <c r="Z476" s="36"/>
      <c r="AA476" s="36"/>
      <c r="AB476" s="36"/>
    </row>
    <row r="477" spans="1:28" x14ac:dyDescent="0.25">
      <c r="A477" s="37"/>
      <c r="B477" s="36"/>
      <c r="C477" s="36"/>
      <c r="D477" s="36"/>
      <c r="E477" s="36"/>
      <c r="F477" s="36"/>
      <c r="G477" s="36"/>
      <c r="H477" s="36"/>
      <c r="I477" s="36"/>
      <c r="J477" s="36"/>
      <c r="K477" s="36"/>
      <c r="L477" s="36"/>
      <c r="M477" s="36"/>
      <c r="N477" s="36"/>
      <c r="O477" s="36"/>
      <c r="P477" s="36"/>
      <c r="Q477" s="36"/>
      <c r="R477" s="38"/>
      <c r="S477" s="36"/>
      <c r="T477" s="36"/>
      <c r="U477" s="36"/>
      <c r="V477" s="36"/>
      <c r="W477" s="36"/>
      <c r="X477" s="36"/>
      <c r="Y477" s="36"/>
      <c r="Z477" s="36"/>
      <c r="AA477" s="36"/>
      <c r="AB477" s="36"/>
    </row>
    <row r="478" spans="1:28" x14ac:dyDescent="0.25">
      <c r="A478" s="37"/>
      <c r="B478" s="36"/>
      <c r="C478" s="36"/>
      <c r="D478" s="36"/>
      <c r="E478" s="36"/>
      <c r="F478" s="36"/>
      <c r="G478" s="36"/>
      <c r="H478" s="36"/>
      <c r="I478" s="36"/>
      <c r="J478" s="36"/>
      <c r="K478" s="36"/>
      <c r="L478" s="36"/>
      <c r="M478" s="36"/>
      <c r="N478" s="36"/>
      <c r="O478" s="36"/>
      <c r="P478" s="36"/>
      <c r="Q478" s="36"/>
      <c r="R478" s="38"/>
      <c r="S478" s="36"/>
      <c r="T478" s="36"/>
      <c r="U478" s="36"/>
      <c r="V478" s="36"/>
      <c r="W478" s="36"/>
      <c r="X478" s="36"/>
      <c r="Y478" s="36"/>
      <c r="Z478" s="36"/>
      <c r="AA478" s="36"/>
      <c r="AB478" s="36"/>
    </row>
    <row r="479" spans="1:28" x14ac:dyDescent="0.25">
      <c r="A479" s="37"/>
      <c r="B479" s="36"/>
      <c r="C479" s="36"/>
      <c r="D479" s="36"/>
      <c r="E479" s="36"/>
      <c r="F479" s="36"/>
      <c r="G479" s="36"/>
      <c r="H479" s="36"/>
      <c r="I479" s="36"/>
      <c r="J479" s="36"/>
      <c r="K479" s="36"/>
      <c r="L479" s="36"/>
      <c r="M479" s="36"/>
      <c r="N479" s="36"/>
      <c r="O479" s="36"/>
      <c r="P479" s="36"/>
      <c r="Q479" s="36"/>
      <c r="R479" s="38"/>
      <c r="S479" s="36"/>
      <c r="T479" s="36"/>
      <c r="U479" s="36"/>
      <c r="V479" s="36"/>
      <c r="W479" s="36"/>
      <c r="X479" s="36"/>
      <c r="Y479" s="36"/>
      <c r="Z479" s="36"/>
      <c r="AA479" s="36"/>
      <c r="AB479" s="36"/>
    </row>
    <row r="480" spans="1:28" x14ac:dyDescent="0.25">
      <c r="A480" s="37"/>
      <c r="B480" s="36"/>
      <c r="C480" s="36"/>
      <c r="D480" s="36"/>
      <c r="E480" s="36"/>
      <c r="F480" s="36"/>
      <c r="G480" s="36"/>
      <c r="H480" s="36"/>
      <c r="I480" s="36"/>
      <c r="J480" s="36"/>
      <c r="K480" s="36"/>
      <c r="L480" s="36"/>
      <c r="M480" s="36"/>
      <c r="N480" s="36"/>
      <c r="O480" s="36"/>
      <c r="P480" s="36"/>
      <c r="Q480" s="36"/>
      <c r="R480" s="38"/>
      <c r="S480" s="36"/>
      <c r="T480" s="36"/>
      <c r="U480" s="36"/>
      <c r="V480" s="36"/>
      <c r="W480" s="36"/>
      <c r="X480" s="36"/>
      <c r="Y480" s="36"/>
      <c r="Z480" s="36"/>
      <c r="AA480" s="36"/>
      <c r="AB480" s="36"/>
    </row>
    <row r="481" spans="1:28" x14ac:dyDescent="0.25">
      <c r="A481" s="37"/>
      <c r="B481" s="36"/>
      <c r="C481" s="36"/>
      <c r="D481" s="36"/>
      <c r="E481" s="36"/>
      <c r="F481" s="36"/>
      <c r="G481" s="36"/>
      <c r="H481" s="36"/>
      <c r="I481" s="36"/>
      <c r="J481" s="36"/>
      <c r="K481" s="36"/>
      <c r="L481" s="36"/>
      <c r="M481" s="36"/>
      <c r="N481" s="36"/>
      <c r="O481" s="36"/>
      <c r="P481" s="36"/>
      <c r="Q481" s="36"/>
      <c r="R481" s="38"/>
      <c r="S481" s="36"/>
      <c r="T481" s="36"/>
      <c r="U481" s="36"/>
      <c r="V481" s="36"/>
      <c r="W481" s="36"/>
      <c r="X481" s="36"/>
      <c r="Y481" s="36"/>
      <c r="Z481" s="36"/>
      <c r="AA481" s="36"/>
      <c r="AB481" s="36"/>
    </row>
    <row r="482" spans="1:28" x14ac:dyDescent="0.25">
      <c r="A482" s="37"/>
      <c r="B482" s="36"/>
      <c r="C482" s="36"/>
      <c r="D482" s="36"/>
      <c r="E482" s="36"/>
      <c r="F482" s="36"/>
      <c r="G482" s="36"/>
      <c r="H482" s="36"/>
      <c r="I482" s="36"/>
      <c r="J482" s="36"/>
      <c r="K482" s="36"/>
      <c r="L482" s="36"/>
      <c r="M482" s="36"/>
      <c r="N482" s="36"/>
      <c r="O482" s="36"/>
      <c r="P482" s="36"/>
      <c r="Q482" s="36"/>
      <c r="R482" s="38"/>
      <c r="S482" s="36"/>
      <c r="T482" s="36"/>
      <c r="U482" s="36"/>
      <c r="V482" s="36"/>
      <c r="W482" s="36"/>
      <c r="X482" s="36"/>
      <c r="Y482" s="36"/>
      <c r="Z482" s="36"/>
      <c r="AA482" s="36"/>
      <c r="AB482" s="36"/>
    </row>
    <row r="483" spans="1:28" x14ac:dyDescent="0.25">
      <c r="A483" s="37"/>
      <c r="B483" s="36"/>
      <c r="C483" s="36"/>
      <c r="D483" s="36"/>
      <c r="E483" s="36"/>
      <c r="F483" s="36"/>
      <c r="G483" s="36"/>
      <c r="H483" s="36"/>
      <c r="I483" s="36"/>
      <c r="J483" s="36"/>
      <c r="K483" s="36"/>
      <c r="L483" s="36"/>
      <c r="M483" s="36"/>
      <c r="N483" s="36"/>
      <c r="O483" s="36"/>
      <c r="P483" s="36"/>
      <c r="Q483" s="36"/>
      <c r="R483" s="38"/>
      <c r="S483" s="36"/>
      <c r="T483" s="36"/>
      <c r="U483" s="36"/>
      <c r="V483" s="36"/>
      <c r="W483" s="36"/>
      <c r="X483" s="36"/>
      <c r="Y483" s="36"/>
      <c r="Z483" s="36"/>
      <c r="AA483" s="36"/>
      <c r="AB483" s="36"/>
    </row>
    <row r="484" spans="1:28" x14ac:dyDescent="0.25">
      <c r="A484" s="37"/>
      <c r="B484" s="36"/>
      <c r="C484" s="36"/>
      <c r="D484" s="36"/>
      <c r="E484" s="36"/>
      <c r="F484" s="36"/>
      <c r="G484" s="36"/>
      <c r="H484" s="36"/>
      <c r="I484" s="36"/>
      <c r="J484" s="36"/>
      <c r="K484" s="36"/>
      <c r="L484" s="36"/>
      <c r="M484" s="36"/>
      <c r="N484" s="36"/>
      <c r="O484" s="36"/>
      <c r="P484" s="36"/>
      <c r="Q484" s="36"/>
      <c r="R484" s="38"/>
      <c r="S484" s="36"/>
      <c r="T484" s="36"/>
      <c r="U484" s="36"/>
      <c r="V484" s="36"/>
      <c r="W484" s="36"/>
      <c r="X484" s="36"/>
      <c r="Y484" s="36"/>
      <c r="Z484" s="36"/>
      <c r="AA484" s="36"/>
      <c r="AB484" s="36"/>
    </row>
    <row r="485" spans="1:28" x14ac:dyDescent="0.25">
      <c r="A485" s="37"/>
      <c r="B485" s="36"/>
      <c r="C485" s="36"/>
      <c r="D485" s="36"/>
      <c r="E485" s="36"/>
      <c r="F485" s="36"/>
      <c r="G485" s="36"/>
      <c r="H485" s="36"/>
      <c r="I485" s="36"/>
      <c r="J485" s="36"/>
      <c r="K485" s="36"/>
      <c r="L485" s="36"/>
      <c r="M485" s="36"/>
      <c r="N485" s="36"/>
      <c r="O485" s="36"/>
      <c r="P485" s="36"/>
      <c r="Q485" s="36"/>
      <c r="R485" s="38"/>
      <c r="S485" s="36"/>
      <c r="T485" s="36"/>
      <c r="U485" s="36"/>
      <c r="V485" s="36"/>
      <c r="W485" s="36"/>
      <c r="X485" s="36"/>
      <c r="Y485" s="36"/>
      <c r="Z485" s="36"/>
      <c r="AA485" s="36"/>
      <c r="AB485" s="36"/>
    </row>
    <row r="486" spans="1:28" x14ac:dyDescent="0.25">
      <c r="A486" s="37"/>
      <c r="B486" s="36"/>
      <c r="C486" s="36"/>
      <c r="D486" s="36"/>
      <c r="E486" s="36"/>
      <c r="F486" s="36"/>
      <c r="G486" s="36"/>
      <c r="H486" s="36"/>
      <c r="I486" s="36"/>
      <c r="J486" s="36"/>
      <c r="K486" s="36"/>
      <c r="L486" s="36"/>
      <c r="M486" s="36"/>
      <c r="N486" s="36"/>
      <c r="O486" s="36"/>
      <c r="P486" s="36"/>
      <c r="Q486" s="36"/>
      <c r="R486" s="38"/>
      <c r="S486" s="36"/>
      <c r="T486" s="36"/>
      <c r="U486" s="36"/>
      <c r="V486" s="36"/>
      <c r="W486" s="36"/>
      <c r="X486" s="36"/>
      <c r="Y486" s="36"/>
      <c r="Z486" s="36"/>
      <c r="AA486" s="36"/>
      <c r="AB486" s="36"/>
    </row>
    <row r="487" spans="1:28" x14ac:dyDescent="0.25">
      <c r="A487" s="37"/>
      <c r="B487" s="36"/>
      <c r="C487" s="36"/>
      <c r="D487" s="36"/>
      <c r="E487" s="36"/>
      <c r="F487" s="36"/>
      <c r="G487" s="36"/>
      <c r="H487" s="36"/>
      <c r="I487" s="36"/>
      <c r="J487" s="36"/>
      <c r="K487" s="36"/>
      <c r="L487" s="36"/>
      <c r="M487" s="36"/>
      <c r="N487" s="36"/>
      <c r="O487" s="36"/>
      <c r="P487" s="36"/>
      <c r="Q487" s="36"/>
      <c r="R487" s="38"/>
      <c r="S487" s="36"/>
      <c r="T487" s="36"/>
      <c r="U487" s="36"/>
      <c r="V487" s="36"/>
      <c r="W487" s="36"/>
      <c r="X487" s="36"/>
      <c r="Y487" s="36"/>
      <c r="Z487" s="36"/>
      <c r="AA487" s="36"/>
      <c r="AB487" s="36"/>
    </row>
    <row r="488" spans="1:28" x14ac:dyDescent="0.25">
      <c r="A488" s="37"/>
      <c r="B488" s="36"/>
      <c r="C488" s="36"/>
      <c r="D488" s="36"/>
      <c r="E488" s="36"/>
      <c r="F488" s="36"/>
      <c r="G488" s="36"/>
      <c r="H488" s="36"/>
      <c r="I488" s="36"/>
      <c r="J488" s="36"/>
      <c r="K488" s="36"/>
      <c r="L488" s="36"/>
      <c r="M488" s="36"/>
      <c r="N488" s="36"/>
      <c r="O488" s="36"/>
      <c r="P488" s="36"/>
      <c r="Q488" s="36"/>
      <c r="R488" s="38"/>
      <c r="S488" s="36"/>
      <c r="T488" s="36"/>
      <c r="U488" s="36"/>
      <c r="V488" s="36"/>
      <c r="W488" s="36"/>
      <c r="X488" s="36"/>
      <c r="Y488" s="36"/>
      <c r="Z488" s="36"/>
      <c r="AA488" s="36"/>
      <c r="AB488" s="36"/>
    </row>
    <row r="489" spans="1:28" x14ac:dyDescent="0.25">
      <c r="A489" s="37"/>
      <c r="B489" s="36"/>
      <c r="C489" s="36"/>
      <c r="D489" s="36"/>
      <c r="E489" s="36"/>
      <c r="F489" s="36"/>
      <c r="G489" s="36"/>
      <c r="H489" s="36"/>
      <c r="I489" s="36"/>
      <c r="J489" s="36"/>
      <c r="K489" s="36"/>
      <c r="L489" s="36"/>
      <c r="M489" s="36"/>
      <c r="N489" s="36"/>
      <c r="O489" s="36"/>
      <c r="P489" s="36"/>
      <c r="Q489" s="36"/>
      <c r="R489" s="38"/>
      <c r="S489" s="36"/>
      <c r="T489" s="36"/>
      <c r="U489" s="36"/>
      <c r="V489" s="36"/>
      <c r="W489" s="36"/>
      <c r="X489" s="36"/>
      <c r="Y489" s="36"/>
      <c r="Z489" s="36"/>
      <c r="AA489" s="36"/>
      <c r="AB489" s="36"/>
    </row>
    <row r="490" spans="1:28" x14ac:dyDescent="0.25">
      <c r="A490" s="37"/>
      <c r="B490" s="36"/>
      <c r="C490" s="36"/>
      <c r="D490" s="36"/>
      <c r="E490" s="36"/>
      <c r="F490" s="36"/>
      <c r="G490" s="36"/>
      <c r="H490" s="36"/>
      <c r="I490" s="36"/>
      <c r="J490" s="36"/>
      <c r="K490" s="36"/>
      <c r="L490" s="36"/>
      <c r="M490" s="36"/>
      <c r="N490" s="36"/>
      <c r="O490" s="36"/>
      <c r="P490" s="36"/>
      <c r="Q490" s="36"/>
      <c r="R490" s="38"/>
      <c r="S490" s="36"/>
      <c r="T490" s="36"/>
      <c r="U490" s="36"/>
      <c r="V490" s="36"/>
      <c r="W490" s="36"/>
      <c r="X490" s="36"/>
      <c r="Y490" s="36"/>
      <c r="Z490" s="36"/>
      <c r="AA490" s="36"/>
      <c r="AB490" s="36"/>
    </row>
    <row r="491" spans="1:28" x14ac:dyDescent="0.25">
      <c r="A491" s="37"/>
      <c r="B491" s="36"/>
      <c r="C491" s="36"/>
      <c r="D491" s="36"/>
      <c r="E491" s="36"/>
      <c r="F491" s="36"/>
      <c r="G491" s="36"/>
      <c r="H491" s="36"/>
      <c r="I491" s="36"/>
      <c r="J491" s="36"/>
      <c r="K491" s="36"/>
      <c r="L491" s="36"/>
      <c r="M491" s="36"/>
      <c r="N491" s="36"/>
      <c r="O491" s="36"/>
      <c r="P491" s="36"/>
      <c r="Q491" s="36"/>
      <c r="R491" s="38"/>
      <c r="S491" s="36"/>
      <c r="T491" s="36"/>
      <c r="U491" s="36"/>
      <c r="V491" s="36"/>
      <c r="W491" s="36"/>
      <c r="X491" s="36"/>
      <c r="Y491" s="36"/>
      <c r="Z491" s="36"/>
      <c r="AA491" s="36"/>
      <c r="AB491" s="36"/>
    </row>
    <row r="492" spans="1:28" x14ac:dyDescent="0.25">
      <c r="A492" s="37"/>
      <c r="B492" s="36"/>
      <c r="C492" s="36"/>
      <c r="D492" s="36"/>
      <c r="E492" s="36"/>
      <c r="F492" s="36"/>
      <c r="G492" s="36"/>
      <c r="H492" s="36"/>
      <c r="I492" s="36"/>
      <c r="J492" s="36"/>
      <c r="K492" s="36"/>
      <c r="L492" s="36"/>
      <c r="M492" s="36"/>
      <c r="N492" s="36"/>
      <c r="O492" s="36"/>
      <c r="P492" s="36"/>
      <c r="Q492" s="36"/>
      <c r="R492" s="38"/>
      <c r="S492" s="36"/>
      <c r="T492" s="36"/>
      <c r="U492" s="36"/>
      <c r="V492" s="36"/>
      <c r="W492" s="36"/>
      <c r="X492" s="36"/>
      <c r="Y492" s="36"/>
      <c r="Z492" s="36"/>
      <c r="AA492" s="36"/>
      <c r="AB492" s="36"/>
    </row>
    <row r="493" spans="1:28" x14ac:dyDescent="0.25">
      <c r="A493" s="37"/>
      <c r="B493" s="36"/>
      <c r="C493" s="36"/>
      <c r="D493" s="36"/>
      <c r="E493" s="36"/>
      <c r="F493" s="36"/>
      <c r="G493" s="36"/>
      <c r="H493" s="36"/>
      <c r="I493" s="36"/>
      <c r="J493" s="36"/>
      <c r="K493" s="36"/>
      <c r="L493" s="36"/>
      <c r="M493" s="36"/>
      <c r="N493" s="36"/>
      <c r="O493" s="36"/>
      <c r="P493" s="36"/>
      <c r="Q493" s="36"/>
      <c r="R493" s="38"/>
      <c r="S493" s="36"/>
      <c r="T493" s="36"/>
      <c r="U493" s="36"/>
      <c r="V493" s="36"/>
      <c r="W493" s="36"/>
      <c r="X493" s="36"/>
      <c r="Y493" s="36"/>
      <c r="Z493" s="36"/>
      <c r="AA493" s="36"/>
      <c r="AB493" s="36"/>
    </row>
    <row r="494" spans="1:28" x14ac:dyDescent="0.25">
      <c r="A494" s="37"/>
      <c r="B494" s="36"/>
      <c r="C494" s="36"/>
      <c r="D494" s="36"/>
      <c r="E494" s="36"/>
      <c r="F494" s="36"/>
      <c r="G494" s="36"/>
      <c r="H494" s="36"/>
      <c r="I494" s="36"/>
      <c r="J494" s="36"/>
      <c r="K494" s="36"/>
      <c r="L494" s="36"/>
      <c r="M494" s="36"/>
      <c r="N494" s="36"/>
      <c r="O494" s="36"/>
      <c r="P494" s="36"/>
      <c r="Q494" s="36"/>
      <c r="R494" s="38"/>
      <c r="S494" s="36"/>
      <c r="T494" s="36"/>
      <c r="U494" s="36"/>
      <c r="V494" s="36"/>
      <c r="W494" s="36"/>
      <c r="X494" s="36"/>
      <c r="Y494" s="36"/>
      <c r="Z494" s="36"/>
      <c r="AA494" s="36"/>
      <c r="AB494" s="36"/>
    </row>
    <row r="495" spans="1:28" x14ac:dyDescent="0.25">
      <c r="A495" s="37"/>
      <c r="B495" s="36"/>
      <c r="C495" s="36"/>
      <c r="D495" s="36"/>
      <c r="E495" s="36"/>
      <c r="F495" s="36"/>
      <c r="G495" s="36"/>
      <c r="H495" s="36"/>
      <c r="I495" s="36"/>
      <c r="J495" s="36"/>
      <c r="K495" s="36"/>
      <c r="L495" s="36"/>
      <c r="M495" s="36"/>
      <c r="N495" s="36"/>
      <c r="O495" s="36"/>
      <c r="P495" s="36"/>
      <c r="Q495" s="36"/>
      <c r="R495" s="38"/>
      <c r="S495" s="36"/>
      <c r="T495" s="36"/>
      <c r="U495" s="36"/>
      <c r="V495" s="36"/>
      <c r="W495" s="36"/>
      <c r="X495" s="36"/>
      <c r="Y495" s="36"/>
      <c r="Z495" s="36"/>
      <c r="AA495" s="36"/>
      <c r="AB495" s="36"/>
    </row>
    <row r="496" spans="1:28" x14ac:dyDescent="0.25">
      <c r="A496" s="37"/>
      <c r="B496" s="36"/>
      <c r="C496" s="36"/>
      <c r="D496" s="36"/>
      <c r="E496" s="36"/>
      <c r="F496" s="36"/>
      <c r="G496" s="36"/>
      <c r="H496" s="36"/>
      <c r="I496" s="36"/>
      <c r="J496" s="36"/>
      <c r="K496" s="36"/>
      <c r="L496" s="36"/>
      <c r="M496" s="36"/>
      <c r="N496" s="36"/>
      <c r="O496" s="36"/>
      <c r="P496" s="36"/>
      <c r="Q496" s="36"/>
      <c r="R496" s="38"/>
      <c r="S496" s="36"/>
      <c r="T496" s="36"/>
      <c r="U496" s="36"/>
      <c r="V496" s="36"/>
      <c r="W496" s="36"/>
      <c r="X496" s="36"/>
      <c r="Y496" s="36"/>
      <c r="Z496" s="36"/>
      <c r="AA496" s="36"/>
      <c r="AB496" s="36"/>
    </row>
    <row r="497" spans="1:28" x14ac:dyDescent="0.25">
      <c r="A497" s="37"/>
      <c r="B497" s="36"/>
      <c r="C497" s="36"/>
      <c r="D497" s="36"/>
      <c r="E497" s="36"/>
      <c r="F497" s="36"/>
      <c r="G497" s="36"/>
      <c r="H497" s="36"/>
      <c r="I497" s="36"/>
      <c r="J497" s="36"/>
      <c r="K497" s="36"/>
      <c r="L497" s="36"/>
      <c r="M497" s="36"/>
      <c r="N497" s="36"/>
      <c r="O497" s="36"/>
      <c r="P497" s="36"/>
      <c r="Q497" s="36"/>
      <c r="R497" s="38"/>
      <c r="S497" s="36"/>
      <c r="T497" s="36"/>
      <c r="U497" s="36"/>
      <c r="V497" s="36"/>
      <c r="W497" s="36"/>
      <c r="X497" s="36"/>
      <c r="Y497" s="36"/>
      <c r="Z497" s="36"/>
      <c r="AA497" s="36"/>
      <c r="AB497" s="36"/>
    </row>
    <row r="498" spans="1:28" x14ac:dyDescent="0.25">
      <c r="A498" s="37"/>
      <c r="B498" s="36"/>
      <c r="C498" s="36"/>
      <c r="D498" s="36"/>
      <c r="E498" s="36"/>
      <c r="F498" s="36"/>
      <c r="G498" s="36"/>
      <c r="H498" s="36"/>
      <c r="I498" s="36"/>
      <c r="J498" s="36"/>
      <c r="K498" s="36"/>
      <c r="L498" s="36"/>
      <c r="M498" s="36"/>
      <c r="N498" s="36"/>
      <c r="O498" s="36"/>
      <c r="P498" s="36"/>
      <c r="Q498" s="36"/>
      <c r="R498" s="38"/>
      <c r="S498" s="36"/>
      <c r="T498" s="36"/>
      <c r="U498" s="36"/>
      <c r="V498" s="36"/>
      <c r="W498" s="36"/>
      <c r="X498" s="36"/>
      <c r="Y498" s="36"/>
      <c r="Z498" s="36"/>
      <c r="AA498" s="36"/>
      <c r="AB498" s="36"/>
    </row>
    <row r="499" spans="1:28" x14ac:dyDescent="0.25">
      <c r="A499" s="37"/>
      <c r="B499" s="36"/>
      <c r="C499" s="36"/>
      <c r="D499" s="36"/>
      <c r="E499" s="36"/>
      <c r="F499" s="36"/>
      <c r="G499" s="36"/>
      <c r="H499" s="36"/>
      <c r="I499" s="36"/>
      <c r="J499" s="36"/>
      <c r="K499" s="36"/>
      <c r="L499" s="36"/>
      <c r="M499" s="36"/>
      <c r="N499" s="36"/>
      <c r="O499" s="36"/>
      <c r="P499" s="36"/>
      <c r="Q499" s="36"/>
      <c r="R499" s="38"/>
      <c r="S499" s="36"/>
      <c r="T499" s="36"/>
      <c r="U499" s="36"/>
      <c r="V499" s="36"/>
      <c r="W499" s="36"/>
      <c r="X499" s="36"/>
      <c r="Y499" s="36"/>
      <c r="Z499" s="36"/>
      <c r="AA499" s="36"/>
      <c r="AB499" s="36"/>
    </row>
    <row r="500" spans="1:28" x14ac:dyDescent="0.25">
      <c r="A500" s="37"/>
      <c r="B500" s="36"/>
      <c r="C500" s="36"/>
      <c r="D500" s="36"/>
      <c r="E500" s="36"/>
      <c r="F500" s="36"/>
      <c r="G500" s="36"/>
      <c r="H500" s="36"/>
      <c r="I500" s="36"/>
      <c r="J500" s="36"/>
      <c r="K500" s="36"/>
      <c r="L500" s="36"/>
      <c r="M500" s="36"/>
      <c r="N500" s="36"/>
      <c r="O500" s="36"/>
      <c r="P500" s="36"/>
      <c r="Q500" s="36"/>
      <c r="R500" s="38"/>
      <c r="S500" s="36"/>
      <c r="T500" s="36"/>
      <c r="U500" s="36"/>
      <c r="V500" s="36"/>
      <c r="W500" s="36"/>
      <c r="X500" s="36"/>
      <c r="Y500" s="36"/>
      <c r="Z500" s="36"/>
      <c r="AA500" s="36"/>
      <c r="AB500" s="36"/>
    </row>
    <row r="501" spans="1:28" x14ac:dyDescent="0.25">
      <c r="A501" s="37"/>
      <c r="B501" s="36"/>
      <c r="C501" s="36"/>
      <c r="D501" s="36"/>
      <c r="E501" s="36"/>
      <c r="F501" s="36"/>
      <c r="G501" s="36"/>
      <c r="H501" s="36"/>
      <c r="I501" s="36"/>
      <c r="J501" s="36"/>
      <c r="K501" s="36"/>
      <c r="L501" s="36"/>
      <c r="M501" s="36"/>
      <c r="N501" s="36"/>
      <c r="O501" s="36"/>
      <c r="P501" s="36"/>
      <c r="Q501" s="36"/>
      <c r="R501" s="38"/>
      <c r="S501" s="36"/>
      <c r="T501" s="36"/>
      <c r="U501" s="36"/>
      <c r="V501" s="36"/>
      <c r="W501" s="36"/>
      <c r="X501" s="36"/>
      <c r="Y501" s="36"/>
      <c r="Z501" s="36"/>
      <c r="AA501" s="36"/>
      <c r="AB501" s="36"/>
    </row>
    <row r="502" spans="1:28" x14ac:dyDescent="0.25">
      <c r="A502" s="37"/>
      <c r="B502" s="36"/>
      <c r="C502" s="36"/>
      <c r="D502" s="36"/>
      <c r="E502" s="36"/>
      <c r="F502" s="36"/>
      <c r="G502" s="36"/>
      <c r="H502" s="36"/>
      <c r="I502" s="36"/>
      <c r="J502" s="36"/>
      <c r="K502" s="36"/>
      <c r="L502" s="36"/>
      <c r="M502" s="36"/>
      <c r="N502" s="36"/>
      <c r="O502" s="36"/>
      <c r="P502" s="36"/>
      <c r="Q502" s="36"/>
      <c r="R502" s="38"/>
      <c r="S502" s="36"/>
      <c r="T502" s="36"/>
      <c r="U502" s="36"/>
      <c r="V502" s="36"/>
      <c r="W502" s="36"/>
      <c r="X502" s="36"/>
      <c r="Y502" s="36"/>
      <c r="Z502" s="36"/>
      <c r="AA502" s="36"/>
      <c r="AB502" s="36"/>
    </row>
    <row r="503" spans="1:28" x14ac:dyDescent="0.25">
      <c r="A503" s="37"/>
      <c r="B503" s="36"/>
      <c r="C503" s="36"/>
      <c r="D503" s="36"/>
      <c r="E503" s="36"/>
      <c r="F503" s="36"/>
      <c r="G503" s="36"/>
      <c r="H503" s="36"/>
      <c r="I503" s="36"/>
      <c r="J503" s="36"/>
      <c r="K503" s="36"/>
      <c r="L503" s="36"/>
      <c r="M503" s="36"/>
      <c r="N503" s="36"/>
      <c r="O503" s="36"/>
      <c r="P503" s="36"/>
      <c r="Q503" s="36"/>
      <c r="R503" s="38"/>
      <c r="S503" s="36"/>
      <c r="T503" s="36"/>
      <c r="U503" s="36"/>
      <c r="V503" s="36"/>
      <c r="W503" s="36"/>
      <c r="X503" s="36"/>
      <c r="Y503" s="36"/>
      <c r="Z503" s="36"/>
      <c r="AA503" s="36"/>
      <c r="AB503" s="36"/>
    </row>
    <row r="504" spans="1:28" x14ac:dyDescent="0.25">
      <c r="A504" s="37"/>
      <c r="B504" s="36"/>
      <c r="C504" s="36"/>
      <c r="D504" s="36"/>
      <c r="E504" s="36"/>
      <c r="F504" s="36"/>
      <c r="G504" s="36"/>
      <c r="H504" s="36"/>
      <c r="I504" s="36"/>
      <c r="J504" s="36"/>
      <c r="K504" s="36"/>
      <c r="L504" s="36"/>
      <c r="M504" s="36"/>
      <c r="N504" s="36"/>
      <c r="O504" s="36"/>
      <c r="P504" s="36"/>
      <c r="Q504" s="36"/>
      <c r="R504" s="38"/>
      <c r="S504" s="36"/>
      <c r="T504" s="36"/>
      <c r="U504" s="36"/>
      <c r="V504" s="36"/>
      <c r="W504" s="36"/>
      <c r="X504" s="36"/>
      <c r="Y504" s="36"/>
      <c r="Z504" s="36"/>
      <c r="AA504" s="36"/>
      <c r="AB504" s="36"/>
    </row>
    <row r="505" spans="1:28" x14ac:dyDescent="0.25">
      <c r="A505" s="37"/>
      <c r="B505" s="36"/>
      <c r="C505" s="36"/>
      <c r="D505" s="36"/>
      <c r="E505" s="36"/>
      <c r="F505" s="36"/>
      <c r="G505" s="36"/>
      <c r="H505" s="36"/>
      <c r="I505" s="36"/>
      <c r="J505" s="36"/>
      <c r="K505" s="36"/>
      <c r="L505" s="36"/>
      <c r="M505" s="36"/>
      <c r="N505" s="36"/>
      <c r="O505" s="36"/>
      <c r="P505" s="36"/>
      <c r="Q505" s="36"/>
      <c r="R505" s="38"/>
      <c r="S505" s="36"/>
      <c r="T505" s="36"/>
      <c r="U505" s="36"/>
      <c r="V505" s="36"/>
      <c r="W505" s="36"/>
      <c r="X505" s="36"/>
      <c r="Y505" s="36"/>
      <c r="Z505" s="36"/>
      <c r="AA505" s="36"/>
      <c r="AB505" s="36"/>
    </row>
    <row r="506" spans="1:28" x14ac:dyDescent="0.25">
      <c r="A506" s="37"/>
      <c r="B506" s="36"/>
      <c r="C506" s="36"/>
      <c r="D506" s="36"/>
      <c r="E506" s="36"/>
      <c r="F506" s="36"/>
      <c r="G506" s="36"/>
      <c r="H506" s="36"/>
      <c r="I506" s="36"/>
      <c r="J506" s="36"/>
      <c r="K506" s="36"/>
      <c r="L506" s="36"/>
      <c r="M506" s="36"/>
      <c r="N506" s="36"/>
      <c r="O506" s="36"/>
      <c r="P506" s="36"/>
      <c r="Q506" s="36"/>
      <c r="R506" s="38"/>
      <c r="S506" s="36"/>
      <c r="T506" s="36"/>
      <c r="U506" s="36"/>
      <c r="V506" s="36"/>
      <c r="W506" s="36"/>
      <c r="X506" s="36"/>
      <c r="Y506" s="36"/>
      <c r="Z506" s="36"/>
      <c r="AA506" s="36"/>
      <c r="AB506" s="36"/>
    </row>
    <row r="507" spans="1:28" x14ac:dyDescent="0.25">
      <c r="A507" s="37"/>
      <c r="B507" s="36"/>
      <c r="C507" s="36"/>
      <c r="D507" s="36"/>
      <c r="E507" s="36"/>
      <c r="F507" s="36"/>
      <c r="G507" s="36"/>
      <c r="H507" s="36"/>
      <c r="I507" s="36"/>
      <c r="J507" s="36"/>
      <c r="K507" s="36"/>
      <c r="L507" s="36"/>
      <c r="M507" s="36"/>
      <c r="N507" s="36"/>
      <c r="O507" s="36"/>
      <c r="P507" s="36"/>
      <c r="Q507" s="36"/>
      <c r="R507" s="38"/>
      <c r="S507" s="36"/>
      <c r="T507" s="36"/>
      <c r="U507" s="36"/>
      <c r="V507" s="36"/>
      <c r="W507" s="36"/>
      <c r="X507" s="36"/>
      <c r="Y507" s="36"/>
      <c r="Z507" s="36"/>
      <c r="AA507" s="36"/>
      <c r="AB507" s="36"/>
    </row>
    <row r="508" spans="1:28" x14ac:dyDescent="0.25">
      <c r="A508" s="37"/>
      <c r="B508" s="36"/>
      <c r="C508" s="36"/>
      <c r="D508" s="36"/>
      <c r="E508" s="36"/>
      <c r="F508" s="36"/>
      <c r="G508" s="36"/>
      <c r="H508" s="36"/>
      <c r="I508" s="36"/>
      <c r="J508" s="36"/>
      <c r="K508" s="36"/>
      <c r="L508" s="36"/>
      <c r="M508" s="36"/>
      <c r="N508" s="36"/>
      <c r="O508" s="36"/>
      <c r="P508" s="36"/>
      <c r="Q508" s="36"/>
      <c r="R508" s="38"/>
      <c r="S508" s="36"/>
      <c r="T508" s="36"/>
      <c r="U508" s="36"/>
      <c r="V508" s="36"/>
      <c r="W508" s="36"/>
      <c r="X508" s="36"/>
      <c r="Y508" s="36"/>
      <c r="Z508" s="36"/>
      <c r="AA508" s="36"/>
      <c r="AB508" s="36"/>
    </row>
    <row r="509" spans="1:28" x14ac:dyDescent="0.25">
      <c r="A509" s="37"/>
      <c r="B509" s="36"/>
      <c r="C509" s="36"/>
      <c r="D509" s="36"/>
      <c r="E509" s="36"/>
      <c r="F509" s="36"/>
      <c r="G509" s="36"/>
      <c r="H509" s="36"/>
      <c r="I509" s="36"/>
      <c r="J509" s="36"/>
      <c r="K509" s="36"/>
      <c r="L509" s="36"/>
      <c r="M509" s="36"/>
      <c r="N509" s="36"/>
      <c r="O509" s="36"/>
      <c r="P509" s="36"/>
      <c r="Q509" s="36"/>
      <c r="R509" s="38"/>
      <c r="S509" s="36"/>
      <c r="T509" s="36"/>
      <c r="U509" s="36"/>
      <c r="V509" s="36"/>
      <c r="W509" s="36"/>
      <c r="X509" s="36"/>
      <c r="Y509" s="36"/>
      <c r="Z509" s="36"/>
      <c r="AA509" s="36"/>
      <c r="AB509" s="36"/>
    </row>
    <row r="510" spans="1:28" x14ac:dyDescent="0.25">
      <c r="A510" s="37"/>
      <c r="B510" s="36"/>
      <c r="C510" s="36"/>
      <c r="D510" s="36"/>
      <c r="E510" s="36"/>
      <c r="F510" s="36"/>
      <c r="G510" s="36"/>
      <c r="H510" s="36"/>
      <c r="I510" s="36"/>
      <c r="J510" s="36"/>
      <c r="K510" s="36"/>
      <c r="L510" s="36"/>
      <c r="M510" s="36"/>
      <c r="N510" s="36"/>
      <c r="O510" s="36"/>
      <c r="P510" s="36"/>
      <c r="Q510" s="36"/>
      <c r="R510" s="38"/>
      <c r="S510" s="36"/>
      <c r="T510" s="36"/>
      <c r="U510" s="36"/>
      <c r="V510" s="36"/>
      <c r="W510" s="36"/>
      <c r="X510" s="36"/>
      <c r="Y510" s="36"/>
      <c r="Z510" s="36"/>
      <c r="AA510" s="36"/>
      <c r="AB510" s="36"/>
    </row>
    <row r="511" spans="1:28" x14ac:dyDescent="0.25">
      <c r="A511" s="37"/>
      <c r="B511" s="36"/>
      <c r="C511" s="36"/>
      <c r="D511" s="36"/>
      <c r="E511" s="36"/>
      <c r="F511" s="36"/>
      <c r="G511" s="36"/>
      <c r="H511" s="36"/>
      <c r="I511" s="36"/>
      <c r="J511" s="36"/>
      <c r="K511" s="36"/>
      <c r="L511" s="36"/>
      <c r="M511" s="36"/>
      <c r="N511" s="36"/>
      <c r="O511" s="36"/>
      <c r="P511" s="36"/>
      <c r="Q511" s="36"/>
      <c r="R511" s="38"/>
      <c r="S511" s="36"/>
      <c r="T511" s="36"/>
      <c r="U511" s="36"/>
      <c r="V511" s="36"/>
      <c r="W511" s="36"/>
      <c r="X511" s="36"/>
      <c r="Y511" s="36"/>
      <c r="Z511" s="36"/>
      <c r="AA511" s="36"/>
      <c r="AB511" s="36"/>
    </row>
    <row r="512" spans="1:28" x14ac:dyDescent="0.25">
      <c r="A512" s="37"/>
      <c r="B512" s="36"/>
      <c r="C512" s="36"/>
      <c r="D512" s="36"/>
      <c r="E512" s="36"/>
      <c r="F512" s="36"/>
      <c r="G512" s="36"/>
      <c r="H512" s="36"/>
      <c r="I512" s="36"/>
      <c r="J512" s="36"/>
      <c r="K512" s="36"/>
      <c r="L512" s="36"/>
      <c r="M512" s="36"/>
      <c r="N512" s="36"/>
      <c r="O512" s="36"/>
      <c r="P512" s="36"/>
      <c r="Q512" s="36"/>
      <c r="R512" s="38"/>
      <c r="S512" s="36"/>
      <c r="T512" s="36"/>
      <c r="U512" s="36"/>
      <c r="V512" s="36"/>
      <c r="W512" s="36"/>
      <c r="X512" s="36"/>
      <c r="Y512" s="36"/>
      <c r="Z512" s="36"/>
      <c r="AA512" s="36"/>
      <c r="AB512" s="36"/>
    </row>
    <row r="513" spans="1:28" x14ac:dyDescent="0.25">
      <c r="A513" s="37"/>
      <c r="B513" s="36"/>
      <c r="C513" s="36"/>
      <c r="D513" s="36"/>
      <c r="E513" s="36"/>
      <c r="F513" s="36"/>
      <c r="G513" s="36"/>
      <c r="H513" s="36"/>
      <c r="I513" s="36"/>
      <c r="J513" s="36"/>
      <c r="K513" s="36"/>
      <c r="L513" s="36"/>
      <c r="M513" s="36"/>
      <c r="N513" s="36"/>
      <c r="O513" s="36"/>
      <c r="P513" s="36"/>
      <c r="Q513" s="36"/>
      <c r="R513" s="38"/>
      <c r="S513" s="36"/>
      <c r="T513" s="36"/>
      <c r="U513" s="36"/>
      <c r="V513" s="36"/>
      <c r="W513" s="36"/>
      <c r="X513" s="36"/>
      <c r="Y513" s="36"/>
      <c r="Z513" s="36"/>
      <c r="AA513" s="36"/>
      <c r="AB513" s="36"/>
    </row>
    <row r="514" spans="1:28" x14ac:dyDescent="0.25">
      <c r="A514" s="37"/>
      <c r="B514" s="36"/>
      <c r="C514" s="36"/>
      <c r="D514" s="36"/>
      <c r="E514" s="36"/>
      <c r="F514" s="36"/>
      <c r="G514" s="36"/>
      <c r="H514" s="36"/>
      <c r="I514" s="36"/>
      <c r="J514" s="36"/>
      <c r="K514" s="36"/>
      <c r="L514" s="36"/>
      <c r="M514" s="36"/>
      <c r="N514" s="36"/>
      <c r="O514" s="36"/>
      <c r="P514" s="36"/>
      <c r="Q514" s="36"/>
      <c r="R514" s="38"/>
      <c r="S514" s="36"/>
      <c r="T514" s="36"/>
      <c r="U514" s="36"/>
      <c r="V514" s="36"/>
      <c r="W514" s="36"/>
      <c r="X514" s="36"/>
      <c r="Y514" s="36"/>
      <c r="Z514" s="36"/>
      <c r="AA514" s="36"/>
      <c r="AB514" s="36"/>
    </row>
    <row r="515" spans="1:28" x14ac:dyDescent="0.25">
      <c r="A515" s="37"/>
      <c r="B515" s="36"/>
      <c r="C515" s="36"/>
      <c r="D515" s="36"/>
      <c r="E515" s="36"/>
      <c r="F515" s="36"/>
      <c r="G515" s="36"/>
      <c r="H515" s="36"/>
      <c r="I515" s="36"/>
      <c r="J515" s="36"/>
      <c r="K515" s="36"/>
      <c r="L515" s="36"/>
      <c r="M515" s="36"/>
      <c r="N515" s="36"/>
      <c r="O515" s="36"/>
      <c r="P515" s="36"/>
      <c r="Q515" s="36"/>
      <c r="R515" s="38"/>
      <c r="S515" s="36"/>
      <c r="T515" s="36"/>
      <c r="U515" s="36"/>
      <c r="V515" s="36"/>
      <c r="W515" s="36"/>
      <c r="X515" s="36"/>
      <c r="Y515" s="36"/>
      <c r="Z515" s="36"/>
      <c r="AA515" s="36"/>
      <c r="AB515" s="36"/>
    </row>
    <row r="516" spans="1:28" x14ac:dyDescent="0.25">
      <c r="A516" s="37"/>
      <c r="B516" s="36"/>
      <c r="C516" s="36"/>
      <c r="D516" s="36"/>
      <c r="E516" s="36"/>
      <c r="F516" s="36"/>
      <c r="G516" s="36"/>
      <c r="H516" s="36"/>
      <c r="I516" s="36"/>
      <c r="J516" s="36"/>
      <c r="K516" s="36"/>
      <c r="L516" s="36"/>
      <c r="M516" s="36"/>
      <c r="N516" s="36"/>
      <c r="O516" s="36"/>
      <c r="P516" s="36"/>
      <c r="Q516" s="36"/>
      <c r="R516" s="38"/>
      <c r="S516" s="36"/>
      <c r="T516" s="36"/>
      <c r="U516" s="36"/>
      <c r="V516" s="36"/>
      <c r="W516" s="36"/>
      <c r="X516" s="36"/>
      <c r="Y516" s="36"/>
      <c r="Z516" s="36"/>
      <c r="AA516" s="36"/>
      <c r="AB516" s="36"/>
    </row>
    <row r="517" spans="1:28" x14ac:dyDescent="0.25">
      <c r="A517" s="37"/>
      <c r="B517" s="36"/>
      <c r="C517" s="36"/>
      <c r="D517" s="36"/>
      <c r="E517" s="36"/>
      <c r="F517" s="36"/>
      <c r="G517" s="36"/>
      <c r="H517" s="36"/>
      <c r="I517" s="36"/>
      <c r="J517" s="36"/>
      <c r="K517" s="36"/>
      <c r="L517" s="36"/>
      <c r="M517" s="36"/>
      <c r="N517" s="36"/>
      <c r="O517" s="36"/>
      <c r="P517" s="36"/>
      <c r="Q517" s="36"/>
      <c r="R517" s="38"/>
      <c r="S517" s="36"/>
      <c r="T517" s="36"/>
      <c r="U517" s="36"/>
      <c r="V517" s="36"/>
      <c r="W517" s="36"/>
      <c r="X517" s="36"/>
      <c r="Y517" s="36"/>
      <c r="Z517" s="36"/>
      <c r="AA517" s="36"/>
      <c r="AB517" s="36"/>
    </row>
    <row r="518" spans="1:28" x14ac:dyDescent="0.25">
      <c r="A518" s="37"/>
      <c r="B518" s="36"/>
      <c r="C518" s="36"/>
      <c r="D518" s="36"/>
      <c r="E518" s="36"/>
      <c r="F518" s="36"/>
      <c r="G518" s="36"/>
      <c r="H518" s="36"/>
      <c r="I518" s="36"/>
      <c r="J518" s="36"/>
      <c r="K518" s="36"/>
      <c r="L518" s="36"/>
      <c r="M518" s="36"/>
      <c r="N518" s="36"/>
      <c r="O518" s="36"/>
      <c r="P518" s="36"/>
      <c r="Q518" s="36"/>
      <c r="R518" s="38"/>
      <c r="S518" s="36"/>
      <c r="T518" s="36"/>
      <c r="U518" s="36"/>
      <c r="V518" s="36"/>
      <c r="W518" s="36"/>
      <c r="X518" s="36"/>
      <c r="Y518" s="36"/>
      <c r="Z518" s="36"/>
      <c r="AA518" s="36"/>
      <c r="AB518" s="36"/>
    </row>
    <row r="519" spans="1:28" x14ac:dyDescent="0.25">
      <c r="A519" s="37"/>
      <c r="B519" s="36"/>
      <c r="C519" s="36"/>
      <c r="D519" s="36"/>
      <c r="E519" s="36"/>
      <c r="F519" s="36"/>
      <c r="G519" s="36"/>
      <c r="H519" s="36"/>
      <c r="I519" s="36"/>
      <c r="J519" s="36"/>
      <c r="K519" s="36"/>
      <c r="L519" s="36"/>
      <c r="M519" s="36"/>
      <c r="N519" s="36"/>
      <c r="O519" s="36"/>
      <c r="P519" s="36"/>
      <c r="Q519" s="36"/>
      <c r="R519" s="38"/>
      <c r="S519" s="36"/>
      <c r="T519" s="36"/>
      <c r="U519" s="36"/>
      <c r="V519" s="36"/>
      <c r="W519" s="36"/>
      <c r="X519" s="36"/>
      <c r="Y519" s="36"/>
      <c r="Z519" s="36"/>
      <c r="AA519" s="36"/>
      <c r="AB519" s="36"/>
    </row>
    <row r="520" spans="1:28" x14ac:dyDescent="0.25">
      <c r="A520" s="37"/>
      <c r="B520" s="36"/>
      <c r="C520" s="36"/>
      <c r="D520" s="36"/>
      <c r="E520" s="36"/>
      <c r="F520" s="36"/>
      <c r="G520" s="36"/>
      <c r="H520" s="36"/>
      <c r="I520" s="36"/>
      <c r="J520" s="36"/>
      <c r="K520" s="36"/>
      <c r="L520" s="36"/>
      <c r="M520" s="36"/>
      <c r="N520" s="36"/>
      <c r="O520" s="36"/>
      <c r="P520" s="36"/>
      <c r="Q520" s="36"/>
      <c r="R520" s="38"/>
      <c r="S520" s="36"/>
      <c r="T520" s="36"/>
      <c r="U520" s="36"/>
      <c r="V520" s="36"/>
      <c r="W520" s="36"/>
      <c r="X520" s="36"/>
      <c r="Y520" s="36"/>
      <c r="Z520" s="36"/>
      <c r="AA520" s="36"/>
      <c r="AB520" s="36"/>
    </row>
    <row r="521" spans="1:28" x14ac:dyDescent="0.25">
      <c r="A521" s="37"/>
      <c r="B521" s="36"/>
      <c r="C521" s="36"/>
      <c r="D521" s="36"/>
      <c r="E521" s="36"/>
      <c r="F521" s="36"/>
      <c r="G521" s="36"/>
      <c r="H521" s="36"/>
      <c r="I521" s="36"/>
      <c r="J521" s="36"/>
      <c r="K521" s="36"/>
      <c r="L521" s="36"/>
      <c r="M521" s="36"/>
      <c r="N521" s="36"/>
      <c r="O521" s="36"/>
      <c r="P521" s="36"/>
      <c r="Q521" s="36"/>
      <c r="R521" s="38"/>
      <c r="S521" s="36"/>
      <c r="T521" s="36"/>
      <c r="U521" s="36"/>
      <c r="V521" s="36"/>
      <c r="W521" s="36"/>
      <c r="X521" s="36"/>
      <c r="Y521" s="36"/>
      <c r="Z521" s="36"/>
      <c r="AA521" s="36"/>
      <c r="AB521" s="36"/>
    </row>
    <row r="522" spans="1:28" x14ac:dyDescent="0.25">
      <c r="A522" s="37"/>
      <c r="B522" s="36"/>
      <c r="C522" s="36"/>
      <c r="D522" s="36"/>
      <c r="E522" s="36"/>
      <c r="F522" s="36"/>
      <c r="G522" s="36"/>
      <c r="H522" s="36"/>
      <c r="I522" s="36"/>
      <c r="J522" s="36"/>
      <c r="K522" s="36"/>
      <c r="L522" s="36"/>
      <c r="M522" s="36"/>
      <c r="N522" s="36"/>
      <c r="O522" s="36"/>
      <c r="P522" s="36"/>
      <c r="Q522" s="36"/>
      <c r="R522" s="38"/>
      <c r="S522" s="36"/>
      <c r="T522" s="36"/>
      <c r="U522" s="36"/>
      <c r="V522" s="36"/>
      <c r="W522" s="36"/>
      <c r="X522" s="36"/>
      <c r="Y522" s="36"/>
      <c r="Z522" s="36"/>
      <c r="AA522" s="36"/>
      <c r="AB522" s="36"/>
    </row>
    <row r="523" spans="1:28" x14ac:dyDescent="0.25">
      <c r="A523" s="37"/>
      <c r="B523" s="36"/>
      <c r="C523" s="36"/>
      <c r="D523" s="36"/>
      <c r="E523" s="36"/>
      <c r="F523" s="36"/>
      <c r="G523" s="36"/>
      <c r="H523" s="36"/>
      <c r="I523" s="36"/>
      <c r="J523" s="36"/>
      <c r="K523" s="36"/>
      <c r="L523" s="36"/>
      <c r="M523" s="36"/>
      <c r="N523" s="36"/>
      <c r="O523" s="36"/>
      <c r="P523" s="36"/>
      <c r="Q523" s="36"/>
      <c r="R523" s="38"/>
      <c r="S523" s="36"/>
      <c r="T523" s="36"/>
      <c r="U523" s="36"/>
      <c r="V523" s="36"/>
      <c r="W523" s="36"/>
      <c r="X523" s="36"/>
      <c r="Y523" s="36"/>
      <c r="Z523" s="36"/>
      <c r="AA523" s="36"/>
      <c r="AB523" s="36"/>
    </row>
    <row r="524" spans="1:28" x14ac:dyDescent="0.25">
      <c r="A524" s="37"/>
      <c r="B524" s="36"/>
      <c r="C524" s="36"/>
      <c r="D524" s="36"/>
      <c r="E524" s="36"/>
      <c r="F524" s="36"/>
      <c r="G524" s="36"/>
      <c r="H524" s="36"/>
      <c r="I524" s="36"/>
      <c r="J524" s="36"/>
      <c r="K524" s="36"/>
      <c r="L524" s="36"/>
      <c r="M524" s="36"/>
      <c r="N524" s="36"/>
      <c r="O524" s="36"/>
      <c r="P524" s="36"/>
      <c r="Q524" s="36"/>
      <c r="R524" s="38"/>
      <c r="S524" s="36"/>
      <c r="T524" s="36"/>
      <c r="U524" s="36"/>
      <c r="V524" s="36"/>
      <c r="W524" s="36"/>
      <c r="X524" s="36"/>
      <c r="Y524" s="36"/>
      <c r="Z524" s="36"/>
      <c r="AA524" s="36"/>
      <c r="AB524" s="36"/>
    </row>
    <row r="525" spans="1:28" x14ac:dyDescent="0.25">
      <c r="A525" s="37"/>
      <c r="B525" s="36"/>
      <c r="C525" s="36"/>
      <c r="D525" s="36"/>
      <c r="E525" s="36"/>
      <c r="F525" s="36"/>
      <c r="G525" s="36"/>
      <c r="H525" s="36"/>
      <c r="I525" s="36"/>
      <c r="J525" s="36"/>
      <c r="K525" s="36"/>
      <c r="L525" s="36"/>
      <c r="M525" s="36"/>
      <c r="N525" s="36"/>
      <c r="O525" s="36"/>
      <c r="P525" s="36"/>
      <c r="Q525" s="36"/>
      <c r="R525" s="38"/>
      <c r="S525" s="36"/>
      <c r="T525" s="36"/>
      <c r="U525" s="36"/>
      <c r="V525" s="36"/>
      <c r="W525" s="36"/>
      <c r="X525" s="36"/>
      <c r="Y525" s="36"/>
      <c r="Z525" s="36"/>
      <c r="AA525" s="36"/>
      <c r="AB525" s="36"/>
    </row>
    <row r="526" spans="1:28" x14ac:dyDescent="0.25">
      <c r="A526" s="37"/>
      <c r="B526" s="36"/>
      <c r="C526" s="36"/>
      <c r="D526" s="36"/>
      <c r="E526" s="36"/>
      <c r="F526" s="36"/>
      <c r="G526" s="36"/>
      <c r="H526" s="36"/>
      <c r="I526" s="36"/>
      <c r="J526" s="36"/>
      <c r="K526" s="36"/>
      <c r="L526" s="36"/>
      <c r="M526" s="36"/>
      <c r="N526" s="36"/>
      <c r="O526" s="36"/>
      <c r="P526" s="36"/>
      <c r="Q526" s="36"/>
      <c r="R526" s="38"/>
      <c r="S526" s="36"/>
      <c r="T526" s="36"/>
      <c r="U526" s="36"/>
      <c r="V526" s="36"/>
      <c r="W526" s="36"/>
      <c r="X526" s="36"/>
      <c r="Y526" s="36"/>
      <c r="Z526" s="36"/>
      <c r="AA526" s="36"/>
      <c r="AB526" s="36"/>
    </row>
    <row r="527" spans="1:28" x14ac:dyDescent="0.25">
      <c r="A527" s="37"/>
      <c r="B527" s="36"/>
      <c r="C527" s="36"/>
      <c r="D527" s="36"/>
      <c r="E527" s="36"/>
      <c r="F527" s="36"/>
      <c r="G527" s="36"/>
      <c r="H527" s="36"/>
      <c r="I527" s="36"/>
      <c r="J527" s="36"/>
      <c r="K527" s="36"/>
      <c r="L527" s="36"/>
      <c r="M527" s="36"/>
      <c r="N527" s="36"/>
      <c r="O527" s="36"/>
      <c r="P527" s="36"/>
      <c r="Q527" s="36"/>
      <c r="R527" s="38"/>
      <c r="S527" s="36"/>
      <c r="T527" s="36"/>
      <c r="U527" s="36"/>
      <c r="V527" s="36"/>
      <c r="W527" s="36"/>
      <c r="X527" s="36"/>
      <c r="Y527" s="36"/>
      <c r="Z527" s="36"/>
      <c r="AA527" s="36"/>
      <c r="AB527" s="36"/>
    </row>
    <row r="528" spans="1:28" x14ac:dyDescent="0.25">
      <c r="A528" s="37"/>
      <c r="B528" s="36"/>
      <c r="C528" s="36"/>
      <c r="D528" s="36"/>
      <c r="E528" s="36"/>
      <c r="F528" s="36"/>
      <c r="G528" s="36"/>
      <c r="H528" s="36"/>
      <c r="I528" s="36"/>
      <c r="J528" s="36"/>
      <c r="K528" s="36"/>
      <c r="L528" s="36"/>
      <c r="M528" s="36"/>
      <c r="N528" s="36"/>
      <c r="O528" s="36"/>
      <c r="P528" s="36"/>
      <c r="Q528" s="36"/>
      <c r="R528" s="38"/>
      <c r="S528" s="36"/>
      <c r="T528" s="36"/>
      <c r="U528" s="36"/>
      <c r="V528" s="36"/>
      <c r="W528" s="36"/>
      <c r="X528" s="36"/>
      <c r="Y528" s="36"/>
      <c r="Z528" s="36"/>
      <c r="AA528" s="36"/>
      <c r="AB528" s="36"/>
    </row>
    <row r="529" spans="1:28" x14ac:dyDescent="0.25">
      <c r="A529" s="37"/>
      <c r="B529" s="36"/>
      <c r="C529" s="36"/>
      <c r="D529" s="36"/>
      <c r="E529" s="36"/>
      <c r="F529" s="36"/>
      <c r="G529" s="36"/>
      <c r="H529" s="36"/>
      <c r="I529" s="36"/>
      <c r="J529" s="36"/>
      <c r="K529" s="36"/>
      <c r="L529" s="36"/>
      <c r="M529" s="36"/>
      <c r="N529" s="36"/>
      <c r="O529" s="36"/>
      <c r="P529" s="36"/>
      <c r="Q529" s="36"/>
      <c r="R529" s="38"/>
      <c r="S529" s="36"/>
      <c r="T529" s="36"/>
      <c r="U529" s="36"/>
      <c r="V529" s="36"/>
      <c r="W529" s="36"/>
      <c r="X529" s="36"/>
      <c r="Y529" s="36"/>
      <c r="Z529" s="36"/>
      <c r="AA529" s="36"/>
      <c r="AB529" s="36"/>
    </row>
    <row r="530" spans="1:28" x14ac:dyDescent="0.25">
      <c r="A530" s="37"/>
      <c r="B530" s="36"/>
      <c r="C530" s="36"/>
      <c r="D530" s="36"/>
      <c r="E530" s="36"/>
      <c r="F530" s="36"/>
      <c r="G530" s="36"/>
      <c r="H530" s="36"/>
      <c r="I530" s="36"/>
      <c r="J530" s="36"/>
      <c r="K530" s="36"/>
      <c r="L530" s="36"/>
      <c r="M530" s="36"/>
      <c r="N530" s="36"/>
      <c r="O530" s="36"/>
      <c r="P530" s="36"/>
      <c r="Q530" s="36"/>
      <c r="R530" s="38"/>
      <c r="S530" s="36"/>
      <c r="T530" s="36"/>
      <c r="U530" s="36"/>
      <c r="V530" s="36"/>
      <c r="W530" s="36"/>
      <c r="X530" s="36"/>
      <c r="Y530" s="36"/>
      <c r="Z530" s="36"/>
      <c r="AA530" s="36"/>
      <c r="AB530" s="36"/>
    </row>
    <row r="531" spans="1:28" x14ac:dyDescent="0.25">
      <c r="A531" s="37"/>
      <c r="B531" s="36"/>
      <c r="C531" s="36"/>
      <c r="D531" s="36"/>
      <c r="E531" s="36"/>
      <c r="F531" s="36"/>
      <c r="G531" s="36"/>
      <c r="H531" s="36"/>
      <c r="I531" s="36"/>
      <c r="J531" s="36"/>
      <c r="K531" s="36"/>
      <c r="L531" s="36"/>
      <c r="M531" s="36"/>
      <c r="N531" s="36"/>
      <c r="O531" s="36"/>
      <c r="P531" s="36"/>
      <c r="Q531" s="36"/>
      <c r="R531" s="38"/>
      <c r="S531" s="36"/>
      <c r="T531" s="36"/>
      <c r="U531" s="36"/>
      <c r="V531" s="36"/>
      <c r="W531" s="36"/>
      <c r="X531" s="36"/>
      <c r="Y531" s="36"/>
      <c r="Z531" s="36"/>
      <c r="AA531" s="36"/>
      <c r="AB531" s="36"/>
    </row>
    <row r="532" spans="1:28" x14ac:dyDescent="0.25">
      <c r="A532" s="37"/>
      <c r="B532" s="36"/>
      <c r="C532" s="36"/>
      <c r="D532" s="36"/>
      <c r="E532" s="36"/>
      <c r="F532" s="36"/>
      <c r="G532" s="36"/>
      <c r="H532" s="36"/>
      <c r="I532" s="36"/>
      <c r="J532" s="36"/>
      <c r="K532" s="36"/>
      <c r="L532" s="36"/>
      <c r="M532" s="36"/>
      <c r="N532" s="36"/>
      <c r="O532" s="36"/>
      <c r="P532" s="36"/>
      <c r="Q532" s="36"/>
      <c r="R532" s="38"/>
      <c r="S532" s="36"/>
      <c r="T532" s="36"/>
      <c r="U532" s="36"/>
      <c r="V532" s="36"/>
      <c r="W532" s="36"/>
      <c r="X532" s="36"/>
      <c r="Y532" s="36"/>
      <c r="Z532" s="36"/>
      <c r="AA532" s="36"/>
      <c r="AB532" s="36"/>
    </row>
    <row r="533" spans="1:28" x14ac:dyDescent="0.25">
      <c r="A533" s="37"/>
      <c r="B533" s="36"/>
      <c r="C533" s="36"/>
      <c r="D533" s="36"/>
      <c r="E533" s="36"/>
      <c r="F533" s="36"/>
      <c r="G533" s="36"/>
      <c r="H533" s="36"/>
      <c r="I533" s="36"/>
      <c r="J533" s="36"/>
      <c r="K533" s="36"/>
      <c r="L533" s="36"/>
      <c r="M533" s="36"/>
      <c r="N533" s="36"/>
      <c r="O533" s="36"/>
      <c r="P533" s="36"/>
      <c r="Q533" s="36"/>
      <c r="R533" s="38"/>
      <c r="S533" s="36"/>
      <c r="T533" s="36"/>
      <c r="U533" s="36"/>
      <c r="V533" s="36"/>
      <c r="W533" s="36"/>
      <c r="X533" s="36"/>
      <c r="Y533" s="36"/>
      <c r="Z533" s="36"/>
      <c r="AA533" s="36"/>
      <c r="AB533" s="36"/>
    </row>
    <row r="534" spans="1:28" x14ac:dyDescent="0.25">
      <c r="A534" s="37"/>
      <c r="B534" s="36"/>
      <c r="C534" s="36"/>
      <c r="D534" s="36"/>
      <c r="E534" s="36"/>
      <c r="F534" s="36"/>
      <c r="G534" s="36"/>
      <c r="H534" s="36"/>
      <c r="I534" s="36"/>
      <c r="J534" s="36"/>
      <c r="K534" s="36"/>
      <c r="L534" s="36"/>
      <c r="M534" s="36"/>
      <c r="N534" s="36"/>
      <c r="O534" s="36"/>
      <c r="P534" s="36"/>
      <c r="Q534" s="36"/>
      <c r="R534" s="38"/>
      <c r="S534" s="36"/>
      <c r="T534" s="36"/>
      <c r="U534" s="36"/>
      <c r="V534" s="36"/>
      <c r="W534" s="36"/>
      <c r="X534" s="36"/>
      <c r="Y534" s="36"/>
      <c r="Z534" s="36"/>
      <c r="AA534" s="36"/>
      <c r="AB534" s="36"/>
    </row>
    <row r="535" spans="1:28" x14ac:dyDescent="0.25">
      <c r="A535" s="37"/>
      <c r="B535" s="36"/>
      <c r="C535" s="36"/>
      <c r="D535" s="36"/>
      <c r="E535" s="36"/>
      <c r="F535" s="36"/>
      <c r="G535" s="36"/>
      <c r="H535" s="36"/>
      <c r="I535" s="36"/>
      <c r="J535" s="36"/>
      <c r="K535" s="36"/>
      <c r="L535" s="36"/>
      <c r="M535" s="36"/>
      <c r="N535" s="36"/>
      <c r="O535" s="36"/>
      <c r="P535" s="36"/>
      <c r="Q535" s="36"/>
      <c r="R535" s="38"/>
      <c r="S535" s="36"/>
      <c r="T535" s="36"/>
      <c r="U535" s="36"/>
      <c r="V535" s="36"/>
      <c r="W535" s="36"/>
      <c r="X535" s="36"/>
      <c r="Y535" s="36"/>
      <c r="Z535" s="36"/>
      <c r="AA535" s="36"/>
      <c r="AB535" s="36"/>
    </row>
    <row r="536" spans="1:28" x14ac:dyDescent="0.25">
      <c r="A536" s="37"/>
      <c r="B536" s="36"/>
      <c r="C536" s="36"/>
      <c r="D536" s="36"/>
      <c r="E536" s="36"/>
      <c r="F536" s="36"/>
      <c r="G536" s="36"/>
      <c r="H536" s="36"/>
      <c r="I536" s="36"/>
      <c r="J536" s="36"/>
      <c r="K536" s="36"/>
      <c r="L536" s="36"/>
      <c r="M536" s="36"/>
      <c r="N536" s="36"/>
      <c r="O536" s="36"/>
      <c r="P536" s="36"/>
      <c r="Q536" s="36"/>
      <c r="R536" s="38"/>
      <c r="S536" s="36"/>
      <c r="T536" s="36"/>
      <c r="U536" s="36"/>
      <c r="V536" s="36"/>
      <c r="W536" s="36"/>
      <c r="X536" s="36"/>
      <c r="Y536" s="36"/>
      <c r="Z536" s="36"/>
      <c r="AA536" s="36"/>
      <c r="AB536" s="36"/>
    </row>
    <row r="537" spans="1:28" x14ac:dyDescent="0.25">
      <c r="A537" s="37"/>
      <c r="B537" s="36"/>
      <c r="C537" s="36"/>
      <c r="D537" s="36"/>
      <c r="E537" s="36"/>
      <c r="F537" s="36"/>
      <c r="G537" s="36"/>
      <c r="H537" s="36"/>
      <c r="I537" s="36"/>
      <c r="J537" s="36"/>
      <c r="K537" s="36"/>
      <c r="L537" s="36"/>
      <c r="M537" s="36"/>
      <c r="N537" s="36"/>
      <c r="O537" s="36"/>
      <c r="P537" s="36"/>
      <c r="Q537" s="36"/>
      <c r="R537" s="38"/>
      <c r="S537" s="36"/>
      <c r="T537" s="36"/>
      <c r="U537" s="36"/>
      <c r="V537" s="36"/>
      <c r="W537" s="36"/>
      <c r="X537" s="36"/>
      <c r="Y537" s="36"/>
      <c r="Z537" s="36"/>
      <c r="AA537" s="36"/>
      <c r="AB537" s="36"/>
    </row>
    <row r="538" spans="1:28" x14ac:dyDescent="0.25">
      <c r="A538" s="37"/>
      <c r="B538" s="36"/>
      <c r="C538" s="36"/>
      <c r="D538" s="36"/>
      <c r="E538" s="36"/>
      <c r="F538" s="36"/>
      <c r="G538" s="36"/>
      <c r="H538" s="36"/>
      <c r="I538" s="36"/>
      <c r="J538" s="36"/>
      <c r="K538" s="36"/>
      <c r="L538" s="36"/>
      <c r="M538" s="36"/>
      <c r="N538" s="36"/>
      <c r="O538" s="36"/>
      <c r="P538" s="36"/>
      <c r="Q538" s="36"/>
      <c r="R538" s="38"/>
      <c r="S538" s="36"/>
      <c r="T538" s="36"/>
      <c r="U538" s="36"/>
      <c r="V538" s="36"/>
      <c r="W538" s="36"/>
      <c r="X538" s="36"/>
      <c r="Y538" s="36"/>
      <c r="Z538" s="36"/>
      <c r="AA538" s="36"/>
      <c r="AB538" s="36"/>
    </row>
    <row r="539" spans="1:28" x14ac:dyDescent="0.25">
      <c r="A539" s="37"/>
      <c r="B539" s="36"/>
      <c r="C539" s="36"/>
      <c r="D539" s="36"/>
      <c r="E539" s="36"/>
      <c r="F539" s="36"/>
      <c r="G539" s="36"/>
      <c r="H539" s="36"/>
      <c r="I539" s="36"/>
      <c r="J539" s="36"/>
      <c r="K539" s="36"/>
      <c r="L539" s="36"/>
      <c r="M539" s="36"/>
      <c r="N539" s="36"/>
      <c r="O539" s="36"/>
      <c r="P539" s="36"/>
      <c r="Q539" s="36"/>
      <c r="R539" s="38"/>
      <c r="S539" s="36"/>
      <c r="T539" s="36"/>
      <c r="U539" s="36"/>
      <c r="V539" s="36"/>
      <c r="W539" s="36"/>
      <c r="X539" s="36"/>
      <c r="Y539" s="36"/>
      <c r="Z539" s="36"/>
      <c r="AA539" s="36"/>
      <c r="AB539" s="36"/>
    </row>
    <row r="540" spans="1:28" x14ac:dyDescent="0.25">
      <c r="A540" s="37"/>
      <c r="B540" s="36"/>
      <c r="C540" s="36"/>
      <c r="D540" s="36"/>
      <c r="E540" s="36"/>
      <c r="F540" s="36"/>
      <c r="G540" s="36"/>
      <c r="H540" s="36"/>
      <c r="I540" s="36"/>
      <c r="J540" s="36"/>
      <c r="K540" s="36"/>
      <c r="L540" s="36"/>
      <c r="M540" s="36"/>
      <c r="N540" s="36"/>
      <c r="O540" s="36"/>
      <c r="P540" s="36"/>
      <c r="Q540" s="36"/>
      <c r="R540" s="38"/>
      <c r="S540" s="36"/>
      <c r="T540" s="36"/>
      <c r="U540" s="36"/>
      <c r="V540" s="36"/>
      <c r="W540" s="36"/>
      <c r="X540" s="36"/>
      <c r="Y540" s="36"/>
      <c r="Z540" s="36"/>
      <c r="AA540" s="36"/>
      <c r="AB540" s="36"/>
    </row>
    <row r="541" spans="1:28" x14ac:dyDescent="0.25">
      <c r="A541" s="37"/>
      <c r="B541" s="36"/>
      <c r="C541" s="36"/>
      <c r="D541" s="36"/>
      <c r="E541" s="36"/>
      <c r="F541" s="36"/>
      <c r="G541" s="36"/>
      <c r="H541" s="36"/>
      <c r="I541" s="36"/>
      <c r="J541" s="36"/>
      <c r="K541" s="36"/>
      <c r="L541" s="36"/>
      <c r="M541" s="36"/>
      <c r="N541" s="36"/>
      <c r="O541" s="36"/>
      <c r="P541" s="36"/>
      <c r="Q541" s="36"/>
      <c r="R541" s="38"/>
      <c r="S541" s="36"/>
      <c r="T541" s="36"/>
      <c r="U541" s="36"/>
      <c r="V541" s="36"/>
      <c r="W541" s="36"/>
      <c r="X541" s="36"/>
      <c r="Y541" s="36"/>
      <c r="Z541" s="36"/>
      <c r="AA541" s="36"/>
      <c r="AB541" s="36"/>
    </row>
    <row r="542" spans="1:28" x14ac:dyDescent="0.25">
      <c r="A542" s="37"/>
      <c r="B542" s="36"/>
      <c r="C542" s="36"/>
      <c r="D542" s="36"/>
      <c r="E542" s="36"/>
      <c r="F542" s="36"/>
      <c r="G542" s="36"/>
      <c r="H542" s="36"/>
      <c r="I542" s="36"/>
      <c r="J542" s="36"/>
      <c r="K542" s="36"/>
      <c r="L542" s="36"/>
      <c r="M542" s="36"/>
      <c r="N542" s="36"/>
      <c r="O542" s="36"/>
      <c r="P542" s="36"/>
      <c r="Q542" s="36"/>
      <c r="R542" s="38"/>
      <c r="S542" s="36"/>
      <c r="T542" s="36"/>
      <c r="U542" s="36"/>
      <c r="V542" s="36"/>
      <c r="W542" s="36"/>
      <c r="X542" s="36"/>
      <c r="Y542" s="36"/>
      <c r="Z542" s="36"/>
      <c r="AA542" s="36"/>
      <c r="AB542" s="36"/>
    </row>
    <row r="543" spans="1:28" x14ac:dyDescent="0.25">
      <c r="A543" s="37"/>
      <c r="B543" s="36"/>
      <c r="C543" s="36"/>
      <c r="D543" s="36"/>
      <c r="E543" s="36"/>
      <c r="F543" s="36"/>
      <c r="G543" s="36"/>
      <c r="H543" s="36"/>
      <c r="I543" s="36"/>
      <c r="J543" s="36"/>
      <c r="K543" s="36"/>
      <c r="L543" s="36"/>
      <c r="M543" s="36"/>
      <c r="N543" s="36"/>
      <c r="O543" s="36"/>
      <c r="P543" s="36"/>
      <c r="Q543" s="36"/>
      <c r="R543" s="38"/>
      <c r="S543" s="36"/>
      <c r="T543" s="36"/>
      <c r="U543" s="36"/>
      <c r="V543" s="36"/>
      <c r="W543" s="36"/>
      <c r="X543" s="36"/>
      <c r="Y543" s="36"/>
      <c r="Z543" s="36"/>
      <c r="AA543" s="36"/>
      <c r="AB543" s="36"/>
    </row>
    <row r="544" spans="1:28" x14ac:dyDescent="0.25">
      <c r="A544" s="37"/>
      <c r="B544" s="36"/>
      <c r="C544" s="36"/>
      <c r="D544" s="36"/>
      <c r="E544" s="36"/>
      <c r="F544" s="36"/>
      <c r="G544" s="36"/>
      <c r="H544" s="36"/>
      <c r="I544" s="36"/>
      <c r="J544" s="36"/>
      <c r="K544" s="36"/>
      <c r="L544" s="36"/>
      <c r="M544" s="36"/>
      <c r="N544" s="36"/>
      <c r="O544" s="36"/>
      <c r="P544" s="36"/>
      <c r="Q544" s="36"/>
      <c r="R544" s="38"/>
      <c r="S544" s="36"/>
      <c r="T544" s="36"/>
      <c r="U544" s="36"/>
      <c r="V544" s="36"/>
      <c r="W544" s="36"/>
      <c r="X544" s="36"/>
      <c r="Y544" s="36"/>
      <c r="Z544" s="36"/>
      <c r="AA544" s="36"/>
      <c r="AB544" s="36"/>
    </row>
    <row r="545" spans="1:28" x14ac:dyDescent="0.25">
      <c r="A545" s="37"/>
      <c r="B545" s="36"/>
      <c r="C545" s="36"/>
      <c r="D545" s="36"/>
      <c r="E545" s="36"/>
      <c r="F545" s="36"/>
      <c r="G545" s="36"/>
      <c r="H545" s="36"/>
      <c r="I545" s="36"/>
      <c r="J545" s="36"/>
      <c r="K545" s="36"/>
      <c r="L545" s="36"/>
      <c r="M545" s="36"/>
      <c r="N545" s="36"/>
      <c r="O545" s="36"/>
      <c r="P545" s="36"/>
      <c r="Q545" s="36"/>
      <c r="R545" s="38"/>
      <c r="S545" s="36"/>
      <c r="T545" s="36"/>
      <c r="U545" s="36"/>
      <c r="V545" s="36"/>
      <c r="W545" s="36"/>
      <c r="X545" s="36"/>
      <c r="Y545" s="36"/>
      <c r="Z545" s="36"/>
      <c r="AA545" s="36"/>
      <c r="AB545" s="36"/>
    </row>
    <row r="546" spans="1:28" x14ac:dyDescent="0.25">
      <c r="A546" s="37"/>
      <c r="B546" s="36"/>
      <c r="C546" s="36"/>
      <c r="D546" s="36"/>
      <c r="E546" s="36"/>
      <c r="F546" s="36"/>
      <c r="G546" s="36"/>
      <c r="H546" s="36"/>
      <c r="I546" s="36"/>
      <c r="J546" s="36"/>
      <c r="K546" s="36"/>
      <c r="L546" s="36"/>
      <c r="M546" s="36"/>
      <c r="N546" s="36"/>
      <c r="O546" s="36"/>
      <c r="P546" s="36"/>
      <c r="Q546" s="36"/>
      <c r="R546" s="38"/>
      <c r="S546" s="36"/>
      <c r="T546" s="36"/>
      <c r="U546" s="36"/>
      <c r="V546" s="36"/>
      <c r="W546" s="36"/>
      <c r="X546" s="36"/>
      <c r="Y546" s="36"/>
      <c r="Z546" s="36"/>
      <c r="AA546" s="36"/>
      <c r="AB546" s="36"/>
    </row>
    <row r="547" spans="1:28" x14ac:dyDescent="0.25">
      <c r="A547" s="37"/>
      <c r="B547" s="36"/>
      <c r="C547" s="36"/>
      <c r="D547" s="36"/>
      <c r="E547" s="36"/>
      <c r="F547" s="36"/>
      <c r="G547" s="36"/>
      <c r="H547" s="36"/>
      <c r="I547" s="36"/>
      <c r="J547" s="36"/>
      <c r="K547" s="36"/>
      <c r="L547" s="36"/>
      <c r="M547" s="36"/>
      <c r="N547" s="36"/>
      <c r="O547" s="36"/>
      <c r="P547" s="36"/>
      <c r="Q547" s="36"/>
      <c r="R547" s="38"/>
      <c r="S547" s="36"/>
      <c r="T547" s="36"/>
      <c r="U547" s="36"/>
      <c r="V547" s="36"/>
      <c r="W547" s="36"/>
      <c r="X547" s="36"/>
      <c r="Y547" s="36"/>
      <c r="Z547" s="36"/>
      <c r="AA547" s="36"/>
      <c r="AB547" s="36"/>
    </row>
    <row r="548" spans="1:28" x14ac:dyDescent="0.25">
      <c r="A548" s="37"/>
      <c r="B548" s="36"/>
      <c r="C548" s="36"/>
      <c r="D548" s="36"/>
      <c r="E548" s="36"/>
      <c r="F548" s="36"/>
      <c r="G548" s="36"/>
      <c r="H548" s="36"/>
      <c r="I548" s="36"/>
      <c r="J548" s="36"/>
      <c r="K548" s="36"/>
      <c r="L548" s="36"/>
      <c r="M548" s="36"/>
      <c r="N548" s="36"/>
      <c r="O548" s="36"/>
      <c r="P548" s="36"/>
      <c r="Q548" s="36"/>
      <c r="R548" s="38"/>
      <c r="S548" s="36"/>
      <c r="T548" s="36"/>
      <c r="U548" s="36"/>
      <c r="V548" s="36"/>
      <c r="W548" s="36"/>
      <c r="X548" s="36"/>
      <c r="Y548" s="36"/>
      <c r="Z548" s="36"/>
      <c r="AA548" s="36"/>
      <c r="AB548" s="36"/>
    </row>
    <row r="549" spans="1:28" x14ac:dyDescent="0.25">
      <c r="A549" s="37"/>
      <c r="B549" s="36"/>
      <c r="C549" s="36"/>
      <c r="D549" s="36"/>
      <c r="E549" s="36"/>
      <c r="F549" s="36"/>
      <c r="G549" s="36"/>
      <c r="H549" s="36"/>
      <c r="I549" s="36"/>
      <c r="J549" s="36"/>
      <c r="K549" s="36"/>
      <c r="L549" s="36"/>
      <c r="M549" s="36"/>
      <c r="N549" s="36"/>
      <c r="O549" s="36"/>
      <c r="P549" s="36"/>
      <c r="Q549" s="36"/>
      <c r="R549" s="38"/>
      <c r="S549" s="36"/>
      <c r="T549" s="36"/>
      <c r="U549" s="36"/>
      <c r="V549" s="36"/>
      <c r="W549" s="36"/>
      <c r="X549" s="36"/>
      <c r="Y549" s="36"/>
      <c r="Z549" s="36"/>
      <c r="AA549" s="36"/>
      <c r="AB549" s="36"/>
    </row>
    <row r="550" spans="1:28" x14ac:dyDescent="0.25">
      <c r="A550" s="37"/>
      <c r="B550" s="36"/>
      <c r="C550" s="36"/>
      <c r="D550" s="36"/>
      <c r="E550" s="36"/>
      <c r="F550" s="36"/>
      <c r="G550" s="36"/>
      <c r="H550" s="36"/>
      <c r="I550" s="36"/>
      <c r="J550" s="36"/>
      <c r="K550" s="36"/>
      <c r="L550" s="36"/>
      <c r="M550" s="36"/>
      <c r="N550" s="36"/>
      <c r="O550" s="36"/>
      <c r="P550" s="36"/>
      <c r="Q550" s="36"/>
      <c r="R550" s="38"/>
      <c r="S550" s="36"/>
      <c r="T550" s="36"/>
      <c r="U550" s="36"/>
      <c r="V550" s="36"/>
      <c r="W550" s="36"/>
      <c r="X550" s="36"/>
      <c r="Y550" s="36"/>
      <c r="Z550" s="36"/>
      <c r="AA550" s="36"/>
      <c r="AB550" s="36"/>
    </row>
    <row r="551" spans="1:28" x14ac:dyDescent="0.25">
      <c r="A551" s="37"/>
      <c r="B551" s="36"/>
      <c r="C551" s="36"/>
      <c r="D551" s="36"/>
      <c r="E551" s="36"/>
      <c r="F551" s="36"/>
      <c r="G551" s="36"/>
      <c r="H551" s="36"/>
      <c r="I551" s="36"/>
      <c r="J551" s="36"/>
      <c r="K551" s="36"/>
      <c r="L551" s="36"/>
      <c r="M551" s="36"/>
      <c r="N551" s="36"/>
      <c r="O551" s="36"/>
      <c r="P551" s="36"/>
      <c r="Q551" s="36"/>
      <c r="R551" s="38"/>
      <c r="S551" s="36"/>
      <c r="T551" s="36"/>
      <c r="U551" s="36"/>
      <c r="V551" s="36"/>
      <c r="W551" s="36"/>
      <c r="X551" s="36"/>
      <c r="Y551" s="36"/>
      <c r="Z551" s="36"/>
      <c r="AA551" s="36"/>
      <c r="AB551" s="36"/>
    </row>
    <row r="552" spans="1:28" x14ac:dyDescent="0.25">
      <c r="A552" s="37"/>
      <c r="B552" s="36"/>
      <c r="C552" s="36"/>
      <c r="D552" s="36"/>
      <c r="E552" s="36"/>
      <c r="F552" s="36"/>
      <c r="G552" s="36"/>
      <c r="H552" s="36"/>
      <c r="I552" s="36"/>
      <c r="J552" s="36"/>
      <c r="K552" s="36"/>
      <c r="L552" s="36"/>
      <c r="M552" s="36"/>
      <c r="N552" s="36"/>
      <c r="O552" s="36"/>
      <c r="P552" s="36"/>
      <c r="Q552" s="36"/>
      <c r="R552" s="38"/>
      <c r="S552" s="36"/>
      <c r="T552" s="36"/>
      <c r="U552" s="36"/>
      <c r="V552" s="36"/>
      <c r="W552" s="36"/>
      <c r="X552" s="36"/>
      <c r="Y552" s="36"/>
      <c r="Z552" s="36"/>
      <c r="AA552" s="36"/>
      <c r="AB552" s="36"/>
    </row>
    <row r="553" spans="1:28" x14ac:dyDescent="0.25">
      <c r="A553" s="37"/>
      <c r="B553" s="36"/>
      <c r="C553" s="36"/>
      <c r="D553" s="36"/>
      <c r="E553" s="36"/>
      <c r="F553" s="36"/>
      <c r="G553" s="36"/>
      <c r="H553" s="36"/>
      <c r="I553" s="36"/>
      <c r="J553" s="36"/>
      <c r="K553" s="36"/>
      <c r="L553" s="36"/>
      <c r="M553" s="36"/>
      <c r="N553" s="36"/>
      <c r="O553" s="36"/>
      <c r="P553" s="36"/>
      <c r="Q553" s="36"/>
      <c r="R553" s="38"/>
      <c r="S553" s="36"/>
      <c r="T553" s="36"/>
      <c r="U553" s="36"/>
      <c r="V553" s="36"/>
      <c r="W553" s="36"/>
      <c r="X553" s="36"/>
      <c r="Y553" s="36"/>
      <c r="Z553" s="36"/>
      <c r="AA553" s="36"/>
      <c r="AB553" s="36"/>
    </row>
    <row r="554" spans="1:28" x14ac:dyDescent="0.25">
      <c r="A554" s="37"/>
      <c r="B554" s="36"/>
      <c r="C554" s="36"/>
      <c r="D554" s="36"/>
      <c r="E554" s="36"/>
      <c r="F554" s="36"/>
      <c r="G554" s="36"/>
      <c r="H554" s="36"/>
      <c r="I554" s="36"/>
      <c r="J554" s="36"/>
      <c r="K554" s="36"/>
      <c r="L554" s="36"/>
      <c r="M554" s="36"/>
      <c r="N554" s="36"/>
      <c r="O554" s="36"/>
      <c r="P554" s="36"/>
      <c r="Q554" s="36"/>
      <c r="R554" s="38"/>
      <c r="S554" s="36"/>
      <c r="T554" s="36"/>
      <c r="U554" s="36"/>
      <c r="V554" s="36"/>
      <c r="W554" s="36"/>
      <c r="X554" s="36"/>
      <c r="Y554" s="36"/>
      <c r="Z554" s="36"/>
      <c r="AA554" s="36"/>
      <c r="AB554" s="36"/>
    </row>
    <row r="555" spans="1:28" x14ac:dyDescent="0.25">
      <c r="A555" s="37"/>
      <c r="B555" s="36"/>
      <c r="C555" s="36"/>
      <c r="D555" s="36"/>
      <c r="E555" s="36"/>
      <c r="F555" s="36"/>
      <c r="G555" s="36"/>
      <c r="H555" s="36"/>
      <c r="I555" s="36"/>
      <c r="J555" s="36"/>
      <c r="K555" s="36"/>
      <c r="L555" s="36"/>
      <c r="M555" s="36"/>
      <c r="N555" s="36"/>
      <c r="O555" s="36"/>
      <c r="P555" s="36"/>
      <c r="Q555" s="36"/>
      <c r="R555" s="38"/>
      <c r="S555" s="36"/>
      <c r="T555" s="36"/>
      <c r="U555" s="36"/>
      <c r="V555" s="36"/>
      <c r="W555" s="36"/>
      <c r="X555" s="36"/>
      <c r="Y555" s="36"/>
      <c r="Z555" s="36"/>
      <c r="AA555" s="36"/>
      <c r="AB555" s="36"/>
    </row>
    <row r="556" spans="1:28" x14ac:dyDescent="0.25">
      <c r="A556" s="37"/>
      <c r="B556" s="36"/>
      <c r="C556" s="36"/>
      <c r="D556" s="36"/>
      <c r="E556" s="36"/>
      <c r="F556" s="36"/>
      <c r="G556" s="36"/>
      <c r="H556" s="36"/>
      <c r="I556" s="36"/>
      <c r="J556" s="36"/>
      <c r="K556" s="36"/>
      <c r="L556" s="36"/>
      <c r="M556" s="36"/>
      <c r="N556" s="36"/>
      <c r="O556" s="36"/>
      <c r="P556" s="36"/>
      <c r="Q556" s="36"/>
      <c r="R556" s="38"/>
      <c r="S556" s="36"/>
      <c r="T556" s="36"/>
      <c r="U556" s="36"/>
      <c r="V556" s="36"/>
      <c r="W556" s="36"/>
      <c r="X556" s="36"/>
      <c r="Y556" s="36"/>
      <c r="Z556" s="36"/>
      <c r="AA556" s="36"/>
      <c r="AB556" s="36"/>
    </row>
    <row r="557" spans="1:28" x14ac:dyDescent="0.25">
      <c r="A557" s="37"/>
      <c r="B557" s="36"/>
      <c r="C557" s="36"/>
      <c r="D557" s="36"/>
      <c r="E557" s="36"/>
      <c r="F557" s="36"/>
      <c r="G557" s="36"/>
      <c r="H557" s="36"/>
      <c r="I557" s="36"/>
      <c r="J557" s="36"/>
      <c r="K557" s="36"/>
      <c r="L557" s="36"/>
      <c r="M557" s="36"/>
      <c r="N557" s="36"/>
      <c r="O557" s="36"/>
      <c r="P557" s="36"/>
      <c r="Q557" s="36"/>
      <c r="R557" s="38"/>
      <c r="S557" s="36"/>
      <c r="T557" s="36"/>
      <c r="U557" s="36"/>
      <c r="V557" s="36"/>
      <c r="W557" s="36"/>
      <c r="X557" s="36"/>
      <c r="Y557" s="36"/>
      <c r="Z557" s="36"/>
      <c r="AA557" s="36"/>
      <c r="AB557" s="36"/>
    </row>
    <row r="558" spans="1:28" x14ac:dyDescent="0.25">
      <c r="A558" s="37"/>
      <c r="B558" s="36"/>
      <c r="C558" s="36"/>
      <c r="D558" s="36"/>
      <c r="E558" s="36"/>
      <c r="F558" s="36"/>
      <c r="G558" s="36"/>
      <c r="H558" s="36"/>
      <c r="I558" s="36"/>
      <c r="J558" s="36"/>
      <c r="K558" s="36"/>
      <c r="L558" s="36"/>
      <c r="M558" s="36"/>
      <c r="N558" s="36"/>
      <c r="O558" s="36"/>
      <c r="P558" s="36"/>
      <c r="Q558" s="36"/>
      <c r="R558" s="38"/>
      <c r="S558" s="36"/>
      <c r="T558" s="36"/>
      <c r="U558" s="36"/>
      <c r="V558" s="36"/>
      <c r="W558" s="36"/>
      <c r="X558" s="36"/>
      <c r="Y558" s="36"/>
      <c r="Z558" s="36"/>
      <c r="AA558" s="36"/>
      <c r="AB558" s="36"/>
    </row>
    <row r="559" spans="1:28" x14ac:dyDescent="0.25">
      <c r="A559" s="37"/>
      <c r="B559" s="36"/>
      <c r="C559" s="36"/>
      <c r="D559" s="36"/>
      <c r="E559" s="36"/>
      <c r="F559" s="36"/>
      <c r="G559" s="36"/>
      <c r="H559" s="36"/>
      <c r="I559" s="36"/>
      <c r="J559" s="36"/>
      <c r="K559" s="36"/>
      <c r="L559" s="36"/>
      <c r="M559" s="36"/>
      <c r="N559" s="36"/>
      <c r="O559" s="36"/>
      <c r="P559" s="36"/>
      <c r="Q559" s="36"/>
      <c r="R559" s="38"/>
      <c r="S559" s="36"/>
      <c r="T559" s="36"/>
      <c r="U559" s="36"/>
      <c r="V559" s="36"/>
      <c r="W559" s="36"/>
      <c r="X559" s="36"/>
      <c r="Y559" s="36"/>
      <c r="Z559" s="36"/>
      <c r="AA559" s="36"/>
      <c r="AB559" s="36"/>
    </row>
    <row r="560" spans="1:28" x14ac:dyDescent="0.25">
      <c r="A560" s="37"/>
      <c r="B560" s="36"/>
      <c r="C560" s="36"/>
      <c r="D560" s="36"/>
      <c r="E560" s="36"/>
      <c r="F560" s="36"/>
      <c r="G560" s="36"/>
      <c r="H560" s="36"/>
      <c r="I560" s="36"/>
      <c r="J560" s="36"/>
      <c r="K560" s="36"/>
      <c r="L560" s="36"/>
      <c r="M560" s="36"/>
      <c r="N560" s="36"/>
      <c r="O560" s="36"/>
      <c r="P560" s="36"/>
      <c r="Q560" s="36"/>
      <c r="R560" s="38"/>
      <c r="S560" s="36"/>
      <c r="T560" s="36"/>
      <c r="U560" s="36"/>
      <c r="V560" s="36"/>
      <c r="W560" s="36"/>
      <c r="X560" s="36"/>
      <c r="Y560" s="36"/>
      <c r="Z560" s="36"/>
      <c r="AA560" s="36"/>
      <c r="AB560" s="36"/>
    </row>
    <row r="561" spans="1:28" x14ac:dyDescent="0.25">
      <c r="A561" s="37"/>
      <c r="B561" s="36"/>
      <c r="C561" s="36"/>
      <c r="D561" s="36"/>
      <c r="E561" s="36"/>
      <c r="F561" s="36"/>
      <c r="G561" s="36"/>
      <c r="H561" s="36"/>
      <c r="I561" s="36"/>
      <c r="J561" s="36"/>
      <c r="K561" s="36"/>
      <c r="L561" s="36"/>
      <c r="M561" s="36"/>
      <c r="N561" s="36"/>
      <c r="O561" s="36"/>
      <c r="P561" s="36"/>
      <c r="Q561" s="36"/>
      <c r="R561" s="38"/>
      <c r="S561" s="36"/>
      <c r="T561" s="36"/>
      <c r="U561" s="36"/>
      <c r="V561" s="36"/>
      <c r="W561" s="36"/>
      <c r="X561" s="36"/>
      <c r="Y561" s="36"/>
      <c r="Z561" s="36"/>
      <c r="AA561" s="36"/>
      <c r="AB561" s="36"/>
    </row>
    <row r="562" spans="1:28" x14ac:dyDescent="0.25">
      <c r="A562" s="37"/>
      <c r="B562" s="36"/>
      <c r="C562" s="36"/>
      <c r="D562" s="36"/>
      <c r="E562" s="36"/>
      <c r="F562" s="36"/>
      <c r="G562" s="36"/>
      <c r="H562" s="36"/>
      <c r="I562" s="36"/>
      <c r="J562" s="36"/>
      <c r="K562" s="36"/>
      <c r="L562" s="36"/>
      <c r="M562" s="36"/>
      <c r="N562" s="36"/>
      <c r="O562" s="36"/>
      <c r="P562" s="36"/>
      <c r="Q562" s="36"/>
      <c r="R562" s="38"/>
      <c r="S562" s="36"/>
      <c r="T562" s="36"/>
      <c r="U562" s="36"/>
      <c r="V562" s="36"/>
      <c r="W562" s="36"/>
      <c r="X562" s="36"/>
      <c r="Y562" s="36"/>
      <c r="Z562" s="36"/>
      <c r="AA562" s="36"/>
      <c r="AB562" s="36"/>
    </row>
    <row r="563" spans="1:28" x14ac:dyDescent="0.25">
      <c r="A563" s="37"/>
      <c r="B563" s="36"/>
      <c r="C563" s="36"/>
      <c r="D563" s="36"/>
      <c r="E563" s="36"/>
      <c r="F563" s="36"/>
      <c r="G563" s="36"/>
      <c r="H563" s="36"/>
      <c r="I563" s="36"/>
      <c r="J563" s="36"/>
      <c r="K563" s="36"/>
      <c r="L563" s="36"/>
      <c r="M563" s="36"/>
      <c r="N563" s="36"/>
      <c r="O563" s="36"/>
      <c r="P563" s="36"/>
      <c r="Q563" s="36"/>
      <c r="R563" s="38"/>
      <c r="S563" s="36"/>
      <c r="T563" s="36"/>
      <c r="U563" s="36"/>
      <c r="V563" s="36"/>
      <c r="W563" s="36"/>
      <c r="X563" s="36"/>
      <c r="Y563" s="36"/>
      <c r="Z563" s="36"/>
      <c r="AA563" s="36"/>
      <c r="AB563" s="36"/>
    </row>
    <row r="564" spans="1:28" x14ac:dyDescent="0.25">
      <c r="A564" s="37"/>
      <c r="B564" s="36"/>
      <c r="C564" s="36"/>
      <c r="D564" s="36"/>
      <c r="E564" s="36"/>
      <c r="F564" s="36"/>
      <c r="G564" s="36"/>
      <c r="H564" s="36"/>
      <c r="I564" s="36"/>
      <c r="J564" s="36"/>
      <c r="K564" s="36"/>
      <c r="L564" s="36"/>
      <c r="M564" s="36"/>
      <c r="N564" s="36"/>
      <c r="O564" s="36"/>
      <c r="P564" s="36"/>
      <c r="Q564" s="36"/>
      <c r="R564" s="38"/>
      <c r="S564" s="36"/>
      <c r="T564" s="36"/>
      <c r="U564" s="36"/>
      <c r="V564" s="36"/>
      <c r="W564" s="36"/>
      <c r="X564" s="36"/>
      <c r="Y564" s="36"/>
      <c r="Z564" s="36"/>
      <c r="AA564" s="36"/>
      <c r="AB564" s="36"/>
    </row>
    <row r="565" spans="1:28" x14ac:dyDescent="0.25">
      <c r="A565" s="37"/>
      <c r="B565" s="36"/>
      <c r="C565" s="36"/>
      <c r="D565" s="36"/>
      <c r="E565" s="36"/>
      <c r="F565" s="36"/>
      <c r="G565" s="36"/>
      <c r="H565" s="36"/>
      <c r="I565" s="36"/>
      <c r="J565" s="36"/>
      <c r="K565" s="36"/>
      <c r="L565" s="36"/>
      <c r="M565" s="36"/>
      <c r="N565" s="36"/>
      <c r="O565" s="36"/>
      <c r="P565" s="36"/>
      <c r="Q565" s="36"/>
      <c r="R565" s="38"/>
      <c r="S565" s="36"/>
      <c r="T565" s="36"/>
      <c r="U565" s="36"/>
      <c r="V565" s="36"/>
      <c r="W565" s="36"/>
      <c r="X565" s="36"/>
      <c r="Y565" s="36"/>
      <c r="Z565" s="36"/>
      <c r="AA565" s="36"/>
      <c r="AB565" s="36"/>
    </row>
    <row r="566" spans="1:28" x14ac:dyDescent="0.25">
      <c r="A566" s="37"/>
      <c r="B566" s="36"/>
      <c r="C566" s="36"/>
      <c r="D566" s="36"/>
      <c r="E566" s="36"/>
      <c r="F566" s="36"/>
      <c r="G566" s="36"/>
      <c r="H566" s="36"/>
      <c r="I566" s="36"/>
      <c r="J566" s="36"/>
      <c r="K566" s="36"/>
      <c r="L566" s="36"/>
      <c r="M566" s="36"/>
      <c r="N566" s="36"/>
      <c r="O566" s="36"/>
      <c r="P566" s="36"/>
      <c r="Q566" s="36"/>
      <c r="R566" s="38"/>
      <c r="S566" s="36"/>
      <c r="T566" s="36"/>
      <c r="U566" s="36"/>
      <c r="V566" s="36"/>
      <c r="W566" s="36"/>
      <c r="X566" s="36"/>
      <c r="Y566" s="36"/>
      <c r="Z566" s="36"/>
      <c r="AA566" s="36"/>
      <c r="AB566" s="36"/>
    </row>
    <row r="567" spans="1:28" x14ac:dyDescent="0.25">
      <c r="A567" s="37"/>
      <c r="B567" s="36"/>
      <c r="C567" s="36"/>
      <c r="D567" s="36"/>
      <c r="E567" s="36"/>
      <c r="F567" s="36"/>
      <c r="G567" s="36"/>
      <c r="H567" s="36"/>
      <c r="I567" s="36"/>
      <c r="J567" s="36"/>
      <c r="K567" s="36"/>
      <c r="L567" s="36"/>
      <c r="M567" s="36"/>
      <c r="N567" s="36"/>
      <c r="O567" s="36"/>
      <c r="P567" s="36"/>
      <c r="Q567" s="36"/>
      <c r="R567" s="38"/>
      <c r="S567" s="36"/>
      <c r="T567" s="36"/>
      <c r="U567" s="36"/>
      <c r="V567" s="36"/>
      <c r="W567" s="36"/>
      <c r="X567" s="36"/>
      <c r="Y567" s="36"/>
      <c r="Z567" s="36"/>
      <c r="AA567" s="36"/>
      <c r="AB567" s="36"/>
    </row>
    <row r="568" spans="1:28" x14ac:dyDescent="0.25">
      <c r="A568" s="37"/>
      <c r="B568" s="36"/>
      <c r="C568" s="36"/>
      <c r="D568" s="36"/>
      <c r="E568" s="36"/>
      <c r="F568" s="36"/>
      <c r="G568" s="36"/>
      <c r="H568" s="36"/>
      <c r="I568" s="36"/>
      <c r="J568" s="36"/>
      <c r="K568" s="36"/>
      <c r="L568" s="36"/>
      <c r="M568" s="36"/>
      <c r="N568" s="36"/>
      <c r="O568" s="36"/>
      <c r="P568" s="36"/>
      <c r="Q568" s="36"/>
      <c r="R568" s="38"/>
      <c r="S568" s="36"/>
      <c r="T568" s="36"/>
      <c r="U568" s="36"/>
      <c r="V568" s="36"/>
      <c r="W568" s="36"/>
      <c r="X568" s="36"/>
      <c r="Y568" s="36"/>
      <c r="Z568" s="36"/>
      <c r="AA568" s="36"/>
      <c r="AB568" s="36"/>
    </row>
    <row r="569" spans="1:28" x14ac:dyDescent="0.25">
      <c r="A569" s="37"/>
      <c r="B569" s="36"/>
      <c r="C569" s="36"/>
      <c r="D569" s="36"/>
      <c r="E569" s="36"/>
      <c r="F569" s="36"/>
      <c r="G569" s="36"/>
      <c r="H569" s="36"/>
      <c r="I569" s="36"/>
      <c r="J569" s="36"/>
      <c r="K569" s="36"/>
      <c r="L569" s="36"/>
      <c r="M569" s="36"/>
      <c r="N569" s="36"/>
      <c r="O569" s="36"/>
      <c r="P569" s="36"/>
      <c r="Q569" s="36"/>
      <c r="R569" s="38"/>
      <c r="S569" s="36"/>
      <c r="T569" s="36"/>
      <c r="U569" s="36"/>
      <c r="V569" s="36"/>
      <c r="W569" s="36"/>
      <c r="X569" s="36"/>
      <c r="Y569" s="36"/>
      <c r="Z569" s="36"/>
      <c r="AA569" s="36"/>
      <c r="AB569" s="36"/>
    </row>
    <row r="570" spans="1:28" x14ac:dyDescent="0.25">
      <c r="A570" s="37"/>
      <c r="B570" s="36"/>
      <c r="C570" s="36"/>
      <c r="D570" s="36"/>
      <c r="E570" s="36"/>
      <c r="F570" s="36"/>
      <c r="G570" s="36"/>
      <c r="H570" s="36"/>
      <c r="I570" s="36"/>
      <c r="J570" s="36"/>
      <c r="K570" s="36"/>
      <c r="L570" s="36"/>
      <c r="M570" s="36"/>
      <c r="N570" s="36"/>
      <c r="O570" s="36"/>
      <c r="P570" s="36"/>
      <c r="Q570" s="36"/>
      <c r="R570" s="38"/>
      <c r="S570" s="36"/>
      <c r="T570" s="36"/>
      <c r="U570" s="36"/>
      <c r="V570" s="36"/>
      <c r="W570" s="36"/>
      <c r="X570" s="36"/>
      <c r="Y570" s="36"/>
      <c r="Z570" s="36"/>
      <c r="AA570" s="36"/>
      <c r="AB570" s="36"/>
    </row>
    <row r="571" spans="1:28" x14ac:dyDescent="0.25">
      <c r="A571" s="37"/>
      <c r="B571" s="36"/>
      <c r="C571" s="36"/>
      <c r="D571" s="36"/>
      <c r="E571" s="36"/>
      <c r="F571" s="36"/>
      <c r="G571" s="36"/>
      <c r="H571" s="36"/>
      <c r="I571" s="36"/>
      <c r="J571" s="36"/>
      <c r="K571" s="36"/>
      <c r="L571" s="36"/>
      <c r="M571" s="36"/>
      <c r="N571" s="36"/>
      <c r="O571" s="36"/>
      <c r="P571" s="36"/>
      <c r="Q571" s="36"/>
      <c r="R571" s="38"/>
      <c r="S571" s="36"/>
      <c r="T571" s="36"/>
      <c r="U571" s="36"/>
      <c r="V571" s="36"/>
      <c r="W571" s="36"/>
      <c r="X571" s="36"/>
      <c r="Y571" s="36"/>
      <c r="Z571" s="36"/>
      <c r="AA571" s="36"/>
      <c r="AB571" s="36"/>
    </row>
    <row r="572" spans="1:28" x14ac:dyDescent="0.25">
      <c r="A572" s="37"/>
      <c r="B572" s="36"/>
      <c r="C572" s="36"/>
      <c r="D572" s="36"/>
      <c r="E572" s="36"/>
      <c r="F572" s="36"/>
      <c r="G572" s="36"/>
      <c r="H572" s="36"/>
      <c r="I572" s="36"/>
      <c r="J572" s="36"/>
      <c r="K572" s="36"/>
      <c r="L572" s="36"/>
      <c r="M572" s="36"/>
      <c r="N572" s="36"/>
      <c r="O572" s="36"/>
      <c r="P572" s="36"/>
      <c r="Q572" s="36"/>
      <c r="R572" s="38"/>
      <c r="S572" s="36"/>
      <c r="T572" s="36"/>
      <c r="U572" s="36"/>
      <c r="V572" s="36"/>
      <c r="W572" s="36"/>
      <c r="X572" s="36"/>
      <c r="Y572" s="36"/>
      <c r="Z572" s="36"/>
      <c r="AA572" s="36"/>
      <c r="AB572" s="36"/>
    </row>
    <row r="573" spans="1:28" x14ac:dyDescent="0.25">
      <c r="A573" s="37"/>
      <c r="B573" s="36"/>
      <c r="C573" s="36"/>
      <c r="D573" s="36"/>
      <c r="E573" s="36"/>
      <c r="F573" s="36"/>
      <c r="G573" s="36"/>
      <c r="H573" s="36"/>
      <c r="I573" s="36"/>
      <c r="J573" s="36"/>
      <c r="K573" s="36"/>
      <c r="L573" s="36"/>
      <c r="M573" s="36"/>
      <c r="N573" s="36"/>
      <c r="O573" s="36"/>
      <c r="P573" s="36"/>
      <c r="Q573" s="36"/>
      <c r="R573" s="38"/>
      <c r="S573" s="36"/>
      <c r="T573" s="36"/>
      <c r="U573" s="36"/>
      <c r="V573" s="36"/>
      <c r="W573" s="36"/>
      <c r="X573" s="36"/>
      <c r="Y573" s="36"/>
      <c r="Z573" s="36"/>
      <c r="AA573" s="36"/>
      <c r="AB573" s="36"/>
    </row>
    <row r="574" spans="1:28" x14ac:dyDescent="0.25">
      <c r="A574" s="37"/>
      <c r="B574" s="36"/>
      <c r="C574" s="36"/>
      <c r="D574" s="36"/>
      <c r="E574" s="36"/>
      <c r="F574" s="36"/>
      <c r="G574" s="36"/>
      <c r="H574" s="36"/>
      <c r="I574" s="36"/>
      <c r="J574" s="36"/>
      <c r="K574" s="36"/>
      <c r="L574" s="36"/>
      <c r="M574" s="36"/>
      <c r="N574" s="36"/>
      <c r="O574" s="36"/>
      <c r="P574" s="36"/>
      <c r="Q574" s="36"/>
      <c r="R574" s="38"/>
      <c r="S574" s="36"/>
      <c r="T574" s="36"/>
      <c r="U574" s="36"/>
      <c r="V574" s="36"/>
      <c r="W574" s="36"/>
      <c r="X574" s="36"/>
      <c r="Y574" s="36"/>
      <c r="Z574" s="36"/>
      <c r="AA574" s="36"/>
      <c r="AB574" s="36"/>
    </row>
    <row r="575" spans="1:28" x14ac:dyDescent="0.25">
      <c r="A575" s="37"/>
      <c r="B575" s="36"/>
      <c r="C575" s="36"/>
      <c r="D575" s="36"/>
      <c r="E575" s="36"/>
      <c r="F575" s="36"/>
      <c r="G575" s="36"/>
      <c r="H575" s="36"/>
      <c r="I575" s="36"/>
      <c r="J575" s="36"/>
      <c r="K575" s="36"/>
      <c r="L575" s="36"/>
      <c r="M575" s="36"/>
      <c r="N575" s="36"/>
      <c r="O575" s="36"/>
      <c r="P575" s="36"/>
      <c r="Q575" s="36"/>
      <c r="R575" s="38"/>
      <c r="S575" s="36"/>
      <c r="T575" s="36"/>
      <c r="U575" s="36"/>
      <c r="V575" s="36"/>
      <c r="W575" s="36"/>
      <c r="X575" s="36"/>
      <c r="Y575" s="36"/>
      <c r="Z575" s="36"/>
      <c r="AA575" s="36"/>
      <c r="AB575" s="36"/>
    </row>
    <row r="576" spans="1:28" x14ac:dyDescent="0.25">
      <c r="A576" s="37"/>
      <c r="B576" s="36"/>
      <c r="C576" s="36"/>
      <c r="D576" s="36"/>
      <c r="E576" s="36"/>
      <c r="F576" s="36"/>
      <c r="G576" s="36"/>
      <c r="H576" s="36"/>
      <c r="I576" s="36"/>
      <c r="J576" s="36"/>
      <c r="K576" s="36"/>
      <c r="L576" s="36"/>
      <c r="M576" s="36"/>
      <c r="N576" s="36"/>
      <c r="O576" s="36"/>
      <c r="P576" s="36"/>
      <c r="Q576" s="36"/>
      <c r="R576" s="38"/>
      <c r="S576" s="36"/>
      <c r="T576" s="36"/>
      <c r="U576" s="36"/>
      <c r="V576" s="36"/>
      <c r="W576" s="36"/>
      <c r="X576" s="36"/>
      <c r="Y576" s="36"/>
      <c r="Z576" s="36"/>
      <c r="AA576" s="36"/>
      <c r="AB576" s="36"/>
    </row>
    <row r="577" spans="1:28" x14ac:dyDescent="0.25">
      <c r="A577" s="37"/>
      <c r="B577" s="36"/>
      <c r="C577" s="36"/>
      <c r="D577" s="36"/>
      <c r="E577" s="36"/>
      <c r="F577" s="36"/>
      <c r="G577" s="36"/>
      <c r="H577" s="36"/>
      <c r="I577" s="36"/>
      <c r="J577" s="36"/>
      <c r="K577" s="36"/>
      <c r="L577" s="36"/>
      <c r="M577" s="36"/>
      <c r="N577" s="36"/>
      <c r="O577" s="36"/>
      <c r="P577" s="36"/>
      <c r="Q577" s="36"/>
      <c r="R577" s="38"/>
      <c r="S577" s="36"/>
      <c r="T577" s="36"/>
      <c r="U577" s="36"/>
      <c r="V577" s="36"/>
      <c r="W577" s="36"/>
      <c r="X577" s="36"/>
      <c r="Y577" s="36"/>
      <c r="Z577" s="36"/>
      <c r="AA577" s="36"/>
      <c r="AB577" s="36"/>
    </row>
    <row r="578" spans="1:28" x14ac:dyDescent="0.25">
      <c r="A578" s="37"/>
      <c r="B578" s="36"/>
      <c r="C578" s="36"/>
      <c r="D578" s="36"/>
      <c r="E578" s="36"/>
      <c r="F578" s="36"/>
      <c r="G578" s="36"/>
      <c r="H578" s="36"/>
      <c r="I578" s="36"/>
      <c r="J578" s="36"/>
      <c r="K578" s="36"/>
      <c r="L578" s="36"/>
      <c r="M578" s="36"/>
      <c r="N578" s="36"/>
      <c r="O578" s="36"/>
      <c r="P578" s="36"/>
      <c r="Q578" s="36"/>
      <c r="R578" s="38"/>
      <c r="S578" s="36"/>
      <c r="T578" s="36"/>
      <c r="U578" s="36"/>
      <c r="V578" s="36"/>
      <c r="W578" s="36"/>
      <c r="X578" s="36"/>
      <c r="Y578" s="36"/>
      <c r="Z578" s="36"/>
      <c r="AA578" s="36"/>
      <c r="AB578" s="36"/>
    </row>
    <row r="579" spans="1:28" x14ac:dyDescent="0.25">
      <c r="A579" s="37"/>
      <c r="B579" s="36"/>
      <c r="C579" s="36"/>
      <c r="D579" s="36"/>
      <c r="E579" s="36"/>
      <c r="F579" s="36"/>
      <c r="G579" s="36"/>
      <c r="H579" s="36"/>
      <c r="I579" s="36"/>
      <c r="J579" s="36"/>
      <c r="K579" s="36"/>
      <c r="L579" s="36"/>
      <c r="M579" s="36"/>
      <c r="N579" s="36"/>
      <c r="O579" s="36"/>
      <c r="P579" s="36"/>
      <c r="Q579" s="36"/>
      <c r="R579" s="38"/>
      <c r="S579" s="36"/>
      <c r="T579" s="36"/>
      <c r="U579" s="36"/>
      <c r="V579" s="36"/>
      <c r="W579" s="36"/>
      <c r="X579" s="36"/>
      <c r="Y579" s="36"/>
      <c r="Z579" s="36"/>
      <c r="AA579" s="36"/>
      <c r="AB579" s="36"/>
    </row>
    <row r="580" spans="1:28" x14ac:dyDescent="0.25">
      <c r="A580" s="37"/>
      <c r="B580" s="36"/>
      <c r="C580" s="36"/>
      <c r="D580" s="36"/>
      <c r="E580" s="36"/>
      <c r="F580" s="36"/>
      <c r="G580" s="36"/>
      <c r="H580" s="36"/>
      <c r="I580" s="36"/>
      <c r="J580" s="36"/>
      <c r="K580" s="36"/>
      <c r="L580" s="36"/>
      <c r="M580" s="36"/>
      <c r="N580" s="36"/>
      <c r="O580" s="36"/>
      <c r="P580" s="36"/>
      <c r="Q580" s="36"/>
      <c r="R580" s="38"/>
      <c r="S580" s="36"/>
      <c r="T580" s="36"/>
      <c r="U580" s="36"/>
      <c r="V580" s="36"/>
      <c r="W580" s="36"/>
      <c r="X580" s="36"/>
      <c r="Y580" s="36"/>
      <c r="Z580" s="36"/>
      <c r="AA580" s="36"/>
      <c r="AB580" s="36"/>
    </row>
    <row r="581" spans="1:28" x14ac:dyDescent="0.25">
      <c r="A581" s="37"/>
      <c r="B581" s="36"/>
      <c r="C581" s="36"/>
      <c r="D581" s="36"/>
      <c r="E581" s="36"/>
      <c r="F581" s="36"/>
      <c r="G581" s="36"/>
      <c r="H581" s="36"/>
      <c r="I581" s="36"/>
      <c r="J581" s="36"/>
      <c r="K581" s="36"/>
      <c r="L581" s="36"/>
      <c r="M581" s="36"/>
      <c r="N581" s="36"/>
      <c r="O581" s="36"/>
      <c r="P581" s="36"/>
      <c r="Q581" s="36"/>
      <c r="R581" s="38"/>
      <c r="S581" s="36"/>
      <c r="T581" s="36"/>
      <c r="U581" s="36"/>
      <c r="V581" s="36"/>
      <c r="W581" s="36"/>
      <c r="X581" s="36"/>
      <c r="Y581" s="36"/>
      <c r="Z581" s="36"/>
      <c r="AA581" s="36"/>
      <c r="AB581" s="36"/>
    </row>
    <row r="582" spans="1:28" x14ac:dyDescent="0.25">
      <c r="A582" s="37"/>
      <c r="B582" s="36"/>
      <c r="C582" s="36"/>
      <c r="D582" s="36"/>
      <c r="E582" s="36"/>
      <c r="F582" s="36"/>
      <c r="G582" s="36"/>
      <c r="H582" s="36"/>
      <c r="I582" s="36"/>
      <c r="J582" s="36"/>
      <c r="K582" s="36"/>
      <c r="L582" s="36"/>
      <c r="M582" s="36"/>
      <c r="N582" s="36"/>
      <c r="O582" s="36"/>
      <c r="P582" s="36"/>
      <c r="Q582" s="36"/>
      <c r="R582" s="38"/>
      <c r="S582" s="36"/>
      <c r="T582" s="36"/>
      <c r="U582" s="36"/>
      <c r="V582" s="36"/>
      <c r="W582" s="36"/>
      <c r="X582" s="36"/>
      <c r="Y582" s="36"/>
      <c r="Z582" s="36"/>
      <c r="AA582" s="36"/>
      <c r="AB582" s="36"/>
    </row>
    <row r="583" spans="1:28" x14ac:dyDescent="0.25">
      <c r="A583" s="37"/>
      <c r="B583" s="36"/>
      <c r="C583" s="36"/>
      <c r="D583" s="36"/>
      <c r="E583" s="36"/>
      <c r="F583" s="36"/>
      <c r="G583" s="36"/>
      <c r="H583" s="36"/>
      <c r="I583" s="36"/>
      <c r="J583" s="36"/>
      <c r="K583" s="36"/>
      <c r="L583" s="36"/>
      <c r="M583" s="36"/>
      <c r="N583" s="36"/>
      <c r="O583" s="36"/>
      <c r="P583" s="36"/>
      <c r="Q583" s="36"/>
      <c r="R583" s="38"/>
      <c r="S583" s="36"/>
      <c r="T583" s="36"/>
      <c r="U583" s="36"/>
      <c r="V583" s="36"/>
      <c r="W583" s="36"/>
      <c r="X583" s="36"/>
      <c r="Y583" s="36"/>
      <c r="Z583" s="36"/>
      <c r="AA583" s="36"/>
      <c r="AB583" s="36"/>
    </row>
    <row r="584" spans="1:28" x14ac:dyDescent="0.25">
      <c r="A584" s="37"/>
      <c r="B584" s="36"/>
      <c r="C584" s="36"/>
      <c r="D584" s="36"/>
      <c r="E584" s="36"/>
      <c r="F584" s="36"/>
      <c r="G584" s="36"/>
      <c r="H584" s="36"/>
      <c r="I584" s="36"/>
      <c r="J584" s="36"/>
      <c r="K584" s="36"/>
      <c r="L584" s="36"/>
      <c r="M584" s="36"/>
      <c r="N584" s="36"/>
      <c r="O584" s="36"/>
      <c r="P584" s="36"/>
      <c r="Q584" s="36"/>
      <c r="R584" s="38"/>
      <c r="S584" s="36"/>
      <c r="T584" s="36"/>
      <c r="U584" s="36"/>
      <c r="V584" s="36"/>
      <c r="W584" s="36"/>
      <c r="X584" s="36"/>
      <c r="Y584" s="36"/>
      <c r="Z584" s="36"/>
      <c r="AA584" s="36"/>
      <c r="AB584" s="36"/>
    </row>
    <row r="585" spans="1:28" x14ac:dyDescent="0.25">
      <c r="A585" s="37"/>
      <c r="B585" s="36"/>
      <c r="C585" s="36"/>
      <c r="D585" s="36"/>
      <c r="E585" s="36"/>
      <c r="F585" s="36"/>
      <c r="G585" s="36"/>
      <c r="H585" s="36"/>
      <c r="I585" s="36"/>
      <c r="J585" s="36"/>
      <c r="K585" s="36"/>
      <c r="L585" s="36"/>
      <c r="M585" s="36"/>
      <c r="N585" s="36"/>
      <c r="O585" s="36"/>
      <c r="P585" s="36"/>
      <c r="Q585" s="36"/>
      <c r="R585" s="38"/>
      <c r="S585" s="36"/>
      <c r="T585" s="36"/>
      <c r="U585" s="36"/>
      <c r="V585" s="36"/>
      <c r="W585" s="36"/>
      <c r="X585" s="36"/>
      <c r="Y585" s="36"/>
      <c r="Z585" s="36"/>
      <c r="AA585" s="36"/>
      <c r="AB585" s="36"/>
    </row>
    <row r="586" spans="1:28" x14ac:dyDescent="0.25">
      <c r="A586" s="37"/>
      <c r="B586" s="36"/>
      <c r="C586" s="36"/>
      <c r="D586" s="36"/>
      <c r="E586" s="36"/>
      <c r="F586" s="36"/>
      <c r="G586" s="36"/>
      <c r="H586" s="36"/>
      <c r="I586" s="36"/>
      <c r="J586" s="36"/>
      <c r="K586" s="36"/>
      <c r="L586" s="36"/>
      <c r="M586" s="36"/>
      <c r="N586" s="36"/>
      <c r="O586" s="36"/>
      <c r="P586" s="36"/>
      <c r="Q586" s="36"/>
      <c r="R586" s="38"/>
      <c r="S586" s="36"/>
      <c r="T586" s="36"/>
      <c r="U586" s="36"/>
      <c r="V586" s="36"/>
      <c r="W586" s="36"/>
      <c r="X586" s="36"/>
      <c r="Y586" s="36"/>
      <c r="Z586" s="36"/>
      <c r="AA586" s="36"/>
      <c r="AB586" s="36"/>
    </row>
    <row r="587" spans="1:28" x14ac:dyDescent="0.25">
      <c r="A587" s="37"/>
      <c r="B587" s="36"/>
      <c r="C587" s="36"/>
      <c r="D587" s="36"/>
      <c r="E587" s="36"/>
      <c r="F587" s="36"/>
      <c r="G587" s="36"/>
      <c r="H587" s="36"/>
      <c r="I587" s="36"/>
      <c r="J587" s="36"/>
      <c r="K587" s="36"/>
      <c r="L587" s="36"/>
      <c r="M587" s="36"/>
      <c r="N587" s="36"/>
      <c r="O587" s="36"/>
      <c r="P587" s="36"/>
      <c r="Q587" s="36"/>
      <c r="R587" s="38"/>
      <c r="S587" s="36"/>
      <c r="T587" s="36"/>
      <c r="U587" s="36"/>
      <c r="V587" s="36"/>
      <c r="W587" s="36"/>
      <c r="X587" s="36"/>
      <c r="Y587" s="36"/>
      <c r="Z587" s="36"/>
      <c r="AA587" s="36"/>
      <c r="AB587" s="36"/>
    </row>
    <row r="588" spans="1:28" x14ac:dyDescent="0.25">
      <c r="A588" s="37"/>
      <c r="B588" s="36"/>
      <c r="C588" s="36"/>
      <c r="D588" s="36"/>
      <c r="E588" s="36"/>
      <c r="F588" s="36"/>
      <c r="G588" s="36"/>
      <c r="H588" s="36"/>
      <c r="I588" s="36"/>
      <c r="J588" s="36"/>
      <c r="K588" s="36"/>
      <c r="L588" s="36"/>
      <c r="M588" s="36"/>
      <c r="N588" s="36"/>
      <c r="O588" s="36"/>
      <c r="P588" s="36"/>
      <c r="Q588" s="36"/>
      <c r="R588" s="38"/>
      <c r="S588" s="36"/>
      <c r="T588" s="36"/>
      <c r="U588" s="36"/>
      <c r="V588" s="36"/>
      <c r="W588" s="36"/>
      <c r="X588" s="36"/>
      <c r="Y588" s="36"/>
      <c r="Z588" s="36"/>
      <c r="AA588" s="36"/>
      <c r="AB588" s="36"/>
    </row>
    <row r="589" spans="1:28" x14ac:dyDescent="0.25">
      <c r="A589" s="37"/>
      <c r="B589" s="36"/>
      <c r="C589" s="36"/>
      <c r="D589" s="36"/>
      <c r="E589" s="36"/>
      <c r="F589" s="36"/>
      <c r="G589" s="36"/>
      <c r="H589" s="36"/>
      <c r="I589" s="36"/>
      <c r="J589" s="36"/>
      <c r="K589" s="36"/>
      <c r="L589" s="36"/>
      <c r="M589" s="36"/>
      <c r="N589" s="36"/>
      <c r="O589" s="36"/>
      <c r="P589" s="36"/>
      <c r="Q589" s="36"/>
      <c r="R589" s="38"/>
      <c r="S589" s="36"/>
      <c r="T589" s="36"/>
      <c r="U589" s="36"/>
      <c r="V589" s="36"/>
      <c r="W589" s="36"/>
      <c r="X589" s="36"/>
      <c r="Y589" s="36"/>
      <c r="Z589" s="36"/>
      <c r="AA589" s="36"/>
      <c r="AB589" s="36"/>
    </row>
    <row r="590" spans="1:28" x14ac:dyDescent="0.25">
      <c r="A590" s="37"/>
      <c r="B590" s="36"/>
      <c r="C590" s="36"/>
      <c r="D590" s="36"/>
      <c r="E590" s="36"/>
      <c r="F590" s="36"/>
      <c r="G590" s="36"/>
      <c r="H590" s="36"/>
      <c r="I590" s="36"/>
      <c r="J590" s="36"/>
      <c r="K590" s="36"/>
      <c r="L590" s="36"/>
      <c r="M590" s="36"/>
      <c r="N590" s="36"/>
      <c r="O590" s="36"/>
      <c r="P590" s="36"/>
      <c r="Q590" s="36"/>
      <c r="R590" s="38"/>
      <c r="S590" s="36"/>
      <c r="T590" s="36"/>
      <c r="U590" s="36"/>
      <c r="V590" s="36"/>
      <c r="W590" s="36"/>
      <c r="X590" s="36"/>
      <c r="Y590" s="36"/>
      <c r="Z590" s="36"/>
      <c r="AA590" s="36"/>
      <c r="AB590" s="36"/>
    </row>
    <row r="591" spans="1:28" x14ac:dyDescent="0.25">
      <c r="A591" s="37"/>
      <c r="B591" s="36"/>
      <c r="C591" s="36"/>
      <c r="D591" s="36"/>
      <c r="E591" s="36"/>
      <c r="F591" s="36"/>
      <c r="G591" s="36"/>
      <c r="H591" s="36"/>
      <c r="I591" s="36"/>
      <c r="J591" s="36"/>
      <c r="K591" s="36"/>
      <c r="L591" s="36"/>
      <c r="M591" s="36"/>
      <c r="N591" s="36"/>
      <c r="O591" s="36"/>
      <c r="P591" s="36"/>
      <c r="Q591" s="36"/>
      <c r="R591" s="38"/>
      <c r="S591" s="36"/>
      <c r="T591" s="36"/>
      <c r="U591" s="36"/>
      <c r="V591" s="36"/>
      <c r="W591" s="36"/>
      <c r="X591" s="36"/>
      <c r="Y591" s="36"/>
      <c r="Z591" s="36"/>
      <c r="AA591" s="36"/>
      <c r="AB591" s="36"/>
    </row>
    <row r="592" spans="1:28" x14ac:dyDescent="0.25">
      <c r="A592" s="37"/>
      <c r="B592" s="36"/>
      <c r="C592" s="36"/>
      <c r="D592" s="36"/>
      <c r="E592" s="36"/>
      <c r="F592" s="36"/>
      <c r="G592" s="36"/>
      <c r="H592" s="36"/>
      <c r="I592" s="36"/>
      <c r="J592" s="36"/>
      <c r="K592" s="36"/>
      <c r="L592" s="36"/>
      <c r="M592" s="36"/>
      <c r="N592" s="36"/>
      <c r="O592" s="36"/>
      <c r="P592" s="36"/>
      <c r="Q592" s="36"/>
      <c r="R592" s="38"/>
      <c r="S592" s="36"/>
      <c r="T592" s="36"/>
      <c r="U592" s="36"/>
      <c r="V592" s="36"/>
      <c r="W592" s="36"/>
      <c r="X592" s="36"/>
      <c r="Y592" s="36"/>
      <c r="Z592" s="36"/>
      <c r="AA592" s="36"/>
      <c r="AB592" s="36"/>
    </row>
    <row r="593" spans="1:28" x14ac:dyDescent="0.25">
      <c r="A593" s="37"/>
      <c r="B593" s="36"/>
      <c r="C593" s="36"/>
      <c r="D593" s="36"/>
      <c r="E593" s="36"/>
      <c r="F593" s="36"/>
      <c r="G593" s="36"/>
      <c r="H593" s="36"/>
      <c r="I593" s="36"/>
      <c r="J593" s="36"/>
      <c r="K593" s="36"/>
      <c r="L593" s="36"/>
      <c r="M593" s="36"/>
      <c r="N593" s="36"/>
      <c r="O593" s="36"/>
      <c r="P593" s="36"/>
      <c r="Q593" s="36"/>
      <c r="R593" s="38"/>
      <c r="S593" s="36"/>
      <c r="T593" s="36"/>
      <c r="U593" s="36"/>
      <c r="V593" s="36"/>
      <c r="W593" s="36"/>
      <c r="X593" s="36"/>
      <c r="Y593" s="36"/>
      <c r="Z593" s="36"/>
      <c r="AA593" s="36"/>
      <c r="AB593" s="36"/>
    </row>
    <row r="594" spans="1:28" x14ac:dyDescent="0.25">
      <c r="A594" s="37"/>
      <c r="B594" s="36"/>
      <c r="C594" s="36"/>
      <c r="D594" s="36"/>
      <c r="E594" s="36"/>
      <c r="F594" s="36"/>
      <c r="G594" s="36"/>
      <c r="H594" s="36"/>
      <c r="I594" s="36"/>
      <c r="J594" s="36"/>
      <c r="K594" s="36"/>
      <c r="L594" s="36"/>
      <c r="M594" s="36"/>
      <c r="N594" s="36"/>
      <c r="O594" s="36"/>
      <c r="P594" s="36"/>
      <c r="Q594" s="36"/>
      <c r="R594" s="38"/>
      <c r="S594" s="36"/>
      <c r="T594" s="36"/>
      <c r="U594" s="36"/>
      <c r="V594" s="36"/>
      <c r="W594" s="36"/>
      <c r="X594" s="36"/>
      <c r="Y594" s="36"/>
      <c r="Z594" s="36"/>
      <c r="AA594" s="36"/>
      <c r="AB594" s="36"/>
    </row>
    <row r="595" spans="1:28" x14ac:dyDescent="0.25">
      <c r="A595" s="37"/>
      <c r="B595" s="36"/>
      <c r="C595" s="36"/>
      <c r="D595" s="36"/>
      <c r="E595" s="36"/>
      <c r="F595" s="36"/>
      <c r="G595" s="36"/>
      <c r="H595" s="36"/>
      <c r="I595" s="36"/>
      <c r="J595" s="36"/>
      <c r="K595" s="36"/>
      <c r="L595" s="36"/>
      <c r="M595" s="36"/>
      <c r="N595" s="36"/>
      <c r="O595" s="36"/>
      <c r="P595" s="36"/>
      <c r="Q595" s="36"/>
      <c r="R595" s="38"/>
      <c r="S595" s="36"/>
      <c r="T595" s="36"/>
      <c r="U595" s="36"/>
      <c r="V595" s="36"/>
      <c r="W595" s="36"/>
      <c r="X595" s="36"/>
      <c r="Y595" s="36"/>
      <c r="Z595" s="36"/>
      <c r="AA595" s="36"/>
      <c r="AB595" s="36"/>
    </row>
    <row r="596" spans="1:28" x14ac:dyDescent="0.25">
      <c r="A596" s="37"/>
      <c r="B596" s="36"/>
      <c r="C596" s="36"/>
      <c r="D596" s="36"/>
      <c r="E596" s="36"/>
      <c r="F596" s="36"/>
      <c r="G596" s="36"/>
      <c r="H596" s="36"/>
      <c r="I596" s="36"/>
      <c r="J596" s="36"/>
      <c r="K596" s="36"/>
      <c r="L596" s="36"/>
      <c r="M596" s="36"/>
      <c r="N596" s="36"/>
      <c r="O596" s="36"/>
      <c r="P596" s="36"/>
      <c r="Q596" s="36"/>
      <c r="R596" s="38"/>
      <c r="S596" s="36"/>
      <c r="T596" s="36"/>
      <c r="U596" s="36"/>
      <c r="V596" s="36"/>
      <c r="W596" s="36"/>
      <c r="X596" s="36"/>
      <c r="Y596" s="36"/>
      <c r="Z596" s="36"/>
      <c r="AA596" s="36"/>
      <c r="AB596" s="36"/>
    </row>
    <row r="597" spans="1:28" x14ac:dyDescent="0.25">
      <c r="A597" s="37"/>
      <c r="B597" s="36"/>
      <c r="C597" s="36"/>
      <c r="D597" s="36"/>
      <c r="E597" s="36"/>
      <c r="F597" s="36"/>
      <c r="G597" s="36"/>
      <c r="H597" s="36"/>
      <c r="I597" s="36"/>
      <c r="J597" s="36"/>
      <c r="K597" s="36"/>
      <c r="L597" s="36"/>
      <c r="M597" s="36"/>
      <c r="N597" s="36"/>
      <c r="O597" s="36"/>
      <c r="P597" s="36"/>
      <c r="Q597" s="36"/>
      <c r="R597" s="38"/>
      <c r="S597" s="36"/>
      <c r="T597" s="36"/>
      <c r="U597" s="36"/>
      <c r="V597" s="36"/>
      <c r="W597" s="36"/>
      <c r="X597" s="36"/>
      <c r="Y597" s="36"/>
      <c r="Z597" s="36"/>
      <c r="AA597" s="36"/>
      <c r="AB597" s="36"/>
    </row>
    <row r="598" spans="1:28" x14ac:dyDescent="0.25">
      <c r="A598" s="37"/>
      <c r="B598" s="36"/>
      <c r="C598" s="36"/>
      <c r="D598" s="36"/>
      <c r="E598" s="36"/>
      <c r="F598" s="36"/>
      <c r="G598" s="36"/>
      <c r="H598" s="36"/>
      <c r="I598" s="36"/>
      <c r="J598" s="36"/>
      <c r="K598" s="36"/>
      <c r="L598" s="36"/>
      <c r="M598" s="36"/>
      <c r="N598" s="36"/>
      <c r="O598" s="36"/>
      <c r="P598" s="36"/>
      <c r="Q598" s="36"/>
      <c r="R598" s="38"/>
      <c r="S598" s="36"/>
      <c r="T598" s="36"/>
      <c r="U598" s="36"/>
      <c r="V598" s="36"/>
      <c r="W598" s="36"/>
      <c r="X598" s="36"/>
      <c r="Y598" s="36"/>
      <c r="Z598" s="36"/>
      <c r="AA598" s="36"/>
      <c r="AB598" s="36"/>
    </row>
    <row r="599" spans="1:28" x14ac:dyDescent="0.25">
      <c r="A599" s="37"/>
      <c r="B599" s="36"/>
      <c r="C599" s="36"/>
      <c r="D599" s="36"/>
      <c r="E599" s="36"/>
      <c r="F599" s="36"/>
      <c r="G599" s="36"/>
      <c r="H599" s="36"/>
      <c r="I599" s="36"/>
      <c r="J599" s="36"/>
      <c r="K599" s="36"/>
      <c r="L599" s="36"/>
      <c r="M599" s="36"/>
      <c r="N599" s="36"/>
      <c r="O599" s="36"/>
      <c r="P599" s="36"/>
      <c r="Q599" s="36"/>
      <c r="R599" s="38"/>
      <c r="S599" s="36"/>
      <c r="T599" s="36"/>
      <c r="U599" s="36"/>
      <c r="V599" s="36"/>
      <c r="W599" s="36"/>
      <c r="X599" s="36"/>
      <c r="Y599" s="36"/>
      <c r="Z599" s="36"/>
      <c r="AA599" s="36"/>
      <c r="AB599" s="36"/>
    </row>
    <row r="600" spans="1:28" x14ac:dyDescent="0.25">
      <c r="A600" s="37"/>
      <c r="B600" s="36"/>
      <c r="C600" s="36"/>
      <c r="D600" s="36"/>
      <c r="E600" s="36"/>
      <c r="F600" s="36"/>
      <c r="G600" s="36"/>
      <c r="H600" s="36"/>
      <c r="I600" s="36"/>
      <c r="J600" s="36"/>
      <c r="K600" s="36"/>
      <c r="L600" s="36"/>
      <c r="M600" s="36"/>
      <c r="N600" s="36"/>
      <c r="O600" s="36"/>
      <c r="P600" s="36"/>
      <c r="Q600" s="36"/>
      <c r="R600" s="38"/>
      <c r="S600" s="36"/>
      <c r="T600" s="36"/>
      <c r="U600" s="36"/>
      <c r="V600" s="36"/>
      <c r="W600" s="36"/>
      <c r="X600" s="36"/>
      <c r="Y600" s="36"/>
      <c r="Z600" s="36"/>
      <c r="AA600" s="36"/>
      <c r="AB600" s="36"/>
    </row>
    <row r="601" spans="1:28" x14ac:dyDescent="0.25">
      <c r="A601" s="37"/>
      <c r="B601" s="36"/>
      <c r="C601" s="36"/>
      <c r="D601" s="36"/>
      <c r="E601" s="36"/>
      <c r="F601" s="36"/>
      <c r="G601" s="36"/>
      <c r="H601" s="36"/>
      <c r="I601" s="36"/>
      <c r="J601" s="36"/>
      <c r="K601" s="36"/>
      <c r="L601" s="36"/>
      <c r="M601" s="36"/>
      <c r="N601" s="36"/>
      <c r="O601" s="36"/>
      <c r="P601" s="36"/>
      <c r="Q601" s="36"/>
      <c r="R601" s="38"/>
      <c r="S601" s="36"/>
      <c r="T601" s="36"/>
      <c r="U601" s="36"/>
      <c r="V601" s="36"/>
      <c r="W601" s="36"/>
      <c r="X601" s="36"/>
      <c r="Y601" s="36"/>
      <c r="Z601" s="36"/>
      <c r="AA601" s="36"/>
      <c r="AB601" s="36"/>
    </row>
    <row r="602" spans="1:28" x14ac:dyDescent="0.25">
      <c r="A602" s="37"/>
      <c r="B602" s="36"/>
      <c r="C602" s="36"/>
      <c r="D602" s="36"/>
      <c r="E602" s="36"/>
      <c r="F602" s="36"/>
      <c r="G602" s="36"/>
      <c r="H602" s="36"/>
      <c r="I602" s="36"/>
      <c r="J602" s="36"/>
      <c r="K602" s="36"/>
      <c r="L602" s="36"/>
      <c r="M602" s="36"/>
      <c r="N602" s="36"/>
      <c r="O602" s="36"/>
      <c r="P602" s="36"/>
      <c r="Q602" s="36"/>
      <c r="R602" s="38"/>
      <c r="S602" s="36"/>
      <c r="T602" s="36"/>
      <c r="U602" s="36"/>
      <c r="V602" s="36"/>
      <c r="W602" s="36"/>
      <c r="X602" s="36"/>
      <c r="Y602" s="36"/>
      <c r="Z602" s="36"/>
      <c r="AA602" s="36"/>
      <c r="AB602" s="36"/>
    </row>
    <row r="603" spans="1:28" x14ac:dyDescent="0.25">
      <c r="A603" s="37"/>
      <c r="B603" s="36"/>
      <c r="C603" s="36"/>
      <c r="D603" s="36"/>
      <c r="E603" s="36"/>
      <c r="F603" s="36"/>
      <c r="G603" s="36"/>
      <c r="H603" s="36"/>
      <c r="I603" s="36"/>
      <c r="J603" s="36"/>
      <c r="K603" s="36"/>
      <c r="L603" s="36"/>
      <c r="M603" s="36"/>
      <c r="N603" s="36"/>
      <c r="O603" s="36"/>
      <c r="P603" s="36"/>
      <c r="Q603" s="36"/>
      <c r="R603" s="38"/>
      <c r="S603" s="36"/>
      <c r="T603" s="36"/>
      <c r="U603" s="36"/>
      <c r="V603" s="36"/>
      <c r="W603" s="36"/>
      <c r="X603" s="36"/>
      <c r="Y603" s="36"/>
      <c r="Z603" s="36"/>
      <c r="AA603" s="36"/>
      <c r="AB603" s="36"/>
    </row>
    <row r="604" spans="1:28" x14ac:dyDescent="0.25">
      <c r="A604" s="37"/>
      <c r="B604" s="36"/>
      <c r="C604" s="36"/>
      <c r="D604" s="36"/>
      <c r="E604" s="36"/>
      <c r="F604" s="36"/>
      <c r="G604" s="36"/>
      <c r="H604" s="36"/>
      <c r="I604" s="36"/>
      <c r="J604" s="36"/>
      <c r="K604" s="36"/>
      <c r="L604" s="36"/>
      <c r="M604" s="36"/>
      <c r="N604" s="36"/>
      <c r="O604" s="36"/>
      <c r="P604" s="36"/>
      <c r="Q604" s="36"/>
      <c r="R604" s="38"/>
      <c r="S604" s="36"/>
      <c r="T604" s="36"/>
      <c r="U604" s="36"/>
      <c r="V604" s="36"/>
      <c r="W604" s="36"/>
      <c r="X604" s="36"/>
      <c r="Y604" s="36"/>
      <c r="Z604" s="36"/>
      <c r="AA604" s="36"/>
      <c r="AB604" s="36"/>
    </row>
    <row r="605" spans="1:28" x14ac:dyDescent="0.25">
      <c r="A605" s="37"/>
      <c r="B605" s="36"/>
      <c r="C605" s="36"/>
      <c r="D605" s="36"/>
      <c r="E605" s="36"/>
      <c r="F605" s="36"/>
      <c r="G605" s="36"/>
      <c r="H605" s="36"/>
      <c r="I605" s="36"/>
      <c r="J605" s="36"/>
      <c r="K605" s="36"/>
      <c r="L605" s="36"/>
      <c r="M605" s="36"/>
      <c r="N605" s="36"/>
      <c r="O605" s="36"/>
      <c r="P605" s="36"/>
      <c r="Q605" s="36"/>
      <c r="R605" s="38"/>
      <c r="S605" s="36"/>
      <c r="T605" s="36"/>
      <c r="U605" s="36"/>
      <c r="V605" s="36"/>
      <c r="W605" s="36"/>
      <c r="X605" s="36"/>
      <c r="Y605" s="36"/>
      <c r="Z605" s="36"/>
      <c r="AA605" s="36"/>
      <c r="AB605" s="36"/>
    </row>
    <row r="606" spans="1:28" x14ac:dyDescent="0.25">
      <c r="A606" s="37"/>
      <c r="B606" s="36"/>
      <c r="C606" s="36"/>
      <c r="D606" s="36"/>
      <c r="E606" s="36"/>
      <c r="F606" s="36"/>
      <c r="G606" s="36"/>
      <c r="H606" s="36"/>
      <c r="I606" s="36"/>
      <c r="J606" s="36"/>
      <c r="K606" s="36"/>
      <c r="L606" s="36"/>
      <c r="M606" s="36"/>
      <c r="N606" s="36"/>
      <c r="O606" s="36"/>
      <c r="P606" s="36"/>
      <c r="Q606" s="36"/>
      <c r="R606" s="38"/>
      <c r="S606" s="36"/>
      <c r="T606" s="36"/>
      <c r="U606" s="36"/>
      <c r="V606" s="36"/>
      <c r="W606" s="36"/>
      <c r="X606" s="36"/>
      <c r="Y606" s="36"/>
      <c r="Z606" s="36"/>
      <c r="AA606" s="36"/>
      <c r="AB606" s="36"/>
    </row>
    <row r="607" spans="1:28" x14ac:dyDescent="0.25">
      <c r="A607" s="37"/>
      <c r="B607" s="36"/>
      <c r="C607" s="36"/>
      <c r="D607" s="36"/>
      <c r="E607" s="36"/>
      <c r="F607" s="36"/>
      <c r="G607" s="36"/>
      <c r="H607" s="36"/>
      <c r="I607" s="36"/>
      <c r="J607" s="36"/>
      <c r="K607" s="36"/>
      <c r="L607" s="36"/>
      <c r="M607" s="36"/>
      <c r="N607" s="36"/>
      <c r="O607" s="36"/>
      <c r="P607" s="36"/>
      <c r="Q607" s="36"/>
      <c r="R607" s="38"/>
      <c r="S607" s="36"/>
      <c r="T607" s="36"/>
      <c r="U607" s="36"/>
      <c r="V607" s="36"/>
      <c r="W607" s="36"/>
      <c r="X607" s="36"/>
      <c r="Y607" s="36"/>
      <c r="Z607" s="36"/>
      <c r="AA607" s="36"/>
      <c r="AB607" s="36"/>
    </row>
    <row r="608" spans="1:28" x14ac:dyDescent="0.25">
      <c r="A608" s="37"/>
      <c r="B608" s="36"/>
      <c r="C608" s="36"/>
      <c r="D608" s="36"/>
      <c r="E608" s="36"/>
      <c r="F608" s="36"/>
      <c r="G608" s="36"/>
      <c r="H608" s="36"/>
      <c r="I608" s="36"/>
      <c r="J608" s="36"/>
      <c r="K608" s="36"/>
      <c r="L608" s="36"/>
      <c r="M608" s="36"/>
      <c r="N608" s="36"/>
      <c r="O608" s="36"/>
      <c r="P608" s="36"/>
      <c r="Q608" s="36"/>
      <c r="R608" s="38"/>
      <c r="S608" s="36"/>
      <c r="T608" s="36"/>
      <c r="U608" s="36"/>
      <c r="V608" s="36"/>
      <c r="W608" s="36"/>
      <c r="X608" s="36"/>
      <c r="Y608" s="36"/>
      <c r="Z608" s="36"/>
      <c r="AA608" s="36"/>
      <c r="AB608" s="36"/>
    </row>
    <row r="609" spans="1:28" x14ac:dyDescent="0.25">
      <c r="A609" s="37"/>
      <c r="B609" s="36"/>
      <c r="C609" s="36"/>
      <c r="D609" s="36"/>
      <c r="E609" s="36"/>
      <c r="F609" s="36"/>
      <c r="G609" s="36"/>
      <c r="H609" s="36"/>
      <c r="I609" s="36"/>
      <c r="J609" s="36"/>
      <c r="K609" s="36"/>
      <c r="L609" s="36"/>
      <c r="M609" s="36"/>
      <c r="N609" s="36"/>
      <c r="O609" s="36"/>
      <c r="P609" s="36"/>
      <c r="Q609" s="36"/>
      <c r="R609" s="38"/>
      <c r="S609" s="36"/>
      <c r="T609" s="36"/>
      <c r="U609" s="36"/>
      <c r="V609" s="36"/>
      <c r="W609" s="36"/>
      <c r="X609" s="36"/>
      <c r="Y609" s="36"/>
      <c r="Z609" s="36"/>
      <c r="AA609" s="36"/>
      <c r="AB609" s="36"/>
    </row>
    <row r="610" spans="1:28" x14ac:dyDescent="0.25">
      <c r="A610" s="37"/>
      <c r="B610" s="36"/>
      <c r="C610" s="36"/>
      <c r="D610" s="36"/>
      <c r="E610" s="36"/>
      <c r="F610" s="36"/>
      <c r="G610" s="36"/>
      <c r="H610" s="36"/>
      <c r="I610" s="36"/>
      <c r="J610" s="36"/>
      <c r="K610" s="36"/>
      <c r="L610" s="36"/>
      <c r="M610" s="36"/>
      <c r="N610" s="36"/>
      <c r="O610" s="36"/>
      <c r="P610" s="36"/>
      <c r="Q610" s="36"/>
      <c r="R610" s="38"/>
      <c r="S610" s="36"/>
      <c r="T610" s="36"/>
      <c r="U610" s="36"/>
      <c r="V610" s="36"/>
      <c r="W610" s="36"/>
      <c r="X610" s="36"/>
      <c r="Y610" s="36"/>
      <c r="Z610" s="36"/>
      <c r="AA610" s="36"/>
      <c r="AB610" s="36"/>
    </row>
    <row r="611" spans="1:28" x14ac:dyDescent="0.25">
      <c r="A611" s="37"/>
      <c r="B611" s="36"/>
      <c r="C611" s="36"/>
      <c r="D611" s="36"/>
      <c r="E611" s="36"/>
      <c r="F611" s="36"/>
      <c r="G611" s="36"/>
      <c r="H611" s="36"/>
      <c r="I611" s="36"/>
      <c r="J611" s="36"/>
      <c r="K611" s="36"/>
      <c r="L611" s="36"/>
      <c r="M611" s="36"/>
      <c r="N611" s="36"/>
      <c r="O611" s="36"/>
      <c r="P611" s="36"/>
      <c r="Q611" s="36"/>
      <c r="R611" s="38"/>
      <c r="S611" s="36"/>
      <c r="T611" s="36"/>
      <c r="U611" s="36"/>
      <c r="V611" s="36"/>
      <c r="W611" s="36"/>
      <c r="X611" s="36"/>
      <c r="Y611" s="36"/>
      <c r="Z611" s="36"/>
      <c r="AA611" s="36"/>
      <c r="AB611" s="36"/>
    </row>
    <row r="612" spans="1:28" x14ac:dyDescent="0.25">
      <c r="A612" s="37"/>
      <c r="B612" s="36"/>
      <c r="C612" s="36"/>
      <c r="D612" s="36"/>
      <c r="E612" s="36"/>
      <c r="F612" s="36"/>
      <c r="G612" s="36"/>
      <c r="H612" s="36"/>
      <c r="I612" s="36"/>
      <c r="J612" s="36"/>
      <c r="K612" s="36"/>
      <c r="L612" s="36"/>
      <c r="M612" s="36"/>
      <c r="N612" s="36"/>
      <c r="O612" s="36"/>
      <c r="P612" s="36"/>
      <c r="Q612" s="36"/>
      <c r="R612" s="38"/>
      <c r="S612" s="36"/>
      <c r="T612" s="36"/>
      <c r="U612" s="36"/>
      <c r="V612" s="36"/>
      <c r="W612" s="36"/>
      <c r="X612" s="36"/>
      <c r="Y612" s="36"/>
      <c r="Z612" s="36"/>
      <c r="AA612" s="36"/>
      <c r="AB612" s="36"/>
    </row>
    <row r="613" spans="1:28" x14ac:dyDescent="0.25">
      <c r="A613" s="37"/>
      <c r="B613" s="36"/>
      <c r="C613" s="36"/>
      <c r="D613" s="36"/>
      <c r="E613" s="36"/>
      <c r="F613" s="36"/>
      <c r="G613" s="36"/>
      <c r="H613" s="36"/>
      <c r="I613" s="36"/>
      <c r="J613" s="36"/>
      <c r="K613" s="36"/>
      <c r="L613" s="36"/>
      <c r="M613" s="36"/>
      <c r="N613" s="36"/>
      <c r="O613" s="36"/>
      <c r="P613" s="36"/>
      <c r="Q613" s="36"/>
      <c r="R613" s="38"/>
      <c r="S613" s="36"/>
      <c r="T613" s="36"/>
      <c r="U613" s="36"/>
      <c r="V613" s="36"/>
      <c r="W613" s="36"/>
      <c r="X613" s="36"/>
      <c r="Y613" s="36"/>
      <c r="Z613" s="36"/>
      <c r="AA613" s="36"/>
      <c r="AB613" s="36"/>
    </row>
    <row r="614" spans="1:28" x14ac:dyDescent="0.25">
      <c r="A614" s="37"/>
      <c r="B614" s="36"/>
      <c r="C614" s="36"/>
      <c r="D614" s="36"/>
      <c r="E614" s="36"/>
      <c r="F614" s="36"/>
      <c r="G614" s="36"/>
      <c r="H614" s="36"/>
      <c r="I614" s="36"/>
      <c r="J614" s="36"/>
      <c r="K614" s="36"/>
      <c r="L614" s="36"/>
      <c r="M614" s="36"/>
      <c r="N614" s="36"/>
      <c r="O614" s="36"/>
      <c r="P614" s="36"/>
      <c r="Q614" s="36"/>
      <c r="R614" s="38"/>
      <c r="S614" s="36"/>
      <c r="T614" s="36"/>
      <c r="U614" s="36"/>
      <c r="V614" s="36"/>
      <c r="W614" s="36"/>
      <c r="X614" s="36"/>
      <c r="Y614" s="36"/>
      <c r="Z614" s="36"/>
      <c r="AA614" s="36"/>
      <c r="AB614" s="36"/>
    </row>
    <row r="615" spans="1:28" x14ac:dyDescent="0.25">
      <c r="A615" s="37"/>
      <c r="B615" s="36"/>
      <c r="C615" s="36"/>
      <c r="D615" s="36"/>
      <c r="E615" s="36"/>
      <c r="F615" s="36"/>
      <c r="G615" s="36"/>
      <c r="H615" s="36"/>
      <c r="I615" s="36"/>
      <c r="J615" s="36"/>
      <c r="K615" s="36"/>
      <c r="L615" s="36"/>
      <c r="M615" s="36"/>
      <c r="N615" s="36"/>
      <c r="O615" s="36"/>
      <c r="P615" s="36"/>
      <c r="Q615" s="36"/>
      <c r="R615" s="38"/>
      <c r="S615" s="36"/>
      <c r="T615" s="36"/>
      <c r="U615" s="36"/>
      <c r="V615" s="36"/>
      <c r="W615" s="36"/>
      <c r="X615" s="36"/>
      <c r="Y615" s="36"/>
      <c r="Z615" s="36"/>
      <c r="AA615" s="36"/>
      <c r="AB615" s="36"/>
    </row>
    <row r="616" spans="1:28" x14ac:dyDescent="0.25">
      <c r="A616" s="37"/>
      <c r="B616" s="36"/>
      <c r="C616" s="36"/>
      <c r="D616" s="36"/>
      <c r="E616" s="36"/>
      <c r="F616" s="36"/>
      <c r="G616" s="36"/>
      <c r="H616" s="36"/>
      <c r="I616" s="36"/>
      <c r="J616" s="36"/>
      <c r="K616" s="36"/>
      <c r="L616" s="36"/>
      <c r="M616" s="36"/>
      <c r="N616" s="36"/>
      <c r="O616" s="36"/>
      <c r="P616" s="36"/>
      <c r="Q616" s="36"/>
      <c r="R616" s="38"/>
      <c r="S616" s="36"/>
      <c r="T616" s="36"/>
      <c r="U616" s="36"/>
      <c r="V616" s="36"/>
      <c r="W616" s="36"/>
      <c r="X616" s="36"/>
      <c r="Y616" s="36"/>
      <c r="Z616" s="36"/>
      <c r="AA616" s="36"/>
      <c r="AB616" s="36"/>
    </row>
    <row r="617" spans="1:28" x14ac:dyDescent="0.25">
      <c r="A617" s="37"/>
      <c r="B617" s="36"/>
      <c r="C617" s="36"/>
      <c r="D617" s="36"/>
      <c r="E617" s="36"/>
      <c r="F617" s="36"/>
      <c r="G617" s="36"/>
      <c r="H617" s="36"/>
      <c r="I617" s="36"/>
      <c r="J617" s="36"/>
      <c r="K617" s="36"/>
      <c r="L617" s="36"/>
      <c r="M617" s="36"/>
      <c r="N617" s="36"/>
      <c r="O617" s="36"/>
      <c r="P617" s="36"/>
      <c r="Q617" s="36"/>
      <c r="R617" s="38"/>
      <c r="S617" s="36"/>
      <c r="T617" s="36"/>
      <c r="U617" s="36"/>
      <c r="V617" s="36"/>
      <c r="W617" s="36"/>
      <c r="X617" s="36"/>
      <c r="Y617" s="36"/>
      <c r="Z617" s="36"/>
      <c r="AA617" s="36"/>
      <c r="AB617" s="36"/>
    </row>
    <row r="618" spans="1:28" x14ac:dyDescent="0.25">
      <c r="A618" s="37"/>
      <c r="B618" s="36"/>
      <c r="C618" s="36"/>
      <c r="D618" s="36"/>
      <c r="E618" s="36"/>
      <c r="F618" s="36"/>
      <c r="G618" s="36"/>
      <c r="H618" s="36"/>
      <c r="I618" s="36"/>
      <c r="J618" s="36"/>
      <c r="K618" s="36"/>
      <c r="L618" s="36"/>
      <c r="M618" s="36"/>
      <c r="N618" s="36"/>
      <c r="O618" s="36"/>
      <c r="P618" s="36"/>
      <c r="Q618" s="36"/>
      <c r="R618" s="38"/>
      <c r="S618" s="36"/>
      <c r="T618" s="36"/>
      <c r="U618" s="36"/>
      <c r="V618" s="36"/>
      <c r="W618" s="36"/>
      <c r="X618" s="36"/>
      <c r="Y618" s="36"/>
      <c r="Z618" s="36"/>
      <c r="AA618" s="36"/>
      <c r="AB618" s="36"/>
    </row>
    <row r="619" spans="1:28" x14ac:dyDescent="0.25">
      <c r="A619" s="37"/>
      <c r="B619" s="36"/>
      <c r="C619" s="36"/>
      <c r="D619" s="36"/>
      <c r="E619" s="36"/>
      <c r="F619" s="36"/>
      <c r="G619" s="36"/>
      <c r="H619" s="36"/>
      <c r="I619" s="36"/>
      <c r="J619" s="36"/>
      <c r="K619" s="36"/>
      <c r="L619" s="36"/>
      <c r="M619" s="36"/>
      <c r="N619" s="36"/>
      <c r="O619" s="36"/>
      <c r="P619" s="36"/>
      <c r="Q619" s="36"/>
      <c r="R619" s="38"/>
      <c r="S619" s="36"/>
      <c r="T619" s="36"/>
      <c r="U619" s="36"/>
      <c r="V619" s="36"/>
      <c r="W619" s="36"/>
      <c r="X619" s="36"/>
      <c r="Y619" s="36"/>
      <c r="Z619" s="36"/>
      <c r="AA619" s="36"/>
      <c r="AB619" s="36"/>
    </row>
    <row r="620" spans="1:28" x14ac:dyDescent="0.25">
      <c r="A620" s="37"/>
      <c r="B620" s="36"/>
      <c r="C620" s="36"/>
      <c r="D620" s="36"/>
      <c r="E620" s="36"/>
      <c r="F620" s="36"/>
      <c r="G620" s="36"/>
      <c r="H620" s="36"/>
      <c r="I620" s="36"/>
      <c r="J620" s="36"/>
      <c r="K620" s="36"/>
      <c r="L620" s="36"/>
      <c r="M620" s="36"/>
      <c r="N620" s="36"/>
      <c r="O620" s="36"/>
      <c r="P620" s="36"/>
      <c r="Q620" s="36"/>
      <c r="R620" s="38"/>
      <c r="S620" s="36"/>
      <c r="T620" s="36"/>
      <c r="U620" s="36"/>
      <c r="V620" s="36"/>
      <c r="W620" s="36"/>
      <c r="X620" s="36"/>
      <c r="Y620" s="36"/>
      <c r="Z620" s="36"/>
      <c r="AA620" s="36"/>
      <c r="AB620" s="36"/>
    </row>
    <row r="621" spans="1:28" x14ac:dyDescent="0.25">
      <c r="A621" s="37"/>
      <c r="B621" s="36"/>
      <c r="C621" s="36"/>
      <c r="D621" s="36"/>
      <c r="E621" s="36"/>
      <c r="F621" s="36"/>
      <c r="G621" s="36"/>
      <c r="H621" s="36"/>
      <c r="I621" s="36"/>
      <c r="J621" s="36"/>
      <c r="K621" s="36"/>
      <c r="L621" s="36"/>
      <c r="M621" s="36"/>
      <c r="N621" s="36"/>
      <c r="O621" s="36"/>
      <c r="P621" s="36"/>
      <c r="Q621" s="36"/>
      <c r="R621" s="38"/>
      <c r="S621" s="36"/>
      <c r="T621" s="36"/>
      <c r="U621" s="36"/>
      <c r="V621" s="36"/>
      <c r="W621" s="36"/>
      <c r="X621" s="36"/>
      <c r="Y621" s="36"/>
      <c r="Z621" s="36"/>
      <c r="AA621" s="36"/>
      <c r="AB621" s="36"/>
    </row>
    <row r="622" spans="1:28" x14ac:dyDescent="0.25">
      <c r="A622" s="37"/>
      <c r="B622" s="36"/>
      <c r="C622" s="36"/>
      <c r="D622" s="36"/>
      <c r="E622" s="36"/>
      <c r="F622" s="36"/>
      <c r="G622" s="36"/>
      <c r="H622" s="36"/>
      <c r="I622" s="36"/>
      <c r="J622" s="36"/>
      <c r="K622" s="36"/>
      <c r="L622" s="36"/>
      <c r="M622" s="36"/>
      <c r="N622" s="36"/>
      <c r="O622" s="36"/>
      <c r="P622" s="36"/>
      <c r="Q622" s="36"/>
      <c r="R622" s="38"/>
      <c r="S622" s="36"/>
      <c r="T622" s="36"/>
      <c r="U622" s="36"/>
      <c r="V622" s="36"/>
      <c r="W622" s="36"/>
      <c r="X622" s="36"/>
      <c r="Y622" s="36"/>
      <c r="Z622" s="36"/>
      <c r="AA622" s="36"/>
      <c r="AB622" s="36"/>
    </row>
    <row r="623" spans="1:28" x14ac:dyDescent="0.25">
      <c r="A623" s="37"/>
      <c r="B623" s="36"/>
      <c r="C623" s="36"/>
      <c r="D623" s="36"/>
      <c r="E623" s="36"/>
      <c r="F623" s="36"/>
      <c r="G623" s="36"/>
      <c r="H623" s="36"/>
      <c r="I623" s="36"/>
      <c r="J623" s="36"/>
      <c r="K623" s="36"/>
      <c r="L623" s="36"/>
      <c r="M623" s="36"/>
      <c r="N623" s="36"/>
      <c r="O623" s="36"/>
      <c r="P623" s="36"/>
      <c r="Q623" s="36"/>
      <c r="R623" s="38"/>
      <c r="S623" s="36"/>
      <c r="T623" s="36"/>
      <c r="U623" s="36"/>
      <c r="V623" s="36"/>
      <c r="W623" s="36"/>
      <c r="X623" s="36"/>
      <c r="Y623" s="36"/>
      <c r="Z623" s="36"/>
      <c r="AA623" s="36"/>
      <c r="AB623" s="36"/>
    </row>
    <row r="624" spans="1:28" x14ac:dyDescent="0.25">
      <c r="A624" s="37"/>
      <c r="B624" s="36"/>
      <c r="C624" s="36"/>
      <c r="D624" s="36"/>
      <c r="E624" s="36"/>
      <c r="F624" s="36"/>
      <c r="G624" s="36"/>
      <c r="H624" s="36"/>
      <c r="I624" s="36"/>
      <c r="J624" s="36"/>
      <c r="K624" s="36"/>
      <c r="L624" s="36"/>
      <c r="M624" s="36"/>
      <c r="N624" s="36"/>
      <c r="O624" s="36"/>
      <c r="P624" s="36"/>
      <c r="Q624" s="36"/>
      <c r="R624" s="38"/>
      <c r="S624" s="36"/>
      <c r="T624" s="36"/>
      <c r="U624" s="36"/>
      <c r="V624" s="36"/>
      <c r="W624" s="36"/>
      <c r="X624" s="36"/>
      <c r="Y624" s="36"/>
      <c r="Z624" s="36"/>
      <c r="AA624" s="36"/>
      <c r="AB624" s="36"/>
    </row>
    <row r="625" spans="1:28" x14ac:dyDescent="0.25">
      <c r="A625" s="37"/>
      <c r="B625" s="36"/>
      <c r="C625" s="36"/>
      <c r="D625" s="36"/>
      <c r="E625" s="36"/>
      <c r="F625" s="36"/>
      <c r="G625" s="36"/>
      <c r="H625" s="36"/>
      <c r="I625" s="36"/>
      <c r="J625" s="36"/>
      <c r="K625" s="36"/>
      <c r="L625" s="36"/>
      <c r="M625" s="36"/>
      <c r="N625" s="36"/>
      <c r="O625" s="36"/>
      <c r="P625" s="36"/>
      <c r="Q625" s="36"/>
      <c r="R625" s="38"/>
      <c r="S625" s="36"/>
      <c r="T625" s="36"/>
      <c r="U625" s="36"/>
      <c r="V625" s="36"/>
      <c r="W625" s="36"/>
      <c r="X625" s="36"/>
      <c r="Y625" s="36"/>
      <c r="Z625" s="36"/>
      <c r="AA625" s="36"/>
      <c r="AB625" s="36"/>
    </row>
    <row r="626" spans="1:28" x14ac:dyDescent="0.25">
      <c r="A626" s="37"/>
      <c r="B626" s="36"/>
      <c r="C626" s="36"/>
      <c r="D626" s="36"/>
      <c r="E626" s="36"/>
      <c r="F626" s="36"/>
      <c r="G626" s="36"/>
      <c r="H626" s="36"/>
      <c r="I626" s="36"/>
      <c r="J626" s="36"/>
      <c r="K626" s="36"/>
      <c r="L626" s="36"/>
      <c r="M626" s="36"/>
      <c r="N626" s="36"/>
      <c r="O626" s="36"/>
      <c r="P626" s="36"/>
      <c r="Q626" s="36"/>
      <c r="R626" s="38"/>
      <c r="S626" s="36"/>
      <c r="T626" s="36"/>
      <c r="U626" s="36"/>
      <c r="V626" s="36"/>
      <c r="W626" s="36"/>
      <c r="X626" s="36"/>
      <c r="Y626" s="36"/>
      <c r="Z626" s="36"/>
      <c r="AA626" s="36"/>
      <c r="AB626" s="36"/>
    </row>
    <row r="627" spans="1:28" x14ac:dyDescent="0.25">
      <c r="A627" s="37"/>
      <c r="B627" s="36"/>
      <c r="C627" s="36"/>
      <c r="D627" s="36"/>
      <c r="E627" s="36"/>
      <c r="F627" s="36"/>
      <c r="G627" s="36"/>
      <c r="H627" s="36"/>
      <c r="I627" s="36"/>
      <c r="J627" s="36"/>
      <c r="K627" s="36"/>
      <c r="L627" s="36"/>
      <c r="M627" s="36"/>
      <c r="N627" s="36"/>
      <c r="O627" s="36"/>
      <c r="P627" s="36"/>
      <c r="Q627" s="36"/>
      <c r="R627" s="38"/>
      <c r="S627" s="36"/>
      <c r="T627" s="36"/>
      <c r="U627" s="36"/>
      <c r="V627" s="36"/>
      <c r="W627" s="36"/>
      <c r="X627" s="36"/>
      <c r="Y627" s="36"/>
      <c r="Z627" s="36"/>
      <c r="AA627" s="36"/>
      <c r="AB627" s="36"/>
    </row>
    <row r="628" spans="1:28" x14ac:dyDescent="0.25">
      <c r="A628" s="37"/>
      <c r="B628" s="36"/>
      <c r="C628" s="36"/>
      <c r="D628" s="36"/>
      <c r="E628" s="36"/>
      <c r="F628" s="36"/>
      <c r="G628" s="36"/>
      <c r="H628" s="36"/>
      <c r="I628" s="36"/>
      <c r="J628" s="36"/>
      <c r="K628" s="36"/>
      <c r="L628" s="36"/>
      <c r="M628" s="36"/>
      <c r="N628" s="36"/>
      <c r="O628" s="36"/>
      <c r="P628" s="36"/>
      <c r="Q628" s="36"/>
      <c r="R628" s="38"/>
      <c r="S628" s="36"/>
      <c r="T628" s="36"/>
      <c r="U628" s="36"/>
      <c r="V628" s="36"/>
      <c r="W628" s="36"/>
      <c r="X628" s="36"/>
      <c r="Y628" s="36"/>
      <c r="Z628" s="36"/>
      <c r="AA628" s="36"/>
      <c r="AB628" s="36"/>
    </row>
    <row r="629" spans="1:28" x14ac:dyDescent="0.25">
      <c r="A629" s="37"/>
      <c r="B629" s="36"/>
      <c r="C629" s="36"/>
      <c r="D629" s="36"/>
      <c r="E629" s="36"/>
      <c r="F629" s="36"/>
      <c r="G629" s="36"/>
      <c r="H629" s="36"/>
      <c r="I629" s="36"/>
      <c r="J629" s="36"/>
      <c r="K629" s="36"/>
      <c r="L629" s="36"/>
      <c r="M629" s="36"/>
      <c r="N629" s="36"/>
      <c r="O629" s="36"/>
      <c r="P629" s="36"/>
      <c r="Q629" s="36"/>
      <c r="R629" s="38"/>
      <c r="S629" s="36"/>
      <c r="T629" s="36"/>
      <c r="U629" s="36"/>
      <c r="V629" s="36"/>
      <c r="W629" s="36"/>
      <c r="X629" s="36"/>
      <c r="Y629" s="36"/>
      <c r="Z629" s="36"/>
      <c r="AA629" s="36"/>
      <c r="AB629" s="36"/>
    </row>
    <row r="630" spans="1:28" x14ac:dyDescent="0.25">
      <c r="A630" s="37"/>
      <c r="B630" s="36"/>
      <c r="C630" s="36"/>
      <c r="D630" s="36"/>
      <c r="E630" s="36"/>
      <c r="F630" s="36"/>
      <c r="G630" s="36"/>
      <c r="H630" s="36"/>
      <c r="I630" s="36"/>
      <c r="J630" s="36"/>
      <c r="K630" s="36"/>
      <c r="L630" s="36"/>
      <c r="M630" s="36"/>
      <c r="N630" s="36"/>
      <c r="O630" s="36"/>
      <c r="P630" s="36"/>
      <c r="Q630" s="36"/>
      <c r="R630" s="38"/>
      <c r="S630" s="36"/>
      <c r="T630" s="36"/>
      <c r="U630" s="36"/>
      <c r="V630" s="36"/>
      <c r="W630" s="36"/>
      <c r="X630" s="36"/>
      <c r="Y630" s="36"/>
      <c r="Z630" s="36"/>
      <c r="AA630" s="36"/>
      <c r="AB630" s="36"/>
    </row>
    <row r="631" spans="1:28" x14ac:dyDescent="0.25">
      <c r="A631" s="37"/>
      <c r="B631" s="36"/>
      <c r="C631" s="36"/>
      <c r="D631" s="36"/>
      <c r="E631" s="36"/>
      <c r="F631" s="36"/>
      <c r="G631" s="36"/>
      <c r="H631" s="36"/>
      <c r="I631" s="36"/>
      <c r="J631" s="36"/>
      <c r="K631" s="36"/>
      <c r="L631" s="36"/>
      <c r="M631" s="36"/>
      <c r="N631" s="36"/>
      <c r="O631" s="36"/>
      <c r="P631" s="36"/>
      <c r="Q631" s="36"/>
      <c r="R631" s="38"/>
      <c r="S631" s="36"/>
      <c r="T631" s="36"/>
      <c r="U631" s="36"/>
      <c r="V631" s="36"/>
      <c r="W631" s="36"/>
      <c r="X631" s="36"/>
      <c r="Y631" s="36"/>
      <c r="Z631" s="36"/>
      <c r="AA631" s="36"/>
      <c r="AB631" s="36"/>
    </row>
    <row r="632" spans="1:28" x14ac:dyDescent="0.25">
      <c r="A632" s="37"/>
      <c r="B632" s="36"/>
      <c r="C632" s="36"/>
      <c r="D632" s="36"/>
      <c r="E632" s="36"/>
      <c r="F632" s="36"/>
      <c r="G632" s="36"/>
      <c r="H632" s="36"/>
      <c r="I632" s="36"/>
      <c r="J632" s="36"/>
      <c r="K632" s="36"/>
      <c r="L632" s="36"/>
      <c r="M632" s="36"/>
      <c r="N632" s="36"/>
      <c r="O632" s="36"/>
      <c r="P632" s="36"/>
      <c r="Q632" s="36"/>
      <c r="R632" s="38"/>
      <c r="S632" s="36"/>
      <c r="T632" s="36"/>
      <c r="U632" s="36"/>
      <c r="V632" s="36"/>
      <c r="W632" s="36"/>
      <c r="X632" s="36"/>
      <c r="Y632" s="36"/>
      <c r="Z632" s="36"/>
      <c r="AA632" s="36"/>
      <c r="AB632" s="36"/>
    </row>
    <row r="633" spans="1:28" x14ac:dyDescent="0.25">
      <c r="A633" s="37"/>
      <c r="B633" s="36"/>
      <c r="C633" s="36"/>
      <c r="D633" s="36"/>
      <c r="E633" s="36"/>
      <c r="F633" s="36"/>
      <c r="G633" s="36"/>
      <c r="H633" s="36"/>
      <c r="I633" s="36"/>
      <c r="J633" s="36"/>
      <c r="K633" s="36"/>
      <c r="L633" s="36"/>
      <c r="M633" s="36"/>
      <c r="N633" s="36"/>
      <c r="O633" s="36"/>
      <c r="P633" s="36"/>
      <c r="Q633" s="36"/>
      <c r="R633" s="38"/>
      <c r="S633" s="36"/>
      <c r="T633" s="36"/>
      <c r="U633" s="36"/>
      <c r="V633" s="36"/>
      <c r="W633" s="36"/>
      <c r="X633" s="36"/>
      <c r="Y633" s="36"/>
      <c r="Z633" s="36"/>
      <c r="AA633" s="36"/>
      <c r="AB633" s="36"/>
    </row>
    <row r="634" spans="1:28" x14ac:dyDescent="0.25">
      <c r="A634" s="37"/>
      <c r="B634" s="36"/>
      <c r="C634" s="36"/>
      <c r="D634" s="36"/>
      <c r="E634" s="36"/>
      <c r="F634" s="36"/>
      <c r="G634" s="36"/>
      <c r="H634" s="36"/>
      <c r="I634" s="36"/>
      <c r="J634" s="36"/>
      <c r="K634" s="36"/>
      <c r="L634" s="36"/>
      <c r="M634" s="36"/>
      <c r="N634" s="36"/>
      <c r="O634" s="36"/>
      <c r="P634" s="36"/>
      <c r="Q634" s="36"/>
      <c r="R634" s="38"/>
      <c r="S634" s="36"/>
      <c r="T634" s="36"/>
      <c r="U634" s="36"/>
      <c r="V634" s="36"/>
      <c r="W634" s="36"/>
      <c r="X634" s="36"/>
      <c r="Y634" s="36"/>
      <c r="Z634" s="36"/>
      <c r="AA634" s="36"/>
      <c r="AB634" s="36"/>
    </row>
    <row r="635" spans="1:28" x14ac:dyDescent="0.25">
      <c r="A635" s="37"/>
      <c r="B635" s="36"/>
      <c r="C635" s="36"/>
      <c r="D635" s="36"/>
      <c r="E635" s="36"/>
      <c r="F635" s="36"/>
      <c r="G635" s="36"/>
      <c r="H635" s="36"/>
      <c r="I635" s="36"/>
      <c r="J635" s="36"/>
      <c r="K635" s="36"/>
      <c r="L635" s="36"/>
      <c r="M635" s="36"/>
      <c r="N635" s="36"/>
      <c r="O635" s="36"/>
      <c r="P635" s="36"/>
      <c r="Q635" s="36"/>
      <c r="R635" s="38"/>
      <c r="S635" s="36"/>
      <c r="T635" s="36"/>
      <c r="U635" s="36"/>
      <c r="V635" s="36"/>
      <c r="W635" s="36"/>
      <c r="X635" s="36"/>
      <c r="Y635" s="36"/>
      <c r="Z635" s="36"/>
      <c r="AA635" s="36"/>
      <c r="AB635" s="36"/>
    </row>
    <row r="636" spans="1:28" x14ac:dyDescent="0.25">
      <c r="A636" s="37"/>
      <c r="B636" s="36"/>
      <c r="C636" s="36"/>
      <c r="D636" s="36"/>
      <c r="E636" s="36"/>
      <c r="F636" s="36"/>
      <c r="G636" s="36"/>
      <c r="H636" s="36"/>
      <c r="I636" s="36"/>
      <c r="J636" s="36"/>
      <c r="K636" s="36"/>
      <c r="L636" s="36"/>
      <c r="M636" s="36"/>
      <c r="N636" s="36"/>
      <c r="O636" s="36"/>
      <c r="P636" s="36"/>
      <c r="Q636" s="36"/>
      <c r="R636" s="38"/>
      <c r="S636" s="36"/>
      <c r="T636" s="36"/>
      <c r="U636" s="36"/>
      <c r="V636" s="36"/>
      <c r="W636" s="36"/>
      <c r="X636" s="36"/>
      <c r="Y636" s="36"/>
      <c r="Z636" s="36"/>
      <c r="AA636" s="36"/>
      <c r="AB636" s="36"/>
    </row>
    <row r="637" spans="1:28" x14ac:dyDescent="0.25">
      <c r="A637" s="37"/>
      <c r="B637" s="36"/>
      <c r="C637" s="36"/>
      <c r="D637" s="36"/>
      <c r="E637" s="36"/>
      <c r="F637" s="36"/>
      <c r="G637" s="36"/>
      <c r="H637" s="36"/>
      <c r="I637" s="36"/>
      <c r="J637" s="36"/>
      <c r="K637" s="36"/>
      <c r="L637" s="36"/>
      <c r="M637" s="36"/>
      <c r="N637" s="36"/>
      <c r="O637" s="36"/>
      <c r="P637" s="36"/>
      <c r="Q637" s="36"/>
      <c r="R637" s="38"/>
      <c r="S637" s="36"/>
      <c r="T637" s="36"/>
      <c r="U637" s="36"/>
      <c r="V637" s="36"/>
      <c r="W637" s="36"/>
      <c r="X637" s="36"/>
      <c r="Y637" s="36"/>
      <c r="Z637" s="36"/>
      <c r="AA637" s="36"/>
      <c r="AB637" s="36"/>
    </row>
    <row r="638" spans="1:28" x14ac:dyDescent="0.25">
      <c r="A638" s="37"/>
      <c r="B638" s="36"/>
      <c r="C638" s="36"/>
      <c r="D638" s="36"/>
      <c r="E638" s="36"/>
      <c r="F638" s="36"/>
      <c r="G638" s="36"/>
      <c r="H638" s="36"/>
      <c r="I638" s="36"/>
      <c r="J638" s="36"/>
      <c r="K638" s="36"/>
      <c r="L638" s="36"/>
      <c r="M638" s="36"/>
      <c r="N638" s="36"/>
      <c r="O638" s="36"/>
      <c r="P638" s="36"/>
      <c r="Q638" s="36"/>
      <c r="R638" s="38"/>
      <c r="S638" s="36"/>
      <c r="T638" s="36"/>
      <c r="U638" s="36"/>
      <c r="V638" s="36"/>
      <c r="W638" s="36"/>
      <c r="X638" s="36"/>
      <c r="Y638" s="36"/>
      <c r="Z638" s="36"/>
      <c r="AA638" s="36"/>
      <c r="AB638" s="36"/>
    </row>
    <row r="639" spans="1:28" x14ac:dyDescent="0.25">
      <c r="A639" s="37"/>
      <c r="B639" s="36"/>
      <c r="C639" s="36"/>
      <c r="D639" s="36"/>
      <c r="E639" s="36"/>
      <c r="F639" s="36"/>
      <c r="G639" s="36"/>
      <c r="H639" s="36"/>
      <c r="I639" s="36"/>
      <c r="J639" s="36"/>
      <c r="K639" s="36"/>
      <c r="L639" s="36"/>
      <c r="M639" s="36"/>
      <c r="N639" s="36"/>
      <c r="O639" s="36"/>
      <c r="P639" s="36"/>
      <c r="Q639" s="36"/>
      <c r="R639" s="38"/>
      <c r="S639" s="36"/>
      <c r="T639" s="36"/>
      <c r="U639" s="36"/>
      <c r="V639" s="36"/>
      <c r="W639" s="36"/>
      <c r="X639" s="36"/>
      <c r="Y639" s="36"/>
      <c r="Z639" s="36"/>
      <c r="AA639" s="36"/>
      <c r="AB639" s="36"/>
    </row>
    <row r="640" spans="1:28" x14ac:dyDescent="0.25">
      <c r="A640" s="37"/>
      <c r="B640" s="36"/>
      <c r="C640" s="36"/>
      <c r="D640" s="36"/>
      <c r="E640" s="36"/>
      <c r="F640" s="36"/>
      <c r="G640" s="36"/>
      <c r="H640" s="36"/>
      <c r="I640" s="36"/>
      <c r="J640" s="36"/>
      <c r="K640" s="36"/>
      <c r="L640" s="36"/>
      <c r="M640" s="36"/>
      <c r="N640" s="36"/>
      <c r="O640" s="36"/>
      <c r="P640" s="36"/>
      <c r="Q640" s="36"/>
      <c r="R640" s="38"/>
      <c r="S640" s="36"/>
      <c r="T640" s="36"/>
      <c r="U640" s="36"/>
      <c r="V640" s="36"/>
      <c r="W640" s="36"/>
      <c r="X640" s="36"/>
      <c r="Y640" s="36"/>
      <c r="Z640" s="36"/>
      <c r="AA640" s="36"/>
      <c r="AB640" s="36"/>
    </row>
    <row r="641" spans="1:28" x14ac:dyDescent="0.25">
      <c r="A641" s="37"/>
      <c r="B641" s="36"/>
      <c r="C641" s="36"/>
      <c r="D641" s="36"/>
      <c r="E641" s="36"/>
      <c r="F641" s="36"/>
      <c r="G641" s="36"/>
      <c r="H641" s="36"/>
      <c r="I641" s="36"/>
      <c r="J641" s="36"/>
      <c r="K641" s="36"/>
      <c r="L641" s="36"/>
      <c r="M641" s="36"/>
      <c r="N641" s="36"/>
      <c r="O641" s="36"/>
      <c r="P641" s="36"/>
      <c r="Q641" s="36"/>
      <c r="R641" s="38"/>
      <c r="S641" s="36"/>
      <c r="T641" s="36"/>
      <c r="U641" s="36"/>
      <c r="V641" s="36"/>
      <c r="W641" s="36"/>
      <c r="X641" s="36"/>
      <c r="Y641" s="36"/>
      <c r="Z641" s="36"/>
      <c r="AA641" s="36"/>
      <c r="AB641" s="36"/>
    </row>
    <row r="642" spans="1:28" x14ac:dyDescent="0.25">
      <c r="A642" s="37"/>
      <c r="B642" s="36"/>
      <c r="C642" s="36"/>
      <c r="D642" s="36"/>
      <c r="E642" s="36"/>
      <c r="F642" s="36"/>
      <c r="G642" s="36"/>
      <c r="H642" s="36"/>
      <c r="I642" s="36"/>
      <c r="J642" s="36"/>
      <c r="K642" s="36"/>
      <c r="L642" s="36"/>
      <c r="M642" s="36"/>
      <c r="N642" s="36"/>
      <c r="O642" s="36"/>
      <c r="P642" s="36"/>
      <c r="Q642" s="36"/>
      <c r="R642" s="38"/>
      <c r="S642" s="36"/>
      <c r="T642" s="36"/>
      <c r="U642" s="36"/>
      <c r="V642" s="36"/>
      <c r="W642" s="36"/>
      <c r="X642" s="36"/>
      <c r="Y642" s="36"/>
      <c r="Z642" s="36"/>
      <c r="AA642" s="36"/>
      <c r="AB642" s="36"/>
    </row>
    <row r="643" spans="1:28" x14ac:dyDescent="0.25">
      <c r="A643" s="37"/>
      <c r="B643" s="36"/>
      <c r="C643" s="36"/>
      <c r="D643" s="36"/>
      <c r="E643" s="36"/>
      <c r="F643" s="36"/>
      <c r="G643" s="36"/>
      <c r="H643" s="36"/>
      <c r="I643" s="36"/>
      <c r="J643" s="36"/>
      <c r="K643" s="36"/>
      <c r="L643" s="36"/>
      <c r="M643" s="36"/>
      <c r="N643" s="36"/>
      <c r="O643" s="36"/>
      <c r="P643" s="36"/>
      <c r="Q643" s="36"/>
      <c r="R643" s="38"/>
      <c r="S643" s="36"/>
      <c r="T643" s="36"/>
      <c r="U643" s="36"/>
      <c r="V643" s="36"/>
      <c r="W643" s="36"/>
      <c r="X643" s="36"/>
      <c r="Y643" s="36"/>
      <c r="Z643" s="36"/>
      <c r="AA643" s="36"/>
      <c r="AB643" s="36"/>
    </row>
    <row r="644" spans="1:28" x14ac:dyDescent="0.25">
      <c r="A644" s="37"/>
      <c r="B644" s="36"/>
      <c r="C644" s="36"/>
      <c r="D644" s="36"/>
      <c r="E644" s="36"/>
      <c r="F644" s="36"/>
      <c r="G644" s="36"/>
      <c r="H644" s="36"/>
      <c r="I644" s="36"/>
      <c r="J644" s="36"/>
      <c r="K644" s="36"/>
      <c r="L644" s="36"/>
      <c r="M644" s="36"/>
      <c r="N644" s="36"/>
      <c r="O644" s="36"/>
      <c r="P644" s="36"/>
      <c r="Q644" s="36"/>
      <c r="R644" s="38"/>
      <c r="S644" s="36"/>
      <c r="T644" s="36"/>
      <c r="U644" s="36"/>
      <c r="V644" s="36"/>
      <c r="W644" s="36"/>
      <c r="X644" s="36"/>
      <c r="Y644" s="36"/>
      <c r="Z644" s="36"/>
      <c r="AA644" s="36"/>
      <c r="AB644" s="36"/>
    </row>
    <row r="645" spans="1:28" x14ac:dyDescent="0.25">
      <c r="A645" s="37"/>
      <c r="B645" s="36"/>
      <c r="C645" s="36"/>
      <c r="D645" s="36"/>
      <c r="E645" s="36"/>
      <c r="F645" s="36"/>
      <c r="G645" s="36"/>
      <c r="H645" s="36"/>
      <c r="I645" s="36"/>
      <c r="J645" s="36"/>
      <c r="K645" s="36"/>
      <c r="L645" s="36"/>
      <c r="M645" s="36"/>
      <c r="N645" s="36"/>
      <c r="O645" s="36"/>
      <c r="P645" s="36"/>
      <c r="Q645" s="36"/>
      <c r="R645" s="38"/>
      <c r="S645" s="36"/>
      <c r="T645" s="36"/>
      <c r="U645" s="36"/>
      <c r="V645" s="36"/>
      <c r="W645" s="36"/>
      <c r="X645" s="36"/>
      <c r="Y645" s="36"/>
      <c r="Z645" s="36"/>
      <c r="AA645" s="36"/>
      <c r="AB645" s="36"/>
    </row>
    <row r="646" spans="1:28" x14ac:dyDescent="0.25">
      <c r="A646" s="37"/>
      <c r="B646" s="36"/>
      <c r="C646" s="36"/>
      <c r="D646" s="36"/>
      <c r="E646" s="36"/>
      <c r="F646" s="36"/>
      <c r="G646" s="36"/>
      <c r="H646" s="36"/>
      <c r="I646" s="36"/>
      <c r="J646" s="36"/>
      <c r="K646" s="36"/>
      <c r="L646" s="36"/>
      <c r="M646" s="36"/>
      <c r="N646" s="36"/>
      <c r="O646" s="36"/>
      <c r="P646" s="36"/>
      <c r="Q646" s="36"/>
      <c r="R646" s="38"/>
      <c r="S646" s="36"/>
      <c r="T646" s="36"/>
      <c r="U646" s="36"/>
      <c r="V646" s="36"/>
      <c r="W646" s="36"/>
      <c r="X646" s="36"/>
      <c r="Y646" s="36"/>
      <c r="Z646" s="36"/>
      <c r="AA646" s="36"/>
      <c r="AB646" s="36"/>
    </row>
    <row r="647" spans="1:28" x14ac:dyDescent="0.25">
      <c r="A647" s="37"/>
      <c r="B647" s="36"/>
      <c r="C647" s="36"/>
      <c r="D647" s="36"/>
      <c r="E647" s="36"/>
      <c r="F647" s="36"/>
      <c r="G647" s="36"/>
      <c r="H647" s="36"/>
      <c r="I647" s="36"/>
      <c r="J647" s="36"/>
      <c r="K647" s="36"/>
      <c r="L647" s="36"/>
      <c r="M647" s="36"/>
      <c r="N647" s="36"/>
      <c r="O647" s="36"/>
      <c r="P647" s="36"/>
      <c r="Q647" s="36"/>
      <c r="R647" s="38"/>
      <c r="S647" s="36"/>
      <c r="T647" s="36"/>
      <c r="U647" s="36"/>
      <c r="V647" s="36"/>
      <c r="W647" s="36"/>
      <c r="X647" s="36"/>
      <c r="Y647" s="36"/>
      <c r="Z647" s="36"/>
      <c r="AA647" s="36"/>
      <c r="AB647" s="36"/>
    </row>
    <row r="648" spans="1:28" x14ac:dyDescent="0.25">
      <c r="A648" s="37"/>
      <c r="B648" s="36"/>
      <c r="C648" s="36"/>
      <c r="D648" s="36"/>
      <c r="E648" s="36"/>
      <c r="F648" s="36"/>
      <c r="G648" s="36"/>
      <c r="H648" s="36"/>
      <c r="I648" s="36"/>
      <c r="J648" s="36"/>
      <c r="K648" s="36"/>
      <c r="L648" s="36"/>
      <c r="M648" s="36"/>
      <c r="N648" s="36"/>
      <c r="O648" s="36"/>
      <c r="P648" s="36"/>
      <c r="Q648" s="36"/>
      <c r="R648" s="38"/>
      <c r="S648" s="36"/>
      <c r="T648" s="36"/>
      <c r="U648" s="36"/>
      <c r="V648" s="36"/>
      <c r="W648" s="36"/>
      <c r="X648" s="36"/>
      <c r="Y648" s="36"/>
      <c r="Z648" s="36"/>
      <c r="AA648" s="36"/>
      <c r="AB648" s="36"/>
    </row>
    <row r="649" spans="1:28" x14ac:dyDescent="0.25">
      <c r="A649" s="37"/>
      <c r="B649" s="36"/>
      <c r="C649" s="36"/>
      <c r="D649" s="36"/>
      <c r="E649" s="36"/>
      <c r="F649" s="36"/>
      <c r="G649" s="36"/>
      <c r="H649" s="36"/>
      <c r="I649" s="36"/>
      <c r="J649" s="36"/>
      <c r="K649" s="36"/>
      <c r="L649" s="36"/>
      <c r="M649" s="36"/>
      <c r="N649" s="36"/>
      <c r="O649" s="36"/>
      <c r="P649" s="36"/>
      <c r="Q649" s="36"/>
      <c r="R649" s="38"/>
      <c r="S649" s="36"/>
      <c r="T649" s="36"/>
      <c r="U649" s="36"/>
      <c r="V649" s="36"/>
      <c r="W649" s="36"/>
      <c r="X649" s="36"/>
      <c r="Y649" s="36"/>
      <c r="Z649" s="36"/>
      <c r="AA649" s="36"/>
      <c r="AB649" s="36"/>
    </row>
    <row r="650" spans="1:28" x14ac:dyDescent="0.25">
      <c r="A650" s="37"/>
      <c r="B650" s="36"/>
      <c r="C650" s="36"/>
      <c r="D650" s="36"/>
      <c r="E650" s="36"/>
      <c r="F650" s="36"/>
      <c r="G650" s="36"/>
      <c r="H650" s="36"/>
      <c r="I650" s="36"/>
      <c r="J650" s="36"/>
      <c r="K650" s="36"/>
      <c r="L650" s="36"/>
      <c r="M650" s="36"/>
      <c r="N650" s="36"/>
      <c r="O650" s="36"/>
      <c r="P650" s="36"/>
      <c r="Q650" s="36"/>
      <c r="R650" s="38"/>
      <c r="S650" s="36"/>
      <c r="T650" s="36"/>
      <c r="U650" s="36"/>
      <c r="V650" s="36"/>
      <c r="W650" s="36"/>
      <c r="X650" s="36"/>
      <c r="Y650" s="36"/>
      <c r="Z650" s="36"/>
      <c r="AA650" s="36"/>
      <c r="AB650" s="36"/>
    </row>
    <row r="651" spans="1:28" x14ac:dyDescent="0.25">
      <c r="A651" s="37"/>
      <c r="B651" s="36"/>
      <c r="C651" s="36"/>
      <c r="D651" s="36"/>
      <c r="E651" s="36"/>
      <c r="F651" s="36"/>
      <c r="G651" s="36"/>
      <c r="H651" s="36"/>
      <c r="I651" s="36"/>
      <c r="J651" s="36"/>
      <c r="K651" s="36"/>
      <c r="L651" s="36"/>
      <c r="M651" s="36"/>
      <c r="N651" s="36"/>
      <c r="O651" s="36"/>
      <c r="P651" s="36"/>
      <c r="Q651" s="36"/>
      <c r="R651" s="38"/>
      <c r="S651" s="36"/>
      <c r="T651" s="36"/>
      <c r="U651" s="36"/>
      <c r="V651" s="36"/>
      <c r="W651" s="36"/>
      <c r="X651" s="36"/>
      <c r="Y651" s="36"/>
      <c r="Z651" s="36"/>
      <c r="AA651" s="36"/>
      <c r="AB651" s="36"/>
    </row>
    <row r="652" spans="1:28" x14ac:dyDescent="0.25">
      <c r="A652" s="37"/>
      <c r="B652" s="36"/>
      <c r="C652" s="36"/>
      <c r="D652" s="36"/>
      <c r="E652" s="36"/>
      <c r="F652" s="36"/>
      <c r="G652" s="36"/>
      <c r="H652" s="36"/>
      <c r="I652" s="36"/>
      <c r="J652" s="36"/>
      <c r="K652" s="36"/>
      <c r="L652" s="36"/>
      <c r="M652" s="36"/>
      <c r="N652" s="36"/>
      <c r="O652" s="36"/>
      <c r="P652" s="36"/>
      <c r="Q652" s="36"/>
      <c r="R652" s="38"/>
      <c r="S652" s="36"/>
      <c r="T652" s="36"/>
      <c r="U652" s="36"/>
      <c r="V652" s="36"/>
      <c r="W652" s="36"/>
      <c r="X652" s="36"/>
      <c r="Y652" s="36"/>
      <c r="Z652" s="36"/>
      <c r="AA652" s="36"/>
      <c r="AB652" s="36"/>
    </row>
    <row r="653" spans="1:28" x14ac:dyDescent="0.25">
      <c r="A653" s="37"/>
      <c r="B653" s="36"/>
      <c r="C653" s="36"/>
      <c r="D653" s="36"/>
      <c r="E653" s="36"/>
      <c r="F653" s="36"/>
      <c r="G653" s="36"/>
      <c r="H653" s="36"/>
      <c r="I653" s="36"/>
      <c r="J653" s="36"/>
      <c r="K653" s="36"/>
      <c r="L653" s="36"/>
      <c r="M653" s="36"/>
      <c r="N653" s="36"/>
      <c r="O653" s="36"/>
      <c r="P653" s="36"/>
      <c r="Q653" s="36"/>
      <c r="R653" s="38"/>
      <c r="S653" s="36"/>
      <c r="T653" s="36"/>
      <c r="U653" s="36"/>
      <c r="V653" s="36"/>
      <c r="W653" s="36"/>
      <c r="X653" s="36"/>
      <c r="Y653" s="36"/>
      <c r="Z653" s="36"/>
      <c r="AA653" s="36"/>
      <c r="AB653" s="36"/>
    </row>
    <row r="654" spans="1:28" x14ac:dyDescent="0.25">
      <c r="A654" s="37"/>
      <c r="B654" s="36"/>
      <c r="C654" s="36"/>
      <c r="D654" s="36"/>
      <c r="E654" s="36"/>
      <c r="F654" s="36"/>
      <c r="G654" s="36"/>
      <c r="H654" s="36"/>
      <c r="I654" s="36"/>
      <c r="J654" s="36"/>
      <c r="K654" s="36"/>
      <c r="L654" s="36"/>
      <c r="M654" s="36"/>
      <c r="N654" s="36"/>
      <c r="O654" s="36"/>
      <c r="P654" s="36"/>
      <c r="Q654" s="36"/>
      <c r="R654" s="38"/>
      <c r="S654" s="36"/>
      <c r="T654" s="36"/>
      <c r="U654" s="36"/>
      <c r="V654" s="36"/>
      <c r="W654" s="36"/>
      <c r="X654" s="36"/>
      <c r="Y654" s="36"/>
      <c r="Z654" s="36"/>
      <c r="AA654" s="36"/>
      <c r="AB654" s="36"/>
    </row>
    <row r="655" spans="1:28" x14ac:dyDescent="0.25">
      <c r="A655" s="37"/>
      <c r="B655" s="36"/>
      <c r="C655" s="36"/>
      <c r="D655" s="36"/>
      <c r="E655" s="36"/>
      <c r="F655" s="36"/>
      <c r="G655" s="36"/>
      <c r="H655" s="36"/>
      <c r="I655" s="36"/>
      <c r="J655" s="36"/>
      <c r="K655" s="36"/>
      <c r="L655" s="36"/>
      <c r="M655" s="36"/>
      <c r="N655" s="36"/>
      <c r="O655" s="36"/>
      <c r="P655" s="36"/>
      <c r="Q655" s="36"/>
      <c r="R655" s="38"/>
      <c r="S655" s="36"/>
      <c r="T655" s="36"/>
      <c r="U655" s="36"/>
      <c r="V655" s="36"/>
      <c r="W655" s="36"/>
      <c r="X655" s="36"/>
      <c r="Y655" s="36"/>
      <c r="Z655" s="36"/>
      <c r="AA655" s="36"/>
      <c r="AB655" s="36"/>
    </row>
    <row r="656" spans="1:28" x14ac:dyDescent="0.25">
      <c r="A656" s="37"/>
      <c r="B656" s="36"/>
      <c r="C656" s="36"/>
      <c r="D656" s="36"/>
      <c r="E656" s="36"/>
      <c r="F656" s="36"/>
      <c r="G656" s="36"/>
      <c r="H656" s="36"/>
      <c r="I656" s="36"/>
      <c r="J656" s="36"/>
      <c r="K656" s="36"/>
      <c r="L656" s="36"/>
      <c r="M656" s="36"/>
      <c r="N656" s="36"/>
      <c r="O656" s="36"/>
      <c r="P656" s="36"/>
      <c r="Q656" s="36"/>
      <c r="R656" s="38"/>
      <c r="S656" s="36"/>
      <c r="T656" s="36"/>
      <c r="U656" s="36"/>
      <c r="V656" s="36"/>
      <c r="W656" s="36"/>
      <c r="X656" s="36"/>
      <c r="Y656" s="36"/>
      <c r="Z656" s="36"/>
      <c r="AA656" s="36"/>
      <c r="AB656" s="36"/>
    </row>
    <row r="657" spans="1:28" x14ac:dyDescent="0.25">
      <c r="A657" s="37"/>
      <c r="B657" s="36"/>
      <c r="C657" s="36"/>
      <c r="D657" s="36"/>
      <c r="E657" s="36"/>
      <c r="F657" s="36"/>
      <c r="G657" s="36"/>
      <c r="H657" s="36"/>
      <c r="I657" s="36"/>
      <c r="J657" s="36"/>
      <c r="K657" s="36"/>
      <c r="L657" s="36"/>
      <c r="M657" s="36"/>
      <c r="N657" s="36"/>
      <c r="O657" s="36"/>
      <c r="P657" s="36"/>
      <c r="Q657" s="36"/>
      <c r="R657" s="38"/>
      <c r="S657" s="36"/>
      <c r="T657" s="36"/>
      <c r="U657" s="36"/>
      <c r="V657" s="36"/>
      <c r="W657" s="36"/>
      <c r="X657" s="36"/>
      <c r="Y657" s="36"/>
      <c r="Z657" s="36"/>
      <c r="AA657" s="36"/>
      <c r="AB657" s="36"/>
    </row>
    <row r="658" spans="1:28" x14ac:dyDescent="0.25">
      <c r="A658" s="37"/>
      <c r="B658" s="36"/>
      <c r="C658" s="36"/>
      <c r="D658" s="36"/>
      <c r="E658" s="36"/>
      <c r="F658" s="36"/>
      <c r="G658" s="36"/>
      <c r="H658" s="36"/>
      <c r="I658" s="36"/>
      <c r="J658" s="36"/>
      <c r="K658" s="36"/>
      <c r="L658" s="36"/>
      <c r="M658" s="36"/>
      <c r="N658" s="36"/>
      <c r="O658" s="36"/>
      <c r="P658" s="36"/>
      <c r="Q658" s="36"/>
      <c r="R658" s="38"/>
      <c r="S658" s="36"/>
      <c r="T658" s="36"/>
      <c r="U658" s="36"/>
      <c r="V658" s="36"/>
      <c r="W658" s="36"/>
      <c r="X658" s="36"/>
      <c r="Y658" s="36"/>
      <c r="Z658" s="36"/>
      <c r="AA658" s="36"/>
      <c r="AB658" s="36"/>
    </row>
    <row r="659" spans="1:28" x14ac:dyDescent="0.25">
      <c r="A659" s="37"/>
      <c r="B659" s="36"/>
      <c r="C659" s="36"/>
      <c r="D659" s="36"/>
      <c r="E659" s="36"/>
      <c r="F659" s="36"/>
      <c r="G659" s="36"/>
      <c r="H659" s="36"/>
      <c r="I659" s="36"/>
      <c r="J659" s="36"/>
      <c r="K659" s="36"/>
      <c r="L659" s="36"/>
      <c r="M659" s="36"/>
      <c r="N659" s="36"/>
      <c r="O659" s="36"/>
      <c r="P659" s="36"/>
      <c r="Q659" s="36"/>
      <c r="R659" s="38"/>
      <c r="S659" s="36"/>
      <c r="T659" s="36"/>
      <c r="U659" s="36"/>
      <c r="V659" s="36"/>
      <c r="W659" s="36"/>
      <c r="X659" s="36"/>
      <c r="Y659" s="36"/>
      <c r="Z659" s="36"/>
      <c r="AA659" s="36"/>
      <c r="AB659" s="36"/>
    </row>
    <row r="660" spans="1:28" x14ac:dyDescent="0.25">
      <c r="A660" s="37"/>
      <c r="B660" s="36"/>
      <c r="C660" s="36"/>
      <c r="D660" s="36"/>
      <c r="E660" s="36"/>
      <c r="F660" s="36"/>
      <c r="G660" s="36"/>
      <c r="H660" s="36"/>
      <c r="I660" s="36"/>
      <c r="J660" s="36"/>
      <c r="K660" s="36"/>
      <c r="L660" s="36"/>
      <c r="M660" s="36"/>
      <c r="N660" s="36"/>
      <c r="O660" s="36"/>
      <c r="P660" s="36"/>
      <c r="Q660" s="36"/>
      <c r="R660" s="38"/>
      <c r="S660" s="36"/>
      <c r="T660" s="36"/>
      <c r="U660" s="36"/>
      <c r="V660" s="36"/>
      <c r="W660" s="36"/>
      <c r="X660" s="36"/>
      <c r="Y660" s="36"/>
      <c r="Z660" s="36"/>
      <c r="AA660" s="36"/>
      <c r="AB660" s="36"/>
    </row>
    <row r="661" spans="1:28" x14ac:dyDescent="0.25">
      <c r="A661" s="37"/>
      <c r="B661" s="36"/>
      <c r="C661" s="36"/>
      <c r="D661" s="36"/>
      <c r="E661" s="36"/>
      <c r="F661" s="36"/>
      <c r="G661" s="36"/>
      <c r="H661" s="36"/>
      <c r="I661" s="36"/>
      <c r="J661" s="36"/>
      <c r="K661" s="36"/>
      <c r="L661" s="36"/>
      <c r="M661" s="36"/>
      <c r="N661" s="36"/>
      <c r="O661" s="36"/>
      <c r="P661" s="36"/>
      <c r="Q661" s="36"/>
      <c r="R661" s="38"/>
      <c r="S661" s="36"/>
      <c r="T661" s="36"/>
      <c r="U661" s="36"/>
      <c r="V661" s="36"/>
      <c r="W661" s="36"/>
      <c r="X661" s="36"/>
      <c r="Y661" s="36"/>
      <c r="Z661" s="36"/>
      <c r="AA661" s="36"/>
      <c r="AB661" s="36"/>
    </row>
    <row r="662" spans="1:28" x14ac:dyDescent="0.25">
      <c r="A662" s="37"/>
      <c r="B662" s="36"/>
      <c r="C662" s="36"/>
      <c r="D662" s="36"/>
      <c r="E662" s="36"/>
      <c r="F662" s="36"/>
      <c r="G662" s="36"/>
      <c r="H662" s="36"/>
      <c r="I662" s="36"/>
      <c r="J662" s="36"/>
      <c r="K662" s="36"/>
      <c r="L662" s="36"/>
      <c r="M662" s="36"/>
      <c r="N662" s="36"/>
      <c r="O662" s="36"/>
      <c r="P662" s="36"/>
      <c r="Q662" s="36"/>
      <c r="R662" s="38"/>
      <c r="S662" s="36"/>
      <c r="T662" s="36"/>
      <c r="U662" s="36"/>
      <c r="V662" s="36"/>
      <c r="W662" s="36"/>
      <c r="X662" s="36"/>
      <c r="Y662" s="36"/>
      <c r="Z662" s="36"/>
      <c r="AA662" s="36"/>
      <c r="AB662" s="36"/>
    </row>
    <row r="663" spans="1:28" x14ac:dyDescent="0.25">
      <c r="A663" s="37"/>
      <c r="B663" s="36"/>
      <c r="C663" s="36"/>
      <c r="D663" s="36"/>
      <c r="E663" s="36"/>
      <c r="F663" s="36"/>
      <c r="G663" s="36"/>
      <c r="H663" s="36"/>
      <c r="I663" s="36"/>
      <c r="J663" s="36"/>
      <c r="K663" s="36"/>
      <c r="L663" s="36"/>
      <c r="M663" s="36"/>
      <c r="N663" s="36"/>
      <c r="O663" s="36"/>
      <c r="P663" s="36"/>
      <c r="Q663" s="36"/>
      <c r="R663" s="38"/>
      <c r="S663" s="36"/>
      <c r="T663" s="36"/>
      <c r="U663" s="36"/>
      <c r="V663" s="36"/>
      <c r="W663" s="36"/>
      <c r="X663" s="36"/>
      <c r="Y663" s="36"/>
      <c r="Z663" s="36"/>
      <c r="AA663" s="36"/>
      <c r="AB663" s="36"/>
    </row>
    <row r="664" spans="1:28" x14ac:dyDescent="0.25">
      <c r="A664" s="37"/>
      <c r="B664" s="36"/>
      <c r="C664" s="36"/>
      <c r="D664" s="36"/>
      <c r="E664" s="36"/>
      <c r="F664" s="36"/>
      <c r="G664" s="36"/>
      <c r="H664" s="36"/>
      <c r="I664" s="36"/>
      <c r="J664" s="36"/>
      <c r="K664" s="36"/>
      <c r="L664" s="36"/>
      <c r="M664" s="36"/>
      <c r="N664" s="36"/>
      <c r="O664" s="36"/>
      <c r="P664" s="36"/>
      <c r="Q664" s="36"/>
      <c r="R664" s="38"/>
      <c r="S664" s="36"/>
      <c r="T664" s="36"/>
      <c r="U664" s="36"/>
      <c r="V664" s="36"/>
      <c r="W664" s="36"/>
      <c r="X664" s="36"/>
      <c r="Y664" s="36"/>
      <c r="Z664" s="36"/>
      <c r="AA664" s="36"/>
      <c r="AB664" s="36"/>
    </row>
    <row r="665" spans="1:28" x14ac:dyDescent="0.25">
      <c r="A665" s="37"/>
      <c r="B665" s="36"/>
      <c r="C665" s="36"/>
      <c r="D665" s="36"/>
      <c r="E665" s="36"/>
      <c r="F665" s="36"/>
      <c r="G665" s="36"/>
      <c r="H665" s="36"/>
      <c r="I665" s="36"/>
      <c r="J665" s="36"/>
      <c r="K665" s="36"/>
      <c r="L665" s="36"/>
      <c r="M665" s="36"/>
      <c r="N665" s="36"/>
      <c r="O665" s="36"/>
      <c r="P665" s="36"/>
      <c r="Q665" s="36"/>
      <c r="R665" s="38"/>
      <c r="S665" s="36"/>
      <c r="T665" s="36"/>
      <c r="U665" s="36"/>
      <c r="V665" s="36"/>
      <c r="W665" s="36"/>
      <c r="X665" s="36"/>
      <c r="Y665" s="36"/>
      <c r="Z665" s="36"/>
      <c r="AA665" s="36"/>
      <c r="AB665" s="36"/>
    </row>
    <row r="666" spans="1:28" x14ac:dyDescent="0.25">
      <c r="A666" s="37"/>
      <c r="B666" s="36"/>
      <c r="C666" s="36"/>
      <c r="D666" s="36"/>
      <c r="E666" s="36"/>
      <c r="F666" s="36"/>
      <c r="G666" s="36"/>
      <c r="H666" s="36"/>
      <c r="I666" s="36"/>
      <c r="J666" s="36"/>
      <c r="K666" s="36"/>
      <c r="L666" s="36"/>
      <c r="M666" s="36"/>
      <c r="N666" s="36"/>
      <c r="O666" s="36"/>
      <c r="P666" s="36"/>
      <c r="Q666" s="36"/>
      <c r="R666" s="38"/>
      <c r="S666" s="36"/>
      <c r="T666" s="36"/>
      <c r="U666" s="36"/>
      <c r="V666" s="36"/>
      <c r="W666" s="36"/>
      <c r="X666" s="36"/>
      <c r="Y666" s="36"/>
      <c r="Z666" s="36"/>
      <c r="AA666" s="36"/>
      <c r="AB666" s="36"/>
    </row>
    <row r="667" spans="1:28" x14ac:dyDescent="0.25">
      <c r="A667" s="37"/>
      <c r="B667" s="36"/>
      <c r="C667" s="36"/>
      <c r="D667" s="36"/>
      <c r="E667" s="36"/>
      <c r="F667" s="36"/>
      <c r="G667" s="36"/>
      <c r="H667" s="36"/>
      <c r="I667" s="36"/>
      <c r="J667" s="36"/>
      <c r="K667" s="36"/>
      <c r="L667" s="36"/>
      <c r="M667" s="36"/>
      <c r="N667" s="36"/>
      <c r="O667" s="36"/>
      <c r="P667" s="36"/>
      <c r="Q667" s="36"/>
      <c r="R667" s="38"/>
      <c r="S667" s="36"/>
      <c r="T667" s="36"/>
      <c r="U667" s="36"/>
      <c r="V667" s="36"/>
      <c r="W667" s="36"/>
      <c r="X667" s="36"/>
      <c r="Y667" s="36"/>
      <c r="Z667" s="36"/>
      <c r="AA667" s="36"/>
      <c r="AB667" s="36"/>
    </row>
    <row r="668" spans="1:28" x14ac:dyDescent="0.25">
      <c r="A668" s="37"/>
      <c r="B668" s="36"/>
      <c r="C668" s="36"/>
      <c r="D668" s="36"/>
      <c r="E668" s="36"/>
      <c r="F668" s="36"/>
      <c r="G668" s="36"/>
      <c r="H668" s="36"/>
      <c r="I668" s="36"/>
      <c r="J668" s="36"/>
      <c r="K668" s="36"/>
      <c r="L668" s="36"/>
      <c r="M668" s="36"/>
      <c r="N668" s="36"/>
      <c r="O668" s="36"/>
      <c r="P668" s="36"/>
      <c r="Q668" s="36"/>
      <c r="R668" s="38"/>
      <c r="S668" s="36"/>
      <c r="T668" s="36"/>
      <c r="U668" s="36"/>
      <c r="V668" s="36"/>
      <c r="W668" s="36"/>
      <c r="X668" s="36"/>
      <c r="Y668" s="36"/>
      <c r="Z668" s="36"/>
      <c r="AA668" s="36"/>
      <c r="AB668" s="36"/>
    </row>
    <row r="669" spans="1:28" x14ac:dyDescent="0.25">
      <c r="A669" s="37"/>
      <c r="B669" s="36"/>
      <c r="C669" s="36"/>
      <c r="D669" s="36"/>
      <c r="E669" s="36"/>
      <c r="F669" s="36"/>
      <c r="G669" s="36"/>
      <c r="H669" s="36"/>
      <c r="I669" s="36"/>
      <c r="J669" s="36"/>
      <c r="K669" s="36"/>
      <c r="L669" s="36"/>
      <c r="M669" s="36"/>
      <c r="N669" s="36"/>
      <c r="O669" s="36"/>
      <c r="P669" s="36"/>
      <c r="Q669" s="36"/>
      <c r="R669" s="38"/>
      <c r="S669" s="36"/>
      <c r="T669" s="36"/>
      <c r="U669" s="36"/>
      <c r="V669" s="36"/>
      <c r="W669" s="36"/>
      <c r="X669" s="36"/>
      <c r="Y669" s="36"/>
      <c r="Z669" s="36"/>
      <c r="AA669" s="36"/>
      <c r="AB669" s="36"/>
    </row>
    <row r="670" spans="1:28" x14ac:dyDescent="0.25">
      <c r="A670" s="37"/>
      <c r="B670" s="36"/>
      <c r="C670" s="36"/>
      <c r="D670" s="36"/>
      <c r="E670" s="36"/>
      <c r="F670" s="36"/>
      <c r="G670" s="36"/>
      <c r="H670" s="36"/>
      <c r="I670" s="36"/>
      <c r="J670" s="36"/>
      <c r="K670" s="36"/>
      <c r="L670" s="36"/>
      <c r="M670" s="36"/>
      <c r="N670" s="36"/>
      <c r="O670" s="36"/>
      <c r="P670" s="36"/>
      <c r="Q670" s="36"/>
      <c r="R670" s="38"/>
      <c r="S670" s="36"/>
      <c r="T670" s="36"/>
      <c r="U670" s="36"/>
      <c r="V670" s="36"/>
      <c r="W670" s="36"/>
      <c r="X670" s="36"/>
      <c r="Y670" s="36"/>
      <c r="Z670" s="36"/>
      <c r="AA670" s="36"/>
      <c r="AB670" s="36"/>
    </row>
    <row r="671" spans="1:28" x14ac:dyDescent="0.25">
      <c r="A671" s="37"/>
      <c r="B671" s="36"/>
      <c r="C671" s="36"/>
      <c r="D671" s="36"/>
      <c r="E671" s="36"/>
      <c r="F671" s="36"/>
      <c r="G671" s="36"/>
      <c r="H671" s="36"/>
      <c r="I671" s="36"/>
      <c r="J671" s="36"/>
      <c r="K671" s="36"/>
      <c r="L671" s="36"/>
      <c r="M671" s="36"/>
      <c r="N671" s="36"/>
      <c r="O671" s="36"/>
      <c r="P671" s="36"/>
      <c r="Q671" s="36"/>
      <c r="R671" s="38"/>
      <c r="S671" s="36"/>
      <c r="T671" s="36"/>
      <c r="U671" s="36"/>
      <c r="V671" s="36"/>
      <c r="W671" s="36"/>
      <c r="X671" s="36"/>
      <c r="Y671" s="36"/>
      <c r="Z671" s="36"/>
      <c r="AA671" s="36"/>
      <c r="AB671" s="36"/>
    </row>
    <row r="672" spans="1:28" x14ac:dyDescent="0.25">
      <c r="A672" s="37"/>
      <c r="B672" s="36"/>
      <c r="C672" s="36"/>
      <c r="D672" s="36"/>
      <c r="E672" s="36"/>
      <c r="F672" s="36"/>
      <c r="G672" s="36"/>
      <c r="H672" s="36"/>
      <c r="I672" s="36"/>
      <c r="J672" s="36"/>
      <c r="K672" s="36"/>
      <c r="L672" s="36"/>
      <c r="M672" s="36"/>
      <c r="N672" s="36"/>
      <c r="O672" s="36"/>
      <c r="P672" s="36"/>
      <c r="Q672" s="36"/>
      <c r="R672" s="38"/>
      <c r="S672" s="36"/>
      <c r="T672" s="36"/>
      <c r="U672" s="36"/>
      <c r="V672" s="36"/>
      <c r="W672" s="36"/>
      <c r="X672" s="36"/>
      <c r="Y672" s="36"/>
      <c r="Z672" s="36"/>
      <c r="AA672" s="36"/>
      <c r="AB672" s="36"/>
    </row>
    <row r="673" spans="1:28" x14ac:dyDescent="0.25">
      <c r="A673" s="37"/>
      <c r="B673" s="36"/>
      <c r="C673" s="36"/>
      <c r="D673" s="36"/>
      <c r="E673" s="36"/>
      <c r="F673" s="36"/>
      <c r="G673" s="36"/>
      <c r="H673" s="36"/>
      <c r="I673" s="36"/>
      <c r="J673" s="36"/>
      <c r="K673" s="36"/>
      <c r="L673" s="36"/>
      <c r="M673" s="36"/>
      <c r="N673" s="36"/>
      <c r="O673" s="36"/>
      <c r="P673" s="36"/>
      <c r="Q673" s="36"/>
      <c r="R673" s="38"/>
      <c r="S673" s="36"/>
      <c r="T673" s="36"/>
      <c r="U673" s="36"/>
      <c r="V673" s="36"/>
      <c r="W673" s="36"/>
      <c r="X673" s="36"/>
      <c r="Y673" s="36"/>
      <c r="Z673" s="36"/>
      <c r="AA673" s="36"/>
      <c r="AB673" s="36"/>
    </row>
    <row r="674" spans="1:28" x14ac:dyDescent="0.25">
      <c r="A674" s="37"/>
      <c r="B674" s="36"/>
      <c r="C674" s="36"/>
      <c r="D674" s="36"/>
      <c r="E674" s="36"/>
      <c r="F674" s="36"/>
      <c r="G674" s="36"/>
      <c r="H674" s="36"/>
      <c r="I674" s="36"/>
      <c r="J674" s="36"/>
      <c r="K674" s="36"/>
      <c r="L674" s="36"/>
      <c r="M674" s="36"/>
      <c r="N674" s="36"/>
      <c r="O674" s="36"/>
      <c r="P674" s="36"/>
      <c r="Q674" s="36"/>
      <c r="R674" s="38"/>
      <c r="S674" s="36"/>
      <c r="T674" s="36"/>
      <c r="U674" s="36"/>
      <c r="V674" s="36"/>
      <c r="W674" s="36"/>
      <c r="X674" s="36"/>
      <c r="Y674" s="36"/>
      <c r="Z674" s="36"/>
      <c r="AA674" s="36"/>
      <c r="AB674" s="36"/>
    </row>
    <row r="675" spans="1:28" x14ac:dyDescent="0.25">
      <c r="A675" s="37"/>
      <c r="B675" s="36"/>
      <c r="C675" s="36"/>
      <c r="D675" s="36"/>
      <c r="E675" s="36"/>
      <c r="F675" s="36"/>
      <c r="G675" s="36"/>
      <c r="H675" s="36"/>
      <c r="I675" s="36"/>
      <c r="J675" s="36"/>
      <c r="K675" s="36"/>
      <c r="L675" s="36"/>
      <c r="M675" s="36"/>
      <c r="N675" s="36"/>
      <c r="O675" s="36"/>
      <c r="P675" s="36"/>
      <c r="Q675" s="36"/>
      <c r="R675" s="38"/>
      <c r="S675" s="36"/>
      <c r="T675" s="36"/>
      <c r="U675" s="36"/>
      <c r="V675" s="36"/>
      <c r="W675" s="36"/>
      <c r="X675" s="36"/>
      <c r="Y675" s="36"/>
      <c r="Z675" s="36"/>
      <c r="AA675" s="36"/>
      <c r="AB675" s="36"/>
    </row>
    <row r="676" spans="1:28" x14ac:dyDescent="0.25">
      <c r="A676" s="37"/>
      <c r="B676" s="36"/>
      <c r="C676" s="36"/>
      <c r="D676" s="36"/>
      <c r="E676" s="36"/>
      <c r="F676" s="36"/>
      <c r="G676" s="36"/>
      <c r="H676" s="36"/>
      <c r="I676" s="36"/>
      <c r="J676" s="36"/>
      <c r="K676" s="36"/>
      <c r="L676" s="36"/>
      <c r="M676" s="36"/>
      <c r="N676" s="36"/>
      <c r="O676" s="36"/>
      <c r="P676" s="36"/>
      <c r="Q676" s="36"/>
      <c r="R676" s="38"/>
      <c r="S676" s="36"/>
      <c r="T676" s="36"/>
      <c r="U676" s="36"/>
      <c r="V676" s="36"/>
      <c r="W676" s="36"/>
      <c r="X676" s="36"/>
      <c r="Y676" s="36"/>
      <c r="Z676" s="36"/>
      <c r="AA676" s="36"/>
      <c r="AB676" s="36"/>
    </row>
    <row r="677" spans="1:28" x14ac:dyDescent="0.25">
      <c r="A677" s="37"/>
      <c r="B677" s="36"/>
      <c r="C677" s="36"/>
      <c r="D677" s="36"/>
      <c r="E677" s="36"/>
      <c r="F677" s="36"/>
      <c r="G677" s="36"/>
      <c r="H677" s="36"/>
      <c r="I677" s="36"/>
      <c r="J677" s="36"/>
      <c r="K677" s="36"/>
      <c r="L677" s="36"/>
      <c r="M677" s="36"/>
      <c r="N677" s="36"/>
      <c r="O677" s="36"/>
      <c r="P677" s="36"/>
      <c r="Q677" s="36"/>
      <c r="R677" s="38"/>
      <c r="S677" s="36"/>
      <c r="T677" s="36"/>
      <c r="U677" s="36"/>
      <c r="V677" s="36"/>
      <c r="W677" s="36"/>
      <c r="X677" s="36"/>
      <c r="Y677" s="36"/>
      <c r="Z677" s="36"/>
      <c r="AA677" s="36"/>
      <c r="AB677" s="36"/>
    </row>
    <row r="678" spans="1:28" x14ac:dyDescent="0.25">
      <c r="A678" s="37"/>
      <c r="B678" s="36"/>
      <c r="C678" s="36"/>
      <c r="D678" s="36"/>
      <c r="E678" s="36"/>
      <c r="F678" s="36"/>
      <c r="G678" s="36"/>
      <c r="H678" s="36"/>
      <c r="I678" s="36"/>
      <c r="J678" s="36"/>
      <c r="K678" s="36"/>
      <c r="L678" s="36"/>
      <c r="M678" s="36"/>
      <c r="N678" s="36"/>
      <c r="O678" s="36"/>
      <c r="P678" s="36"/>
      <c r="Q678" s="36"/>
      <c r="R678" s="38"/>
      <c r="S678" s="36"/>
      <c r="T678" s="36"/>
      <c r="U678" s="36"/>
      <c r="V678" s="36"/>
      <c r="W678" s="36"/>
      <c r="X678" s="36"/>
      <c r="Y678" s="36"/>
      <c r="Z678" s="36"/>
      <c r="AA678" s="36"/>
      <c r="AB678" s="36"/>
    </row>
    <row r="679" spans="1:28" x14ac:dyDescent="0.25">
      <c r="A679" s="37"/>
      <c r="B679" s="36"/>
      <c r="C679" s="36"/>
      <c r="D679" s="36"/>
      <c r="E679" s="36"/>
      <c r="F679" s="36"/>
      <c r="G679" s="36"/>
      <c r="H679" s="36"/>
      <c r="I679" s="36"/>
      <c r="J679" s="36"/>
      <c r="K679" s="36"/>
      <c r="L679" s="36"/>
      <c r="M679" s="36"/>
      <c r="N679" s="36"/>
      <c r="O679" s="36"/>
      <c r="P679" s="36"/>
      <c r="Q679" s="36"/>
      <c r="R679" s="38"/>
      <c r="S679" s="36"/>
      <c r="T679" s="36"/>
      <c r="U679" s="36"/>
      <c r="V679" s="36"/>
      <c r="W679" s="36"/>
      <c r="X679" s="36"/>
      <c r="Y679" s="36"/>
      <c r="Z679" s="36"/>
      <c r="AA679" s="36"/>
      <c r="AB679" s="36"/>
    </row>
    <row r="680" spans="1:28" x14ac:dyDescent="0.25">
      <c r="A680" s="37"/>
      <c r="B680" s="36"/>
      <c r="C680" s="36"/>
      <c r="D680" s="36"/>
      <c r="E680" s="36"/>
      <c r="F680" s="36"/>
      <c r="G680" s="36"/>
      <c r="H680" s="36"/>
      <c r="I680" s="36"/>
      <c r="J680" s="36"/>
      <c r="K680" s="36"/>
      <c r="L680" s="36"/>
      <c r="M680" s="36"/>
      <c r="N680" s="36"/>
      <c r="O680" s="36"/>
      <c r="P680" s="36"/>
      <c r="Q680" s="36"/>
      <c r="R680" s="38"/>
      <c r="S680" s="36"/>
      <c r="T680" s="36"/>
      <c r="U680" s="36"/>
      <c r="V680" s="36"/>
      <c r="W680" s="36"/>
      <c r="X680" s="36"/>
      <c r="Y680" s="36"/>
      <c r="Z680" s="36"/>
      <c r="AA680" s="36"/>
      <c r="AB680" s="36"/>
    </row>
    <row r="681" spans="1:28" x14ac:dyDescent="0.25">
      <c r="A681" s="37"/>
      <c r="B681" s="36"/>
      <c r="C681" s="36"/>
      <c r="D681" s="36"/>
      <c r="E681" s="36"/>
      <c r="F681" s="36"/>
      <c r="G681" s="36"/>
      <c r="H681" s="36"/>
      <c r="I681" s="36"/>
      <c r="J681" s="36"/>
      <c r="K681" s="36"/>
      <c r="L681" s="36"/>
      <c r="M681" s="36"/>
      <c r="N681" s="36"/>
      <c r="O681" s="36"/>
      <c r="P681" s="36"/>
      <c r="Q681" s="36"/>
      <c r="R681" s="38"/>
      <c r="S681" s="36"/>
      <c r="T681" s="36"/>
      <c r="U681" s="36"/>
      <c r="V681" s="36"/>
      <c r="W681" s="36"/>
      <c r="X681" s="36"/>
      <c r="Y681" s="36"/>
      <c r="Z681" s="36"/>
      <c r="AA681" s="36"/>
      <c r="AB681" s="36"/>
    </row>
    <row r="682" spans="1:28" x14ac:dyDescent="0.25">
      <c r="A682" s="37"/>
      <c r="B682" s="36"/>
      <c r="C682" s="36"/>
      <c r="D682" s="36"/>
      <c r="E682" s="36"/>
      <c r="F682" s="36"/>
      <c r="G682" s="36"/>
      <c r="H682" s="36"/>
      <c r="I682" s="36"/>
      <c r="J682" s="36"/>
      <c r="K682" s="36"/>
      <c r="L682" s="36"/>
      <c r="M682" s="36"/>
      <c r="N682" s="36"/>
      <c r="O682" s="36"/>
      <c r="P682" s="36"/>
      <c r="Q682" s="36"/>
      <c r="R682" s="38"/>
      <c r="S682" s="36"/>
      <c r="T682" s="36"/>
      <c r="U682" s="36"/>
      <c r="V682" s="36"/>
      <c r="W682" s="36"/>
      <c r="X682" s="36"/>
      <c r="Y682" s="36"/>
      <c r="Z682" s="36"/>
      <c r="AA682" s="36"/>
      <c r="AB682" s="36"/>
    </row>
    <row r="683" spans="1:28" x14ac:dyDescent="0.25">
      <c r="A683" s="37"/>
      <c r="B683" s="36"/>
      <c r="C683" s="36"/>
      <c r="D683" s="36"/>
      <c r="E683" s="36"/>
      <c r="F683" s="36"/>
      <c r="G683" s="36"/>
      <c r="H683" s="36"/>
      <c r="I683" s="36"/>
      <c r="J683" s="36"/>
      <c r="K683" s="36"/>
      <c r="L683" s="36"/>
      <c r="M683" s="36"/>
      <c r="N683" s="36"/>
      <c r="O683" s="36"/>
      <c r="P683" s="36"/>
      <c r="Q683" s="36"/>
      <c r="R683" s="38"/>
      <c r="S683" s="36"/>
      <c r="T683" s="36"/>
      <c r="U683" s="36"/>
      <c r="V683" s="36"/>
      <c r="W683" s="36"/>
      <c r="X683" s="36"/>
      <c r="Y683" s="36"/>
      <c r="Z683" s="36"/>
      <c r="AA683" s="36"/>
      <c r="AB683" s="36"/>
    </row>
    <row r="684" spans="1:28" x14ac:dyDescent="0.25">
      <c r="A684" s="37"/>
      <c r="B684" s="36"/>
      <c r="C684" s="36"/>
      <c r="D684" s="36"/>
      <c r="E684" s="36"/>
      <c r="F684" s="36"/>
      <c r="G684" s="36"/>
      <c r="H684" s="36"/>
      <c r="I684" s="36"/>
      <c r="J684" s="36"/>
      <c r="K684" s="36"/>
      <c r="L684" s="36"/>
      <c r="M684" s="36"/>
      <c r="N684" s="36"/>
      <c r="O684" s="36"/>
      <c r="P684" s="36"/>
      <c r="Q684" s="36"/>
      <c r="R684" s="38"/>
      <c r="S684" s="36"/>
      <c r="T684" s="36"/>
      <c r="U684" s="36"/>
      <c r="V684" s="36"/>
      <c r="W684" s="36"/>
      <c r="X684" s="36"/>
      <c r="Y684" s="36"/>
      <c r="Z684" s="36"/>
      <c r="AA684" s="36"/>
      <c r="AB684" s="36"/>
    </row>
    <row r="685" spans="1:28" x14ac:dyDescent="0.25">
      <c r="A685" s="37"/>
      <c r="B685" s="36"/>
      <c r="C685" s="36"/>
      <c r="D685" s="36"/>
      <c r="E685" s="36"/>
      <c r="F685" s="36"/>
      <c r="G685" s="36"/>
      <c r="H685" s="36"/>
      <c r="I685" s="36"/>
      <c r="J685" s="36"/>
      <c r="K685" s="36"/>
      <c r="L685" s="36"/>
      <c r="M685" s="36"/>
      <c r="N685" s="36"/>
      <c r="O685" s="36"/>
      <c r="P685" s="36"/>
      <c r="Q685" s="36"/>
      <c r="R685" s="38"/>
      <c r="S685" s="36"/>
      <c r="T685" s="36"/>
      <c r="U685" s="36"/>
      <c r="V685" s="36"/>
      <c r="W685" s="36"/>
      <c r="X685" s="36"/>
      <c r="Y685" s="36"/>
      <c r="Z685" s="36"/>
      <c r="AA685" s="36"/>
      <c r="AB685" s="36"/>
    </row>
    <row r="686" spans="1:28" x14ac:dyDescent="0.25">
      <c r="A686" s="37"/>
      <c r="B686" s="36"/>
      <c r="C686" s="36"/>
      <c r="D686" s="36"/>
      <c r="E686" s="36"/>
      <c r="F686" s="36"/>
      <c r="G686" s="36"/>
      <c r="H686" s="36"/>
      <c r="I686" s="36"/>
      <c r="J686" s="36"/>
      <c r="K686" s="36"/>
      <c r="L686" s="36"/>
      <c r="M686" s="36"/>
      <c r="N686" s="36"/>
      <c r="O686" s="36"/>
      <c r="P686" s="36"/>
      <c r="Q686" s="36"/>
      <c r="R686" s="38"/>
      <c r="S686" s="36"/>
      <c r="T686" s="36"/>
      <c r="U686" s="36"/>
      <c r="V686" s="36"/>
      <c r="W686" s="36"/>
      <c r="X686" s="36"/>
      <c r="Y686" s="36"/>
      <c r="Z686" s="36"/>
      <c r="AA686" s="36"/>
      <c r="AB686" s="36"/>
    </row>
    <row r="687" spans="1:28" x14ac:dyDescent="0.25">
      <c r="A687" s="37"/>
      <c r="B687" s="36"/>
      <c r="C687" s="36"/>
      <c r="D687" s="36"/>
      <c r="E687" s="36"/>
      <c r="F687" s="36"/>
      <c r="G687" s="36"/>
      <c r="H687" s="36"/>
      <c r="I687" s="36"/>
      <c r="J687" s="36"/>
      <c r="K687" s="36"/>
      <c r="L687" s="36"/>
      <c r="M687" s="36"/>
      <c r="N687" s="36"/>
      <c r="O687" s="36"/>
      <c r="P687" s="36"/>
      <c r="Q687" s="36"/>
      <c r="R687" s="38"/>
      <c r="S687" s="36"/>
      <c r="T687" s="36"/>
      <c r="U687" s="36"/>
      <c r="V687" s="36"/>
      <c r="W687" s="36"/>
      <c r="X687" s="36"/>
      <c r="Y687" s="36"/>
      <c r="Z687" s="36"/>
      <c r="AA687" s="36"/>
      <c r="AB687" s="36"/>
    </row>
    <row r="688" spans="1:28" x14ac:dyDescent="0.25">
      <c r="A688" s="37"/>
      <c r="B688" s="36"/>
      <c r="C688" s="36"/>
      <c r="D688" s="36"/>
      <c r="E688" s="36"/>
      <c r="F688" s="36"/>
      <c r="G688" s="36"/>
      <c r="H688" s="36"/>
      <c r="I688" s="36"/>
      <c r="J688" s="36"/>
      <c r="K688" s="36"/>
      <c r="L688" s="36"/>
      <c r="M688" s="36"/>
      <c r="N688" s="36"/>
      <c r="O688" s="36"/>
      <c r="P688" s="36"/>
      <c r="Q688" s="36"/>
      <c r="R688" s="38"/>
      <c r="S688" s="36"/>
      <c r="T688" s="36"/>
      <c r="U688" s="36"/>
      <c r="V688" s="36"/>
      <c r="W688" s="36"/>
      <c r="X688" s="36"/>
      <c r="Y688" s="36"/>
      <c r="Z688" s="36"/>
      <c r="AA688" s="36"/>
      <c r="AB688" s="36"/>
    </row>
    <row r="689" spans="1:28" x14ac:dyDescent="0.25">
      <c r="A689" s="37"/>
      <c r="B689" s="36"/>
      <c r="C689" s="36"/>
      <c r="D689" s="36"/>
      <c r="E689" s="36"/>
      <c r="F689" s="36"/>
      <c r="G689" s="36"/>
      <c r="H689" s="36"/>
      <c r="I689" s="36"/>
      <c r="J689" s="36"/>
      <c r="K689" s="36"/>
      <c r="L689" s="36"/>
      <c r="M689" s="36"/>
      <c r="N689" s="36"/>
      <c r="O689" s="36"/>
      <c r="P689" s="36"/>
      <c r="Q689" s="36"/>
      <c r="R689" s="38"/>
      <c r="S689" s="36"/>
      <c r="T689" s="36"/>
      <c r="U689" s="36"/>
      <c r="V689" s="36"/>
      <c r="W689" s="36"/>
      <c r="X689" s="36"/>
      <c r="Y689" s="36"/>
      <c r="Z689" s="36"/>
      <c r="AA689" s="36"/>
      <c r="AB689" s="36"/>
    </row>
    <row r="690" spans="1:28" x14ac:dyDescent="0.25">
      <c r="A690" s="37"/>
      <c r="B690" s="36"/>
      <c r="C690" s="36"/>
      <c r="D690" s="36"/>
      <c r="E690" s="36"/>
      <c r="F690" s="36"/>
      <c r="G690" s="36"/>
      <c r="H690" s="36"/>
      <c r="I690" s="36"/>
      <c r="J690" s="36"/>
      <c r="K690" s="36"/>
      <c r="L690" s="36"/>
      <c r="M690" s="36"/>
      <c r="N690" s="36"/>
      <c r="O690" s="36"/>
      <c r="P690" s="36"/>
      <c r="Q690" s="36"/>
      <c r="R690" s="38"/>
      <c r="S690" s="36"/>
      <c r="T690" s="36"/>
      <c r="U690" s="36"/>
      <c r="V690" s="36"/>
      <c r="W690" s="36"/>
      <c r="X690" s="36"/>
      <c r="Y690" s="36"/>
      <c r="Z690" s="36"/>
      <c r="AA690" s="36"/>
      <c r="AB690" s="36"/>
    </row>
    <row r="691" spans="1:28" x14ac:dyDescent="0.25">
      <c r="A691" s="37"/>
      <c r="B691" s="36"/>
      <c r="C691" s="36"/>
      <c r="D691" s="36"/>
      <c r="E691" s="36"/>
      <c r="F691" s="36"/>
      <c r="G691" s="36"/>
      <c r="H691" s="36"/>
      <c r="I691" s="36"/>
      <c r="J691" s="36"/>
      <c r="K691" s="36"/>
      <c r="L691" s="36"/>
      <c r="M691" s="36"/>
      <c r="N691" s="36"/>
      <c r="O691" s="36"/>
      <c r="P691" s="36"/>
      <c r="Q691" s="36"/>
      <c r="R691" s="38"/>
      <c r="S691" s="36"/>
      <c r="T691" s="36"/>
      <c r="U691" s="36"/>
      <c r="V691" s="36"/>
      <c r="W691" s="36"/>
      <c r="X691" s="36"/>
      <c r="Y691" s="36"/>
      <c r="Z691" s="36"/>
      <c r="AA691" s="36"/>
      <c r="AB691" s="36"/>
    </row>
    <row r="692" spans="1:28" x14ac:dyDescent="0.25">
      <c r="A692" s="37"/>
      <c r="B692" s="36"/>
      <c r="C692" s="36"/>
      <c r="D692" s="36"/>
      <c r="E692" s="36"/>
      <c r="F692" s="36"/>
      <c r="G692" s="36"/>
      <c r="H692" s="36"/>
      <c r="I692" s="36"/>
      <c r="J692" s="36"/>
      <c r="K692" s="36"/>
      <c r="L692" s="36"/>
      <c r="M692" s="36"/>
      <c r="N692" s="36"/>
      <c r="O692" s="36"/>
      <c r="P692" s="36"/>
      <c r="Q692" s="36"/>
      <c r="R692" s="38"/>
      <c r="S692" s="36"/>
      <c r="T692" s="36"/>
      <c r="U692" s="36"/>
      <c r="V692" s="36"/>
      <c r="W692" s="36"/>
      <c r="X692" s="36"/>
      <c r="Y692" s="36"/>
      <c r="Z692" s="36"/>
      <c r="AA692" s="36"/>
      <c r="AB692" s="36"/>
    </row>
    <row r="693" spans="1:28" x14ac:dyDescent="0.25">
      <c r="A693" s="37"/>
      <c r="B693" s="36"/>
      <c r="C693" s="36"/>
      <c r="D693" s="36"/>
      <c r="E693" s="36"/>
      <c r="F693" s="36"/>
      <c r="G693" s="36"/>
      <c r="H693" s="36"/>
      <c r="I693" s="36"/>
      <c r="J693" s="36"/>
      <c r="K693" s="36"/>
      <c r="L693" s="36"/>
      <c r="M693" s="36"/>
      <c r="N693" s="36"/>
      <c r="O693" s="36"/>
      <c r="P693" s="36"/>
      <c r="Q693" s="36"/>
      <c r="R693" s="38"/>
      <c r="S693" s="36"/>
      <c r="T693" s="36"/>
      <c r="U693" s="36"/>
      <c r="V693" s="36"/>
      <c r="W693" s="36"/>
      <c r="X693" s="36"/>
      <c r="Y693" s="36"/>
      <c r="Z693" s="36"/>
      <c r="AA693" s="36"/>
      <c r="AB693" s="36"/>
    </row>
    <row r="694" spans="1:28" x14ac:dyDescent="0.25">
      <c r="A694" s="37"/>
      <c r="B694" s="36"/>
      <c r="C694" s="36"/>
      <c r="D694" s="36"/>
      <c r="E694" s="36"/>
      <c r="F694" s="36"/>
      <c r="G694" s="36"/>
      <c r="H694" s="36"/>
      <c r="I694" s="36"/>
      <c r="J694" s="36"/>
      <c r="K694" s="36"/>
      <c r="L694" s="36"/>
      <c r="M694" s="36"/>
      <c r="N694" s="36"/>
      <c r="O694" s="36"/>
      <c r="P694" s="36"/>
      <c r="Q694" s="36"/>
      <c r="R694" s="38"/>
      <c r="S694" s="36"/>
      <c r="T694" s="36"/>
      <c r="U694" s="36"/>
      <c r="V694" s="36"/>
      <c r="W694" s="36"/>
      <c r="X694" s="36"/>
      <c r="Y694" s="36"/>
      <c r="Z694" s="36"/>
      <c r="AA694" s="36"/>
      <c r="AB694" s="36"/>
    </row>
    <row r="695" spans="1:28" x14ac:dyDescent="0.25">
      <c r="A695" s="37"/>
      <c r="B695" s="36"/>
      <c r="C695" s="36"/>
      <c r="D695" s="36"/>
      <c r="E695" s="36"/>
      <c r="F695" s="36"/>
      <c r="G695" s="36"/>
      <c r="H695" s="36"/>
      <c r="I695" s="36"/>
      <c r="J695" s="36"/>
      <c r="K695" s="36"/>
      <c r="L695" s="36"/>
      <c r="M695" s="36"/>
      <c r="N695" s="36"/>
      <c r="O695" s="36"/>
      <c r="P695" s="36"/>
      <c r="Q695" s="36"/>
      <c r="R695" s="38"/>
      <c r="S695" s="36"/>
      <c r="T695" s="36"/>
      <c r="U695" s="36"/>
      <c r="V695" s="36"/>
      <c r="W695" s="36"/>
      <c r="X695" s="36"/>
      <c r="Y695" s="36"/>
      <c r="Z695" s="36"/>
      <c r="AA695" s="36"/>
      <c r="AB695" s="36"/>
    </row>
    <row r="696" spans="1:28" x14ac:dyDescent="0.25">
      <c r="A696" s="37"/>
      <c r="B696" s="36"/>
      <c r="C696" s="36"/>
      <c r="D696" s="36"/>
      <c r="E696" s="36"/>
      <c r="F696" s="36"/>
      <c r="G696" s="36"/>
      <c r="H696" s="36"/>
      <c r="I696" s="36"/>
      <c r="J696" s="36"/>
      <c r="K696" s="36"/>
      <c r="L696" s="36"/>
      <c r="M696" s="36"/>
      <c r="N696" s="36"/>
      <c r="O696" s="36"/>
      <c r="P696" s="36"/>
      <c r="Q696" s="36"/>
      <c r="R696" s="38"/>
      <c r="S696" s="36"/>
      <c r="T696" s="36"/>
      <c r="U696" s="36"/>
      <c r="V696" s="36"/>
      <c r="W696" s="36"/>
      <c r="X696" s="36"/>
      <c r="Y696" s="36"/>
      <c r="Z696" s="36"/>
      <c r="AA696" s="36"/>
      <c r="AB696" s="36"/>
    </row>
    <row r="697" spans="1:28" x14ac:dyDescent="0.25">
      <c r="A697" s="37"/>
      <c r="B697" s="36"/>
      <c r="C697" s="36"/>
      <c r="D697" s="36"/>
      <c r="E697" s="36"/>
      <c r="F697" s="36"/>
      <c r="G697" s="36"/>
      <c r="H697" s="36"/>
      <c r="I697" s="36"/>
      <c r="J697" s="36"/>
      <c r="K697" s="36"/>
      <c r="L697" s="36"/>
      <c r="M697" s="36"/>
      <c r="N697" s="36"/>
      <c r="O697" s="36"/>
      <c r="P697" s="36"/>
      <c r="Q697" s="36"/>
      <c r="R697" s="38"/>
      <c r="S697" s="36"/>
      <c r="T697" s="36"/>
      <c r="U697" s="36"/>
      <c r="V697" s="36"/>
      <c r="W697" s="36"/>
      <c r="X697" s="36"/>
      <c r="Y697" s="36"/>
      <c r="Z697" s="36"/>
      <c r="AA697" s="36"/>
      <c r="AB697" s="36"/>
    </row>
    <row r="698" spans="1:28" x14ac:dyDescent="0.25">
      <c r="A698" s="37"/>
      <c r="B698" s="36"/>
      <c r="C698" s="36"/>
      <c r="D698" s="36"/>
      <c r="E698" s="36"/>
      <c r="F698" s="36"/>
      <c r="G698" s="36"/>
      <c r="H698" s="36"/>
      <c r="I698" s="36"/>
      <c r="J698" s="36"/>
      <c r="K698" s="36"/>
      <c r="L698" s="36"/>
      <c r="M698" s="36"/>
      <c r="N698" s="36"/>
      <c r="O698" s="36"/>
      <c r="P698" s="36"/>
      <c r="Q698" s="36"/>
      <c r="R698" s="38"/>
      <c r="S698" s="36"/>
      <c r="T698" s="36"/>
      <c r="U698" s="36"/>
      <c r="V698" s="36"/>
      <c r="W698" s="36"/>
      <c r="X698" s="36"/>
      <c r="Y698" s="36"/>
      <c r="Z698" s="36"/>
      <c r="AA698" s="36"/>
      <c r="AB698" s="36"/>
    </row>
    <row r="699" spans="1:28" x14ac:dyDescent="0.25">
      <c r="A699" s="37"/>
      <c r="B699" s="36"/>
      <c r="C699" s="36"/>
      <c r="D699" s="36"/>
      <c r="E699" s="36"/>
      <c r="F699" s="36"/>
      <c r="G699" s="36"/>
      <c r="H699" s="36"/>
      <c r="I699" s="36"/>
      <c r="J699" s="36"/>
      <c r="K699" s="36"/>
      <c r="L699" s="36"/>
      <c r="M699" s="36"/>
      <c r="N699" s="36"/>
      <c r="O699" s="36"/>
      <c r="P699" s="36"/>
      <c r="Q699" s="36"/>
      <c r="R699" s="38"/>
      <c r="S699" s="36"/>
      <c r="T699" s="36"/>
      <c r="U699" s="36"/>
      <c r="V699" s="36"/>
      <c r="W699" s="36"/>
      <c r="X699" s="36"/>
      <c r="Y699" s="36"/>
      <c r="Z699" s="36"/>
      <c r="AA699" s="36"/>
      <c r="AB699" s="36"/>
    </row>
    <row r="700" spans="1:28" x14ac:dyDescent="0.25">
      <c r="A700" s="37"/>
      <c r="B700" s="36"/>
      <c r="C700" s="36"/>
      <c r="D700" s="36"/>
      <c r="E700" s="36"/>
      <c r="F700" s="36"/>
      <c r="G700" s="36"/>
      <c r="H700" s="36"/>
      <c r="I700" s="36"/>
      <c r="J700" s="36"/>
      <c r="K700" s="36"/>
      <c r="L700" s="36"/>
      <c r="M700" s="36"/>
      <c r="N700" s="36"/>
      <c r="O700" s="36"/>
      <c r="P700" s="36"/>
      <c r="Q700" s="36"/>
      <c r="R700" s="38"/>
      <c r="S700" s="36"/>
      <c r="T700" s="36"/>
      <c r="U700" s="36"/>
      <c r="V700" s="36"/>
      <c r="W700" s="36"/>
      <c r="X700" s="36"/>
      <c r="Y700" s="36"/>
      <c r="Z700" s="36"/>
      <c r="AA700" s="36"/>
      <c r="AB700" s="36"/>
    </row>
    <row r="701" spans="1:28" x14ac:dyDescent="0.25">
      <c r="A701" s="37"/>
      <c r="B701" s="36"/>
      <c r="C701" s="36"/>
      <c r="D701" s="36"/>
      <c r="E701" s="36"/>
      <c r="F701" s="36"/>
      <c r="G701" s="36"/>
      <c r="H701" s="36"/>
      <c r="I701" s="36"/>
      <c r="J701" s="36"/>
      <c r="K701" s="36"/>
      <c r="L701" s="36"/>
      <c r="M701" s="36"/>
      <c r="N701" s="36"/>
      <c r="O701" s="36"/>
      <c r="P701" s="36"/>
      <c r="Q701" s="36"/>
      <c r="R701" s="38"/>
      <c r="S701" s="36"/>
      <c r="T701" s="36"/>
      <c r="U701" s="36"/>
      <c r="V701" s="36"/>
      <c r="W701" s="36"/>
      <c r="X701" s="36"/>
      <c r="Y701" s="36"/>
      <c r="Z701" s="36"/>
      <c r="AA701" s="36"/>
      <c r="AB701" s="36"/>
    </row>
    <row r="702" spans="1:28" x14ac:dyDescent="0.25">
      <c r="A702" s="37"/>
      <c r="B702" s="36"/>
      <c r="C702" s="36"/>
      <c r="D702" s="36"/>
      <c r="E702" s="36"/>
      <c r="F702" s="36"/>
      <c r="G702" s="36"/>
      <c r="H702" s="36"/>
      <c r="I702" s="36"/>
      <c r="J702" s="36"/>
      <c r="K702" s="36"/>
      <c r="L702" s="36"/>
      <c r="M702" s="36"/>
      <c r="N702" s="36"/>
      <c r="O702" s="36"/>
      <c r="P702" s="36"/>
      <c r="Q702" s="36"/>
      <c r="R702" s="38"/>
      <c r="S702" s="36"/>
      <c r="T702" s="36"/>
      <c r="U702" s="36"/>
      <c r="V702" s="36"/>
      <c r="W702" s="36"/>
      <c r="X702" s="36"/>
      <c r="Y702" s="36"/>
      <c r="Z702" s="36"/>
      <c r="AA702" s="36"/>
      <c r="AB702" s="36"/>
    </row>
    <row r="703" spans="1:28" x14ac:dyDescent="0.25">
      <c r="A703" s="37"/>
      <c r="B703" s="36"/>
      <c r="C703" s="36"/>
      <c r="D703" s="36"/>
      <c r="E703" s="36"/>
      <c r="F703" s="36"/>
      <c r="G703" s="36"/>
      <c r="H703" s="36"/>
      <c r="I703" s="36"/>
      <c r="J703" s="36"/>
      <c r="K703" s="36"/>
      <c r="L703" s="36"/>
      <c r="M703" s="36"/>
      <c r="N703" s="36"/>
      <c r="O703" s="36"/>
      <c r="P703" s="36"/>
      <c r="Q703" s="36"/>
      <c r="R703" s="38"/>
      <c r="S703" s="36"/>
      <c r="T703" s="36"/>
      <c r="U703" s="36"/>
      <c r="V703" s="36"/>
      <c r="W703" s="36"/>
      <c r="X703" s="36"/>
      <c r="Y703" s="36"/>
      <c r="Z703" s="36"/>
      <c r="AA703" s="36"/>
      <c r="AB703" s="36"/>
    </row>
    <row r="704" spans="1:28" x14ac:dyDescent="0.25">
      <c r="A704" s="37"/>
      <c r="B704" s="36"/>
      <c r="C704" s="36"/>
      <c r="D704" s="36"/>
      <c r="E704" s="36"/>
      <c r="F704" s="36"/>
      <c r="G704" s="36"/>
      <c r="H704" s="36"/>
      <c r="I704" s="36"/>
      <c r="J704" s="36"/>
      <c r="K704" s="36"/>
      <c r="L704" s="36"/>
      <c r="M704" s="36"/>
      <c r="N704" s="36"/>
      <c r="O704" s="36"/>
      <c r="P704" s="36"/>
      <c r="Q704" s="36"/>
      <c r="R704" s="38"/>
      <c r="S704" s="36"/>
      <c r="T704" s="36"/>
      <c r="U704" s="36"/>
      <c r="V704" s="36"/>
      <c r="W704" s="36"/>
      <c r="X704" s="36"/>
      <c r="Y704" s="36"/>
      <c r="Z704" s="36"/>
      <c r="AA704" s="36"/>
      <c r="AB704" s="36"/>
    </row>
    <row r="705" spans="1:28" x14ac:dyDescent="0.25">
      <c r="A705" s="37"/>
      <c r="B705" s="36"/>
      <c r="C705" s="36"/>
      <c r="D705" s="36"/>
      <c r="E705" s="36"/>
      <c r="F705" s="36"/>
      <c r="G705" s="36"/>
      <c r="H705" s="36"/>
      <c r="I705" s="36"/>
      <c r="J705" s="36"/>
      <c r="K705" s="36"/>
      <c r="L705" s="36"/>
      <c r="M705" s="36"/>
      <c r="N705" s="36"/>
      <c r="O705" s="36"/>
      <c r="P705" s="36"/>
      <c r="Q705" s="36"/>
      <c r="R705" s="38"/>
      <c r="S705" s="36"/>
      <c r="T705" s="36"/>
      <c r="U705" s="36"/>
      <c r="V705" s="36"/>
      <c r="W705" s="36"/>
      <c r="X705" s="36"/>
      <c r="Y705" s="36"/>
      <c r="Z705" s="36"/>
      <c r="AA705" s="36"/>
      <c r="AB705" s="36"/>
    </row>
    <row r="706" spans="1:28" x14ac:dyDescent="0.25">
      <c r="A706" s="37"/>
      <c r="B706" s="36"/>
      <c r="C706" s="36"/>
      <c r="D706" s="36"/>
      <c r="E706" s="36"/>
      <c r="F706" s="36"/>
      <c r="G706" s="36"/>
      <c r="H706" s="36"/>
      <c r="I706" s="36"/>
      <c r="J706" s="36"/>
      <c r="K706" s="36"/>
      <c r="L706" s="36"/>
      <c r="M706" s="36"/>
      <c r="N706" s="36"/>
      <c r="O706" s="36"/>
      <c r="P706" s="36"/>
      <c r="Q706" s="36"/>
      <c r="R706" s="38"/>
      <c r="S706" s="36"/>
      <c r="T706" s="36"/>
      <c r="U706" s="36"/>
      <c r="V706" s="36"/>
      <c r="W706" s="36"/>
      <c r="X706" s="36"/>
      <c r="Y706" s="36"/>
      <c r="Z706" s="36"/>
      <c r="AA706" s="36"/>
      <c r="AB706" s="36"/>
    </row>
    <row r="707" spans="1:28" x14ac:dyDescent="0.25">
      <c r="A707" s="37"/>
      <c r="B707" s="36"/>
      <c r="C707" s="36"/>
      <c r="D707" s="36"/>
      <c r="E707" s="36"/>
      <c r="F707" s="36"/>
      <c r="G707" s="36"/>
      <c r="H707" s="36"/>
      <c r="I707" s="36"/>
      <c r="J707" s="36"/>
      <c r="K707" s="36"/>
      <c r="L707" s="36"/>
      <c r="M707" s="36"/>
      <c r="N707" s="36"/>
      <c r="O707" s="36"/>
      <c r="P707" s="36"/>
      <c r="Q707" s="36"/>
      <c r="R707" s="38"/>
      <c r="S707" s="36"/>
      <c r="T707" s="36"/>
      <c r="U707" s="36"/>
      <c r="V707" s="36"/>
      <c r="W707" s="36"/>
      <c r="X707" s="36"/>
      <c r="Y707" s="36"/>
      <c r="Z707" s="36"/>
      <c r="AA707" s="36"/>
      <c r="AB707" s="36"/>
    </row>
    <row r="708" spans="1:28" x14ac:dyDescent="0.25">
      <c r="A708" s="37"/>
      <c r="B708" s="36"/>
      <c r="C708" s="36"/>
      <c r="D708" s="36"/>
      <c r="E708" s="36"/>
      <c r="F708" s="36"/>
      <c r="G708" s="36"/>
      <c r="H708" s="36"/>
      <c r="I708" s="36"/>
      <c r="J708" s="36"/>
      <c r="K708" s="36"/>
      <c r="L708" s="36"/>
      <c r="M708" s="36"/>
      <c r="N708" s="36"/>
      <c r="O708" s="36"/>
      <c r="P708" s="36"/>
      <c r="Q708" s="36"/>
      <c r="R708" s="38"/>
      <c r="S708" s="36"/>
      <c r="T708" s="36"/>
      <c r="U708" s="36"/>
      <c r="V708" s="36"/>
      <c r="W708" s="36"/>
      <c r="X708" s="36"/>
      <c r="Y708" s="36"/>
      <c r="Z708" s="36"/>
      <c r="AA708" s="36"/>
      <c r="AB708" s="36"/>
    </row>
    <row r="709" spans="1:28" x14ac:dyDescent="0.25">
      <c r="A709" s="37"/>
      <c r="B709" s="36"/>
      <c r="C709" s="36"/>
      <c r="D709" s="36"/>
      <c r="E709" s="36"/>
      <c r="F709" s="36"/>
      <c r="G709" s="36"/>
      <c r="H709" s="36"/>
      <c r="I709" s="36"/>
      <c r="J709" s="36"/>
      <c r="K709" s="36"/>
      <c r="L709" s="36"/>
      <c r="M709" s="36"/>
      <c r="N709" s="36"/>
      <c r="O709" s="36"/>
      <c r="P709" s="36"/>
      <c r="Q709" s="36"/>
      <c r="R709" s="38"/>
      <c r="S709" s="36"/>
      <c r="T709" s="36"/>
      <c r="U709" s="36"/>
      <c r="V709" s="36"/>
      <c r="W709" s="36"/>
      <c r="X709" s="36"/>
      <c r="Y709" s="36"/>
      <c r="Z709" s="36"/>
      <c r="AA709" s="36"/>
      <c r="AB709" s="36"/>
    </row>
    <row r="710" spans="1:28" x14ac:dyDescent="0.25">
      <c r="A710" s="37"/>
      <c r="B710" s="36"/>
      <c r="C710" s="36"/>
      <c r="D710" s="36"/>
      <c r="E710" s="36"/>
      <c r="F710" s="36"/>
      <c r="G710" s="36"/>
      <c r="H710" s="36"/>
      <c r="I710" s="36"/>
      <c r="J710" s="36"/>
      <c r="K710" s="36"/>
      <c r="L710" s="36"/>
      <c r="M710" s="36"/>
      <c r="N710" s="36"/>
      <c r="O710" s="36"/>
      <c r="P710" s="36"/>
      <c r="Q710" s="36"/>
      <c r="R710" s="38"/>
      <c r="S710" s="36"/>
      <c r="T710" s="36"/>
      <c r="U710" s="36"/>
      <c r="V710" s="36"/>
      <c r="W710" s="36"/>
      <c r="X710" s="36"/>
      <c r="Y710" s="36"/>
      <c r="Z710" s="36"/>
      <c r="AA710" s="36"/>
      <c r="AB710" s="36"/>
    </row>
    <row r="711" spans="1:28" x14ac:dyDescent="0.25">
      <c r="A711" s="37"/>
      <c r="B711" s="36"/>
      <c r="C711" s="36"/>
      <c r="D711" s="36"/>
      <c r="E711" s="36"/>
      <c r="F711" s="36"/>
      <c r="G711" s="36"/>
      <c r="H711" s="36"/>
      <c r="I711" s="36"/>
      <c r="J711" s="36"/>
      <c r="K711" s="36"/>
      <c r="L711" s="36"/>
      <c r="M711" s="36"/>
      <c r="N711" s="36"/>
      <c r="O711" s="36"/>
      <c r="P711" s="36"/>
      <c r="Q711" s="36"/>
      <c r="R711" s="38"/>
      <c r="S711" s="36"/>
      <c r="T711" s="36"/>
      <c r="U711" s="36"/>
      <c r="V711" s="36"/>
      <c r="W711" s="36"/>
      <c r="X711" s="36"/>
      <c r="Y711" s="36"/>
      <c r="Z711" s="36"/>
      <c r="AA711" s="36"/>
      <c r="AB711" s="36"/>
    </row>
    <row r="712" spans="1:28" x14ac:dyDescent="0.25">
      <c r="A712" s="37"/>
      <c r="B712" s="36"/>
      <c r="C712" s="36"/>
      <c r="D712" s="36"/>
      <c r="E712" s="36"/>
      <c r="F712" s="36"/>
      <c r="G712" s="36"/>
      <c r="H712" s="36"/>
      <c r="I712" s="36"/>
      <c r="J712" s="36"/>
      <c r="K712" s="36"/>
      <c r="L712" s="36"/>
      <c r="M712" s="36"/>
      <c r="N712" s="36"/>
      <c r="O712" s="36"/>
      <c r="P712" s="36"/>
      <c r="Q712" s="36"/>
      <c r="R712" s="38"/>
      <c r="S712" s="36"/>
      <c r="T712" s="36"/>
      <c r="U712" s="36"/>
      <c r="V712" s="36"/>
      <c r="W712" s="36"/>
      <c r="X712" s="36"/>
      <c r="Y712" s="36"/>
      <c r="Z712" s="36"/>
      <c r="AA712" s="36"/>
      <c r="AB712" s="36"/>
    </row>
    <row r="713" spans="1:28" x14ac:dyDescent="0.25">
      <c r="A713" s="37"/>
      <c r="B713" s="36"/>
      <c r="C713" s="36"/>
      <c r="D713" s="36"/>
      <c r="E713" s="36"/>
      <c r="F713" s="36"/>
      <c r="G713" s="36"/>
      <c r="H713" s="36"/>
      <c r="I713" s="36"/>
      <c r="J713" s="36"/>
      <c r="K713" s="36"/>
      <c r="L713" s="36"/>
      <c r="M713" s="36"/>
      <c r="N713" s="36"/>
      <c r="O713" s="36"/>
      <c r="P713" s="36"/>
      <c r="Q713" s="36"/>
      <c r="R713" s="38"/>
      <c r="S713" s="36"/>
      <c r="T713" s="36"/>
      <c r="U713" s="36"/>
      <c r="V713" s="36"/>
      <c r="W713" s="36"/>
      <c r="X713" s="36"/>
      <c r="Y713" s="36"/>
      <c r="Z713" s="36"/>
      <c r="AA713" s="36"/>
      <c r="AB713" s="36"/>
    </row>
    <row r="714" spans="1:28" x14ac:dyDescent="0.25">
      <c r="A714" s="37"/>
      <c r="B714" s="36"/>
      <c r="C714" s="36"/>
      <c r="D714" s="36"/>
      <c r="E714" s="36"/>
      <c r="F714" s="36"/>
      <c r="G714" s="36"/>
      <c r="H714" s="36"/>
      <c r="I714" s="36"/>
      <c r="J714" s="36"/>
      <c r="K714" s="36"/>
      <c r="L714" s="36"/>
      <c r="M714" s="36"/>
      <c r="N714" s="36"/>
      <c r="O714" s="36"/>
      <c r="P714" s="36"/>
      <c r="Q714" s="36"/>
      <c r="R714" s="38"/>
      <c r="S714" s="36"/>
      <c r="T714" s="36"/>
      <c r="U714" s="36"/>
      <c r="V714" s="36"/>
      <c r="W714" s="36"/>
      <c r="X714" s="36"/>
      <c r="Y714" s="36"/>
      <c r="Z714" s="36"/>
      <c r="AA714" s="36"/>
      <c r="AB714" s="36"/>
    </row>
    <row r="715" spans="1:28" x14ac:dyDescent="0.25">
      <c r="A715" s="37"/>
      <c r="B715" s="36"/>
      <c r="C715" s="36"/>
      <c r="D715" s="36"/>
      <c r="E715" s="36"/>
      <c r="F715" s="36"/>
      <c r="G715" s="36"/>
      <c r="H715" s="36"/>
      <c r="I715" s="36"/>
      <c r="J715" s="36"/>
      <c r="K715" s="36"/>
      <c r="L715" s="36"/>
      <c r="M715" s="36"/>
      <c r="N715" s="36"/>
      <c r="O715" s="36"/>
      <c r="P715" s="36"/>
      <c r="Q715" s="36"/>
      <c r="R715" s="38"/>
      <c r="S715" s="36"/>
      <c r="T715" s="36"/>
      <c r="U715" s="36"/>
      <c r="V715" s="36"/>
      <c r="W715" s="36"/>
      <c r="X715" s="36"/>
      <c r="Y715" s="36"/>
      <c r="Z715" s="36"/>
      <c r="AA715" s="36"/>
      <c r="AB715" s="36"/>
    </row>
    <row r="716" spans="1:28" x14ac:dyDescent="0.25">
      <c r="A716" s="37"/>
      <c r="B716" s="36"/>
      <c r="C716" s="36"/>
      <c r="D716" s="36"/>
      <c r="E716" s="36"/>
      <c r="F716" s="36"/>
      <c r="G716" s="36"/>
      <c r="H716" s="36"/>
      <c r="I716" s="36"/>
      <c r="J716" s="36"/>
      <c r="K716" s="36"/>
      <c r="L716" s="36"/>
      <c r="M716" s="36"/>
      <c r="N716" s="36"/>
      <c r="O716" s="36"/>
      <c r="P716" s="36"/>
      <c r="Q716" s="36"/>
      <c r="R716" s="38"/>
      <c r="S716" s="36"/>
      <c r="T716" s="36"/>
      <c r="U716" s="36"/>
      <c r="V716" s="36"/>
      <c r="W716" s="36"/>
      <c r="X716" s="36"/>
      <c r="Y716" s="36"/>
      <c r="Z716" s="36"/>
      <c r="AA716" s="36"/>
      <c r="AB716" s="36"/>
    </row>
    <row r="717" spans="1:28" x14ac:dyDescent="0.25">
      <c r="A717" s="37"/>
      <c r="B717" s="36"/>
      <c r="C717" s="36"/>
      <c r="D717" s="36"/>
      <c r="E717" s="36"/>
      <c r="F717" s="36"/>
      <c r="G717" s="36"/>
      <c r="H717" s="36"/>
      <c r="I717" s="36"/>
      <c r="J717" s="36"/>
      <c r="K717" s="36"/>
      <c r="L717" s="36"/>
      <c r="M717" s="36"/>
      <c r="N717" s="36"/>
      <c r="O717" s="36"/>
      <c r="P717" s="36"/>
      <c r="Q717" s="36"/>
      <c r="R717" s="38"/>
      <c r="S717" s="36"/>
      <c r="T717" s="36"/>
      <c r="U717" s="36"/>
      <c r="V717" s="36"/>
      <c r="W717" s="36"/>
      <c r="X717" s="36"/>
      <c r="Y717" s="36"/>
      <c r="Z717" s="36"/>
      <c r="AA717" s="36"/>
      <c r="AB717" s="36"/>
    </row>
    <row r="718" spans="1:28" x14ac:dyDescent="0.25">
      <c r="A718" s="37"/>
      <c r="B718" s="36"/>
      <c r="C718" s="36"/>
      <c r="D718" s="36"/>
      <c r="E718" s="36"/>
      <c r="F718" s="36"/>
      <c r="G718" s="36"/>
      <c r="H718" s="36"/>
      <c r="I718" s="36"/>
      <c r="J718" s="36"/>
      <c r="K718" s="36"/>
      <c r="L718" s="36"/>
      <c r="M718" s="36"/>
      <c r="N718" s="36"/>
      <c r="O718" s="36"/>
      <c r="P718" s="36"/>
      <c r="Q718" s="36"/>
      <c r="R718" s="38"/>
      <c r="S718" s="36"/>
      <c r="T718" s="36"/>
      <c r="U718" s="36"/>
      <c r="V718" s="36"/>
      <c r="W718" s="36"/>
      <c r="X718" s="36"/>
      <c r="Y718" s="36"/>
      <c r="Z718" s="36"/>
      <c r="AA718" s="36"/>
      <c r="AB718" s="36"/>
    </row>
    <row r="719" spans="1:28" x14ac:dyDescent="0.25">
      <c r="A719" s="37"/>
      <c r="B719" s="36"/>
      <c r="C719" s="36"/>
      <c r="D719" s="36"/>
      <c r="E719" s="36"/>
      <c r="F719" s="36"/>
      <c r="G719" s="36"/>
      <c r="H719" s="36"/>
      <c r="I719" s="36"/>
      <c r="J719" s="36"/>
      <c r="K719" s="36"/>
      <c r="L719" s="36"/>
      <c r="M719" s="36"/>
      <c r="N719" s="36"/>
      <c r="O719" s="36"/>
      <c r="P719" s="36"/>
      <c r="Q719" s="36"/>
      <c r="R719" s="38"/>
      <c r="S719" s="36"/>
      <c r="T719" s="36"/>
      <c r="U719" s="36"/>
      <c r="V719" s="36"/>
      <c r="W719" s="36"/>
      <c r="X719" s="36"/>
      <c r="Y719" s="36"/>
      <c r="Z719" s="36"/>
      <c r="AA719" s="36"/>
      <c r="AB719" s="36"/>
    </row>
    <row r="720" spans="1:28" x14ac:dyDescent="0.25">
      <c r="A720" s="37"/>
      <c r="B720" s="36"/>
      <c r="C720" s="36"/>
      <c r="D720" s="36"/>
      <c r="E720" s="36"/>
      <c r="F720" s="36"/>
      <c r="G720" s="36"/>
      <c r="H720" s="36"/>
      <c r="I720" s="36"/>
      <c r="J720" s="36"/>
      <c r="K720" s="36"/>
      <c r="L720" s="36"/>
      <c r="M720" s="36"/>
      <c r="N720" s="36"/>
      <c r="O720" s="36"/>
      <c r="P720" s="36"/>
      <c r="Q720" s="36"/>
      <c r="R720" s="38"/>
      <c r="S720" s="36"/>
      <c r="T720" s="36"/>
      <c r="U720" s="36"/>
      <c r="V720" s="36"/>
      <c r="W720" s="36"/>
      <c r="X720" s="36"/>
      <c r="Y720" s="36"/>
      <c r="Z720" s="36"/>
      <c r="AA720" s="36"/>
      <c r="AB720" s="36"/>
    </row>
    <row r="721" spans="1:28" x14ac:dyDescent="0.25">
      <c r="A721" s="37"/>
      <c r="B721" s="36"/>
      <c r="C721" s="36"/>
      <c r="D721" s="36"/>
      <c r="E721" s="36"/>
      <c r="F721" s="36"/>
      <c r="G721" s="36"/>
      <c r="H721" s="36"/>
      <c r="I721" s="36"/>
      <c r="J721" s="36"/>
      <c r="K721" s="36"/>
      <c r="L721" s="36"/>
      <c r="M721" s="36"/>
      <c r="N721" s="36"/>
      <c r="O721" s="36"/>
      <c r="P721" s="36"/>
      <c r="Q721" s="36"/>
      <c r="R721" s="38"/>
      <c r="S721" s="36"/>
      <c r="T721" s="36"/>
      <c r="U721" s="36"/>
      <c r="V721" s="36"/>
      <c r="W721" s="36"/>
      <c r="X721" s="36"/>
      <c r="Y721" s="36"/>
      <c r="Z721" s="36"/>
      <c r="AA721" s="36"/>
      <c r="AB721" s="36"/>
    </row>
    <row r="722" spans="1:28" x14ac:dyDescent="0.25">
      <c r="A722" s="37"/>
      <c r="B722" s="36"/>
      <c r="C722" s="36"/>
      <c r="D722" s="36"/>
      <c r="E722" s="36"/>
      <c r="F722" s="36"/>
      <c r="G722" s="36"/>
      <c r="H722" s="36"/>
      <c r="I722" s="36"/>
      <c r="J722" s="36"/>
      <c r="K722" s="36"/>
      <c r="L722" s="36"/>
      <c r="M722" s="36"/>
      <c r="N722" s="36"/>
      <c r="O722" s="36"/>
      <c r="P722" s="36"/>
      <c r="Q722" s="36"/>
      <c r="R722" s="38"/>
      <c r="S722" s="36"/>
      <c r="T722" s="36"/>
      <c r="U722" s="36"/>
      <c r="V722" s="36"/>
      <c r="W722" s="36"/>
      <c r="X722" s="36"/>
      <c r="Y722" s="36"/>
      <c r="Z722" s="36"/>
      <c r="AA722" s="36"/>
      <c r="AB722" s="36"/>
    </row>
    <row r="723" spans="1:28" x14ac:dyDescent="0.25">
      <c r="A723" s="37"/>
      <c r="B723" s="36"/>
      <c r="C723" s="36"/>
      <c r="D723" s="36"/>
      <c r="E723" s="36"/>
      <c r="F723" s="36"/>
      <c r="G723" s="36"/>
      <c r="H723" s="36"/>
      <c r="I723" s="36"/>
      <c r="J723" s="36"/>
      <c r="K723" s="36"/>
      <c r="L723" s="36"/>
      <c r="M723" s="36"/>
      <c r="N723" s="36"/>
      <c r="O723" s="36"/>
      <c r="P723" s="36"/>
      <c r="Q723" s="36"/>
      <c r="R723" s="38"/>
      <c r="S723" s="36"/>
      <c r="T723" s="36"/>
      <c r="U723" s="36"/>
      <c r="V723" s="36"/>
      <c r="W723" s="36"/>
      <c r="X723" s="36"/>
      <c r="Y723" s="36"/>
      <c r="Z723" s="36"/>
      <c r="AA723" s="36"/>
      <c r="AB723" s="36"/>
    </row>
    <row r="724" spans="1:28" x14ac:dyDescent="0.25">
      <c r="A724" s="37"/>
      <c r="B724" s="36"/>
      <c r="C724" s="36"/>
      <c r="D724" s="36"/>
      <c r="E724" s="36"/>
      <c r="F724" s="36"/>
      <c r="G724" s="36"/>
      <c r="H724" s="36"/>
      <c r="I724" s="36"/>
      <c r="J724" s="36"/>
      <c r="K724" s="36"/>
      <c r="L724" s="36"/>
      <c r="M724" s="36"/>
      <c r="N724" s="36"/>
      <c r="O724" s="36"/>
      <c r="P724" s="36"/>
      <c r="Q724" s="36"/>
      <c r="R724" s="38"/>
      <c r="S724" s="36"/>
      <c r="T724" s="36"/>
      <c r="U724" s="36"/>
      <c r="V724" s="36"/>
      <c r="W724" s="36"/>
      <c r="X724" s="36"/>
      <c r="Y724" s="36"/>
      <c r="Z724" s="36"/>
      <c r="AA724" s="36"/>
      <c r="AB724" s="36"/>
    </row>
    <row r="725" spans="1:28" x14ac:dyDescent="0.25">
      <c r="A725" s="37"/>
      <c r="B725" s="36"/>
      <c r="C725" s="36"/>
      <c r="D725" s="36"/>
      <c r="E725" s="36"/>
      <c r="F725" s="36"/>
      <c r="G725" s="36"/>
      <c r="H725" s="36"/>
      <c r="I725" s="36"/>
      <c r="J725" s="36"/>
      <c r="K725" s="36"/>
      <c r="L725" s="36"/>
      <c r="M725" s="36"/>
      <c r="N725" s="36"/>
      <c r="O725" s="36"/>
      <c r="P725" s="36"/>
      <c r="Q725" s="36"/>
      <c r="R725" s="38"/>
      <c r="S725" s="36"/>
      <c r="T725" s="36"/>
      <c r="U725" s="36"/>
      <c r="V725" s="36"/>
      <c r="W725" s="36"/>
      <c r="X725" s="36"/>
      <c r="Y725" s="36"/>
      <c r="Z725" s="36"/>
      <c r="AA725" s="36"/>
      <c r="AB725" s="36"/>
    </row>
    <row r="726" spans="1:28" x14ac:dyDescent="0.25">
      <c r="A726" s="37"/>
      <c r="B726" s="36"/>
      <c r="C726" s="36"/>
      <c r="D726" s="36"/>
      <c r="E726" s="36"/>
      <c r="F726" s="36"/>
      <c r="G726" s="36"/>
      <c r="H726" s="36"/>
      <c r="I726" s="36"/>
      <c r="J726" s="36"/>
      <c r="K726" s="36"/>
      <c r="L726" s="36"/>
      <c r="M726" s="36"/>
      <c r="N726" s="36"/>
      <c r="O726" s="36"/>
      <c r="P726" s="36"/>
      <c r="Q726" s="36"/>
      <c r="R726" s="38"/>
      <c r="S726" s="36"/>
      <c r="T726" s="36"/>
      <c r="U726" s="36"/>
      <c r="V726" s="36"/>
      <c r="W726" s="36"/>
      <c r="X726" s="36"/>
      <c r="Y726" s="36"/>
      <c r="Z726" s="36"/>
      <c r="AA726" s="36"/>
      <c r="AB726" s="36"/>
    </row>
    <row r="727" spans="1:28" x14ac:dyDescent="0.25">
      <c r="A727" s="37"/>
      <c r="B727" s="36"/>
      <c r="C727" s="36"/>
      <c r="D727" s="36"/>
      <c r="E727" s="36"/>
      <c r="F727" s="36"/>
      <c r="G727" s="36"/>
      <c r="H727" s="36"/>
      <c r="I727" s="36"/>
      <c r="J727" s="36"/>
      <c r="K727" s="36"/>
      <c r="L727" s="36"/>
      <c r="M727" s="36"/>
      <c r="N727" s="36"/>
      <c r="O727" s="36"/>
      <c r="P727" s="36"/>
      <c r="Q727" s="36"/>
      <c r="R727" s="38"/>
      <c r="S727" s="36"/>
      <c r="T727" s="36"/>
      <c r="U727" s="36"/>
      <c r="V727" s="36"/>
      <c r="W727" s="36"/>
      <c r="X727" s="36"/>
      <c r="Y727" s="36"/>
      <c r="Z727" s="36"/>
      <c r="AA727" s="36"/>
      <c r="AB727" s="36"/>
    </row>
    <row r="728" spans="1:28" x14ac:dyDescent="0.25">
      <c r="A728" s="37"/>
      <c r="B728" s="36"/>
      <c r="C728" s="36"/>
      <c r="D728" s="36"/>
      <c r="E728" s="36"/>
      <c r="F728" s="36"/>
      <c r="G728" s="36"/>
      <c r="H728" s="36"/>
      <c r="I728" s="36"/>
      <c r="J728" s="36"/>
      <c r="K728" s="36"/>
      <c r="L728" s="36"/>
      <c r="M728" s="36"/>
      <c r="N728" s="36"/>
      <c r="O728" s="36"/>
      <c r="P728" s="36"/>
      <c r="Q728" s="36"/>
      <c r="R728" s="38"/>
      <c r="S728" s="36"/>
      <c r="T728" s="36"/>
      <c r="U728" s="36"/>
      <c r="V728" s="36"/>
      <c r="W728" s="36"/>
      <c r="X728" s="36"/>
      <c r="Y728" s="36"/>
      <c r="Z728" s="36"/>
      <c r="AA728" s="36"/>
      <c r="AB728" s="36"/>
    </row>
    <row r="729" spans="1:28" x14ac:dyDescent="0.25">
      <c r="A729" s="37"/>
      <c r="B729" s="36"/>
      <c r="C729" s="36"/>
      <c r="D729" s="36"/>
      <c r="E729" s="36"/>
      <c r="F729" s="36"/>
      <c r="G729" s="36"/>
      <c r="H729" s="36"/>
      <c r="I729" s="36"/>
      <c r="J729" s="36"/>
      <c r="K729" s="36"/>
      <c r="L729" s="36"/>
      <c r="M729" s="36"/>
      <c r="N729" s="36"/>
      <c r="O729" s="36"/>
      <c r="P729" s="36"/>
      <c r="Q729" s="36"/>
      <c r="R729" s="38"/>
      <c r="S729" s="36"/>
      <c r="T729" s="36"/>
      <c r="U729" s="36"/>
      <c r="V729" s="36"/>
      <c r="W729" s="36"/>
      <c r="X729" s="36"/>
      <c r="Y729" s="36"/>
      <c r="Z729" s="36"/>
      <c r="AA729" s="36"/>
      <c r="AB729" s="36"/>
    </row>
    <row r="730" spans="1:28" x14ac:dyDescent="0.25">
      <c r="A730" s="37"/>
      <c r="B730" s="36"/>
      <c r="C730" s="36"/>
      <c r="D730" s="36"/>
      <c r="E730" s="36"/>
      <c r="F730" s="36"/>
      <c r="G730" s="36"/>
      <c r="H730" s="36"/>
      <c r="I730" s="36"/>
      <c r="J730" s="36"/>
      <c r="K730" s="36"/>
      <c r="L730" s="36"/>
      <c r="M730" s="36"/>
      <c r="N730" s="36"/>
      <c r="O730" s="36"/>
      <c r="P730" s="36"/>
      <c r="Q730" s="36"/>
      <c r="R730" s="38"/>
      <c r="S730" s="36"/>
      <c r="T730" s="36"/>
      <c r="U730" s="36"/>
      <c r="V730" s="36"/>
      <c r="W730" s="36"/>
      <c r="X730" s="36"/>
      <c r="Y730" s="36"/>
      <c r="Z730" s="36"/>
      <c r="AA730" s="36"/>
      <c r="AB730" s="36"/>
    </row>
    <row r="731" spans="1:28" x14ac:dyDescent="0.25">
      <c r="A731" s="37"/>
      <c r="B731" s="36"/>
      <c r="C731" s="36"/>
      <c r="D731" s="36"/>
      <c r="E731" s="36"/>
      <c r="F731" s="36"/>
      <c r="G731" s="36"/>
      <c r="H731" s="36"/>
      <c r="I731" s="36"/>
      <c r="J731" s="36"/>
      <c r="K731" s="36"/>
      <c r="L731" s="36"/>
      <c r="M731" s="36"/>
      <c r="N731" s="36"/>
      <c r="O731" s="36"/>
      <c r="P731" s="36"/>
      <c r="Q731" s="36"/>
      <c r="R731" s="38"/>
      <c r="S731" s="36"/>
      <c r="T731" s="36"/>
      <c r="U731" s="36"/>
      <c r="V731" s="36"/>
      <c r="W731" s="36"/>
      <c r="X731" s="36"/>
      <c r="Y731" s="36"/>
      <c r="Z731" s="36"/>
      <c r="AA731" s="36"/>
      <c r="AB731" s="36"/>
    </row>
    <row r="732" spans="1:28" x14ac:dyDescent="0.25">
      <c r="A732" s="37"/>
      <c r="B732" s="36"/>
      <c r="C732" s="36"/>
      <c r="D732" s="36"/>
      <c r="E732" s="36"/>
      <c r="F732" s="36"/>
      <c r="G732" s="36"/>
      <c r="H732" s="36"/>
      <c r="I732" s="36"/>
      <c r="J732" s="36"/>
      <c r="K732" s="36"/>
      <c r="L732" s="36"/>
      <c r="M732" s="36"/>
      <c r="N732" s="36"/>
      <c r="O732" s="36"/>
      <c r="P732" s="36"/>
      <c r="Q732" s="36"/>
      <c r="R732" s="38"/>
      <c r="S732" s="36"/>
      <c r="T732" s="36"/>
      <c r="U732" s="36"/>
      <c r="V732" s="36"/>
      <c r="W732" s="36"/>
      <c r="X732" s="36"/>
      <c r="Y732" s="36"/>
      <c r="Z732" s="36"/>
      <c r="AA732" s="36"/>
      <c r="AB732" s="36"/>
    </row>
    <row r="733" spans="1:28" x14ac:dyDescent="0.25">
      <c r="A733" s="37"/>
      <c r="B733" s="36"/>
      <c r="C733" s="36"/>
      <c r="D733" s="36"/>
      <c r="E733" s="36"/>
      <c r="F733" s="36"/>
      <c r="G733" s="36"/>
      <c r="H733" s="36"/>
      <c r="I733" s="36"/>
      <c r="J733" s="36"/>
      <c r="K733" s="36"/>
      <c r="L733" s="36"/>
      <c r="M733" s="36"/>
      <c r="N733" s="36"/>
      <c r="O733" s="36"/>
      <c r="P733" s="36"/>
      <c r="Q733" s="36"/>
      <c r="R733" s="38"/>
      <c r="S733" s="36"/>
      <c r="T733" s="36"/>
      <c r="U733" s="36"/>
      <c r="V733" s="36"/>
      <c r="W733" s="36"/>
      <c r="X733" s="36"/>
      <c r="Y733" s="36"/>
      <c r="Z733" s="36"/>
      <c r="AA733" s="36"/>
      <c r="AB733" s="36"/>
    </row>
    <row r="734" spans="1:28" x14ac:dyDescent="0.25">
      <c r="A734" s="37"/>
      <c r="B734" s="36"/>
      <c r="C734" s="36"/>
      <c r="D734" s="36"/>
      <c r="E734" s="36"/>
      <c r="F734" s="36"/>
      <c r="G734" s="36"/>
      <c r="H734" s="36"/>
      <c r="I734" s="36"/>
      <c r="J734" s="36"/>
      <c r="K734" s="36"/>
      <c r="L734" s="36"/>
      <c r="M734" s="36"/>
      <c r="N734" s="36"/>
      <c r="O734" s="36"/>
      <c r="P734" s="36"/>
      <c r="Q734" s="36"/>
      <c r="R734" s="38"/>
      <c r="S734" s="36"/>
      <c r="T734" s="36"/>
      <c r="U734" s="36"/>
      <c r="V734" s="36"/>
      <c r="W734" s="36"/>
      <c r="X734" s="36"/>
      <c r="Y734" s="36"/>
      <c r="Z734" s="36"/>
      <c r="AA734" s="36"/>
      <c r="AB734" s="36"/>
    </row>
    <row r="735" spans="1:28" x14ac:dyDescent="0.25">
      <c r="A735" s="37"/>
      <c r="B735" s="36"/>
      <c r="C735" s="36"/>
      <c r="D735" s="36"/>
      <c r="E735" s="36"/>
      <c r="F735" s="36"/>
      <c r="G735" s="36"/>
      <c r="H735" s="36"/>
      <c r="I735" s="36"/>
      <c r="J735" s="36"/>
      <c r="K735" s="36"/>
      <c r="L735" s="36"/>
      <c r="M735" s="36"/>
      <c r="N735" s="36"/>
      <c r="O735" s="36"/>
      <c r="P735" s="36"/>
      <c r="Q735" s="36"/>
      <c r="R735" s="38"/>
      <c r="S735" s="36"/>
      <c r="T735" s="36"/>
      <c r="U735" s="36"/>
      <c r="V735" s="36"/>
      <c r="W735" s="36"/>
      <c r="X735" s="36"/>
      <c r="Y735" s="36"/>
      <c r="Z735" s="36"/>
      <c r="AA735" s="36"/>
      <c r="AB735" s="36"/>
    </row>
    <row r="736" spans="1:28" x14ac:dyDescent="0.25">
      <c r="A736" s="37"/>
      <c r="B736" s="36"/>
      <c r="C736" s="36"/>
      <c r="D736" s="36"/>
      <c r="E736" s="36"/>
      <c r="F736" s="36"/>
      <c r="G736" s="36"/>
      <c r="H736" s="36"/>
      <c r="I736" s="36"/>
      <c r="J736" s="36"/>
      <c r="K736" s="36"/>
      <c r="L736" s="36"/>
      <c r="M736" s="36"/>
      <c r="N736" s="36"/>
      <c r="O736" s="36"/>
      <c r="P736" s="36"/>
      <c r="Q736" s="36"/>
      <c r="R736" s="38"/>
      <c r="S736" s="36"/>
      <c r="T736" s="36"/>
      <c r="U736" s="36"/>
      <c r="V736" s="36"/>
      <c r="W736" s="36"/>
      <c r="X736" s="36"/>
      <c r="Y736" s="36"/>
      <c r="Z736" s="36"/>
      <c r="AA736" s="36"/>
      <c r="AB736" s="36"/>
    </row>
    <row r="737" spans="1:28" x14ac:dyDescent="0.25">
      <c r="A737" s="37"/>
      <c r="B737" s="36"/>
      <c r="C737" s="36"/>
      <c r="D737" s="36"/>
      <c r="E737" s="36"/>
      <c r="F737" s="36"/>
      <c r="G737" s="36"/>
      <c r="H737" s="36"/>
      <c r="I737" s="36"/>
      <c r="J737" s="36"/>
      <c r="K737" s="36"/>
      <c r="L737" s="36"/>
      <c r="M737" s="36"/>
      <c r="N737" s="36"/>
      <c r="O737" s="36"/>
      <c r="P737" s="36"/>
      <c r="Q737" s="36"/>
      <c r="R737" s="38"/>
      <c r="S737" s="36"/>
      <c r="T737" s="36"/>
      <c r="U737" s="36"/>
      <c r="V737" s="36"/>
      <c r="W737" s="36"/>
      <c r="X737" s="36"/>
      <c r="Y737" s="36"/>
      <c r="Z737" s="36"/>
      <c r="AA737" s="36"/>
      <c r="AB737" s="36"/>
    </row>
    <row r="738" spans="1:28" x14ac:dyDescent="0.25">
      <c r="A738" s="37"/>
      <c r="B738" s="36"/>
      <c r="C738" s="36"/>
      <c r="D738" s="36"/>
      <c r="E738" s="36"/>
      <c r="F738" s="36"/>
      <c r="G738" s="36"/>
      <c r="H738" s="36"/>
      <c r="I738" s="36"/>
      <c r="J738" s="36"/>
      <c r="K738" s="36"/>
      <c r="L738" s="36"/>
      <c r="M738" s="36"/>
      <c r="N738" s="36"/>
      <c r="O738" s="36"/>
      <c r="P738" s="36"/>
      <c r="Q738" s="36"/>
      <c r="R738" s="38"/>
      <c r="S738" s="36"/>
      <c r="T738" s="36"/>
      <c r="U738" s="36"/>
      <c r="V738" s="36"/>
      <c r="W738" s="36"/>
      <c r="X738" s="36"/>
      <c r="Y738" s="36"/>
      <c r="Z738" s="36"/>
      <c r="AA738" s="36"/>
      <c r="AB738" s="36"/>
    </row>
    <row r="739" spans="1:28" x14ac:dyDescent="0.25">
      <c r="A739" s="37"/>
      <c r="B739" s="36"/>
      <c r="C739" s="36"/>
      <c r="D739" s="36"/>
      <c r="E739" s="36"/>
      <c r="F739" s="36"/>
      <c r="G739" s="36"/>
      <c r="H739" s="36"/>
      <c r="I739" s="36"/>
      <c r="J739" s="36"/>
      <c r="K739" s="36"/>
      <c r="L739" s="36"/>
      <c r="M739" s="36"/>
      <c r="N739" s="36"/>
      <c r="O739" s="36"/>
      <c r="P739" s="36"/>
      <c r="Q739" s="36"/>
      <c r="R739" s="38"/>
      <c r="S739" s="36"/>
      <c r="T739" s="36"/>
      <c r="U739" s="36"/>
      <c r="V739" s="36"/>
      <c r="W739" s="36"/>
      <c r="X739" s="36"/>
      <c r="Y739" s="36"/>
      <c r="Z739" s="36"/>
      <c r="AA739" s="36"/>
      <c r="AB739" s="36"/>
    </row>
    <row r="740" spans="1:28" x14ac:dyDescent="0.25">
      <c r="A740" s="37"/>
      <c r="B740" s="36"/>
      <c r="C740" s="36"/>
      <c r="D740" s="36"/>
      <c r="E740" s="36"/>
      <c r="F740" s="36"/>
      <c r="G740" s="36"/>
      <c r="H740" s="36"/>
      <c r="I740" s="36"/>
      <c r="J740" s="36"/>
      <c r="K740" s="36"/>
      <c r="L740" s="36"/>
      <c r="M740" s="36"/>
      <c r="N740" s="36"/>
      <c r="O740" s="36"/>
      <c r="P740" s="36"/>
      <c r="Q740" s="36"/>
      <c r="R740" s="38"/>
      <c r="S740" s="36"/>
      <c r="T740" s="36"/>
      <c r="U740" s="36"/>
      <c r="V740" s="36"/>
      <c r="W740" s="36"/>
      <c r="X740" s="36"/>
      <c r="Y740" s="36"/>
      <c r="Z740" s="36"/>
      <c r="AA740" s="36"/>
      <c r="AB740" s="36"/>
    </row>
    <row r="741" spans="1:28" x14ac:dyDescent="0.25">
      <c r="A741" s="37"/>
      <c r="B741" s="36"/>
      <c r="C741" s="36"/>
      <c r="D741" s="36"/>
      <c r="E741" s="36"/>
      <c r="F741" s="36"/>
      <c r="G741" s="36"/>
      <c r="H741" s="36"/>
      <c r="I741" s="36"/>
      <c r="J741" s="36"/>
      <c r="K741" s="36"/>
      <c r="L741" s="36"/>
      <c r="M741" s="36"/>
      <c r="N741" s="36"/>
      <c r="O741" s="36"/>
      <c r="P741" s="36"/>
      <c r="Q741" s="36"/>
      <c r="R741" s="38"/>
      <c r="S741" s="36"/>
      <c r="T741" s="36"/>
      <c r="U741" s="36"/>
      <c r="V741" s="36"/>
      <c r="W741" s="36"/>
      <c r="X741" s="36"/>
      <c r="Y741" s="36"/>
      <c r="Z741" s="36"/>
      <c r="AA741" s="36"/>
      <c r="AB741" s="36"/>
    </row>
    <row r="742" spans="1:28" x14ac:dyDescent="0.25">
      <c r="A742" s="37"/>
      <c r="B742" s="36"/>
      <c r="C742" s="36"/>
      <c r="D742" s="36"/>
      <c r="E742" s="36"/>
      <c r="F742" s="36"/>
      <c r="G742" s="36"/>
      <c r="H742" s="36"/>
      <c r="I742" s="36"/>
      <c r="J742" s="36"/>
      <c r="K742" s="36"/>
      <c r="L742" s="36"/>
      <c r="M742" s="36"/>
      <c r="N742" s="36"/>
      <c r="O742" s="36"/>
      <c r="P742" s="36"/>
      <c r="Q742" s="36"/>
      <c r="R742" s="38"/>
      <c r="S742" s="36"/>
      <c r="T742" s="36"/>
      <c r="U742" s="36"/>
      <c r="V742" s="36"/>
      <c r="W742" s="36"/>
      <c r="X742" s="36"/>
      <c r="Y742" s="36"/>
      <c r="Z742" s="36"/>
      <c r="AA742" s="36"/>
      <c r="AB742" s="36"/>
    </row>
    <row r="743" spans="1:28" x14ac:dyDescent="0.25">
      <c r="A743" s="37"/>
      <c r="B743" s="36"/>
      <c r="C743" s="36"/>
      <c r="D743" s="36"/>
      <c r="E743" s="36"/>
      <c r="F743" s="36"/>
      <c r="G743" s="36"/>
      <c r="H743" s="36"/>
      <c r="I743" s="36"/>
      <c r="J743" s="36"/>
      <c r="K743" s="36"/>
      <c r="L743" s="36"/>
      <c r="M743" s="36"/>
      <c r="N743" s="36"/>
      <c r="O743" s="36"/>
      <c r="P743" s="36"/>
      <c r="Q743" s="36"/>
      <c r="R743" s="38"/>
      <c r="S743" s="36"/>
      <c r="T743" s="36"/>
      <c r="U743" s="36"/>
      <c r="V743" s="36"/>
      <c r="W743" s="36"/>
      <c r="X743" s="36"/>
      <c r="Y743" s="36"/>
      <c r="Z743" s="36"/>
      <c r="AA743" s="36"/>
      <c r="AB743" s="36"/>
    </row>
    <row r="744" spans="1:28" x14ac:dyDescent="0.25">
      <c r="A744" s="37"/>
      <c r="B744" s="36"/>
      <c r="C744" s="36"/>
      <c r="D744" s="36"/>
      <c r="E744" s="36"/>
      <c r="F744" s="36"/>
      <c r="G744" s="36"/>
      <c r="H744" s="36"/>
      <c r="I744" s="36"/>
      <c r="J744" s="36"/>
      <c r="K744" s="36"/>
      <c r="L744" s="36"/>
      <c r="M744" s="36"/>
      <c r="N744" s="36"/>
      <c r="O744" s="36"/>
      <c r="P744" s="36"/>
      <c r="Q744" s="36"/>
      <c r="R744" s="38"/>
      <c r="S744" s="36"/>
      <c r="T744" s="36"/>
      <c r="U744" s="36"/>
      <c r="V744" s="36"/>
      <c r="W744" s="36"/>
      <c r="X744" s="36"/>
      <c r="Y744" s="36"/>
      <c r="Z744" s="36"/>
      <c r="AA744" s="36"/>
      <c r="AB744" s="36"/>
    </row>
    <row r="745" spans="1:28" x14ac:dyDescent="0.25">
      <c r="A745" s="37"/>
      <c r="B745" s="36"/>
      <c r="C745" s="36"/>
      <c r="D745" s="36"/>
      <c r="E745" s="36"/>
      <c r="F745" s="36"/>
      <c r="G745" s="36"/>
      <c r="H745" s="36"/>
      <c r="I745" s="36"/>
      <c r="J745" s="36"/>
      <c r="K745" s="36"/>
      <c r="L745" s="36"/>
      <c r="M745" s="36"/>
      <c r="N745" s="36"/>
      <c r="O745" s="36"/>
      <c r="P745" s="36"/>
      <c r="Q745" s="36"/>
      <c r="R745" s="38"/>
      <c r="S745" s="36"/>
      <c r="T745" s="36"/>
      <c r="U745" s="36"/>
      <c r="V745" s="36"/>
      <c r="W745" s="36"/>
      <c r="X745" s="36"/>
      <c r="Y745" s="36"/>
      <c r="Z745" s="36"/>
      <c r="AA745" s="36"/>
      <c r="AB745" s="36"/>
    </row>
    <row r="746" spans="1:28" x14ac:dyDescent="0.25">
      <c r="A746" s="37"/>
      <c r="B746" s="36"/>
      <c r="C746" s="36"/>
      <c r="D746" s="36"/>
      <c r="E746" s="36"/>
      <c r="F746" s="36"/>
      <c r="G746" s="36"/>
      <c r="H746" s="36"/>
      <c r="I746" s="36"/>
      <c r="J746" s="36"/>
      <c r="K746" s="36"/>
      <c r="L746" s="36"/>
      <c r="M746" s="36"/>
      <c r="N746" s="36"/>
      <c r="O746" s="36"/>
      <c r="P746" s="36"/>
      <c r="Q746" s="36"/>
      <c r="R746" s="38"/>
      <c r="S746" s="36"/>
      <c r="T746" s="36"/>
      <c r="U746" s="36"/>
      <c r="V746" s="36"/>
      <c r="W746" s="36"/>
      <c r="X746" s="36"/>
      <c r="Y746" s="36"/>
      <c r="Z746" s="36"/>
      <c r="AA746" s="36"/>
      <c r="AB746" s="36"/>
    </row>
    <row r="747" spans="1:28" x14ac:dyDescent="0.25">
      <c r="A747" s="37"/>
      <c r="B747" s="36"/>
      <c r="C747" s="36"/>
      <c r="D747" s="36"/>
      <c r="E747" s="36"/>
      <c r="F747" s="36"/>
      <c r="G747" s="36"/>
      <c r="H747" s="36"/>
      <c r="I747" s="36"/>
      <c r="J747" s="36"/>
      <c r="K747" s="36"/>
      <c r="L747" s="36"/>
      <c r="M747" s="36"/>
      <c r="N747" s="36"/>
      <c r="O747" s="36"/>
      <c r="P747" s="36"/>
      <c r="Q747" s="36"/>
      <c r="R747" s="38"/>
      <c r="S747" s="36"/>
      <c r="T747" s="36"/>
      <c r="U747" s="36"/>
      <c r="V747" s="36"/>
      <c r="W747" s="36"/>
      <c r="X747" s="36"/>
      <c r="Y747" s="36"/>
      <c r="Z747" s="36"/>
      <c r="AA747" s="36"/>
      <c r="AB747" s="36"/>
    </row>
    <row r="748" spans="1:28" x14ac:dyDescent="0.25">
      <c r="A748" s="37"/>
      <c r="B748" s="36"/>
      <c r="C748" s="36"/>
      <c r="D748" s="36"/>
      <c r="E748" s="36"/>
      <c r="F748" s="36"/>
      <c r="G748" s="36"/>
      <c r="H748" s="36"/>
      <c r="I748" s="36"/>
      <c r="J748" s="36"/>
      <c r="K748" s="36"/>
      <c r="L748" s="36"/>
      <c r="M748" s="36"/>
      <c r="N748" s="36"/>
      <c r="O748" s="36"/>
      <c r="P748" s="36"/>
      <c r="Q748" s="36"/>
      <c r="R748" s="38"/>
      <c r="S748" s="36"/>
      <c r="T748" s="36"/>
      <c r="U748" s="36"/>
      <c r="V748" s="36"/>
      <c r="W748" s="36"/>
      <c r="X748" s="36"/>
      <c r="Y748" s="36"/>
      <c r="Z748" s="36"/>
      <c r="AA748" s="36"/>
      <c r="AB748" s="36"/>
    </row>
    <row r="749" spans="1:28" x14ac:dyDescent="0.25">
      <c r="A749" s="37"/>
      <c r="B749" s="36"/>
      <c r="C749" s="36"/>
      <c r="D749" s="36"/>
      <c r="E749" s="36"/>
      <c r="F749" s="36"/>
      <c r="G749" s="36"/>
      <c r="H749" s="36"/>
      <c r="I749" s="36"/>
      <c r="J749" s="36"/>
      <c r="K749" s="36"/>
      <c r="L749" s="36"/>
      <c r="M749" s="36"/>
      <c r="N749" s="36"/>
      <c r="O749" s="36"/>
      <c r="P749" s="36"/>
      <c r="Q749" s="36"/>
      <c r="R749" s="38"/>
      <c r="S749" s="36"/>
      <c r="T749" s="36"/>
      <c r="U749" s="36"/>
      <c r="V749" s="36"/>
      <c r="W749" s="36"/>
      <c r="X749" s="36"/>
      <c r="Y749" s="36"/>
      <c r="Z749" s="36"/>
      <c r="AA749" s="36"/>
      <c r="AB749" s="36"/>
    </row>
    <row r="750" spans="1:28" x14ac:dyDescent="0.25">
      <c r="A750" s="37"/>
      <c r="B750" s="36"/>
      <c r="C750" s="36"/>
      <c r="D750" s="36"/>
      <c r="E750" s="36"/>
      <c r="F750" s="36"/>
      <c r="G750" s="36"/>
      <c r="H750" s="36"/>
      <c r="I750" s="36"/>
      <c r="J750" s="36"/>
      <c r="K750" s="36"/>
      <c r="L750" s="36"/>
      <c r="M750" s="36"/>
      <c r="N750" s="36"/>
      <c r="O750" s="36"/>
      <c r="P750" s="36"/>
      <c r="Q750" s="36"/>
      <c r="R750" s="38"/>
      <c r="S750" s="36"/>
      <c r="T750" s="36"/>
      <c r="U750" s="36"/>
      <c r="V750" s="36"/>
      <c r="W750" s="36"/>
      <c r="X750" s="36"/>
      <c r="Y750" s="36"/>
      <c r="Z750" s="36"/>
      <c r="AA750" s="36"/>
      <c r="AB750" s="36"/>
    </row>
    <row r="751" spans="1:28" x14ac:dyDescent="0.25">
      <c r="A751" s="37"/>
      <c r="B751" s="36"/>
      <c r="C751" s="36"/>
      <c r="D751" s="36"/>
      <c r="E751" s="36"/>
      <c r="F751" s="36"/>
      <c r="G751" s="36"/>
      <c r="H751" s="36"/>
      <c r="I751" s="36"/>
      <c r="J751" s="36"/>
      <c r="K751" s="36"/>
      <c r="L751" s="36"/>
      <c r="M751" s="36"/>
      <c r="N751" s="36"/>
      <c r="O751" s="36"/>
      <c r="P751" s="36"/>
      <c r="Q751" s="36"/>
      <c r="R751" s="38"/>
      <c r="S751" s="36"/>
      <c r="T751" s="36"/>
      <c r="U751" s="36"/>
      <c r="V751" s="36"/>
      <c r="W751" s="36"/>
      <c r="X751" s="36"/>
      <c r="Y751" s="36"/>
      <c r="Z751" s="36"/>
      <c r="AA751" s="36"/>
      <c r="AB751" s="36"/>
    </row>
    <row r="752" spans="1:28" x14ac:dyDescent="0.25">
      <c r="A752" s="37"/>
      <c r="B752" s="36"/>
      <c r="C752" s="36"/>
      <c r="D752" s="36"/>
      <c r="E752" s="36"/>
      <c r="F752" s="36"/>
      <c r="G752" s="36"/>
      <c r="H752" s="36"/>
      <c r="I752" s="36"/>
      <c r="J752" s="36"/>
      <c r="K752" s="36"/>
      <c r="L752" s="36"/>
      <c r="M752" s="36"/>
      <c r="N752" s="36"/>
      <c r="O752" s="36"/>
      <c r="P752" s="36"/>
      <c r="Q752" s="36"/>
      <c r="R752" s="38"/>
      <c r="S752" s="36"/>
      <c r="T752" s="36"/>
      <c r="U752" s="36"/>
      <c r="V752" s="36"/>
      <c r="W752" s="36"/>
      <c r="X752" s="36"/>
      <c r="Y752" s="36"/>
      <c r="Z752" s="36"/>
      <c r="AA752" s="36"/>
      <c r="AB752" s="36"/>
    </row>
    <row r="753" spans="1:28" x14ac:dyDescent="0.25">
      <c r="A753" s="37"/>
      <c r="B753" s="36"/>
      <c r="C753" s="36"/>
      <c r="D753" s="36"/>
      <c r="E753" s="36"/>
      <c r="F753" s="36"/>
      <c r="G753" s="36"/>
      <c r="H753" s="36"/>
      <c r="I753" s="36"/>
      <c r="J753" s="36"/>
      <c r="K753" s="36"/>
      <c r="L753" s="36"/>
      <c r="M753" s="36"/>
      <c r="N753" s="36"/>
      <c r="O753" s="36"/>
      <c r="P753" s="36"/>
      <c r="Q753" s="36"/>
      <c r="R753" s="38"/>
      <c r="S753" s="36"/>
      <c r="T753" s="36"/>
      <c r="U753" s="36"/>
      <c r="V753" s="36"/>
      <c r="W753" s="36"/>
      <c r="X753" s="36"/>
      <c r="Y753" s="36"/>
      <c r="Z753" s="36"/>
      <c r="AA753" s="36"/>
      <c r="AB753" s="36"/>
    </row>
    <row r="754" spans="1:28" x14ac:dyDescent="0.25">
      <c r="A754" s="37"/>
      <c r="B754" s="36"/>
      <c r="C754" s="36"/>
      <c r="D754" s="36"/>
      <c r="E754" s="36"/>
      <c r="F754" s="36"/>
      <c r="G754" s="36"/>
      <c r="H754" s="36"/>
      <c r="I754" s="36"/>
      <c r="J754" s="36"/>
      <c r="K754" s="36"/>
      <c r="L754" s="36"/>
      <c r="M754" s="36"/>
      <c r="N754" s="36"/>
      <c r="O754" s="36"/>
      <c r="P754" s="36"/>
      <c r="Q754" s="36"/>
      <c r="R754" s="38"/>
      <c r="S754" s="36"/>
      <c r="T754" s="36"/>
      <c r="U754" s="36"/>
      <c r="V754" s="36"/>
      <c r="W754" s="36"/>
      <c r="X754" s="36"/>
      <c r="Y754" s="36"/>
      <c r="Z754" s="36"/>
      <c r="AA754" s="36"/>
      <c r="AB754" s="36"/>
    </row>
    <row r="755" spans="1:28" x14ac:dyDescent="0.25">
      <c r="A755" s="37"/>
      <c r="B755" s="36"/>
      <c r="C755" s="36"/>
      <c r="D755" s="36"/>
      <c r="E755" s="36"/>
      <c r="F755" s="36"/>
      <c r="G755" s="36"/>
      <c r="H755" s="36"/>
      <c r="I755" s="36"/>
      <c r="J755" s="36"/>
      <c r="K755" s="36"/>
      <c r="L755" s="36"/>
      <c r="M755" s="36"/>
      <c r="N755" s="36"/>
      <c r="O755" s="36"/>
      <c r="P755" s="36"/>
      <c r="Q755" s="36"/>
      <c r="R755" s="38"/>
      <c r="S755" s="36"/>
      <c r="T755" s="36"/>
      <c r="U755" s="36"/>
      <c r="V755" s="36"/>
      <c r="W755" s="36"/>
      <c r="X755" s="36"/>
      <c r="Y755" s="36"/>
      <c r="Z755" s="36"/>
      <c r="AA755" s="36"/>
      <c r="AB755" s="36"/>
    </row>
    <row r="756" spans="1:28" x14ac:dyDescent="0.25">
      <c r="A756" s="37"/>
      <c r="B756" s="36"/>
      <c r="C756" s="36"/>
      <c r="D756" s="36"/>
      <c r="E756" s="36"/>
      <c r="F756" s="36"/>
      <c r="G756" s="36"/>
      <c r="H756" s="36"/>
      <c r="I756" s="36"/>
      <c r="J756" s="36"/>
      <c r="K756" s="36"/>
      <c r="L756" s="36"/>
      <c r="M756" s="36"/>
      <c r="N756" s="36"/>
      <c r="O756" s="36"/>
      <c r="P756" s="36"/>
      <c r="Q756" s="36"/>
      <c r="R756" s="38"/>
      <c r="S756" s="36"/>
      <c r="T756" s="36"/>
      <c r="U756" s="36"/>
      <c r="V756" s="36"/>
      <c r="W756" s="36"/>
      <c r="X756" s="36"/>
      <c r="Y756" s="36"/>
      <c r="Z756" s="36"/>
      <c r="AA756" s="36"/>
      <c r="AB756" s="36"/>
    </row>
    <row r="757" spans="1:28" x14ac:dyDescent="0.25">
      <c r="A757" s="37"/>
      <c r="B757" s="36"/>
      <c r="C757" s="36"/>
      <c r="D757" s="36"/>
      <c r="E757" s="36"/>
      <c r="F757" s="36"/>
      <c r="G757" s="36"/>
      <c r="H757" s="36"/>
      <c r="I757" s="36"/>
      <c r="J757" s="36"/>
      <c r="K757" s="36"/>
      <c r="L757" s="36"/>
      <c r="M757" s="36"/>
      <c r="N757" s="36"/>
      <c r="O757" s="36"/>
      <c r="P757" s="36"/>
      <c r="Q757" s="36"/>
      <c r="R757" s="38"/>
      <c r="S757" s="36"/>
      <c r="T757" s="36"/>
      <c r="U757" s="36"/>
      <c r="V757" s="36"/>
      <c r="W757" s="36"/>
      <c r="X757" s="36"/>
      <c r="Y757" s="36"/>
      <c r="Z757" s="36"/>
      <c r="AA757" s="36"/>
      <c r="AB757" s="36"/>
    </row>
    <row r="758" spans="1:28" x14ac:dyDescent="0.25">
      <c r="A758" s="37"/>
      <c r="B758" s="36"/>
      <c r="C758" s="36"/>
      <c r="D758" s="36"/>
      <c r="E758" s="36"/>
      <c r="F758" s="36"/>
      <c r="G758" s="36"/>
      <c r="H758" s="36"/>
      <c r="I758" s="36"/>
      <c r="J758" s="36"/>
      <c r="K758" s="36"/>
      <c r="L758" s="36"/>
      <c r="M758" s="36"/>
      <c r="N758" s="36"/>
      <c r="O758" s="36"/>
      <c r="P758" s="36"/>
      <c r="Q758" s="36"/>
      <c r="R758" s="38"/>
      <c r="S758" s="36"/>
      <c r="T758" s="36"/>
      <c r="U758" s="36"/>
      <c r="V758" s="36"/>
      <c r="W758" s="36"/>
      <c r="X758" s="36"/>
      <c r="Y758" s="36"/>
      <c r="Z758" s="36"/>
      <c r="AA758" s="36"/>
      <c r="AB758" s="36"/>
    </row>
    <row r="759" spans="1:28" x14ac:dyDescent="0.25">
      <c r="A759" s="37"/>
      <c r="B759" s="36"/>
      <c r="C759" s="36"/>
      <c r="D759" s="36"/>
      <c r="E759" s="36"/>
      <c r="F759" s="36"/>
      <c r="G759" s="36"/>
      <c r="H759" s="36"/>
      <c r="I759" s="36"/>
      <c r="J759" s="36"/>
      <c r="K759" s="36"/>
      <c r="L759" s="36"/>
      <c r="M759" s="36"/>
      <c r="N759" s="36"/>
      <c r="O759" s="36"/>
      <c r="P759" s="36"/>
      <c r="Q759" s="36"/>
      <c r="R759" s="38"/>
      <c r="S759" s="36"/>
      <c r="T759" s="36"/>
      <c r="U759" s="36"/>
      <c r="V759" s="36"/>
      <c r="W759" s="36"/>
      <c r="X759" s="36"/>
      <c r="Y759" s="36"/>
      <c r="Z759" s="36"/>
      <c r="AA759" s="36"/>
      <c r="AB759" s="36"/>
    </row>
    <row r="760" spans="1:28" x14ac:dyDescent="0.25">
      <c r="A760" s="37"/>
      <c r="B760" s="36"/>
      <c r="C760" s="36"/>
      <c r="D760" s="36"/>
      <c r="E760" s="36"/>
      <c r="F760" s="36"/>
      <c r="G760" s="36"/>
      <c r="H760" s="36"/>
      <c r="I760" s="36"/>
      <c r="J760" s="36"/>
      <c r="K760" s="36"/>
      <c r="L760" s="36"/>
      <c r="M760" s="36"/>
      <c r="N760" s="36"/>
      <c r="O760" s="36"/>
      <c r="P760" s="36"/>
      <c r="Q760" s="36"/>
      <c r="R760" s="38"/>
      <c r="S760" s="36"/>
      <c r="T760" s="36"/>
      <c r="U760" s="36"/>
      <c r="V760" s="36"/>
      <c r="W760" s="36"/>
      <c r="X760" s="36"/>
      <c r="Y760" s="36"/>
      <c r="Z760" s="36"/>
      <c r="AA760" s="36"/>
      <c r="AB760" s="36"/>
    </row>
    <row r="761" spans="1:28" x14ac:dyDescent="0.25">
      <c r="A761" s="37"/>
      <c r="B761" s="36"/>
      <c r="C761" s="36"/>
      <c r="D761" s="36"/>
      <c r="E761" s="36"/>
      <c r="F761" s="36"/>
      <c r="G761" s="36"/>
      <c r="H761" s="36"/>
      <c r="I761" s="36"/>
      <c r="J761" s="36"/>
      <c r="K761" s="36"/>
      <c r="L761" s="36"/>
      <c r="M761" s="36"/>
      <c r="N761" s="36"/>
      <c r="O761" s="36"/>
      <c r="P761" s="36"/>
      <c r="Q761" s="36"/>
      <c r="R761" s="38"/>
      <c r="S761" s="36"/>
      <c r="T761" s="36"/>
      <c r="U761" s="36"/>
      <c r="V761" s="36"/>
      <c r="W761" s="36"/>
      <c r="X761" s="36"/>
      <c r="Y761" s="36"/>
      <c r="Z761" s="36"/>
      <c r="AA761" s="36"/>
      <c r="AB761" s="36"/>
    </row>
    <row r="762" spans="1:28" x14ac:dyDescent="0.25">
      <c r="A762" s="37"/>
      <c r="B762" s="36"/>
      <c r="C762" s="36"/>
      <c r="D762" s="36"/>
      <c r="E762" s="36"/>
      <c r="F762" s="36"/>
      <c r="G762" s="36"/>
      <c r="H762" s="36"/>
      <c r="I762" s="36"/>
      <c r="J762" s="36"/>
      <c r="K762" s="36"/>
      <c r="L762" s="36"/>
      <c r="M762" s="36"/>
      <c r="N762" s="36"/>
      <c r="O762" s="36"/>
      <c r="P762" s="36"/>
      <c r="Q762" s="36"/>
      <c r="R762" s="38"/>
      <c r="S762" s="36"/>
      <c r="T762" s="36"/>
      <c r="U762" s="36"/>
      <c r="V762" s="36"/>
      <c r="W762" s="36"/>
      <c r="X762" s="36"/>
      <c r="Y762" s="36"/>
      <c r="Z762" s="36"/>
      <c r="AA762" s="36"/>
      <c r="AB762" s="36"/>
    </row>
    <row r="763" spans="1:28" x14ac:dyDescent="0.25">
      <c r="A763" s="37"/>
      <c r="B763" s="36"/>
      <c r="C763" s="36"/>
      <c r="D763" s="36"/>
      <c r="E763" s="36"/>
      <c r="F763" s="36"/>
      <c r="G763" s="36"/>
      <c r="H763" s="36"/>
      <c r="I763" s="36"/>
      <c r="J763" s="36"/>
      <c r="K763" s="36"/>
      <c r="L763" s="36"/>
      <c r="M763" s="36"/>
      <c r="N763" s="36"/>
      <c r="O763" s="36"/>
      <c r="P763" s="36"/>
      <c r="Q763" s="36"/>
      <c r="R763" s="38"/>
      <c r="S763" s="36"/>
      <c r="T763" s="36"/>
      <c r="U763" s="36"/>
      <c r="V763" s="36"/>
      <c r="W763" s="36"/>
      <c r="X763" s="36"/>
      <c r="Y763" s="36"/>
      <c r="Z763" s="36"/>
      <c r="AA763" s="36"/>
      <c r="AB763" s="36"/>
    </row>
    <row r="764" spans="1:28" x14ac:dyDescent="0.25">
      <c r="A764" s="37"/>
      <c r="B764" s="36"/>
      <c r="C764" s="36"/>
      <c r="D764" s="36"/>
      <c r="E764" s="36"/>
      <c r="F764" s="36"/>
      <c r="G764" s="36"/>
      <c r="H764" s="36"/>
      <c r="I764" s="36"/>
      <c r="J764" s="36"/>
      <c r="K764" s="36"/>
      <c r="L764" s="36"/>
      <c r="M764" s="36"/>
      <c r="N764" s="36"/>
      <c r="O764" s="36"/>
      <c r="P764" s="36"/>
      <c r="Q764" s="36"/>
      <c r="R764" s="38"/>
      <c r="S764" s="36"/>
      <c r="T764" s="36"/>
      <c r="U764" s="36"/>
      <c r="V764" s="36"/>
      <c r="W764" s="36"/>
      <c r="X764" s="36"/>
      <c r="Y764" s="36"/>
      <c r="Z764" s="36"/>
      <c r="AA764" s="36"/>
      <c r="AB764" s="36"/>
    </row>
    <row r="765" spans="1:28" x14ac:dyDescent="0.25">
      <c r="A765" s="37"/>
      <c r="B765" s="36"/>
      <c r="C765" s="36"/>
      <c r="D765" s="36"/>
      <c r="E765" s="36"/>
      <c r="F765" s="36"/>
      <c r="G765" s="36"/>
      <c r="H765" s="36"/>
      <c r="I765" s="36"/>
      <c r="J765" s="36"/>
      <c r="K765" s="36"/>
      <c r="L765" s="36"/>
      <c r="M765" s="36"/>
      <c r="N765" s="36"/>
      <c r="O765" s="36"/>
      <c r="P765" s="36"/>
      <c r="Q765" s="36"/>
      <c r="R765" s="38"/>
      <c r="S765" s="36"/>
      <c r="T765" s="36"/>
      <c r="U765" s="36"/>
      <c r="V765" s="36"/>
      <c r="W765" s="36"/>
      <c r="X765" s="36"/>
      <c r="Y765" s="36"/>
      <c r="Z765" s="36"/>
      <c r="AA765" s="36"/>
      <c r="AB765" s="36"/>
    </row>
    <row r="766" spans="1:28" x14ac:dyDescent="0.25">
      <c r="A766" s="37"/>
      <c r="B766" s="36"/>
      <c r="C766" s="36"/>
      <c r="D766" s="36"/>
      <c r="E766" s="36"/>
      <c r="F766" s="36"/>
      <c r="G766" s="36"/>
      <c r="H766" s="36"/>
      <c r="I766" s="36"/>
      <c r="J766" s="36"/>
      <c r="K766" s="36"/>
      <c r="L766" s="36"/>
      <c r="M766" s="36"/>
      <c r="N766" s="36"/>
      <c r="O766" s="36"/>
      <c r="P766" s="36"/>
      <c r="Q766" s="36"/>
      <c r="R766" s="38"/>
      <c r="S766" s="36"/>
      <c r="T766" s="36"/>
      <c r="U766" s="36"/>
      <c r="V766" s="36"/>
      <c r="W766" s="36"/>
      <c r="X766" s="36"/>
      <c r="Y766" s="36"/>
      <c r="Z766" s="36"/>
      <c r="AA766" s="36"/>
      <c r="AB766" s="36"/>
    </row>
    <row r="767" spans="1:28" x14ac:dyDescent="0.25">
      <c r="A767" s="37"/>
      <c r="B767" s="36"/>
      <c r="C767" s="36"/>
      <c r="D767" s="36"/>
      <c r="E767" s="36"/>
      <c r="F767" s="36"/>
      <c r="G767" s="36"/>
      <c r="H767" s="36"/>
      <c r="I767" s="36"/>
      <c r="J767" s="36"/>
      <c r="K767" s="36"/>
      <c r="L767" s="36"/>
      <c r="M767" s="36"/>
      <c r="N767" s="36"/>
      <c r="O767" s="36"/>
      <c r="P767" s="36"/>
      <c r="Q767" s="36"/>
      <c r="R767" s="38"/>
      <c r="S767" s="36"/>
      <c r="T767" s="36"/>
      <c r="U767" s="36"/>
      <c r="V767" s="36"/>
      <c r="W767" s="36"/>
      <c r="X767" s="36"/>
      <c r="Y767" s="36"/>
      <c r="Z767" s="36"/>
      <c r="AA767" s="36"/>
      <c r="AB767" s="36"/>
    </row>
    <row r="768" spans="1:28" x14ac:dyDescent="0.25">
      <c r="A768" s="37"/>
      <c r="B768" s="36"/>
      <c r="C768" s="36"/>
      <c r="D768" s="36"/>
      <c r="E768" s="36"/>
      <c r="F768" s="36"/>
      <c r="G768" s="36"/>
      <c r="H768" s="36"/>
      <c r="I768" s="36"/>
      <c r="J768" s="36"/>
      <c r="K768" s="36"/>
      <c r="L768" s="36"/>
      <c r="M768" s="36"/>
      <c r="N768" s="36"/>
      <c r="O768" s="36"/>
      <c r="P768" s="36"/>
      <c r="Q768" s="36"/>
      <c r="R768" s="38"/>
      <c r="S768" s="36"/>
      <c r="T768" s="36"/>
      <c r="U768" s="36"/>
      <c r="V768" s="36"/>
      <c r="W768" s="36"/>
      <c r="X768" s="36"/>
      <c r="Y768" s="36"/>
      <c r="Z768" s="36"/>
      <c r="AA768" s="36"/>
      <c r="AB768" s="36"/>
    </row>
    <row r="769" spans="1:28" x14ac:dyDescent="0.25">
      <c r="A769" s="37"/>
      <c r="B769" s="36"/>
      <c r="C769" s="36"/>
      <c r="D769" s="36"/>
      <c r="E769" s="36"/>
      <c r="F769" s="36"/>
      <c r="G769" s="36"/>
      <c r="H769" s="36"/>
      <c r="I769" s="36"/>
      <c r="J769" s="36"/>
      <c r="K769" s="36"/>
      <c r="L769" s="36"/>
      <c r="M769" s="36"/>
      <c r="N769" s="36"/>
      <c r="O769" s="36"/>
      <c r="P769" s="36"/>
      <c r="Q769" s="36"/>
      <c r="R769" s="38"/>
      <c r="S769" s="36"/>
      <c r="T769" s="36"/>
      <c r="U769" s="36"/>
      <c r="V769" s="36"/>
      <c r="W769" s="36"/>
      <c r="X769" s="36"/>
      <c r="Y769" s="36"/>
      <c r="Z769" s="36"/>
      <c r="AA769" s="36"/>
      <c r="AB769" s="36"/>
    </row>
    <row r="770" spans="1:28" x14ac:dyDescent="0.25">
      <c r="A770" s="37"/>
      <c r="B770" s="36"/>
      <c r="C770" s="36"/>
      <c r="D770" s="36"/>
      <c r="E770" s="36"/>
      <c r="F770" s="36"/>
      <c r="G770" s="36"/>
      <c r="H770" s="36"/>
      <c r="I770" s="36"/>
      <c r="J770" s="36"/>
      <c r="K770" s="36"/>
      <c r="L770" s="36"/>
      <c r="M770" s="36"/>
      <c r="N770" s="36"/>
      <c r="O770" s="36"/>
      <c r="P770" s="36"/>
      <c r="Q770" s="36"/>
      <c r="R770" s="38"/>
      <c r="S770" s="36"/>
      <c r="T770" s="36"/>
      <c r="U770" s="36"/>
      <c r="V770" s="36"/>
      <c r="W770" s="36"/>
      <c r="X770" s="36"/>
      <c r="Y770" s="36"/>
      <c r="Z770" s="36"/>
      <c r="AA770" s="36"/>
      <c r="AB770" s="36"/>
    </row>
    <row r="771" spans="1:28" x14ac:dyDescent="0.25">
      <c r="A771" s="37"/>
      <c r="B771" s="36"/>
      <c r="C771" s="36"/>
      <c r="D771" s="36"/>
      <c r="E771" s="36"/>
      <c r="F771" s="36"/>
      <c r="G771" s="36"/>
      <c r="H771" s="36"/>
      <c r="I771" s="36"/>
      <c r="J771" s="36"/>
      <c r="K771" s="36"/>
      <c r="L771" s="36"/>
      <c r="M771" s="36"/>
      <c r="N771" s="36"/>
      <c r="O771" s="36"/>
      <c r="P771" s="36"/>
      <c r="Q771" s="36"/>
      <c r="R771" s="38"/>
      <c r="S771" s="36"/>
      <c r="T771" s="36"/>
      <c r="U771" s="36"/>
      <c r="V771" s="36"/>
      <c r="W771" s="36"/>
      <c r="X771" s="36"/>
      <c r="Y771" s="36"/>
      <c r="Z771" s="36"/>
      <c r="AA771" s="36"/>
      <c r="AB771" s="36"/>
    </row>
    <row r="772" spans="1:28" x14ac:dyDescent="0.25">
      <c r="A772" s="37"/>
      <c r="B772" s="36"/>
      <c r="C772" s="36"/>
      <c r="D772" s="36"/>
      <c r="E772" s="36"/>
      <c r="F772" s="36"/>
      <c r="G772" s="36"/>
      <c r="H772" s="36"/>
      <c r="I772" s="36"/>
      <c r="J772" s="36"/>
      <c r="K772" s="36"/>
      <c r="L772" s="36"/>
      <c r="M772" s="36"/>
      <c r="N772" s="36"/>
      <c r="O772" s="36"/>
      <c r="P772" s="36"/>
      <c r="Q772" s="36"/>
      <c r="R772" s="38"/>
      <c r="S772" s="36"/>
      <c r="T772" s="36"/>
      <c r="U772" s="36"/>
      <c r="V772" s="36"/>
      <c r="W772" s="36"/>
      <c r="X772" s="36"/>
      <c r="Y772" s="36"/>
      <c r="Z772" s="36"/>
      <c r="AA772" s="36"/>
      <c r="AB772" s="36"/>
    </row>
    <row r="773" spans="1:28" x14ac:dyDescent="0.25">
      <c r="A773" s="37"/>
      <c r="B773" s="36"/>
      <c r="C773" s="36"/>
      <c r="D773" s="36"/>
      <c r="E773" s="36"/>
      <c r="F773" s="36"/>
      <c r="G773" s="36"/>
      <c r="H773" s="36"/>
      <c r="I773" s="36"/>
      <c r="J773" s="36"/>
      <c r="K773" s="36"/>
      <c r="L773" s="36"/>
      <c r="M773" s="36"/>
      <c r="N773" s="36"/>
      <c r="O773" s="36"/>
      <c r="P773" s="36"/>
      <c r="Q773" s="36"/>
      <c r="R773" s="38"/>
      <c r="S773" s="36"/>
      <c r="T773" s="36"/>
      <c r="U773" s="36"/>
      <c r="V773" s="36"/>
      <c r="W773" s="36"/>
      <c r="X773" s="36"/>
      <c r="Y773" s="36"/>
      <c r="Z773" s="36"/>
      <c r="AA773" s="36"/>
      <c r="AB773" s="36"/>
    </row>
    <row r="774" spans="1:28" x14ac:dyDescent="0.25">
      <c r="A774" s="37"/>
      <c r="B774" s="36"/>
      <c r="C774" s="36"/>
      <c r="D774" s="36"/>
      <c r="E774" s="36"/>
      <c r="F774" s="36"/>
      <c r="G774" s="36"/>
      <c r="H774" s="36"/>
      <c r="I774" s="36"/>
      <c r="J774" s="36"/>
      <c r="K774" s="36"/>
      <c r="L774" s="36"/>
      <c r="M774" s="36"/>
      <c r="N774" s="36"/>
      <c r="O774" s="36"/>
      <c r="P774" s="36"/>
      <c r="Q774" s="36"/>
      <c r="R774" s="38"/>
      <c r="S774" s="36"/>
      <c r="T774" s="36"/>
      <c r="U774" s="36"/>
      <c r="V774" s="36"/>
      <c r="W774" s="36"/>
      <c r="X774" s="36"/>
      <c r="Y774" s="36"/>
      <c r="Z774" s="36"/>
      <c r="AA774" s="36"/>
      <c r="AB774" s="36"/>
    </row>
    <row r="775" spans="1:28" x14ac:dyDescent="0.25">
      <c r="A775" s="37"/>
      <c r="B775" s="36"/>
      <c r="C775" s="36"/>
      <c r="D775" s="36"/>
      <c r="E775" s="36"/>
      <c r="F775" s="36"/>
      <c r="G775" s="36"/>
      <c r="H775" s="36"/>
      <c r="I775" s="36"/>
      <c r="J775" s="36"/>
      <c r="K775" s="36"/>
      <c r="L775" s="36"/>
      <c r="M775" s="36"/>
      <c r="N775" s="36"/>
      <c r="O775" s="36"/>
      <c r="P775" s="36"/>
      <c r="Q775" s="36"/>
      <c r="R775" s="38"/>
      <c r="S775" s="36"/>
      <c r="T775" s="36"/>
      <c r="U775" s="36"/>
      <c r="V775" s="36"/>
      <c r="W775" s="36"/>
      <c r="X775" s="36"/>
      <c r="Y775" s="36"/>
      <c r="Z775" s="36"/>
      <c r="AA775" s="36"/>
      <c r="AB775" s="36"/>
    </row>
    <row r="776" spans="1:28" x14ac:dyDescent="0.25">
      <c r="A776" s="37"/>
      <c r="B776" s="36"/>
      <c r="C776" s="36"/>
      <c r="D776" s="36"/>
      <c r="E776" s="36"/>
      <c r="F776" s="36"/>
      <c r="G776" s="36"/>
      <c r="H776" s="36"/>
      <c r="I776" s="36"/>
      <c r="J776" s="36"/>
      <c r="K776" s="36"/>
      <c r="L776" s="36"/>
      <c r="M776" s="36"/>
      <c r="N776" s="36"/>
      <c r="O776" s="36"/>
      <c r="P776" s="36"/>
      <c r="Q776" s="36"/>
      <c r="R776" s="38"/>
      <c r="S776" s="36"/>
      <c r="T776" s="36"/>
      <c r="U776" s="36"/>
      <c r="V776" s="36"/>
      <c r="W776" s="36"/>
      <c r="X776" s="36"/>
      <c r="Y776" s="36"/>
      <c r="Z776" s="36"/>
      <c r="AA776" s="36"/>
      <c r="AB776" s="36"/>
    </row>
    <row r="777" spans="1:28" x14ac:dyDescent="0.25">
      <c r="A777" s="37"/>
      <c r="B777" s="36"/>
      <c r="C777" s="36"/>
      <c r="D777" s="36"/>
      <c r="E777" s="36"/>
      <c r="F777" s="36"/>
      <c r="G777" s="36"/>
      <c r="H777" s="36"/>
      <c r="I777" s="36"/>
      <c r="J777" s="36"/>
      <c r="K777" s="36"/>
      <c r="L777" s="36"/>
      <c r="M777" s="36"/>
      <c r="N777" s="36"/>
      <c r="O777" s="36"/>
      <c r="P777" s="36"/>
      <c r="Q777" s="36"/>
      <c r="R777" s="38"/>
      <c r="S777" s="36"/>
      <c r="T777" s="36"/>
      <c r="U777" s="36"/>
      <c r="V777" s="36"/>
      <c r="W777" s="36"/>
      <c r="X777" s="36"/>
      <c r="Y777" s="36"/>
      <c r="Z777" s="36"/>
      <c r="AA777" s="36"/>
      <c r="AB777" s="36"/>
    </row>
    <row r="778" spans="1:28" x14ac:dyDescent="0.25">
      <c r="A778" s="37"/>
      <c r="B778" s="36"/>
      <c r="C778" s="36"/>
      <c r="D778" s="36"/>
      <c r="E778" s="36"/>
      <c r="F778" s="36"/>
      <c r="G778" s="36"/>
      <c r="H778" s="36"/>
      <c r="I778" s="36"/>
      <c r="J778" s="36"/>
      <c r="K778" s="36"/>
      <c r="L778" s="36"/>
      <c r="M778" s="36"/>
      <c r="N778" s="36"/>
      <c r="O778" s="36"/>
      <c r="P778" s="36"/>
      <c r="Q778" s="36"/>
      <c r="R778" s="38"/>
      <c r="S778" s="36"/>
      <c r="T778" s="36"/>
      <c r="U778" s="36"/>
      <c r="V778" s="36"/>
      <c r="W778" s="36"/>
      <c r="X778" s="36"/>
      <c r="Y778" s="36"/>
      <c r="Z778" s="36"/>
      <c r="AA778" s="36"/>
      <c r="AB778" s="36"/>
    </row>
    <row r="779" spans="1:28" x14ac:dyDescent="0.25">
      <c r="A779" s="37"/>
      <c r="B779" s="36"/>
      <c r="C779" s="36"/>
      <c r="D779" s="36"/>
      <c r="E779" s="36"/>
      <c r="F779" s="36"/>
      <c r="G779" s="36"/>
      <c r="H779" s="36"/>
      <c r="I779" s="36"/>
      <c r="J779" s="36"/>
      <c r="K779" s="36"/>
      <c r="L779" s="36"/>
      <c r="M779" s="36"/>
      <c r="N779" s="36"/>
      <c r="O779" s="36"/>
      <c r="P779" s="36"/>
      <c r="Q779" s="36"/>
      <c r="R779" s="38"/>
      <c r="S779" s="36"/>
      <c r="T779" s="36"/>
      <c r="U779" s="36"/>
      <c r="V779" s="36"/>
      <c r="W779" s="36"/>
      <c r="X779" s="36"/>
      <c r="Y779" s="36"/>
      <c r="Z779" s="36"/>
      <c r="AA779" s="36"/>
      <c r="AB779" s="36"/>
    </row>
    <row r="780" spans="1:28" x14ac:dyDescent="0.25">
      <c r="A780" s="37"/>
      <c r="B780" s="36"/>
      <c r="C780" s="36"/>
      <c r="D780" s="36"/>
      <c r="E780" s="36"/>
      <c r="F780" s="36"/>
      <c r="G780" s="36"/>
      <c r="H780" s="36"/>
      <c r="I780" s="36"/>
      <c r="J780" s="36"/>
      <c r="K780" s="36"/>
      <c r="L780" s="36"/>
      <c r="M780" s="36"/>
      <c r="N780" s="36"/>
      <c r="O780" s="36"/>
      <c r="P780" s="36"/>
      <c r="Q780" s="36"/>
      <c r="R780" s="38"/>
      <c r="S780" s="36"/>
      <c r="T780" s="36"/>
      <c r="U780" s="36"/>
      <c r="V780" s="36"/>
      <c r="W780" s="36"/>
      <c r="X780" s="36"/>
      <c r="Y780" s="36"/>
      <c r="Z780" s="36"/>
      <c r="AA780" s="36"/>
      <c r="AB780" s="36"/>
    </row>
    <row r="781" spans="1:28" x14ac:dyDescent="0.25">
      <c r="A781" s="37"/>
      <c r="B781" s="36"/>
      <c r="C781" s="36"/>
      <c r="D781" s="36"/>
      <c r="E781" s="36"/>
      <c r="F781" s="36"/>
      <c r="G781" s="36"/>
      <c r="H781" s="36"/>
      <c r="I781" s="36"/>
      <c r="J781" s="36"/>
      <c r="K781" s="36"/>
      <c r="L781" s="36"/>
      <c r="M781" s="36"/>
      <c r="N781" s="36"/>
      <c r="O781" s="36"/>
      <c r="P781" s="36"/>
      <c r="Q781" s="36"/>
      <c r="R781" s="38"/>
      <c r="S781" s="36"/>
      <c r="T781" s="36"/>
      <c r="U781" s="36"/>
      <c r="V781" s="36"/>
      <c r="W781" s="36"/>
      <c r="X781" s="36"/>
      <c r="Y781" s="36"/>
      <c r="Z781" s="36"/>
      <c r="AA781" s="36"/>
      <c r="AB781" s="36"/>
    </row>
    <row r="782" spans="1:28" x14ac:dyDescent="0.25">
      <c r="A782" s="37"/>
      <c r="B782" s="36"/>
      <c r="C782" s="36"/>
      <c r="D782" s="36"/>
      <c r="E782" s="36"/>
      <c r="F782" s="36"/>
      <c r="G782" s="36"/>
      <c r="H782" s="36"/>
      <c r="I782" s="36"/>
      <c r="J782" s="36"/>
      <c r="K782" s="36"/>
      <c r="L782" s="36"/>
      <c r="M782" s="36"/>
      <c r="N782" s="36"/>
      <c r="O782" s="36"/>
      <c r="P782" s="36"/>
      <c r="Q782" s="36"/>
      <c r="R782" s="38"/>
      <c r="S782" s="36"/>
      <c r="T782" s="36"/>
      <c r="U782" s="36"/>
      <c r="V782" s="36"/>
      <c r="W782" s="36"/>
      <c r="X782" s="36"/>
      <c r="Y782" s="36"/>
      <c r="Z782" s="36"/>
      <c r="AA782" s="36"/>
      <c r="AB782" s="36"/>
    </row>
    <row r="783" spans="1:28" x14ac:dyDescent="0.25">
      <c r="A783" s="37"/>
      <c r="B783" s="36"/>
      <c r="C783" s="36"/>
      <c r="D783" s="36"/>
      <c r="E783" s="36"/>
      <c r="F783" s="36"/>
      <c r="G783" s="36"/>
      <c r="H783" s="36"/>
      <c r="I783" s="36"/>
      <c r="J783" s="36"/>
      <c r="K783" s="36"/>
      <c r="L783" s="36"/>
      <c r="M783" s="36"/>
      <c r="N783" s="36"/>
      <c r="O783" s="36"/>
      <c r="P783" s="36"/>
      <c r="Q783" s="36"/>
      <c r="R783" s="38"/>
      <c r="S783" s="36"/>
      <c r="T783" s="36"/>
      <c r="U783" s="36"/>
      <c r="V783" s="36"/>
      <c r="W783" s="36"/>
      <c r="X783" s="36"/>
      <c r="Y783" s="36"/>
      <c r="Z783" s="36"/>
      <c r="AA783" s="36"/>
      <c r="AB783" s="36"/>
    </row>
    <row r="784" spans="1:28" x14ac:dyDescent="0.25">
      <c r="A784" s="37"/>
      <c r="B784" s="36"/>
      <c r="C784" s="36"/>
      <c r="D784" s="36"/>
      <c r="E784" s="36"/>
      <c r="F784" s="36"/>
      <c r="G784" s="36"/>
      <c r="H784" s="36"/>
      <c r="I784" s="36"/>
      <c r="J784" s="36"/>
      <c r="K784" s="36"/>
      <c r="L784" s="36"/>
      <c r="M784" s="36"/>
      <c r="N784" s="36"/>
      <c r="O784" s="36"/>
      <c r="P784" s="36"/>
      <c r="Q784" s="36"/>
      <c r="R784" s="38"/>
      <c r="S784" s="36"/>
      <c r="T784" s="36"/>
      <c r="U784" s="36"/>
      <c r="V784" s="36"/>
      <c r="W784" s="36"/>
      <c r="X784" s="36"/>
      <c r="Y784" s="36"/>
      <c r="Z784" s="36"/>
      <c r="AA784" s="36"/>
      <c r="AB784" s="36"/>
    </row>
    <row r="785" spans="1:28" x14ac:dyDescent="0.25">
      <c r="A785" s="37"/>
      <c r="B785" s="36"/>
      <c r="C785" s="36"/>
      <c r="D785" s="36"/>
      <c r="E785" s="36"/>
      <c r="F785" s="36"/>
      <c r="G785" s="36"/>
      <c r="H785" s="36"/>
      <c r="I785" s="36"/>
      <c r="J785" s="36"/>
      <c r="K785" s="36"/>
      <c r="L785" s="36"/>
      <c r="M785" s="36"/>
      <c r="N785" s="36"/>
      <c r="O785" s="36"/>
      <c r="P785" s="36"/>
      <c r="Q785" s="36"/>
      <c r="R785" s="38"/>
      <c r="S785" s="36"/>
      <c r="T785" s="36"/>
      <c r="U785" s="36"/>
      <c r="V785" s="36"/>
      <c r="W785" s="36"/>
      <c r="X785" s="36"/>
      <c r="Y785" s="36"/>
      <c r="Z785" s="36"/>
      <c r="AA785" s="36"/>
      <c r="AB785" s="36"/>
    </row>
    <row r="786" spans="1:28" x14ac:dyDescent="0.25">
      <c r="A786" s="37"/>
      <c r="B786" s="36"/>
      <c r="C786" s="36"/>
      <c r="D786" s="36"/>
      <c r="E786" s="36"/>
      <c r="F786" s="36"/>
      <c r="G786" s="36"/>
      <c r="H786" s="36"/>
      <c r="I786" s="36"/>
      <c r="J786" s="36"/>
      <c r="K786" s="36"/>
      <c r="L786" s="36"/>
      <c r="M786" s="36"/>
      <c r="N786" s="36"/>
      <c r="O786" s="36"/>
      <c r="P786" s="36"/>
      <c r="Q786" s="36"/>
      <c r="R786" s="38"/>
      <c r="S786" s="36"/>
      <c r="T786" s="36"/>
      <c r="U786" s="36"/>
      <c r="V786" s="36"/>
      <c r="W786" s="36"/>
      <c r="X786" s="36"/>
      <c r="Y786" s="36"/>
      <c r="Z786" s="36"/>
      <c r="AA786" s="36"/>
      <c r="AB786" s="36"/>
    </row>
    <row r="787" spans="1:28" x14ac:dyDescent="0.25">
      <c r="A787" s="37"/>
      <c r="B787" s="36"/>
      <c r="C787" s="36"/>
      <c r="D787" s="36"/>
      <c r="E787" s="36"/>
      <c r="F787" s="36"/>
      <c r="G787" s="36"/>
      <c r="H787" s="36"/>
      <c r="I787" s="36"/>
      <c r="J787" s="36"/>
      <c r="K787" s="36"/>
      <c r="L787" s="36"/>
      <c r="M787" s="36"/>
      <c r="N787" s="36"/>
      <c r="O787" s="36"/>
      <c r="P787" s="36"/>
      <c r="Q787" s="36"/>
      <c r="R787" s="38"/>
      <c r="S787" s="36"/>
      <c r="T787" s="36"/>
      <c r="U787" s="36"/>
      <c r="V787" s="36"/>
      <c r="W787" s="36"/>
      <c r="X787" s="36"/>
      <c r="Y787" s="36"/>
      <c r="Z787" s="36"/>
      <c r="AA787" s="36"/>
      <c r="AB787" s="36"/>
    </row>
    <row r="788" spans="1:28" x14ac:dyDescent="0.25">
      <c r="A788" s="37"/>
      <c r="B788" s="36"/>
      <c r="C788" s="36"/>
      <c r="D788" s="36"/>
      <c r="E788" s="36"/>
      <c r="F788" s="36"/>
      <c r="G788" s="36"/>
      <c r="H788" s="36"/>
      <c r="I788" s="36"/>
      <c r="J788" s="36"/>
      <c r="K788" s="36"/>
      <c r="L788" s="36"/>
      <c r="M788" s="36"/>
      <c r="N788" s="36"/>
      <c r="O788" s="36"/>
      <c r="P788" s="36"/>
      <c r="Q788" s="36"/>
      <c r="R788" s="38"/>
      <c r="S788" s="36"/>
      <c r="T788" s="36"/>
      <c r="U788" s="36"/>
      <c r="V788" s="36"/>
      <c r="W788" s="36"/>
      <c r="X788" s="36"/>
      <c r="Y788" s="36"/>
      <c r="Z788" s="36"/>
      <c r="AA788" s="36"/>
      <c r="AB788" s="36"/>
    </row>
    <row r="789" spans="1:28" x14ac:dyDescent="0.25">
      <c r="A789" s="37"/>
      <c r="B789" s="36"/>
      <c r="C789" s="36"/>
      <c r="D789" s="36"/>
      <c r="E789" s="36"/>
      <c r="F789" s="36"/>
      <c r="G789" s="36"/>
      <c r="H789" s="36"/>
      <c r="I789" s="36"/>
      <c r="J789" s="36"/>
      <c r="K789" s="36"/>
      <c r="L789" s="36"/>
      <c r="M789" s="36"/>
      <c r="N789" s="36"/>
      <c r="O789" s="36"/>
      <c r="P789" s="36"/>
      <c r="Q789" s="36"/>
      <c r="R789" s="38"/>
      <c r="S789" s="36"/>
      <c r="T789" s="36"/>
      <c r="U789" s="36"/>
      <c r="V789" s="36"/>
      <c r="W789" s="36"/>
      <c r="X789" s="36"/>
      <c r="Y789" s="36"/>
      <c r="Z789" s="36"/>
      <c r="AA789" s="36"/>
      <c r="AB789" s="36"/>
    </row>
    <row r="790" spans="1:28" x14ac:dyDescent="0.25">
      <c r="A790" s="37"/>
      <c r="B790" s="36"/>
      <c r="C790" s="36"/>
      <c r="D790" s="36"/>
      <c r="E790" s="36"/>
      <c r="F790" s="36"/>
      <c r="G790" s="36"/>
      <c r="H790" s="36"/>
      <c r="I790" s="36"/>
      <c r="J790" s="36"/>
      <c r="K790" s="36"/>
      <c r="L790" s="36"/>
      <c r="M790" s="36"/>
      <c r="N790" s="36"/>
      <c r="O790" s="36"/>
      <c r="P790" s="36"/>
      <c r="Q790" s="36"/>
      <c r="R790" s="38"/>
      <c r="S790" s="36"/>
      <c r="T790" s="36"/>
      <c r="U790" s="36"/>
      <c r="V790" s="36"/>
      <c r="W790" s="36"/>
      <c r="X790" s="36"/>
      <c r="Y790" s="36"/>
      <c r="Z790" s="36"/>
      <c r="AA790" s="36"/>
      <c r="AB790" s="36"/>
    </row>
    <row r="791" spans="1:28" x14ac:dyDescent="0.25">
      <c r="A791" s="37"/>
      <c r="B791" s="36"/>
      <c r="C791" s="36"/>
      <c r="D791" s="36"/>
      <c r="E791" s="36"/>
      <c r="F791" s="36"/>
      <c r="G791" s="36"/>
      <c r="H791" s="36"/>
      <c r="I791" s="36"/>
      <c r="J791" s="36"/>
      <c r="K791" s="36"/>
      <c r="L791" s="36"/>
      <c r="M791" s="36"/>
      <c r="N791" s="36"/>
      <c r="O791" s="36"/>
      <c r="P791" s="36"/>
      <c r="Q791" s="36"/>
      <c r="R791" s="38"/>
      <c r="S791" s="36"/>
      <c r="T791" s="36"/>
      <c r="U791" s="36"/>
      <c r="V791" s="36"/>
      <c r="W791" s="36"/>
      <c r="X791" s="36"/>
      <c r="Y791" s="36"/>
      <c r="Z791" s="36"/>
      <c r="AA791" s="36"/>
      <c r="AB791" s="36"/>
    </row>
    <row r="792" spans="1:28" x14ac:dyDescent="0.25">
      <c r="A792" s="37"/>
      <c r="B792" s="36"/>
      <c r="C792" s="36"/>
      <c r="D792" s="36"/>
      <c r="E792" s="36"/>
      <c r="F792" s="36"/>
      <c r="G792" s="36"/>
      <c r="H792" s="36"/>
      <c r="I792" s="36"/>
      <c r="J792" s="36"/>
      <c r="K792" s="36"/>
      <c r="L792" s="36"/>
      <c r="M792" s="36"/>
      <c r="N792" s="36"/>
      <c r="O792" s="36"/>
      <c r="P792" s="36"/>
      <c r="Q792" s="36"/>
      <c r="R792" s="38"/>
      <c r="S792" s="36"/>
      <c r="T792" s="36"/>
      <c r="U792" s="36"/>
      <c r="V792" s="36"/>
      <c r="W792" s="36"/>
      <c r="X792" s="36"/>
      <c r="Y792" s="36"/>
      <c r="Z792" s="36"/>
      <c r="AA792" s="36"/>
      <c r="AB792" s="36"/>
    </row>
    <row r="793" spans="1:28" x14ac:dyDescent="0.25">
      <c r="A793" s="37"/>
      <c r="B793" s="36"/>
      <c r="C793" s="36"/>
      <c r="D793" s="36"/>
      <c r="E793" s="36"/>
      <c r="F793" s="36"/>
      <c r="G793" s="36"/>
      <c r="H793" s="36"/>
      <c r="I793" s="36"/>
      <c r="J793" s="36"/>
      <c r="K793" s="36"/>
      <c r="L793" s="36"/>
      <c r="M793" s="36"/>
      <c r="N793" s="36"/>
      <c r="O793" s="36"/>
      <c r="P793" s="36"/>
      <c r="Q793" s="36"/>
      <c r="R793" s="38"/>
      <c r="S793" s="36"/>
      <c r="T793" s="36"/>
      <c r="U793" s="36"/>
      <c r="V793" s="36"/>
      <c r="W793" s="36"/>
      <c r="X793" s="36"/>
      <c r="Y793" s="36"/>
      <c r="Z793" s="36"/>
      <c r="AA793" s="36"/>
      <c r="AB793" s="36"/>
    </row>
    <row r="794" spans="1:28" x14ac:dyDescent="0.25">
      <c r="A794" s="37"/>
      <c r="B794" s="36"/>
      <c r="C794" s="36"/>
      <c r="D794" s="36"/>
      <c r="E794" s="36"/>
      <c r="F794" s="36"/>
      <c r="G794" s="36"/>
      <c r="H794" s="36"/>
      <c r="I794" s="36"/>
      <c r="J794" s="36"/>
      <c r="K794" s="36"/>
      <c r="L794" s="36"/>
      <c r="M794" s="36"/>
      <c r="N794" s="36"/>
      <c r="O794" s="36"/>
      <c r="P794" s="36"/>
      <c r="Q794" s="36"/>
      <c r="R794" s="38"/>
      <c r="S794" s="36"/>
      <c r="T794" s="36"/>
      <c r="U794" s="36"/>
      <c r="V794" s="36"/>
      <c r="W794" s="36"/>
      <c r="X794" s="36"/>
      <c r="Y794" s="36"/>
      <c r="Z794" s="36"/>
      <c r="AA794" s="36"/>
      <c r="AB794" s="36"/>
    </row>
    <row r="795" spans="1:28" x14ac:dyDescent="0.25">
      <c r="A795" s="37"/>
      <c r="B795" s="36"/>
      <c r="C795" s="36"/>
      <c r="D795" s="36"/>
      <c r="E795" s="36"/>
      <c r="F795" s="36"/>
      <c r="G795" s="36"/>
      <c r="H795" s="36"/>
      <c r="I795" s="36"/>
      <c r="J795" s="36"/>
      <c r="K795" s="36"/>
      <c r="L795" s="36"/>
      <c r="M795" s="36"/>
      <c r="N795" s="36"/>
      <c r="O795" s="36"/>
      <c r="P795" s="36"/>
      <c r="Q795" s="36"/>
      <c r="R795" s="38"/>
      <c r="S795" s="36"/>
      <c r="T795" s="36"/>
      <c r="U795" s="36"/>
      <c r="V795" s="36"/>
      <c r="W795" s="36"/>
      <c r="X795" s="36"/>
      <c r="Y795" s="36"/>
      <c r="Z795" s="36"/>
      <c r="AA795" s="36"/>
      <c r="AB795" s="36"/>
    </row>
    <row r="796" spans="1:28" x14ac:dyDescent="0.25">
      <c r="A796" s="37"/>
      <c r="B796" s="36"/>
      <c r="C796" s="36"/>
      <c r="D796" s="36"/>
      <c r="E796" s="36"/>
      <c r="F796" s="36"/>
      <c r="G796" s="36"/>
      <c r="H796" s="36"/>
      <c r="I796" s="36"/>
      <c r="J796" s="36"/>
      <c r="K796" s="36"/>
      <c r="L796" s="36"/>
      <c r="M796" s="36"/>
      <c r="N796" s="36"/>
      <c r="O796" s="36"/>
      <c r="P796" s="36"/>
      <c r="Q796" s="36"/>
      <c r="R796" s="38"/>
      <c r="S796" s="36"/>
      <c r="T796" s="36"/>
      <c r="U796" s="36"/>
      <c r="V796" s="36"/>
      <c r="W796" s="36"/>
      <c r="X796" s="36"/>
      <c r="Y796" s="36"/>
      <c r="Z796" s="36"/>
      <c r="AA796" s="36"/>
      <c r="AB796" s="36"/>
    </row>
    <row r="797" spans="1:28" x14ac:dyDescent="0.25">
      <c r="A797" s="37"/>
      <c r="B797" s="36"/>
      <c r="C797" s="36"/>
      <c r="D797" s="36"/>
      <c r="E797" s="36"/>
      <c r="F797" s="36"/>
      <c r="G797" s="36"/>
      <c r="H797" s="36"/>
      <c r="I797" s="36"/>
      <c r="J797" s="36"/>
      <c r="K797" s="36"/>
      <c r="L797" s="36"/>
      <c r="M797" s="36"/>
      <c r="N797" s="36"/>
      <c r="O797" s="36"/>
      <c r="P797" s="36"/>
      <c r="Q797" s="36"/>
      <c r="R797" s="38"/>
      <c r="S797" s="36"/>
      <c r="T797" s="36"/>
      <c r="U797" s="36"/>
      <c r="V797" s="36"/>
      <c r="W797" s="36"/>
      <c r="X797" s="36"/>
      <c r="Y797" s="36"/>
      <c r="Z797" s="36"/>
      <c r="AA797" s="36"/>
      <c r="AB797" s="36"/>
    </row>
    <row r="798" spans="1:28" x14ac:dyDescent="0.25">
      <c r="A798" s="37"/>
      <c r="B798" s="36"/>
      <c r="C798" s="36"/>
      <c r="D798" s="36"/>
      <c r="E798" s="36"/>
      <c r="F798" s="36"/>
      <c r="G798" s="36"/>
      <c r="H798" s="36"/>
      <c r="I798" s="36"/>
      <c r="J798" s="36"/>
      <c r="K798" s="36"/>
      <c r="L798" s="36"/>
      <c r="M798" s="36"/>
      <c r="N798" s="36"/>
      <c r="O798" s="36"/>
      <c r="P798" s="36"/>
      <c r="Q798" s="36"/>
      <c r="R798" s="38"/>
      <c r="S798" s="36"/>
      <c r="T798" s="36"/>
      <c r="U798" s="36"/>
      <c r="V798" s="36"/>
      <c r="W798" s="36"/>
      <c r="X798" s="36"/>
      <c r="Y798" s="36"/>
      <c r="Z798" s="36"/>
      <c r="AA798" s="36"/>
      <c r="AB798" s="36"/>
    </row>
    <row r="799" spans="1:28" x14ac:dyDescent="0.25">
      <c r="A799" s="37"/>
      <c r="B799" s="36"/>
      <c r="C799" s="36"/>
      <c r="D799" s="36"/>
      <c r="E799" s="36"/>
      <c r="F799" s="36"/>
      <c r="G799" s="36"/>
      <c r="H799" s="36"/>
      <c r="I799" s="36"/>
      <c r="J799" s="36"/>
      <c r="K799" s="36"/>
      <c r="L799" s="36"/>
      <c r="M799" s="36"/>
      <c r="N799" s="36"/>
      <c r="O799" s="36"/>
      <c r="P799" s="36"/>
      <c r="Q799" s="36"/>
      <c r="R799" s="38"/>
      <c r="S799" s="36"/>
      <c r="T799" s="36"/>
      <c r="U799" s="36"/>
      <c r="V799" s="36"/>
      <c r="W799" s="36"/>
      <c r="X799" s="36"/>
      <c r="Y799" s="36"/>
      <c r="Z799" s="36"/>
      <c r="AA799" s="36"/>
      <c r="AB799" s="36"/>
    </row>
    <row r="800" spans="1:28" x14ac:dyDescent="0.25">
      <c r="A800" s="37"/>
      <c r="B800" s="36"/>
      <c r="C800" s="36"/>
      <c r="D800" s="36"/>
      <c r="E800" s="36"/>
      <c r="F800" s="36"/>
      <c r="G800" s="36"/>
      <c r="H800" s="36"/>
      <c r="I800" s="36"/>
      <c r="J800" s="36"/>
      <c r="K800" s="36"/>
      <c r="L800" s="36"/>
      <c r="M800" s="36"/>
      <c r="N800" s="36"/>
      <c r="O800" s="36"/>
      <c r="P800" s="36"/>
      <c r="Q800" s="36"/>
      <c r="R800" s="38"/>
      <c r="S800" s="36"/>
      <c r="T800" s="36"/>
      <c r="U800" s="36"/>
      <c r="V800" s="36"/>
      <c r="W800" s="36"/>
      <c r="X800" s="36"/>
      <c r="Y800" s="36"/>
      <c r="Z800" s="36"/>
      <c r="AA800" s="36"/>
      <c r="AB800" s="36"/>
    </row>
    <row r="801" spans="1:28" x14ac:dyDescent="0.25">
      <c r="A801" s="37"/>
      <c r="B801" s="36"/>
      <c r="C801" s="36"/>
      <c r="D801" s="36"/>
      <c r="E801" s="36"/>
      <c r="F801" s="36"/>
      <c r="G801" s="36"/>
      <c r="H801" s="36"/>
      <c r="I801" s="36"/>
      <c r="J801" s="36"/>
      <c r="K801" s="36"/>
      <c r="L801" s="36"/>
      <c r="M801" s="36"/>
      <c r="N801" s="36"/>
      <c r="O801" s="36"/>
      <c r="P801" s="36"/>
      <c r="Q801" s="36"/>
      <c r="R801" s="38"/>
      <c r="S801" s="36"/>
      <c r="T801" s="36"/>
      <c r="U801" s="36"/>
      <c r="V801" s="36"/>
      <c r="W801" s="36"/>
      <c r="X801" s="36"/>
      <c r="Y801" s="36"/>
      <c r="Z801" s="36"/>
      <c r="AA801" s="36"/>
      <c r="AB801" s="36"/>
    </row>
    <row r="802" spans="1:28" x14ac:dyDescent="0.25">
      <c r="A802" s="37"/>
      <c r="B802" s="36"/>
      <c r="C802" s="36"/>
      <c r="D802" s="36"/>
      <c r="E802" s="36"/>
      <c r="F802" s="36"/>
      <c r="G802" s="36"/>
      <c r="H802" s="36"/>
      <c r="I802" s="36"/>
      <c r="J802" s="36"/>
      <c r="K802" s="36"/>
      <c r="L802" s="36"/>
      <c r="M802" s="36"/>
      <c r="N802" s="36"/>
      <c r="O802" s="36"/>
      <c r="P802" s="36"/>
      <c r="Q802" s="36"/>
      <c r="R802" s="38"/>
      <c r="S802" s="36"/>
      <c r="T802" s="36"/>
      <c r="U802" s="36"/>
      <c r="V802" s="36"/>
      <c r="W802" s="36"/>
      <c r="X802" s="36"/>
      <c r="Y802" s="36"/>
      <c r="Z802" s="36"/>
      <c r="AA802" s="36"/>
      <c r="AB802" s="36"/>
    </row>
    <row r="803" spans="1:28" x14ac:dyDescent="0.25">
      <c r="A803" s="37"/>
      <c r="B803" s="36"/>
      <c r="C803" s="36"/>
      <c r="D803" s="36"/>
      <c r="E803" s="36"/>
      <c r="F803" s="36"/>
      <c r="G803" s="36"/>
      <c r="H803" s="36"/>
      <c r="I803" s="36"/>
      <c r="J803" s="36"/>
      <c r="K803" s="36"/>
      <c r="L803" s="36"/>
      <c r="M803" s="36"/>
      <c r="N803" s="36"/>
      <c r="O803" s="36"/>
      <c r="P803" s="36"/>
      <c r="Q803" s="36"/>
      <c r="R803" s="38"/>
      <c r="S803" s="36"/>
      <c r="T803" s="36"/>
      <c r="U803" s="36"/>
      <c r="V803" s="36"/>
      <c r="W803" s="36"/>
      <c r="X803" s="36"/>
      <c r="Y803" s="36"/>
      <c r="Z803" s="36"/>
      <c r="AA803" s="36"/>
      <c r="AB803" s="36"/>
    </row>
    <row r="804" spans="1:28" x14ac:dyDescent="0.25">
      <c r="A804" s="37"/>
      <c r="B804" s="36"/>
      <c r="C804" s="36"/>
      <c r="D804" s="36"/>
      <c r="E804" s="36"/>
      <c r="F804" s="36"/>
      <c r="G804" s="36"/>
      <c r="H804" s="36"/>
      <c r="I804" s="36"/>
      <c r="J804" s="36"/>
      <c r="K804" s="36"/>
      <c r="L804" s="36"/>
      <c r="M804" s="36"/>
      <c r="N804" s="36"/>
      <c r="O804" s="36"/>
      <c r="P804" s="36"/>
      <c r="Q804" s="36"/>
      <c r="R804" s="38"/>
      <c r="S804" s="36"/>
      <c r="T804" s="36"/>
      <c r="U804" s="36"/>
      <c r="V804" s="36"/>
      <c r="W804" s="36"/>
      <c r="X804" s="36"/>
      <c r="Y804" s="36"/>
      <c r="Z804" s="36"/>
      <c r="AA804" s="36"/>
      <c r="AB804" s="36"/>
    </row>
    <row r="805" spans="1:28" x14ac:dyDescent="0.25">
      <c r="A805" s="37"/>
      <c r="B805" s="36"/>
      <c r="C805" s="36"/>
      <c r="D805" s="36"/>
      <c r="E805" s="36"/>
      <c r="F805" s="36"/>
      <c r="G805" s="36"/>
      <c r="H805" s="36"/>
      <c r="I805" s="36"/>
      <c r="J805" s="36"/>
      <c r="K805" s="36"/>
      <c r="L805" s="36"/>
      <c r="M805" s="36"/>
      <c r="N805" s="36"/>
      <c r="O805" s="36"/>
      <c r="P805" s="36"/>
      <c r="Q805" s="36"/>
      <c r="R805" s="38"/>
      <c r="S805" s="36"/>
      <c r="T805" s="36"/>
      <c r="U805" s="36"/>
      <c r="V805" s="36"/>
      <c r="W805" s="36"/>
      <c r="X805" s="36"/>
      <c r="Y805" s="36"/>
      <c r="Z805" s="36"/>
      <c r="AA805" s="36"/>
      <c r="AB805" s="36"/>
    </row>
    <row r="806" spans="1:28" x14ac:dyDescent="0.25">
      <c r="A806" s="37"/>
      <c r="B806" s="36"/>
      <c r="C806" s="36"/>
      <c r="D806" s="36"/>
      <c r="E806" s="36"/>
      <c r="F806" s="36"/>
      <c r="G806" s="36"/>
      <c r="H806" s="36"/>
      <c r="I806" s="36"/>
      <c r="J806" s="36"/>
      <c r="K806" s="36"/>
      <c r="L806" s="36"/>
      <c r="M806" s="36"/>
      <c r="N806" s="36"/>
      <c r="O806" s="36"/>
      <c r="P806" s="36"/>
      <c r="Q806" s="36"/>
      <c r="R806" s="38"/>
      <c r="S806" s="36"/>
      <c r="T806" s="36"/>
      <c r="U806" s="36"/>
      <c r="V806" s="36"/>
      <c r="W806" s="36"/>
      <c r="X806" s="36"/>
      <c r="Y806" s="36"/>
      <c r="Z806" s="36"/>
      <c r="AA806" s="36"/>
      <c r="AB806" s="36"/>
    </row>
    <row r="807" spans="1:28" x14ac:dyDescent="0.25">
      <c r="A807" s="37"/>
      <c r="B807" s="36"/>
      <c r="C807" s="36"/>
      <c r="D807" s="36"/>
      <c r="E807" s="36"/>
      <c r="F807" s="36"/>
      <c r="G807" s="36"/>
      <c r="H807" s="36"/>
      <c r="I807" s="36"/>
      <c r="J807" s="36"/>
      <c r="K807" s="36"/>
      <c r="L807" s="36"/>
      <c r="M807" s="36"/>
      <c r="N807" s="36"/>
      <c r="O807" s="36"/>
      <c r="P807" s="36"/>
      <c r="Q807" s="36"/>
      <c r="R807" s="38"/>
      <c r="S807" s="36"/>
      <c r="T807" s="36"/>
      <c r="U807" s="36"/>
      <c r="V807" s="36"/>
      <c r="W807" s="36"/>
      <c r="X807" s="36"/>
      <c r="Y807" s="36"/>
      <c r="Z807" s="36"/>
      <c r="AA807" s="36"/>
      <c r="AB807" s="36"/>
    </row>
    <row r="808" spans="1:28" x14ac:dyDescent="0.25">
      <c r="A808" s="37"/>
      <c r="B808" s="36"/>
      <c r="C808" s="36"/>
      <c r="D808" s="36"/>
      <c r="E808" s="36"/>
      <c r="F808" s="36"/>
      <c r="G808" s="36"/>
      <c r="H808" s="36"/>
      <c r="I808" s="36"/>
      <c r="J808" s="36"/>
      <c r="K808" s="36"/>
      <c r="L808" s="36"/>
      <c r="M808" s="36"/>
      <c r="N808" s="36"/>
      <c r="O808" s="36"/>
      <c r="P808" s="36"/>
      <c r="Q808" s="36"/>
      <c r="R808" s="38"/>
      <c r="S808" s="36"/>
      <c r="T808" s="36"/>
      <c r="U808" s="36"/>
      <c r="V808" s="36"/>
      <c r="W808" s="36"/>
      <c r="X808" s="36"/>
      <c r="Y808" s="36"/>
      <c r="Z808" s="36"/>
      <c r="AA808" s="36"/>
      <c r="AB808" s="36"/>
    </row>
    <row r="809" spans="1:28" x14ac:dyDescent="0.25">
      <c r="A809" s="37"/>
      <c r="B809" s="36"/>
      <c r="C809" s="36"/>
      <c r="D809" s="36"/>
      <c r="E809" s="36"/>
      <c r="F809" s="36"/>
      <c r="G809" s="36"/>
      <c r="H809" s="36"/>
      <c r="I809" s="36"/>
      <c r="J809" s="36"/>
      <c r="K809" s="36"/>
      <c r="L809" s="36"/>
      <c r="M809" s="36"/>
      <c r="N809" s="36"/>
      <c r="O809" s="36"/>
      <c r="P809" s="36"/>
      <c r="Q809" s="36"/>
      <c r="R809" s="38"/>
      <c r="S809" s="36"/>
      <c r="T809" s="36"/>
      <c r="U809" s="36"/>
      <c r="V809" s="36"/>
      <c r="W809" s="36"/>
      <c r="X809" s="36"/>
      <c r="Y809" s="36"/>
      <c r="Z809" s="36"/>
      <c r="AA809" s="36"/>
      <c r="AB809" s="36"/>
    </row>
    <row r="810" spans="1:28" x14ac:dyDescent="0.25">
      <c r="A810" s="37"/>
      <c r="B810" s="36"/>
      <c r="C810" s="36"/>
      <c r="D810" s="36"/>
      <c r="E810" s="36"/>
      <c r="F810" s="36"/>
      <c r="G810" s="36"/>
      <c r="H810" s="36"/>
      <c r="I810" s="36"/>
      <c r="J810" s="36"/>
      <c r="K810" s="36"/>
      <c r="L810" s="36"/>
      <c r="M810" s="36"/>
      <c r="N810" s="36"/>
      <c r="O810" s="36"/>
      <c r="P810" s="36"/>
      <c r="Q810" s="36"/>
      <c r="R810" s="38"/>
      <c r="S810" s="36"/>
      <c r="T810" s="36"/>
      <c r="U810" s="36"/>
      <c r="V810" s="36"/>
      <c r="W810" s="36"/>
      <c r="X810" s="36"/>
      <c r="Y810" s="36"/>
      <c r="Z810" s="36"/>
      <c r="AA810" s="36"/>
      <c r="AB810" s="36"/>
    </row>
    <row r="811" spans="1:28" x14ac:dyDescent="0.25">
      <c r="A811" s="37"/>
      <c r="B811" s="36"/>
      <c r="C811" s="36"/>
      <c r="D811" s="36"/>
      <c r="E811" s="36"/>
      <c r="F811" s="36"/>
      <c r="G811" s="36"/>
      <c r="H811" s="36"/>
      <c r="I811" s="36"/>
      <c r="J811" s="36"/>
      <c r="K811" s="36"/>
      <c r="L811" s="36"/>
      <c r="M811" s="36"/>
      <c r="N811" s="36"/>
      <c r="O811" s="36"/>
      <c r="P811" s="36"/>
      <c r="Q811" s="36"/>
      <c r="R811" s="38"/>
      <c r="S811" s="36"/>
      <c r="T811" s="36"/>
      <c r="U811" s="36"/>
      <c r="V811" s="36"/>
      <c r="W811" s="36"/>
      <c r="X811" s="36"/>
      <c r="Y811" s="36"/>
      <c r="Z811" s="36"/>
      <c r="AA811" s="36"/>
      <c r="AB811" s="36"/>
    </row>
    <row r="812" spans="1:28" x14ac:dyDescent="0.25">
      <c r="A812" s="37"/>
      <c r="B812" s="36"/>
      <c r="C812" s="36"/>
      <c r="D812" s="36"/>
      <c r="E812" s="36"/>
      <c r="F812" s="36"/>
      <c r="G812" s="36"/>
      <c r="H812" s="36"/>
      <c r="I812" s="36"/>
      <c r="J812" s="36"/>
      <c r="K812" s="36"/>
      <c r="L812" s="36"/>
      <c r="M812" s="36"/>
      <c r="N812" s="36"/>
      <c r="O812" s="36"/>
      <c r="P812" s="36"/>
      <c r="Q812" s="36"/>
      <c r="R812" s="38"/>
      <c r="S812" s="36"/>
      <c r="T812" s="36"/>
      <c r="U812" s="36"/>
      <c r="V812" s="36"/>
      <c r="W812" s="36"/>
      <c r="X812" s="36"/>
      <c r="Y812" s="36"/>
      <c r="Z812" s="36"/>
      <c r="AA812" s="36"/>
      <c r="AB812" s="36"/>
    </row>
    <row r="813" spans="1:28" x14ac:dyDescent="0.25">
      <c r="A813" s="37"/>
      <c r="B813" s="36"/>
      <c r="C813" s="36"/>
      <c r="D813" s="36"/>
      <c r="E813" s="36"/>
      <c r="F813" s="36"/>
      <c r="G813" s="36"/>
      <c r="H813" s="36"/>
      <c r="I813" s="36"/>
      <c r="J813" s="36"/>
      <c r="K813" s="36"/>
      <c r="L813" s="36"/>
      <c r="M813" s="36"/>
      <c r="N813" s="36"/>
      <c r="O813" s="36"/>
      <c r="P813" s="36"/>
      <c r="Q813" s="36"/>
      <c r="R813" s="38"/>
      <c r="S813" s="36"/>
      <c r="T813" s="36"/>
      <c r="U813" s="36"/>
      <c r="V813" s="36"/>
      <c r="W813" s="36"/>
      <c r="X813" s="36"/>
      <c r="Y813" s="36"/>
      <c r="Z813" s="36"/>
      <c r="AA813" s="36"/>
      <c r="AB813" s="36"/>
    </row>
    <row r="814" spans="1:28" x14ac:dyDescent="0.25">
      <c r="A814" s="37"/>
      <c r="B814" s="36"/>
      <c r="C814" s="36"/>
      <c r="D814" s="36"/>
      <c r="E814" s="36"/>
      <c r="F814" s="36"/>
      <c r="G814" s="36"/>
      <c r="H814" s="36"/>
      <c r="I814" s="36"/>
      <c r="J814" s="36"/>
      <c r="K814" s="36"/>
      <c r="L814" s="36"/>
      <c r="M814" s="36"/>
      <c r="N814" s="36"/>
      <c r="O814" s="36"/>
      <c r="P814" s="36"/>
      <c r="Q814" s="36"/>
      <c r="R814" s="38"/>
      <c r="S814" s="36"/>
      <c r="T814" s="36"/>
      <c r="U814" s="36"/>
      <c r="V814" s="36"/>
      <c r="W814" s="36"/>
      <c r="X814" s="36"/>
      <c r="Y814" s="36"/>
      <c r="Z814" s="36"/>
      <c r="AA814" s="36"/>
      <c r="AB814" s="36"/>
    </row>
    <row r="815" spans="1:28" x14ac:dyDescent="0.25">
      <c r="A815" s="37"/>
      <c r="B815" s="36"/>
      <c r="C815" s="36"/>
      <c r="D815" s="36"/>
      <c r="E815" s="36"/>
      <c r="F815" s="36"/>
      <c r="G815" s="36"/>
      <c r="H815" s="36"/>
      <c r="I815" s="36"/>
      <c r="J815" s="36"/>
      <c r="K815" s="36"/>
      <c r="L815" s="36"/>
      <c r="M815" s="36"/>
      <c r="N815" s="36"/>
      <c r="O815" s="36"/>
      <c r="P815" s="36"/>
      <c r="Q815" s="36"/>
      <c r="R815" s="38"/>
      <c r="S815" s="36"/>
      <c r="T815" s="36"/>
      <c r="U815" s="36"/>
      <c r="V815" s="36"/>
      <c r="W815" s="36"/>
      <c r="X815" s="36"/>
      <c r="Y815" s="36"/>
      <c r="Z815" s="36"/>
      <c r="AA815" s="36"/>
      <c r="AB815" s="36"/>
    </row>
    <row r="816" spans="1:28" x14ac:dyDescent="0.25">
      <c r="A816" s="37"/>
      <c r="B816" s="36"/>
      <c r="C816" s="36"/>
      <c r="D816" s="36"/>
      <c r="E816" s="36"/>
      <c r="F816" s="36"/>
      <c r="G816" s="36"/>
      <c r="H816" s="36"/>
      <c r="I816" s="36"/>
      <c r="J816" s="36"/>
      <c r="K816" s="36"/>
      <c r="L816" s="36"/>
      <c r="M816" s="36"/>
      <c r="N816" s="36"/>
      <c r="O816" s="36"/>
      <c r="P816" s="36"/>
      <c r="Q816" s="36"/>
      <c r="R816" s="38"/>
      <c r="S816" s="36"/>
      <c r="T816" s="36"/>
      <c r="U816" s="36"/>
      <c r="V816" s="36"/>
      <c r="W816" s="36"/>
      <c r="X816" s="36"/>
      <c r="Y816" s="36"/>
      <c r="Z816" s="36"/>
      <c r="AA816" s="36"/>
      <c r="AB816" s="36"/>
    </row>
    <row r="817" spans="1:28" x14ac:dyDescent="0.25">
      <c r="A817" s="37"/>
      <c r="B817" s="36"/>
      <c r="C817" s="36"/>
      <c r="D817" s="36"/>
      <c r="E817" s="36"/>
      <c r="F817" s="36"/>
      <c r="G817" s="36"/>
      <c r="H817" s="36"/>
      <c r="I817" s="36"/>
      <c r="J817" s="36"/>
      <c r="K817" s="36"/>
      <c r="L817" s="36"/>
      <c r="M817" s="36"/>
      <c r="N817" s="36"/>
      <c r="O817" s="36"/>
      <c r="P817" s="36"/>
      <c r="Q817" s="36"/>
      <c r="R817" s="38"/>
      <c r="S817" s="36"/>
      <c r="T817" s="36"/>
      <c r="U817" s="36"/>
      <c r="V817" s="36"/>
      <c r="W817" s="36"/>
      <c r="X817" s="36"/>
      <c r="Y817" s="36"/>
      <c r="Z817" s="36"/>
      <c r="AA817" s="36"/>
      <c r="AB817" s="36"/>
    </row>
    <row r="818" spans="1:28" x14ac:dyDescent="0.25">
      <c r="A818" s="37"/>
      <c r="B818" s="36"/>
      <c r="C818" s="36"/>
      <c r="D818" s="36"/>
      <c r="E818" s="36"/>
      <c r="F818" s="36"/>
      <c r="G818" s="36"/>
      <c r="H818" s="36"/>
      <c r="I818" s="36"/>
      <c r="J818" s="36"/>
      <c r="K818" s="36"/>
      <c r="L818" s="36"/>
      <c r="M818" s="36"/>
      <c r="N818" s="36"/>
      <c r="O818" s="36"/>
      <c r="P818" s="36"/>
      <c r="Q818" s="36"/>
      <c r="R818" s="38"/>
      <c r="S818" s="36"/>
      <c r="T818" s="36"/>
      <c r="U818" s="36"/>
      <c r="V818" s="36"/>
      <c r="W818" s="36"/>
      <c r="X818" s="36"/>
      <c r="Y818" s="36"/>
      <c r="Z818" s="36"/>
      <c r="AA818" s="36"/>
      <c r="AB818" s="36"/>
    </row>
    <row r="819" spans="1:28" x14ac:dyDescent="0.25">
      <c r="A819" s="37"/>
      <c r="B819" s="36"/>
      <c r="C819" s="36"/>
      <c r="D819" s="36"/>
      <c r="E819" s="36"/>
      <c r="F819" s="36"/>
      <c r="G819" s="36"/>
      <c r="H819" s="36"/>
      <c r="I819" s="36"/>
      <c r="J819" s="36"/>
      <c r="K819" s="36"/>
      <c r="L819" s="36"/>
      <c r="M819" s="36"/>
      <c r="N819" s="36"/>
      <c r="O819" s="36"/>
      <c r="P819" s="36"/>
      <c r="Q819" s="36"/>
      <c r="R819" s="38"/>
      <c r="S819" s="36"/>
      <c r="T819" s="36"/>
      <c r="U819" s="36"/>
      <c r="V819" s="36"/>
      <c r="W819" s="36"/>
      <c r="X819" s="36"/>
      <c r="Y819" s="36"/>
      <c r="Z819" s="36"/>
      <c r="AA819" s="36"/>
      <c r="AB819" s="36"/>
    </row>
    <row r="820" spans="1:28" x14ac:dyDescent="0.25">
      <c r="A820" s="37"/>
      <c r="B820" s="36"/>
      <c r="C820" s="36"/>
      <c r="D820" s="36"/>
      <c r="E820" s="36"/>
      <c r="F820" s="36"/>
      <c r="G820" s="36"/>
      <c r="H820" s="36"/>
      <c r="I820" s="36"/>
      <c r="J820" s="36"/>
      <c r="K820" s="36"/>
      <c r="L820" s="36"/>
      <c r="M820" s="36"/>
      <c r="N820" s="36"/>
      <c r="O820" s="36"/>
      <c r="P820" s="36"/>
      <c r="Q820" s="36"/>
      <c r="R820" s="38"/>
      <c r="S820" s="36"/>
      <c r="T820" s="36"/>
      <c r="U820" s="36"/>
      <c r="V820" s="36"/>
      <c r="W820" s="36"/>
      <c r="X820" s="36"/>
      <c r="Y820" s="36"/>
      <c r="Z820" s="36"/>
      <c r="AA820" s="36"/>
      <c r="AB820" s="36"/>
    </row>
    <row r="821" spans="1:28" x14ac:dyDescent="0.25">
      <c r="A821" s="37"/>
      <c r="B821" s="36"/>
      <c r="C821" s="36"/>
      <c r="D821" s="36"/>
      <c r="E821" s="36"/>
      <c r="F821" s="36"/>
      <c r="G821" s="36"/>
      <c r="H821" s="36"/>
      <c r="I821" s="36"/>
      <c r="J821" s="36"/>
      <c r="K821" s="36"/>
      <c r="L821" s="36"/>
      <c r="M821" s="36"/>
      <c r="N821" s="36"/>
      <c r="O821" s="36"/>
      <c r="P821" s="36"/>
      <c r="Q821" s="36"/>
      <c r="R821" s="38"/>
      <c r="S821" s="36"/>
      <c r="T821" s="36"/>
      <c r="U821" s="36"/>
      <c r="V821" s="36"/>
      <c r="W821" s="36"/>
      <c r="X821" s="36"/>
      <c r="Y821" s="36"/>
      <c r="Z821" s="36"/>
      <c r="AA821" s="36"/>
      <c r="AB821" s="36"/>
    </row>
    <row r="822" spans="1:28" x14ac:dyDescent="0.25">
      <c r="A822" s="37"/>
      <c r="B822" s="36"/>
      <c r="C822" s="36"/>
      <c r="D822" s="36"/>
      <c r="E822" s="36"/>
      <c r="F822" s="36"/>
      <c r="G822" s="36"/>
      <c r="H822" s="36"/>
      <c r="I822" s="36"/>
      <c r="J822" s="36"/>
      <c r="K822" s="36"/>
      <c r="L822" s="36"/>
      <c r="M822" s="36"/>
      <c r="N822" s="36"/>
      <c r="O822" s="36"/>
      <c r="P822" s="36"/>
      <c r="Q822" s="36"/>
      <c r="R822" s="38"/>
      <c r="S822" s="36"/>
      <c r="T822" s="36"/>
      <c r="U822" s="36"/>
      <c r="V822" s="36"/>
      <c r="W822" s="36"/>
      <c r="X822" s="36"/>
      <c r="Y822" s="36"/>
      <c r="Z822" s="36"/>
      <c r="AA822" s="36"/>
      <c r="AB822" s="36"/>
    </row>
    <row r="823" spans="1:28" x14ac:dyDescent="0.25">
      <c r="A823" s="37"/>
      <c r="B823" s="36"/>
      <c r="C823" s="36"/>
      <c r="D823" s="36"/>
      <c r="E823" s="36"/>
      <c r="F823" s="36"/>
      <c r="G823" s="36"/>
      <c r="H823" s="36"/>
      <c r="I823" s="36"/>
      <c r="J823" s="36"/>
      <c r="K823" s="36"/>
      <c r="L823" s="36"/>
      <c r="M823" s="36"/>
      <c r="N823" s="36"/>
      <c r="O823" s="36"/>
      <c r="P823" s="36"/>
      <c r="Q823" s="36"/>
      <c r="R823" s="38"/>
      <c r="S823" s="36"/>
      <c r="T823" s="36"/>
      <c r="U823" s="36"/>
      <c r="V823" s="36"/>
      <c r="W823" s="36"/>
      <c r="X823" s="36"/>
      <c r="Y823" s="36"/>
      <c r="Z823" s="36"/>
      <c r="AA823" s="36"/>
      <c r="AB823" s="36"/>
    </row>
    <row r="824" spans="1:28" x14ac:dyDescent="0.25">
      <c r="A824" s="37"/>
      <c r="B824" s="36"/>
      <c r="C824" s="36"/>
      <c r="D824" s="36"/>
      <c r="E824" s="36"/>
      <c r="F824" s="36"/>
      <c r="G824" s="36"/>
      <c r="H824" s="36"/>
      <c r="I824" s="36"/>
      <c r="J824" s="36"/>
      <c r="K824" s="36"/>
      <c r="L824" s="36"/>
      <c r="M824" s="36"/>
      <c r="N824" s="36"/>
      <c r="O824" s="36"/>
      <c r="P824" s="36"/>
      <c r="Q824" s="36"/>
      <c r="R824" s="38"/>
      <c r="S824" s="36"/>
      <c r="T824" s="36"/>
      <c r="U824" s="36"/>
      <c r="V824" s="36"/>
      <c r="W824" s="36"/>
      <c r="X824" s="36"/>
      <c r="Y824" s="36"/>
      <c r="Z824" s="36"/>
      <c r="AA824" s="36"/>
      <c r="AB824" s="36"/>
    </row>
    <row r="825" spans="1:28" x14ac:dyDescent="0.25">
      <c r="A825" s="37"/>
      <c r="B825" s="36"/>
      <c r="C825" s="36"/>
      <c r="D825" s="36"/>
      <c r="E825" s="36"/>
      <c r="F825" s="36"/>
      <c r="G825" s="36"/>
      <c r="H825" s="36"/>
      <c r="I825" s="36"/>
      <c r="J825" s="36"/>
      <c r="K825" s="36"/>
      <c r="L825" s="36"/>
      <c r="M825" s="36"/>
      <c r="N825" s="36"/>
      <c r="O825" s="36"/>
      <c r="P825" s="36"/>
      <c r="Q825" s="36"/>
      <c r="R825" s="38"/>
      <c r="S825" s="36"/>
      <c r="T825" s="36"/>
      <c r="U825" s="36"/>
      <c r="V825" s="36"/>
      <c r="W825" s="36"/>
      <c r="X825" s="36"/>
      <c r="Y825" s="36"/>
      <c r="Z825" s="36"/>
      <c r="AA825" s="36"/>
      <c r="AB825" s="36"/>
    </row>
    <row r="826" spans="1:28" x14ac:dyDescent="0.25">
      <c r="A826" s="37"/>
      <c r="B826" s="36"/>
      <c r="C826" s="36"/>
      <c r="D826" s="36"/>
      <c r="E826" s="36"/>
      <c r="F826" s="36"/>
      <c r="G826" s="36"/>
      <c r="H826" s="36"/>
      <c r="I826" s="36"/>
      <c r="J826" s="36"/>
      <c r="K826" s="36"/>
      <c r="L826" s="36"/>
      <c r="M826" s="36"/>
      <c r="N826" s="36"/>
      <c r="O826" s="36"/>
      <c r="P826" s="36"/>
      <c r="Q826" s="36"/>
      <c r="R826" s="38"/>
      <c r="S826" s="36"/>
      <c r="T826" s="36"/>
      <c r="U826" s="36"/>
      <c r="V826" s="36"/>
      <c r="W826" s="36"/>
      <c r="X826" s="36"/>
      <c r="Y826" s="36"/>
      <c r="Z826" s="36"/>
      <c r="AA826" s="36"/>
      <c r="AB826" s="36"/>
    </row>
    <row r="827" spans="1:28" x14ac:dyDescent="0.25">
      <c r="A827" s="37"/>
      <c r="B827" s="36"/>
      <c r="C827" s="36"/>
      <c r="D827" s="36"/>
      <c r="E827" s="36"/>
      <c r="F827" s="36"/>
      <c r="G827" s="36"/>
      <c r="H827" s="36"/>
      <c r="I827" s="36"/>
      <c r="J827" s="36"/>
      <c r="K827" s="36"/>
      <c r="L827" s="36"/>
      <c r="M827" s="36"/>
      <c r="N827" s="36"/>
      <c r="O827" s="36"/>
      <c r="P827" s="36"/>
      <c r="Q827" s="36"/>
      <c r="R827" s="38"/>
      <c r="S827" s="36"/>
      <c r="T827" s="36"/>
      <c r="U827" s="36"/>
      <c r="V827" s="36"/>
      <c r="W827" s="36"/>
      <c r="X827" s="36"/>
      <c r="Y827" s="36"/>
      <c r="Z827" s="36"/>
      <c r="AA827" s="36"/>
      <c r="AB827" s="36"/>
    </row>
    <row r="828" spans="1:28" x14ac:dyDescent="0.25">
      <c r="A828" s="37"/>
      <c r="B828" s="36"/>
      <c r="C828" s="36"/>
      <c r="D828" s="36"/>
      <c r="E828" s="36"/>
      <c r="F828" s="36"/>
      <c r="G828" s="36"/>
      <c r="H828" s="36"/>
      <c r="I828" s="36"/>
      <c r="J828" s="36"/>
      <c r="K828" s="36"/>
      <c r="L828" s="36"/>
      <c r="M828" s="36"/>
      <c r="N828" s="36"/>
      <c r="O828" s="36"/>
      <c r="P828" s="36"/>
      <c r="Q828" s="36"/>
      <c r="R828" s="38"/>
      <c r="S828" s="36"/>
      <c r="T828" s="36"/>
      <c r="U828" s="36"/>
      <c r="V828" s="36"/>
      <c r="W828" s="36"/>
      <c r="X828" s="36"/>
      <c r="Y828" s="36"/>
      <c r="Z828" s="36"/>
      <c r="AA828" s="36"/>
      <c r="AB828" s="36"/>
    </row>
    <row r="829" spans="1:28" x14ac:dyDescent="0.25">
      <c r="A829" s="37"/>
      <c r="B829" s="36"/>
      <c r="C829" s="36"/>
      <c r="D829" s="36"/>
      <c r="E829" s="36"/>
      <c r="F829" s="36"/>
      <c r="G829" s="36"/>
      <c r="H829" s="36"/>
      <c r="I829" s="36"/>
      <c r="J829" s="36"/>
      <c r="K829" s="36"/>
      <c r="L829" s="36"/>
      <c r="M829" s="36"/>
      <c r="N829" s="36"/>
      <c r="O829" s="36"/>
      <c r="P829" s="36"/>
      <c r="Q829" s="36"/>
      <c r="R829" s="38"/>
      <c r="S829" s="36"/>
      <c r="T829" s="36"/>
      <c r="U829" s="36"/>
      <c r="V829" s="36"/>
      <c r="W829" s="36"/>
      <c r="X829" s="36"/>
      <c r="Y829" s="36"/>
      <c r="Z829" s="36"/>
      <c r="AA829" s="36"/>
      <c r="AB829" s="36"/>
    </row>
    <row r="830" spans="1:28" x14ac:dyDescent="0.25">
      <c r="A830" s="37"/>
      <c r="B830" s="36"/>
      <c r="C830" s="36"/>
      <c r="D830" s="36"/>
      <c r="E830" s="36"/>
      <c r="F830" s="36"/>
      <c r="G830" s="36"/>
      <c r="H830" s="36"/>
      <c r="I830" s="36"/>
      <c r="J830" s="36"/>
      <c r="K830" s="36"/>
      <c r="L830" s="36"/>
      <c r="M830" s="36"/>
      <c r="N830" s="36"/>
      <c r="O830" s="36"/>
      <c r="P830" s="36"/>
      <c r="Q830" s="36"/>
      <c r="R830" s="38"/>
      <c r="S830" s="36"/>
      <c r="T830" s="36"/>
      <c r="U830" s="36"/>
      <c r="V830" s="36"/>
      <c r="W830" s="36"/>
      <c r="X830" s="36"/>
      <c r="Y830" s="36"/>
      <c r="Z830" s="36"/>
      <c r="AA830" s="36"/>
      <c r="AB830" s="36"/>
    </row>
    <row r="831" spans="1:28" x14ac:dyDescent="0.25">
      <c r="A831" s="37"/>
      <c r="B831" s="36"/>
      <c r="C831" s="36"/>
      <c r="D831" s="36"/>
      <c r="E831" s="36"/>
      <c r="F831" s="36"/>
      <c r="G831" s="36"/>
      <c r="H831" s="36"/>
      <c r="I831" s="36"/>
      <c r="J831" s="36"/>
      <c r="K831" s="36"/>
      <c r="L831" s="36"/>
      <c r="M831" s="36"/>
      <c r="N831" s="36"/>
      <c r="O831" s="36"/>
      <c r="P831" s="36"/>
      <c r="Q831" s="36"/>
      <c r="R831" s="38"/>
      <c r="S831" s="36"/>
      <c r="T831" s="36"/>
      <c r="U831" s="36"/>
      <c r="V831" s="36"/>
      <c r="W831" s="36"/>
      <c r="X831" s="36"/>
      <c r="Y831" s="36"/>
      <c r="Z831" s="36"/>
      <c r="AA831" s="36"/>
      <c r="AB831" s="36"/>
    </row>
    <row r="832" spans="1:28" x14ac:dyDescent="0.25">
      <c r="A832" s="37"/>
      <c r="B832" s="36"/>
      <c r="C832" s="36"/>
      <c r="D832" s="36"/>
      <c r="E832" s="36"/>
      <c r="F832" s="36"/>
      <c r="G832" s="36"/>
      <c r="H832" s="36"/>
      <c r="I832" s="36"/>
      <c r="J832" s="36"/>
      <c r="K832" s="36"/>
      <c r="L832" s="36"/>
      <c r="M832" s="36"/>
      <c r="N832" s="36"/>
      <c r="O832" s="36"/>
      <c r="P832" s="36"/>
      <c r="Q832" s="36"/>
      <c r="R832" s="38"/>
      <c r="S832" s="36"/>
      <c r="T832" s="36"/>
      <c r="U832" s="36"/>
      <c r="V832" s="36"/>
      <c r="W832" s="36"/>
      <c r="X832" s="36"/>
      <c r="Y832" s="36"/>
      <c r="Z832" s="36"/>
      <c r="AA832" s="36"/>
      <c r="AB832" s="36"/>
    </row>
    <row r="833" spans="1:28" x14ac:dyDescent="0.25">
      <c r="A833" s="37"/>
      <c r="B833" s="36"/>
      <c r="C833" s="36"/>
      <c r="D833" s="36"/>
      <c r="E833" s="36"/>
      <c r="F833" s="36"/>
      <c r="G833" s="36"/>
      <c r="H833" s="36"/>
      <c r="I833" s="36"/>
      <c r="J833" s="36"/>
      <c r="K833" s="36"/>
      <c r="L833" s="36"/>
      <c r="M833" s="36"/>
      <c r="N833" s="36"/>
      <c r="O833" s="36"/>
      <c r="P833" s="36"/>
      <c r="Q833" s="36"/>
      <c r="R833" s="38"/>
      <c r="S833" s="36"/>
      <c r="T833" s="36"/>
      <c r="U833" s="36"/>
      <c r="V833" s="36"/>
      <c r="W833" s="36"/>
      <c r="X833" s="36"/>
      <c r="Y833" s="36"/>
      <c r="Z833" s="36"/>
      <c r="AA833" s="36"/>
      <c r="AB833" s="36"/>
    </row>
    <row r="834" spans="1:28" x14ac:dyDescent="0.25">
      <c r="A834" s="37"/>
      <c r="B834" s="36"/>
      <c r="C834" s="36"/>
      <c r="D834" s="36"/>
      <c r="E834" s="36"/>
      <c r="F834" s="36"/>
      <c r="G834" s="36"/>
      <c r="H834" s="36"/>
      <c r="I834" s="36"/>
      <c r="J834" s="36"/>
      <c r="K834" s="36"/>
      <c r="L834" s="36"/>
      <c r="M834" s="36"/>
      <c r="N834" s="36"/>
      <c r="O834" s="36"/>
      <c r="P834" s="36"/>
      <c r="Q834" s="36"/>
      <c r="R834" s="38"/>
      <c r="S834" s="36"/>
      <c r="T834" s="36"/>
      <c r="U834" s="36"/>
      <c r="V834" s="36"/>
      <c r="W834" s="36"/>
      <c r="X834" s="36"/>
      <c r="Y834" s="36"/>
      <c r="Z834" s="36"/>
      <c r="AA834" s="36"/>
      <c r="AB834" s="36"/>
    </row>
    <row r="835" spans="1:28" x14ac:dyDescent="0.25">
      <c r="A835" s="37"/>
      <c r="B835" s="36"/>
      <c r="C835" s="36"/>
      <c r="D835" s="36"/>
      <c r="E835" s="36"/>
      <c r="F835" s="36"/>
      <c r="G835" s="36"/>
      <c r="H835" s="36"/>
      <c r="I835" s="36"/>
      <c r="J835" s="36"/>
      <c r="K835" s="36"/>
      <c r="L835" s="36"/>
      <c r="M835" s="36"/>
      <c r="N835" s="36"/>
      <c r="O835" s="36"/>
      <c r="P835" s="36"/>
      <c r="Q835" s="36"/>
      <c r="R835" s="38"/>
      <c r="S835" s="36"/>
      <c r="T835" s="36"/>
      <c r="U835" s="36"/>
      <c r="V835" s="36"/>
      <c r="W835" s="36"/>
      <c r="X835" s="36"/>
      <c r="Y835" s="36"/>
      <c r="Z835" s="36"/>
      <c r="AA835" s="36"/>
      <c r="AB835" s="36"/>
    </row>
    <row r="836" spans="1:28" x14ac:dyDescent="0.25">
      <c r="A836" s="37"/>
      <c r="B836" s="36"/>
      <c r="C836" s="36"/>
      <c r="D836" s="36"/>
      <c r="E836" s="36"/>
      <c r="F836" s="36"/>
      <c r="G836" s="36"/>
      <c r="H836" s="36"/>
      <c r="I836" s="36"/>
      <c r="J836" s="36"/>
      <c r="K836" s="36"/>
      <c r="L836" s="36"/>
      <c r="M836" s="36"/>
      <c r="N836" s="36"/>
      <c r="O836" s="36"/>
      <c r="P836" s="36"/>
      <c r="Q836" s="36"/>
      <c r="R836" s="38"/>
      <c r="S836" s="36"/>
      <c r="T836" s="36"/>
      <c r="U836" s="36"/>
      <c r="V836" s="36"/>
      <c r="W836" s="36"/>
      <c r="X836" s="36"/>
      <c r="Y836" s="36"/>
      <c r="Z836" s="36"/>
      <c r="AA836" s="36"/>
      <c r="AB836" s="36"/>
    </row>
    <row r="837" spans="1:28" x14ac:dyDescent="0.25">
      <c r="A837" s="37"/>
      <c r="B837" s="36"/>
      <c r="C837" s="36"/>
      <c r="D837" s="36"/>
      <c r="E837" s="36"/>
      <c r="F837" s="36"/>
      <c r="G837" s="36"/>
      <c r="H837" s="36"/>
      <c r="I837" s="36"/>
      <c r="J837" s="36"/>
      <c r="K837" s="36"/>
      <c r="L837" s="36"/>
      <c r="M837" s="36"/>
      <c r="N837" s="36"/>
      <c r="O837" s="36"/>
      <c r="P837" s="36"/>
      <c r="Q837" s="36"/>
      <c r="R837" s="38"/>
      <c r="S837" s="36"/>
      <c r="T837" s="36"/>
      <c r="U837" s="36"/>
      <c r="V837" s="36"/>
      <c r="W837" s="36"/>
      <c r="X837" s="36"/>
      <c r="Y837" s="36"/>
      <c r="Z837" s="36"/>
      <c r="AA837" s="36"/>
      <c r="AB837" s="36"/>
    </row>
    <row r="838" spans="1:28" x14ac:dyDescent="0.25">
      <c r="A838" s="37"/>
      <c r="B838" s="36"/>
      <c r="C838" s="36"/>
      <c r="D838" s="36"/>
      <c r="E838" s="36"/>
      <c r="F838" s="36"/>
      <c r="G838" s="36"/>
      <c r="H838" s="36"/>
      <c r="I838" s="36"/>
      <c r="J838" s="36"/>
      <c r="K838" s="36"/>
      <c r="L838" s="36"/>
      <c r="M838" s="36"/>
      <c r="N838" s="36"/>
      <c r="O838" s="36"/>
      <c r="P838" s="36"/>
      <c r="Q838" s="36"/>
      <c r="R838" s="38"/>
      <c r="S838" s="36"/>
      <c r="T838" s="36"/>
      <c r="U838" s="36"/>
      <c r="V838" s="36"/>
      <c r="W838" s="36"/>
      <c r="X838" s="36"/>
      <c r="Y838" s="36"/>
      <c r="Z838" s="36"/>
      <c r="AA838" s="36"/>
      <c r="AB838" s="36"/>
    </row>
    <row r="839" spans="1:28" x14ac:dyDescent="0.25">
      <c r="A839" s="37"/>
      <c r="B839" s="36"/>
      <c r="C839" s="36"/>
      <c r="D839" s="36"/>
      <c r="E839" s="36"/>
      <c r="F839" s="36"/>
      <c r="G839" s="36"/>
      <c r="H839" s="36"/>
      <c r="I839" s="36"/>
      <c r="J839" s="36"/>
      <c r="K839" s="36"/>
      <c r="L839" s="36"/>
      <c r="M839" s="36"/>
      <c r="N839" s="36"/>
      <c r="O839" s="36"/>
      <c r="P839" s="36"/>
      <c r="Q839" s="36"/>
      <c r="R839" s="38"/>
      <c r="S839" s="36"/>
      <c r="T839" s="36"/>
      <c r="U839" s="36"/>
      <c r="V839" s="36"/>
      <c r="W839" s="36"/>
      <c r="X839" s="36"/>
      <c r="Y839" s="36"/>
      <c r="Z839" s="36"/>
      <c r="AA839" s="36"/>
      <c r="AB839" s="36"/>
    </row>
    <row r="840" spans="1:28" x14ac:dyDescent="0.25">
      <c r="A840" s="37"/>
      <c r="B840" s="36"/>
      <c r="C840" s="36"/>
      <c r="D840" s="36"/>
      <c r="E840" s="36"/>
      <c r="F840" s="36"/>
      <c r="G840" s="36"/>
      <c r="H840" s="36"/>
      <c r="I840" s="36"/>
      <c r="J840" s="36"/>
      <c r="K840" s="36"/>
      <c r="L840" s="36"/>
      <c r="M840" s="36"/>
      <c r="N840" s="36"/>
      <c r="O840" s="36"/>
      <c r="P840" s="36"/>
      <c r="Q840" s="36"/>
      <c r="R840" s="38"/>
      <c r="S840" s="36"/>
      <c r="T840" s="36"/>
      <c r="U840" s="36"/>
      <c r="V840" s="36"/>
      <c r="W840" s="36"/>
      <c r="X840" s="36"/>
      <c r="Y840" s="36"/>
      <c r="Z840" s="36"/>
      <c r="AA840" s="36"/>
      <c r="AB840" s="36"/>
    </row>
    <row r="841" spans="1:28" x14ac:dyDescent="0.25">
      <c r="A841" s="37"/>
      <c r="B841" s="36"/>
      <c r="C841" s="36"/>
      <c r="D841" s="36"/>
      <c r="E841" s="36"/>
      <c r="F841" s="36"/>
      <c r="G841" s="36"/>
      <c r="H841" s="36"/>
      <c r="I841" s="36"/>
      <c r="J841" s="36"/>
      <c r="K841" s="36"/>
      <c r="L841" s="36"/>
      <c r="M841" s="36"/>
      <c r="N841" s="36"/>
      <c r="O841" s="36"/>
      <c r="P841" s="36"/>
      <c r="Q841" s="36"/>
      <c r="R841" s="38"/>
      <c r="S841" s="36"/>
      <c r="T841" s="36"/>
      <c r="U841" s="36"/>
      <c r="V841" s="36"/>
      <c r="W841" s="36"/>
      <c r="X841" s="36"/>
      <c r="Y841" s="36"/>
      <c r="Z841" s="36"/>
      <c r="AA841" s="36"/>
      <c r="AB841" s="36"/>
    </row>
    <row r="842" spans="1:28" x14ac:dyDescent="0.25">
      <c r="A842" s="37"/>
      <c r="B842" s="36"/>
      <c r="C842" s="36"/>
      <c r="D842" s="36"/>
      <c r="E842" s="36"/>
      <c r="F842" s="36"/>
      <c r="G842" s="36"/>
      <c r="H842" s="36"/>
      <c r="I842" s="36"/>
      <c r="J842" s="36"/>
      <c r="K842" s="36"/>
      <c r="L842" s="36"/>
      <c r="M842" s="36"/>
      <c r="N842" s="36"/>
      <c r="O842" s="36"/>
      <c r="P842" s="36"/>
      <c r="Q842" s="36"/>
      <c r="R842" s="38"/>
      <c r="S842" s="36"/>
      <c r="T842" s="36"/>
      <c r="U842" s="36"/>
      <c r="V842" s="36"/>
      <c r="W842" s="36"/>
      <c r="X842" s="36"/>
      <c r="Y842" s="36"/>
      <c r="Z842" s="36"/>
      <c r="AA842" s="36"/>
      <c r="AB842" s="36"/>
    </row>
    <row r="843" spans="1:28" x14ac:dyDescent="0.25">
      <c r="A843" s="37"/>
      <c r="B843" s="36"/>
      <c r="C843" s="36"/>
      <c r="D843" s="36"/>
      <c r="E843" s="36"/>
      <c r="F843" s="36"/>
      <c r="G843" s="36"/>
      <c r="H843" s="36"/>
      <c r="I843" s="36"/>
      <c r="J843" s="36"/>
      <c r="K843" s="36"/>
      <c r="L843" s="36"/>
      <c r="M843" s="36"/>
      <c r="N843" s="36"/>
      <c r="O843" s="36"/>
      <c r="P843" s="36"/>
      <c r="Q843" s="36"/>
      <c r="R843" s="38"/>
      <c r="S843" s="36"/>
      <c r="T843" s="36"/>
      <c r="U843" s="36"/>
      <c r="V843" s="36"/>
      <c r="W843" s="36"/>
      <c r="X843" s="36"/>
      <c r="Y843" s="36"/>
      <c r="Z843" s="36"/>
      <c r="AA843" s="36"/>
      <c r="AB843" s="36"/>
    </row>
    <row r="844" spans="1:28" x14ac:dyDescent="0.25">
      <c r="A844" s="37"/>
      <c r="B844" s="36"/>
      <c r="C844" s="36"/>
      <c r="D844" s="36"/>
      <c r="E844" s="36"/>
      <c r="F844" s="36"/>
      <c r="G844" s="36"/>
      <c r="H844" s="36"/>
      <c r="I844" s="36"/>
      <c r="J844" s="36"/>
      <c r="K844" s="36"/>
      <c r="L844" s="36"/>
      <c r="M844" s="36"/>
      <c r="N844" s="36"/>
      <c r="O844" s="36"/>
      <c r="P844" s="36"/>
      <c r="Q844" s="36"/>
      <c r="R844" s="38"/>
      <c r="S844" s="36"/>
      <c r="T844" s="36"/>
      <c r="U844" s="36"/>
      <c r="V844" s="36"/>
      <c r="W844" s="36"/>
      <c r="X844" s="36"/>
      <c r="Y844" s="36"/>
      <c r="Z844" s="36"/>
      <c r="AA844" s="36"/>
      <c r="AB844" s="36"/>
    </row>
    <row r="845" spans="1:28" x14ac:dyDescent="0.25">
      <c r="A845" s="37"/>
      <c r="B845" s="36"/>
      <c r="C845" s="36"/>
      <c r="D845" s="36"/>
      <c r="E845" s="36"/>
      <c r="F845" s="36"/>
      <c r="G845" s="36"/>
      <c r="H845" s="36"/>
      <c r="I845" s="36"/>
      <c r="J845" s="36"/>
      <c r="K845" s="36"/>
      <c r="L845" s="36"/>
      <c r="M845" s="36"/>
      <c r="N845" s="36"/>
      <c r="O845" s="36"/>
      <c r="P845" s="36"/>
      <c r="Q845" s="36"/>
      <c r="R845" s="38"/>
      <c r="S845" s="36"/>
      <c r="T845" s="36"/>
      <c r="U845" s="36"/>
      <c r="V845" s="36"/>
      <c r="W845" s="36"/>
      <c r="X845" s="36"/>
      <c r="Y845" s="36"/>
      <c r="Z845" s="36"/>
      <c r="AA845" s="36"/>
      <c r="AB845" s="36"/>
    </row>
    <row r="846" spans="1:28" x14ac:dyDescent="0.25">
      <c r="A846" s="37"/>
      <c r="B846" s="36"/>
      <c r="C846" s="36"/>
      <c r="D846" s="36"/>
      <c r="E846" s="36"/>
      <c r="F846" s="36"/>
      <c r="G846" s="36"/>
      <c r="H846" s="36"/>
      <c r="I846" s="36"/>
      <c r="J846" s="36"/>
      <c r="K846" s="36"/>
      <c r="L846" s="36"/>
      <c r="M846" s="36"/>
      <c r="N846" s="36"/>
      <c r="O846" s="36"/>
      <c r="P846" s="36"/>
      <c r="Q846" s="36"/>
      <c r="R846" s="38"/>
      <c r="S846" s="36"/>
      <c r="T846" s="36"/>
      <c r="U846" s="36"/>
      <c r="V846" s="36"/>
      <c r="W846" s="36"/>
      <c r="X846" s="36"/>
      <c r="Y846" s="36"/>
      <c r="Z846" s="36"/>
      <c r="AA846" s="36"/>
      <c r="AB846" s="36"/>
    </row>
    <row r="847" spans="1:28" x14ac:dyDescent="0.25">
      <c r="A847" s="37"/>
      <c r="B847" s="36"/>
      <c r="C847" s="36"/>
      <c r="D847" s="36"/>
      <c r="E847" s="36"/>
      <c r="F847" s="36"/>
      <c r="G847" s="36"/>
      <c r="H847" s="36"/>
      <c r="I847" s="36"/>
      <c r="J847" s="36"/>
      <c r="K847" s="36"/>
      <c r="L847" s="36"/>
      <c r="M847" s="36"/>
      <c r="N847" s="36"/>
      <c r="O847" s="36"/>
      <c r="P847" s="36"/>
      <c r="Q847" s="36"/>
      <c r="R847" s="38"/>
      <c r="S847" s="36"/>
      <c r="T847" s="36"/>
      <c r="U847" s="36"/>
      <c r="V847" s="36"/>
      <c r="W847" s="36"/>
      <c r="X847" s="36"/>
      <c r="Y847" s="36"/>
      <c r="Z847" s="36"/>
      <c r="AA847" s="36"/>
      <c r="AB847" s="36"/>
    </row>
    <row r="848" spans="1:28" x14ac:dyDescent="0.25">
      <c r="A848" s="37"/>
      <c r="B848" s="36"/>
      <c r="C848" s="36"/>
      <c r="D848" s="36"/>
      <c r="E848" s="36"/>
      <c r="F848" s="36"/>
      <c r="G848" s="36"/>
      <c r="H848" s="36"/>
      <c r="I848" s="36"/>
      <c r="J848" s="36"/>
      <c r="K848" s="36"/>
      <c r="L848" s="36"/>
      <c r="M848" s="36"/>
      <c r="N848" s="36"/>
      <c r="O848" s="36"/>
      <c r="P848" s="36"/>
      <c r="Q848" s="36"/>
      <c r="R848" s="38"/>
      <c r="S848" s="36"/>
      <c r="T848" s="36"/>
      <c r="U848" s="36"/>
      <c r="V848" s="36"/>
      <c r="W848" s="36"/>
      <c r="X848" s="36"/>
      <c r="Y848" s="36"/>
      <c r="Z848" s="36"/>
      <c r="AA848" s="36"/>
      <c r="AB848" s="36"/>
    </row>
    <row r="849" spans="1:28" x14ac:dyDescent="0.25">
      <c r="A849" s="37"/>
      <c r="B849" s="36"/>
      <c r="C849" s="36"/>
      <c r="D849" s="36"/>
      <c r="E849" s="36"/>
      <c r="F849" s="36"/>
      <c r="G849" s="36"/>
      <c r="H849" s="36"/>
      <c r="I849" s="36"/>
      <c r="J849" s="36"/>
      <c r="K849" s="36"/>
      <c r="L849" s="36"/>
      <c r="M849" s="36"/>
      <c r="N849" s="36"/>
      <c r="O849" s="36"/>
      <c r="P849" s="36"/>
      <c r="Q849" s="36"/>
      <c r="R849" s="38"/>
      <c r="S849" s="36"/>
      <c r="T849" s="36"/>
      <c r="U849" s="36"/>
      <c r="V849" s="36"/>
      <c r="W849" s="36"/>
      <c r="X849" s="36"/>
      <c r="Y849" s="36"/>
      <c r="Z849" s="36"/>
      <c r="AA849" s="36"/>
      <c r="AB849" s="36"/>
    </row>
    <row r="850" spans="1:28" x14ac:dyDescent="0.25">
      <c r="A850" s="37"/>
      <c r="B850" s="36"/>
      <c r="C850" s="36"/>
      <c r="D850" s="36"/>
      <c r="E850" s="36"/>
      <c r="F850" s="36"/>
      <c r="G850" s="36"/>
      <c r="H850" s="36"/>
      <c r="I850" s="36"/>
      <c r="J850" s="36"/>
      <c r="K850" s="36"/>
      <c r="L850" s="36"/>
      <c r="M850" s="36"/>
      <c r="N850" s="36"/>
      <c r="O850" s="36"/>
      <c r="P850" s="36"/>
      <c r="Q850" s="36"/>
      <c r="R850" s="38"/>
      <c r="S850" s="36"/>
      <c r="T850" s="36"/>
      <c r="U850" s="36"/>
      <c r="V850" s="36"/>
      <c r="W850" s="36"/>
      <c r="X850" s="36"/>
      <c r="Y850" s="36"/>
      <c r="Z850" s="36"/>
      <c r="AA850" s="36"/>
      <c r="AB850" s="36"/>
    </row>
    <row r="851" spans="1:28" x14ac:dyDescent="0.25">
      <c r="A851" s="37"/>
      <c r="B851" s="36"/>
      <c r="C851" s="36"/>
      <c r="D851" s="36"/>
      <c r="E851" s="36"/>
      <c r="F851" s="36"/>
      <c r="G851" s="36"/>
      <c r="H851" s="36"/>
      <c r="I851" s="36"/>
      <c r="J851" s="36"/>
      <c r="K851" s="36"/>
      <c r="L851" s="36"/>
      <c r="M851" s="36"/>
      <c r="N851" s="36"/>
      <c r="O851" s="36"/>
      <c r="P851" s="36"/>
      <c r="Q851" s="36"/>
      <c r="R851" s="38"/>
      <c r="S851" s="36"/>
      <c r="T851" s="36"/>
      <c r="U851" s="36"/>
      <c r="V851" s="36"/>
      <c r="W851" s="36"/>
      <c r="X851" s="36"/>
      <c r="Y851" s="36"/>
      <c r="Z851" s="36"/>
      <c r="AA851" s="36"/>
      <c r="AB851" s="36"/>
    </row>
    <row r="852" spans="1:28" x14ac:dyDescent="0.25">
      <c r="A852" s="37"/>
      <c r="B852" s="36"/>
      <c r="C852" s="36"/>
      <c r="D852" s="36"/>
      <c r="E852" s="36"/>
      <c r="F852" s="36"/>
      <c r="G852" s="36"/>
      <c r="H852" s="36"/>
      <c r="I852" s="36"/>
      <c r="J852" s="36"/>
      <c r="K852" s="36"/>
      <c r="L852" s="36"/>
      <c r="M852" s="36"/>
      <c r="N852" s="36"/>
      <c r="O852" s="36"/>
      <c r="P852" s="36"/>
      <c r="Q852" s="36"/>
      <c r="R852" s="38"/>
      <c r="S852" s="36"/>
      <c r="T852" s="36"/>
      <c r="U852" s="36"/>
      <c r="V852" s="36"/>
      <c r="W852" s="36"/>
      <c r="X852" s="36"/>
      <c r="Y852" s="36"/>
      <c r="Z852" s="36"/>
      <c r="AA852" s="36"/>
      <c r="AB852" s="36"/>
    </row>
    <row r="853" spans="1:28" x14ac:dyDescent="0.25">
      <c r="A853" s="37"/>
      <c r="B853" s="36"/>
      <c r="C853" s="36"/>
      <c r="D853" s="36"/>
      <c r="E853" s="36"/>
      <c r="F853" s="36"/>
      <c r="G853" s="36"/>
      <c r="H853" s="36"/>
      <c r="I853" s="36"/>
      <c r="J853" s="36"/>
      <c r="K853" s="36"/>
      <c r="L853" s="36"/>
      <c r="M853" s="36"/>
      <c r="N853" s="36"/>
      <c r="O853" s="36"/>
      <c r="P853" s="36"/>
      <c r="Q853" s="36"/>
      <c r="R853" s="38"/>
      <c r="S853" s="36"/>
      <c r="T853" s="36"/>
      <c r="U853" s="36"/>
      <c r="V853" s="36"/>
      <c r="W853" s="36"/>
      <c r="X853" s="36"/>
      <c r="Y853" s="36"/>
      <c r="Z853" s="36"/>
      <c r="AA853" s="36"/>
      <c r="AB853" s="36"/>
    </row>
    <row r="854" spans="1:28" x14ac:dyDescent="0.25">
      <c r="A854" s="37"/>
      <c r="B854" s="36"/>
      <c r="C854" s="36"/>
      <c r="D854" s="36"/>
      <c r="E854" s="36"/>
      <c r="F854" s="36"/>
      <c r="G854" s="36"/>
      <c r="H854" s="36"/>
      <c r="I854" s="36"/>
      <c r="J854" s="36"/>
      <c r="K854" s="36"/>
      <c r="L854" s="36"/>
      <c r="M854" s="36"/>
      <c r="N854" s="36"/>
      <c r="O854" s="36"/>
      <c r="P854" s="36"/>
      <c r="Q854" s="36"/>
      <c r="R854" s="38"/>
      <c r="S854" s="36"/>
      <c r="T854" s="36"/>
      <c r="U854" s="36"/>
      <c r="V854" s="36"/>
      <c r="W854" s="36"/>
      <c r="X854" s="36"/>
      <c r="Y854" s="36"/>
      <c r="Z854" s="36"/>
      <c r="AA854" s="36"/>
      <c r="AB854" s="36"/>
    </row>
    <row r="855" spans="1:28" x14ac:dyDescent="0.25">
      <c r="A855" s="37"/>
      <c r="B855" s="36"/>
      <c r="C855" s="36"/>
      <c r="D855" s="36"/>
      <c r="E855" s="36"/>
      <c r="F855" s="36"/>
      <c r="G855" s="36"/>
      <c r="H855" s="36"/>
      <c r="I855" s="36"/>
      <c r="J855" s="36"/>
      <c r="K855" s="36"/>
      <c r="L855" s="36"/>
      <c r="M855" s="36"/>
      <c r="N855" s="36"/>
      <c r="O855" s="36"/>
      <c r="P855" s="36"/>
      <c r="Q855" s="36"/>
      <c r="R855" s="38"/>
      <c r="S855" s="36"/>
      <c r="T855" s="36"/>
      <c r="U855" s="36"/>
      <c r="V855" s="36"/>
      <c r="W855" s="36"/>
      <c r="X855" s="36"/>
      <c r="Y855" s="36"/>
      <c r="Z855" s="36"/>
      <c r="AA855" s="36"/>
      <c r="AB855" s="36"/>
    </row>
    <row r="856" spans="1:28" x14ac:dyDescent="0.25">
      <c r="A856" s="37"/>
      <c r="B856" s="36"/>
      <c r="C856" s="36"/>
      <c r="D856" s="36"/>
      <c r="E856" s="36"/>
      <c r="F856" s="36"/>
      <c r="G856" s="36"/>
      <c r="H856" s="36"/>
      <c r="I856" s="36"/>
      <c r="J856" s="36"/>
      <c r="K856" s="36"/>
      <c r="L856" s="36"/>
      <c r="M856" s="36"/>
      <c r="N856" s="36"/>
      <c r="O856" s="36"/>
      <c r="P856" s="36"/>
      <c r="Q856" s="36"/>
      <c r="R856" s="38"/>
      <c r="S856" s="36"/>
      <c r="T856" s="36"/>
      <c r="U856" s="36"/>
      <c r="V856" s="36"/>
      <c r="W856" s="36"/>
      <c r="X856" s="36"/>
      <c r="Y856" s="36"/>
      <c r="Z856" s="36"/>
      <c r="AA856" s="36"/>
      <c r="AB856" s="36"/>
    </row>
    <row r="857" spans="1:28" x14ac:dyDescent="0.25">
      <c r="A857" s="37"/>
      <c r="B857" s="36"/>
      <c r="C857" s="36"/>
      <c r="D857" s="36"/>
      <c r="E857" s="36"/>
      <c r="F857" s="36"/>
      <c r="G857" s="36"/>
      <c r="H857" s="36"/>
      <c r="I857" s="36"/>
      <c r="J857" s="36"/>
      <c r="K857" s="36"/>
      <c r="L857" s="36"/>
      <c r="M857" s="36"/>
      <c r="N857" s="36"/>
      <c r="O857" s="36"/>
      <c r="P857" s="36"/>
      <c r="Q857" s="36"/>
      <c r="R857" s="38"/>
      <c r="S857" s="36"/>
      <c r="T857" s="36"/>
      <c r="U857" s="36"/>
      <c r="V857" s="36"/>
      <c r="W857" s="36"/>
      <c r="X857" s="36"/>
      <c r="Y857" s="36"/>
      <c r="Z857" s="36"/>
      <c r="AA857" s="36"/>
      <c r="AB857" s="36"/>
    </row>
    <row r="858" spans="1:28" x14ac:dyDescent="0.25">
      <c r="A858" s="37"/>
      <c r="B858" s="36"/>
      <c r="C858" s="36"/>
      <c r="D858" s="36"/>
      <c r="E858" s="36"/>
      <c r="F858" s="36"/>
      <c r="G858" s="36"/>
      <c r="H858" s="36"/>
      <c r="I858" s="36"/>
      <c r="J858" s="36"/>
      <c r="K858" s="36"/>
      <c r="L858" s="36"/>
      <c r="M858" s="36"/>
      <c r="N858" s="36"/>
      <c r="O858" s="36"/>
      <c r="P858" s="36"/>
      <c r="Q858" s="36"/>
      <c r="R858" s="38"/>
      <c r="S858" s="36"/>
      <c r="T858" s="36"/>
      <c r="U858" s="36"/>
      <c r="V858" s="36"/>
      <c r="W858" s="36"/>
      <c r="X858" s="36"/>
      <c r="Y858" s="36"/>
      <c r="Z858" s="36"/>
      <c r="AA858" s="36"/>
      <c r="AB858" s="36"/>
    </row>
    <row r="859" spans="1:28" x14ac:dyDescent="0.25">
      <c r="A859" s="37"/>
      <c r="B859" s="36"/>
      <c r="C859" s="36"/>
      <c r="D859" s="36"/>
      <c r="E859" s="36"/>
      <c r="F859" s="36"/>
      <c r="G859" s="36"/>
      <c r="H859" s="36"/>
      <c r="I859" s="36"/>
      <c r="J859" s="36"/>
      <c r="K859" s="36"/>
      <c r="L859" s="36"/>
      <c r="M859" s="36"/>
      <c r="N859" s="36"/>
      <c r="O859" s="36"/>
      <c r="P859" s="36"/>
      <c r="Q859" s="36"/>
      <c r="R859" s="38"/>
      <c r="S859" s="36"/>
      <c r="T859" s="36"/>
      <c r="U859" s="36"/>
      <c r="V859" s="36"/>
      <c r="W859" s="36"/>
      <c r="X859" s="36"/>
      <c r="Y859" s="36"/>
      <c r="Z859" s="36"/>
      <c r="AA859" s="36"/>
      <c r="AB859" s="36"/>
    </row>
    <row r="860" spans="1:28" x14ac:dyDescent="0.25">
      <c r="A860" s="37"/>
      <c r="B860" s="36"/>
      <c r="C860" s="36"/>
      <c r="D860" s="36"/>
      <c r="E860" s="36"/>
      <c r="F860" s="36"/>
      <c r="G860" s="36"/>
      <c r="H860" s="36"/>
      <c r="I860" s="36"/>
      <c r="J860" s="36"/>
      <c r="K860" s="36"/>
      <c r="L860" s="36"/>
      <c r="M860" s="36"/>
      <c r="N860" s="36"/>
      <c r="O860" s="36"/>
      <c r="P860" s="36"/>
      <c r="Q860" s="36"/>
      <c r="R860" s="38"/>
      <c r="S860" s="36"/>
      <c r="T860" s="36"/>
      <c r="U860" s="36"/>
      <c r="V860" s="36"/>
      <c r="W860" s="36"/>
      <c r="X860" s="36"/>
      <c r="Y860" s="36"/>
      <c r="Z860" s="36"/>
      <c r="AA860" s="36"/>
      <c r="AB860" s="36"/>
    </row>
    <row r="861" spans="1:28" x14ac:dyDescent="0.25">
      <c r="A861" s="37"/>
      <c r="B861" s="36"/>
      <c r="C861" s="36"/>
      <c r="D861" s="36"/>
      <c r="E861" s="36"/>
      <c r="F861" s="36"/>
      <c r="G861" s="36"/>
      <c r="H861" s="36"/>
      <c r="I861" s="36"/>
      <c r="J861" s="36"/>
      <c r="K861" s="36"/>
      <c r="L861" s="36"/>
      <c r="M861" s="36"/>
      <c r="N861" s="36"/>
      <c r="O861" s="36"/>
      <c r="P861" s="36"/>
      <c r="Q861" s="36"/>
      <c r="R861" s="38"/>
      <c r="S861" s="36"/>
      <c r="T861" s="36"/>
      <c r="U861" s="36"/>
      <c r="V861" s="36"/>
      <c r="W861" s="36"/>
      <c r="X861" s="36"/>
      <c r="Y861" s="36"/>
      <c r="Z861" s="36"/>
      <c r="AA861" s="36"/>
      <c r="AB861" s="36"/>
    </row>
    <row r="862" spans="1:28" x14ac:dyDescent="0.25">
      <c r="A862" s="37"/>
      <c r="B862" s="36"/>
      <c r="C862" s="36"/>
      <c r="D862" s="36"/>
      <c r="E862" s="36"/>
      <c r="F862" s="36"/>
      <c r="G862" s="36"/>
      <c r="H862" s="36"/>
      <c r="I862" s="36"/>
      <c r="J862" s="36"/>
      <c r="K862" s="36"/>
      <c r="L862" s="36"/>
      <c r="M862" s="36"/>
      <c r="N862" s="36"/>
      <c r="O862" s="36"/>
      <c r="P862" s="36"/>
      <c r="Q862" s="36"/>
      <c r="R862" s="38"/>
      <c r="S862" s="36"/>
      <c r="T862" s="36"/>
      <c r="U862" s="36"/>
      <c r="V862" s="36"/>
      <c r="W862" s="36"/>
      <c r="X862" s="36"/>
      <c r="Y862" s="36"/>
      <c r="Z862" s="36"/>
      <c r="AA862" s="36"/>
      <c r="AB862" s="36"/>
    </row>
    <row r="863" spans="1:28" x14ac:dyDescent="0.25">
      <c r="A863" s="37"/>
      <c r="B863" s="36"/>
      <c r="C863" s="36"/>
      <c r="D863" s="36"/>
      <c r="E863" s="36"/>
      <c r="F863" s="36"/>
      <c r="G863" s="36"/>
      <c r="H863" s="36"/>
      <c r="I863" s="36"/>
      <c r="J863" s="36"/>
      <c r="K863" s="36"/>
      <c r="L863" s="36"/>
      <c r="M863" s="36"/>
      <c r="N863" s="36"/>
      <c r="O863" s="36"/>
      <c r="P863" s="36"/>
      <c r="Q863" s="36"/>
      <c r="R863" s="38"/>
      <c r="S863" s="36"/>
      <c r="T863" s="36"/>
      <c r="U863" s="36"/>
      <c r="V863" s="36"/>
      <c r="W863" s="36"/>
      <c r="X863" s="36"/>
      <c r="Y863" s="36"/>
      <c r="Z863" s="36"/>
      <c r="AA863" s="36"/>
      <c r="AB863" s="36"/>
    </row>
    <row r="864" spans="1:28" x14ac:dyDescent="0.25">
      <c r="A864" s="37"/>
      <c r="B864" s="36"/>
      <c r="C864" s="36"/>
      <c r="D864" s="36"/>
      <c r="E864" s="36"/>
      <c r="F864" s="36"/>
      <c r="G864" s="36"/>
      <c r="H864" s="36"/>
      <c r="I864" s="36"/>
      <c r="J864" s="36"/>
      <c r="K864" s="36"/>
      <c r="L864" s="36"/>
      <c r="M864" s="36"/>
      <c r="N864" s="36"/>
      <c r="O864" s="36"/>
      <c r="P864" s="36"/>
      <c r="Q864" s="36"/>
      <c r="R864" s="38"/>
      <c r="S864" s="36"/>
      <c r="T864" s="36"/>
      <c r="U864" s="36"/>
      <c r="V864" s="36"/>
      <c r="W864" s="36"/>
      <c r="X864" s="36"/>
      <c r="Y864" s="36"/>
      <c r="Z864" s="36"/>
      <c r="AA864" s="36"/>
      <c r="AB864" s="36"/>
    </row>
    <row r="865" spans="1:28" x14ac:dyDescent="0.25">
      <c r="A865" s="37"/>
      <c r="B865" s="36"/>
      <c r="C865" s="36"/>
      <c r="D865" s="36"/>
      <c r="E865" s="36"/>
      <c r="F865" s="36"/>
      <c r="G865" s="36"/>
      <c r="H865" s="36"/>
      <c r="I865" s="36"/>
      <c r="J865" s="36"/>
      <c r="K865" s="36"/>
      <c r="L865" s="36"/>
      <c r="M865" s="36"/>
      <c r="N865" s="36"/>
      <c r="O865" s="36"/>
      <c r="P865" s="36"/>
      <c r="Q865" s="36"/>
      <c r="R865" s="38"/>
      <c r="S865" s="36"/>
      <c r="T865" s="36"/>
      <c r="U865" s="36"/>
      <c r="V865" s="36"/>
      <c r="W865" s="36"/>
      <c r="X865" s="36"/>
      <c r="Y865" s="36"/>
      <c r="Z865" s="36"/>
      <c r="AA865" s="36"/>
      <c r="AB865" s="36"/>
    </row>
    <row r="866" spans="1:28" x14ac:dyDescent="0.25">
      <c r="A866" s="37"/>
      <c r="B866" s="36"/>
      <c r="C866" s="36"/>
      <c r="D866" s="36"/>
      <c r="E866" s="36"/>
      <c r="F866" s="36"/>
      <c r="G866" s="36"/>
      <c r="H866" s="36"/>
      <c r="I866" s="36"/>
      <c r="J866" s="36"/>
      <c r="K866" s="36"/>
      <c r="L866" s="36"/>
      <c r="M866" s="36"/>
      <c r="N866" s="36"/>
      <c r="O866" s="36"/>
      <c r="P866" s="36"/>
      <c r="Q866" s="36"/>
      <c r="R866" s="38"/>
      <c r="S866" s="36"/>
      <c r="T866" s="36"/>
      <c r="U866" s="36"/>
      <c r="V866" s="36"/>
      <c r="W866" s="36"/>
      <c r="X866" s="36"/>
      <c r="Y866" s="36"/>
      <c r="Z866" s="36"/>
      <c r="AA866" s="36"/>
      <c r="AB866" s="36"/>
    </row>
    <row r="867" spans="1:28" x14ac:dyDescent="0.25">
      <c r="A867" s="37"/>
      <c r="B867" s="36"/>
      <c r="C867" s="36"/>
      <c r="D867" s="36"/>
      <c r="E867" s="36"/>
      <c r="F867" s="36"/>
      <c r="G867" s="36"/>
      <c r="H867" s="36"/>
      <c r="I867" s="36"/>
      <c r="J867" s="36"/>
      <c r="K867" s="36"/>
      <c r="L867" s="36"/>
      <c r="M867" s="36"/>
      <c r="N867" s="36"/>
      <c r="O867" s="36"/>
      <c r="P867" s="36"/>
      <c r="Q867" s="36"/>
      <c r="R867" s="38"/>
      <c r="S867" s="36"/>
      <c r="T867" s="36"/>
      <c r="U867" s="36"/>
      <c r="V867" s="36"/>
      <c r="W867" s="36"/>
      <c r="X867" s="36"/>
      <c r="Y867" s="36"/>
      <c r="Z867" s="36"/>
      <c r="AA867" s="36"/>
      <c r="AB867" s="36"/>
    </row>
    <row r="868" spans="1:28" x14ac:dyDescent="0.25">
      <c r="A868" s="37"/>
      <c r="B868" s="36"/>
      <c r="C868" s="36"/>
      <c r="D868" s="36"/>
      <c r="E868" s="36"/>
      <c r="F868" s="36"/>
      <c r="G868" s="36"/>
      <c r="H868" s="36"/>
      <c r="I868" s="36"/>
      <c r="J868" s="36"/>
      <c r="K868" s="36"/>
      <c r="L868" s="36"/>
      <c r="M868" s="36"/>
      <c r="N868" s="36"/>
      <c r="O868" s="36"/>
      <c r="P868" s="36"/>
      <c r="Q868" s="36"/>
      <c r="R868" s="38"/>
      <c r="S868" s="36"/>
      <c r="T868" s="36"/>
      <c r="U868" s="36"/>
      <c r="V868" s="36"/>
      <c r="W868" s="36"/>
      <c r="X868" s="36"/>
      <c r="Y868" s="36"/>
      <c r="Z868" s="36"/>
      <c r="AA868" s="36"/>
      <c r="AB868" s="36"/>
    </row>
    <row r="869" spans="1:28" x14ac:dyDescent="0.25">
      <c r="A869" s="37"/>
      <c r="B869" s="36"/>
      <c r="C869" s="36"/>
      <c r="D869" s="36"/>
      <c r="E869" s="36"/>
      <c r="F869" s="36"/>
      <c r="G869" s="36"/>
      <c r="H869" s="36"/>
      <c r="I869" s="36"/>
      <c r="J869" s="36"/>
      <c r="K869" s="36"/>
      <c r="L869" s="36"/>
      <c r="M869" s="36"/>
      <c r="N869" s="36"/>
      <c r="O869" s="36"/>
      <c r="P869" s="36"/>
      <c r="Q869" s="36"/>
      <c r="R869" s="38"/>
      <c r="S869" s="36"/>
      <c r="T869" s="36"/>
      <c r="U869" s="36"/>
      <c r="V869" s="36"/>
      <c r="W869" s="36"/>
      <c r="X869" s="36"/>
      <c r="Y869" s="36"/>
      <c r="Z869" s="36"/>
      <c r="AA869" s="36"/>
      <c r="AB869" s="36"/>
    </row>
    <row r="870" spans="1:28" x14ac:dyDescent="0.25">
      <c r="A870" s="37"/>
      <c r="B870" s="36"/>
      <c r="C870" s="36"/>
      <c r="D870" s="36"/>
      <c r="E870" s="36"/>
      <c r="F870" s="36"/>
      <c r="G870" s="36"/>
      <c r="H870" s="36"/>
      <c r="I870" s="36"/>
      <c r="J870" s="36"/>
      <c r="K870" s="36"/>
      <c r="L870" s="36"/>
      <c r="M870" s="36"/>
      <c r="N870" s="36"/>
      <c r="O870" s="36"/>
      <c r="P870" s="36"/>
      <c r="Q870" s="36"/>
      <c r="R870" s="38"/>
      <c r="S870" s="36"/>
      <c r="T870" s="36"/>
      <c r="U870" s="36"/>
      <c r="V870" s="36"/>
      <c r="W870" s="36"/>
      <c r="X870" s="36"/>
      <c r="Y870" s="36"/>
      <c r="Z870" s="36"/>
      <c r="AA870" s="36"/>
      <c r="AB870" s="36"/>
    </row>
    <row r="871" spans="1:28" x14ac:dyDescent="0.25">
      <c r="A871" s="37"/>
      <c r="B871" s="36"/>
      <c r="C871" s="36"/>
      <c r="D871" s="36"/>
      <c r="E871" s="36"/>
      <c r="F871" s="36"/>
      <c r="G871" s="36"/>
      <c r="H871" s="36"/>
      <c r="I871" s="36"/>
      <c r="J871" s="36"/>
      <c r="K871" s="36"/>
      <c r="L871" s="36"/>
      <c r="M871" s="36"/>
      <c r="N871" s="36"/>
      <c r="O871" s="36"/>
      <c r="P871" s="36"/>
      <c r="Q871" s="36"/>
      <c r="R871" s="38"/>
      <c r="S871" s="36"/>
      <c r="T871" s="36"/>
      <c r="U871" s="36"/>
      <c r="V871" s="36"/>
      <c r="W871" s="36"/>
      <c r="X871" s="36"/>
      <c r="Y871" s="36"/>
      <c r="Z871" s="36"/>
      <c r="AA871" s="36"/>
      <c r="AB871" s="36"/>
    </row>
    <row r="872" spans="1:28" x14ac:dyDescent="0.25">
      <c r="A872" s="37"/>
      <c r="B872" s="36"/>
      <c r="C872" s="36"/>
      <c r="D872" s="36"/>
      <c r="E872" s="36"/>
      <c r="F872" s="36"/>
      <c r="G872" s="36"/>
      <c r="H872" s="36"/>
      <c r="I872" s="36"/>
      <c r="J872" s="36"/>
      <c r="K872" s="36"/>
      <c r="L872" s="36"/>
      <c r="M872" s="36"/>
      <c r="N872" s="36"/>
      <c r="O872" s="36"/>
      <c r="P872" s="36"/>
      <c r="Q872" s="36"/>
      <c r="R872" s="38"/>
      <c r="S872" s="36"/>
      <c r="T872" s="36"/>
      <c r="U872" s="36"/>
      <c r="V872" s="36"/>
      <c r="W872" s="36"/>
      <c r="X872" s="36"/>
      <c r="Y872" s="36"/>
      <c r="Z872" s="36"/>
      <c r="AA872" s="36"/>
      <c r="AB872" s="36"/>
    </row>
    <row r="873" spans="1:28" x14ac:dyDescent="0.25">
      <c r="A873" s="37"/>
      <c r="B873" s="36"/>
      <c r="C873" s="36"/>
      <c r="D873" s="36"/>
      <c r="E873" s="36"/>
      <c r="F873" s="36"/>
      <c r="G873" s="36"/>
      <c r="H873" s="36"/>
      <c r="I873" s="36"/>
      <c r="J873" s="36"/>
      <c r="K873" s="36"/>
      <c r="L873" s="36"/>
      <c r="M873" s="36"/>
      <c r="N873" s="36"/>
      <c r="O873" s="36"/>
      <c r="P873" s="36"/>
      <c r="Q873" s="36"/>
      <c r="R873" s="38"/>
      <c r="S873" s="36"/>
      <c r="T873" s="36"/>
      <c r="U873" s="36"/>
      <c r="V873" s="36"/>
      <c r="W873" s="36"/>
      <c r="X873" s="36"/>
      <c r="Y873" s="36"/>
      <c r="Z873" s="36"/>
      <c r="AA873" s="36"/>
      <c r="AB873" s="36"/>
    </row>
    <row r="874" spans="1:28" x14ac:dyDescent="0.25">
      <c r="A874" s="37"/>
      <c r="B874" s="36"/>
      <c r="C874" s="36"/>
      <c r="D874" s="36"/>
      <c r="E874" s="36"/>
      <c r="F874" s="36"/>
      <c r="G874" s="36"/>
      <c r="H874" s="36"/>
      <c r="I874" s="36"/>
      <c r="J874" s="36"/>
      <c r="K874" s="36"/>
      <c r="L874" s="36"/>
      <c r="M874" s="36"/>
      <c r="N874" s="36"/>
      <c r="O874" s="36"/>
      <c r="P874" s="36"/>
      <c r="Q874" s="36"/>
      <c r="R874" s="38"/>
      <c r="S874" s="36"/>
      <c r="T874" s="36"/>
      <c r="U874" s="36"/>
      <c r="V874" s="36"/>
      <c r="W874" s="36"/>
      <c r="X874" s="36"/>
      <c r="Y874" s="36"/>
      <c r="Z874" s="36"/>
      <c r="AA874" s="36"/>
      <c r="AB874" s="36"/>
    </row>
    <row r="875" spans="1:28" x14ac:dyDescent="0.25">
      <c r="A875" s="37"/>
      <c r="B875" s="36"/>
      <c r="C875" s="36"/>
      <c r="D875" s="36"/>
      <c r="E875" s="36"/>
      <c r="F875" s="36"/>
      <c r="G875" s="36"/>
      <c r="H875" s="36"/>
      <c r="I875" s="36"/>
      <c r="J875" s="36"/>
      <c r="K875" s="36"/>
      <c r="L875" s="36"/>
      <c r="M875" s="36"/>
      <c r="N875" s="36"/>
      <c r="O875" s="36"/>
      <c r="P875" s="36"/>
      <c r="Q875" s="36"/>
      <c r="R875" s="38"/>
      <c r="S875" s="36"/>
      <c r="T875" s="36"/>
      <c r="U875" s="36"/>
      <c r="V875" s="36"/>
      <c r="W875" s="36"/>
      <c r="X875" s="36"/>
      <c r="Y875" s="36"/>
      <c r="Z875" s="36"/>
      <c r="AA875" s="36"/>
      <c r="AB875" s="36"/>
    </row>
    <row r="876" spans="1:28" x14ac:dyDescent="0.25">
      <c r="A876" s="37"/>
      <c r="B876" s="36"/>
      <c r="C876" s="36"/>
      <c r="D876" s="36"/>
      <c r="E876" s="36"/>
      <c r="F876" s="36"/>
      <c r="G876" s="36"/>
      <c r="H876" s="36"/>
      <c r="I876" s="36"/>
      <c r="J876" s="36"/>
      <c r="K876" s="36"/>
      <c r="L876" s="36"/>
      <c r="M876" s="36"/>
      <c r="N876" s="36"/>
      <c r="O876" s="36"/>
      <c r="P876" s="36"/>
      <c r="Q876" s="36"/>
      <c r="R876" s="38"/>
      <c r="S876" s="36"/>
      <c r="T876" s="36"/>
      <c r="U876" s="36"/>
      <c r="V876" s="36"/>
      <c r="W876" s="36"/>
      <c r="X876" s="36"/>
      <c r="Y876" s="36"/>
      <c r="Z876" s="36"/>
      <c r="AA876" s="36"/>
      <c r="AB876" s="36"/>
    </row>
    <row r="877" spans="1:28" x14ac:dyDescent="0.25">
      <c r="A877" s="37"/>
      <c r="B877" s="36"/>
      <c r="C877" s="36"/>
      <c r="D877" s="36"/>
      <c r="E877" s="36"/>
      <c r="F877" s="36"/>
      <c r="G877" s="36"/>
      <c r="H877" s="36"/>
      <c r="I877" s="36"/>
      <c r="J877" s="36"/>
      <c r="K877" s="36"/>
      <c r="L877" s="36"/>
      <c r="M877" s="36"/>
      <c r="N877" s="36"/>
      <c r="O877" s="36"/>
      <c r="P877" s="36"/>
      <c r="Q877" s="36"/>
      <c r="R877" s="38"/>
      <c r="S877" s="36"/>
      <c r="T877" s="36"/>
      <c r="U877" s="36"/>
      <c r="V877" s="36"/>
      <c r="W877" s="36"/>
      <c r="X877" s="36"/>
      <c r="Y877" s="36"/>
      <c r="Z877" s="36"/>
      <c r="AA877" s="36"/>
      <c r="AB877" s="36"/>
    </row>
    <row r="878" spans="1:28" x14ac:dyDescent="0.25">
      <c r="A878" s="37"/>
      <c r="B878" s="36"/>
      <c r="C878" s="36"/>
      <c r="D878" s="36"/>
      <c r="E878" s="36"/>
      <c r="F878" s="36"/>
      <c r="G878" s="36"/>
      <c r="H878" s="36"/>
      <c r="I878" s="36"/>
      <c r="J878" s="36"/>
      <c r="K878" s="36"/>
      <c r="L878" s="36"/>
      <c r="M878" s="36"/>
      <c r="N878" s="36"/>
      <c r="O878" s="36"/>
      <c r="P878" s="36"/>
      <c r="Q878" s="36"/>
      <c r="R878" s="38"/>
      <c r="S878" s="36"/>
      <c r="T878" s="36"/>
      <c r="U878" s="36"/>
      <c r="V878" s="36"/>
      <c r="W878" s="36"/>
      <c r="X878" s="36"/>
      <c r="Y878" s="36"/>
      <c r="Z878" s="36"/>
      <c r="AA878" s="36"/>
      <c r="AB878" s="36"/>
    </row>
    <row r="879" spans="1:28" x14ac:dyDescent="0.25">
      <c r="A879" s="37"/>
      <c r="B879" s="36"/>
      <c r="C879" s="36"/>
      <c r="D879" s="36"/>
      <c r="E879" s="36"/>
      <c r="F879" s="36"/>
      <c r="G879" s="36"/>
      <c r="H879" s="36"/>
      <c r="I879" s="36"/>
      <c r="J879" s="36"/>
      <c r="K879" s="36"/>
      <c r="L879" s="36"/>
      <c r="M879" s="36"/>
      <c r="N879" s="36"/>
      <c r="O879" s="36"/>
      <c r="P879" s="36"/>
      <c r="Q879" s="36"/>
      <c r="R879" s="38"/>
      <c r="S879" s="36"/>
      <c r="T879" s="36"/>
      <c r="U879" s="36"/>
      <c r="V879" s="36"/>
      <c r="W879" s="36"/>
      <c r="X879" s="36"/>
      <c r="Y879" s="36"/>
      <c r="Z879" s="36"/>
      <c r="AA879" s="36"/>
      <c r="AB879" s="36"/>
    </row>
    <row r="880" spans="1:28" x14ac:dyDescent="0.25">
      <c r="A880" s="37"/>
      <c r="B880" s="36"/>
      <c r="C880" s="36"/>
      <c r="D880" s="36"/>
      <c r="E880" s="36"/>
      <c r="F880" s="36"/>
      <c r="G880" s="36"/>
      <c r="H880" s="36"/>
      <c r="I880" s="36"/>
      <c r="J880" s="36"/>
      <c r="K880" s="36"/>
      <c r="L880" s="36"/>
      <c r="M880" s="36"/>
      <c r="N880" s="36"/>
      <c r="O880" s="36"/>
      <c r="P880" s="36"/>
      <c r="Q880" s="36"/>
      <c r="R880" s="38"/>
      <c r="S880" s="36"/>
      <c r="T880" s="36"/>
      <c r="U880" s="36"/>
      <c r="V880" s="36"/>
      <c r="W880" s="36"/>
      <c r="X880" s="36"/>
      <c r="Y880" s="36"/>
      <c r="Z880" s="36"/>
      <c r="AA880" s="36"/>
      <c r="AB880" s="36"/>
    </row>
    <row r="881" spans="1:28" x14ac:dyDescent="0.25">
      <c r="A881" s="37"/>
      <c r="B881" s="36"/>
      <c r="C881" s="36"/>
      <c r="D881" s="36"/>
      <c r="E881" s="36"/>
      <c r="F881" s="36"/>
      <c r="G881" s="36"/>
      <c r="H881" s="36"/>
      <c r="I881" s="36"/>
      <c r="J881" s="36"/>
      <c r="K881" s="36"/>
      <c r="L881" s="36"/>
      <c r="M881" s="36"/>
      <c r="N881" s="36"/>
      <c r="O881" s="36"/>
      <c r="P881" s="36"/>
      <c r="Q881" s="36"/>
      <c r="R881" s="38"/>
      <c r="S881" s="36"/>
      <c r="T881" s="36"/>
      <c r="U881" s="36"/>
      <c r="V881" s="36"/>
      <c r="W881" s="36"/>
      <c r="X881" s="36"/>
      <c r="Y881" s="36"/>
      <c r="Z881" s="36"/>
      <c r="AA881" s="36"/>
      <c r="AB881" s="36"/>
    </row>
    <row r="882" spans="1:28" x14ac:dyDescent="0.25">
      <c r="A882" s="37"/>
      <c r="B882" s="36"/>
      <c r="C882" s="36"/>
      <c r="D882" s="36"/>
      <c r="E882" s="36"/>
      <c r="F882" s="36"/>
      <c r="G882" s="36"/>
      <c r="H882" s="36"/>
      <c r="I882" s="36"/>
      <c r="J882" s="36"/>
      <c r="K882" s="36"/>
      <c r="L882" s="36"/>
      <c r="M882" s="36"/>
      <c r="N882" s="36"/>
      <c r="O882" s="36"/>
      <c r="P882" s="36"/>
      <c r="Q882" s="36"/>
      <c r="R882" s="38"/>
      <c r="S882" s="36"/>
      <c r="T882" s="36"/>
      <c r="U882" s="36"/>
      <c r="V882" s="36"/>
      <c r="W882" s="36"/>
      <c r="X882" s="36"/>
      <c r="Y882" s="36"/>
      <c r="Z882" s="36"/>
      <c r="AA882" s="36"/>
      <c r="AB882" s="36"/>
    </row>
    <row r="883" spans="1:28" x14ac:dyDescent="0.25">
      <c r="A883" s="37"/>
      <c r="B883" s="36"/>
      <c r="C883" s="36"/>
      <c r="D883" s="36"/>
      <c r="E883" s="36"/>
      <c r="F883" s="36"/>
      <c r="G883" s="36"/>
      <c r="H883" s="36"/>
      <c r="I883" s="36"/>
      <c r="J883" s="36"/>
      <c r="K883" s="36"/>
      <c r="L883" s="36"/>
      <c r="M883" s="36"/>
      <c r="N883" s="36"/>
      <c r="O883" s="36"/>
      <c r="P883" s="36"/>
      <c r="Q883" s="36"/>
      <c r="R883" s="38"/>
      <c r="S883" s="36"/>
      <c r="T883" s="36"/>
      <c r="U883" s="36"/>
      <c r="V883" s="36"/>
      <c r="W883" s="36"/>
      <c r="X883" s="36"/>
      <c r="Y883" s="36"/>
      <c r="Z883" s="36"/>
      <c r="AA883" s="36"/>
      <c r="AB883" s="36"/>
    </row>
    <row r="884" spans="1:28" x14ac:dyDescent="0.25">
      <c r="A884" s="37"/>
      <c r="B884" s="36"/>
      <c r="C884" s="36"/>
      <c r="D884" s="36"/>
      <c r="E884" s="36"/>
      <c r="F884" s="36"/>
      <c r="G884" s="36"/>
      <c r="H884" s="36"/>
      <c r="I884" s="36"/>
      <c r="J884" s="36"/>
      <c r="K884" s="36"/>
      <c r="L884" s="36"/>
      <c r="M884" s="36"/>
      <c r="N884" s="36"/>
      <c r="O884" s="36"/>
      <c r="P884" s="36"/>
      <c r="Q884" s="36"/>
      <c r="R884" s="38"/>
      <c r="S884" s="36"/>
      <c r="T884" s="36"/>
      <c r="U884" s="36"/>
      <c r="V884" s="36"/>
      <c r="W884" s="36"/>
      <c r="X884" s="36"/>
      <c r="Y884" s="36"/>
      <c r="Z884" s="36"/>
      <c r="AA884" s="36"/>
      <c r="AB884" s="36"/>
    </row>
    <row r="885" spans="1:28" x14ac:dyDescent="0.25">
      <c r="A885" s="37"/>
      <c r="B885" s="36"/>
      <c r="C885" s="36"/>
      <c r="D885" s="36"/>
      <c r="E885" s="36"/>
      <c r="F885" s="36"/>
      <c r="G885" s="36"/>
      <c r="H885" s="36"/>
      <c r="I885" s="36"/>
      <c r="J885" s="36"/>
      <c r="K885" s="36"/>
      <c r="L885" s="36"/>
      <c r="M885" s="36"/>
      <c r="N885" s="36"/>
      <c r="O885" s="36"/>
      <c r="P885" s="36"/>
      <c r="Q885" s="36"/>
      <c r="R885" s="38"/>
      <c r="S885" s="36"/>
      <c r="T885" s="36"/>
      <c r="U885" s="36"/>
      <c r="V885" s="36"/>
      <c r="W885" s="36"/>
      <c r="X885" s="36"/>
      <c r="Y885" s="36"/>
      <c r="Z885" s="36"/>
      <c r="AA885" s="36"/>
      <c r="AB885" s="36"/>
    </row>
    <row r="886" spans="1:28" x14ac:dyDescent="0.25">
      <c r="A886" s="37"/>
      <c r="B886" s="36"/>
      <c r="C886" s="36"/>
      <c r="D886" s="36"/>
      <c r="E886" s="36"/>
      <c r="F886" s="36"/>
      <c r="G886" s="36"/>
      <c r="H886" s="36"/>
      <c r="I886" s="36"/>
      <c r="J886" s="36"/>
      <c r="K886" s="36"/>
      <c r="L886" s="36"/>
      <c r="M886" s="36"/>
      <c r="N886" s="36"/>
      <c r="O886" s="36"/>
      <c r="P886" s="36"/>
      <c r="Q886" s="36"/>
      <c r="R886" s="38"/>
      <c r="S886" s="36"/>
      <c r="T886" s="36"/>
      <c r="U886" s="36"/>
      <c r="V886" s="36"/>
      <c r="W886" s="36"/>
      <c r="X886" s="36"/>
      <c r="Y886" s="36"/>
      <c r="Z886" s="36"/>
      <c r="AA886" s="36"/>
      <c r="AB886" s="36"/>
    </row>
    <row r="887" spans="1:28" x14ac:dyDescent="0.25">
      <c r="A887" s="37"/>
      <c r="B887" s="36"/>
      <c r="C887" s="36"/>
      <c r="D887" s="36"/>
      <c r="E887" s="36"/>
      <c r="F887" s="36"/>
      <c r="G887" s="36"/>
      <c r="H887" s="36"/>
      <c r="I887" s="36"/>
      <c r="J887" s="36"/>
      <c r="K887" s="36"/>
      <c r="L887" s="36"/>
      <c r="M887" s="36"/>
      <c r="N887" s="36"/>
      <c r="O887" s="36"/>
      <c r="P887" s="36"/>
      <c r="Q887" s="36"/>
      <c r="R887" s="38"/>
      <c r="S887" s="36"/>
      <c r="T887" s="36"/>
      <c r="U887" s="36"/>
      <c r="V887" s="36"/>
      <c r="W887" s="36"/>
      <c r="X887" s="36"/>
      <c r="Y887" s="36"/>
      <c r="Z887" s="36"/>
      <c r="AA887" s="36"/>
      <c r="AB887" s="36"/>
    </row>
    <row r="888" spans="1:28" x14ac:dyDescent="0.25">
      <c r="A888" s="37"/>
      <c r="B888" s="36"/>
      <c r="C888" s="36"/>
      <c r="D888" s="36"/>
      <c r="E888" s="36"/>
      <c r="F888" s="36"/>
      <c r="G888" s="36"/>
      <c r="H888" s="36"/>
      <c r="I888" s="36"/>
      <c r="J888" s="36"/>
      <c r="K888" s="36"/>
      <c r="L888" s="36"/>
      <c r="M888" s="36"/>
      <c r="N888" s="36"/>
      <c r="O888" s="36"/>
      <c r="P888" s="36"/>
      <c r="Q888" s="36"/>
      <c r="R888" s="38"/>
      <c r="S888" s="36"/>
      <c r="T888" s="36"/>
      <c r="U888" s="36"/>
      <c r="V888" s="36"/>
      <c r="W888" s="36"/>
      <c r="X888" s="36"/>
      <c r="Y888" s="36"/>
      <c r="Z888" s="36"/>
      <c r="AA888" s="36"/>
      <c r="AB888" s="36"/>
    </row>
    <row r="889" spans="1:28" x14ac:dyDescent="0.25">
      <c r="A889" s="37"/>
      <c r="B889" s="36"/>
      <c r="C889" s="36"/>
      <c r="D889" s="36"/>
      <c r="E889" s="36"/>
      <c r="F889" s="36"/>
      <c r="G889" s="36"/>
      <c r="H889" s="36"/>
      <c r="I889" s="36"/>
      <c r="J889" s="36"/>
      <c r="K889" s="36"/>
      <c r="L889" s="36"/>
      <c r="M889" s="36"/>
      <c r="N889" s="36"/>
      <c r="O889" s="36"/>
      <c r="P889" s="36"/>
      <c r="Q889" s="36"/>
      <c r="R889" s="38"/>
      <c r="S889" s="36"/>
      <c r="T889" s="36"/>
      <c r="U889" s="36"/>
      <c r="V889" s="36"/>
      <c r="W889" s="36"/>
      <c r="X889" s="36"/>
      <c r="Y889" s="36"/>
      <c r="Z889" s="36"/>
      <c r="AA889" s="36"/>
      <c r="AB889" s="36"/>
    </row>
    <row r="890" spans="1:28" x14ac:dyDescent="0.25">
      <c r="A890" s="37"/>
      <c r="B890" s="36"/>
      <c r="C890" s="36"/>
      <c r="D890" s="36"/>
      <c r="E890" s="36"/>
      <c r="F890" s="36"/>
      <c r="G890" s="36"/>
      <c r="H890" s="36"/>
      <c r="I890" s="36"/>
      <c r="J890" s="36"/>
      <c r="K890" s="36"/>
      <c r="L890" s="36"/>
      <c r="M890" s="36"/>
      <c r="N890" s="36"/>
      <c r="O890" s="36"/>
      <c r="P890" s="36"/>
      <c r="Q890" s="36"/>
      <c r="R890" s="38"/>
      <c r="S890" s="36"/>
      <c r="T890" s="36"/>
      <c r="U890" s="36"/>
      <c r="V890" s="36"/>
      <c r="W890" s="36"/>
      <c r="X890" s="36"/>
      <c r="Y890" s="36"/>
      <c r="Z890" s="36"/>
      <c r="AA890" s="36"/>
      <c r="AB890" s="36"/>
    </row>
    <row r="891" spans="1:28" x14ac:dyDescent="0.25">
      <c r="A891" s="37"/>
      <c r="B891" s="36"/>
      <c r="C891" s="36"/>
      <c r="D891" s="36"/>
      <c r="E891" s="36"/>
      <c r="F891" s="36"/>
      <c r="G891" s="36"/>
      <c r="H891" s="36"/>
      <c r="I891" s="36"/>
      <c r="J891" s="36"/>
      <c r="K891" s="36"/>
      <c r="L891" s="36"/>
      <c r="M891" s="36"/>
      <c r="N891" s="36"/>
      <c r="O891" s="36"/>
      <c r="P891" s="36"/>
      <c r="Q891" s="36"/>
      <c r="R891" s="38"/>
      <c r="S891" s="36"/>
      <c r="T891" s="36"/>
      <c r="U891" s="36"/>
      <c r="V891" s="36"/>
      <c r="W891" s="36"/>
      <c r="X891" s="36"/>
      <c r="Y891" s="36"/>
      <c r="Z891" s="36"/>
      <c r="AA891" s="36"/>
      <c r="AB891" s="36"/>
    </row>
    <row r="892" spans="1:28" x14ac:dyDescent="0.25">
      <c r="A892" s="37"/>
      <c r="B892" s="36"/>
      <c r="C892" s="36"/>
      <c r="D892" s="36"/>
      <c r="E892" s="36"/>
      <c r="F892" s="36"/>
      <c r="G892" s="36"/>
      <c r="H892" s="36"/>
      <c r="I892" s="36"/>
      <c r="J892" s="36"/>
      <c r="K892" s="36"/>
      <c r="L892" s="36"/>
      <c r="M892" s="36"/>
      <c r="N892" s="36"/>
      <c r="O892" s="36"/>
      <c r="P892" s="36"/>
      <c r="Q892" s="36"/>
      <c r="R892" s="38"/>
      <c r="S892" s="36"/>
      <c r="T892" s="36"/>
      <c r="U892" s="36"/>
      <c r="V892" s="36"/>
      <c r="W892" s="36"/>
      <c r="X892" s="36"/>
      <c r="Y892" s="36"/>
      <c r="Z892" s="36"/>
      <c r="AA892" s="36"/>
      <c r="AB892" s="36"/>
    </row>
    <row r="893" spans="1:28" x14ac:dyDescent="0.25">
      <c r="A893" s="37"/>
      <c r="B893" s="36"/>
      <c r="C893" s="36"/>
      <c r="D893" s="36"/>
      <c r="E893" s="36"/>
      <c r="F893" s="36"/>
      <c r="G893" s="36"/>
      <c r="H893" s="36"/>
      <c r="I893" s="36"/>
      <c r="J893" s="36"/>
      <c r="K893" s="36"/>
      <c r="L893" s="36"/>
      <c r="M893" s="36"/>
      <c r="N893" s="36"/>
      <c r="O893" s="36"/>
      <c r="P893" s="36"/>
      <c r="Q893" s="36"/>
      <c r="R893" s="38"/>
      <c r="S893" s="36"/>
      <c r="T893" s="36"/>
      <c r="U893" s="36"/>
      <c r="V893" s="36"/>
      <c r="W893" s="36"/>
      <c r="X893" s="36"/>
      <c r="Y893" s="36"/>
      <c r="Z893" s="36"/>
      <c r="AA893" s="36"/>
      <c r="AB893" s="36"/>
    </row>
    <row r="894" spans="1:28" x14ac:dyDescent="0.25">
      <c r="A894" s="37"/>
      <c r="B894" s="36"/>
      <c r="C894" s="36"/>
      <c r="D894" s="36"/>
      <c r="E894" s="36"/>
      <c r="F894" s="36"/>
      <c r="G894" s="36"/>
      <c r="H894" s="36"/>
      <c r="I894" s="36"/>
      <c r="J894" s="36"/>
      <c r="K894" s="36"/>
      <c r="L894" s="36"/>
      <c r="M894" s="36"/>
      <c r="N894" s="36"/>
      <c r="O894" s="36"/>
      <c r="P894" s="36"/>
      <c r="Q894" s="36"/>
      <c r="R894" s="38"/>
      <c r="S894" s="36"/>
      <c r="T894" s="36"/>
      <c r="U894" s="36"/>
      <c r="V894" s="36"/>
      <c r="W894" s="36"/>
      <c r="X894" s="36"/>
      <c r="Y894" s="36"/>
      <c r="Z894" s="36"/>
      <c r="AA894" s="36"/>
      <c r="AB894" s="36"/>
    </row>
    <row r="895" spans="1:28" x14ac:dyDescent="0.25">
      <c r="A895" s="37"/>
      <c r="B895" s="36"/>
      <c r="C895" s="36"/>
      <c r="D895" s="36"/>
      <c r="E895" s="36"/>
      <c r="F895" s="36"/>
      <c r="G895" s="36"/>
      <c r="H895" s="36"/>
      <c r="I895" s="36"/>
      <c r="J895" s="36"/>
      <c r="K895" s="36"/>
      <c r="L895" s="36"/>
      <c r="M895" s="36"/>
      <c r="N895" s="36"/>
      <c r="O895" s="36"/>
      <c r="P895" s="36"/>
      <c r="Q895" s="36"/>
      <c r="R895" s="38"/>
      <c r="S895" s="36"/>
      <c r="T895" s="36"/>
      <c r="U895" s="36"/>
      <c r="V895" s="36"/>
      <c r="W895" s="36"/>
      <c r="X895" s="36"/>
      <c r="Y895" s="36"/>
      <c r="Z895" s="36"/>
      <c r="AA895" s="36"/>
      <c r="AB895" s="36"/>
    </row>
    <row r="896" spans="1:28" x14ac:dyDescent="0.25">
      <c r="A896" s="37"/>
      <c r="B896" s="36"/>
      <c r="C896" s="36"/>
      <c r="D896" s="36"/>
      <c r="E896" s="36"/>
      <c r="F896" s="36"/>
      <c r="G896" s="36"/>
      <c r="H896" s="36"/>
      <c r="I896" s="36"/>
      <c r="J896" s="36"/>
      <c r="K896" s="36"/>
      <c r="L896" s="36"/>
      <c r="M896" s="36"/>
      <c r="N896" s="36"/>
      <c r="O896" s="36"/>
      <c r="P896" s="36"/>
      <c r="Q896" s="36"/>
      <c r="R896" s="38"/>
      <c r="S896" s="36"/>
      <c r="T896" s="36"/>
      <c r="U896" s="36"/>
      <c r="V896" s="36"/>
      <c r="W896" s="36"/>
      <c r="X896" s="36"/>
      <c r="Y896" s="36"/>
      <c r="Z896" s="36"/>
      <c r="AA896" s="36"/>
      <c r="AB896" s="36"/>
    </row>
    <row r="897" spans="1:28" x14ac:dyDescent="0.25">
      <c r="A897" s="37"/>
      <c r="B897" s="36"/>
      <c r="C897" s="36"/>
      <c r="D897" s="36"/>
      <c r="E897" s="36"/>
      <c r="F897" s="36"/>
      <c r="G897" s="36"/>
      <c r="H897" s="36"/>
      <c r="I897" s="36"/>
      <c r="J897" s="36"/>
      <c r="K897" s="36"/>
      <c r="L897" s="36"/>
      <c r="M897" s="36"/>
      <c r="N897" s="36"/>
      <c r="O897" s="36"/>
      <c r="P897" s="36"/>
      <c r="Q897" s="36"/>
      <c r="R897" s="38"/>
      <c r="S897" s="36"/>
      <c r="T897" s="36"/>
      <c r="U897" s="36"/>
      <c r="V897" s="36"/>
      <c r="W897" s="36"/>
      <c r="X897" s="36"/>
      <c r="Y897" s="36"/>
      <c r="Z897" s="36"/>
      <c r="AA897" s="36"/>
      <c r="AB897" s="36"/>
    </row>
    <row r="898" spans="1:28" x14ac:dyDescent="0.25">
      <c r="A898" s="37"/>
      <c r="B898" s="36"/>
      <c r="C898" s="36"/>
      <c r="D898" s="36"/>
      <c r="E898" s="36"/>
      <c r="F898" s="36"/>
      <c r="G898" s="36"/>
      <c r="H898" s="36"/>
      <c r="I898" s="36"/>
      <c r="J898" s="36"/>
      <c r="K898" s="36"/>
      <c r="L898" s="36"/>
      <c r="M898" s="36"/>
      <c r="N898" s="36"/>
      <c r="O898" s="36"/>
      <c r="P898" s="36"/>
      <c r="Q898" s="36"/>
      <c r="R898" s="38"/>
      <c r="S898" s="36"/>
      <c r="T898" s="36"/>
      <c r="U898" s="36"/>
      <c r="V898" s="36"/>
      <c r="W898" s="36"/>
      <c r="X898" s="36"/>
      <c r="Y898" s="36"/>
      <c r="Z898" s="36"/>
      <c r="AA898" s="36"/>
      <c r="AB898" s="36"/>
    </row>
    <row r="899" spans="1:28" x14ac:dyDescent="0.25">
      <c r="A899" s="37"/>
      <c r="B899" s="36"/>
      <c r="C899" s="36"/>
      <c r="D899" s="36"/>
      <c r="E899" s="36"/>
      <c r="F899" s="36"/>
      <c r="G899" s="36"/>
      <c r="H899" s="36"/>
      <c r="I899" s="36"/>
      <c r="J899" s="36"/>
      <c r="K899" s="36"/>
      <c r="L899" s="36"/>
      <c r="M899" s="36"/>
      <c r="N899" s="36"/>
      <c r="O899" s="36"/>
      <c r="P899" s="36"/>
      <c r="Q899" s="36"/>
      <c r="R899" s="38"/>
      <c r="S899" s="36"/>
      <c r="T899" s="36"/>
      <c r="U899" s="36"/>
      <c r="V899" s="36"/>
      <c r="W899" s="36"/>
      <c r="X899" s="36"/>
      <c r="Y899" s="36"/>
      <c r="Z899" s="36"/>
      <c r="AA899" s="36"/>
      <c r="AB899" s="36"/>
    </row>
    <row r="900" spans="1:28" x14ac:dyDescent="0.25">
      <c r="A900" s="37"/>
      <c r="B900" s="36"/>
      <c r="C900" s="36"/>
      <c r="D900" s="36"/>
      <c r="E900" s="36"/>
      <c r="F900" s="36"/>
      <c r="G900" s="36"/>
      <c r="H900" s="36"/>
      <c r="I900" s="36"/>
      <c r="J900" s="36"/>
      <c r="K900" s="36"/>
      <c r="L900" s="36"/>
      <c r="M900" s="36"/>
      <c r="N900" s="36"/>
      <c r="O900" s="36"/>
      <c r="P900" s="36"/>
      <c r="Q900" s="36"/>
      <c r="R900" s="38"/>
      <c r="S900" s="36"/>
      <c r="T900" s="36"/>
      <c r="U900" s="36"/>
      <c r="V900" s="36"/>
      <c r="W900" s="36"/>
      <c r="X900" s="36"/>
      <c r="Y900" s="36"/>
      <c r="Z900" s="36"/>
      <c r="AA900" s="36"/>
      <c r="AB900" s="36"/>
    </row>
    <row r="901" spans="1:28" x14ac:dyDescent="0.25">
      <c r="A901" s="37"/>
      <c r="B901" s="36"/>
      <c r="C901" s="36"/>
      <c r="D901" s="36"/>
      <c r="E901" s="36"/>
      <c r="F901" s="36"/>
      <c r="G901" s="36"/>
      <c r="H901" s="36"/>
      <c r="I901" s="36"/>
      <c r="J901" s="36"/>
      <c r="K901" s="36"/>
      <c r="L901" s="36"/>
      <c r="M901" s="36"/>
      <c r="N901" s="36"/>
      <c r="O901" s="36"/>
      <c r="P901" s="36"/>
      <c r="Q901" s="36"/>
      <c r="R901" s="38"/>
      <c r="S901" s="36"/>
      <c r="T901" s="36"/>
      <c r="U901" s="36"/>
      <c r="V901" s="36"/>
      <c r="W901" s="36"/>
      <c r="X901" s="36"/>
      <c r="Y901" s="36"/>
      <c r="Z901" s="36"/>
      <c r="AA901" s="36"/>
      <c r="AB901" s="36"/>
    </row>
    <row r="902" spans="1:28" x14ac:dyDescent="0.25">
      <c r="A902" s="37"/>
      <c r="B902" s="36"/>
      <c r="C902" s="36"/>
      <c r="D902" s="36"/>
      <c r="E902" s="36"/>
      <c r="F902" s="36"/>
      <c r="G902" s="36"/>
      <c r="H902" s="36"/>
      <c r="I902" s="36"/>
      <c r="J902" s="36"/>
      <c r="K902" s="36"/>
      <c r="L902" s="36"/>
      <c r="M902" s="36"/>
      <c r="N902" s="36"/>
      <c r="O902" s="36"/>
      <c r="P902" s="36"/>
      <c r="Q902" s="36"/>
      <c r="R902" s="38"/>
      <c r="S902" s="36"/>
      <c r="T902" s="36"/>
      <c r="U902" s="36"/>
      <c r="V902" s="36"/>
      <c r="W902" s="36"/>
      <c r="X902" s="36"/>
      <c r="Y902" s="36"/>
      <c r="Z902" s="36"/>
      <c r="AA902" s="36"/>
      <c r="AB902" s="36"/>
    </row>
    <row r="903" spans="1:28" x14ac:dyDescent="0.25">
      <c r="A903" s="37"/>
      <c r="B903" s="36"/>
      <c r="C903" s="36"/>
      <c r="D903" s="36"/>
      <c r="E903" s="36"/>
      <c r="F903" s="36"/>
      <c r="G903" s="36"/>
      <c r="H903" s="36"/>
      <c r="I903" s="36"/>
      <c r="J903" s="36"/>
      <c r="K903" s="36"/>
      <c r="L903" s="36"/>
      <c r="M903" s="36"/>
      <c r="N903" s="36"/>
      <c r="O903" s="36"/>
      <c r="P903" s="36"/>
      <c r="Q903" s="36"/>
      <c r="R903" s="38"/>
      <c r="S903" s="36"/>
      <c r="T903" s="36"/>
      <c r="U903" s="36"/>
      <c r="V903" s="36"/>
      <c r="W903" s="36"/>
      <c r="X903" s="36"/>
      <c r="Y903" s="36"/>
      <c r="Z903" s="36"/>
      <c r="AA903" s="36"/>
      <c r="AB903" s="36"/>
    </row>
    <row r="904" spans="1:28" x14ac:dyDescent="0.25">
      <c r="A904" s="37"/>
      <c r="B904" s="36"/>
      <c r="C904" s="36"/>
      <c r="D904" s="36"/>
      <c r="E904" s="36"/>
      <c r="F904" s="36"/>
      <c r="G904" s="36"/>
      <c r="H904" s="36"/>
      <c r="I904" s="36"/>
      <c r="J904" s="36"/>
      <c r="K904" s="36"/>
      <c r="L904" s="36"/>
      <c r="M904" s="36"/>
      <c r="N904" s="36"/>
      <c r="O904" s="36"/>
      <c r="P904" s="36"/>
      <c r="Q904" s="36"/>
      <c r="R904" s="38"/>
      <c r="S904" s="36"/>
      <c r="T904" s="36"/>
      <c r="U904" s="36"/>
      <c r="V904" s="36"/>
      <c r="W904" s="36"/>
      <c r="X904" s="36"/>
      <c r="Y904" s="36"/>
      <c r="Z904" s="36"/>
      <c r="AA904" s="36"/>
      <c r="AB904" s="36"/>
    </row>
    <row r="905" spans="1:28" x14ac:dyDescent="0.25">
      <c r="A905" s="37"/>
      <c r="B905" s="36"/>
      <c r="C905" s="36"/>
      <c r="D905" s="36"/>
      <c r="E905" s="36"/>
      <c r="F905" s="36"/>
      <c r="G905" s="36"/>
      <c r="H905" s="36"/>
      <c r="I905" s="36"/>
      <c r="J905" s="36"/>
      <c r="K905" s="36"/>
      <c r="L905" s="36"/>
      <c r="M905" s="36"/>
      <c r="N905" s="36"/>
      <c r="O905" s="36"/>
      <c r="P905" s="36"/>
      <c r="Q905" s="36"/>
      <c r="R905" s="38"/>
      <c r="S905" s="36"/>
      <c r="T905" s="36"/>
      <c r="U905" s="36"/>
      <c r="V905" s="36"/>
      <c r="W905" s="36"/>
      <c r="X905" s="36"/>
      <c r="Y905" s="36"/>
      <c r="Z905" s="36"/>
      <c r="AA905" s="36"/>
      <c r="AB905" s="36"/>
    </row>
    <row r="906" spans="1:28" x14ac:dyDescent="0.25">
      <c r="A906" s="37"/>
      <c r="B906" s="36"/>
      <c r="C906" s="36"/>
      <c r="D906" s="36"/>
      <c r="E906" s="36"/>
      <c r="F906" s="36"/>
      <c r="G906" s="36"/>
      <c r="H906" s="36"/>
      <c r="I906" s="36"/>
      <c r="J906" s="36"/>
      <c r="K906" s="36"/>
      <c r="L906" s="36"/>
      <c r="M906" s="36"/>
      <c r="N906" s="36"/>
      <c r="O906" s="36"/>
      <c r="P906" s="36"/>
      <c r="Q906" s="36"/>
      <c r="R906" s="38"/>
      <c r="S906" s="36"/>
      <c r="T906" s="36"/>
      <c r="U906" s="36"/>
      <c r="V906" s="36"/>
      <c r="W906" s="36"/>
      <c r="X906" s="36"/>
      <c r="Y906" s="36"/>
      <c r="Z906" s="36"/>
      <c r="AA906" s="36"/>
      <c r="AB906" s="36"/>
    </row>
    <row r="907" spans="1:28" x14ac:dyDescent="0.25">
      <c r="A907" s="37"/>
      <c r="B907" s="36"/>
      <c r="C907" s="36"/>
      <c r="D907" s="36"/>
      <c r="E907" s="36"/>
      <c r="F907" s="36"/>
      <c r="G907" s="36"/>
      <c r="H907" s="36"/>
      <c r="I907" s="36"/>
      <c r="J907" s="36"/>
      <c r="K907" s="36"/>
      <c r="L907" s="36"/>
      <c r="M907" s="36"/>
      <c r="N907" s="36"/>
      <c r="O907" s="36"/>
      <c r="P907" s="36"/>
      <c r="Q907" s="36"/>
      <c r="R907" s="38"/>
      <c r="S907" s="36"/>
      <c r="T907" s="36"/>
      <c r="U907" s="36"/>
      <c r="V907" s="36"/>
      <c r="W907" s="36"/>
      <c r="X907" s="36"/>
      <c r="Y907" s="36"/>
      <c r="Z907" s="36"/>
      <c r="AA907" s="36"/>
      <c r="AB907" s="36"/>
    </row>
    <row r="908" spans="1:28" x14ac:dyDescent="0.25">
      <c r="A908" s="37"/>
      <c r="B908" s="36"/>
      <c r="C908" s="36"/>
      <c r="D908" s="36"/>
      <c r="E908" s="36"/>
      <c r="F908" s="36"/>
      <c r="G908" s="36"/>
      <c r="H908" s="36"/>
      <c r="I908" s="36"/>
      <c r="J908" s="36"/>
      <c r="K908" s="36"/>
      <c r="L908" s="36"/>
      <c r="M908" s="36"/>
      <c r="N908" s="36"/>
      <c r="O908" s="36"/>
      <c r="P908" s="36"/>
      <c r="Q908" s="36"/>
      <c r="R908" s="38"/>
      <c r="S908" s="36"/>
      <c r="T908" s="36"/>
      <c r="U908" s="36"/>
      <c r="V908" s="36"/>
      <c r="W908" s="36"/>
      <c r="X908" s="36"/>
      <c r="Y908" s="36"/>
      <c r="Z908" s="36"/>
      <c r="AA908" s="36"/>
      <c r="AB908" s="36"/>
    </row>
    <row r="909" spans="1:28" x14ac:dyDescent="0.25">
      <c r="A909" s="37"/>
      <c r="B909" s="36"/>
      <c r="C909" s="36"/>
      <c r="D909" s="36"/>
      <c r="E909" s="36"/>
      <c r="F909" s="36"/>
      <c r="G909" s="36"/>
      <c r="H909" s="36"/>
      <c r="I909" s="36"/>
      <c r="J909" s="36"/>
      <c r="K909" s="36"/>
      <c r="L909" s="36"/>
      <c r="M909" s="36"/>
      <c r="N909" s="36"/>
      <c r="O909" s="36"/>
      <c r="P909" s="36"/>
      <c r="Q909" s="36"/>
      <c r="R909" s="38"/>
      <c r="S909" s="36"/>
      <c r="T909" s="36"/>
      <c r="U909" s="36"/>
      <c r="V909" s="36"/>
      <c r="W909" s="36"/>
      <c r="X909" s="36"/>
      <c r="Y909" s="36"/>
      <c r="Z909" s="36"/>
      <c r="AA909" s="36"/>
      <c r="AB909" s="36"/>
    </row>
    <row r="910" spans="1:28" x14ac:dyDescent="0.25">
      <c r="A910" s="37"/>
      <c r="B910" s="36"/>
      <c r="C910" s="36"/>
      <c r="D910" s="36"/>
      <c r="E910" s="36"/>
      <c r="F910" s="36"/>
      <c r="G910" s="36"/>
      <c r="H910" s="36"/>
      <c r="I910" s="36"/>
      <c r="J910" s="36"/>
      <c r="K910" s="36"/>
      <c r="L910" s="36"/>
      <c r="M910" s="36"/>
      <c r="N910" s="36"/>
      <c r="O910" s="36"/>
      <c r="P910" s="36"/>
      <c r="Q910" s="36"/>
      <c r="R910" s="38"/>
      <c r="S910" s="36"/>
      <c r="T910" s="36"/>
      <c r="U910" s="36"/>
      <c r="V910" s="36"/>
      <c r="W910" s="36"/>
      <c r="X910" s="36"/>
      <c r="Y910" s="36"/>
      <c r="Z910" s="36"/>
      <c r="AA910" s="36"/>
      <c r="AB910" s="36"/>
    </row>
    <row r="911" spans="1:28" x14ac:dyDescent="0.25">
      <c r="A911" s="37"/>
      <c r="B911" s="36"/>
      <c r="C911" s="36"/>
      <c r="D911" s="36"/>
      <c r="E911" s="36"/>
      <c r="F911" s="36"/>
      <c r="G911" s="36"/>
      <c r="H911" s="36"/>
      <c r="I911" s="36"/>
      <c r="J911" s="36"/>
      <c r="K911" s="36"/>
      <c r="L911" s="36"/>
      <c r="M911" s="36"/>
      <c r="N911" s="36"/>
      <c r="O911" s="36"/>
      <c r="P911" s="36"/>
      <c r="Q911" s="36"/>
      <c r="R911" s="38"/>
      <c r="S911" s="36"/>
      <c r="T911" s="36"/>
      <c r="U911" s="36"/>
      <c r="V911" s="36"/>
      <c r="W911" s="36"/>
      <c r="X911" s="36"/>
      <c r="Y911" s="36"/>
      <c r="Z911" s="36"/>
      <c r="AA911" s="36"/>
      <c r="AB911" s="36"/>
    </row>
    <row r="912" spans="1:28" x14ac:dyDescent="0.25">
      <c r="A912" s="37"/>
      <c r="B912" s="36"/>
      <c r="C912" s="36"/>
      <c r="D912" s="36"/>
      <c r="E912" s="36"/>
      <c r="F912" s="36"/>
      <c r="G912" s="36"/>
      <c r="H912" s="36"/>
      <c r="I912" s="36"/>
      <c r="J912" s="36"/>
      <c r="K912" s="36"/>
      <c r="L912" s="36"/>
      <c r="M912" s="36"/>
      <c r="N912" s="36"/>
      <c r="O912" s="36"/>
      <c r="P912" s="36"/>
      <c r="Q912" s="36"/>
      <c r="R912" s="38"/>
      <c r="S912" s="36"/>
      <c r="T912" s="36"/>
      <c r="U912" s="36"/>
      <c r="V912" s="36"/>
      <c r="W912" s="36"/>
      <c r="X912" s="36"/>
      <c r="Y912" s="36"/>
      <c r="Z912" s="36"/>
      <c r="AA912" s="36"/>
      <c r="AB912" s="36"/>
    </row>
    <row r="913" spans="1:28" x14ac:dyDescent="0.25">
      <c r="A913" s="37"/>
      <c r="B913" s="36"/>
      <c r="C913" s="36"/>
      <c r="D913" s="36"/>
      <c r="E913" s="36"/>
      <c r="F913" s="36"/>
      <c r="G913" s="36"/>
      <c r="H913" s="36"/>
      <c r="I913" s="36"/>
      <c r="J913" s="36"/>
      <c r="K913" s="36"/>
      <c r="L913" s="36"/>
      <c r="M913" s="36"/>
      <c r="N913" s="36"/>
      <c r="O913" s="36"/>
      <c r="P913" s="36"/>
      <c r="Q913" s="36"/>
      <c r="R913" s="38"/>
      <c r="S913" s="36"/>
      <c r="T913" s="36"/>
      <c r="U913" s="36"/>
      <c r="V913" s="36"/>
      <c r="W913" s="36"/>
      <c r="X913" s="36"/>
      <c r="Y913" s="36"/>
      <c r="Z913" s="36"/>
      <c r="AA913" s="36"/>
      <c r="AB913" s="36"/>
    </row>
    <row r="914" spans="1:28" x14ac:dyDescent="0.25">
      <c r="A914" s="37"/>
      <c r="B914" s="36"/>
      <c r="C914" s="36"/>
      <c r="D914" s="36"/>
      <c r="E914" s="36"/>
      <c r="F914" s="36"/>
      <c r="G914" s="36"/>
      <c r="H914" s="36"/>
      <c r="I914" s="36"/>
      <c r="J914" s="36"/>
      <c r="K914" s="36"/>
      <c r="L914" s="36"/>
      <c r="M914" s="36"/>
      <c r="N914" s="36"/>
      <c r="O914" s="36"/>
      <c r="P914" s="36"/>
      <c r="Q914" s="36"/>
      <c r="R914" s="38"/>
      <c r="S914" s="36"/>
      <c r="T914" s="36"/>
      <c r="U914" s="36"/>
      <c r="V914" s="36"/>
      <c r="W914" s="36"/>
      <c r="X914" s="36"/>
      <c r="Y914" s="36"/>
      <c r="Z914" s="36"/>
      <c r="AA914" s="36"/>
      <c r="AB914" s="36"/>
    </row>
    <row r="915" spans="1:28" x14ac:dyDescent="0.25">
      <c r="A915" s="37"/>
      <c r="B915" s="36"/>
      <c r="C915" s="36"/>
      <c r="D915" s="36"/>
      <c r="E915" s="36"/>
      <c r="F915" s="36"/>
      <c r="G915" s="36"/>
      <c r="H915" s="36"/>
      <c r="I915" s="36"/>
      <c r="J915" s="36"/>
      <c r="K915" s="36"/>
      <c r="L915" s="36"/>
      <c r="M915" s="36"/>
      <c r="N915" s="36"/>
      <c r="O915" s="36"/>
      <c r="P915" s="36"/>
      <c r="Q915" s="36"/>
      <c r="R915" s="38"/>
      <c r="S915" s="36"/>
      <c r="T915" s="36"/>
      <c r="U915" s="36"/>
      <c r="V915" s="36"/>
      <c r="W915" s="36"/>
      <c r="X915" s="36"/>
      <c r="Y915" s="36"/>
      <c r="Z915" s="36"/>
      <c r="AA915" s="36"/>
      <c r="AB915" s="36"/>
    </row>
    <row r="916" spans="1:28" x14ac:dyDescent="0.25">
      <c r="A916" s="37"/>
      <c r="B916" s="36"/>
      <c r="C916" s="36"/>
      <c r="D916" s="36"/>
      <c r="E916" s="36"/>
      <c r="F916" s="36"/>
      <c r="G916" s="36"/>
      <c r="H916" s="36"/>
      <c r="I916" s="36"/>
      <c r="J916" s="36"/>
      <c r="K916" s="36"/>
      <c r="L916" s="36"/>
      <c r="M916" s="36"/>
      <c r="N916" s="36"/>
      <c r="O916" s="36"/>
      <c r="P916" s="36"/>
      <c r="Q916" s="36"/>
      <c r="R916" s="38"/>
      <c r="S916" s="36"/>
      <c r="T916" s="36"/>
      <c r="U916" s="36"/>
      <c r="V916" s="36"/>
      <c r="W916" s="36"/>
      <c r="X916" s="36"/>
      <c r="Y916" s="36"/>
      <c r="Z916" s="36"/>
      <c r="AA916" s="36"/>
      <c r="AB916" s="36"/>
    </row>
    <row r="917" spans="1:28" x14ac:dyDescent="0.25">
      <c r="A917" s="37"/>
      <c r="B917" s="36"/>
      <c r="C917" s="36"/>
      <c r="D917" s="36"/>
      <c r="E917" s="36"/>
      <c r="F917" s="36"/>
      <c r="G917" s="36"/>
      <c r="H917" s="36"/>
      <c r="I917" s="36"/>
      <c r="J917" s="36"/>
      <c r="K917" s="36"/>
      <c r="L917" s="36"/>
      <c r="M917" s="36"/>
      <c r="N917" s="36"/>
      <c r="O917" s="36"/>
      <c r="P917" s="36"/>
      <c r="Q917" s="36"/>
      <c r="R917" s="38"/>
      <c r="S917" s="36"/>
      <c r="T917" s="36"/>
      <c r="U917" s="36"/>
      <c r="V917" s="36"/>
      <c r="W917" s="36"/>
      <c r="X917" s="36"/>
      <c r="Y917" s="36"/>
      <c r="Z917" s="36"/>
      <c r="AA917" s="36"/>
      <c r="AB917" s="36"/>
    </row>
    <row r="918" spans="1:28" x14ac:dyDescent="0.25">
      <c r="A918" s="37"/>
      <c r="B918" s="36"/>
      <c r="C918" s="36"/>
      <c r="D918" s="36"/>
      <c r="E918" s="36"/>
      <c r="F918" s="36"/>
      <c r="G918" s="36"/>
      <c r="H918" s="36"/>
      <c r="I918" s="36"/>
      <c r="J918" s="36"/>
      <c r="K918" s="36"/>
      <c r="L918" s="36"/>
      <c r="M918" s="36"/>
      <c r="N918" s="36"/>
      <c r="O918" s="36"/>
      <c r="P918" s="36"/>
      <c r="Q918" s="36"/>
      <c r="R918" s="38"/>
      <c r="S918" s="36"/>
      <c r="T918" s="36"/>
      <c r="U918" s="36"/>
      <c r="V918" s="36"/>
      <c r="W918" s="36"/>
      <c r="X918" s="36"/>
      <c r="Y918" s="36"/>
      <c r="Z918" s="36"/>
      <c r="AA918" s="36"/>
      <c r="AB918" s="36"/>
    </row>
    <row r="919" spans="1:28" x14ac:dyDescent="0.25">
      <c r="A919" s="37"/>
      <c r="B919" s="36"/>
      <c r="C919" s="36"/>
      <c r="D919" s="36"/>
      <c r="E919" s="36"/>
      <c r="F919" s="36"/>
      <c r="G919" s="36"/>
      <c r="H919" s="36"/>
      <c r="I919" s="36"/>
      <c r="J919" s="36"/>
      <c r="K919" s="36"/>
      <c r="L919" s="36"/>
      <c r="M919" s="36"/>
      <c r="N919" s="36"/>
      <c r="O919" s="36"/>
      <c r="P919" s="36"/>
      <c r="Q919" s="36"/>
      <c r="R919" s="38"/>
      <c r="S919" s="36"/>
      <c r="T919" s="36"/>
      <c r="U919" s="36"/>
      <c r="V919" s="36"/>
      <c r="W919" s="36"/>
      <c r="X919" s="36"/>
      <c r="Y919" s="36"/>
      <c r="Z919" s="36"/>
      <c r="AA919" s="36"/>
      <c r="AB919" s="36"/>
    </row>
    <row r="920" spans="1:28" x14ac:dyDescent="0.25">
      <c r="A920" s="37"/>
      <c r="B920" s="36"/>
      <c r="C920" s="36"/>
      <c r="D920" s="36"/>
      <c r="E920" s="36"/>
      <c r="F920" s="36"/>
      <c r="G920" s="36"/>
      <c r="H920" s="36"/>
      <c r="I920" s="36"/>
      <c r="J920" s="36"/>
      <c r="K920" s="36"/>
      <c r="L920" s="36"/>
      <c r="M920" s="36"/>
      <c r="N920" s="36"/>
      <c r="O920" s="36"/>
      <c r="P920" s="36"/>
      <c r="Q920" s="36"/>
      <c r="R920" s="38"/>
      <c r="S920" s="36"/>
      <c r="T920" s="36"/>
      <c r="U920" s="36"/>
      <c r="V920" s="36"/>
      <c r="W920" s="36"/>
      <c r="X920" s="36"/>
      <c r="Y920" s="36"/>
      <c r="Z920" s="36"/>
      <c r="AA920" s="36"/>
      <c r="AB920" s="36"/>
    </row>
    <row r="921" spans="1:28" x14ac:dyDescent="0.25">
      <c r="A921" s="37"/>
      <c r="B921" s="36"/>
      <c r="C921" s="36"/>
      <c r="D921" s="36"/>
      <c r="E921" s="36"/>
      <c r="F921" s="36"/>
      <c r="G921" s="36"/>
      <c r="H921" s="36"/>
      <c r="I921" s="36"/>
      <c r="J921" s="36"/>
      <c r="K921" s="36"/>
      <c r="L921" s="36"/>
      <c r="M921" s="36"/>
      <c r="N921" s="36"/>
      <c r="O921" s="36"/>
      <c r="P921" s="36"/>
      <c r="Q921" s="36"/>
      <c r="R921" s="38"/>
      <c r="S921" s="36"/>
      <c r="T921" s="36"/>
      <c r="U921" s="36"/>
      <c r="V921" s="36"/>
      <c r="W921" s="36"/>
      <c r="X921" s="36"/>
      <c r="Y921" s="36"/>
      <c r="Z921" s="36"/>
      <c r="AA921" s="36"/>
      <c r="AB921" s="36"/>
    </row>
    <row r="922" spans="1:28" x14ac:dyDescent="0.25">
      <c r="A922" s="37"/>
      <c r="B922" s="36"/>
      <c r="C922" s="36"/>
      <c r="D922" s="36"/>
      <c r="E922" s="36"/>
      <c r="F922" s="36"/>
      <c r="G922" s="36"/>
      <c r="H922" s="36"/>
      <c r="I922" s="36"/>
      <c r="J922" s="36"/>
      <c r="K922" s="36"/>
      <c r="L922" s="36"/>
      <c r="M922" s="36"/>
      <c r="N922" s="36"/>
      <c r="O922" s="36"/>
      <c r="P922" s="36"/>
      <c r="Q922" s="36"/>
      <c r="R922" s="38"/>
      <c r="S922" s="36"/>
      <c r="T922" s="36"/>
      <c r="U922" s="36"/>
      <c r="V922" s="36"/>
      <c r="W922" s="36"/>
      <c r="X922" s="36"/>
      <c r="Y922" s="36"/>
      <c r="Z922" s="36"/>
      <c r="AA922" s="36"/>
      <c r="AB922" s="36"/>
    </row>
    <row r="923" spans="1:28" x14ac:dyDescent="0.25">
      <c r="A923" s="37"/>
      <c r="B923" s="36"/>
      <c r="C923" s="36"/>
      <c r="D923" s="36"/>
      <c r="E923" s="36"/>
      <c r="F923" s="36"/>
      <c r="G923" s="36"/>
      <c r="H923" s="36"/>
      <c r="I923" s="36"/>
      <c r="J923" s="36"/>
      <c r="K923" s="36"/>
      <c r="L923" s="36"/>
      <c r="M923" s="36"/>
      <c r="N923" s="36"/>
      <c r="O923" s="36"/>
      <c r="P923" s="36"/>
      <c r="Q923" s="36"/>
      <c r="R923" s="38"/>
      <c r="S923" s="36"/>
      <c r="T923" s="36"/>
      <c r="U923" s="36"/>
      <c r="V923" s="36"/>
      <c r="W923" s="36"/>
      <c r="X923" s="36"/>
      <c r="Y923" s="36"/>
      <c r="Z923" s="36"/>
      <c r="AA923" s="36"/>
      <c r="AB923" s="36"/>
    </row>
    <row r="924" spans="1:28" x14ac:dyDescent="0.25">
      <c r="A924" s="37"/>
      <c r="B924" s="36"/>
      <c r="C924" s="36"/>
      <c r="D924" s="36"/>
      <c r="E924" s="36"/>
      <c r="F924" s="36"/>
      <c r="G924" s="36"/>
      <c r="H924" s="36"/>
      <c r="I924" s="36"/>
      <c r="J924" s="36"/>
      <c r="K924" s="36"/>
      <c r="L924" s="36"/>
      <c r="M924" s="36"/>
      <c r="N924" s="36"/>
      <c r="O924" s="36"/>
      <c r="P924" s="36"/>
      <c r="Q924" s="36"/>
      <c r="R924" s="38"/>
      <c r="S924" s="36"/>
      <c r="T924" s="36"/>
      <c r="U924" s="36"/>
      <c r="V924" s="36"/>
      <c r="W924" s="36"/>
      <c r="X924" s="36"/>
      <c r="Y924" s="36"/>
      <c r="Z924" s="36"/>
      <c r="AA924" s="36"/>
      <c r="AB924" s="36"/>
    </row>
    <row r="925" spans="1:28" x14ac:dyDescent="0.25">
      <c r="A925" s="37"/>
      <c r="B925" s="36"/>
      <c r="C925" s="36"/>
      <c r="D925" s="36"/>
      <c r="E925" s="36"/>
      <c r="F925" s="36"/>
      <c r="G925" s="36"/>
      <c r="H925" s="36"/>
      <c r="I925" s="36"/>
      <c r="J925" s="36"/>
      <c r="K925" s="36"/>
      <c r="L925" s="36"/>
      <c r="M925" s="36"/>
      <c r="N925" s="36"/>
      <c r="O925" s="36"/>
      <c r="P925" s="36"/>
      <c r="Q925" s="36"/>
      <c r="R925" s="38"/>
      <c r="S925" s="36"/>
      <c r="T925" s="36"/>
      <c r="U925" s="36"/>
      <c r="V925" s="36"/>
      <c r="W925" s="36"/>
      <c r="X925" s="36"/>
      <c r="Y925" s="36"/>
      <c r="Z925" s="36"/>
      <c r="AA925" s="36"/>
      <c r="AB925" s="36"/>
    </row>
    <row r="926" spans="1:28" x14ac:dyDescent="0.25">
      <c r="A926" s="37"/>
      <c r="B926" s="36"/>
      <c r="C926" s="36"/>
      <c r="D926" s="36"/>
      <c r="E926" s="36"/>
      <c r="F926" s="36"/>
      <c r="G926" s="36"/>
      <c r="H926" s="36"/>
      <c r="I926" s="36"/>
      <c r="J926" s="36"/>
      <c r="K926" s="36"/>
      <c r="L926" s="36"/>
      <c r="M926" s="36"/>
      <c r="N926" s="36"/>
      <c r="O926" s="36"/>
      <c r="P926" s="36"/>
      <c r="Q926" s="36"/>
      <c r="R926" s="38"/>
      <c r="S926" s="36"/>
      <c r="T926" s="36"/>
      <c r="U926" s="36"/>
      <c r="V926" s="36"/>
      <c r="W926" s="36"/>
      <c r="X926" s="36"/>
      <c r="Y926" s="36"/>
      <c r="Z926" s="36"/>
      <c r="AA926" s="36"/>
      <c r="AB926" s="36"/>
    </row>
    <row r="927" spans="1:28" x14ac:dyDescent="0.25">
      <c r="A927" s="37"/>
      <c r="B927" s="36"/>
      <c r="C927" s="36"/>
      <c r="D927" s="36"/>
      <c r="E927" s="36"/>
      <c r="F927" s="36"/>
      <c r="G927" s="36"/>
      <c r="H927" s="36"/>
      <c r="I927" s="36"/>
      <c r="J927" s="36"/>
      <c r="K927" s="36"/>
      <c r="L927" s="36"/>
      <c r="M927" s="36"/>
      <c r="N927" s="36"/>
      <c r="O927" s="36"/>
      <c r="P927" s="36"/>
      <c r="Q927" s="36"/>
      <c r="R927" s="38"/>
      <c r="S927" s="36"/>
      <c r="T927" s="36"/>
      <c r="U927" s="36"/>
      <c r="V927" s="36"/>
      <c r="W927" s="36"/>
      <c r="X927" s="36"/>
      <c r="Y927" s="36"/>
      <c r="Z927" s="36"/>
      <c r="AA927" s="36"/>
      <c r="AB927" s="36"/>
    </row>
    <row r="928" spans="1:28" x14ac:dyDescent="0.25">
      <c r="A928" s="37"/>
      <c r="B928" s="36"/>
      <c r="C928" s="36"/>
      <c r="D928" s="36"/>
      <c r="E928" s="36"/>
      <c r="F928" s="36"/>
      <c r="G928" s="36"/>
      <c r="H928" s="36"/>
      <c r="I928" s="36"/>
      <c r="J928" s="36"/>
      <c r="K928" s="36"/>
      <c r="L928" s="36"/>
      <c r="M928" s="36"/>
      <c r="N928" s="36"/>
      <c r="O928" s="36"/>
      <c r="P928" s="36"/>
      <c r="Q928" s="36"/>
      <c r="R928" s="38"/>
      <c r="S928" s="36"/>
      <c r="T928" s="36"/>
      <c r="U928" s="36"/>
      <c r="V928" s="36"/>
      <c r="W928" s="36"/>
      <c r="X928" s="36"/>
      <c r="Y928" s="36"/>
      <c r="Z928" s="36"/>
      <c r="AA928" s="36"/>
      <c r="AB928" s="36"/>
    </row>
    <row r="929" spans="1:28" x14ac:dyDescent="0.25">
      <c r="A929" s="37"/>
      <c r="B929" s="36"/>
      <c r="C929" s="36"/>
      <c r="D929" s="36"/>
      <c r="E929" s="36"/>
      <c r="F929" s="36"/>
      <c r="G929" s="36"/>
      <c r="H929" s="36"/>
      <c r="I929" s="36"/>
      <c r="J929" s="36"/>
      <c r="K929" s="36"/>
      <c r="L929" s="36"/>
      <c r="M929" s="36"/>
      <c r="N929" s="36"/>
      <c r="O929" s="36"/>
      <c r="P929" s="36"/>
      <c r="Q929" s="36"/>
      <c r="R929" s="38"/>
      <c r="S929" s="36"/>
      <c r="T929" s="36"/>
      <c r="U929" s="36"/>
      <c r="V929" s="36"/>
      <c r="W929" s="36"/>
      <c r="X929" s="36"/>
      <c r="Y929" s="36"/>
      <c r="Z929" s="36"/>
      <c r="AA929" s="36"/>
      <c r="AB929" s="36"/>
    </row>
    <row r="930" spans="1:28" x14ac:dyDescent="0.25">
      <c r="A930" s="37"/>
      <c r="B930" s="36"/>
      <c r="C930" s="36"/>
      <c r="D930" s="36"/>
      <c r="E930" s="36"/>
      <c r="F930" s="36"/>
      <c r="G930" s="36"/>
      <c r="H930" s="36"/>
      <c r="I930" s="36"/>
      <c r="J930" s="36"/>
      <c r="K930" s="36"/>
      <c r="L930" s="36"/>
      <c r="M930" s="36"/>
      <c r="N930" s="36"/>
      <c r="O930" s="36"/>
      <c r="P930" s="36"/>
      <c r="Q930" s="36"/>
      <c r="R930" s="38"/>
      <c r="S930" s="36"/>
      <c r="T930" s="36"/>
      <c r="U930" s="36"/>
      <c r="V930" s="36"/>
      <c r="W930" s="36"/>
      <c r="X930" s="36"/>
      <c r="Y930" s="36"/>
      <c r="Z930" s="36"/>
      <c r="AA930" s="36"/>
      <c r="AB930" s="36"/>
    </row>
    <row r="931" spans="1:28" x14ac:dyDescent="0.25">
      <c r="A931" s="37"/>
      <c r="B931" s="36"/>
      <c r="C931" s="36"/>
      <c r="D931" s="36"/>
      <c r="E931" s="36"/>
      <c r="F931" s="36"/>
      <c r="G931" s="36"/>
      <c r="H931" s="36"/>
      <c r="I931" s="36"/>
      <c r="J931" s="36"/>
      <c r="K931" s="36"/>
      <c r="L931" s="36"/>
      <c r="M931" s="36"/>
      <c r="N931" s="36"/>
      <c r="O931" s="36"/>
      <c r="P931" s="36"/>
      <c r="Q931" s="36"/>
      <c r="R931" s="38"/>
      <c r="S931" s="36"/>
      <c r="T931" s="36"/>
      <c r="U931" s="36"/>
      <c r="V931" s="36"/>
      <c r="W931" s="36"/>
      <c r="X931" s="36"/>
      <c r="Y931" s="36"/>
      <c r="Z931" s="36"/>
      <c r="AA931" s="36"/>
      <c r="AB931" s="36"/>
    </row>
    <row r="932" spans="1:28" x14ac:dyDescent="0.25">
      <c r="A932" s="37"/>
      <c r="B932" s="36"/>
      <c r="C932" s="36"/>
      <c r="D932" s="36"/>
      <c r="E932" s="36"/>
      <c r="F932" s="36"/>
      <c r="G932" s="36"/>
      <c r="H932" s="36"/>
      <c r="I932" s="36"/>
      <c r="J932" s="36"/>
      <c r="K932" s="36"/>
      <c r="L932" s="36"/>
      <c r="M932" s="36"/>
      <c r="N932" s="36"/>
      <c r="O932" s="36"/>
      <c r="P932" s="36"/>
      <c r="Q932" s="36"/>
      <c r="R932" s="38"/>
      <c r="S932" s="36"/>
      <c r="T932" s="36"/>
      <c r="U932" s="36"/>
      <c r="V932" s="36"/>
      <c r="W932" s="36"/>
      <c r="X932" s="36"/>
      <c r="Y932" s="36"/>
      <c r="Z932" s="36"/>
      <c r="AA932" s="36"/>
      <c r="AB932" s="36"/>
    </row>
    <row r="933" spans="1:28" x14ac:dyDescent="0.25">
      <c r="A933" s="37"/>
      <c r="B933" s="36"/>
      <c r="C933" s="36"/>
      <c r="D933" s="36"/>
      <c r="E933" s="36"/>
      <c r="F933" s="36"/>
      <c r="G933" s="36"/>
      <c r="H933" s="36"/>
      <c r="I933" s="36"/>
      <c r="J933" s="36"/>
      <c r="K933" s="36"/>
      <c r="L933" s="36"/>
      <c r="M933" s="36"/>
      <c r="N933" s="36"/>
      <c r="O933" s="36"/>
      <c r="P933" s="36"/>
      <c r="Q933" s="36"/>
      <c r="R933" s="38"/>
      <c r="S933" s="36"/>
      <c r="T933" s="36"/>
      <c r="U933" s="36"/>
      <c r="V933" s="36"/>
      <c r="W933" s="36"/>
      <c r="X933" s="36"/>
      <c r="Y933" s="36"/>
      <c r="Z933" s="36"/>
      <c r="AA933" s="36"/>
      <c r="AB933" s="36"/>
    </row>
    <row r="934" spans="1:28" x14ac:dyDescent="0.25">
      <c r="A934" s="37"/>
      <c r="B934" s="36"/>
      <c r="C934" s="36"/>
      <c r="D934" s="36"/>
      <c r="E934" s="36"/>
      <c r="F934" s="36"/>
      <c r="G934" s="36"/>
      <c r="H934" s="36"/>
      <c r="I934" s="36"/>
      <c r="J934" s="36"/>
      <c r="K934" s="36"/>
      <c r="L934" s="36"/>
      <c r="M934" s="36"/>
      <c r="N934" s="36"/>
      <c r="O934" s="36"/>
      <c r="P934" s="36"/>
      <c r="Q934" s="36"/>
      <c r="R934" s="38"/>
      <c r="S934" s="36"/>
      <c r="T934" s="36"/>
      <c r="U934" s="36"/>
      <c r="V934" s="36"/>
      <c r="W934" s="36"/>
      <c r="X934" s="36"/>
      <c r="Y934" s="36"/>
      <c r="Z934" s="36"/>
      <c r="AA934" s="36"/>
      <c r="AB934" s="36"/>
    </row>
    <row r="935" spans="1:28" x14ac:dyDescent="0.25">
      <c r="A935" s="37"/>
      <c r="B935" s="36"/>
      <c r="C935" s="36"/>
      <c r="D935" s="36"/>
      <c r="E935" s="36"/>
      <c r="F935" s="36"/>
      <c r="G935" s="36"/>
      <c r="H935" s="36"/>
      <c r="I935" s="36"/>
      <c r="J935" s="36"/>
      <c r="K935" s="36"/>
      <c r="L935" s="36"/>
      <c r="M935" s="36"/>
      <c r="N935" s="36"/>
      <c r="O935" s="36"/>
      <c r="P935" s="36"/>
      <c r="Q935" s="36"/>
      <c r="R935" s="38"/>
      <c r="S935" s="36"/>
      <c r="T935" s="36"/>
      <c r="U935" s="36"/>
      <c r="V935" s="36"/>
      <c r="W935" s="36"/>
      <c r="X935" s="36"/>
      <c r="Y935" s="36"/>
      <c r="Z935" s="36"/>
      <c r="AA935" s="36"/>
      <c r="AB935" s="36"/>
    </row>
    <row r="936" spans="1:28" x14ac:dyDescent="0.25">
      <c r="A936" s="37"/>
      <c r="B936" s="36"/>
      <c r="C936" s="36"/>
      <c r="D936" s="36"/>
      <c r="E936" s="36"/>
      <c r="F936" s="36"/>
      <c r="G936" s="36"/>
      <c r="H936" s="36"/>
      <c r="I936" s="36"/>
      <c r="J936" s="36"/>
      <c r="K936" s="36"/>
      <c r="L936" s="36"/>
      <c r="M936" s="36"/>
      <c r="N936" s="36"/>
      <c r="O936" s="36"/>
      <c r="P936" s="36"/>
      <c r="Q936" s="36"/>
      <c r="R936" s="38"/>
      <c r="S936" s="36"/>
      <c r="T936" s="36"/>
      <c r="U936" s="36"/>
      <c r="V936" s="36"/>
      <c r="W936" s="36"/>
      <c r="X936" s="36"/>
      <c r="Y936" s="36"/>
      <c r="Z936" s="36"/>
      <c r="AA936" s="36"/>
      <c r="AB936" s="36"/>
    </row>
    <row r="937" spans="1:28" x14ac:dyDescent="0.25">
      <c r="A937" s="37"/>
      <c r="B937" s="36"/>
      <c r="C937" s="36"/>
      <c r="D937" s="36"/>
      <c r="E937" s="36"/>
      <c r="F937" s="36"/>
      <c r="G937" s="36"/>
      <c r="H937" s="36"/>
      <c r="I937" s="36"/>
      <c r="J937" s="36"/>
      <c r="K937" s="36"/>
      <c r="L937" s="36"/>
      <c r="M937" s="36"/>
      <c r="N937" s="36"/>
      <c r="O937" s="36"/>
      <c r="P937" s="36"/>
      <c r="Q937" s="36"/>
      <c r="R937" s="38"/>
      <c r="S937" s="36"/>
      <c r="T937" s="36"/>
      <c r="U937" s="36"/>
      <c r="V937" s="36"/>
      <c r="W937" s="36"/>
      <c r="X937" s="36"/>
      <c r="Y937" s="36"/>
      <c r="Z937" s="36"/>
      <c r="AA937" s="36"/>
      <c r="AB937" s="36"/>
    </row>
    <row r="938" spans="1:28" x14ac:dyDescent="0.25">
      <c r="A938" s="37"/>
      <c r="B938" s="36"/>
      <c r="C938" s="36"/>
      <c r="D938" s="36"/>
      <c r="E938" s="36"/>
      <c r="F938" s="36"/>
      <c r="G938" s="36"/>
      <c r="H938" s="36"/>
      <c r="I938" s="36"/>
      <c r="J938" s="36"/>
      <c r="K938" s="36"/>
      <c r="L938" s="36"/>
      <c r="M938" s="36"/>
      <c r="N938" s="36"/>
      <c r="O938" s="36"/>
      <c r="P938" s="36"/>
      <c r="Q938" s="36"/>
      <c r="R938" s="38"/>
      <c r="S938" s="36"/>
      <c r="T938" s="36"/>
      <c r="U938" s="36"/>
      <c r="V938" s="36"/>
      <c r="W938" s="36"/>
      <c r="X938" s="36"/>
      <c r="Y938" s="36"/>
      <c r="Z938" s="36"/>
      <c r="AA938" s="36"/>
      <c r="AB938" s="36"/>
    </row>
    <row r="939" spans="1:28" x14ac:dyDescent="0.25">
      <c r="A939" s="37"/>
      <c r="B939" s="36"/>
      <c r="C939" s="36"/>
      <c r="D939" s="36"/>
      <c r="E939" s="36"/>
      <c r="F939" s="36"/>
      <c r="G939" s="36"/>
      <c r="H939" s="36"/>
      <c r="I939" s="36"/>
      <c r="J939" s="36"/>
      <c r="K939" s="36"/>
      <c r="L939" s="36"/>
      <c r="M939" s="36"/>
      <c r="N939" s="36"/>
      <c r="O939" s="36"/>
      <c r="P939" s="36"/>
      <c r="Q939" s="36"/>
      <c r="R939" s="38"/>
      <c r="S939" s="36"/>
      <c r="T939" s="36"/>
      <c r="U939" s="36"/>
      <c r="V939" s="36"/>
      <c r="W939" s="36"/>
      <c r="X939" s="36"/>
      <c r="Y939" s="36"/>
      <c r="Z939" s="36"/>
      <c r="AA939" s="36"/>
      <c r="AB939" s="36"/>
    </row>
    <row r="940" spans="1:28" x14ac:dyDescent="0.25">
      <c r="A940" s="37"/>
      <c r="B940" s="36"/>
      <c r="C940" s="36"/>
      <c r="D940" s="36"/>
      <c r="E940" s="36"/>
      <c r="F940" s="36"/>
      <c r="G940" s="36"/>
      <c r="H940" s="36"/>
      <c r="I940" s="36"/>
      <c r="J940" s="36"/>
      <c r="K940" s="36"/>
      <c r="L940" s="36"/>
      <c r="M940" s="36"/>
      <c r="N940" s="36"/>
      <c r="O940" s="36"/>
      <c r="P940" s="36"/>
      <c r="Q940" s="36"/>
      <c r="R940" s="38"/>
      <c r="S940" s="36"/>
      <c r="T940" s="36"/>
      <c r="U940" s="36"/>
      <c r="V940" s="36"/>
      <c r="W940" s="36"/>
      <c r="X940" s="36"/>
      <c r="Y940" s="36"/>
      <c r="Z940" s="36"/>
      <c r="AA940" s="36"/>
      <c r="AB940" s="36"/>
    </row>
    <row r="941" spans="1:28" x14ac:dyDescent="0.25">
      <c r="A941" s="37"/>
      <c r="B941" s="36"/>
      <c r="C941" s="36"/>
      <c r="D941" s="36"/>
      <c r="E941" s="36"/>
      <c r="F941" s="36"/>
      <c r="G941" s="36"/>
      <c r="H941" s="36"/>
      <c r="I941" s="36"/>
      <c r="J941" s="36"/>
      <c r="K941" s="36"/>
      <c r="L941" s="36"/>
      <c r="M941" s="36"/>
      <c r="N941" s="36"/>
      <c r="O941" s="36"/>
      <c r="P941" s="36"/>
      <c r="Q941" s="36"/>
      <c r="R941" s="38"/>
      <c r="S941" s="36"/>
      <c r="T941" s="36"/>
      <c r="U941" s="36"/>
      <c r="V941" s="36"/>
      <c r="W941" s="36"/>
      <c r="X941" s="36"/>
      <c r="Y941" s="36"/>
      <c r="Z941" s="36"/>
      <c r="AA941" s="36"/>
      <c r="AB941" s="36"/>
    </row>
    <row r="942" spans="1:28" x14ac:dyDescent="0.25">
      <c r="A942" s="37"/>
      <c r="B942" s="36"/>
      <c r="C942" s="36"/>
      <c r="D942" s="36"/>
      <c r="E942" s="36"/>
      <c r="F942" s="36"/>
      <c r="G942" s="36"/>
      <c r="H942" s="36"/>
      <c r="I942" s="36"/>
      <c r="J942" s="36"/>
      <c r="K942" s="36"/>
      <c r="L942" s="36"/>
      <c r="M942" s="36"/>
      <c r="N942" s="36"/>
      <c r="O942" s="36"/>
      <c r="P942" s="36"/>
      <c r="Q942" s="36"/>
      <c r="R942" s="38"/>
      <c r="S942" s="36"/>
      <c r="T942" s="36"/>
      <c r="U942" s="36"/>
      <c r="V942" s="36"/>
      <c r="W942" s="36"/>
      <c r="X942" s="36"/>
      <c r="Y942" s="36"/>
      <c r="Z942" s="36"/>
      <c r="AA942" s="36"/>
      <c r="AB942" s="36"/>
    </row>
    <row r="943" spans="1:28" x14ac:dyDescent="0.25">
      <c r="A943" s="37"/>
      <c r="B943" s="36"/>
      <c r="C943" s="36"/>
      <c r="D943" s="36"/>
      <c r="E943" s="36"/>
      <c r="F943" s="36"/>
      <c r="G943" s="36"/>
      <c r="H943" s="36"/>
      <c r="I943" s="36"/>
      <c r="J943" s="36"/>
      <c r="K943" s="36"/>
      <c r="L943" s="36"/>
      <c r="M943" s="36"/>
      <c r="N943" s="36"/>
      <c r="O943" s="36"/>
      <c r="P943" s="36"/>
      <c r="Q943" s="36"/>
      <c r="R943" s="38"/>
      <c r="S943" s="36"/>
      <c r="T943" s="36"/>
      <c r="U943" s="36"/>
      <c r="V943" s="36"/>
      <c r="W943" s="36"/>
      <c r="X943" s="36"/>
      <c r="Y943" s="36"/>
      <c r="Z943" s="36"/>
      <c r="AA943" s="36"/>
      <c r="AB943" s="36"/>
    </row>
    <row r="944" spans="1:28" x14ac:dyDescent="0.25">
      <c r="A944" s="37"/>
      <c r="B944" s="36"/>
      <c r="C944" s="36"/>
      <c r="D944" s="36"/>
      <c r="E944" s="36"/>
      <c r="F944" s="36"/>
      <c r="G944" s="36"/>
      <c r="H944" s="36"/>
      <c r="I944" s="36"/>
      <c r="J944" s="36"/>
      <c r="K944" s="36"/>
      <c r="L944" s="36"/>
      <c r="M944" s="36"/>
      <c r="N944" s="36"/>
      <c r="O944" s="36"/>
      <c r="P944" s="36"/>
      <c r="Q944" s="36"/>
      <c r="R944" s="38"/>
      <c r="S944" s="36"/>
      <c r="T944" s="36"/>
      <c r="U944" s="36"/>
      <c r="V944" s="36"/>
      <c r="W944" s="36"/>
      <c r="X944" s="36"/>
      <c r="Y944" s="36"/>
      <c r="Z944" s="36"/>
      <c r="AA944" s="36"/>
      <c r="AB944" s="36"/>
    </row>
    <row r="945" spans="1:28" x14ac:dyDescent="0.25">
      <c r="A945" s="37"/>
      <c r="B945" s="36"/>
      <c r="C945" s="36"/>
      <c r="D945" s="36"/>
      <c r="E945" s="36"/>
      <c r="F945" s="36"/>
      <c r="G945" s="36"/>
      <c r="H945" s="36"/>
      <c r="I945" s="36"/>
      <c r="J945" s="36"/>
      <c r="K945" s="36"/>
      <c r="L945" s="36"/>
      <c r="M945" s="36"/>
      <c r="N945" s="36"/>
      <c r="O945" s="36"/>
      <c r="P945" s="36"/>
      <c r="Q945" s="36"/>
      <c r="R945" s="38"/>
      <c r="S945" s="36"/>
      <c r="T945" s="36"/>
      <c r="U945" s="36"/>
      <c r="V945" s="36"/>
      <c r="W945" s="36"/>
      <c r="X945" s="36"/>
      <c r="Y945" s="36"/>
      <c r="Z945" s="36"/>
      <c r="AA945" s="36"/>
      <c r="AB945" s="36"/>
    </row>
    <row r="946" spans="1:28" x14ac:dyDescent="0.25">
      <c r="A946" s="37"/>
      <c r="B946" s="36"/>
      <c r="C946" s="36"/>
      <c r="D946" s="36"/>
      <c r="E946" s="36"/>
      <c r="F946" s="36"/>
      <c r="G946" s="36"/>
      <c r="H946" s="36"/>
      <c r="I946" s="36"/>
      <c r="J946" s="36"/>
      <c r="K946" s="36"/>
      <c r="L946" s="36"/>
      <c r="M946" s="36"/>
      <c r="N946" s="36"/>
      <c r="O946" s="36"/>
      <c r="P946" s="36"/>
      <c r="Q946" s="36"/>
      <c r="R946" s="38"/>
      <c r="S946" s="36"/>
      <c r="T946" s="36"/>
      <c r="U946" s="36"/>
      <c r="V946" s="36"/>
      <c r="W946" s="36"/>
      <c r="X946" s="36"/>
      <c r="Y946" s="36"/>
      <c r="Z946" s="36"/>
      <c r="AA946" s="36"/>
      <c r="AB946" s="36"/>
    </row>
    <row r="947" spans="1:28" x14ac:dyDescent="0.25">
      <c r="A947" s="37"/>
      <c r="B947" s="36"/>
      <c r="C947" s="36"/>
      <c r="D947" s="36"/>
      <c r="E947" s="36"/>
      <c r="F947" s="36"/>
      <c r="G947" s="36"/>
      <c r="H947" s="36"/>
      <c r="I947" s="36"/>
      <c r="J947" s="36"/>
      <c r="K947" s="36"/>
      <c r="L947" s="36"/>
      <c r="M947" s="36"/>
      <c r="N947" s="36"/>
      <c r="O947" s="36"/>
      <c r="P947" s="36"/>
      <c r="Q947" s="36"/>
      <c r="R947" s="38"/>
      <c r="S947" s="36"/>
      <c r="T947" s="36"/>
      <c r="U947" s="36"/>
      <c r="V947" s="36"/>
      <c r="W947" s="36"/>
      <c r="X947" s="36"/>
      <c r="Y947" s="36"/>
      <c r="Z947" s="36"/>
      <c r="AA947" s="36"/>
      <c r="AB947" s="36"/>
    </row>
    <row r="948" spans="1:28" x14ac:dyDescent="0.25">
      <c r="A948" s="37"/>
      <c r="B948" s="36"/>
      <c r="C948" s="36"/>
      <c r="D948" s="36"/>
      <c r="E948" s="36"/>
      <c r="F948" s="36"/>
      <c r="G948" s="36"/>
      <c r="H948" s="36"/>
      <c r="I948" s="36"/>
      <c r="J948" s="36"/>
      <c r="K948" s="36"/>
      <c r="L948" s="36"/>
      <c r="M948" s="36"/>
      <c r="N948" s="36"/>
      <c r="O948" s="36"/>
      <c r="P948" s="36"/>
      <c r="Q948" s="36"/>
      <c r="R948" s="38"/>
      <c r="S948" s="36"/>
      <c r="T948" s="36"/>
      <c r="U948" s="36"/>
      <c r="V948" s="36"/>
      <c r="W948" s="36"/>
      <c r="X948" s="36"/>
      <c r="Y948" s="36"/>
      <c r="Z948" s="36"/>
      <c r="AA948" s="36"/>
      <c r="AB948" s="36"/>
    </row>
    <row r="949" spans="1:28" x14ac:dyDescent="0.25">
      <c r="A949" s="37"/>
      <c r="B949" s="36"/>
      <c r="C949" s="36"/>
      <c r="D949" s="36"/>
      <c r="E949" s="36"/>
      <c r="F949" s="36"/>
      <c r="G949" s="36"/>
      <c r="H949" s="36"/>
      <c r="I949" s="36"/>
      <c r="J949" s="36"/>
      <c r="K949" s="36"/>
      <c r="L949" s="36"/>
      <c r="M949" s="36"/>
      <c r="N949" s="36"/>
      <c r="O949" s="36"/>
      <c r="P949" s="36"/>
      <c r="Q949" s="36"/>
      <c r="R949" s="38"/>
      <c r="S949" s="36"/>
      <c r="T949" s="36"/>
      <c r="U949" s="36"/>
      <c r="V949" s="36"/>
      <c r="W949" s="36"/>
      <c r="X949" s="36"/>
      <c r="Y949" s="36"/>
      <c r="Z949" s="36"/>
      <c r="AA949" s="36"/>
      <c r="AB949" s="36"/>
    </row>
    <row r="950" spans="1:28" x14ac:dyDescent="0.25">
      <c r="A950" s="37"/>
      <c r="B950" s="36"/>
      <c r="C950" s="36"/>
      <c r="D950" s="36"/>
      <c r="E950" s="36"/>
      <c r="F950" s="36"/>
      <c r="G950" s="36"/>
      <c r="H950" s="36"/>
      <c r="I950" s="36"/>
      <c r="J950" s="36"/>
      <c r="K950" s="36"/>
      <c r="L950" s="36"/>
      <c r="M950" s="36"/>
      <c r="N950" s="36"/>
      <c r="O950" s="36"/>
      <c r="P950" s="36"/>
      <c r="Q950" s="36"/>
      <c r="R950" s="38"/>
      <c r="S950" s="36"/>
      <c r="T950" s="36"/>
      <c r="U950" s="36"/>
      <c r="V950" s="36"/>
      <c r="W950" s="36"/>
      <c r="X950" s="36"/>
      <c r="Y950" s="36"/>
      <c r="Z950" s="36"/>
      <c r="AA950" s="36"/>
      <c r="AB950" s="36"/>
    </row>
    <row r="951" spans="1:28" x14ac:dyDescent="0.25">
      <c r="A951" s="37"/>
      <c r="B951" s="36"/>
      <c r="C951" s="36"/>
      <c r="D951" s="36"/>
      <c r="E951" s="36"/>
      <c r="F951" s="36"/>
      <c r="G951" s="36"/>
      <c r="H951" s="36"/>
      <c r="I951" s="36"/>
      <c r="J951" s="36"/>
      <c r="K951" s="36"/>
      <c r="L951" s="36"/>
      <c r="M951" s="36"/>
      <c r="N951" s="36"/>
      <c r="O951" s="36"/>
      <c r="P951" s="36"/>
      <c r="Q951" s="36"/>
      <c r="R951" s="38"/>
      <c r="S951" s="36"/>
      <c r="T951" s="36"/>
      <c r="U951" s="36"/>
      <c r="V951" s="36"/>
      <c r="W951" s="36"/>
      <c r="X951" s="36"/>
      <c r="Y951" s="36"/>
      <c r="Z951" s="36"/>
      <c r="AA951" s="36"/>
      <c r="AB951" s="36"/>
    </row>
    <row r="952" spans="1:28" x14ac:dyDescent="0.25">
      <c r="A952" s="37"/>
      <c r="B952" s="36"/>
      <c r="C952" s="36"/>
      <c r="D952" s="36"/>
      <c r="E952" s="36"/>
      <c r="F952" s="36"/>
      <c r="G952" s="36"/>
      <c r="H952" s="36"/>
      <c r="I952" s="36"/>
      <c r="J952" s="36"/>
      <c r="K952" s="36"/>
      <c r="L952" s="36"/>
      <c r="M952" s="36"/>
      <c r="N952" s="36"/>
      <c r="O952" s="36"/>
      <c r="P952" s="36"/>
      <c r="Q952" s="36"/>
      <c r="R952" s="38"/>
      <c r="S952" s="36"/>
      <c r="T952" s="36"/>
      <c r="U952" s="36"/>
      <c r="V952" s="36"/>
      <c r="W952" s="36"/>
      <c r="X952" s="36"/>
      <c r="Y952" s="36"/>
      <c r="Z952" s="36"/>
      <c r="AA952" s="36"/>
      <c r="AB952" s="36"/>
    </row>
    <row r="953" spans="1:28" x14ac:dyDescent="0.25">
      <c r="A953" s="37"/>
      <c r="B953" s="36"/>
      <c r="C953" s="36"/>
      <c r="D953" s="36"/>
      <c r="E953" s="36"/>
      <c r="F953" s="36"/>
      <c r="G953" s="36"/>
      <c r="H953" s="36"/>
      <c r="I953" s="36"/>
      <c r="J953" s="36"/>
      <c r="K953" s="36"/>
      <c r="L953" s="36"/>
      <c r="M953" s="36"/>
      <c r="N953" s="36"/>
      <c r="O953" s="36"/>
      <c r="P953" s="36"/>
      <c r="Q953" s="36"/>
      <c r="R953" s="38"/>
      <c r="S953" s="36"/>
      <c r="T953" s="36"/>
      <c r="U953" s="36"/>
      <c r="V953" s="36"/>
      <c r="W953" s="36"/>
      <c r="X953" s="36"/>
      <c r="Y953" s="36"/>
      <c r="Z953" s="36"/>
      <c r="AA953" s="36"/>
      <c r="AB953" s="36"/>
    </row>
    <row r="954" spans="1:28" x14ac:dyDescent="0.25">
      <c r="A954" s="37"/>
      <c r="B954" s="36"/>
      <c r="C954" s="36"/>
      <c r="D954" s="36"/>
      <c r="E954" s="36"/>
      <c r="F954" s="36"/>
      <c r="G954" s="36"/>
      <c r="H954" s="36"/>
      <c r="I954" s="36"/>
      <c r="J954" s="36"/>
      <c r="K954" s="36"/>
      <c r="L954" s="36"/>
      <c r="M954" s="36"/>
      <c r="N954" s="36"/>
      <c r="O954" s="36"/>
      <c r="P954" s="36"/>
      <c r="Q954" s="36"/>
      <c r="R954" s="38"/>
      <c r="S954" s="36"/>
      <c r="T954" s="36"/>
      <c r="U954" s="36"/>
      <c r="V954" s="36"/>
      <c r="W954" s="36"/>
      <c r="X954" s="36"/>
      <c r="Y954" s="36"/>
      <c r="Z954" s="36"/>
      <c r="AA954" s="36"/>
      <c r="AB954" s="36"/>
    </row>
    <row r="955" spans="1:28" x14ac:dyDescent="0.25">
      <c r="A955" s="37"/>
      <c r="B955" s="36"/>
      <c r="C955" s="36"/>
      <c r="D955" s="36"/>
      <c r="E955" s="36"/>
      <c r="F955" s="36"/>
      <c r="G955" s="36"/>
      <c r="H955" s="36"/>
      <c r="I955" s="36"/>
      <c r="J955" s="36"/>
      <c r="K955" s="36"/>
      <c r="L955" s="36"/>
      <c r="M955" s="36"/>
      <c r="N955" s="36"/>
      <c r="O955" s="36"/>
      <c r="P955" s="36"/>
      <c r="Q955" s="36"/>
      <c r="R955" s="38"/>
      <c r="S955" s="36"/>
      <c r="T955" s="36"/>
      <c r="U955" s="36"/>
      <c r="V955" s="36"/>
      <c r="W955" s="36"/>
      <c r="X955" s="36"/>
      <c r="Y955" s="36"/>
      <c r="Z955" s="36"/>
      <c r="AA955" s="36"/>
      <c r="AB955" s="36"/>
    </row>
    <row r="956" spans="1:28" x14ac:dyDescent="0.25">
      <c r="A956" s="37"/>
      <c r="B956" s="36"/>
      <c r="C956" s="36"/>
      <c r="D956" s="36"/>
      <c r="E956" s="36"/>
      <c r="F956" s="36"/>
      <c r="G956" s="36"/>
      <c r="H956" s="36"/>
      <c r="I956" s="36"/>
      <c r="J956" s="36"/>
      <c r="K956" s="36"/>
      <c r="L956" s="36"/>
      <c r="M956" s="36"/>
      <c r="N956" s="36"/>
      <c r="O956" s="36"/>
      <c r="P956" s="36"/>
      <c r="Q956" s="36"/>
      <c r="R956" s="38"/>
      <c r="S956" s="36"/>
      <c r="T956" s="36"/>
      <c r="U956" s="36"/>
      <c r="V956" s="36"/>
      <c r="W956" s="36"/>
      <c r="X956" s="36"/>
      <c r="Y956" s="36"/>
      <c r="Z956" s="36"/>
      <c r="AA956" s="36"/>
      <c r="AB956" s="36"/>
    </row>
    <row r="957" spans="1:28" x14ac:dyDescent="0.25">
      <c r="A957" s="37"/>
      <c r="B957" s="36"/>
      <c r="C957" s="36"/>
      <c r="D957" s="36"/>
      <c r="E957" s="36"/>
      <c r="F957" s="36"/>
      <c r="G957" s="36"/>
      <c r="H957" s="36"/>
      <c r="I957" s="36"/>
      <c r="J957" s="36"/>
      <c r="K957" s="36"/>
      <c r="L957" s="36"/>
      <c r="M957" s="36"/>
      <c r="N957" s="36"/>
      <c r="O957" s="36"/>
      <c r="P957" s="36"/>
      <c r="Q957" s="36"/>
      <c r="R957" s="38"/>
      <c r="S957" s="36"/>
      <c r="T957" s="36"/>
      <c r="U957" s="36"/>
      <c r="V957" s="36"/>
      <c r="W957" s="36"/>
      <c r="X957" s="36"/>
      <c r="Y957" s="36"/>
      <c r="Z957" s="36"/>
      <c r="AA957" s="36"/>
      <c r="AB957" s="36"/>
    </row>
    <row r="958" spans="1:28" x14ac:dyDescent="0.25">
      <c r="A958" s="37"/>
      <c r="B958" s="36"/>
      <c r="C958" s="36"/>
      <c r="D958" s="36"/>
      <c r="E958" s="36"/>
      <c r="F958" s="36"/>
      <c r="G958" s="36"/>
      <c r="H958" s="36"/>
      <c r="I958" s="36"/>
      <c r="J958" s="36"/>
      <c r="K958" s="36"/>
      <c r="L958" s="36"/>
      <c r="M958" s="36"/>
      <c r="N958" s="36"/>
      <c r="O958" s="36"/>
      <c r="P958" s="36"/>
      <c r="Q958" s="36"/>
      <c r="R958" s="38"/>
      <c r="S958" s="36"/>
      <c r="T958" s="36"/>
      <c r="U958" s="36"/>
      <c r="V958" s="36"/>
      <c r="W958" s="36"/>
      <c r="X958" s="36"/>
      <c r="Y958" s="36"/>
      <c r="Z958" s="36"/>
      <c r="AA958" s="36"/>
      <c r="AB958" s="36"/>
    </row>
    <row r="959" spans="1:28" x14ac:dyDescent="0.25">
      <c r="A959" s="37"/>
      <c r="B959" s="36"/>
      <c r="C959" s="36"/>
      <c r="D959" s="36"/>
      <c r="E959" s="36"/>
      <c r="F959" s="36"/>
      <c r="G959" s="36"/>
      <c r="H959" s="36"/>
      <c r="I959" s="36"/>
      <c r="J959" s="36"/>
      <c r="K959" s="36"/>
      <c r="L959" s="36"/>
      <c r="M959" s="36"/>
      <c r="N959" s="36"/>
      <c r="O959" s="36"/>
      <c r="P959" s="36"/>
      <c r="Q959" s="36"/>
      <c r="R959" s="38"/>
      <c r="S959" s="36"/>
      <c r="T959" s="36"/>
      <c r="U959" s="36"/>
      <c r="V959" s="36"/>
      <c r="W959" s="36"/>
      <c r="X959" s="36"/>
      <c r="Y959" s="36"/>
      <c r="Z959" s="36"/>
      <c r="AA959" s="36"/>
      <c r="AB959" s="36"/>
    </row>
    <row r="960" spans="1:28" x14ac:dyDescent="0.25">
      <c r="A960" s="37"/>
      <c r="B960" s="36"/>
      <c r="C960" s="36"/>
      <c r="D960" s="36"/>
      <c r="E960" s="36"/>
      <c r="F960" s="36"/>
      <c r="G960" s="36"/>
      <c r="H960" s="36"/>
      <c r="I960" s="36"/>
      <c r="J960" s="36"/>
      <c r="K960" s="36"/>
      <c r="L960" s="36"/>
      <c r="M960" s="36"/>
      <c r="N960" s="36"/>
      <c r="O960" s="36"/>
      <c r="P960" s="36"/>
      <c r="Q960" s="36"/>
      <c r="R960" s="38"/>
      <c r="S960" s="36"/>
      <c r="T960" s="36"/>
      <c r="U960" s="36"/>
      <c r="V960" s="36"/>
      <c r="W960" s="36"/>
      <c r="X960" s="36"/>
      <c r="Y960" s="36"/>
      <c r="Z960" s="36"/>
      <c r="AA960" s="36"/>
      <c r="AB960" s="36"/>
    </row>
    <row r="961" spans="1:28" x14ac:dyDescent="0.25">
      <c r="A961" s="37"/>
      <c r="B961" s="36"/>
      <c r="C961" s="36"/>
      <c r="D961" s="36"/>
      <c r="E961" s="36"/>
      <c r="F961" s="36"/>
      <c r="G961" s="36"/>
      <c r="H961" s="36"/>
      <c r="I961" s="36"/>
      <c r="J961" s="36"/>
      <c r="K961" s="36"/>
      <c r="L961" s="36"/>
      <c r="M961" s="36"/>
      <c r="N961" s="36"/>
      <c r="O961" s="36"/>
      <c r="P961" s="36"/>
      <c r="Q961" s="36"/>
      <c r="R961" s="38"/>
      <c r="S961" s="36"/>
      <c r="T961" s="36"/>
      <c r="U961" s="36"/>
      <c r="V961" s="36"/>
      <c r="W961" s="36"/>
      <c r="X961" s="36"/>
      <c r="Y961" s="36"/>
      <c r="Z961" s="36"/>
      <c r="AA961" s="36"/>
      <c r="AB961" s="36"/>
    </row>
    <row r="962" spans="1:28" x14ac:dyDescent="0.25">
      <c r="A962" s="37"/>
      <c r="B962" s="36"/>
      <c r="C962" s="36"/>
      <c r="D962" s="36"/>
      <c r="E962" s="36"/>
      <c r="F962" s="36"/>
      <c r="G962" s="36"/>
      <c r="H962" s="36"/>
      <c r="I962" s="36"/>
      <c r="J962" s="36"/>
      <c r="K962" s="36"/>
      <c r="L962" s="36"/>
      <c r="M962" s="36"/>
      <c r="N962" s="36"/>
      <c r="O962" s="36"/>
      <c r="P962" s="36"/>
      <c r="Q962" s="36"/>
      <c r="R962" s="38"/>
      <c r="S962" s="36"/>
      <c r="T962" s="36"/>
      <c r="U962" s="36"/>
      <c r="V962" s="36"/>
      <c r="W962" s="36"/>
      <c r="X962" s="36"/>
      <c r="Y962" s="36"/>
      <c r="Z962" s="36"/>
      <c r="AA962" s="36"/>
      <c r="AB962" s="36"/>
    </row>
    <row r="963" spans="1:28" x14ac:dyDescent="0.25">
      <c r="A963" s="37"/>
      <c r="B963" s="36"/>
      <c r="C963" s="36"/>
      <c r="D963" s="36"/>
      <c r="E963" s="36"/>
      <c r="F963" s="36"/>
      <c r="G963" s="36"/>
      <c r="H963" s="36"/>
      <c r="I963" s="36"/>
      <c r="J963" s="36"/>
      <c r="K963" s="36"/>
      <c r="L963" s="36"/>
      <c r="M963" s="36"/>
      <c r="N963" s="36"/>
      <c r="O963" s="36"/>
      <c r="P963" s="36"/>
      <c r="Q963" s="36"/>
      <c r="R963" s="38"/>
      <c r="S963" s="36"/>
      <c r="T963" s="36"/>
      <c r="U963" s="36"/>
      <c r="V963" s="36"/>
      <c r="W963" s="36"/>
      <c r="X963" s="36"/>
      <c r="Y963" s="36"/>
      <c r="Z963" s="36"/>
      <c r="AA963" s="36"/>
      <c r="AB963" s="36"/>
    </row>
    <row r="964" spans="1:28" x14ac:dyDescent="0.25">
      <c r="A964" s="37"/>
      <c r="B964" s="36"/>
      <c r="C964" s="36"/>
      <c r="D964" s="36"/>
      <c r="E964" s="36"/>
      <c r="F964" s="36"/>
      <c r="G964" s="36"/>
      <c r="H964" s="36"/>
      <c r="I964" s="36"/>
      <c r="J964" s="36"/>
      <c r="K964" s="36"/>
      <c r="L964" s="36"/>
      <c r="M964" s="36"/>
      <c r="N964" s="36"/>
      <c r="O964" s="36"/>
      <c r="P964" s="36"/>
      <c r="Q964" s="36"/>
      <c r="R964" s="38"/>
      <c r="S964" s="36"/>
      <c r="T964" s="36"/>
      <c r="U964" s="36"/>
      <c r="V964" s="36"/>
      <c r="W964" s="36"/>
      <c r="X964" s="36"/>
      <c r="Y964" s="36"/>
      <c r="Z964" s="36"/>
      <c r="AA964" s="36"/>
      <c r="AB964" s="36"/>
    </row>
    <row r="965" spans="1:28" x14ac:dyDescent="0.25">
      <c r="A965" s="37"/>
      <c r="B965" s="36"/>
      <c r="C965" s="36"/>
      <c r="D965" s="36"/>
      <c r="E965" s="36"/>
      <c r="F965" s="36"/>
      <c r="G965" s="36"/>
      <c r="H965" s="36"/>
      <c r="I965" s="36"/>
      <c r="J965" s="36"/>
      <c r="K965" s="36"/>
      <c r="L965" s="36"/>
      <c r="M965" s="36"/>
      <c r="N965" s="36"/>
      <c r="O965" s="36"/>
      <c r="P965" s="36"/>
      <c r="Q965" s="36"/>
      <c r="R965" s="38"/>
      <c r="S965" s="36"/>
      <c r="T965" s="36"/>
      <c r="U965" s="36"/>
      <c r="V965" s="36"/>
      <c r="W965" s="36"/>
      <c r="X965" s="36"/>
      <c r="Y965" s="36"/>
      <c r="Z965" s="36"/>
      <c r="AA965" s="36"/>
      <c r="AB965" s="36"/>
    </row>
    <row r="966" spans="1:28" x14ac:dyDescent="0.25">
      <c r="A966" s="37"/>
      <c r="B966" s="36"/>
      <c r="C966" s="36"/>
      <c r="D966" s="36"/>
      <c r="E966" s="36"/>
      <c r="F966" s="36"/>
      <c r="G966" s="36"/>
      <c r="H966" s="36"/>
      <c r="I966" s="36"/>
      <c r="J966" s="36"/>
      <c r="K966" s="36"/>
      <c r="L966" s="36"/>
      <c r="M966" s="36"/>
      <c r="N966" s="36"/>
      <c r="O966" s="36"/>
      <c r="P966" s="36"/>
      <c r="Q966" s="36"/>
      <c r="R966" s="38"/>
      <c r="S966" s="36"/>
      <c r="T966" s="36"/>
      <c r="U966" s="36"/>
      <c r="V966" s="36"/>
      <c r="W966" s="36"/>
      <c r="X966" s="36"/>
      <c r="Y966" s="36"/>
      <c r="Z966" s="36"/>
      <c r="AA966" s="36"/>
      <c r="AB966" s="36"/>
    </row>
    <row r="967" spans="1:28" x14ac:dyDescent="0.25">
      <c r="A967" s="37"/>
      <c r="B967" s="36"/>
      <c r="C967" s="36"/>
      <c r="D967" s="36"/>
      <c r="E967" s="36"/>
      <c r="F967" s="36"/>
      <c r="G967" s="36"/>
      <c r="H967" s="36"/>
      <c r="I967" s="36"/>
      <c r="J967" s="36"/>
      <c r="K967" s="36"/>
      <c r="L967" s="36"/>
      <c r="M967" s="36"/>
      <c r="N967" s="36"/>
      <c r="O967" s="36"/>
      <c r="P967" s="36"/>
      <c r="Q967" s="36"/>
      <c r="R967" s="38"/>
      <c r="S967" s="36"/>
      <c r="T967" s="36"/>
      <c r="U967" s="36"/>
      <c r="V967" s="36"/>
      <c r="W967" s="36"/>
      <c r="X967" s="36"/>
      <c r="Y967" s="36"/>
      <c r="Z967" s="36"/>
      <c r="AA967" s="36"/>
      <c r="AB967" s="36"/>
    </row>
    <row r="968" spans="1:28" x14ac:dyDescent="0.25">
      <c r="A968" s="37"/>
      <c r="B968" s="36"/>
      <c r="C968" s="36"/>
      <c r="D968" s="36"/>
      <c r="E968" s="36"/>
      <c r="F968" s="36"/>
      <c r="G968" s="36"/>
      <c r="H968" s="36"/>
      <c r="I968" s="36"/>
      <c r="J968" s="36"/>
      <c r="K968" s="36"/>
      <c r="L968" s="36"/>
      <c r="M968" s="36"/>
      <c r="N968" s="36"/>
      <c r="O968" s="36"/>
      <c r="P968" s="36"/>
      <c r="Q968" s="36"/>
      <c r="R968" s="38"/>
      <c r="S968" s="36"/>
      <c r="T968" s="36"/>
      <c r="U968" s="36"/>
      <c r="V968" s="36"/>
      <c r="W968" s="36"/>
      <c r="X968" s="36"/>
      <c r="Y968" s="36"/>
      <c r="Z968" s="36"/>
      <c r="AA968" s="36"/>
      <c r="AB968" s="36"/>
    </row>
    <row r="969" spans="1:28" x14ac:dyDescent="0.25">
      <c r="A969" s="37"/>
      <c r="B969" s="36"/>
      <c r="C969" s="36"/>
      <c r="D969" s="36"/>
      <c r="E969" s="36"/>
      <c r="F969" s="36"/>
      <c r="G969" s="36"/>
      <c r="H969" s="36"/>
      <c r="I969" s="36"/>
      <c r="J969" s="36"/>
      <c r="K969" s="36"/>
      <c r="L969" s="36"/>
      <c r="M969" s="36"/>
      <c r="N969" s="36"/>
      <c r="O969" s="36"/>
      <c r="P969" s="36"/>
      <c r="Q969" s="36"/>
      <c r="R969" s="38"/>
      <c r="S969" s="36"/>
      <c r="T969" s="36"/>
      <c r="U969" s="36"/>
      <c r="V969" s="36"/>
      <c r="W969" s="36"/>
      <c r="X969" s="36"/>
      <c r="Y969" s="36"/>
      <c r="Z969" s="36"/>
      <c r="AA969" s="36"/>
      <c r="AB969" s="36"/>
    </row>
    <row r="970" spans="1:28" x14ac:dyDescent="0.25">
      <c r="A970" s="37"/>
      <c r="B970" s="36"/>
      <c r="C970" s="36"/>
      <c r="D970" s="36"/>
      <c r="E970" s="36"/>
      <c r="F970" s="36"/>
      <c r="G970" s="36"/>
      <c r="H970" s="36"/>
      <c r="I970" s="36"/>
      <c r="J970" s="36"/>
      <c r="K970" s="36"/>
      <c r="L970" s="36"/>
      <c r="M970" s="36"/>
      <c r="N970" s="36"/>
      <c r="O970" s="36"/>
      <c r="P970" s="36"/>
      <c r="Q970" s="36"/>
      <c r="R970" s="38"/>
      <c r="S970" s="36"/>
      <c r="T970" s="36"/>
      <c r="U970" s="36"/>
      <c r="V970" s="36"/>
      <c r="W970" s="36"/>
      <c r="X970" s="36"/>
      <c r="Y970" s="36"/>
      <c r="Z970" s="36"/>
      <c r="AA970" s="36"/>
      <c r="AB970" s="36"/>
    </row>
    <row r="971" spans="1:28" x14ac:dyDescent="0.25">
      <c r="A971" s="37"/>
      <c r="B971" s="36"/>
      <c r="C971" s="36"/>
      <c r="D971" s="36"/>
      <c r="E971" s="36"/>
      <c r="F971" s="36"/>
      <c r="G971" s="36"/>
      <c r="H971" s="36"/>
      <c r="I971" s="36"/>
      <c r="J971" s="36"/>
      <c r="K971" s="36"/>
      <c r="L971" s="36"/>
      <c r="M971" s="36"/>
      <c r="N971" s="36"/>
      <c r="O971" s="36"/>
      <c r="P971" s="36"/>
      <c r="Q971" s="36"/>
      <c r="R971" s="38"/>
      <c r="S971" s="36"/>
      <c r="T971" s="36"/>
      <c r="U971" s="36"/>
      <c r="V971" s="36"/>
      <c r="W971" s="36"/>
      <c r="X971" s="36"/>
      <c r="Y971" s="36"/>
      <c r="Z971" s="36"/>
      <c r="AA971" s="36"/>
      <c r="AB971" s="36"/>
    </row>
    <row r="972" spans="1:28" x14ac:dyDescent="0.25">
      <c r="A972" s="37"/>
      <c r="B972" s="36"/>
      <c r="C972" s="36"/>
      <c r="D972" s="36"/>
      <c r="E972" s="36"/>
      <c r="F972" s="36"/>
      <c r="G972" s="36"/>
      <c r="H972" s="36"/>
      <c r="I972" s="36"/>
      <c r="J972" s="36"/>
      <c r="K972" s="36"/>
      <c r="L972" s="36"/>
      <c r="M972" s="36"/>
      <c r="N972" s="36"/>
      <c r="O972" s="36"/>
      <c r="P972" s="36"/>
      <c r="Q972" s="36"/>
      <c r="R972" s="38"/>
      <c r="S972" s="36"/>
      <c r="T972" s="36"/>
      <c r="U972" s="36"/>
      <c r="V972" s="36"/>
      <c r="W972" s="36"/>
      <c r="X972" s="36"/>
      <c r="Y972" s="36"/>
      <c r="Z972" s="36"/>
      <c r="AA972" s="36"/>
      <c r="AB972" s="36"/>
    </row>
    <row r="973" spans="1:28" x14ac:dyDescent="0.25">
      <c r="A973" s="37"/>
      <c r="B973" s="36"/>
      <c r="C973" s="36"/>
      <c r="D973" s="36"/>
      <c r="E973" s="36"/>
      <c r="F973" s="36"/>
      <c r="G973" s="36"/>
      <c r="H973" s="36"/>
      <c r="I973" s="36"/>
      <c r="J973" s="36"/>
      <c r="K973" s="36"/>
      <c r="L973" s="36"/>
      <c r="M973" s="36"/>
      <c r="N973" s="36"/>
      <c r="O973" s="36"/>
      <c r="P973" s="36"/>
      <c r="Q973" s="36"/>
      <c r="R973" s="38"/>
      <c r="S973" s="36"/>
      <c r="T973" s="36"/>
      <c r="U973" s="36"/>
      <c r="V973" s="36"/>
      <c r="W973" s="36"/>
      <c r="X973" s="36"/>
      <c r="Y973" s="36"/>
      <c r="Z973" s="36"/>
      <c r="AA973" s="36"/>
      <c r="AB973" s="36"/>
    </row>
    <row r="974" spans="1:28" x14ac:dyDescent="0.25">
      <c r="A974" s="37"/>
      <c r="B974" s="36"/>
      <c r="C974" s="36"/>
      <c r="D974" s="36"/>
      <c r="E974" s="36"/>
      <c r="F974" s="36"/>
      <c r="G974" s="36"/>
      <c r="H974" s="36"/>
      <c r="I974" s="36"/>
      <c r="J974" s="36"/>
      <c r="K974" s="36"/>
      <c r="L974" s="36"/>
      <c r="M974" s="36"/>
      <c r="N974" s="36"/>
      <c r="O974" s="36"/>
      <c r="P974" s="36"/>
      <c r="Q974" s="36"/>
      <c r="R974" s="38"/>
      <c r="S974" s="36"/>
      <c r="T974" s="36"/>
      <c r="U974" s="36"/>
      <c r="V974" s="36"/>
      <c r="W974" s="36"/>
      <c r="X974" s="36"/>
      <c r="Y974" s="36"/>
      <c r="Z974" s="36"/>
      <c r="AA974" s="36"/>
      <c r="AB974" s="36"/>
    </row>
    <row r="975" spans="1:28" x14ac:dyDescent="0.25">
      <c r="A975" s="37"/>
      <c r="B975" s="36"/>
      <c r="C975" s="36"/>
      <c r="D975" s="36"/>
      <c r="E975" s="36"/>
      <c r="F975" s="36"/>
      <c r="G975" s="36"/>
      <c r="H975" s="36"/>
      <c r="I975" s="36"/>
      <c r="J975" s="36"/>
      <c r="K975" s="36"/>
      <c r="L975" s="36"/>
      <c r="M975" s="36"/>
      <c r="N975" s="36"/>
      <c r="O975" s="36"/>
      <c r="P975" s="36"/>
      <c r="Q975" s="36"/>
      <c r="R975" s="38"/>
      <c r="S975" s="36"/>
      <c r="T975" s="36"/>
      <c r="U975" s="36"/>
      <c r="V975" s="36"/>
      <c r="W975" s="36"/>
      <c r="X975" s="36"/>
      <c r="Y975" s="36"/>
      <c r="Z975" s="36"/>
      <c r="AA975" s="36"/>
      <c r="AB975" s="36"/>
    </row>
    <row r="976" spans="1:28" x14ac:dyDescent="0.25">
      <c r="A976" s="37"/>
      <c r="B976" s="36"/>
      <c r="C976" s="36"/>
      <c r="D976" s="36"/>
      <c r="E976" s="36"/>
      <c r="F976" s="36"/>
      <c r="G976" s="36"/>
      <c r="H976" s="36"/>
      <c r="I976" s="36"/>
      <c r="J976" s="36"/>
      <c r="K976" s="36"/>
      <c r="L976" s="36"/>
      <c r="M976" s="36"/>
      <c r="N976" s="36"/>
      <c r="O976" s="36"/>
      <c r="P976" s="36"/>
      <c r="Q976" s="36"/>
      <c r="R976" s="38"/>
      <c r="S976" s="36"/>
      <c r="T976" s="36"/>
      <c r="U976" s="36"/>
      <c r="V976" s="36"/>
      <c r="W976" s="36"/>
      <c r="X976" s="36"/>
      <c r="Y976" s="36"/>
      <c r="Z976" s="36"/>
      <c r="AA976" s="36"/>
      <c r="AB976" s="36"/>
    </row>
    <row r="977" spans="1:28" x14ac:dyDescent="0.25">
      <c r="A977" s="37"/>
      <c r="B977" s="36"/>
      <c r="C977" s="36"/>
      <c r="D977" s="36"/>
      <c r="E977" s="36"/>
      <c r="F977" s="36"/>
      <c r="G977" s="36"/>
      <c r="H977" s="36"/>
      <c r="I977" s="36"/>
      <c r="J977" s="36"/>
      <c r="K977" s="36"/>
      <c r="L977" s="36"/>
      <c r="M977" s="36"/>
      <c r="N977" s="36"/>
      <c r="O977" s="36"/>
      <c r="P977" s="36"/>
      <c r="Q977" s="36"/>
      <c r="R977" s="38"/>
      <c r="S977" s="36"/>
      <c r="T977" s="36"/>
      <c r="U977" s="36"/>
      <c r="V977" s="36"/>
      <c r="W977" s="36"/>
      <c r="X977" s="36"/>
      <c r="Y977" s="36"/>
      <c r="Z977" s="36"/>
      <c r="AA977" s="36"/>
      <c r="AB977" s="36"/>
    </row>
    <row r="978" spans="1:28" x14ac:dyDescent="0.25">
      <c r="A978" s="37"/>
      <c r="B978" s="36"/>
      <c r="C978" s="36"/>
      <c r="D978" s="36"/>
      <c r="E978" s="36"/>
      <c r="F978" s="36"/>
      <c r="G978" s="36"/>
      <c r="H978" s="36"/>
      <c r="I978" s="36"/>
      <c r="J978" s="36"/>
      <c r="K978" s="36"/>
      <c r="L978" s="36"/>
      <c r="M978" s="36"/>
      <c r="N978" s="36"/>
      <c r="O978" s="36"/>
      <c r="P978" s="36"/>
      <c r="Q978" s="36"/>
      <c r="R978" s="38"/>
      <c r="S978" s="36"/>
      <c r="T978" s="36"/>
      <c r="U978" s="36"/>
      <c r="V978" s="36"/>
      <c r="W978" s="36"/>
      <c r="X978" s="36"/>
      <c r="Y978" s="36"/>
      <c r="Z978" s="36"/>
      <c r="AA978" s="36"/>
      <c r="AB978" s="36"/>
    </row>
    <row r="979" spans="1:28" x14ac:dyDescent="0.25">
      <c r="A979" s="37"/>
      <c r="B979" s="36"/>
      <c r="C979" s="36"/>
      <c r="D979" s="36"/>
      <c r="E979" s="36"/>
      <c r="F979" s="36"/>
      <c r="G979" s="36"/>
      <c r="H979" s="36"/>
      <c r="I979" s="36"/>
      <c r="J979" s="36"/>
      <c r="K979" s="36"/>
      <c r="L979" s="36"/>
      <c r="M979" s="36"/>
      <c r="N979" s="36"/>
      <c r="O979" s="36"/>
      <c r="P979" s="36"/>
      <c r="Q979" s="36"/>
      <c r="R979" s="38"/>
      <c r="S979" s="36"/>
      <c r="T979" s="36"/>
      <c r="U979" s="36"/>
      <c r="V979" s="36"/>
      <c r="W979" s="36"/>
      <c r="X979" s="36"/>
      <c r="Y979" s="36"/>
      <c r="Z979" s="36"/>
      <c r="AA979" s="36"/>
      <c r="AB979" s="36"/>
    </row>
    <row r="980" spans="1:28" x14ac:dyDescent="0.25">
      <c r="A980" s="37"/>
      <c r="B980" s="36"/>
      <c r="C980" s="36"/>
      <c r="D980" s="36"/>
      <c r="E980" s="36"/>
      <c r="F980" s="36"/>
      <c r="G980" s="36"/>
      <c r="H980" s="36"/>
      <c r="I980" s="36"/>
      <c r="J980" s="36"/>
      <c r="K980" s="36"/>
      <c r="L980" s="36"/>
      <c r="M980" s="36"/>
      <c r="N980" s="36"/>
      <c r="O980" s="36"/>
      <c r="P980" s="36"/>
      <c r="Q980" s="36"/>
      <c r="R980" s="38"/>
      <c r="S980" s="36"/>
      <c r="T980" s="36"/>
      <c r="U980" s="36"/>
      <c r="V980" s="36"/>
      <c r="W980" s="36"/>
      <c r="X980" s="36"/>
      <c r="Y980" s="36"/>
      <c r="Z980" s="36"/>
      <c r="AA980" s="36"/>
      <c r="AB980" s="36"/>
    </row>
    <row r="981" spans="1:28" x14ac:dyDescent="0.25">
      <c r="A981" s="37"/>
      <c r="B981" s="36"/>
      <c r="C981" s="36"/>
      <c r="D981" s="36"/>
      <c r="E981" s="36"/>
      <c r="F981" s="36"/>
      <c r="G981" s="36"/>
      <c r="H981" s="36"/>
      <c r="I981" s="36"/>
      <c r="J981" s="36"/>
      <c r="K981" s="36"/>
      <c r="L981" s="36"/>
      <c r="M981" s="36"/>
      <c r="N981" s="36"/>
      <c r="O981" s="36"/>
      <c r="P981" s="36"/>
      <c r="Q981" s="36"/>
      <c r="R981" s="38"/>
      <c r="S981" s="36"/>
      <c r="T981" s="36"/>
      <c r="U981" s="36"/>
      <c r="V981" s="36"/>
      <c r="W981" s="36"/>
      <c r="X981" s="36"/>
      <c r="Y981" s="36"/>
      <c r="Z981" s="36"/>
      <c r="AA981" s="36"/>
      <c r="AB981" s="36"/>
    </row>
    <row r="982" spans="1:28" x14ac:dyDescent="0.25">
      <c r="A982" s="37"/>
      <c r="B982" s="36"/>
      <c r="C982" s="36"/>
      <c r="D982" s="36"/>
      <c r="E982" s="36"/>
      <c r="F982" s="36"/>
      <c r="G982" s="36"/>
      <c r="H982" s="36"/>
      <c r="I982" s="36"/>
      <c r="J982" s="36"/>
      <c r="K982" s="36"/>
      <c r="L982" s="36"/>
      <c r="M982" s="36"/>
      <c r="N982" s="36"/>
      <c r="O982" s="36"/>
      <c r="P982" s="36"/>
      <c r="Q982" s="36"/>
      <c r="R982" s="38"/>
      <c r="S982" s="36"/>
      <c r="T982" s="36"/>
      <c r="U982" s="36"/>
      <c r="V982" s="36"/>
      <c r="W982" s="36"/>
      <c r="X982" s="36"/>
      <c r="Y982" s="36"/>
      <c r="Z982" s="36"/>
      <c r="AA982" s="36"/>
      <c r="AB982" s="36"/>
    </row>
    <row r="983" spans="1:28" x14ac:dyDescent="0.25">
      <c r="A983" s="37"/>
      <c r="B983" s="36"/>
      <c r="C983" s="36"/>
      <c r="D983" s="36"/>
      <c r="E983" s="36"/>
      <c r="F983" s="36"/>
      <c r="G983" s="36"/>
      <c r="H983" s="36"/>
      <c r="I983" s="36"/>
      <c r="J983" s="36"/>
      <c r="K983" s="36"/>
      <c r="L983" s="36"/>
      <c r="M983" s="36"/>
      <c r="N983" s="36"/>
      <c r="O983" s="36"/>
      <c r="P983" s="36"/>
      <c r="Q983" s="36"/>
      <c r="R983" s="38"/>
      <c r="S983" s="36"/>
      <c r="T983" s="36"/>
      <c r="U983" s="36"/>
      <c r="V983" s="36"/>
      <c r="W983" s="36"/>
      <c r="X983" s="36"/>
      <c r="Y983" s="36"/>
      <c r="Z983" s="36"/>
      <c r="AA983" s="36"/>
      <c r="AB983" s="36"/>
    </row>
    <row r="984" spans="1:28" x14ac:dyDescent="0.25">
      <c r="A984" s="37"/>
      <c r="B984" s="36"/>
      <c r="C984" s="36"/>
      <c r="D984" s="36"/>
      <c r="E984" s="36"/>
      <c r="F984" s="36"/>
      <c r="G984" s="36"/>
      <c r="H984" s="36"/>
      <c r="I984" s="36"/>
      <c r="J984" s="36"/>
      <c r="K984" s="36"/>
      <c r="L984" s="36"/>
      <c r="M984" s="36"/>
      <c r="N984" s="36"/>
      <c r="O984" s="36"/>
      <c r="P984" s="36"/>
      <c r="Q984" s="36"/>
      <c r="R984" s="38"/>
      <c r="S984" s="36"/>
      <c r="T984" s="36"/>
      <c r="U984" s="36"/>
      <c r="V984" s="36"/>
      <c r="W984" s="36"/>
      <c r="X984" s="36"/>
      <c r="Y984" s="36"/>
      <c r="Z984" s="36"/>
      <c r="AA984" s="36"/>
      <c r="AB984" s="36"/>
    </row>
    <row r="985" spans="1:28" x14ac:dyDescent="0.25">
      <c r="A985" s="37"/>
      <c r="B985" s="36"/>
      <c r="C985" s="36"/>
      <c r="D985" s="36"/>
      <c r="E985" s="36"/>
      <c r="F985" s="36"/>
      <c r="G985" s="36"/>
      <c r="H985" s="36"/>
      <c r="I985" s="36"/>
      <c r="J985" s="36"/>
      <c r="K985" s="36"/>
      <c r="L985" s="36"/>
      <c r="M985" s="36"/>
      <c r="N985" s="36"/>
      <c r="O985" s="36"/>
      <c r="P985" s="36"/>
      <c r="Q985" s="36"/>
      <c r="R985" s="38"/>
      <c r="S985" s="36"/>
      <c r="T985" s="36"/>
      <c r="U985" s="36"/>
      <c r="V985" s="36"/>
      <c r="W985" s="36"/>
      <c r="X985" s="36"/>
      <c r="Y985" s="36"/>
      <c r="Z985" s="36"/>
      <c r="AA985" s="36"/>
      <c r="AB985" s="36"/>
    </row>
    <row r="986" spans="1:28" x14ac:dyDescent="0.25">
      <c r="A986" s="37"/>
      <c r="B986" s="36"/>
      <c r="C986" s="36"/>
      <c r="D986" s="36"/>
      <c r="E986" s="36"/>
      <c r="F986" s="36"/>
      <c r="G986" s="36"/>
      <c r="H986" s="36"/>
      <c r="I986" s="36"/>
      <c r="J986" s="36"/>
      <c r="K986" s="36"/>
      <c r="L986" s="36"/>
      <c r="M986" s="36"/>
      <c r="N986" s="36"/>
      <c r="O986" s="36"/>
      <c r="P986" s="36"/>
      <c r="Q986" s="36"/>
      <c r="R986" s="38"/>
      <c r="S986" s="36"/>
      <c r="T986" s="36"/>
      <c r="U986" s="36"/>
      <c r="V986" s="36"/>
      <c r="W986" s="36"/>
      <c r="X986" s="36"/>
      <c r="Y986" s="36"/>
      <c r="Z986" s="36"/>
      <c r="AA986" s="36"/>
      <c r="AB986" s="36"/>
    </row>
    <row r="987" spans="1:28" x14ac:dyDescent="0.25">
      <c r="A987" s="37"/>
      <c r="B987" s="36"/>
      <c r="C987" s="36"/>
      <c r="D987" s="36"/>
      <c r="E987" s="36"/>
      <c r="F987" s="36"/>
      <c r="G987" s="36"/>
      <c r="H987" s="36"/>
      <c r="I987" s="36"/>
      <c r="J987" s="36"/>
      <c r="K987" s="36"/>
      <c r="L987" s="36"/>
      <c r="M987" s="36"/>
      <c r="N987" s="36"/>
      <c r="O987" s="36"/>
      <c r="P987" s="36"/>
      <c r="Q987" s="36"/>
      <c r="R987" s="38"/>
      <c r="S987" s="36"/>
      <c r="T987" s="36"/>
      <c r="U987" s="36"/>
      <c r="V987" s="36"/>
      <c r="W987" s="36"/>
      <c r="X987" s="36"/>
      <c r="Y987" s="36"/>
      <c r="Z987" s="36"/>
      <c r="AA987" s="36"/>
      <c r="AB987" s="36"/>
    </row>
    <row r="988" spans="1:28" x14ac:dyDescent="0.25">
      <c r="A988" s="37"/>
      <c r="B988" s="36"/>
      <c r="C988" s="36"/>
      <c r="D988" s="36"/>
      <c r="E988" s="36"/>
      <c r="F988" s="36"/>
      <c r="G988" s="36"/>
      <c r="H988" s="36"/>
      <c r="I988" s="36"/>
      <c r="J988" s="36"/>
      <c r="K988" s="36"/>
      <c r="L988" s="36"/>
      <c r="M988" s="36"/>
      <c r="N988" s="36"/>
      <c r="O988" s="36"/>
      <c r="P988" s="36"/>
      <c r="Q988" s="36"/>
      <c r="R988" s="38"/>
      <c r="S988" s="36"/>
      <c r="T988" s="36"/>
      <c r="U988" s="36"/>
      <c r="V988" s="36"/>
      <c r="W988" s="36"/>
      <c r="X988" s="36"/>
      <c r="Y988" s="36"/>
      <c r="Z988" s="36"/>
      <c r="AA988" s="36"/>
      <c r="AB988" s="36"/>
    </row>
    <row r="989" spans="1:28" x14ac:dyDescent="0.25">
      <c r="A989" s="37"/>
      <c r="B989" s="36"/>
      <c r="C989" s="36"/>
      <c r="D989" s="36"/>
      <c r="E989" s="36"/>
      <c r="F989" s="36"/>
      <c r="G989" s="36"/>
      <c r="H989" s="36"/>
      <c r="I989" s="36"/>
      <c r="J989" s="36"/>
      <c r="K989" s="36"/>
      <c r="L989" s="36"/>
      <c r="M989" s="36"/>
      <c r="N989" s="36"/>
      <c r="O989" s="36"/>
      <c r="P989" s="36"/>
      <c r="Q989" s="36"/>
      <c r="R989" s="38"/>
      <c r="S989" s="36"/>
      <c r="T989" s="36"/>
      <c r="U989" s="36"/>
      <c r="V989" s="36"/>
      <c r="W989" s="36"/>
      <c r="X989" s="36"/>
      <c r="Y989" s="36"/>
      <c r="Z989" s="36"/>
      <c r="AA989" s="36"/>
      <c r="AB989" s="36"/>
    </row>
    <row r="990" spans="1:28" x14ac:dyDescent="0.25">
      <c r="A990" s="37"/>
      <c r="B990" s="36"/>
      <c r="C990" s="36"/>
      <c r="D990" s="36"/>
      <c r="E990" s="36"/>
      <c r="F990" s="36"/>
      <c r="G990" s="36"/>
      <c r="H990" s="36"/>
      <c r="I990" s="36"/>
      <c r="J990" s="36"/>
      <c r="K990" s="36"/>
      <c r="L990" s="36"/>
      <c r="M990" s="36"/>
      <c r="N990" s="36"/>
      <c r="O990" s="36"/>
      <c r="P990" s="36"/>
      <c r="Q990" s="36"/>
      <c r="R990" s="38"/>
      <c r="S990" s="36"/>
      <c r="T990" s="36"/>
      <c r="U990" s="36"/>
      <c r="V990" s="36"/>
      <c r="W990" s="36"/>
      <c r="X990" s="36"/>
      <c r="Y990" s="36"/>
      <c r="Z990" s="36"/>
      <c r="AA990" s="36"/>
      <c r="AB990" s="36"/>
    </row>
    <row r="991" spans="1:28" x14ac:dyDescent="0.25">
      <c r="A991" s="37"/>
      <c r="B991" s="36"/>
      <c r="C991" s="36"/>
      <c r="D991" s="36"/>
      <c r="E991" s="36"/>
      <c r="F991" s="36"/>
      <c r="G991" s="36"/>
      <c r="H991" s="36"/>
      <c r="I991" s="36"/>
      <c r="J991" s="36"/>
      <c r="K991" s="36"/>
      <c r="L991" s="36"/>
      <c r="M991" s="36"/>
      <c r="N991" s="36"/>
      <c r="O991" s="36"/>
      <c r="P991" s="36"/>
      <c r="Q991" s="36"/>
      <c r="R991" s="38"/>
      <c r="S991" s="36"/>
      <c r="T991" s="36"/>
      <c r="U991" s="36"/>
      <c r="V991" s="36"/>
      <c r="W991" s="36"/>
      <c r="X991" s="36"/>
      <c r="Y991" s="36"/>
      <c r="Z991" s="36"/>
      <c r="AA991" s="36"/>
      <c r="AB991" s="3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995"/>
  <sheetViews>
    <sheetView workbookViewId="0">
      <pane ySplit="1" topLeftCell="A2" activePane="bottomLeft" state="frozen"/>
      <selection pane="bottomLeft" activeCell="B3" sqref="B3"/>
    </sheetView>
  </sheetViews>
  <sheetFormatPr defaultColWidth="12.6640625" defaultRowHeight="15.75" customHeight="1" x14ac:dyDescent="0.25"/>
  <cols>
    <col min="1" max="1" width="7.77734375" customWidth="1"/>
    <col min="2" max="2" width="12.88671875" customWidth="1"/>
    <col min="3" max="3" width="37.109375" customWidth="1"/>
    <col min="4" max="4" width="31.21875" customWidth="1"/>
    <col min="5" max="5" width="25.21875" customWidth="1"/>
    <col min="9" max="9" width="16.21875" customWidth="1"/>
    <col min="10" max="14" width="16.88671875" customWidth="1"/>
    <col min="18" max="18" width="28.109375" customWidth="1"/>
    <col min="19" max="19" width="41.6640625" customWidth="1"/>
    <col min="20" max="20" width="41.44140625" hidden="1" customWidth="1"/>
    <col min="21" max="21" width="41.44140625" customWidth="1"/>
    <col min="22" max="22" width="12.6640625" hidden="1"/>
    <col min="23" max="23" width="30" hidden="1" customWidth="1"/>
    <col min="24" max="24" width="30" customWidth="1"/>
    <col min="25" max="26" width="12.6640625" hidden="1"/>
  </cols>
  <sheetData>
    <row r="1" spans="1:27" ht="39.6"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1" t="s">
        <v>43</v>
      </c>
      <c r="U1" s="10" t="s">
        <v>44</v>
      </c>
      <c r="V1" s="12" t="s">
        <v>45</v>
      </c>
      <c r="W1" s="12" t="s">
        <v>25</v>
      </c>
      <c r="X1" s="10" t="s">
        <v>46</v>
      </c>
      <c r="Y1" s="10" t="s">
        <v>46</v>
      </c>
      <c r="Z1" s="10" t="s">
        <v>47</v>
      </c>
      <c r="AA1" s="39"/>
    </row>
    <row r="2" spans="1:27" ht="39.6" x14ac:dyDescent="0.25">
      <c r="A2" s="13">
        <v>1</v>
      </c>
      <c r="B2" s="14" t="s">
        <v>48</v>
      </c>
      <c r="C2" s="14" t="str">
        <f>VLOOKUP(B2,Overall!B:AA,2,0)</f>
        <v>Aerospace / Mechanical Engineering</v>
      </c>
      <c r="D2" s="14" t="str">
        <f>VLOOKUP(B2,Overall!B:AA,3,0)</f>
        <v>Elements of Mechanical Vibration</v>
      </c>
      <c r="E2" s="14" t="str">
        <f>VLOOKUP(B2,Overall!B:AA,4,0)</f>
        <v>Prof. Ashish K Darpe</v>
      </c>
      <c r="F2" s="15" t="str">
        <f>VLOOKUP(B2,Overall!B:AA,5,0)</f>
        <v>IIT Delhi</v>
      </c>
      <c r="G2" s="15" t="str">
        <f>VLOOKUP(B2,Overall!B:AA,6,0)</f>
        <v>IIT Delhi</v>
      </c>
      <c r="H2" s="16" t="str">
        <f>VLOOKUP(B2,Overall!B:AA,7,0)</f>
        <v>12 Weeks</v>
      </c>
      <c r="I2" s="15" t="str">
        <f>VLOOKUP(B2,Overall!B:AA,8,0)</f>
        <v>Rerun</v>
      </c>
      <c r="J2" s="17">
        <f>VLOOKUP(B2,Overall!B:AA,9,0)</f>
        <v>45859</v>
      </c>
      <c r="K2" s="17">
        <f>VLOOKUP(B2,Overall!B:AA,10,0)</f>
        <v>45940</v>
      </c>
      <c r="L2" s="17">
        <f>VLOOKUP(B2,Overall!B:AA,11,0)</f>
        <v>45963</v>
      </c>
      <c r="M2" s="17">
        <f>VLOOKUP(B2,Overall!B:AA,12,0)</f>
        <v>45866</v>
      </c>
      <c r="N2" s="17">
        <f>VLOOKUP(B2,Overall!B:AA,13,0)</f>
        <v>45884</v>
      </c>
      <c r="O2" s="15" t="str">
        <f>VLOOKUP(B2,Overall!B:AA,14,0)</f>
        <v>UG/PG</v>
      </c>
      <c r="P2" s="15" t="str">
        <f>VLOOKUP(B2,Overall!B:AA,15,0)</f>
        <v>Elective</v>
      </c>
      <c r="Q2" s="15" t="str">
        <f>VLOOKUP(B2,Overall!B:AA,16,0)</f>
        <v>Yes</v>
      </c>
      <c r="R2" s="33">
        <f>VLOOKUP(B2,Overall!B:AA,17,0)</f>
        <v>0</v>
      </c>
      <c r="S2" s="20" t="str">
        <f>VLOOKUP(B2,Overall!B:AA,18,0)</f>
        <v>https://onlinecourses.nptel.ac.in/noc25_ae17/preview</v>
      </c>
      <c r="T2" s="14" t="str">
        <f>VLOOKUP(B2,Overall!B:AA,19,0)</f>
        <v>noc25_ae17</v>
      </c>
      <c r="U2" s="35" t="str">
        <f>VLOOKUP(B2,Overall!B:AA,20,0)</f>
        <v>https://onlinecourses.nptel.ac.in/noc24_ae16/preview</v>
      </c>
      <c r="V2" s="35" t="str">
        <f>VLOOKUP(B2,Overall!B:AA,21,0)</f>
        <v>https://onlinecourses.nptel.ac.in/noc24_ae16/preview</v>
      </c>
      <c r="W2" s="33" t="str">
        <f>VLOOKUP(B2,Overall!B:AA,22,0)</f>
        <v>noc24_ae16</v>
      </c>
      <c r="X2" s="20" t="str">
        <f>VLOOKUP(B2,Overall!B:AA,23,0)</f>
        <v>https://nptel.ac.in/courses/101102090</v>
      </c>
      <c r="Y2" s="19" t="str">
        <f>VLOOKUP(B2,Overall!B:AA,24,0)</f>
        <v>https://nptel.ac.in/courses/101102090</v>
      </c>
      <c r="Z2" s="14">
        <f>VLOOKUP(B2,Overall!B:AA,25,0)</f>
        <v>101102090</v>
      </c>
      <c r="AA2" s="33"/>
    </row>
    <row r="3" spans="1:27" ht="39.6" x14ac:dyDescent="0.25">
      <c r="A3" s="13">
        <v>2</v>
      </c>
      <c r="B3" s="14" t="s">
        <v>58</v>
      </c>
      <c r="C3" s="14" t="str">
        <f>VLOOKUP(B3,Overall!B:AA,2,0)</f>
        <v>Aerospace engineering</v>
      </c>
      <c r="D3" s="14" t="str">
        <f>VLOOKUP(B3,Overall!B:AA,3,0)</f>
        <v>Rocket Propulsion</v>
      </c>
      <c r="E3" s="14" t="str">
        <f>VLOOKUP(B3,Overall!B:AA,4,0)</f>
        <v>Prof. K. Ramamurthi,
Prof. P.A. Ramakrishna</v>
      </c>
      <c r="F3" s="15" t="str">
        <f>VLOOKUP(B3,Overall!B:AA,5,0)</f>
        <v>IIT Madras</v>
      </c>
      <c r="G3" s="15" t="str">
        <f>VLOOKUP(B3,Overall!B:AA,6,0)</f>
        <v>IIT Madras</v>
      </c>
      <c r="H3" s="16" t="str">
        <f>VLOOKUP(B3,Overall!B:AA,7,0)</f>
        <v>12 Weeks</v>
      </c>
      <c r="I3" s="15" t="str">
        <f>VLOOKUP(B3,Overall!B:AA,8,0)</f>
        <v>Rerun</v>
      </c>
      <c r="J3" s="17">
        <f>VLOOKUP(B3,Overall!B:AA,9,0)</f>
        <v>45859</v>
      </c>
      <c r="K3" s="17">
        <f>VLOOKUP(B3,Overall!B:AA,10,0)</f>
        <v>45940</v>
      </c>
      <c r="L3" s="17">
        <f>VLOOKUP(B3,Overall!B:AA,11,0)</f>
        <v>45955</v>
      </c>
      <c r="M3" s="17">
        <f>VLOOKUP(B3,Overall!B:AA,12,0)</f>
        <v>45866</v>
      </c>
      <c r="N3" s="17">
        <f>VLOOKUP(B3,Overall!B:AA,13,0)</f>
        <v>45884</v>
      </c>
      <c r="O3" s="15" t="str">
        <f>VLOOKUP(B3,Overall!B:AA,14,0)</f>
        <v>UG/PG</v>
      </c>
      <c r="P3" s="15" t="str">
        <f>VLOOKUP(B3,Overall!B:AA,15,0)</f>
        <v>Elective</v>
      </c>
      <c r="Q3" s="15" t="str">
        <f>VLOOKUP(B3,Overall!B:AA,16,0)</f>
        <v>Yes</v>
      </c>
      <c r="R3" s="33" t="str">
        <f>VLOOKUP(B3,Overall!B:AA,17,0)</f>
        <v>Propulsion</v>
      </c>
      <c r="S3" s="20" t="str">
        <f>VLOOKUP(B3,Overall!B:AA,18,0)</f>
        <v>https://onlinecourses.nptel.ac.in/noc25_ae18/preview</v>
      </c>
      <c r="T3" s="14" t="str">
        <f>VLOOKUP(B3,Overall!B:AA,19,0)</f>
        <v>noc25_ae18</v>
      </c>
      <c r="U3" s="35" t="str">
        <f>VLOOKUP(B3,Overall!B:AA,20,0)</f>
        <v>https://onlinecourses.nptel.ac.in/noc24_ae08/preview</v>
      </c>
      <c r="V3" s="35" t="str">
        <f>VLOOKUP(B3,Overall!B:AA,21,0)</f>
        <v>https://onlinecourses.nptel.ac.in/noc24_ae08/preview</v>
      </c>
      <c r="W3" s="33" t="str">
        <f>VLOOKUP(B3,Overall!B:AA,22,0)</f>
        <v>noc24_ae08</v>
      </c>
      <c r="X3" s="20" t="str">
        <f>VLOOKUP(B3,Overall!B:AA,23,0)</f>
        <v>https://nptel.ac.in/courses/101106082</v>
      </c>
      <c r="Y3" s="19" t="str">
        <f>VLOOKUP(B3,Overall!B:AA,24,0)</f>
        <v>https://nptel.ac.in/courses/101106082</v>
      </c>
      <c r="Z3" s="14">
        <f>VLOOKUP(B3,Overall!B:AA,25,0)</f>
        <v>101106082</v>
      </c>
      <c r="AA3" s="33"/>
    </row>
    <row r="4" spans="1:27" ht="39.6" x14ac:dyDescent="0.25">
      <c r="A4" s="13">
        <v>3</v>
      </c>
      <c r="B4" s="14" t="s">
        <v>66</v>
      </c>
      <c r="C4" s="14" t="str">
        <f>VLOOKUP(B4,Overall!B:AA,2,0)</f>
        <v>Aerospace Engineering</v>
      </c>
      <c r="D4" s="14" t="str">
        <f>VLOOKUP(B4,Overall!B:AA,3,0)</f>
        <v>Introduction to Aerospace Engineering - Flight</v>
      </c>
      <c r="E4" s="14" t="str">
        <f>VLOOKUP(B4,Overall!B:AA,4,0)</f>
        <v>Prof. Rajkumar S. Pant</v>
      </c>
      <c r="F4" s="15" t="str">
        <f>VLOOKUP(B4,Overall!B:AA,5,0)</f>
        <v>IIT Bombay</v>
      </c>
      <c r="G4" s="15" t="str">
        <f>VLOOKUP(B4,Overall!B:AA,6,0)</f>
        <v>IIT Bombay</v>
      </c>
      <c r="H4" s="16" t="str">
        <f>VLOOKUP(B4,Overall!B:AA,7,0)</f>
        <v>12 Weeks</v>
      </c>
      <c r="I4" s="15" t="str">
        <f>VLOOKUP(B4,Overall!B:AA,8,0)</f>
        <v>Rerun</v>
      </c>
      <c r="J4" s="17">
        <f>VLOOKUP(B4,Overall!B:AA,9,0)</f>
        <v>45859</v>
      </c>
      <c r="K4" s="17">
        <f>VLOOKUP(B4,Overall!B:AA,10,0)</f>
        <v>45940</v>
      </c>
      <c r="L4" s="17">
        <f>VLOOKUP(B4,Overall!B:AA,11,0)</f>
        <v>45955</v>
      </c>
      <c r="M4" s="17">
        <f>VLOOKUP(B4,Overall!B:AA,12,0)</f>
        <v>45866</v>
      </c>
      <c r="N4" s="17">
        <f>VLOOKUP(B4,Overall!B:AA,13,0)</f>
        <v>45884</v>
      </c>
      <c r="O4" s="15" t="str">
        <f>VLOOKUP(B4,Overall!B:AA,14,0)</f>
        <v>UG</v>
      </c>
      <c r="P4" s="15" t="str">
        <f>VLOOKUP(B4,Overall!B:AA,15,0)</f>
        <v>Core</v>
      </c>
      <c r="Q4" s="15" t="str">
        <f>VLOOKUP(B4,Overall!B:AA,16,0)</f>
        <v>No</v>
      </c>
      <c r="R4" s="33" t="str">
        <f>VLOOKUP(B4,Overall!B:AA,17,0)</f>
        <v>Flight Mechanics</v>
      </c>
      <c r="S4" s="20" t="str">
        <f>VLOOKUP(B4,Overall!B:AA,18,0)</f>
        <v>https://onlinecourses.nptel.ac.in/noc25_ae19/preview</v>
      </c>
      <c r="T4" s="14" t="str">
        <f>VLOOKUP(B4,Overall!B:AA,19,0)</f>
        <v>noc25_ae19</v>
      </c>
      <c r="U4" s="35" t="str">
        <f>VLOOKUP(B4,Overall!B:AA,20,0)</f>
        <v>https://onlinecourses.nptel.ac.in/noc24_ae22/preview</v>
      </c>
      <c r="V4" s="35" t="str">
        <f>VLOOKUP(B4,Overall!B:AA,21,0)</f>
        <v>https://onlinecourses.nptel.ac.in/noc24_ae22/preview</v>
      </c>
      <c r="W4" s="33" t="str">
        <f>VLOOKUP(B4,Overall!B:AA,22,0)</f>
        <v>noc24_ae22</v>
      </c>
      <c r="X4" s="20" t="str">
        <f>VLOOKUP(B4,Overall!B:AA,23,0)</f>
        <v>https://nptel.ac.in/courses/101101079</v>
      </c>
      <c r="Y4" s="19" t="str">
        <f>VLOOKUP(B4,Overall!B:AA,24,0)</f>
        <v>https://nptel.ac.in/courses/101101079</v>
      </c>
      <c r="Z4" s="14">
        <f>VLOOKUP(B4,Overall!B:AA,25,0)</f>
        <v>101101079</v>
      </c>
      <c r="AA4" s="33"/>
    </row>
    <row r="5" spans="1:27" ht="39.6" x14ac:dyDescent="0.25">
      <c r="A5" s="13">
        <v>4</v>
      </c>
      <c r="B5" s="14" t="s">
        <v>77</v>
      </c>
      <c r="C5" s="14" t="str">
        <f>VLOOKUP(B5,Overall!B:AA,2,0)</f>
        <v>Aerospace Engineering</v>
      </c>
      <c r="D5" s="14" t="str">
        <f>VLOOKUP(B5,Overall!B:AA,3,0)</f>
        <v>Introduction to Aircraft Design</v>
      </c>
      <c r="E5" s="14" t="str">
        <f>VLOOKUP(B5,Overall!B:AA,4,0)</f>
        <v>Prof. Rajkumar S. Pant</v>
      </c>
      <c r="F5" s="15" t="str">
        <f>VLOOKUP(B5,Overall!B:AA,5,0)</f>
        <v>IIT Bombay</v>
      </c>
      <c r="G5" s="15" t="str">
        <f>VLOOKUP(B5,Overall!B:AA,6,0)</f>
        <v>IIT Bombay</v>
      </c>
      <c r="H5" s="16" t="str">
        <f>VLOOKUP(B5,Overall!B:AA,7,0)</f>
        <v>12 Weeks</v>
      </c>
      <c r="I5" s="15" t="str">
        <f>VLOOKUP(B5,Overall!B:AA,8,0)</f>
        <v>Rerun</v>
      </c>
      <c r="J5" s="17">
        <f>VLOOKUP(B5,Overall!B:AA,9,0)</f>
        <v>45859</v>
      </c>
      <c r="K5" s="17">
        <f>VLOOKUP(B5,Overall!B:AA,10,0)</f>
        <v>45940</v>
      </c>
      <c r="L5" s="17">
        <f>VLOOKUP(B5,Overall!B:AA,11,0)</f>
        <v>45955</v>
      </c>
      <c r="M5" s="17">
        <f>VLOOKUP(B5,Overall!B:AA,12,0)</f>
        <v>45866</v>
      </c>
      <c r="N5" s="17">
        <f>VLOOKUP(B5,Overall!B:AA,13,0)</f>
        <v>45884</v>
      </c>
      <c r="O5" s="15" t="str">
        <f>VLOOKUP(B5,Overall!B:AA,14,0)</f>
        <v>UG/PG</v>
      </c>
      <c r="P5" s="15" t="str">
        <f>VLOOKUP(B5,Overall!B:AA,15,0)</f>
        <v>Elective</v>
      </c>
      <c r="Q5" s="15" t="str">
        <f>VLOOKUP(B5,Overall!B:AA,16,0)</f>
        <v>Yes</v>
      </c>
      <c r="R5" s="33" t="str">
        <f>VLOOKUP(B5,Overall!B:AA,17,0)</f>
        <v>Flight Mechanics</v>
      </c>
      <c r="S5" s="20" t="str">
        <f>VLOOKUP(B5,Overall!B:AA,18,0)</f>
        <v>https://onlinecourses.nptel.ac.in/noc25_ae20/preview</v>
      </c>
      <c r="T5" s="14" t="str">
        <f>VLOOKUP(B5,Overall!B:AA,19,0)</f>
        <v>noc25_ae20</v>
      </c>
      <c r="U5" s="35" t="str">
        <f>VLOOKUP(B5,Overall!B:AA,20,0)</f>
        <v>https://onlinecourses.nptel.ac.in/noc24_ae24/preview</v>
      </c>
      <c r="V5" s="35" t="str">
        <f>VLOOKUP(B5,Overall!B:AA,21,0)</f>
        <v>https://onlinecourses.nptel.ac.in/noc24_ae24/preview</v>
      </c>
      <c r="W5" s="33" t="str">
        <f>VLOOKUP(B5,Overall!B:AA,22,0)</f>
        <v>noc24_ae24</v>
      </c>
      <c r="X5" s="20" t="str">
        <f>VLOOKUP(B5,Overall!B:AA,23,0)</f>
        <v>https://nptel.ac.in/courses/101101083</v>
      </c>
      <c r="Y5" s="19" t="str">
        <f>VLOOKUP(B5,Overall!B:AA,24,0)</f>
        <v>https://nptel.ac.in/courses/101101083</v>
      </c>
      <c r="Z5" s="14">
        <f>VLOOKUP(B5,Overall!B:AA,25,0)</f>
        <v>101101083</v>
      </c>
      <c r="AA5" s="33"/>
    </row>
    <row r="6" spans="1:27" ht="39.6" x14ac:dyDescent="0.25">
      <c r="A6" s="13">
        <v>5</v>
      </c>
      <c r="B6" s="14" t="s">
        <v>81</v>
      </c>
      <c r="C6" s="14" t="str">
        <f>VLOOKUP(B6,Overall!B:AA,2,0)</f>
        <v>Aerospace engineering</v>
      </c>
      <c r="D6" s="14" t="str">
        <f>VLOOKUP(B6,Overall!B:AA,3,0)</f>
        <v>Introduction to Airbreathing Propulsion</v>
      </c>
      <c r="E6" s="14" t="str">
        <f>VLOOKUP(B6,Overall!B:AA,4,0)</f>
        <v>Prof. Ashoke De</v>
      </c>
      <c r="F6" s="15" t="str">
        <f>VLOOKUP(B6,Overall!B:AA,5,0)</f>
        <v>IIT Kanpur</v>
      </c>
      <c r="G6" s="15" t="str">
        <f>VLOOKUP(B6,Overall!B:AA,6,0)</f>
        <v>IIT Kanpur</v>
      </c>
      <c r="H6" s="16" t="str">
        <f>VLOOKUP(B6,Overall!B:AA,7,0)</f>
        <v>12 Weeks</v>
      </c>
      <c r="I6" s="15" t="str">
        <f>VLOOKUP(B6,Overall!B:AA,8,0)</f>
        <v>Rerun</v>
      </c>
      <c r="J6" s="17">
        <f>VLOOKUP(B6,Overall!B:AA,9,0)</f>
        <v>45859</v>
      </c>
      <c r="K6" s="17">
        <f>VLOOKUP(B6,Overall!B:AA,10,0)</f>
        <v>45940</v>
      </c>
      <c r="L6" s="17">
        <f>VLOOKUP(B6,Overall!B:AA,11,0)</f>
        <v>45956</v>
      </c>
      <c r="M6" s="17">
        <f>VLOOKUP(B6,Overall!B:AA,12,0)</f>
        <v>45866</v>
      </c>
      <c r="N6" s="17">
        <f>VLOOKUP(B6,Overall!B:AA,13,0)</f>
        <v>45884</v>
      </c>
      <c r="O6" s="15" t="str">
        <f>VLOOKUP(B6,Overall!B:AA,14,0)</f>
        <v>UG/PG</v>
      </c>
      <c r="P6" s="15" t="str">
        <f>VLOOKUP(B6,Overall!B:AA,15,0)</f>
        <v>Elective</v>
      </c>
      <c r="Q6" s="15" t="str">
        <f>VLOOKUP(B6,Overall!B:AA,16,0)</f>
        <v>Yes</v>
      </c>
      <c r="R6" s="33" t="str">
        <f>VLOOKUP(B6,Overall!B:AA,17,0)</f>
        <v>Flight Mechanics</v>
      </c>
      <c r="S6" s="20" t="str">
        <f>VLOOKUP(B6,Overall!B:AA,18,0)</f>
        <v>https://onlinecourses.nptel.ac.in/noc25_ae21/preview</v>
      </c>
      <c r="T6" s="14" t="str">
        <f>VLOOKUP(B6,Overall!B:AA,19,0)</f>
        <v>noc25_ae21</v>
      </c>
      <c r="U6" s="35" t="str">
        <f>VLOOKUP(B6,Overall!B:AA,20,0)</f>
        <v>https://onlinecourses.nptel.ac.in/noc24_ae21/preview</v>
      </c>
      <c r="V6" s="35" t="str">
        <f>VLOOKUP(B6,Overall!B:AA,21,0)</f>
        <v>https://onlinecourses.nptel.ac.in/noc24_ae21/preview</v>
      </c>
      <c r="W6" s="33" t="str">
        <f>VLOOKUP(B6,Overall!B:AA,22,0)</f>
        <v>noc24_ae21</v>
      </c>
      <c r="X6" s="20" t="str">
        <f>VLOOKUP(B6,Overall!B:AA,23,0)</f>
        <v>https://nptel.ac.in/courses/101104084</v>
      </c>
      <c r="Y6" s="19" t="str">
        <f>VLOOKUP(B6,Overall!B:AA,24,0)</f>
        <v>https://nptel.ac.in/courses/101104084</v>
      </c>
      <c r="Z6" s="14">
        <f>VLOOKUP(B6,Overall!B:AA,25,0)</f>
        <v>101104084</v>
      </c>
      <c r="AA6" s="33"/>
    </row>
    <row r="7" spans="1:27" ht="39.6" x14ac:dyDescent="0.25">
      <c r="A7" s="13">
        <v>6</v>
      </c>
      <c r="B7" s="14" t="s">
        <v>87</v>
      </c>
      <c r="C7" s="14" t="str">
        <f>VLOOKUP(B7,Overall!B:AA,2,0)</f>
        <v>Aerospace Engineering</v>
      </c>
      <c r="D7" s="14" t="str">
        <f>VLOOKUP(B7,Overall!B:AA,3,0)</f>
        <v>Applied Computational Fluid Dynamics</v>
      </c>
      <c r="E7" s="14" t="str">
        <f>VLOOKUP(B7,Overall!B:AA,4,0)</f>
        <v>Prof. Rajesh Ranjan</v>
      </c>
      <c r="F7" s="15" t="str">
        <f>VLOOKUP(B7,Overall!B:AA,5,0)</f>
        <v>IIT Kanpur</v>
      </c>
      <c r="G7" s="15" t="str">
        <f>VLOOKUP(B7,Overall!B:AA,6,0)</f>
        <v>IIT Kanpur</v>
      </c>
      <c r="H7" s="16" t="str">
        <f>VLOOKUP(B7,Overall!B:AA,7,0)</f>
        <v>12 Weeks</v>
      </c>
      <c r="I7" s="15" t="str">
        <f>VLOOKUP(B7,Overall!B:AA,8,0)</f>
        <v>Rerun</v>
      </c>
      <c r="J7" s="17">
        <f>VLOOKUP(B7,Overall!B:AA,9,0)</f>
        <v>45859</v>
      </c>
      <c r="K7" s="17">
        <f>VLOOKUP(B7,Overall!B:AA,10,0)</f>
        <v>45940</v>
      </c>
      <c r="L7" s="17">
        <f>VLOOKUP(B7,Overall!B:AA,11,0)</f>
        <v>45956</v>
      </c>
      <c r="M7" s="17">
        <f>VLOOKUP(B7,Overall!B:AA,12,0)</f>
        <v>45866</v>
      </c>
      <c r="N7" s="17">
        <f>VLOOKUP(B7,Overall!B:AA,13,0)</f>
        <v>45884</v>
      </c>
      <c r="O7" s="15" t="str">
        <f>VLOOKUP(B7,Overall!B:AA,14,0)</f>
        <v>UG/PG</v>
      </c>
      <c r="P7" s="15" t="str">
        <f>VLOOKUP(B7,Overall!B:AA,15,0)</f>
        <v>Elective</v>
      </c>
      <c r="Q7" s="15" t="str">
        <f>VLOOKUP(B7,Overall!B:AA,16,0)</f>
        <v>Yes</v>
      </c>
      <c r="R7" s="33" t="str">
        <f>VLOOKUP(B7,Overall!B:AA,17,0)</f>
        <v>Computational Thermo Fluids</v>
      </c>
      <c r="S7" s="20" t="str">
        <f>VLOOKUP(B7,Overall!B:AA,18,0)</f>
        <v>https://onlinecourses.nptel.ac.in/noc25_ae22/preview</v>
      </c>
      <c r="T7" s="14" t="str">
        <f>VLOOKUP(B7,Overall!B:AA,19,0)</f>
        <v>noc25_ae22</v>
      </c>
      <c r="U7" s="35" t="str">
        <f>VLOOKUP(B7,Overall!B:AA,20,0)</f>
        <v>https://onlinecourses.nptel.ac.in/noc24_ae23/preview</v>
      </c>
      <c r="V7" s="35" t="str">
        <f>VLOOKUP(B7,Overall!B:AA,21,0)</f>
        <v>https://onlinecourses.nptel.ac.in/noc24_ae23/preview</v>
      </c>
      <c r="W7" s="33" t="str">
        <f>VLOOKUP(B7,Overall!B:AA,22,0)</f>
        <v>noc24_ae23</v>
      </c>
      <c r="X7" s="20" t="str">
        <f>VLOOKUP(B7,Overall!B:AA,23,0)</f>
        <v>https://nptel.ac.in/courses/101104450</v>
      </c>
      <c r="Y7" s="19" t="str">
        <f>VLOOKUP(B7,Overall!B:AA,24,0)</f>
        <v>https://nptel.ac.in/courses/101104450</v>
      </c>
      <c r="Z7" s="14">
        <f>VLOOKUP(B7,Overall!B:AA,25,0)</f>
        <v>101104450</v>
      </c>
      <c r="AA7" s="33"/>
    </row>
    <row r="8" spans="1:27" ht="39.6" x14ac:dyDescent="0.25">
      <c r="A8" s="13">
        <v>7</v>
      </c>
      <c r="B8" s="14" t="s">
        <v>93</v>
      </c>
      <c r="C8" s="14" t="str">
        <f>VLOOKUP(B8,Overall!B:AA,2,0)</f>
        <v>Aerospace Engineering</v>
      </c>
      <c r="D8" s="14" t="str">
        <f>VLOOKUP(B8,Overall!B:AA,3,0)</f>
        <v>Aircraft Stability and Control</v>
      </c>
      <c r="E8" s="14" t="str">
        <f>VLOOKUP(B8,Overall!B:AA,4,0)</f>
        <v>Prof. A K Ghosh</v>
      </c>
      <c r="F8" s="15" t="str">
        <f>VLOOKUP(B8,Overall!B:AA,5,0)</f>
        <v>IIT Kanpur</v>
      </c>
      <c r="G8" s="15" t="str">
        <f>VLOOKUP(B8,Overall!B:AA,6,0)</f>
        <v>IIT Kanpur</v>
      </c>
      <c r="H8" s="16" t="str">
        <f>VLOOKUP(B8,Overall!B:AA,7,0)</f>
        <v>12 Weeks</v>
      </c>
      <c r="I8" s="15" t="str">
        <f>VLOOKUP(B8,Overall!B:AA,8,0)</f>
        <v>Rerun</v>
      </c>
      <c r="J8" s="17">
        <f>VLOOKUP(B8,Overall!B:AA,9,0)</f>
        <v>45859</v>
      </c>
      <c r="K8" s="17">
        <f>VLOOKUP(B8,Overall!B:AA,10,0)</f>
        <v>45940</v>
      </c>
      <c r="L8" s="17">
        <f>VLOOKUP(B8,Overall!B:AA,11,0)</f>
        <v>45962</v>
      </c>
      <c r="M8" s="17">
        <f>VLOOKUP(B8,Overall!B:AA,12,0)</f>
        <v>45866</v>
      </c>
      <c r="N8" s="17">
        <f>VLOOKUP(B8,Overall!B:AA,13,0)</f>
        <v>45884</v>
      </c>
      <c r="O8" s="15" t="str">
        <f>VLOOKUP(B8,Overall!B:AA,14,0)</f>
        <v>UG</v>
      </c>
      <c r="P8" s="15" t="str">
        <f>VLOOKUP(B8,Overall!B:AA,15,0)</f>
        <v>Core</v>
      </c>
      <c r="Q8" s="15" t="str">
        <f>VLOOKUP(B8,Overall!B:AA,16,0)</f>
        <v>No</v>
      </c>
      <c r="R8" s="33" t="str">
        <f>VLOOKUP(B8,Overall!B:AA,17,0)</f>
        <v>Flight Mechanics</v>
      </c>
      <c r="S8" s="20" t="str">
        <f>VLOOKUP(B8,Overall!B:AA,18,0)</f>
        <v>https://onlinecourses.nptel.ac.in/noc25_ae23/preview</v>
      </c>
      <c r="T8" s="14" t="str">
        <f>VLOOKUP(B8,Overall!B:AA,19,0)</f>
        <v>noc25_ae23</v>
      </c>
      <c r="U8" s="35" t="str">
        <f>VLOOKUP(B8,Overall!B:AA,20,0)</f>
        <v>https://onlinecourses.nptel.ac.in/noc24_ae17/preview</v>
      </c>
      <c r="V8" s="35" t="str">
        <f>VLOOKUP(B8,Overall!B:AA,21,0)</f>
        <v>https://onlinecourses.nptel.ac.in/noc24_ae17/preview</v>
      </c>
      <c r="W8" s="33" t="str">
        <f>VLOOKUP(B8,Overall!B:AA,22,0)</f>
        <v>noc24_ae17</v>
      </c>
      <c r="X8" s="20" t="str">
        <f>VLOOKUP(B8,Overall!B:AA,23,0)</f>
        <v>https://nptel.ac.in/courses/101104062</v>
      </c>
      <c r="Y8" s="19" t="str">
        <f>VLOOKUP(B8,Overall!B:AA,24,0)</f>
        <v>https://nptel.ac.in/courses/101104062</v>
      </c>
      <c r="Z8" s="14">
        <f>VLOOKUP(B8,Overall!B:AA,25,0)</f>
        <v>101104062</v>
      </c>
      <c r="AA8" s="33"/>
    </row>
    <row r="9" spans="1:27" ht="39.6" x14ac:dyDescent="0.25">
      <c r="A9" s="13">
        <v>8</v>
      </c>
      <c r="B9" s="14" t="s">
        <v>98</v>
      </c>
      <c r="C9" s="14" t="str">
        <f>VLOOKUP(B9,Overall!B:AA,2,0)</f>
        <v>Aerospace Engineering</v>
      </c>
      <c r="D9" s="14" t="str">
        <f>VLOOKUP(B9,Overall!B:AA,3,0)</f>
        <v>Introduction to Airplane Performance</v>
      </c>
      <c r="E9" s="14" t="str">
        <f>VLOOKUP(B9,Overall!B:AA,4,0)</f>
        <v>Prof. A K Ghosh</v>
      </c>
      <c r="F9" s="15" t="str">
        <f>VLOOKUP(B9,Overall!B:AA,5,0)</f>
        <v>IIT Kanpur</v>
      </c>
      <c r="G9" s="15" t="str">
        <f>VLOOKUP(B9,Overall!B:AA,6,0)</f>
        <v>IIT Kanpur</v>
      </c>
      <c r="H9" s="16" t="str">
        <f>VLOOKUP(B9,Overall!B:AA,7,0)</f>
        <v>8 Weeks</v>
      </c>
      <c r="I9" s="15" t="str">
        <f>VLOOKUP(B9,Overall!B:AA,8,0)</f>
        <v>Rerun</v>
      </c>
      <c r="J9" s="17">
        <f>VLOOKUP(B9,Overall!B:AA,9,0)</f>
        <v>45859</v>
      </c>
      <c r="K9" s="17">
        <f>VLOOKUP(B9,Overall!B:AA,10,0)</f>
        <v>45912</v>
      </c>
      <c r="L9" s="17">
        <f>VLOOKUP(B9,Overall!B:AA,11,0)</f>
        <v>45921</v>
      </c>
      <c r="M9" s="17">
        <f>VLOOKUP(B9,Overall!B:AA,12,0)</f>
        <v>45866</v>
      </c>
      <c r="N9" s="17">
        <f>VLOOKUP(B9,Overall!B:AA,13,0)</f>
        <v>45884</v>
      </c>
      <c r="O9" s="15" t="str">
        <f>VLOOKUP(B9,Overall!B:AA,14,0)</f>
        <v>UG</v>
      </c>
      <c r="P9" s="15" t="str">
        <f>VLOOKUP(B9,Overall!B:AA,15,0)</f>
        <v>Core</v>
      </c>
      <c r="Q9" s="15" t="str">
        <f>VLOOKUP(B9,Overall!B:AA,16,0)</f>
        <v>No</v>
      </c>
      <c r="R9" s="33" t="str">
        <f>VLOOKUP(B9,Overall!B:AA,17,0)</f>
        <v>Flight Mechanics</v>
      </c>
      <c r="S9" s="20" t="str">
        <f>VLOOKUP(B9,Overall!B:AA,18,0)</f>
        <v>https://onlinecourses.nptel.ac.in/noc25_ae24/preview</v>
      </c>
      <c r="T9" s="14" t="str">
        <f>VLOOKUP(B9,Overall!B:AA,19,0)</f>
        <v>noc25_ae24</v>
      </c>
      <c r="U9" s="35" t="str">
        <f>VLOOKUP(B9,Overall!B:AA,20,0)</f>
        <v>https://onlinecourses.nptel.ac.in/noc24_ae13/preview</v>
      </c>
      <c r="V9" s="35" t="str">
        <f>VLOOKUP(B9,Overall!B:AA,21,0)</f>
        <v>https://onlinecourses.nptel.ac.in/noc24_ae13/preview</v>
      </c>
      <c r="W9" s="33" t="str">
        <f>VLOOKUP(B9,Overall!B:AA,22,0)</f>
        <v>noc24_ae13</v>
      </c>
      <c r="X9" s="20" t="str">
        <f>VLOOKUP(B9,Overall!B:AA,23,0)</f>
        <v>https://nptel.ac.in/courses/101104061</v>
      </c>
      <c r="Y9" s="19" t="str">
        <f>VLOOKUP(B9,Overall!B:AA,24,0)</f>
        <v>https://nptel.ac.in/courses/101104061</v>
      </c>
      <c r="Z9" s="14">
        <f>VLOOKUP(B9,Overall!B:AA,25,0)</f>
        <v>101104061</v>
      </c>
      <c r="AA9" s="33"/>
    </row>
    <row r="10" spans="1:27" ht="39.6" x14ac:dyDescent="0.25">
      <c r="A10" s="13">
        <v>9</v>
      </c>
      <c r="B10" s="14" t="s">
        <v>103</v>
      </c>
      <c r="C10" s="14" t="str">
        <f>VLOOKUP(B10,Overall!B:AA,2,0)</f>
        <v>Aerospace Engineering</v>
      </c>
      <c r="D10" s="14" t="str">
        <f>VLOOKUP(B10,Overall!B:AA,3,0)</f>
        <v>Design of Fixed Wing Unmanned Aerial Vehicles</v>
      </c>
      <c r="E10" s="14" t="str">
        <f>VLOOKUP(B10,Overall!B:AA,4,0)</f>
        <v>Prof. Saderla Subrahmanyam</v>
      </c>
      <c r="F10" s="15" t="str">
        <f>VLOOKUP(B10,Overall!B:AA,5,0)</f>
        <v>IIT Kanpur</v>
      </c>
      <c r="G10" s="15" t="str">
        <f>VLOOKUP(B10,Overall!B:AA,6,0)</f>
        <v>IIT Kanpur</v>
      </c>
      <c r="H10" s="16" t="str">
        <f>VLOOKUP(B10,Overall!B:AA,7,0)</f>
        <v>8 Weeks</v>
      </c>
      <c r="I10" s="15" t="str">
        <f>VLOOKUP(B10,Overall!B:AA,8,0)</f>
        <v>Rerun</v>
      </c>
      <c r="J10" s="17">
        <f>VLOOKUP(B10,Overall!B:AA,9,0)</f>
        <v>45859</v>
      </c>
      <c r="K10" s="17">
        <f>VLOOKUP(B10,Overall!B:AA,10,0)</f>
        <v>45912</v>
      </c>
      <c r="L10" s="17">
        <f>VLOOKUP(B10,Overall!B:AA,11,0)</f>
        <v>45921</v>
      </c>
      <c r="M10" s="17">
        <f>VLOOKUP(B10,Overall!B:AA,12,0)</f>
        <v>45866</v>
      </c>
      <c r="N10" s="17">
        <f>VLOOKUP(B10,Overall!B:AA,13,0)</f>
        <v>45884</v>
      </c>
      <c r="O10" s="15" t="str">
        <f>VLOOKUP(B10,Overall!B:AA,14,0)</f>
        <v>UG/PG</v>
      </c>
      <c r="P10" s="15" t="str">
        <f>VLOOKUP(B10,Overall!B:AA,15,0)</f>
        <v>Elective</v>
      </c>
      <c r="Q10" s="15" t="str">
        <f>VLOOKUP(B10,Overall!B:AA,16,0)</f>
        <v>Yes</v>
      </c>
      <c r="R10" s="33">
        <f>VLOOKUP(B10,Overall!B:AA,17,0)</f>
        <v>0</v>
      </c>
      <c r="S10" s="20" t="str">
        <f>VLOOKUP(B10,Overall!B:AA,18,0)</f>
        <v>https://onlinecourses.nptel.ac.in/noc25_ae25/preview</v>
      </c>
      <c r="T10" s="14" t="str">
        <f>VLOOKUP(B10,Overall!B:AA,19,0)</f>
        <v>noc25_ae25</v>
      </c>
      <c r="U10" s="35" t="str">
        <f>VLOOKUP(B10,Overall!B:AA,20,0)</f>
        <v>https://onlinecourses.nptel.ac.in/noc24_ae14/preview</v>
      </c>
      <c r="V10" s="35" t="str">
        <f>VLOOKUP(B10,Overall!B:AA,21,0)</f>
        <v>https://onlinecourses.nptel.ac.in/noc24_ae14/preview</v>
      </c>
      <c r="W10" s="33" t="str">
        <f>VLOOKUP(B10,Overall!B:AA,22,0)</f>
        <v>noc24_ae14</v>
      </c>
      <c r="X10" s="20" t="str">
        <f>VLOOKUP(B10,Overall!B:AA,23,0)</f>
        <v>https://nptel.ac.in/courses/101104073</v>
      </c>
      <c r="Y10" s="19" t="str">
        <f>VLOOKUP(B10,Overall!B:AA,24,0)</f>
        <v>https://nptel.ac.in/courses/101104073</v>
      </c>
      <c r="Z10" s="14">
        <f>VLOOKUP(B10,Overall!B:AA,25,0)</f>
        <v>101104073</v>
      </c>
      <c r="AA10" s="33"/>
    </row>
    <row r="11" spans="1:27" ht="39.6" x14ac:dyDescent="0.25">
      <c r="A11" s="13">
        <v>10</v>
      </c>
      <c r="B11" s="14" t="s">
        <v>108</v>
      </c>
      <c r="C11" s="14" t="str">
        <f>VLOOKUP(B11,Overall!B:AA,2,0)</f>
        <v>Aerospace Engineering</v>
      </c>
      <c r="D11" s="14" t="str">
        <f>VLOOKUP(B11,Overall!B:AA,3,0)</f>
        <v>UAV Design - Part II</v>
      </c>
      <c r="E11" s="14" t="str">
        <f>VLOOKUP(B11,Overall!B:AA,4,0)</f>
        <v>Prof. Saderla Subrahmanyam</v>
      </c>
      <c r="F11" s="15" t="str">
        <f>VLOOKUP(B11,Overall!B:AA,5,0)</f>
        <v>IIT Kanpur</v>
      </c>
      <c r="G11" s="15" t="str">
        <f>VLOOKUP(B11,Overall!B:AA,6,0)</f>
        <v>IIT Kanpur</v>
      </c>
      <c r="H11" s="16" t="str">
        <f>VLOOKUP(B11,Overall!B:AA,7,0)</f>
        <v>8 Weeks</v>
      </c>
      <c r="I11" s="15" t="str">
        <f>VLOOKUP(B11,Overall!B:AA,8,0)</f>
        <v>Rerun</v>
      </c>
      <c r="J11" s="17">
        <f>VLOOKUP(B11,Overall!B:AA,9,0)</f>
        <v>45859</v>
      </c>
      <c r="K11" s="17">
        <f>VLOOKUP(B11,Overall!B:AA,10,0)</f>
        <v>45912</v>
      </c>
      <c r="L11" s="17">
        <f>VLOOKUP(B11,Overall!B:AA,11,0)</f>
        <v>45921</v>
      </c>
      <c r="M11" s="17">
        <f>VLOOKUP(B11,Overall!B:AA,12,0)</f>
        <v>45866</v>
      </c>
      <c r="N11" s="17">
        <f>VLOOKUP(B11,Overall!B:AA,13,0)</f>
        <v>45884</v>
      </c>
      <c r="O11" s="15" t="str">
        <f>VLOOKUP(B11,Overall!B:AA,14,0)</f>
        <v>UG/PG</v>
      </c>
      <c r="P11" s="15" t="str">
        <f>VLOOKUP(B11,Overall!B:AA,15,0)</f>
        <v>Elective</v>
      </c>
      <c r="Q11" s="15" t="str">
        <f>VLOOKUP(B11,Overall!B:AA,16,0)</f>
        <v>Yes</v>
      </c>
      <c r="R11" s="33" t="str">
        <f>VLOOKUP(B11,Overall!B:AA,17,0)</f>
        <v>Flight Mechanics</v>
      </c>
      <c r="S11" s="20" t="str">
        <f>VLOOKUP(B11,Overall!B:AA,18,0)</f>
        <v>https://onlinecourses.nptel.ac.in/noc25_ae26/preview</v>
      </c>
      <c r="T11" s="14" t="str">
        <f>VLOOKUP(B11,Overall!B:AA,19,0)</f>
        <v>noc25_ae26</v>
      </c>
      <c r="U11" s="35" t="str">
        <f>VLOOKUP(B11,Overall!B:AA,20,0)</f>
        <v>https://onlinecourses.nptel.ac.in/noc24_ae15/preview</v>
      </c>
      <c r="V11" s="35" t="str">
        <f>VLOOKUP(B11,Overall!B:AA,21,0)</f>
        <v>https://onlinecourses.nptel.ac.in/noc24_ae15/preview</v>
      </c>
      <c r="W11" s="33" t="str">
        <f>VLOOKUP(B11,Overall!B:AA,22,0)</f>
        <v>noc24_ae15</v>
      </c>
      <c r="X11" s="20" t="str">
        <f>VLOOKUP(B11,Overall!B:AA,23,0)</f>
        <v>https://nptel.ac.in/courses/101104083</v>
      </c>
      <c r="Y11" s="19" t="str">
        <f>VLOOKUP(B11,Overall!B:AA,24,0)</f>
        <v>https://nptel.ac.in/courses/101104083</v>
      </c>
      <c r="Z11" s="14">
        <f>VLOOKUP(B11,Overall!B:AA,25,0)</f>
        <v>101104083</v>
      </c>
      <c r="AA11" s="33"/>
    </row>
    <row r="12" spans="1:27" ht="39.6" x14ac:dyDescent="0.25">
      <c r="A12" s="13">
        <v>11</v>
      </c>
      <c r="B12" s="14" t="s">
        <v>119</v>
      </c>
      <c r="C12" s="14" t="str">
        <f>VLOOKUP(B12,Overall!B:AA,2,0)</f>
        <v>Aerospace Engineering</v>
      </c>
      <c r="D12" s="14" t="str">
        <f>VLOOKUP(B12,Overall!B:AA,3,0)</f>
        <v>Smart Structures</v>
      </c>
      <c r="E12" s="14" t="str">
        <f>VLOOKUP(B12,Overall!B:AA,4,0)</f>
        <v>Prof. Mohammed Rabius Sunny</v>
      </c>
      <c r="F12" s="15" t="str">
        <f>VLOOKUP(B12,Overall!B:AA,5,0)</f>
        <v>IIT Kharagpur</v>
      </c>
      <c r="G12" s="15" t="str">
        <f>VLOOKUP(B12,Overall!B:AA,6,0)</f>
        <v>IIT Kharagpur</v>
      </c>
      <c r="H12" s="16" t="str">
        <f>VLOOKUP(B12,Overall!B:AA,7,0)</f>
        <v>12 Weeks</v>
      </c>
      <c r="I12" s="15" t="str">
        <f>VLOOKUP(B12,Overall!B:AA,8,0)</f>
        <v>Rerun</v>
      </c>
      <c r="J12" s="17">
        <f>VLOOKUP(B12,Overall!B:AA,9,0)</f>
        <v>45859</v>
      </c>
      <c r="K12" s="17">
        <f>VLOOKUP(B12,Overall!B:AA,10,0)</f>
        <v>45940</v>
      </c>
      <c r="L12" s="17">
        <f>VLOOKUP(B12,Overall!B:AA,11,0)</f>
        <v>45962</v>
      </c>
      <c r="M12" s="17">
        <f>VLOOKUP(B12,Overall!B:AA,12,0)</f>
        <v>45866</v>
      </c>
      <c r="N12" s="17">
        <f>VLOOKUP(B12,Overall!B:AA,13,0)</f>
        <v>45884</v>
      </c>
      <c r="O12" s="15" t="str">
        <f>VLOOKUP(B12,Overall!B:AA,14,0)</f>
        <v>UG/PG</v>
      </c>
      <c r="P12" s="15" t="str">
        <f>VLOOKUP(B12,Overall!B:AA,15,0)</f>
        <v>Elective</v>
      </c>
      <c r="Q12" s="15" t="str">
        <f>VLOOKUP(B12,Overall!B:AA,16,0)</f>
        <v>Yes</v>
      </c>
      <c r="R12" s="33">
        <f>VLOOKUP(B12,Overall!B:AA,17,0)</f>
        <v>0</v>
      </c>
      <c r="S12" s="20" t="str">
        <f>VLOOKUP(B12,Overall!B:AA,18,0)</f>
        <v>https://onlinecourses.nptel.ac.in/noc25_ae28/preview</v>
      </c>
      <c r="T12" s="14" t="str">
        <f>VLOOKUP(B12,Overall!B:AA,19,0)</f>
        <v>noc25_ae28</v>
      </c>
      <c r="U12" s="35" t="str">
        <f>VLOOKUP(B12,Overall!B:AA,20,0)</f>
        <v>https://onlinecourses.nptel.ac.in/noc24_ae18/preview</v>
      </c>
      <c r="V12" s="35" t="str">
        <f>VLOOKUP(B12,Overall!B:AA,21,0)</f>
        <v>https://onlinecourses.nptel.ac.in/noc24_ae18/preview</v>
      </c>
      <c r="W12" s="33" t="str">
        <f>VLOOKUP(B12,Overall!B:AA,22,0)</f>
        <v>noc24_ae18</v>
      </c>
      <c r="X12" s="20" t="str">
        <f>VLOOKUP(B12,Overall!B:AA,23,0)</f>
        <v>https://nptel.ac.in/courses/101105090</v>
      </c>
      <c r="Y12" s="19" t="str">
        <f>VLOOKUP(B12,Overall!B:AA,24,0)</f>
        <v>https://nptel.ac.in/courses/101105090</v>
      </c>
      <c r="Z12" s="14">
        <f>VLOOKUP(B12,Overall!B:AA,25,0)</f>
        <v>101105090</v>
      </c>
      <c r="AA12" s="33"/>
    </row>
    <row r="13" spans="1:27" ht="39.6" x14ac:dyDescent="0.25">
      <c r="A13" s="13">
        <v>12</v>
      </c>
      <c r="B13" s="14" t="s">
        <v>124</v>
      </c>
      <c r="C13" s="14" t="str">
        <f>VLOOKUP(B13,Overall!B:AA,2,0)</f>
        <v>Aerospace Engineering</v>
      </c>
      <c r="D13" s="14" t="str">
        <f>VLOOKUP(B13,Overall!B:AA,3,0)</f>
        <v>Space Flight Mechanics</v>
      </c>
      <c r="E13" s="14" t="str">
        <f>VLOOKUP(B13,Overall!B:AA,4,0)</f>
        <v>Prof. Manoranjan Sinha</v>
      </c>
      <c r="F13" s="15" t="str">
        <f>VLOOKUP(B13,Overall!B:AA,5,0)</f>
        <v>IIT Kharagpur</v>
      </c>
      <c r="G13" s="15" t="str">
        <f>VLOOKUP(B13,Overall!B:AA,6,0)</f>
        <v>IIT Kharagpur</v>
      </c>
      <c r="H13" s="16" t="str">
        <f>VLOOKUP(B13,Overall!B:AA,7,0)</f>
        <v>12 Weeks</v>
      </c>
      <c r="I13" s="15" t="str">
        <f>VLOOKUP(B13,Overall!B:AA,8,0)</f>
        <v>Rerun</v>
      </c>
      <c r="J13" s="17">
        <f>VLOOKUP(B13,Overall!B:AA,9,0)</f>
        <v>45859</v>
      </c>
      <c r="K13" s="17">
        <f>VLOOKUP(B13,Overall!B:AA,10,0)</f>
        <v>45940</v>
      </c>
      <c r="L13" s="17">
        <f>VLOOKUP(B13,Overall!B:AA,11,0)</f>
        <v>45962</v>
      </c>
      <c r="M13" s="17">
        <f>VLOOKUP(B13,Overall!B:AA,12,0)</f>
        <v>45866</v>
      </c>
      <c r="N13" s="17">
        <f>VLOOKUP(B13,Overall!B:AA,13,0)</f>
        <v>45884</v>
      </c>
      <c r="O13" s="15" t="str">
        <f>VLOOKUP(B13,Overall!B:AA,14,0)</f>
        <v>UG/PG</v>
      </c>
      <c r="P13" s="15" t="str">
        <f>VLOOKUP(B13,Overall!B:AA,15,0)</f>
        <v>Elective</v>
      </c>
      <c r="Q13" s="15" t="str">
        <f>VLOOKUP(B13,Overall!B:AA,16,0)</f>
        <v>Yes</v>
      </c>
      <c r="R13" s="33" t="str">
        <f>VLOOKUP(B13,Overall!B:AA,17,0)</f>
        <v>Flight Mechanics</v>
      </c>
      <c r="S13" s="20" t="str">
        <f>VLOOKUP(B13,Overall!B:AA,18,0)</f>
        <v>https://onlinecourses.nptel.ac.in/noc25_ae29/preview</v>
      </c>
      <c r="T13" s="14" t="str">
        <f>VLOOKUP(B13,Overall!B:AA,19,0)</f>
        <v>noc25_ae29</v>
      </c>
      <c r="U13" s="35" t="str">
        <f>VLOOKUP(B13,Overall!B:AA,20,0)</f>
        <v>https://onlinecourses.nptel.ac.in/noc24_ae20/preview</v>
      </c>
      <c r="V13" s="35" t="str">
        <f>VLOOKUP(B13,Overall!B:AA,21,0)</f>
        <v>https://onlinecourses.nptel.ac.in/noc24_ae20/preview</v>
      </c>
      <c r="W13" s="33" t="str">
        <f>VLOOKUP(B13,Overall!B:AA,22,0)</f>
        <v>noc24_ae20</v>
      </c>
      <c r="X13" s="20" t="str">
        <f>VLOOKUP(B13,Overall!B:AA,23,0)</f>
        <v>https://nptel.ac.in/courses/101105083</v>
      </c>
      <c r="Y13" s="19" t="str">
        <f>VLOOKUP(B13,Overall!B:AA,24,0)</f>
        <v>https://nptel.ac.in/courses/101105083</v>
      </c>
      <c r="Z13" s="14">
        <f>VLOOKUP(B13,Overall!B:AA,25,0)</f>
        <v>101105083</v>
      </c>
      <c r="AA13" s="33"/>
    </row>
    <row r="14" spans="1:27" ht="39.6" x14ac:dyDescent="0.25">
      <c r="A14" s="13">
        <v>13</v>
      </c>
      <c r="B14" s="14" t="s">
        <v>135</v>
      </c>
      <c r="C14" s="14" t="str">
        <f>VLOOKUP(B14,Overall!B:AA,2,0)</f>
        <v>Aerospace Engineering</v>
      </c>
      <c r="D14" s="14" t="str">
        <f>VLOOKUP(B14,Overall!B:AA,3,0)</f>
        <v>Aircraft Structures - I</v>
      </c>
      <c r="E14" s="14" t="str">
        <f>VLOOKUP(B14,Overall!B:AA,4,0)</f>
        <v>Prof. Anup Ghosh</v>
      </c>
      <c r="F14" s="15" t="str">
        <f>VLOOKUP(B14,Overall!B:AA,5,0)</f>
        <v>IIT Kharagpur</v>
      </c>
      <c r="G14" s="15" t="str">
        <f>VLOOKUP(B14,Overall!B:AA,6,0)</f>
        <v>IIT Kharagpur</v>
      </c>
      <c r="H14" s="16" t="str">
        <f>VLOOKUP(B14,Overall!B:AA,7,0)</f>
        <v>8 Weeks</v>
      </c>
      <c r="I14" s="15" t="str">
        <f>VLOOKUP(B14,Overall!B:AA,8,0)</f>
        <v>Rerun</v>
      </c>
      <c r="J14" s="17">
        <f>VLOOKUP(B14,Overall!B:AA,9,0)</f>
        <v>45859</v>
      </c>
      <c r="K14" s="17">
        <f>VLOOKUP(B14,Overall!B:AA,10,0)</f>
        <v>45912</v>
      </c>
      <c r="L14" s="17">
        <f>VLOOKUP(B14,Overall!B:AA,11,0)</f>
        <v>45921</v>
      </c>
      <c r="M14" s="17">
        <f>VLOOKUP(B14,Overall!B:AA,12,0)</f>
        <v>45866</v>
      </c>
      <c r="N14" s="17">
        <f>VLOOKUP(B14,Overall!B:AA,13,0)</f>
        <v>45884</v>
      </c>
      <c r="O14" s="15" t="str">
        <f>VLOOKUP(B14,Overall!B:AA,14,0)</f>
        <v>UG/PG</v>
      </c>
      <c r="P14" s="15" t="str">
        <f>VLOOKUP(B14,Overall!B:AA,15,0)</f>
        <v>Core</v>
      </c>
      <c r="Q14" s="15" t="str">
        <f>VLOOKUP(B14,Overall!B:AA,16,0)</f>
        <v>Yes</v>
      </c>
      <c r="R14" s="33">
        <f>VLOOKUP(B14,Overall!B:AA,17,0)</f>
        <v>0</v>
      </c>
      <c r="S14" s="20" t="str">
        <f>VLOOKUP(B14,Overall!B:AA,18,0)</f>
        <v>https://onlinecourses.nptel.ac.in/noc25_ae31/preview</v>
      </c>
      <c r="T14" s="14" t="str">
        <f>VLOOKUP(B14,Overall!B:AA,19,0)</f>
        <v>noc25_ae31</v>
      </c>
      <c r="U14" s="35" t="str">
        <f>VLOOKUP(B14,Overall!B:AA,20,0)</f>
        <v>https://onlinecourses.nptel.ac.in/noc22_ae19/preview</v>
      </c>
      <c r="V14" s="35" t="str">
        <f>VLOOKUP(B14,Overall!B:AA,21,0)</f>
        <v>https://onlinecourses.nptel.ac.in/noc22_ae19/preview</v>
      </c>
      <c r="W14" s="33" t="str">
        <f>VLOOKUP(B14,Overall!B:AA,22,0)</f>
        <v>noc22_ae19</v>
      </c>
      <c r="X14" s="20" t="str">
        <f>VLOOKUP(B14,Overall!B:AA,23,0)</f>
        <v>https://nptel.ac.in/courses/101105084</v>
      </c>
      <c r="Y14" s="19" t="str">
        <f>VLOOKUP(B14,Overall!B:AA,24,0)</f>
        <v>https://nptel.ac.in/courses/101105084</v>
      </c>
      <c r="Z14" s="14">
        <f>VLOOKUP(B14,Overall!B:AA,25,0)</f>
        <v>101105084</v>
      </c>
      <c r="AA14" s="33"/>
    </row>
    <row r="15" spans="1:27" ht="39.6" x14ac:dyDescent="0.25">
      <c r="A15" s="13">
        <v>14</v>
      </c>
      <c r="B15" s="14" t="s">
        <v>140</v>
      </c>
      <c r="C15" s="14" t="str">
        <f>VLOOKUP(B15,Overall!B:AA,2,0)</f>
        <v>Aerospace Engineering</v>
      </c>
      <c r="D15" s="14" t="str">
        <f>VLOOKUP(B15,Overall!B:AA,3,0)</f>
        <v>Introduction to CFD</v>
      </c>
      <c r="E15" s="14" t="str">
        <f>VLOOKUP(B15,Overall!B:AA,4,0)</f>
        <v>Prof. Arnab Roy</v>
      </c>
      <c r="F15" s="15" t="str">
        <f>VLOOKUP(B15,Overall!B:AA,5,0)</f>
        <v>IIT Kharagpur</v>
      </c>
      <c r="G15" s="15" t="str">
        <f>VLOOKUP(B15,Overall!B:AA,6,0)</f>
        <v>IIT Kharagpur</v>
      </c>
      <c r="H15" s="16" t="str">
        <f>VLOOKUP(B15,Overall!B:AA,7,0)</f>
        <v>12 Weeks</v>
      </c>
      <c r="I15" s="15" t="str">
        <f>VLOOKUP(B15,Overall!B:AA,8,0)</f>
        <v>Rerun</v>
      </c>
      <c r="J15" s="17">
        <f>VLOOKUP(B15,Overall!B:AA,9,0)</f>
        <v>45859</v>
      </c>
      <c r="K15" s="17">
        <f>VLOOKUP(B15,Overall!B:AA,10,0)</f>
        <v>45940</v>
      </c>
      <c r="L15" s="17">
        <f>VLOOKUP(B15,Overall!B:AA,11,0)</f>
        <v>45963</v>
      </c>
      <c r="M15" s="17">
        <f>VLOOKUP(B15,Overall!B:AA,12,0)</f>
        <v>45866</v>
      </c>
      <c r="N15" s="17">
        <f>VLOOKUP(B15,Overall!B:AA,13,0)</f>
        <v>45884</v>
      </c>
      <c r="O15" s="15" t="str">
        <f>VLOOKUP(B15,Overall!B:AA,14,0)</f>
        <v>UG/PG</v>
      </c>
      <c r="P15" s="15" t="str">
        <f>VLOOKUP(B15,Overall!B:AA,15,0)</f>
        <v>Elective</v>
      </c>
      <c r="Q15" s="15" t="str">
        <f>VLOOKUP(B15,Overall!B:AA,16,0)</f>
        <v>Yes</v>
      </c>
      <c r="R15" s="33">
        <f>VLOOKUP(B15,Overall!B:AA,17,0)</f>
        <v>0</v>
      </c>
      <c r="S15" s="20" t="str">
        <f>VLOOKUP(B15,Overall!B:AA,18,0)</f>
        <v>https://onlinecourses.nptel.ac.in/noc25_ae32/preview</v>
      </c>
      <c r="T15" s="14" t="str">
        <f>VLOOKUP(B15,Overall!B:AA,19,0)</f>
        <v>noc25_ae32</v>
      </c>
      <c r="U15" s="35" t="str">
        <f>VLOOKUP(B15,Overall!B:AA,20,0)</f>
        <v>https://onlinecourses.nptel.ac.in/noc22_ae20/preview</v>
      </c>
      <c r="V15" s="35" t="str">
        <f>VLOOKUP(B15,Overall!B:AA,21,0)</f>
        <v>https://onlinecourses.nptel.ac.in/noc22_ae20/preview</v>
      </c>
      <c r="W15" s="33" t="str">
        <f>VLOOKUP(B15,Overall!B:AA,22,0)</f>
        <v>noc22_ae20</v>
      </c>
      <c r="X15" s="20" t="str">
        <f>VLOOKUP(B15,Overall!B:AA,23,0)</f>
        <v>https://nptel.ac.in/courses/101105085</v>
      </c>
      <c r="Y15" s="19" t="str">
        <f>VLOOKUP(B15,Overall!B:AA,24,0)</f>
        <v>https://nptel.ac.in/courses/101105085</v>
      </c>
      <c r="Z15" s="14">
        <f>VLOOKUP(B15,Overall!B:AA,25,0)</f>
        <v>101105085</v>
      </c>
      <c r="AA15" s="33"/>
    </row>
    <row r="16" spans="1:27" ht="39.6" x14ac:dyDescent="0.25">
      <c r="A16" s="13">
        <v>15</v>
      </c>
      <c r="B16" s="14" t="s">
        <v>149</v>
      </c>
      <c r="C16" s="14" t="str">
        <f>VLOOKUP(B16,Overall!B:AA,2,0)</f>
        <v>Aerospace Engineering</v>
      </c>
      <c r="D16" s="14" t="str">
        <f>VLOOKUP(B16,Overall!B:AA,3,0)</f>
        <v>Aerodynamic Design of Axial Flow Compressors &amp; Fans</v>
      </c>
      <c r="E16" s="14" t="str">
        <f>VLOOKUP(B16,Overall!B:AA,4,0)</f>
        <v>Prof. Chetankumar Sureshbhai Mistry</v>
      </c>
      <c r="F16" s="15" t="str">
        <f>VLOOKUP(B16,Overall!B:AA,5,0)</f>
        <v>IIT Kharagpur</v>
      </c>
      <c r="G16" s="15" t="str">
        <f>VLOOKUP(B16,Overall!B:AA,6,0)</f>
        <v>IIT Kharagpur</v>
      </c>
      <c r="H16" s="16" t="str">
        <f>VLOOKUP(B16,Overall!B:AA,7,0)</f>
        <v>12 Weeks</v>
      </c>
      <c r="I16" s="15" t="str">
        <f>VLOOKUP(B16,Overall!B:AA,8,0)</f>
        <v>Rerun</v>
      </c>
      <c r="J16" s="17">
        <f>VLOOKUP(B16,Overall!B:AA,9,0)</f>
        <v>45859</v>
      </c>
      <c r="K16" s="17">
        <f>VLOOKUP(B16,Overall!B:AA,10,0)</f>
        <v>45940</v>
      </c>
      <c r="L16" s="17">
        <f>VLOOKUP(B16,Overall!B:AA,11,0)</f>
        <v>45963</v>
      </c>
      <c r="M16" s="17">
        <f>VLOOKUP(B16,Overall!B:AA,12,0)</f>
        <v>45866</v>
      </c>
      <c r="N16" s="17">
        <f>VLOOKUP(B16,Overall!B:AA,13,0)</f>
        <v>45884</v>
      </c>
      <c r="O16" s="15" t="str">
        <f>VLOOKUP(B16,Overall!B:AA,14,0)</f>
        <v>PG</v>
      </c>
      <c r="P16" s="15" t="str">
        <f>VLOOKUP(B16,Overall!B:AA,15,0)</f>
        <v>Elective</v>
      </c>
      <c r="Q16" s="15" t="str">
        <f>VLOOKUP(B16,Overall!B:AA,16,0)</f>
        <v>Yes</v>
      </c>
      <c r="R16" s="33">
        <f>VLOOKUP(B16,Overall!B:AA,17,0)</f>
        <v>0</v>
      </c>
      <c r="S16" s="20" t="str">
        <f>VLOOKUP(B16,Overall!B:AA,18,0)</f>
        <v>https://onlinecourses.nptel.ac.in/noc25_ae34/preview</v>
      </c>
      <c r="T16" s="14" t="str">
        <f>VLOOKUP(B16,Overall!B:AA,19,0)</f>
        <v>noc25_ae34</v>
      </c>
      <c r="U16" s="35" t="str">
        <f>VLOOKUP(B16,Overall!B:AA,20,0)</f>
        <v>https://onlinecourses.nptel.ac.in/noc23_ae18/preview</v>
      </c>
      <c r="V16" s="35" t="str">
        <f>VLOOKUP(B16,Overall!B:AA,21,0)</f>
        <v>https://onlinecourses.nptel.ac.in/noc23_ae18/preview</v>
      </c>
      <c r="W16" s="33" t="str">
        <f>VLOOKUP(B16,Overall!B:AA,22,0)</f>
        <v>noc23_ae18</v>
      </c>
      <c r="X16" s="20" t="str">
        <f>VLOOKUP(B16,Overall!B:AA,23,0)</f>
        <v>https://nptel.ac.in/courses/101105089</v>
      </c>
      <c r="Y16" s="19" t="str">
        <f>VLOOKUP(B16,Overall!B:AA,24,0)</f>
        <v>https://nptel.ac.in/courses/101105089</v>
      </c>
      <c r="Z16" s="14">
        <f>VLOOKUP(B16,Overall!B:AA,25,0)</f>
        <v>101105089</v>
      </c>
      <c r="AA16" s="33"/>
    </row>
    <row r="17" spans="1:27" ht="39.6" x14ac:dyDescent="0.25">
      <c r="A17" s="13">
        <v>16</v>
      </c>
      <c r="B17" s="14" t="s">
        <v>162</v>
      </c>
      <c r="C17" s="14" t="str">
        <f>VLOOKUP(B17,Overall!B:AA,2,0)</f>
        <v>Agriculture Engineering</v>
      </c>
      <c r="D17" s="14" t="str">
        <f>VLOOKUP(B17,Overall!B:AA,3,0)</f>
        <v>Food Oils and Fats: Chemistry and Technology</v>
      </c>
      <c r="E17" s="14" t="str">
        <f>VLOOKUP(B17,Overall!B:AA,4,0)</f>
        <v>Prof. Hari. Niwas Mishra</v>
      </c>
      <c r="F17" s="15" t="str">
        <f>VLOOKUP(B17,Overall!B:AA,5,0)</f>
        <v>IIT Kharagpur</v>
      </c>
      <c r="G17" s="15" t="str">
        <f>VLOOKUP(B17,Overall!B:AA,6,0)</f>
        <v>IIT Kharagpur</v>
      </c>
      <c r="H17" s="16" t="str">
        <f>VLOOKUP(B17,Overall!B:AA,7,0)</f>
        <v>12 Weeks</v>
      </c>
      <c r="I17" s="15" t="str">
        <f>VLOOKUP(B17,Overall!B:AA,8,0)</f>
        <v>Rerun</v>
      </c>
      <c r="J17" s="17">
        <f>VLOOKUP(B17,Overall!B:AA,9,0)</f>
        <v>45859</v>
      </c>
      <c r="K17" s="17">
        <f>VLOOKUP(B17,Overall!B:AA,10,0)</f>
        <v>45940</v>
      </c>
      <c r="L17" s="17">
        <f>VLOOKUP(B17,Overall!B:AA,11,0)</f>
        <v>45962</v>
      </c>
      <c r="M17" s="17">
        <f>VLOOKUP(B17,Overall!B:AA,12,0)</f>
        <v>45866</v>
      </c>
      <c r="N17" s="17">
        <f>VLOOKUP(B17,Overall!B:AA,13,0)</f>
        <v>45884</v>
      </c>
      <c r="O17" s="15" t="str">
        <f>VLOOKUP(B17,Overall!B:AA,14,0)</f>
        <v>UG/PG</v>
      </c>
      <c r="P17" s="15" t="str">
        <f>VLOOKUP(B17,Overall!B:AA,15,0)</f>
        <v>Elective</v>
      </c>
      <c r="Q17" s="15" t="str">
        <f>VLOOKUP(B17,Overall!B:AA,16,0)</f>
        <v>Yes</v>
      </c>
      <c r="R17" s="33" t="str">
        <f>VLOOKUP(B17,Overall!B:AA,17,0)</f>
        <v>Food Process Engineering</v>
      </c>
      <c r="S17" s="20" t="str">
        <f>VLOOKUP(B17,Overall!B:AA,18,0)</f>
        <v>https://onlinecourses.nptel.ac.in/noc25_ag16/preview</v>
      </c>
      <c r="T17" s="14" t="str">
        <f>VLOOKUP(B17,Overall!B:AA,19,0)</f>
        <v>noc25_ag16</v>
      </c>
      <c r="U17" s="35" t="str">
        <f>VLOOKUP(B17,Overall!B:AA,20,0)</f>
        <v>https://onlinecourses.nptel.ac.in/noc24_ag09/preview</v>
      </c>
      <c r="V17" s="35" t="str">
        <f>VLOOKUP(B17,Overall!B:AA,21,0)</f>
        <v>https://onlinecourses.nptel.ac.in/noc24_ag09/preview</v>
      </c>
      <c r="W17" s="33" t="str">
        <f>VLOOKUP(B17,Overall!B:AA,22,0)</f>
        <v>noc24_ag09</v>
      </c>
      <c r="X17" s="20" t="str">
        <f>VLOOKUP(B17,Overall!B:AA,23,0)</f>
        <v>https://nptel.ac.in/courses/126105027</v>
      </c>
      <c r="Y17" s="19" t="str">
        <f>VLOOKUP(B17,Overall!B:AA,24,0)</f>
        <v>https://nptel.ac.in/courses/126105027</v>
      </c>
      <c r="Z17" s="14">
        <f>VLOOKUP(B17,Overall!B:AA,25,0)</f>
        <v>126105027</v>
      </c>
      <c r="AA17" s="33"/>
    </row>
    <row r="18" spans="1:27" ht="39.6" x14ac:dyDescent="0.25">
      <c r="A18" s="13">
        <v>17</v>
      </c>
      <c r="B18" s="14" t="s">
        <v>169</v>
      </c>
      <c r="C18" s="14" t="str">
        <f>VLOOKUP(B18,Overall!B:AA,2,0)</f>
        <v>Agriculture Engineering</v>
      </c>
      <c r="D18" s="14" t="str">
        <f>VLOOKUP(B18,Overall!B:AA,3,0)</f>
        <v>Advanced Aquaculture Technology</v>
      </c>
      <c r="E18" s="14" t="str">
        <f>VLOOKUP(B18,Overall!B:AA,4,0)</f>
        <v>Prof. Gourav Dhar Bhowmick</v>
      </c>
      <c r="F18" s="15" t="str">
        <f>VLOOKUP(B18,Overall!B:AA,5,0)</f>
        <v>IIT Kharagpur</v>
      </c>
      <c r="G18" s="15" t="str">
        <f>VLOOKUP(B18,Overall!B:AA,6,0)</f>
        <v>IIT Kharagpur</v>
      </c>
      <c r="H18" s="16" t="str">
        <f>VLOOKUP(B18,Overall!B:AA,7,0)</f>
        <v>12 Weeks</v>
      </c>
      <c r="I18" s="15" t="str">
        <f>VLOOKUP(B18,Overall!B:AA,8,0)</f>
        <v>Rerun</v>
      </c>
      <c r="J18" s="17">
        <f>VLOOKUP(B18,Overall!B:AA,9,0)</f>
        <v>45859</v>
      </c>
      <c r="K18" s="17">
        <f>VLOOKUP(B18,Overall!B:AA,10,0)</f>
        <v>45940</v>
      </c>
      <c r="L18" s="17">
        <f>VLOOKUP(B18,Overall!B:AA,11,0)</f>
        <v>45962</v>
      </c>
      <c r="M18" s="17">
        <f>VLOOKUP(B18,Overall!B:AA,12,0)</f>
        <v>45866</v>
      </c>
      <c r="N18" s="17">
        <f>VLOOKUP(B18,Overall!B:AA,13,0)</f>
        <v>45884</v>
      </c>
      <c r="O18" s="15" t="str">
        <f>VLOOKUP(B18,Overall!B:AA,14,0)</f>
        <v>UG/PG</v>
      </c>
      <c r="P18" s="15" t="str">
        <f>VLOOKUP(B18,Overall!B:AA,15,0)</f>
        <v>Elective</v>
      </c>
      <c r="Q18" s="15" t="str">
        <f>VLOOKUP(B18,Overall!B:AA,16,0)</f>
        <v>Yes</v>
      </c>
      <c r="R18" s="33">
        <f>VLOOKUP(B18,Overall!B:AA,17,0)</f>
        <v>0</v>
      </c>
      <c r="S18" s="20" t="str">
        <f>VLOOKUP(B18,Overall!B:AA,18,0)</f>
        <v>https://onlinecourses.nptel.ac.in/noc25_ag17/preview</v>
      </c>
      <c r="T18" s="14" t="str">
        <f>VLOOKUP(B18,Overall!B:AA,19,0)</f>
        <v>noc25_ag17</v>
      </c>
      <c r="U18" s="35" t="str">
        <f>VLOOKUP(B18,Overall!B:AA,20,0)</f>
        <v>https://onlinecourses.nptel.ac.in/noc24_ag10/preview</v>
      </c>
      <c r="V18" s="35" t="str">
        <f>VLOOKUP(B18,Overall!B:AA,21,0)</f>
        <v>https://onlinecourses.nptel.ac.in/noc24_ag10/preview</v>
      </c>
      <c r="W18" s="33" t="str">
        <f>VLOOKUP(B18,Overall!B:AA,22,0)</f>
        <v>noc24_ag10</v>
      </c>
      <c r="X18" s="20" t="str">
        <f>VLOOKUP(B18,Overall!B:AA,23,0)</f>
        <v>https://nptel.ac.in/courses/126105022</v>
      </c>
      <c r="Y18" s="19" t="str">
        <f>VLOOKUP(B18,Overall!B:AA,24,0)</f>
        <v>https://nptel.ac.in/courses/126105022</v>
      </c>
      <c r="Z18" s="14">
        <f>VLOOKUP(B18,Overall!B:AA,25,0)</f>
        <v>126105022</v>
      </c>
      <c r="AA18" s="33"/>
    </row>
    <row r="19" spans="1:27" ht="52.8" x14ac:dyDescent="0.25">
      <c r="A19" s="13">
        <v>18</v>
      </c>
      <c r="B19" s="14" t="s">
        <v>174</v>
      </c>
      <c r="C19" s="14" t="str">
        <f>VLOOKUP(B19,Overall!B:AA,2,0)</f>
        <v>Agriculture Engineering</v>
      </c>
      <c r="D19" s="14" t="str">
        <f>VLOOKUP(B19,Overall!B:AA,3,0)</f>
        <v>Post Harvest Operations and Processing of Fruits, Vegetables, Spices and Plantation Crop Products</v>
      </c>
      <c r="E19" s="14" t="str">
        <f>VLOOKUP(B19,Overall!B:AA,4,0)</f>
        <v>Prof. Hari Niwas Mishra</v>
      </c>
      <c r="F19" s="15" t="str">
        <f>VLOOKUP(B19,Overall!B:AA,5,0)</f>
        <v>IIT Kharagpur</v>
      </c>
      <c r="G19" s="15" t="str">
        <f>VLOOKUP(B19,Overall!B:AA,6,0)</f>
        <v>IIT Kharagpur</v>
      </c>
      <c r="H19" s="16" t="str">
        <f>VLOOKUP(B19,Overall!B:AA,7,0)</f>
        <v>12 Weeks</v>
      </c>
      <c r="I19" s="15" t="str">
        <f>VLOOKUP(B19,Overall!B:AA,8,0)</f>
        <v>Rerun</v>
      </c>
      <c r="J19" s="17">
        <f>VLOOKUP(B19,Overall!B:AA,9,0)</f>
        <v>45859</v>
      </c>
      <c r="K19" s="17">
        <f>VLOOKUP(B19,Overall!B:AA,10,0)</f>
        <v>45940</v>
      </c>
      <c r="L19" s="17">
        <f>VLOOKUP(B19,Overall!B:AA,11,0)</f>
        <v>45963</v>
      </c>
      <c r="M19" s="17">
        <f>VLOOKUP(B19,Overall!B:AA,12,0)</f>
        <v>45866</v>
      </c>
      <c r="N19" s="17">
        <f>VLOOKUP(B19,Overall!B:AA,13,0)</f>
        <v>45884</v>
      </c>
      <c r="O19" s="15" t="str">
        <f>VLOOKUP(B19,Overall!B:AA,14,0)</f>
        <v>UG/PG</v>
      </c>
      <c r="P19" s="15" t="str">
        <f>VLOOKUP(B19,Overall!B:AA,15,0)</f>
        <v>Elective</v>
      </c>
      <c r="Q19" s="15" t="str">
        <f>VLOOKUP(B19,Overall!B:AA,16,0)</f>
        <v>Yes</v>
      </c>
      <c r="R19" s="33" t="str">
        <f>VLOOKUP(B19,Overall!B:AA,17,0)</f>
        <v>Food Process Engineering</v>
      </c>
      <c r="S19" s="20" t="str">
        <f>VLOOKUP(B19,Overall!B:AA,18,0)</f>
        <v>https://onlinecourses.nptel.ac.in/noc25_ag18/preview</v>
      </c>
      <c r="T19" s="14" t="str">
        <f>VLOOKUP(B19,Overall!B:AA,19,0)</f>
        <v>noc25_ag18</v>
      </c>
      <c r="U19" s="35" t="str">
        <f>VLOOKUP(B19,Overall!B:AA,20,0)</f>
        <v>https://onlinecourses.nptel.ac.in/noc24_ag11/preview</v>
      </c>
      <c r="V19" s="35" t="str">
        <f>VLOOKUP(B19,Overall!B:AA,21,0)</f>
        <v>https://onlinecourses.nptel.ac.in/noc24_ag11/preview</v>
      </c>
      <c r="W19" s="33" t="str">
        <f>VLOOKUP(B19,Overall!B:AA,22,0)</f>
        <v>noc24_ag11</v>
      </c>
      <c r="X19" s="20" t="str">
        <f>VLOOKUP(B19,Overall!B:AA,23,0)</f>
        <v>https://nptel.ac.in/courses/126105023</v>
      </c>
      <c r="Y19" s="19" t="str">
        <f>VLOOKUP(B19,Overall!B:AA,24,0)</f>
        <v>https://nptel.ac.in/courses/126105023</v>
      </c>
      <c r="Z19" s="14">
        <f>VLOOKUP(B19,Overall!B:AA,25,0)</f>
        <v>126105023</v>
      </c>
      <c r="AA19" s="33"/>
    </row>
    <row r="20" spans="1:27" ht="39.6" x14ac:dyDescent="0.25">
      <c r="A20" s="13">
        <v>19</v>
      </c>
      <c r="B20" s="14" t="s">
        <v>179</v>
      </c>
      <c r="C20" s="14" t="str">
        <f>VLOOKUP(B20,Overall!B:AA,2,0)</f>
        <v>Agriculture Engineering</v>
      </c>
      <c r="D20" s="14" t="str">
        <f>VLOOKUP(B20,Overall!B:AA,3,0)</f>
        <v>Soil Fertility and Fertilizers</v>
      </c>
      <c r="E20" s="14" t="str">
        <f>VLOOKUP(B20,Overall!B:AA,4,0)</f>
        <v>Prof. Somsubhra Chakraborty</v>
      </c>
      <c r="F20" s="15" t="str">
        <f>VLOOKUP(B20,Overall!B:AA,5,0)</f>
        <v>IIT Kharagpur</v>
      </c>
      <c r="G20" s="15" t="str">
        <f>VLOOKUP(B20,Overall!B:AA,6,0)</f>
        <v>IIT Kharagpur</v>
      </c>
      <c r="H20" s="16" t="str">
        <f>VLOOKUP(B20,Overall!B:AA,7,0)</f>
        <v>12 Weeks</v>
      </c>
      <c r="I20" s="15" t="str">
        <f>VLOOKUP(B20,Overall!B:AA,8,0)</f>
        <v>Rerun</v>
      </c>
      <c r="J20" s="17">
        <f>VLOOKUP(B20,Overall!B:AA,9,0)</f>
        <v>45859</v>
      </c>
      <c r="K20" s="17">
        <f>VLOOKUP(B20,Overall!B:AA,10,0)</f>
        <v>45940</v>
      </c>
      <c r="L20" s="17">
        <f>VLOOKUP(B20,Overall!B:AA,11,0)</f>
        <v>45963</v>
      </c>
      <c r="M20" s="17">
        <f>VLOOKUP(B20,Overall!B:AA,12,0)</f>
        <v>45866</v>
      </c>
      <c r="N20" s="17">
        <f>VLOOKUP(B20,Overall!B:AA,13,0)</f>
        <v>45884</v>
      </c>
      <c r="O20" s="15" t="str">
        <f>VLOOKUP(B20,Overall!B:AA,14,0)</f>
        <v>UG</v>
      </c>
      <c r="P20" s="15" t="str">
        <f>VLOOKUP(B20,Overall!B:AA,15,0)</f>
        <v>Elective</v>
      </c>
      <c r="Q20" s="15" t="str">
        <f>VLOOKUP(B20,Overall!B:AA,16,0)</f>
        <v>Yes</v>
      </c>
      <c r="R20" s="33" t="str">
        <f>VLOOKUP(B20,Overall!B:AA,17,0)</f>
        <v>Integrated Soil and Water Management</v>
      </c>
      <c r="S20" s="20" t="str">
        <f>VLOOKUP(B20,Overall!B:AA,18,0)</f>
        <v>https://onlinecourses.nptel.ac.in/noc25_ag19/preview</v>
      </c>
      <c r="T20" s="14" t="str">
        <f>VLOOKUP(B20,Overall!B:AA,19,0)</f>
        <v>noc25_ag19</v>
      </c>
      <c r="U20" s="35" t="str">
        <f>VLOOKUP(B20,Overall!B:AA,20,0)</f>
        <v>https://onlinecourses.nptel.ac.in/noc24_ag12/preview</v>
      </c>
      <c r="V20" s="35" t="str">
        <f>VLOOKUP(B20,Overall!B:AA,21,0)</f>
        <v>https://onlinecourses.nptel.ac.in/noc24_ag12/preview</v>
      </c>
      <c r="W20" s="33" t="str">
        <f>VLOOKUP(B20,Overall!B:AA,22,0)</f>
        <v>noc24_ag12</v>
      </c>
      <c r="X20" s="20" t="str">
        <f>VLOOKUP(B20,Overall!B:AA,23,0)</f>
        <v>https://nptel.ac.in/courses/126105024</v>
      </c>
      <c r="Y20" s="19" t="str">
        <f>VLOOKUP(B20,Overall!B:AA,24,0)</f>
        <v>https://nptel.ac.in/courses/126105024</v>
      </c>
      <c r="Z20" s="14">
        <f>VLOOKUP(B20,Overall!B:AA,25,0)</f>
        <v>126105024</v>
      </c>
      <c r="AA20" s="33"/>
    </row>
    <row r="21" spans="1:27" ht="39.6" x14ac:dyDescent="0.25">
      <c r="A21" s="13">
        <v>20</v>
      </c>
      <c r="B21" s="14" t="s">
        <v>185</v>
      </c>
      <c r="C21" s="14" t="str">
        <f>VLOOKUP(B21,Overall!B:AA,2,0)</f>
        <v>Agriculture Engineering</v>
      </c>
      <c r="D21" s="14" t="str">
        <f>VLOOKUP(B21,Overall!B:AA,3,0)</f>
        <v>Micro Irrigation Engineering</v>
      </c>
      <c r="E21" s="14" t="str">
        <f>VLOOKUP(B21,Overall!B:AA,4,0)</f>
        <v>Prof. Kamlesh Narayan Tiwari</v>
      </c>
      <c r="F21" s="15" t="str">
        <f>VLOOKUP(B21,Overall!B:AA,5,0)</f>
        <v>IIT Kharagpur</v>
      </c>
      <c r="G21" s="15" t="str">
        <f>VLOOKUP(B21,Overall!B:AA,6,0)</f>
        <v>IIT Kharagpur</v>
      </c>
      <c r="H21" s="16" t="str">
        <f>VLOOKUP(B21,Overall!B:AA,7,0)</f>
        <v>12 Weeks</v>
      </c>
      <c r="I21" s="15" t="str">
        <f>VLOOKUP(B21,Overall!B:AA,8,0)</f>
        <v>Rerun</v>
      </c>
      <c r="J21" s="17">
        <f>VLOOKUP(B21,Overall!B:AA,9,0)</f>
        <v>45859</v>
      </c>
      <c r="K21" s="17">
        <f>VLOOKUP(B21,Overall!B:AA,10,0)</f>
        <v>45940</v>
      </c>
      <c r="L21" s="17">
        <f>VLOOKUP(B21,Overall!B:AA,11,0)</f>
        <v>45962</v>
      </c>
      <c r="M21" s="17">
        <f>VLOOKUP(B21,Overall!B:AA,12,0)</f>
        <v>45866</v>
      </c>
      <c r="N21" s="17">
        <f>VLOOKUP(B21,Overall!B:AA,13,0)</f>
        <v>45884</v>
      </c>
      <c r="O21" s="15" t="str">
        <f>VLOOKUP(B21,Overall!B:AA,14,0)</f>
        <v>UG/PG</v>
      </c>
      <c r="P21" s="15" t="str">
        <f>VLOOKUP(B21,Overall!B:AA,15,0)</f>
        <v>Elective</v>
      </c>
      <c r="Q21" s="15" t="str">
        <f>VLOOKUP(B21,Overall!B:AA,16,0)</f>
        <v>Yes</v>
      </c>
      <c r="R21" s="33" t="str">
        <f>VLOOKUP(B21,Overall!B:AA,17,0)</f>
        <v>Integrated Soil and Water Management</v>
      </c>
      <c r="S21" s="20" t="str">
        <f>VLOOKUP(B21,Overall!B:AA,18,0)</f>
        <v>https://onlinecourses.nptel.ac.in/noc25_ag20/preview</v>
      </c>
      <c r="T21" s="14" t="str">
        <f>VLOOKUP(B21,Overall!B:AA,19,0)</f>
        <v>noc25_ag20</v>
      </c>
      <c r="U21" s="35" t="str">
        <f>VLOOKUP(B21,Overall!B:AA,20,0)</f>
        <v>https://onlinecourses.nptel.ac.in/noc24_ag13/preview</v>
      </c>
      <c r="V21" s="35" t="str">
        <f>VLOOKUP(B21,Overall!B:AA,21,0)</f>
        <v>https://onlinecourses.nptel.ac.in/noc24_ag13/preview</v>
      </c>
      <c r="W21" s="33" t="str">
        <f>VLOOKUP(B21,Overall!B:AA,22,0)</f>
        <v>noc24_ag13</v>
      </c>
      <c r="X21" s="20" t="str">
        <f>VLOOKUP(B21,Overall!B:AA,23,0)</f>
        <v>https://nptel.ac.in/courses/126105019</v>
      </c>
      <c r="Y21" s="19" t="str">
        <f>VLOOKUP(B21,Overall!B:AA,24,0)</f>
        <v>https://nptel.ac.in/courses/126105019</v>
      </c>
      <c r="Z21" s="14">
        <f>VLOOKUP(B21,Overall!B:AA,25,0)</f>
        <v>126105019</v>
      </c>
      <c r="AA21" s="33"/>
    </row>
    <row r="22" spans="1:27" ht="39.6" x14ac:dyDescent="0.25">
      <c r="A22" s="13">
        <v>21</v>
      </c>
      <c r="B22" s="14" t="s">
        <v>190</v>
      </c>
      <c r="C22" s="14" t="str">
        <f>VLOOKUP(B22,Overall!B:AA,2,0)</f>
        <v>Agriculture Engineering</v>
      </c>
      <c r="D22" s="14" t="str">
        <f>VLOOKUP(B22,Overall!B:AA,3,0)</f>
        <v>Farm Machinery</v>
      </c>
      <c r="E22" s="14" t="str">
        <f>VLOOKUP(B22,Overall!B:AA,4,0)</f>
        <v>Prof. V K Tewari</v>
      </c>
      <c r="F22" s="15" t="str">
        <f>VLOOKUP(B22,Overall!B:AA,5,0)</f>
        <v>IIT Kharagpur</v>
      </c>
      <c r="G22" s="15" t="str">
        <f>VLOOKUP(B22,Overall!B:AA,6,0)</f>
        <v>IIT Kharagpur</v>
      </c>
      <c r="H22" s="16" t="str">
        <f>VLOOKUP(B22,Overall!B:AA,7,0)</f>
        <v>12 Weeks</v>
      </c>
      <c r="I22" s="15" t="str">
        <f>VLOOKUP(B22,Overall!B:AA,8,0)</f>
        <v>Rerun</v>
      </c>
      <c r="J22" s="17">
        <f>VLOOKUP(B22,Overall!B:AA,9,0)</f>
        <v>45859</v>
      </c>
      <c r="K22" s="17">
        <f>VLOOKUP(B22,Overall!B:AA,10,0)</f>
        <v>45940</v>
      </c>
      <c r="L22" s="17">
        <f>VLOOKUP(B22,Overall!B:AA,11,0)</f>
        <v>45962</v>
      </c>
      <c r="M22" s="17">
        <f>VLOOKUP(B22,Overall!B:AA,12,0)</f>
        <v>45866</v>
      </c>
      <c r="N22" s="17">
        <f>VLOOKUP(B22,Overall!B:AA,13,0)</f>
        <v>45884</v>
      </c>
      <c r="O22" s="15" t="str">
        <f>VLOOKUP(B22,Overall!B:AA,14,0)</f>
        <v>UG</v>
      </c>
      <c r="P22" s="15" t="str">
        <f>VLOOKUP(B22,Overall!B:AA,15,0)</f>
        <v>Core</v>
      </c>
      <c r="Q22" s="15" t="str">
        <f>VLOOKUP(B22,Overall!B:AA,16,0)</f>
        <v>No</v>
      </c>
      <c r="R22" s="33">
        <f>VLOOKUP(B22,Overall!B:AA,17,0)</f>
        <v>0</v>
      </c>
      <c r="S22" s="20" t="str">
        <f>VLOOKUP(B22,Overall!B:AA,18,0)</f>
        <v>https://onlinecourses.nptel.ac.in/noc25_ag21/preview</v>
      </c>
      <c r="T22" s="14" t="str">
        <f>VLOOKUP(B22,Overall!B:AA,19,0)</f>
        <v>noc25_ag21</v>
      </c>
      <c r="U22" s="35" t="str">
        <f>VLOOKUP(B22,Overall!B:AA,20,0)</f>
        <v>https://onlinecourses.nptel.ac.in/noc24_ag14/preview</v>
      </c>
      <c r="V22" s="35" t="str">
        <f>VLOOKUP(B22,Overall!B:AA,21,0)</f>
        <v>https://onlinecourses.nptel.ac.in/noc24_ag14/preview</v>
      </c>
      <c r="W22" s="33" t="str">
        <f>VLOOKUP(B22,Overall!B:AA,22,0)</f>
        <v>noc24_ag14</v>
      </c>
      <c r="X22" s="20" t="str">
        <f>VLOOKUP(B22,Overall!B:AA,23,0)</f>
        <v>https://nptel.ac.in/courses/126105009</v>
      </c>
      <c r="Y22" s="19" t="str">
        <f>VLOOKUP(B22,Overall!B:AA,24,0)</f>
        <v>https://nptel.ac.in/courses/126105009</v>
      </c>
      <c r="Z22" s="14">
        <f>VLOOKUP(B22,Overall!B:AA,25,0)</f>
        <v>126105009</v>
      </c>
      <c r="AA22" s="33"/>
    </row>
    <row r="23" spans="1:27" ht="39.6" x14ac:dyDescent="0.25">
      <c r="A23" s="13">
        <v>22</v>
      </c>
      <c r="B23" s="14" t="s">
        <v>195</v>
      </c>
      <c r="C23" s="14" t="str">
        <f>VLOOKUP(B23,Overall!B:AA,2,0)</f>
        <v>Agriculture Engineering</v>
      </c>
      <c r="D23" s="14" t="str">
        <f>VLOOKUP(B23,Overall!B:AA,3,0)</f>
        <v>Dairy and Food Process and Products Technology</v>
      </c>
      <c r="E23" s="14" t="str">
        <f>VLOOKUP(B23,Overall!B:AA,4,0)</f>
        <v>Prof. Tridib Kumar Goswami</v>
      </c>
      <c r="F23" s="15" t="str">
        <f>VLOOKUP(B23,Overall!B:AA,5,0)</f>
        <v>IIT Kharagpur</v>
      </c>
      <c r="G23" s="15" t="str">
        <f>VLOOKUP(B23,Overall!B:AA,6,0)</f>
        <v>IIT Kharagpur</v>
      </c>
      <c r="H23" s="16" t="str">
        <f>VLOOKUP(B23,Overall!B:AA,7,0)</f>
        <v>12 Weeks</v>
      </c>
      <c r="I23" s="15" t="str">
        <f>VLOOKUP(B23,Overall!B:AA,8,0)</f>
        <v>Rerun</v>
      </c>
      <c r="J23" s="17">
        <f>VLOOKUP(B23,Overall!B:AA,9,0)</f>
        <v>45859</v>
      </c>
      <c r="K23" s="17">
        <f>VLOOKUP(B23,Overall!B:AA,10,0)</f>
        <v>45940</v>
      </c>
      <c r="L23" s="17">
        <f>VLOOKUP(B23,Overall!B:AA,11,0)</f>
        <v>45962</v>
      </c>
      <c r="M23" s="17">
        <f>VLOOKUP(B23,Overall!B:AA,12,0)</f>
        <v>45866</v>
      </c>
      <c r="N23" s="17">
        <f>VLOOKUP(B23,Overall!B:AA,13,0)</f>
        <v>45884</v>
      </c>
      <c r="O23" s="15" t="str">
        <f>VLOOKUP(B23,Overall!B:AA,14,0)</f>
        <v>PG</v>
      </c>
      <c r="P23" s="15" t="str">
        <f>VLOOKUP(B23,Overall!B:AA,15,0)</f>
        <v>Elective</v>
      </c>
      <c r="Q23" s="15" t="str">
        <f>VLOOKUP(B23,Overall!B:AA,16,0)</f>
        <v>Yes</v>
      </c>
      <c r="R23" s="33" t="str">
        <f>VLOOKUP(B23,Overall!B:AA,17,0)</f>
        <v>Food Process Engineering</v>
      </c>
      <c r="S23" s="20" t="str">
        <f>VLOOKUP(B23,Overall!B:AA,18,0)</f>
        <v>https://onlinecourses.nptel.ac.in/noc25_ag22/preview</v>
      </c>
      <c r="T23" s="14" t="str">
        <f>VLOOKUP(B23,Overall!B:AA,19,0)</f>
        <v>noc25_ag22</v>
      </c>
      <c r="U23" s="35" t="str">
        <f>VLOOKUP(B23,Overall!B:AA,20,0)</f>
        <v>https://onlinecourses.nptel.ac.in/noc24_ag15/preview</v>
      </c>
      <c r="V23" s="35" t="str">
        <f>VLOOKUP(B23,Overall!B:AA,21,0)</f>
        <v>https://onlinecourses.nptel.ac.in/noc24_ag15/preview</v>
      </c>
      <c r="W23" s="33" t="str">
        <f>VLOOKUP(B23,Overall!B:AA,22,0)</f>
        <v>noc24_ag15</v>
      </c>
      <c r="X23" s="20" t="str">
        <f>VLOOKUP(B23,Overall!B:AA,23,0)</f>
        <v>https://nptel.ac.in/courses/126105013</v>
      </c>
      <c r="Y23" s="19" t="str">
        <f>VLOOKUP(B23,Overall!B:AA,24,0)</f>
        <v>https://nptel.ac.in/courses/126105013</v>
      </c>
      <c r="Z23" s="14">
        <f>VLOOKUP(B23,Overall!B:AA,25,0)</f>
        <v>126105013</v>
      </c>
      <c r="AA23" s="33"/>
    </row>
    <row r="24" spans="1:27" ht="39.6" x14ac:dyDescent="0.25">
      <c r="A24" s="13">
        <v>23</v>
      </c>
      <c r="B24" s="14" t="s">
        <v>200</v>
      </c>
      <c r="C24" s="14" t="str">
        <f>VLOOKUP(B24,Overall!B:AA,2,0)</f>
        <v>Agriculture Engineering</v>
      </c>
      <c r="D24" s="14" t="str">
        <f>VLOOKUP(B24,Overall!B:AA,3,0)</f>
        <v>Thermal Operations in Food Process Engineering: Theory and Applications</v>
      </c>
      <c r="E24" s="14" t="str">
        <f>VLOOKUP(B24,Overall!B:AA,4,0)</f>
        <v>Prof. Tridib Kumar Goswami</v>
      </c>
      <c r="F24" s="15" t="str">
        <f>VLOOKUP(B24,Overall!B:AA,5,0)</f>
        <v>IIT Kharagpur</v>
      </c>
      <c r="G24" s="15" t="str">
        <f>VLOOKUP(B24,Overall!B:AA,6,0)</f>
        <v>IIT Kharagpur</v>
      </c>
      <c r="H24" s="16" t="str">
        <f>VLOOKUP(B24,Overall!B:AA,7,0)</f>
        <v>12 Weeks</v>
      </c>
      <c r="I24" s="15" t="str">
        <f>VLOOKUP(B24,Overall!B:AA,8,0)</f>
        <v>Rerun</v>
      </c>
      <c r="J24" s="17">
        <f>VLOOKUP(B24,Overall!B:AA,9,0)</f>
        <v>45859</v>
      </c>
      <c r="K24" s="17">
        <f>VLOOKUP(B24,Overall!B:AA,10,0)</f>
        <v>45940</v>
      </c>
      <c r="L24" s="17">
        <f>VLOOKUP(B24,Overall!B:AA,11,0)</f>
        <v>45963</v>
      </c>
      <c r="M24" s="17">
        <f>VLOOKUP(B24,Overall!B:AA,12,0)</f>
        <v>45866</v>
      </c>
      <c r="N24" s="17">
        <f>VLOOKUP(B24,Overall!B:AA,13,0)</f>
        <v>45884</v>
      </c>
      <c r="O24" s="15" t="str">
        <f>VLOOKUP(B24,Overall!B:AA,14,0)</f>
        <v>UG/PG</v>
      </c>
      <c r="P24" s="15" t="str">
        <f>VLOOKUP(B24,Overall!B:AA,15,0)</f>
        <v>Elective</v>
      </c>
      <c r="Q24" s="15" t="str">
        <f>VLOOKUP(B24,Overall!B:AA,16,0)</f>
        <v>Yes</v>
      </c>
      <c r="R24" s="33" t="str">
        <f>VLOOKUP(B24,Overall!B:AA,17,0)</f>
        <v>Food Process Engineering</v>
      </c>
      <c r="S24" s="20" t="str">
        <f>VLOOKUP(B24,Overall!B:AA,18,0)</f>
        <v>https://onlinecourses.nptel.ac.in/noc25_ag23/preview</v>
      </c>
      <c r="T24" s="14" t="str">
        <f>VLOOKUP(B24,Overall!B:AA,19,0)</f>
        <v>noc25_ag23</v>
      </c>
      <c r="U24" s="35" t="str">
        <f>VLOOKUP(B24,Overall!B:AA,20,0)</f>
        <v>https://onlinecourses.nptel.ac.in/noc24_ag16/preview</v>
      </c>
      <c r="V24" s="35" t="str">
        <f>VLOOKUP(B24,Overall!B:AA,21,0)</f>
        <v>https://onlinecourses.nptel.ac.in/noc24_ag16/preview</v>
      </c>
      <c r="W24" s="33" t="str">
        <f>VLOOKUP(B24,Overall!B:AA,22,0)</f>
        <v>noc24_ag16</v>
      </c>
      <c r="X24" s="20" t="str">
        <f>VLOOKUP(B24,Overall!B:AA,23,0)</f>
        <v>https://nptel.ac.in/courses/126105018</v>
      </c>
      <c r="Y24" s="19" t="str">
        <f>VLOOKUP(B24,Overall!B:AA,24,0)</f>
        <v>https://nptel.ac.in/courses/126105018</v>
      </c>
      <c r="Z24" s="14">
        <f>VLOOKUP(B24,Overall!B:AA,25,0)</f>
        <v>126105018</v>
      </c>
      <c r="AA24" s="33"/>
    </row>
    <row r="25" spans="1:27" ht="39.6" x14ac:dyDescent="0.25">
      <c r="A25" s="13">
        <v>24</v>
      </c>
      <c r="B25" s="14" t="s">
        <v>204</v>
      </c>
      <c r="C25" s="14" t="str">
        <f>VLOOKUP(B25,Overall!B:AA,2,0)</f>
        <v>Agriculture Engineering</v>
      </c>
      <c r="D25" s="14" t="str">
        <f>VLOOKUP(B25,Overall!B:AA,3,0)</f>
        <v>Fundamentals of Food Process Engineering</v>
      </c>
      <c r="E25" s="14" t="str">
        <f>VLOOKUP(B25,Overall!B:AA,4,0)</f>
        <v>Prof. Jayeeta Mitra</v>
      </c>
      <c r="F25" s="15" t="str">
        <f>VLOOKUP(B25,Overall!B:AA,5,0)</f>
        <v>IIT Kharagpur</v>
      </c>
      <c r="G25" s="15" t="str">
        <f>VLOOKUP(B25,Overall!B:AA,6,0)</f>
        <v>IIT Kharagpur</v>
      </c>
      <c r="H25" s="16" t="str">
        <f>VLOOKUP(B25,Overall!B:AA,7,0)</f>
        <v>12 Weeks</v>
      </c>
      <c r="I25" s="15" t="str">
        <f>VLOOKUP(B25,Overall!B:AA,8,0)</f>
        <v>Rerun</v>
      </c>
      <c r="J25" s="17">
        <f>VLOOKUP(B25,Overall!B:AA,9,0)</f>
        <v>45859</v>
      </c>
      <c r="K25" s="17">
        <f>VLOOKUP(B25,Overall!B:AA,10,0)</f>
        <v>45940</v>
      </c>
      <c r="L25" s="17">
        <f>VLOOKUP(B25,Overall!B:AA,11,0)</f>
        <v>45963</v>
      </c>
      <c r="M25" s="17">
        <f>VLOOKUP(B25,Overall!B:AA,12,0)</f>
        <v>45866</v>
      </c>
      <c r="N25" s="17">
        <f>VLOOKUP(B25,Overall!B:AA,13,0)</f>
        <v>45884</v>
      </c>
      <c r="O25" s="15" t="str">
        <f>VLOOKUP(B25,Overall!B:AA,14,0)</f>
        <v>UG</v>
      </c>
      <c r="P25" s="15" t="str">
        <f>VLOOKUP(B25,Overall!B:AA,15,0)</f>
        <v>Core</v>
      </c>
      <c r="Q25" s="15" t="str">
        <f>VLOOKUP(B25,Overall!B:AA,16,0)</f>
        <v>No</v>
      </c>
      <c r="R25" s="33" t="str">
        <f>VLOOKUP(B25,Overall!B:AA,17,0)</f>
        <v>Food Process Engineering</v>
      </c>
      <c r="S25" s="20" t="str">
        <f>VLOOKUP(B25,Overall!B:AA,18,0)</f>
        <v>https://onlinecourses.nptel.ac.in/noc25_ag24/preview</v>
      </c>
      <c r="T25" s="14" t="str">
        <f>VLOOKUP(B25,Overall!B:AA,19,0)</f>
        <v>noc25_ag24</v>
      </c>
      <c r="U25" s="35" t="str">
        <f>VLOOKUP(B25,Overall!B:AA,20,0)</f>
        <v>https://onlinecourses.nptel.ac.in/noc23_ag09/preview</v>
      </c>
      <c r="V25" s="35" t="str">
        <f>VLOOKUP(B25,Overall!B:AA,21,0)</f>
        <v>https://onlinecourses.nptel.ac.in/noc23_ag09/preview</v>
      </c>
      <c r="W25" s="33" t="str">
        <f>VLOOKUP(B25,Overall!B:AA,22,0)</f>
        <v>noc23_ag09</v>
      </c>
      <c r="X25" s="20" t="str">
        <f>VLOOKUP(B25,Overall!B:AA,23,0)</f>
        <v>https://nptel.ac.in/courses/126105011</v>
      </c>
      <c r="Y25" s="19" t="str">
        <f>VLOOKUP(B25,Overall!B:AA,24,0)</f>
        <v>https://nptel.ac.in/courses/126105011</v>
      </c>
      <c r="Z25" s="14">
        <f>VLOOKUP(B25,Overall!B:AA,25,0)</f>
        <v>126105011</v>
      </c>
      <c r="AA25" s="33"/>
    </row>
    <row r="26" spans="1:27" ht="39.6" x14ac:dyDescent="0.25">
      <c r="A26" s="13">
        <v>25</v>
      </c>
      <c r="B26" s="14" t="s">
        <v>209</v>
      </c>
      <c r="C26" s="14" t="str">
        <f>VLOOKUP(B26,Overall!B:AA,2,0)</f>
        <v>Agriculture Engineering</v>
      </c>
      <c r="D26" s="14" t="str">
        <f>VLOOKUP(B26,Overall!B:AA,3,0)</f>
        <v>Irrigation and Drainage</v>
      </c>
      <c r="E26" s="14" t="str">
        <f>VLOOKUP(B26,Overall!B:AA,4,0)</f>
        <v>Prof. Damodhara Rao Mailapalli</v>
      </c>
      <c r="F26" s="15" t="str">
        <f>VLOOKUP(B26,Overall!B:AA,5,0)</f>
        <v>IIT Kharagpur</v>
      </c>
      <c r="G26" s="15" t="str">
        <f>VLOOKUP(B26,Overall!B:AA,6,0)</f>
        <v>IIT Kharagpur</v>
      </c>
      <c r="H26" s="16" t="str">
        <f>VLOOKUP(B26,Overall!B:AA,7,0)</f>
        <v>12 Weeks</v>
      </c>
      <c r="I26" s="15" t="str">
        <f>VLOOKUP(B26,Overall!B:AA,8,0)</f>
        <v>Rerun</v>
      </c>
      <c r="J26" s="17">
        <f>VLOOKUP(B26,Overall!B:AA,9,0)</f>
        <v>45859</v>
      </c>
      <c r="K26" s="17">
        <f>VLOOKUP(B26,Overall!B:AA,10,0)</f>
        <v>45940</v>
      </c>
      <c r="L26" s="17">
        <f>VLOOKUP(B26,Overall!B:AA,11,0)</f>
        <v>45963</v>
      </c>
      <c r="M26" s="17">
        <f>VLOOKUP(B26,Overall!B:AA,12,0)</f>
        <v>45866</v>
      </c>
      <c r="N26" s="17">
        <f>VLOOKUP(B26,Overall!B:AA,13,0)</f>
        <v>45884</v>
      </c>
      <c r="O26" s="15" t="str">
        <f>VLOOKUP(B26,Overall!B:AA,14,0)</f>
        <v>UG</v>
      </c>
      <c r="P26" s="15" t="str">
        <f>VLOOKUP(B26,Overall!B:AA,15,0)</f>
        <v>Core</v>
      </c>
      <c r="Q26" s="15" t="str">
        <f>VLOOKUP(B26,Overall!B:AA,16,0)</f>
        <v>No</v>
      </c>
      <c r="R26" s="33" t="str">
        <f>VLOOKUP(B26,Overall!B:AA,17,0)</f>
        <v>Integrated Soil and Water Management</v>
      </c>
      <c r="S26" s="20" t="str">
        <f>VLOOKUP(B26,Overall!B:AA,18,0)</f>
        <v>https://onlinecourses.nptel.ac.in/noc25_ag25/preview</v>
      </c>
      <c r="T26" s="14" t="str">
        <f>VLOOKUP(B26,Overall!B:AA,19,0)</f>
        <v>noc25_ag25</v>
      </c>
      <c r="U26" s="35" t="str">
        <f>VLOOKUP(B26,Overall!B:AA,20,0)</f>
        <v>https://onlinecourses.nptel.ac.in/noc23_ag17/preview</v>
      </c>
      <c r="V26" s="35" t="str">
        <f>VLOOKUP(B26,Overall!B:AA,21,0)</f>
        <v>https://onlinecourses.nptel.ac.in/noc23_ag17/preview</v>
      </c>
      <c r="W26" s="33" t="str">
        <f>VLOOKUP(B26,Overall!B:AA,22,0)</f>
        <v>noc23_ag17</v>
      </c>
      <c r="X26" s="20" t="str">
        <f>VLOOKUP(B26,Overall!B:AA,23,0)</f>
        <v>https://nptel.ac.in/courses/126105010</v>
      </c>
      <c r="Y26" s="19" t="str">
        <f>VLOOKUP(B26,Overall!B:AA,24,0)</f>
        <v>https://nptel.ac.in/courses/126105010</v>
      </c>
      <c r="Z26" s="14">
        <f>VLOOKUP(B26,Overall!B:AA,25,0)</f>
        <v>126105010</v>
      </c>
      <c r="AA26" s="33"/>
    </row>
    <row r="27" spans="1:27" ht="39.6" x14ac:dyDescent="0.25">
      <c r="A27" s="13">
        <v>26</v>
      </c>
      <c r="B27" s="14" t="s">
        <v>214</v>
      </c>
      <c r="C27" s="14" t="str">
        <f>VLOOKUP(B27,Overall!B:AA,2,0)</f>
        <v>All disciplines of Engineering and Sciences</v>
      </c>
      <c r="D27" s="14" t="str">
        <f>VLOOKUP(B27,Overall!B:AA,3,0)</f>
        <v>Technical Communication for Engineers</v>
      </c>
      <c r="E27" s="14" t="str">
        <f>VLOOKUP(B27,Overall!B:AA,4,0)</f>
        <v>Prof. Arun K. Saraf</v>
      </c>
      <c r="F27" s="15" t="str">
        <f>VLOOKUP(B27,Overall!B:AA,5,0)</f>
        <v>IIT Roorkee</v>
      </c>
      <c r="G27" s="15" t="str">
        <f>VLOOKUP(B27,Overall!B:AA,6,0)</f>
        <v>IIT Roorkee</v>
      </c>
      <c r="H27" s="16" t="str">
        <f>VLOOKUP(B27,Overall!B:AA,7,0)</f>
        <v>4 Weeks</v>
      </c>
      <c r="I27" s="15" t="str">
        <f>VLOOKUP(B27,Overall!B:AA,8,0)</f>
        <v>Rerun</v>
      </c>
      <c r="J27" s="17">
        <f>VLOOKUP(B27,Overall!B:AA,9,0)</f>
        <v>45859</v>
      </c>
      <c r="K27" s="17">
        <f>VLOOKUP(B27,Overall!B:AA,10,0)</f>
        <v>45884</v>
      </c>
      <c r="L27" s="17">
        <f>VLOOKUP(B27,Overall!B:AA,11,0)</f>
        <v>45921</v>
      </c>
      <c r="M27" s="17">
        <f>VLOOKUP(B27,Overall!B:AA,12,0)</f>
        <v>45866</v>
      </c>
      <c r="N27" s="17">
        <f>VLOOKUP(B27,Overall!B:AA,13,0)</f>
        <v>45884</v>
      </c>
      <c r="O27" s="15" t="str">
        <f>VLOOKUP(B27,Overall!B:AA,14,0)</f>
        <v>UG/PG</v>
      </c>
      <c r="P27" s="15" t="str">
        <f>VLOOKUP(B27,Overall!B:AA,15,0)</f>
        <v>Core</v>
      </c>
      <c r="Q27" s="15" t="str">
        <f>VLOOKUP(B27,Overall!B:AA,16,0)</f>
        <v>Yes</v>
      </c>
      <c r="R27" s="33" t="str">
        <f>VLOOKUP(B27,Overall!B:AA,17,0)</f>
        <v>Faculty Domain - Fundamental
Faculty Domain - Advanced</v>
      </c>
      <c r="S27" s="20" t="str">
        <f>VLOOKUP(B27,Overall!B:AA,18,0)</f>
        <v>https://onlinecourses.nptel.ac.in/noc25_ge42/preview</v>
      </c>
      <c r="T27" s="14" t="str">
        <f>VLOOKUP(B27,Overall!B:AA,19,0)</f>
        <v>noc25_ge42</v>
      </c>
      <c r="U27" s="35" t="str">
        <f>VLOOKUP(B27,Overall!B:AA,20,0)</f>
        <v>https://onlinecourses.nptel.ac.in/noc24_ge37/preview</v>
      </c>
      <c r="V27" s="35" t="str">
        <f>VLOOKUP(B27,Overall!B:AA,21,0)</f>
        <v>https://onlinecourses.nptel.ac.in/noc24_ge37/preview</v>
      </c>
      <c r="W27" s="33" t="str">
        <f>VLOOKUP(B27,Overall!B:AA,22,0)</f>
        <v>noc24_ge37</v>
      </c>
      <c r="X27" s="20" t="str">
        <f>VLOOKUP(B27,Overall!B:AA,23,0)</f>
        <v>https://nptel.ac.in/courses/121107451</v>
      </c>
      <c r="Y27" s="19" t="str">
        <f>VLOOKUP(B27,Overall!B:AA,24,0)</f>
        <v>https://nptel.ac.in/courses/121107451</v>
      </c>
      <c r="Z27" s="14">
        <f>VLOOKUP(B27,Overall!B:AA,25,0)</f>
        <v>121107451</v>
      </c>
      <c r="AA27" s="33"/>
    </row>
    <row r="28" spans="1:27" ht="52.8" x14ac:dyDescent="0.25">
      <c r="A28" s="13">
        <v>27</v>
      </c>
      <c r="B28" s="14" t="s">
        <v>223</v>
      </c>
      <c r="C28" s="14" t="str">
        <f>VLOOKUP(B28,Overall!B:AA,2,0)</f>
        <v>Any Engineering, Science and Management Disciplines</v>
      </c>
      <c r="D28" s="14" t="str">
        <f>VLOOKUP(B28,Overall!B:AA,3,0)</f>
        <v>Carbon Accounting and Sustainable Designs in Product Lifecycle Management</v>
      </c>
      <c r="E28" s="14" t="str">
        <f>VLOOKUP(B28,Overall!B:AA,4,0)</f>
        <v>Prof. Deepu Philip,
Prof. Amandeep Singh Oberoi,
Prof. Prabal Pratap Singh</v>
      </c>
      <c r="F28" s="15" t="str">
        <f>VLOOKUP(B28,Overall!B:AA,5,0)</f>
        <v>IIT Kanpur</v>
      </c>
      <c r="G28" s="15" t="str">
        <f>VLOOKUP(B28,Overall!B:AA,6,0)</f>
        <v>IIT Kanpur</v>
      </c>
      <c r="H28" s="16" t="str">
        <f>VLOOKUP(B28,Overall!B:AA,7,0)</f>
        <v>12 Weeks</v>
      </c>
      <c r="I28" s="15" t="str">
        <f>VLOOKUP(B28,Overall!B:AA,8,0)</f>
        <v>Rerun</v>
      </c>
      <c r="J28" s="17">
        <f>VLOOKUP(B28,Overall!B:AA,9,0)</f>
        <v>45859</v>
      </c>
      <c r="K28" s="17">
        <f>VLOOKUP(B28,Overall!B:AA,10,0)</f>
        <v>45940</v>
      </c>
      <c r="L28" s="17">
        <f>VLOOKUP(B28,Overall!B:AA,11,0)</f>
        <v>45956</v>
      </c>
      <c r="M28" s="17">
        <f>VLOOKUP(B28,Overall!B:AA,12,0)</f>
        <v>45866</v>
      </c>
      <c r="N28" s="17">
        <f>VLOOKUP(B28,Overall!B:AA,13,0)</f>
        <v>45884</v>
      </c>
      <c r="O28" s="15" t="str">
        <f>VLOOKUP(B28,Overall!B:AA,14,0)</f>
        <v>UG/PG</v>
      </c>
      <c r="P28" s="15" t="str">
        <f>VLOOKUP(B28,Overall!B:AA,15,0)</f>
        <v>Elective</v>
      </c>
      <c r="Q28" s="15" t="str">
        <f>VLOOKUP(B28,Overall!B:AA,16,0)</f>
        <v>Yes</v>
      </c>
      <c r="R28" s="33">
        <f>VLOOKUP(B28,Overall!B:AA,17,0)</f>
        <v>0</v>
      </c>
      <c r="S28" s="20" t="str">
        <f>VLOOKUP(B28,Overall!B:AA,18,0)</f>
        <v>https://onlinecourses.nptel.ac.in/noc25_ge43/preview</v>
      </c>
      <c r="T28" s="14" t="str">
        <f>VLOOKUP(B28,Overall!B:AA,19,0)</f>
        <v>noc25_ge43</v>
      </c>
      <c r="U28" s="35" t="str">
        <f>VLOOKUP(B28,Overall!B:AA,20,0)</f>
        <v>https://onlinecourses.nptel.ac.in/noc24_ge49/preview</v>
      </c>
      <c r="V28" s="35" t="str">
        <f>VLOOKUP(B28,Overall!B:AA,21,0)</f>
        <v>https://onlinecourses.nptel.ac.in/noc24_ge49/preview</v>
      </c>
      <c r="W28" s="33" t="str">
        <f>VLOOKUP(B28,Overall!B:AA,22,0)</f>
        <v>noc24_ge49</v>
      </c>
      <c r="X28" s="20" t="str">
        <f>VLOOKUP(B28,Overall!B:AA,23,0)</f>
        <v>https://nptel.ac.in/courses/121104452</v>
      </c>
      <c r="Y28" s="19" t="str">
        <f>VLOOKUP(B28,Overall!B:AA,24,0)</f>
        <v>https://nptel.ac.in/courses/121104452</v>
      </c>
      <c r="Z28" s="14">
        <f>VLOOKUP(B28,Overall!B:AA,25,0)</f>
        <v>121104452</v>
      </c>
      <c r="AA28" s="33"/>
    </row>
    <row r="29" spans="1:27" ht="39.6" x14ac:dyDescent="0.25">
      <c r="A29" s="13">
        <v>28</v>
      </c>
      <c r="B29" s="14" t="s">
        <v>235</v>
      </c>
      <c r="C29" s="14" t="str">
        <f>VLOOKUP(B29,Overall!B:AA,2,0)</f>
        <v>Applied Mathematics</v>
      </c>
      <c r="D29" s="14" t="str">
        <f>VLOOKUP(B29,Overall!B:AA,3,0)</f>
        <v>Essentials of Topology</v>
      </c>
      <c r="E29" s="14" t="str">
        <f>VLOOKUP(B29,Overall!B:AA,4,0)</f>
        <v>Prof. S. P. Tiwari</v>
      </c>
      <c r="F29" s="15" t="str">
        <f>VLOOKUP(B29,Overall!B:AA,5,0)</f>
        <v>IIT-ISM Dhanbad</v>
      </c>
      <c r="G29" s="15" t="str">
        <f>VLOOKUP(B29,Overall!B:AA,6,0)</f>
        <v>IIT Kharagpur</v>
      </c>
      <c r="H29" s="16" t="str">
        <f>VLOOKUP(B29,Overall!B:AA,7,0)</f>
        <v>12 Weeks</v>
      </c>
      <c r="I29" s="15" t="str">
        <f>VLOOKUP(B29,Overall!B:AA,8,0)</f>
        <v>Rerun</v>
      </c>
      <c r="J29" s="17">
        <f>VLOOKUP(B29,Overall!B:AA,9,0)</f>
        <v>45859</v>
      </c>
      <c r="K29" s="17">
        <f>VLOOKUP(B29,Overall!B:AA,10,0)</f>
        <v>45940</v>
      </c>
      <c r="L29" s="17">
        <f>VLOOKUP(B29,Overall!B:AA,11,0)</f>
        <v>45962</v>
      </c>
      <c r="M29" s="17">
        <f>VLOOKUP(B29,Overall!B:AA,12,0)</f>
        <v>45866</v>
      </c>
      <c r="N29" s="17">
        <f>VLOOKUP(B29,Overall!B:AA,13,0)</f>
        <v>45884</v>
      </c>
      <c r="O29" s="15" t="str">
        <f>VLOOKUP(B29,Overall!B:AA,14,0)</f>
        <v>UG</v>
      </c>
      <c r="P29" s="15" t="str">
        <f>VLOOKUP(B29,Overall!B:AA,15,0)</f>
        <v>Core</v>
      </c>
      <c r="Q29" s="15" t="str">
        <f>VLOOKUP(B29,Overall!B:AA,16,0)</f>
        <v>No</v>
      </c>
      <c r="R29" s="33">
        <f>VLOOKUP(B29,Overall!B:AA,17,0)</f>
        <v>0</v>
      </c>
      <c r="S29" s="20" t="str">
        <f>VLOOKUP(B29,Overall!B:AA,18,0)</f>
        <v>https://onlinecourses.nptel.ac.in/noc25_ma60/preview</v>
      </c>
      <c r="T29" s="14" t="str">
        <f>VLOOKUP(B29,Overall!B:AA,19,0)</f>
        <v>noc25_ma60</v>
      </c>
      <c r="U29" s="35" t="str">
        <f>VLOOKUP(B29,Overall!B:AA,20,0)</f>
        <v>https://onlinecourses.nptel.ac.in/noc24_ma59/preview</v>
      </c>
      <c r="V29" s="35" t="str">
        <f>VLOOKUP(B29,Overall!B:AA,21,0)</f>
        <v>https://onlinecourses.nptel.ac.in/noc24_ma59/preview</v>
      </c>
      <c r="W29" s="33" t="str">
        <f>VLOOKUP(B29,Overall!B:AA,22,0)</f>
        <v>noc24_ma59</v>
      </c>
      <c r="X29" s="20" t="str">
        <f>VLOOKUP(B29,Overall!B:AA,23,0)</f>
        <v>https://nptel.ac.in/courses/111105169</v>
      </c>
      <c r="Y29" s="19" t="str">
        <f>VLOOKUP(B29,Overall!B:AA,24,0)</f>
        <v>https://nptel.ac.in/courses/111105169</v>
      </c>
      <c r="Z29" s="14">
        <f>VLOOKUP(B29,Overall!B:AA,25,0)</f>
        <v>111105169</v>
      </c>
      <c r="AA29" s="33"/>
    </row>
    <row r="30" spans="1:27" ht="39.6" x14ac:dyDescent="0.25">
      <c r="A30" s="13">
        <v>29</v>
      </c>
      <c r="B30" s="14" t="s">
        <v>242</v>
      </c>
      <c r="C30" s="14" t="str">
        <f>VLOOKUP(B30,Overall!B:AA,2,0)</f>
        <v>Applied Mechanics</v>
      </c>
      <c r="D30" s="14" t="str">
        <f>VLOOKUP(B30,Overall!B:AA,3,0)</f>
        <v>Turbulence Modeling</v>
      </c>
      <c r="E30" s="14" t="str">
        <f>VLOOKUP(B30,Overall!B:AA,4,0)</f>
        <v>Prof. Vagesh D Narasimhamurthy</v>
      </c>
      <c r="F30" s="15" t="str">
        <f>VLOOKUP(B30,Overall!B:AA,5,0)</f>
        <v>IIT Madras</v>
      </c>
      <c r="G30" s="15" t="str">
        <f>VLOOKUP(B30,Overall!B:AA,6,0)</f>
        <v>IIT Madras</v>
      </c>
      <c r="H30" s="16" t="str">
        <f>VLOOKUP(B30,Overall!B:AA,7,0)</f>
        <v>12 Weeks</v>
      </c>
      <c r="I30" s="15" t="str">
        <f>VLOOKUP(B30,Overall!B:AA,8,0)</f>
        <v>Rerun</v>
      </c>
      <c r="J30" s="17">
        <f>VLOOKUP(B30,Overall!B:AA,9,0)</f>
        <v>45859</v>
      </c>
      <c r="K30" s="17">
        <f>VLOOKUP(B30,Overall!B:AA,10,0)</f>
        <v>45940</v>
      </c>
      <c r="L30" s="17">
        <f>VLOOKUP(B30,Overall!B:AA,11,0)</f>
        <v>45956</v>
      </c>
      <c r="M30" s="17">
        <f>VLOOKUP(B30,Overall!B:AA,12,0)</f>
        <v>45866</v>
      </c>
      <c r="N30" s="17">
        <f>VLOOKUP(B30,Overall!B:AA,13,0)</f>
        <v>45884</v>
      </c>
      <c r="O30" s="15" t="str">
        <f>VLOOKUP(B30,Overall!B:AA,14,0)</f>
        <v>UG/PG</v>
      </c>
      <c r="P30" s="15" t="str">
        <f>VLOOKUP(B30,Overall!B:AA,15,0)</f>
        <v>Elective</v>
      </c>
      <c r="Q30" s="15" t="str">
        <f>VLOOKUP(B30,Overall!B:AA,16,0)</f>
        <v>Yes</v>
      </c>
      <c r="R30" s="33">
        <f>VLOOKUP(B30,Overall!B:AA,17,0)</f>
        <v>0</v>
      </c>
      <c r="S30" s="20" t="str">
        <f>VLOOKUP(B30,Overall!B:AA,18,0)</f>
        <v>https://onlinecourses.nptel.ac.in/noc25_me96/preview</v>
      </c>
      <c r="T30" s="14" t="str">
        <f>VLOOKUP(B30,Overall!B:AA,19,0)</f>
        <v>noc25_me96</v>
      </c>
      <c r="U30" s="35" t="str">
        <f>VLOOKUP(B30,Overall!B:AA,20,0)</f>
        <v>https://onlinecourses.nptel.ac.in/noc24_me110/preview</v>
      </c>
      <c r="V30" s="35" t="str">
        <f>VLOOKUP(B30,Overall!B:AA,21,0)</f>
        <v>https://onlinecourses.nptel.ac.in/noc24_me110/preview</v>
      </c>
      <c r="W30" s="33" t="str">
        <f>VLOOKUP(B30,Overall!B:AA,22,0)</f>
        <v>noc24_me110</v>
      </c>
      <c r="X30" s="20" t="str">
        <f>VLOOKUP(B30,Overall!B:AA,23,0)</f>
        <v>https://nptel.ac.in/courses/112106453</v>
      </c>
      <c r="Y30" s="19" t="str">
        <f>VLOOKUP(B30,Overall!B:AA,24,0)</f>
        <v>https://nptel.ac.in/courses/112106453</v>
      </c>
      <c r="Z30" s="14">
        <f>VLOOKUP(B30,Overall!B:AA,25,0)</f>
        <v>112106453</v>
      </c>
      <c r="AA30" s="33"/>
    </row>
    <row r="31" spans="1:27" ht="39.6" x14ac:dyDescent="0.25">
      <c r="A31" s="13">
        <v>30</v>
      </c>
      <c r="B31" s="14" t="s">
        <v>255</v>
      </c>
      <c r="C31" s="14" t="str">
        <f>VLOOKUP(B31,Overall!B:AA,2,0)</f>
        <v>Architecture and Planning</v>
      </c>
      <c r="D31" s="14" t="str">
        <f>VLOOKUP(B31,Overall!B:AA,3,0)</f>
        <v>Sustainable Architecture</v>
      </c>
      <c r="E31" s="14" t="str">
        <f>VLOOKUP(B31,Overall!B:AA,4,0)</f>
        <v>Prof. Avlokita Agrawal</v>
      </c>
      <c r="F31" s="15" t="str">
        <f>VLOOKUP(B31,Overall!B:AA,5,0)</f>
        <v>IIT Roorkee</v>
      </c>
      <c r="G31" s="15" t="str">
        <f>VLOOKUP(B31,Overall!B:AA,6,0)</f>
        <v>IIT Roorkee</v>
      </c>
      <c r="H31" s="16" t="str">
        <f>VLOOKUP(B31,Overall!B:AA,7,0)</f>
        <v>12 Weeks</v>
      </c>
      <c r="I31" s="15" t="str">
        <f>VLOOKUP(B31,Overall!B:AA,8,0)</f>
        <v>Rerun</v>
      </c>
      <c r="J31" s="17">
        <f>VLOOKUP(B31,Overall!B:AA,9,0)</f>
        <v>45859</v>
      </c>
      <c r="K31" s="17">
        <f>VLOOKUP(B31,Overall!B:AA,10,0)</f>
        <v>45940</v>
      </c>
      <c r="L31" s="17">
        <f>VLOOKUP(B31,Overall!B:AA,11,0)</f>
        <v>45955</v>
      </c>
      <c r="M31" s="17">
        <f>VLOOKUP(B31,Overall!B:AA,12,0)</f>
        <v>45866</v>
      </c>
      <c r="N31" s="17">
        <f>VLOOKUP(B31,Overall!B:AA,13,0)</f>
        <v>45884</v>
      </c>
      <c r="O31" s="15" t="str">
        <f>VLOOKUP(B31,Overall!B:AA,14,0)</f>
        <v>UG</v>
      </c>
      <c r="P31" s="15" t="str">
        <f>VLOOKUP(B31,Overall!B:AA,15,0)</f>
        <v>Core</v>
      </c>
      <c r="Q31" s="15" t="str">
        <f>VLOOKUP(B31,Overall!B:AA,16,0)</f>
        <v>No</v>
      </c>
      <c r="R31" s="33" t="str">
        <f>VLOOKUP(B31,Overall!B:AA,17,0)</f>
        <v>Architectural Theory
Sustainable Architecture</v>
      </c>
      <c r="S31" s="20" t="str">
        <f>VLOOKUP(B31,Overall!B:AA,18,0)</f>
        <v>https://onlinecourses.nptel.ac.in/noc25_ar13/preview</v>
      </c>
      <c r="T31" s="14" t="str">
        <f>VLOOKUP(B31,Overall!B:AA,19,0)</f>
        <v>noc25_ar13</v>
      </c>
      <c r="U31" s="35" t="str">
        <f>VLOOKUP(B31,Overall!B:AA,20,0)</f>
        <v>https://onlinecourses.nptel.ac.in/noc24_ar16/preview</v>
      </c>
      <c r="V31" s="35" t="str">
        <f>VLOOKUP(B31,Overall!B:AA,21,0)</f>
        <v>https://onlinecourses.nptel.ac.in/noc24_ar16/preview</v>
      </c>
      <c r="W31" s="33" t="str">
        <f>VLOOKUP(B31,Overall!B:AA,22,0)</f>
        <v>noc24_ar16</v>
      </c>
      <c r="X31" s="20" t="str">
        <f>VLOOKUP(B31,Overall!B:AA,23,0)</f>
        <v>https://nptel.ac.in/courses/124107011</v>
      </c>
      <c r="Y31" s="19" t="str">
        <f>VLOOKUP(B31,Overall!B:AA,24,0)</f>
        <v>https://nptel.ac.in/courses/124107011</v>
      </c>
      <c r="Z31" s="14">
        <f>VLOOKUP(B31,Overall!B:AA,25,0)</f>
        <v>124107011</v>
      </c>
      <c r="AA31" s="33"/>
    </row>
    <row r="32" spans="1:27" ht="39.6" x14ac:dyDescent="0.25">
      <c r="A32" s="13">
        <v>31</v>
      </c>
      <c r="B32" s="14" t="s">
        <v>262</v>
      </c>
      <c r="C32" s="14" t="str">
        <f>VLOOKUP(B32,Overall!B:AA,2,0)</f>
        <v>Architecture and Planning</v>
      </c>
      <c r="D32" s="14" t="str">
        <f>VLOOKUP(B32,Overall!B:AA,3,0)</f>
        <v>Introduction to Urban Planning</v>
      </c>
      <c r="E32" s="14" t="str">
        <f>VLOOKUP(B32,Overall!B:AA,4,0)</f>
        <v>Prof. Harshit Sosan Lakra</v>
      </c>
      <c r="F32" s="15" t="str">
        <f>VLOOKUP(B32,Overall!B:AA,5,0)</f>
        <v>IIT Roorkee</v>
      </c>
      <c r="G32" s="15" t="str">
        <f>VLOOKUP(B32,Overall!B:AA,6,0)</f>
        <v>IIT Roorkee</v>
      </c>
      <c r="H32" s="16" t="str">
        <f>VLOOKUP(B32,Overall!B:AA,7,0)</f>
        <v>8 Weeks</v>
      </c>
      <c r="I32" s="15" t="str">
        <f>VLOOKUP(B32,Overall!B:AA,8,0)</f>
        <v>Rerun</v>
      </c>
      <c r="J32" s="17">
        <f>VLOOKUP(B32,Overall!B:AA,9,0)</f>
        <v>45859</v>
      </c>
      <c r="K32" s="17">
        <f>VLOOKUP(B32,Overall!B:AA,10,0)</f>
        <v>45912</v>
      </c>
      <c r="L32" s="17">
        <f>VLOOKUP(B32,Overall!B:AA,11,0)</f>
        <v>45920</v>
      </c>
      <c r="M32" s="17">
        <f>VLOOKUP(B32,Overall!B:AA,12,0)</f>
        <v>45866</v>
      </c>
      <c r="N32" s="17">
        <f>VLOOKUP(B32,Overall!B:AA,13,0)</f>
        <v>45884</v>
      </c>
      <c r="O32" s="15" t="str">
        <f>VLOOKUP(B32,Overall!B:AA,14,0)</f>
        <v>UG/PG</v>
      </c>
      <c r="P32" s="15" t="str">
        <f>VLOOKUP(B32,Overall!B:AA,15,0)</f>
        <v>Core</v>
      </c>
      <c r="Q32" s="15" t="str">
        <f>VLOOKUP(B32,Overall!B:AA,16,0)</f>
        <v>Yes</v>
      </c>
      <c r="R32" s="33" t="str">
        <f>VLOOKUP(B32,Overall!B:AA,17,0)</f>
        <v>Urban Planning Building Services</v>
      </c>
      <c r="S32" s="20" t="str">
        <f>VLOOKUP(B32,Overall!B:AA,18,0)</f>
        <v>https://onlinecourses.nptel.ac.in/noc25_ar14/preview</v>
      </c>
      <c r="T32" s="14" t="str">
        <f>VLOOKUP(B32,Overall!B:AA,19,0)</f>
        <v>noc25_ar14</v>
      </c>
      <c r="U32" s="35" t="str">
        <f>VLOOKUP(B32,Overall!B:AA,20,0)</f>
        <v>https://onlinecourses.nptel.ac.in/noc24_ar11/preview</v>
      </c>
      <c r="V32" s="35" t="str">
        <f>VLOOKUP(B32,Overall!B:AA,21,0)</f>
        <v>https://onlinecourses.nptel.ac.in/noc24_ar11/preview</v>
      </c>
      <c r="W32" s="33" t="str">
        <f>VLOOKUP(B32,Overall!B:AA,22,0)</f>
        <v>noc24_ar11</v>
      </c>
      <c r="X32" s="20" t="str">
        <f>VLOOKUP(B32,Overall!B:AA,23,0)</f>
        <v>https://nptel.ac.in/courses/124107158</v>
      </c>
      <c r="Y32" s="19" t="str">
        <f>VLOOKUP(B32,Overall!B:AA,24,0)</f>
        <v>https://nptel.ac.in/courses/124107158</v>
      </c>
      <c r="Z32" s="14">
        <f>VLOOKUP(B32,Overall!B:AA,25,0)</f>
        <v>124107158</v>
      </c>
      <c r="AA32" s="33"/>
    </row>
    <row r="33" spans="1:27" ht="39.6" x14ac:dyDescent="0.25">
      <c r="A33" s="13">
        <v>32</v>
      </c>
      <c r="B33" s="14" t="s">
        <v>267</v>
      </c>
      <c r="C33" s="14" t="str">
        <f>VLOOKUP(B33,Overall!B:AA,2,0)</f>
        <v>Architecture and Planning</v>
      </c>
      <c r="D33" s="14" t="str">
        <f>VLOOKUP(B33,Overall!B:AA,3,0)</f>
        <v>Modern Indian Architecture</v>
      </c>
      <c r="E33" s="14" t="str">
        <f>VLOOKUP(B33,Overall!B:AA,4,0)</f>
        <v>Prof. P. S. Chani</v>
      </c>
      <c r="F33" s="15" t="str">
        <f>VLOOKUP(B33,Overall!B:AA,5,0)</f>
        <v>IIT Roorkee</v>
      </c>
      <c r="G33" s="15" t="str">
        <f>VLOOKUP(B33,Overall!B:AA,6,0)</f>
        <v>IIT Roorkee</v>
      </c>
      <c r="H33" s="16" t="str">
        <f>VLOOKUP(B33,Overall!B:AA,7,0)</f>
        <v>8 Weeks</v>
      </c>
      <c r="I33" s="15" t="str">
        <f>VLOOKUP(B33,Overall!B:AA,8,0)</f>
        <v>Rerun</v>
      </c>
      <c r="J33" s="17">
        <f>VLOOKUP(B33,Overall!B:AA,9,0)</f>
        <v>45859</v>
      </c>
      <c r="K33" s="17">
        <f>VLOOKUP(B33,Overall!B:AA,10,0)</f>
        <v>45912</v>
      </c>
      <c r="L33" s="17">
        <f>VLOOKUP(B33,Overall!B:AA,11,0)</f>
        <v>45920</v>
      </c>
      <c r="M33" s="17">
        <f>VLOOKUP(B33,Overall!B:AA,12,0)</f>
        <v>45866</v>
      </c>
      <c r="N33" s="17">
        <f>VLOOKUP(B33,Overall!B:AA,13,0)</f>
        <v>45884</v>
      </c>
      <c r="O33" s="15" t="str">
        <f>VLOOKUP(B33,Overall!B:AA,14,0)</f>
        <v>UG</v>
      </c>
      <c r="P33" s="15" t="str">
        <f>VLOOKUP(B33,Overall!B:AA,15,0)</f>
        <v>Elective</v>
      </c>
      <c r="Q33" s="15" t="str">
        <f>VLOOKUP(B33,Overall!B:AA,16,0)</f>
        <v>Yes</v>
      </c>
      <c r="R33" s="33" t="str">
        <f>VLOOKUP(B33,Overall!B:AA,17,0)</f>
        <v>Architectural Theory</v>
      </c>
      <c r="S33" s="20" t="str">
        <f>VLOOKUP(B33,Overall!B:AA,18,0)</f>
        <v>https://onlinecourses.nptel.ac.in/noc25_ar15/preview</v>
      </c>
      <c r="T33" s="14" t="str">
        <f>VLOOKUP(B33,Overall!B:AA,19,0)</f>
        <v>noc25_ar15</v>
      </c>
      <c r="U33" s="35" t="str">
        <f>VLOOKUP(B33,Overall!B:AA,20,0)</f>
        <v>https://onlinecourses.nptel.ac.in/noc24_ar24/preview</v>
      </c>
      <c r="V33" s="35" t="str">
        <f>VLOOKUP(B33,Overall!B:AA,21,0)</f>
        <v>https://onlinecourses.nptel.ac.in/noc24_ar24/preview</v>
      </c>
      <c r="W33" s="33" t="str">
        <f>VLOOKUP(B33,Overall!B:AA,22,0)</f>
        <v>noc24_ar24</v>
      </c>
      <c r="X33" s="20" t="str">
        <f>VLOOKUP(B33,Overall!B:AA,23,0)</f>
        <v>https://nptel.ac.in/courses/124107161</v>
      </c>
      <c r="Y33" s="19" t="str">
        <f>VLOOKUP(B33,Overall!B:AA,24,0)</f>
        <v>https://nptel.ac.in/courses/124107161</v>
      </c>
      <c r="Z33" s="14">
        <f>VLOOKUP(B33,Overall!B:AA,25,0)</f>
        <v>124107161</v>
      </c>
      <c r="AA33" s="33"/>
    </row>
    <row r="34" spans="1:27" ht="52.8" x14ac:dyDescent="0.25">
      <c r="A34" s="13">
        <v>33</v>
      </c>
      <c r="B34" s="14" t="s">
        <v>273</v>
      </c>
      <c r="C34" s="14" t="str">
        <f>VLOOKUP(B34,Overall!B:AA,2,0)</f>
        <v>Architecture and Planning</v>
      </c>
      <c r="D34" s="14" t="str">
        <f>VLOOKUP(B34,Overall!B:AA,3,0)</f>
        <v>International Studies in Vernacular Architecture</v>
      </c>
      <c r="E34" s="14" t="str">
        <f>VLOOKUP(B34,Overall!B:AA,4,0)</f>
        <v>Prof. Ram Sateesh Pasupuleti,
Prof. Yenny Gunawan,
Prof. Melissa Malouf Belz</v>
      </c>
      <c r="F34" s="15" t="str">
        <f>VLOOKUP(B34,Overall!B:AA,5,0)</f>
        <v>IIT Roorkee</v>
      </c>
      <c r="G34" s="15" t="str">
        <f>VLOOKUP(B34,Overall!B:AA,6,0)</f>
        <v>IIT Roorkee</v>
      </c>
      <c r="H34" s="16" t="str">
        <f>VLOOKUP(B34,Overall!B:AA,7,0)</f>
        <v>4 Weeks</v>
      </c>
      <c r="I34" s="15" t="str">
        <f>VLOOKUP(B34,Overall!B:AA,8,0)</f>
        <v>Rerun</v>
      </c>
      <c r="J34" s="17">
        <f>VLOOKUP(B34,Overall!B:AA,9,0)</f>
        <v>45859</v>
      </c>
      <c r="K34" s="17">
        <f>VLOOKUP(B34,Overall!B:AA,10,0)</f>
        <v>45884</v>
      </c>
      <c r="L34" s="17">
        <f>VLOOKUP(B34,Overall!B:AA,11,0)</f>
        <v>45920</v>
      </c>
      <c r="M34" s="17">
        <f>VLOOKUP(B34,Overall!B:AA,12,0)</f>
        <v>45866</v>
      </c>
      <c r="N34" s="17">
        <f>VLOOKUP(B34,Overall!B:AA,13,0)</f>
        <v>45884</v>
      </c>
      <c r="O34" s="15" t="str">
        <f>VLOOKUP(B34,Overall!B:AA,14,0)</f>
        <v>UG/PG</v>
      </c>
      <c r="P34" s="15" t="str">
        <f>VLOOKUP(B34,Overall!B:AA,15,0)</f>
        <v>Elective</v>
      </c>
      <c r="Q34" s="15" t="str">
        <f>VLOOKUP(B34,Overall!B:AA,16,0)</f>
        <v>Yes</v>
      </c>
      <c r="R34" s="33" t="str">
        <f>VLOOKUP(B34,Overall!B:AA,17,0)</f>
        <v>Architectural Theory</v>
      </c>
      <c r="S34" s="20" t="str">
        <f>VLOOKUP(B34,Overall!B:AA,18,0)</f>
        <v>https://onlinecourses.nptel.ac.in/noc25_ar16/preview</v>
      </c>
      <c r="T34" s="14" t="str">
        <f>VLOOKUP(B34,Overall!B:AA,19,0)</f>
        <v>noc25_ar16</v>
      </c>
      <c r="U34" s="35" t="str">
        <f>VLOOKUP(B34,Overall!B:AA,20,0)</f>
        <v>https://onlinecourses.nptel.ac.in/noc24_ar22/preview</v>
      </c>
      <c r="V34" s="35" t="str">
        <f>VLOOKUP(B34,Overall!B:AA,21,0)</f>
        <v>https://onlinecourses.nptel.ac.in/noc24_ar22/preview</v>
      </c>
      <c r="W34" s="33" t="str">
        <f>VLOOKUP(B34,Overall!B:AA,22,0)</f>
        <v>noc24_ar22</v>
      </c>
      <c r="X34" s="20" t="str">
        <f>VLOOKUP(B34,Overall!B:AA,23,0)</f>
        <v>https://nptel.ac.in/courses/124107162</v>
      </c>
      <c r="Y34" s="19" t="str">
        <f>VLOOKUP(B34,Overall!B:AA,24,0)</f>
        <v>https://nptel.ac.in/courses/124107162</v>
      </c>
      <c r="Z34" s="14">
        <f>VLOOKUP(B34,Overall!B:AA,25,0)</f>
        <v>124107162</v>
      </c>
      <c r="AA34" s="33"/>
    </row>
    <row r="35" spans="1:27" ht="39.6" x14ac:dyDescent="0.25">
      <c r="A35" s="13">
        <v>34</v>
      </c>
      <c r="B35" s="14" t="s">
        <v>278</v>
      </c>
      <c r="C35" s="14" t="str">
        <f>VLOOKUP(B35,Overall!B:AA,2,0)</f>
        <v>Architecture and Planning</v>
      </c>
      <c r="D35" s="14" t="str">
        <f>VLOOKUP(B35,Overall!B:AA,3,0)</f>
        <v>Visual Communication Design for Digital Media</v>
      </c>
      <c r="E35" s="14" t="str">
        <f>VLOOKUP(B35,Overall!B:AA,4,0)</f>
        <v>Prof. Saptarshi Kolay</v>
      </c>
      <c r="F35" s="15" t="str">
        <f>VLOOKUP(B35,Overall!B:AA,5,0)</f>
        <v>IIT Roorkee</v>
      </c>
      <c r="G35" s="15" t="str">
        <f>VLOOKUP(B35,Overall!B:AA,6,0)</f>
        <v>IIT Roorkee</v>
      </c>
      <c r="H35" s="16" t="str">
        <f>VLOOKUP(B35,Overall!B:AA,7,0)</f>
        <v>4 Weeks</v>
      </c>
      <c r="I35" s="15" t="str">
        <f>VLOOKUP(B35,Overall!B:AA,8,0)</f>
        <v>Rerun</v>
      </c>
      <c r="J35" s="17">
        <f>VLOOKUP(B35,Overall!B:AA,9,0)</f>
        <v>45859</v>
      </c>
      <c r="K35" s="17">
        <f>VLOOKUP(B35,Overall!B:AA,10,0)</f>
        <v>45884</v>
      </c>
      <c r="L35" s="17">
        <f>VLOOKUP(B35,Overall!B:AA,11,0)</f>
        <v>45920</v>
      </c>
      <c r="M35" s="17">
        <f>VLOOKUP(B35,Overall!B:AA,12,0)</f>
        <v>45866</v>
      </c>
      <c r="N35" s="17">
        <f>VLOOKUP(B35,Overall!B:AA,13,0)</f>
        <v>45884</v>
      </c>
      <c r="O35" s="15" t="str">
        <f>VLOOKUP(B35,Overall!B:AA,14,0)</f>
        <v>PG</v>
      </c>
      <c r="P35" s="15" t="str">
        <f>VLOOKUP(B35,Overall!B:AA,15,0)</f>
        <v>Elective</v>
      </c>
      <c r="Q35" s="15" t="str">
        <f>VLOOKUP(B35,Overall!B:AA,16,0)</f>
        <v>Yes</v>
      </c>
      <c r="R35" s="33">
        <f>VLOOKUP(B35,Overall!B:AA,17,0)</f>
        <v>0</v>
      </c>
      <c r="S35" s="20" t="str">
        <f>VLOOKUP(B35,Overall!B:AA,18,0)</f>
        <v>https://onlinecourses.nptel.ac.in/noc25_ar17/preview</v>
      </c>
      <c r="T35" s="14" t="str">
        <f>VLOOKUP(B35,Overall!B:AA,19,0)</f>
        <v>noc25_ar17</v>
      </c>
      <c r="U35" s="35" t="str">
        <f>VLOOKUP(B35,Overall!B:AA,20,0)</f>
        <v>https://onlinecourses.nptel.ac.in/noc24_ar09/preview</v>
      </c>
      <c r="V35" s="35" t="str">
        <f>VLOOKUP(B35,Overall!B:AA,21,0)</f>
        <v>https://onlinecourses.nptel.ac.in/noc24_ar09/preview</v>
      </c>
      <c r="W35" s="33" t="str">
        <f>VLOOKUP(B35,Overall!B:AA,22,0)</f>
        <v>noc24_ar09</v>
      </c>
      <c r="X35" s="20" t="str">
        <f>VLOOKUP(B35,Overall!B:AA,23,0)</f>
        <v>https://nptel.ac.in/courses/124107002</v>
      </c>
      <c r="Y35" s="19" t="str">
        <f>VLOOKUP(B35,Overall!B:AA,24,0)</f>
        <v>https://nptel.ac.in/courses/124107002</v>
      </c>
      <c r="Z35" s="14">
        <f>VLOOKUP(B35,Overall!B:AA,25,0)</f>
        <v>124107002</v>
      </c>
      <c r="AA35" s="33"/>
    </row>
    <row r="36" spans="1:27" ht="39.6" x14ac:dyDescent="0.25">
      <c r="A36" s="13">
        <v>35</v>
      </c>
      <c r="B36" s="14" t="s">
        <v>283</v>
      </c>
      <c r="C36" s="14" t="str">
        <f>VLOOKUP(B36,Overall!B:AA,2,0)</f>
        <v>Architecture and Planning</v>
      </c>
      <c r="D36" s="14" t="str">
        <f>VLOOKUP(B36,Overall!B:AA,3,0)</f>
        <v>Contemporary Architecture and Design</v>
      </c>
      <c r="E36" s="14" t="str">
        <f>VLOOKUP(B36,Overall!B:AA,4,0)</f>
        <v>Prof. Saptarshi Kolay</v>
      </c>
      <c r="F36" s="15" t="str">
        <f>VLOOKUP(B36,Overall!B:AA,5,0)</f>
        <v>IIT Roorkee</v>
      </c>
      <c r="G36" s="15" t="str">
        <f>VLOOKUP(B36,Overall!B:AA,6,0)</f>
        <v>IIT Roorkee</v>
      </c>
      <c r="H36" s="16" t="str">
        <f>VLOOKUP(B36,Overall!B:AA,7,0)</f>
        <v>8 Weeks</v>
      </c>
      <c r="I36" s="15" t="str">
        <f>VLOOKUP(B36,Overall!B:AA,8,0)</f>
        <v>Rerun</v>
      </c>
      <c r="J36" s="17">
        <f>VLOOKUP(B36,Overall!B:AA,9,0)</f>
        <v>45859</v>
      </c>
      <c r="K36" s="17">
        <f>VLOOKUP(B36,Overall!B:AA,10,0)</f>
        <v>45912</v>
      </c>
      <c r="L36" s="17">
        <f>VLOOKUP(B36,Overall!B:AA,11,0)</f>
        <v>45920</v>
      </c>
      <c r="M36" s="17">
        <f>VLOOKUP(B36,Overall!B:AA,12,0)</f>
        <v>45866</v>
      </c>
      <c r="N36" s="17">
        <f>VLOOKUP(B36,Overall!B:AA,13,0)</f>
        <v>45884</v>
      </c>
      <c r="O36" s="15" t="str">
        <f>VLOOKUP(B36,Overall!B:AA,14,0)</f>
        <v>UG/PG</v>
      </c>
      <c r="P36" s="15" t="str">
        <f>VLOOKUP(B36,Overall!B:AA,15,0)</f>
        <v>Elective</v>
      </c>
      <c r="Q36" s="15" t="str">
        <f>VLOOKUP(B36,Overall!B:AA,16,0)</f>
        <v>Yes</v>
      </c>
      <c r="R36" s="33" t="str">
        <f>VLOOKUP(B36,Overall!B:AA,17,0)</f>
        <v>Architectural Theory</v>
      </c>
      <c r="S36" s="20" t="str">
        <f>VLOOKUP(B36,Overall!B:AA,18,0)</f>
        <v>https://onlinecourses.nptel.ac.in/noc25_ar18/preview</v>
      </c>
      <c r="T36" s="14" t="str">
        <f>VLOOKUP(B36,Overall!B:AA,19,0)</f>
        <v>noc25_ar18</v>
      </c>
      <c r="U36" s="35" t="str">
        <f>VLOOKUP(B36,Overall!B:AA,20,0)</f>
        <v>https://onlinecourses.nptel.ac.in/noc24_ar12/preview</v>
      </c>
      <c r="V36" s="35" t="str">
        <f>VLOOKUP(B36,Overall!B:AA,21,0)</f>
        <v>https://onlinecourses.nptel.ac.in/noc24_ar12/preview</v>
      </c>
      <c r="W36" s="33" t="str">
        <f>VLOOKUP(B36,Overall!B:AA,22,0)</f>
        <v>noc24_ar12</v>
      </c>
      <c r="X36" s="20" t="str">
        <f>VLOOKUP(B36,Overall!B:AA,23,0)</f>
        <v>https://nptel.ac.in/courses/124107005</v>
      </c>
      <c r="Y36" s="19" t="str">
        <f>VLOOKUP(B36,Overall!B:AA,24,0)</f>
        <v>https://nptel.ac.in/courses/124107005</v>
      </c>
      <c r="Z36" s="14">
        <f>VLOOKUP(B36,Overall!B:AA,25,0)</f>
        <v>124107005</v>
      </c>
      <c r="AA36" s="33"/>
    </row>
    <row r="37" spans="1:27" ht="39.6" x14ac:dyDescent="0.25">
      <c r="A37" s="13">
        <v>36</v>
      </c>
      <c r="B37" s="14" t="s">
        <v>287</v>
      </c>
      <c r="C37" s="14" t="str">
        <f>VLOOKUP(B37,Overall!B:AA,2,0)</f>
        <v>Architecture and Planning</v>
      </c>
      <c r="D37" s="14" t="str">
        <f>VLOOKUP(B37,Overall!B:AA,3,0)</f>
        <v>Role of Craft and Technology in Interior - Architecture</v>
      </c>
      <c r="E37" s="14" t="str">
        <f>VLOOKUP(B37,Overall!B:AA,4,0)</f>
        <v>Prof. Smriti Saraswat</v>
      </c>
      <c r="F37" s="15" t="str">
        <f>VLOOKUP(B37,Overall!B:AA,5,0)</f>
        <v>IIT Roorkee</v>
      </c>
      <c r="G37" s="15" t="str">
        <f>VLOOKUP(B37,Overall!B:AA,6,0)</f>
        <v>IIT Roorkee</v>
      </c>
      <c r="H37" s="16" t="str">
        <f>VLOOKUP(B37,Overall!B:AA,7,0)</f>
        <v>8 Weeks</v>
      </c>
      <c r="I37" s="15" t="str">
        <f>VLOOKUP(B37,Overall!B:AA,8,0)</f>
        <v>Rerun</v>
      </c>
      <c r="J37" s="17">
        <f>VLOOKUP(B37,Overall!B:AA,9,0)</f>
        <v>45859</v>
      </c>
      <c r="K37" s="17">
        <f>VLOOKUP(B37,Overall!B:AA,10,0)</f>
        <v>45912</v>
      </c>
      <c r="L37" s="17">
        <f>VLOOKUP(B37,Overall!B:AA,11,0)</f>
        <v>45920</v>
      </c>
      <c r="M37" s="17">
        <f>VLOOKUP(B37,Overall!B:AA,12,0)</f>
        <v>45866</v>
      </c>
      <c r="N37" s="17">
        <f>VLOOKUP(B37,Overall!B:AA,13,0)</f>
        <v>45884</v>
      </c>
      <c r="O37" s="15" t="str">
        <f>VLOOKUP(B37,Overall!B:AA,14,0)</f>
        <v>UG/PG</v>
      </c>
      <c r="P37" s="15" t="str">
        <f>VLOOKUP(B37,Overall!B:AA,15,0)</f>
        <v>Core</v>
      </c>
      <c r="Q37" s="15" t="str">
        <f>VLOOKUP(B37,Overall!B:AA,16,0)</f>
        <v>Yes</v>
      </c>
      <c r="R37" s="33">
        <f>VLOOKUP(B37,Overall!B:AA,17,0)</f>
        <v>0</v>
      </c>
      <c r="S37" s="20" t="str">
        <f>VLOOKUP(B37,Overall!B:AA,18,0)</f>
        <v>https://onlinecourses.nptel.ac.in/noc25_ar19/preview</v>
      </c>
      <c r="T37" s="14" t="str">
        <f>VLOOKUP(B37,Overall!B:AA,19,0)</f>
        <v>noc25_ar19</v>
      </c>
      <c r="U37" s="35" t="str">
        <f>VLOOKUP(B37,Overall!B:AA,20,0)</f>
        <v>https://onlinecourses.nptel.ac.in/noc24_ar13/preview</v>
      </c>
      <c r="V37" s="35" t="str">
        <f>VLOOKUP(B37,Overall!B:AA,21,0)</f>
        <v>https://onlinecourses.nptel.ac.in/noc24_ar13/preview</v>
      </c>
      <c r="W37" s="33" t="str">
        <f>VLOOKUP(B37,Overall!B:AA,22,0)</f>
        <v>noc24_ar13</v>
      </c>
      <c r="X37" s="20" t="str">
        <f>VLOOKUP(B37,Overall!B:AA,23,0)</f>
        <v>https://nptel.ac.in/courses/124107006</v>
      </c>
      <c r="Y37" s="19" t="str">
        <f>VLOOKUP(B37,Overall!B:AA,24,0)</f>
        <v>https://nptel.ac.in/courses/124107006</v>
      </c>
      <c r="Z37" s="14">
        <f>VLOOKUP(B37,Overall!B:AA,25,0)</f>
        <v>124107006</v>
      </c>
      <c r="AA37" s="33"/>
    </row>
    <row r="38" spans="1:27" ht="39.6" x14ac:dyDescent="0.25">
      <c r="A38" s="13">
        <v>37</v>
      </c>
      <c r="B38" s="14" t="s">
        <v>292</v>
      </c>
      <c r="C38" s="14" t="str">
        <f>VLOOKUP(B38,Overall!B:AA,2,0)</f>
        <v>Architecture and Planning</v>
      </c>
      <c r="D38" s="14" t="str">
        <f>VLOOKUP(B38,Overall!B:AA,3,0)</f>
        <v>Housing Policy &amp; Planning</v>
      </c>
      <c r="E38" s="14" t="str">
        <f>VLOOKUP(B38,Overall!B:AA,4,0)</f>
        <v>Prof. Uttam Kumar Roy</v>
      </c>
      <c r="F38" s="15" t="str">
        <f>VLOOKUP(B38,Overall!B:AA,5,0)</f>
        <v>IIT Roorkee</v>
      </c>
      <c r="G38" s="15" t="str">
        <f>VLOOKUP(B38,Overall!B:AA,6,0)</f>
        <v>IIT Roorkee</v>
      </c>
      <c r="H38" s="16" t="str">
        <f>VLOOKUP(B38,Overall!B:AA,7,0)</f>
        <v>8 Weeks</v>
      </c>
      <c r="I38" s="15" t="str">
        <f>VLOOKUP(B38,Overall!B:AA,8,0)</f>
        <v>Rerun</v>
      </c>
      <c r="J38" s="17">
        <f>VLOOKUP(B38,Overall!B:AA,9,0)</f>
        <v>45859</v>
      </c>
      <c r="K38" s="17">
        <f>VLOOKUP(B38,Overall!B:AA,10,0)</f>
        <v>45912</v>
      </c>
      <c r="L38" s="17">
        <f>VLOOKUP(B38,Overall!B:AA,11,0)</f>
        <v>45920</v>
      </c>
      <c r="M38" s="17">
        <f>VLOOKUP(B38,Overall!B:AA,12,0)</f>
        <v>45866</v>
      </c>
      <c r="N38" s="17">
        <f>VLOOKUP(B38,Overall!B:AA,13,0)</f>
        <v>45884</v>
      </c>
      <c r="O38" s="15" t="str">
        <f>VLOOKUP(B38,Overall!B:AA,14,0)</f>
        <v>PG</v>
      </c>
      <c r="P38" s="15" t="str">
        <f>VLOOKUP(B38,Overall!B:AA,15,0)</f>
        <v>Core</v>
      </c>
      <c r="Q38" s="15" t="str">
        <f>VLOOKUP(B38,Overall!B:AA,16,0)</f>
        <v>Yes</v>
      </c>
      <c r="R38" s="33" t="str">
        <f>VLOOKUP(B38,Overall!B:AA,17,0)</f>
        <v>Urban Planning Building Services</v>
      </c>
      <c r="S38" s="20" t="str">
        <f>VLOOKUP(B38,Overall!B:AA,18,0)</f>
        <v>https://onlinecourses.nptel.ac.in/noc25_ar20/preview</v>
      </c>
      <c r="T38" s="14" t="str">
        <f>VLOOKUP(B38,Overall!B:AA,19,0)</f>
        <v>noc25_ar20</v>
      </c>
      <c r="U38" s="35" t="str">
        <f>VLOOKUP(B38,Overall!B:AA,20,0)</f>
        <v>https://onlinecourses.nptel.ac.in/noc24_ar14/preview</v>
      </c>
      <c r="V38" s="35" t="str">
        <f>VLOOKUP(B38,Overall!B:AA,21,0)</f>
        <v>https://onlinecourses.nptel.ac.in/noc24_ar14/preview</v>
      </c>
      <c r="W38" s="33" t="str">
        <f>VLOOKUP(B38,Overall!B:AA,22,0)</f>
        <v>noc24_ar14</v>
      </c>
      <c r="X38" s="20" t="str">
        <f>VLOOKUP(B38,Overall!B:AA,23,0)</f>
        <v>https://nptel.ac.in/courses/124107001</v>
      </c>
      <c r="Y38" s="19" t="str">
        <f>VLOOKUP(B38,Overall!B:AA,24,0)</f>
        <v>https://nptel.ac.in/courses/124107001</v>
      </c>
      <c r="Z38" s="14">
        <f>VLOOKUP(B38,Overall!B:AA,25,0)</f>
        <v>124107001</v>
      </c>
      <c r="AA38" s="33"/>
    </row>
    <row r="39" spans="1:27" ht="39.6" x14ac:dyDescent="0.25">
      <c r="A39" s="13">
        <v>38</v>
      </c>
      <c r="B39" s="14" t="s">
        <v>297</v>
      </c>
      <c r="C39" s="14" t="str">
        <f>VLOOKUP(B39,Overall!B:AA,2,0)</f>
        <v>Architecture and Planning</v>
      </c>
      <c r="D39" s="14" t="str">
        <f>VLOOKUP(B39,Overall!B:AA,3,0)</f>
        <v>Urban Governance and Development Management (UGDM)</v>
      </c>
      <c r="E39" s="14" t="str">
        <f>VLOOKUP(B39,Overall!B:AA,4,0)</f>
        <v>Prof. Uttam Kumar Roy</v>
      </c>
      <c r="F39" s="15" t="str">
        <f>VLOOKUP(B39,Overall!B:AA,5,0)</f>
        <v>IIT Roorkee</v>
      </c>
      <c r="G39" s="15" t="str">
        <f>VLOOKUP(B39,Overall!B:AA,6,0)</f>
        <v>IIT Roorkee</v>
      </c>
      <c r="H39" s="16" t="str">
        <f>VLOOKUP(B39,Overall!B:AA,7,0)</f>
        <v>12 Weeks</v>
      </c>
      <c r="I39" s="15" t="str">
        <f>VLOOKUP(B39,Overall!B:AA,8,0)</f>
        <v>Rerun</v>
      </c>
      <c r="J39" s="17">
        <f>VLOOKUP(B39,Overall!B:AA,9,0)</f>
        <v>45859</v>
      </c>
      <c r="K39" s="17">
        <f>VLOOKUP(B39,Overall!B:AA,10,0)</f>
        <v>45940</v>
      </c>
      <c r="L39" s="17">
        <f>VLOOKUP(B39,Overall!B:AA,11,0)</f>
        <v>45955</v>
      </c>
      <c r="M39" s="17">
        <f>VLOOKUP(B39,Overall!B:AA,12,0)</f>
        <v>45866</v>
      </c>
      <c r="N39" s="17">
        <f>VLOOKUP(B39,Overall!B:AA,13,0)</f>
        <v>45884</v>
      </c>
      <c r="O39" s="15" t="str">
        <f>VLOOKUP(B39,Overall!B:AA,14,0)</f>
        <v>PG</v>
      </c>
      <c r="P39" s="15" t="str">
        <f>VLOOKUP(B39,Overall!B:AA,15,0)</f>
        <v>Elective</v>
      </c>
      <c r="Q39" s="15" t="str">
        <f>VLOOKUP(B39,Overall!B:AA,16,0)</f>
        <v>Yes</v>
      </c>
      <c r="R39" s="33" t="str">
        <f>VLOOKUP(B39,Overall!B:AA,17,0)</f>
        <v>Urban Planning Building Services</v>
      </c>
      <c r="S39" s="20" t="str">
        <f>VLOOKUP(B39,Overall!B:AA,18,0)</f>
        <v>https://onlinecourses.nptel.ac.in/noc25_ar21/preview</v>
      </c>
      <c r="T39" s="14" t="str">
        <f>VLOOKUP(B39,Overall!B:AA,19,0)</f>
        <v>noc25_ar21</v>
      </c>
      <c r="U39" s="35" t="str">
        <f>VLOOKUP(B39,Overall!B:AA,20,0)</f>
        <v>https://onlinecourses.nptel.ac.in/noc24_ar17/preview</v>
      </c>
      <c r="V39" s="35" t="str">
        <f>VLOOKUP(B39,Overall!B:AA,21,0)</f>
        <v>https://onlinecourses.nptel.ac.in/noc24_ar17/preview</v>
      </c>
      <c r="W39" s="33" t="str">
        <f>VLOOKUP(B39,Overall!B:AA,22,0)</f>
        <v>noc24_ar17</v>
      </c>
      <c r="X39" s="20" t="str">
        <f>VLOOKUP(B39,Overall!B:AA,23,0)</f>
        <v>https://nptel.ac.in/courses/124107007</v>
      </c>
      <c r="Y39" s="19" t="str">
        <f>VLOOKUP(B39,Overall!B:AA,24,0)</f>
        <v>https://nptel.ac.in/courses/124107007</v>
      </c>
      <c r="Z39" s="14">
        <f>VLOOKUP(B39,Overall!B:AA,25,0)</f>
        <v>124107007</v>
      </c>
      <c r="AA39" s="33"/>
    </row>
    <row r="40" spans="1:27" ht="39.6" x14ac:dyDescent="0.25">
      <c r="A40" s="13">
        <v>39</v>
      </c>
      <c r="B40" s="14" t="s">
        <v>301</v>
      </c>
      <c r="C40" s="14" t="str">
        <f>VLOOKUP(B40,Overall!B:AA,2,0)</f>
        <v>Architecture and Planning</v>
      </c>
      <c r="D40" s="14" t="str">
        <f>VLOOKUP(B40,Overall!B:AA,3,0)</f>
        <v>Principles and Applications of Building Science</v>
      </c>
      <c r="E40" s="14" t="str">
        <f>VLOOKUP(B40,Overall!B:AA,4,0)</f>
        <v>Prof. E. Rajasekar</v>
      </c>
      <c r="F40" s="15" t="str">
        <f>VLOOKUP(B40,Overall!B:AA,5,0)</f>
        <v>IIT Roorkee</v>
      </c>
      <c r="G40" s="15" t="str">
        <f>VLOOKUP(B40,Overall!B:AA,6,0)</f>
        <v>IIT Roorkee</v>
      </c>
      <c r="H40" s="16" t="str">
        <f>VLOOKUP(B40,Overall!B:AA,7,0)</f>
        <v>4 Weeks</v>
      </c>
      <c r="I40" s="15" t="str">
        <f>VLOOKUP(B40,Overall!B:AA,8,0)</f>
        <v>Rerun</v>
      </c>
      <c r="J40" s="17">
        <f>VLOOKUP(B40,Overall!B:AA,9,0)</f>
        <v>45859</v>
      </c>
      <c r="K40" s="17">
        <f>VLOOKUP(B40,Overall!B:AA,10,0)</f>
        <v>45884</v>
      </c>
      <c r="L40" s="17">
        <f>VLOOKUP(B40,Overall!B:AA,11,0)</f>
        <v>45920</v>
      </c>
      <c r="M40" s="17">
        <f>VLOOKUP(B40,Overall!B:AA,12,0)</f>
        <v>45866</v>
      </c>
      <c r="N40" s="17">
        <f>VLOOKUP(B40,Overall!B:AA,13,0)</f>
        <v>45884</v>
      </c>
      <c r="O40" s="15" t="str">
        <f>VLOOKUP(B40,Overall!B:AA,14,0)</f>
        <v>UG</v>
      </c>
      <c r="P40" s="15" t="str">
        <f>VLOOKUP(B40,Overall!B:AA,15,0)</f>
        <v>Elective</v>
      </c>
      <c r="Q40" s="15" t="str">
        <f>VLOOKUP(B40,Overall!B:AA,16,0)</f>
        <v>Yes</v>
      </c>
      <c r="R40" s="33" t="str">
        <f>VLOOKUP(B40,Overall!B:AA,17,0)</f>
        <v>Building Services</v>
      </c>
      <c r="S40" s="20" t="str">
        <f>VLOOKUP(B40,Overall!B:AA,18,0)</f>
        <v>https://onlinecourses.nptel.ac.in/noc25_ar22/preview</v>
      </c>
      <c r="T40" s="14" t="str">
        <f>VLOOKUP(B40,Overall!B:AA,19,0)</f>
        <v>noc25_ar22</v>
      </c>
      <c r="U40" s="35" t="str">
        <f>VLOOKUP(B40,Overall!B:AA,20,0)</f>
        <v>https://onlinecourses.nptel.ac.in/noc24_ar10/preview</v>
      </c>
      <c r="V40" s="35" t="str">
        <f>VLOOKUP(B40,Overall!B:AA,21,0)</f>
        <v>https://onlinecourses.nptel.ac.in/noc24_ar10/preview</v>
      </c>
      <c r="W40" s="33" t="str">
        <f>VLOOKUP(B40,Overall!B:AA,22,0)</f>
        <v>noc24_ar10</v>
      </c>
      <c r="X40" s="20" t="str">
        <f>VLOOKUP(B40,Overall!B:AA,23,0)</f>
        <v>https://nptel.ac.in/courses/105107156</v>
      </c>
      <c r="Y40" s="19" t="str">
        <f>VLOOKUP(B40,Overall!B:AA,24,0)</f>
        <v>https://nptel.ac.in/courses/105107156</v>
      </c>
      <c r="Z40" s="14">
        <f>VLOOKUP(B40,Overall!B:AA,25,0)</f>
        <v>105107156</v>
      </c>
      <c r="AA40" s="33"/>
    </row>
    <row r="41" spans="1:27" ht="52.8" x14ac:dyDescent="0.25">
      <c r="A41" s="13">
        <v>40</v>
      </c>
      <c r="B41" s="14" t="s">
        <v>307</v>
      </c>
      <c r="C41" s="14" t="str">
        <f>VLOOKUP(B41,Overall!B:AA,2,0)</f>
        <v>Architecture and Planning</v>
      </c>
      <c r="D41" s="14" t="str">
        <f>VLOOKUP(B41,Overall!B:AA,3,0)</f>
        <v>Understanding and Reducing Ghg Emissions – Focus On Scope 1 and 2 Emission Reduction through Building Design and Construction</v>
      </c>
      <c r="E41" s="14" t="str">
        <f>VLOOKUP(B41,Overall!B:AA,4,0)</f>
        <v>Prof. Avlokita Agrawal</v>
      </c>
      <c r="F41" s="15" t="str">
        <f>VLOOKUP(B41,Overall!B:AA,5,0)</f>
        <v>IIT Roorkee</v>
      </c>
      <c r="G41" s="15" t="str">
        <f>VLOOKUP(B41,Overall!B:AA,6,0)</f>
        <v>IIT Roorkee</v>
      </c>
      <c r="H41" s="16" t="str">
        <f>VLOOKUP(B41,Overall!B:AA,7,0)</f>
        <v>8 Weeks</v>
      </c>
      <c r="I41" s="15" t="str">
        <f>VLOOKUP(B41,Overall!B:AA,8,0)</f>
        <v>Rerun</v>
      </c>
      <c r="J41" s="17">
        <f>VLOOKUP(B41,Overall!B:AA,9,0)</f>
        <v>45859</v>
      </c>
      <c r="K41" s="17">
        <f>VLOOKUP(B41,Overall!B:AA,10,0)</f>
        <v>45912</v>
      </c>
      <c r="L41" s="17">
        <f>VLOOKUP(B41,Overall!B:AA,11,0)</f>
        <v>45921</v>
      </c>
      <c r="M41" s="17">
        <f>VLOOKUP(B41,Overall!B:AA,12,0)</f>
        <v>45866</v>
      </c>
      <c r="N41" s="17">
        <f>VLOOKUP(B41,Overall!B:AA,13,0)</f>
        <v>45884</v>
      </c>
      <c r="O41" s="15" t="str">
        <f>VLOOKUP(B41,Overall!B:AA,14,0)</f>
        <v>UG/PG</v>
      </c>
      <c r="P41" s="15" t="str">
        <f>VLOOKUP(B41,Overall!B:AA,15,0)</f>
        <v>Elective</v>
      </c>
      <c r="Q41" s="15" t="str">
        <f>VLOOKUP(B41,Overall!B:AA,16,0)</f>
        <v>Yes</v>
      </c>
      <c r="R41" s="33">
        <f>VLOOKUP(B41,Overall!B:AA,17,0)</f>
        <v>0</v>
      </c>
      <c r="S41" s="20" t="str">
        <f>VLOOKUP(B41,Overall!B:AA,18,0)</f>
        <v>https://onlinecourses.nptel.ac.in/noc25_ar23/preview</v>
      </c>
      <c r="T41" s="14" t="str">
        <f>VLOOKUP(B41,Overall!B:AA,19,0)</f>
        <v>noc25_ar23</v>
      </c>
      <c r="U41" s="35" t="str">
        <f>VLOOKUP(B41,Overall!B:AA,20,0)</f>
        <v>https://onlinecourses.nptel.ac.in/noc24_ar25/preview</v>
      </c>
      <c r="V41" s="35" t="str">
        <f>VLOOKUP(B41,Overall!B:AA,21,0)</f>
        <v>https://onlinecourses.nptel.ac.in/noc24_ar25/preview</v>
      </c>
      <c r="W41" s="33" t="str">
        <f>VLOOKUP(B41,Overall!B:AA,22,0)</f>
        <v>noc24_ar25</v>
      </c>
      <c r="X41" s="20" t="str">
        <f>VLOOKUP(B41,Overall!B:AA,23,0)</f>
        <v>https://nptel.ac.in/courses/124107165</v>
      </c>
      <c r="Y41" s="19" t="str">
        <f>VLOOKUP(B41,Overall!B:AA,24,0)</f>
        <v>https://nptel.ac.in/courses/124107165</v>
      </c>
      <c r="Z41" s="14">
        <f>VLOOKUP(B41,Overall!B:AA,25,0)</f>
        <v>124107165</v>
      </c>
      <c r="AA41" s="33"/>
    </row>
    <row r="42" spans="1:27" ht="39.6" x14ac:dyDescent="0.25">
      <c r="A42" s="13">
        <v>41</v>
      </c>
      <c r="B42" s="14" t="s">
        <v>311</v>
      </c>
      <c r="C42" s="14" t="str">
        <f>VLOOKUP(B42,Overall!B:AA,2,0)</f>
        <v>Architecture and Planning</v>
      </c>
      <c r="D42" s="14" t="str">
        <f>VLOOKUP(B42,Overall!B:AA,3,0)</f>
        <v>Introduction to Interaction Design</v>
      </c>
      <c r="E42" s="14" t="str">
        <f>VLOOKUP(B42,Overall!B:AA,4,0)</f>
        <v>Prof. Sonal Atreya</v>
      </c>
      <c r="F42" s="15" t="str">
        <f>VLOOKUP(B42,Overall!B:AA,5,0)</f>
        <v>IIT Roorkee</v>
      </c>
      <c r="G42" s="15" t="str">
        <f>VLOOKUP(B42,Overall!B:AA,6,0)</f>
        <v>IIT Roorkee</v>
      </c>
      <c r="H42" s="16" t="str">
        <f>VLOOKUP(B42,Overall!B:AA,7,0)</f>
        <v>4 Weeks</v>
      </c>
      <c r="I42" s="15" t="str">
        <f>VLOOKUP(B42,Overall!B:AA,8,0)</f>
        <v>Rerun</v>
      </c>
      <c r="J42" s="17">
        <f>VLOOKUP(B42,Overall!B:AA,9,0)</f>
        <v>45859</v>
      </c>
      <c r="K42" s="17">
        <f>VLOOKUP(B42,Overall!B:AA,10,0)</f>
        <v>45884</v>
      </c>
      <c r="L42" s="17">
        <f>VLOOKUP(B42,Overall!B:AA,11,0)</f>
        <v>45921</v>
      </c>
      <c r="M42" s="17">
        <f>VLOOKUP(B42,Overall!B:AA,12,0)</f>
        <v>45866</v>
      </c>
      <c r="N42" s="17">
        <f>VLOOKUP(B42,Overall!B:AA,13,0)</f>
        <v>45884</v>
      </c>
      <c r="O42" s="15" t="str">
        <f>VLOOKUP(B42,Overall!B:AA,14,0)</f>
        <v>UG/PG</v>
      </c>
      <c r="P42" s="15" t="str">
        <f>VLOOKUP(B42,Overall!B:AA,15,0)</f>
        <v>Elective</v>
      </c>
      <c r="Q42" s="15" t="str">
        <f>VLOOKUP(B42,Overall!B:AA,16,0)</f>
        <v>Yes</v>
      </c>
      <c r="R42" s="33">
        <f>VLOOKUP(B42,Overall!B:AA,17,0)</f>
        <v>0</v>
      </c>
      <c r="S42" s="20" t="str">
        <f>VLOOKUP(B42,Overall!B:AA,18,0)</f>
        <v>https://onlinecourses.nptel.ac.in/noc25_ar24/preview</v>
      </c>
      <c r="T42" s="14" t="str">
        <f>VLOOKUP(B42,Overall!B:AA,19,0)</f>
        <v>noc25_ar24</v>
      </c>
      <c r="U42" s="35" t="str">
        <f>VLOOKUP(B42,Overall!B:AA,20,0)</f>
        <v>https://onlinecourses.nptel.ac.in/noc24_ar23/preview</v>
      </c>
      <c r="V42" s="35" t="str">
        <f>VLOOKUP(B42,Overall!B:AA,21,0)</f>
        <v>https://onlinecourses.nptel.ac.in/noc24_ar23/preview</v>
      </c>
      <c r="W42" s="33" t="str">
        <f>VLOOKUP(B42,Overall!B:AA,22,0)</f>
        <v>noc24_ar23</v>
      </c>
      <c r="X42" s="20" t="str">
        <f>VLOOKUP(B42,Overall!B:AA,23,0)</f>
        <v>https://nptel.ac.in/courses/124107164</v>
      </c>
      <c r="Y42" s="19" t="str">
        <f>VLOOKUP(B42,Overall!B:AA,24,0)</f>
        <v>https://nptel.ac.in/courses/124107164</v>
      </c>
      <c r="Z42" s="14">
        <f>VLOOKUP(B42,Overall!B:AA,25,0)</f>
        <v>124107164</v>
      </c>
      <c r="AA42" s="33"/>
    </row>
    <row r="43" spans="1:27" ht="39.6" x14ac:dyDescent="0.25">
      <c r="A43" s="13">
        <v>42</v>
      </c>
      <c r="B43" s="14" t="s">
        <v>316</v>
      </c>
      <c r="C43" s="14" t="str">
        <f>VLOOKUP(B43,Overall!B:AA,2,0)</f>
        <v>Architecture and Planning</v>
      </c>
      <c r="D43" s="14" t="str">
        <f>VLOOKUP(B43,Overall!B:AA,3,0)</f>
        <v>Urban Utilities Planning: Water Supply, Sanitation and Drainage</v>
      </c>
      <c r="E43" s="14" t="str">
        <f>VLOOKUP(B43,Overall!B:AA,4,0)</f>
        <v>Prof. Debapratim Pandit</v>
      </c>
      <c r="F43" s="15" t="str">
        <f>VLOOKUP(B43,Overall!B:AA,5,0)</f>
        <v>IIT Kharagpur</v>
      </c>
      <c r="G43" s="15" t="str">
        <f>VLOOKUP(B43,Overall!B:AA,6,0)</f>
        <v>IIT Kharagpur</v>
      </c>
      <c r="H43" s="16" t="str">
        <f>VLOOKUP(B43,Overall!B:AA,7,0)</f>
        <v>12 Weeks</v>
      </c>
      <c r="I43" s="15" t="str">
        <f>VLOOKUP(B43,Overall!B:AA,8,0)</f>
        <v>Rerun</v>
      </c>
      <c r="J43" s="17">
        <f>VLOOKUP(B43,Overall!B:AA,9,0)</f>
        <v>45859</v>
      </c>
      <c r="K43" s="17">
        <f>VLOOKUP(B43,Overall!B:AA,10,0)</f>
        <v>45940</v>
      </c>
      <c r="L43" s="17">
        <f>VLOOKUP(B43,Overall!B:AA,11,0)</f>
        <v>45963</v>
      </c>
      <c r="M43" s="17">
        <f>VLOOKUP(B43,Overall!B:AA,12,0)</f>
        <v>45866</v>
      </c>
      <c r="N43" s="17">
        <f>VLOOKUP(B43,Overall!B:AA,13,0)</f>
        <v>45884</v>
      </c>
      <c r="O43" s="15" t="str">
        <f>VLOOKUP(B43,Overall!B:AA,14,0)</f>
        <v>UG/PG</v>
      </c>
      <c r="P43" s="15" t="str">
        <f>VLOOKUP(B43,Overall!B:AA,15,0)</f>
        <v>Elective</v>
      </c>
      <c r="Q43" s="15" t="str">
        <f>VLOOKUP(B43,Overall!B:AA,16,0)</f>
        <v>Yes</v>
      </c>
      <c r="R43" s="33" t="str">
        <f>VLOOKUP(B43,Overall!B:AA,17,0)</f>
        <v>Urban Planning Building Services</v>
      </c>
      <c r="S43" s="20" t="str">
        <f>VLOOKUP(B43,Overall!B:AA,18,0)</f>
        <v>https://onlinecourses.nptel.ac.in/noc25_ar25/preview</v>
      </c>
      <c r="T43" s="14" t="str">
        <f>VLOOKUP(B43,Overall!B:AA,19,0)</f>
        <v>noc25_ar25</v>
      </c>
      <c r="U43" s="35" t="str">
        <f>VLOOKUP(B43,Overall!B:AA,20,0)</f>
        <v>https://onlinecourses.nptel.ac.in/noc24_ar18/preview</v>
      </c>
      <c r="V43" s="35" t="str">
        <f>VLOOKUP(B43,Overall!B:AA,21,0)</f>
        <v>https://onlinecourses.nptel.ac.in/noc24_ar18/preview</v>
      </c>
      <c r="W43" s="33" t="str">
        <f>VLOOKUP(B43,Overall!B:AA,22,0)</f>
        <v>noc24_ar18</v>
      </c>
      <c r="X43" s="20" t="str">
        <f>VLOOKUP(B43,Overall!B:AA,23,0)</f>
        <v>https://nptel.ac.in/courses/124105158</v>
      </c>
      <c r="Y43" s="19" t="str">
        <f>VLOOKUP(B43,Overall!B:AA,24,0)</f>
        <v>https://nptel.ac.in/courses/124105158</v>
      </c>
      <c r="Z43" s="14">
        <f>VLOOKUP(B43,Overall!B:AA,25,0)</f>
        <v>124105158</v>
      </c>
      <c r="AA43" s="33"/>
    </row>
    <row r="44" spans="1:27" ht="39.6" x14ac:dyDescent="0.25">
      <c r="A44" s="13">
        <v>43</v>
      </c>
      <c r="B44" s="14" t="s">
        <v>321</v>
      </c>
      <c r="C44" s="14" t="str">
        <f>VLOOKUP(B44,Overall!B:AA,2,0)</f>
        <v>Architecture and Planning</v>
      </c>
      <c r="D44" s="14" t="str">
        <f>VLOOKUP(B44,Overall!B:AA,3,0)</f>
        <v>Building Materials and Composites</v>
      </c>
      <c r="E44" s="14" t="str">
        <f>VLOOKUP(B44,Overall!B:AA,4,0)</f>
        <v>Prof. Sumana Gupta</v>
      </c>
      <c r="F44" s="15" t="str">
        <f>VLOOKUP(B44,Overall!B:AA,5,0)</f>
        <v>IIT Kharagpur</v>
      </c>
      <c r="G44" s="15" t="str">
        <f>VLOOKUP(B44,Overall!B:AA,6,0)</f>
        <v>IIT Kharagpur</v>
      </c>
      <c r="H44" s="16" t="str">
        <f>VLOOKUP(B44,Overall!B:AA,7,0)</f>
        <v>8 Weeks</v>
      </c>
      <c r="I44" s="15" t="str">
        <f>VLOOKUP(B44,Overall!B:AA,8,0)</f>
        <v>Rerun</v>
      </c>
      <c r="J44" s="17">
        <f>VLOOKUP(B44,Overall!B:AA,9,0)</f>
        <v>45859</v>
      </c>
      <c r="K44" s="17">
        <f>VLOOKUP(B44,Overall!B:AA,10,0)</f>
        <v>45912</v>
      </c>
      <c r="L44" s="17">
        <f>VLOOKUP(B44,Overall!B:AA,11,0)</f>
        <v>45921</v>
      </c>
      <c r="M44" s="17">
        <f>VLOOKUP(B44,Overall!B:AA,12,0)</f>
        <v>45866</v>
      </c>
      <c r="N44" s="17">
        <f>VLOOKUP(B44,Overall!B:AA,13,0)</f>
        <v>45884</v>
      </c>
      <c r="O44" s="15" t="str">
        <f>VLOOKUP(B44,Overall!B:AA,14,0)</f>
        <v>UG</v>
      </c>
      <c r="P44" s="15" t="str">
        <f>VLOOKUP(B44,Overall!B:AA,15,0)</f>
        <v>Core</v>
      </c>
      <c r="Q44" s="15" t="str">
        <f>VLOOKUP(B44,Overall!B:AA,16,0)</f>
        <v>No</v>
      </c>
      <c r="R44" s="33" t="str">
        <f>VLOOKUP(B44,Overall!B:AA,17,0)</f>
        <v>Construction Materials Technology
Materials and Construction Building Services</v>
      </c>
      <c r="S44" s="20" t="str">
        <f>VLOOKUP(B44,Overall!B:AA,18,0)</f>
        <v>https://onlinecourses.nptel.ac.in/noc25_ar26/preview</v>
      </c>
      <c r="T44" s="14" t="str">
        <f>VLOOKUP(B44,Overall!B:AA,19,0)</f>
        <v>noc25_ar26</v>
      </c>
      <c r="U44" s="35" t="str">
        <f>VLOOKUP(B44,Overall!B:AA,20,0)</f>
        <v>https://onlinecourses.nptel.ac.in/noc24_ar15/preview</v>
      </c>
      <c r="V44" s="35" t="str">
        <f>VLOOKUP(B44,Overall!B:AA,21,0)</f>
        <v>https://onlinecourses.nptel.ac.in/noc24_ar15/preview</v>
      </c>
      <c r="W44" s="33" t="str">
        <f>VLOOKUP(B44,Overall!B:AA,22,0)</f>
        <v>noc24_ar15</v>
      </c>
      <c r="X44" s="20" t="str">
        <f>VLOOKUP(B44,Overall!B:AA,23,0)</f>
        <v>https://nptel.ac.in/courses/124105013</v>
      </c>
      <c r="Y44" s="19" t="str">
        <f>VLOOKUP(B44,Overall!B:AA,24,0)</f>
        <v>https://nptel.ac.in/courses/124105013</v>
      </c>
      <c r="Z44" s="14">
        <f>VLOOKUP(B44,Overall!B:AA,25,0)</f>
        <v>124105013</v>
      </c>
      <c r="AA44" s="33"/>
    </row>
    <row r="45" spans="1:27" ht="39.6" x14ac:dyDescent="0.25">
      <c r="A45" s="13">
        <v>44</v>
      </c>
      <c r="B45" s="14" t="s">
        <v>327</v>
      </c>
      <c r="C45" s="14" t="str">
        <f>VLOOKUP(B45,Overall!B:AA,2,0)</f>
        <v>Architecture and Planning</v>
      </c>
      <c r="D45" s="14" t="str">
        <f>VLOOKUP(B45,Overall!B:AA,3,0)</f>
        <v>Urban Landuse and Transportation Planning</v>
      </c>
      <c r="E45" s="14" t="str">
        <f>VLOOKUP(B45,Overall!B:AA,4,0)</f>
        <v>Prof. Debapratim Pandit</v>
      </c>
      <c r="F45" s="15" t="str">
        <f>VLOOKUP(B45,Overall!B:AA,5,0)</f>
        <v>IIT Kharagpur</v>
      </c>
      <c r="G45" s="15" t="str">
        <f>VLOOKUP(B45,Overall!B:AA,6,0)</f>
        <v>IIT Kharagpur</v>
      </c>
      <c r="H45" s="16" t="str">
        <f>VLOOKUP(B45,Overall!B:AA,7,0)</f>
        <v>12 Weeks</v>
      </c>
      <c r="I45" s="15" t="str">
        <f>VLOOKUP(B45,Overall!B:AA,8,0)</f>
        <v>Rerun</v>
      </c>
      <c r="J45" s="17">
        <f>VLOOKUP(B45,Overall!B:AA,9,0)</f>
        <v>45859</v>
      </c>
      <c r="K45" s="17">
        <f>VLOOKUP(B45,Overall!B:AA,10,0)</f>
        <v>45940</v>
      </c>
      <c r="L45" s="17">
        <f>VLOOKUP(B45,Overall!B:AA,11,0)</f>
        <v>45962</v>
      </c>
      <c r="M45" s="17">
        <f>VLOOKUP(B45,Overall!B:AA,12,0)</f>
        <v>45866</v>
      </c>
      <c r="N45" s="17">
        <f>VLOOKUP(B45,Overall!B:AA,13,0)</f>
        <v>45884</v>
      </c>
      <c r="O45" s="15" t="str">
        <f>VLOOKUP(B45,Overall!B:AA,14,0)</f>
        <v>UG/PG</v>
      </c>
      <c r="P45" s="15" t="str">
        <f>VLOOKUP(B45,Overall!B:AA,15,0)</f>
        <v>Core</v>
      </c>
      <c r="Q45" s="15" t="str">
        <f>VLOOKUP(B45,Overall!B:AA,16,0)</f>
        <v>Yes</v>
      </c>
      <c r="R45" s="33" t="str">
        <f>VLOOKUP(B45,Overall!B:AA,17,0)</f>
        <v>Urban Planning Building Services</v>
      </c>
      <c r="S45" s="20" t="str">
        <f>VLOOKUP(B45,Overall!B:AA,18,0)</f>
        <v>https://onlinecourses.nptel.ac.in/noc25_ar27/preview</v>
      </c>
      <c r="T45" s="14" t="str">
        <f>VLOOKUP(B45,Overall!B:AA,19,0)</f>
        <v>noc25_ar27</v>
      </c>
      <c r="U45" s="35" t="str">
        <f>VLOOKUP(B45,Overall!B:AA,20,0)</f>
        <v>https://onlinecourses.nptel.ac.in/noc24_ar19/preview</v>
      </c>
      <c r="V45" s="35" t="str">
        <f>VLOOKUP(B45,Overall!B:AA,21,0)</f>
        <v>https://onlinecourses.nptel.ac.in/noc24_ar19/preview</v>
      </c>
      <c r="W45" s="33" t="str">
        <f>VLOOKUP(B45,Overall!B:AA,22,0)</f>
        <v>noc24_ar19</v>
      </c>
      <c r="X45" s="20" t="str">
        <f>VLOOKUP(B45,Overall!B:AA,23,0)</f>
        <v>https://nptel.ac.in/courses/124105016</v>
      </c>
      <c r="Y45" s="19" t="str">
        <f>VLOOKUP(B45,Overall!B:AA,24,0)</f>
        <v>https://nptel.ac.in/courses/124105016</v>
      </c>
      <c r="Z45" s="14">
        <f>VLOOKUP(B45,Overall!B:AA,25,0)</f>
        <v>124105016</v>
      </c>
      <c r="AA45" s="33"/>
    </row>
    <row r="46" spans="1:27" ht="39.6" x14ac:dyDescent="0.25">
      <c r="A46" s="13">
        <v>45</v>
      </c>
      <c r="B46" s="14" t="s">
        <v>331</v>
      </c>
      <c r="C46" s="14" t="str">
        <f>VLOOKUP(B46,Overall!B:AA,2,0)</f>
        <v>Architecture and Planning</v>
      </c>
      <c r="D46" s="14" t="str">
        <f>VLOOKUP(B46,Overall!B:AA,3,0)</f>
        <v>Architectural Acoustics</v>
      </c>
      <c r="E46" s="14" t="str">
        <f>VLOOKUP(B46,Overall!B:AA,4,0)</f>
        <v>Prof. Sumana Gupta,
Prof. Shankha Pratim Bhattacharya</v>
      </c>
      <c r="F46" s="15" t="str">
        <f>VLOOKUP(B46,Overall!B:AA,5,0)</f>
        <v>IIT Kharagpur</v>
      </c>
      <c r="G46" s="15" t="str">
        <f>VLOOKUP(B46,Overall!B:AA,6,0)</f>
        <v>IIT Kharagpur</v>
      </c>
      <c r="H46" s="16" t="str">
        <f>VLOOKUP(B46,Overall!B:AA,7,0)</f>
        <v>8 Weeks</v>
      </c>
      <c r="I46" s="15" t="str">
        <f>VLOOKUP(B46,Overall!B:AA,8,0)</f>
        <v>Rerun</v>
      </c>
      <c r="J46" s="17">
        <f>VLOOKUP(B46,Overall!B:AA,9,0)</f>
        <v>45887</v>
      </c>
      <c r="K46" s="17">
        <f>VLOOKUP(B46,Overall!B:AA,10,0)</f>
        <v>45940</v>
      </c>
      <c r="L46" s="17">
        <f>VLOOKUP(B46,Overall!B:AA,11,0)</f>
        <v>45963</v>
      </c>
      <c r="M46" s="17">
        <f>VLOOKUP(B46,Overall!B:AA,12,0)</f>
        <v>45887</v>
      </c>
      <c r="N46" s="17">
        <f>VLOOKUP(B46,Overall!B:AA,13,0)</f>
        <v>45898</v>
      </c>
      <c r="O46" s="15" t="str">
        <f>VLOOKUP(B46,Overall!B:AA,14,0)</f>
        <v>UG</v>
      </c>
      <c r="P46" s="15" t="str">
        <f>VLOOKUP(B46,Overall!B:AA,15,0)</f>
        <v>Core</v>
      </c>
      <c r="Q46" s="15" t="str">
        <f>VLOOKUP(B46,Overall!B:AA,16,0)</f>
        <v>No</v>
      </c>
      <c r="R46" s="33" t="str">
        <f>VLOOKUP(B46,Overall!B:AA,17,0)</f>
        <v>Building Services</v>
      </c>
      <c r="S46" s="20" t="str">
        <f>VLOOKUP(B46,Overall!B:AA,18,0)</f>
        <v>https://onlinecourses.nptel.ac.in/noc25_ar28/preview</v>
      </c>
      <c r="T46" s="14" t="str">
        <f>VLOOKUP(B46,Overall!B:AA,19,0)</f>
        <v>noc25_ar28</v>
      </c>
      <c r="U46" s="35" t="str">
        <f>VLOOKUP(B46,Overall!B:AA,20,0)</f>
        <v>https://onlinecourses.nptel.ac.in/noc23_ar11/preview</v>
      </c>
      <c r="V46" s="35" t="str">
        <f>VLOOKUP(B46,Overall!B:AA,21,0)</f>
        <v>https://onlinecourses.nptel.ac.in/noc23_ar11/preview</v>
      </c>
      <c r="W46" s="33" t="str">
        <f>VLOOKUP(B46,Overall!B:AA,22,0)</f>
        <v>noc23_ar11</v>
      </c>
      <c r="X46" s="20" t="str">
        <f>VLOOKUP(B46,Overall!B:AA,23,0)</f>
        <v>https://nptel.ac.in/courses/124105004</v>
      </c>
      <c r="Y46" s="19" t="str">
        <f>VLOOKUP(B46,Overall!B:AA,24,0)</f>
        <v>https://nptel.ac.in/courses/124105004</v>
      </c>
      <c r="Z46" s="14">
        <f>VLOOKUP(B46,Overall!B:AA,25,0)</f>
        <v>124105004</v>
      </c>
      <c r="AA46" s="33"/>
    </row>
    <row r="47" spans="1:27" ht="52.8" x14ac:dyDescent="0.25">
      <c r="A47" s="13">
        <v>46</v>
      </c>
      <c r="B47" s="14" t="s">
        <v>336</v>
      </c>
      <c r="C47" s="14" t="str">
        <f>VLOOKUP(B47,Overall!B:AA,2,0)</f>
        <v>Architecture and Planning, Civil Engineering</v>
      </c>
      <c r="D47" s="14" t="str">
        <f>VLOOKUP(B47,Overall!B:AA,3,0)</f>
        <v>Building Materials as a Cornerstone to Sustainability</v>
      </c>
      <c r="E47" s="14" t="str">
        <f>VLOOKUP(B47,Overall!B:AA,4,0)</f>
        <v>Prof. Iyer Vijayalaxmi Kasinath</v>
      </c>
      <c r="F47" s="15" t="str">
        <f>VLOOKUP(B47,Overall!B:AA,5,0)</f>
        <v>School of Planning and Architecture Vijayawada</v>
      </c>
      <c r="G47" s="15" t="str">
        <f>VLOOKUP(B47,Overall!B:AA,6,0)</f>
        <v>IIT Madras</v>
      </c>
      <c r="H47" s="16" t="str">
        <f>VLOOKUP(B47,Overall!B:AA,7,0)</f>
        <v>12 Weeks</v>
      </c>
      <c r="I47" s="15" t="str">
        <f>VLOOKUP(B47,Overall!B:AA,8,0)</f>
        <v>Rerun</v>
      </c>
      <c r="J47" s="17">
        <f>VLOOKUP(B47,Overall!B:AA,9,0)</f>
        <v>45859</v>
      </c>
      <c r="K47" s="17">
        <f>VLOOKUP(B47,Overall!B:AA,10,0)</f>
        <v>45940</v>
      </c>
      <c r="L47" s="17">
        <f>VLOOKUP(B47,Overall!B:AA,11,0)</f>
        <v>45956</v>
      </c>
      <c r="M47" s="17">
        <f>VLOOKUP(B47,Overall!B:AA,12,0)</f>
        <v>45866</v>
      </c>
      <c r="N47" s="17">
        <f>VLOOKUP(B47,Overall!B:AA,13,0)</f>
        <v>45884</v>
      </c>
      <c r="O47" s="15" t="str">
        <f>VLOOKUP(B47,Overall!B:AA,14,0)</f>
        <v>UG</v>
      </c>
      <c r="P47" s="15" t="str">
        <f>VLOOKUP(B47,Overall!B:AA,15,0)</f>
        <v>Core</v>
      </c>
      <c r="Q47" s="15" t="str">
        <f>VLOOKUP(B47,Overall!B:AA,16,0)</f>
        <v>No</v>
      </c>
      <c r="R47" s="33" t="str">
        <f>VLOOKUP(B47,Overall!B:AA,17,0)</f>
        <v>Construction Materials Technology
Materials and Construction Building Services</v>
      </c>
      <c r="S47" s="20" t="str">
        <f>VLOOKUP(B47,Overall!B:AA,18,0)</f>
        <v>https://onlinecourses.nptel.ac.in/noc25_ar29/preview</v>
      </c>
      <c r="T47" s="14" t="str">
        <f>VLOOKUP(B47,Overall!B:AA,19,0)</f>
        <v>noc25_ar29</v>
      </c>
      <c r="U47" s="35" t="str">
        <f>VLOOKUP(B47,Overall!B:AA,20,0)</f>
        <v>https://onlinecourses.nptel.ac.in/noc24_ar20/preview</v>
      </c>
      <c r="V47" s="35" t="str">
        <f>VLOOKUP(B47,Overall!B:AA,21,0)</f>
        <v>https://onlinecourses.nptel.ac.in/noc24_ar20/preview</v>
      </c>
      <c r="W47" s="33" t="str">
        <f>VLOOKUP(B47,Overall!B:AA,22,0)</f>
        <v>noc24_ar20</v>
      </c>
      <c r="X47" s="20" t="str">
        <f>VLOOKUP(B47,Overall!B:AA,23,0)</f>
        <v>https://nptel.ac.in/courses/124106455</v>
      </c>
      <c r="Y47" s="19" t="str">
        <f>VLOOKUP(B47,Overall!B:AA,24,0)</f>
        <v>https://nptel.ac.in/courses/124106455</v>
      </c>
      <c r="Z47" s="14">
        <f>VLOOKUP(B47,Overall!B:AA,25,0)</f>
        <v>124106455</v>
      </c>
      <c r="AA47" s="33"/>
    </row>
    <row r="48" spans="1:27" ht="52.8" x14ac:dyDescent="0.25">
      <c r="A48" s="13">
        <v>47</v>
      </c>
      <c r="B48" s="14" t="s">
        <v>343</v>
      </c>
      <c r="C48" s="14" t="str">
        <f>VLOOKUP(B48,Overall!B:AA,2,0)</f>
        <v>Architecture and Planning, Civil Engineering</v>
      </c>
      <c r="D48" s="14" t="str">
        <f>VLOOKUP(B48,Overall!B:AA,3,0)</f>
        <v>Architectural Approaches to Decarbonization of Buildings</v>
      </c>
      <c r="E48" s="14" t="str">
        <f>VLOOKUP(B48,Overall!B:AA,4,0)</f>
        <v>Prof. Iyer Vijayalaxmi Kasinath</v>
      </c>
      <c r="F48" s="15" t="str">
        <f>VLOOKUP(B48,Overall!B:AA,5,0)</f>
        <v>School of Planning and Architecture Vijayawada</v>
      </c>
      <c r="G48" s="15" t="str">
        <f>VLOOKUP(B48,Overall!B:AA,6,0)</f>
        <v>IIT Madras</v>
      </c>
      <c r="H48" s="16" t="str">
        <f>VLOOKUP(B48,Overall!B:AA,7,0)</f>
        <v>12 Weeks</v>
      </c>
      <c r="I48" s="15" t="str">
        <f>VLOOKUP(B48,Overall!B:AA,8,0)</f>
        <v>Rerun</v>
      </c>
      <c r="J48" s="17">
        <f>VLOOKUP(B48,Overall!B:AA,9,0)</f>
        <v>45859</v>
      </c>
      <c r="K48" s="17">
        <f>VLOOKUP(B48,Overall!B:AA,10,0)</f>
        <v>45940</v>
      </c>
      <c r="L48" s="17">
        <f>VLOOKUP(B48,Overall!B:AA,11,0)</f>
        <v>45956</v>
      </c>
      <c r="M48" s="17">
        <f>VLOOKUP(B48,Overall!B:AA,12,0)</f>
        <v>45866</v>
      </c>
      <c r="N48" s="17">
        <f>VLOOKUP(B48,Overall!B:AA,13,0)</f>
        <v>45884</v>
      </c>
      <c r="O48" s="15" t="str">
        <f>VLOOKUP(B48,Overall!B:AA,14,0)</f>
        <v>UG/PG</v>
      </c>
      <c r="P48" s="15" t="str">
        <f>VLOOKUP(B48,Overall!B:AA,15,0)</f>
        <v>Elective</v>
      </c>
      <c r="Q48" s="15" t="str">
        <f>VLOOKUP(B48,Overall!B:AA,16,0)</f>
        <v>Yes</v>
      </c>
      <c r="R48" s="33" t="str">
        <f>VLOOKUP(B48,Overall!B:AA,17,0)</f>
        <v>Sustainable Architecture</v>
      </c>
      <c r="S48" s="20" t="str">
        <f>VLOOKUP(B48,Overall!B:AA,18,0)</f>
        <v>https://onlinecourses.nptel.ac.in/noc25_ar30/preview</v>
      </c>
      <c r="T48" s="14" t="str">
        <f>VLOOKUP(B48,Overall!B:AA,19,0)</f>
        <v>noc25_ar30</v>
      </c>
      <c r="U48" s="35" t="str">
        <f>VLOOKUP(B48,Overall!B:AA,20,0)</f>
        <v>https://onlinecourses.nptel.ac.in/noc24_ar21/preview</v>
      </c>
      <c r="V48" s="35" t="str">
        <f>VLOOKUP(B48,Overall!B:AA,21,0)</f>
        <v>https://onlinecourses.nptel.ac.in/noc24_ar21/preview</v>
      </c>
      <c r="W48" s="33" t="str">
        <f>VLOOKUP(B48,Overall!B:AA,22,0)</f>
        <v>noc24_ar21</v>
      </c>
      <c r="X48" s="20" t="str">
        <f>VLOOKUP(B48,Overall!B:AA,23,0)</f>
        <v>https://nptel.ac.in/courses/124106454</v>
      </c>
      <c r="Y48" s="19" t="str">
        <f>VLOOKUP(B48,Overall!B:AA,24,0)</f>
        <v>https://nptel.ac.in/courses/124106454</v>
      </c>
      <c r="Z48" s="14">
        <f>VLOOKUP(B48,Overall!B:AA,25,0)</f>
        <v>124106454</v>
      </c>
      <c r="AA48" s="33"/>
    </row>
    <row r="49" spans="1:27" ht="39.6" x14ac:dyDescent="0.25">
      <c r="A49" s="13">
        <v>48</v>
      </c>
      <c r="B49" s="14" t="s">
        <v>354</v>
      </c>
      <c r="C49" s="14" t="str">
        <f>VLOOKUP(B49,Overall!B:AA,2,0)</f>
        <v>Biochemistry and Chemistry</v>
      </c>
      <c r="D49" s="14" t="str">
        <f>VLOOKUP(B49,Overall!B:AA,3,0)</f>
        <v>NMR Spectroscopy for Structural Biology</v>
      </c>
      <c r="E49" s="14" t="str">
        <f>VLOOKUP(B49,Overall!B:AA,4,0)</f>
        <v>Prof. Ashutosh Kumar,
Prof. R. V Hosur</v>
      </c>
      <c r="F49" s="15" t="str">
        <f>VLOOKUP(B49,Overall!B:AA,5,0)</f>
        <v>IIT Bombay</v>
      </c>
      <c r="G49" s="15" t="str">
        <f>VLOOKUP(B49,Overall!B:AA,6,0)</f>
        <v>IIT Bombay</v>
      </c>
      <c r="H49" s="16" t="str">
        <f>VLOOKUP(B49,Overall!B:AA,7,0)</f>
        <v>12 Weeks</v>
      </c>
      <c r="I49" s="15" t="str">
        <f>VLOOKUP(B49,Overall!B:AA,8,0)</f>
        <v>Rerun</v>
      </c>
      <c r="J49" s="17">
        <f>VLOOKUP(B49,Overall!B:AA,9,0)</f>
        <v>45859</v>
      </c>
      <c r="K49" s="17">
        <f>VLOOKUP(B49,Overall!B:AA,10,0)</f>
        <v>45940</v>
      </c>
      <c r="L49" s="17">
        <f>VLOOKUP(B49,Overall!B:AA,11,0)</f>
        <v>45955</v>
      </c>
      <c r="M49" s="17">
        <f>VLOOKUP(B49,Overall!B:AA,12,0)</f>
        <v>45866</v>
      </c>
      <c r="N49" s="17">
        <f>VLOOKUP(B49,Overall!B:AA,13,0)</f>
        <v>45884</v>
      </c>
      <c r="O49" s="15" t="str">
        <f>VLOOKUP(B49,Overall!B:AA,14,0)</f>
        <v>PG</v>
      </c>
      <c r="P49" s="15" t="str">
        <f>VLOOKUP(B49,Overall!B:AA,15,0)</f>
        <v>Elective</v>
      </c>
      <c r="Q49" s="15" t="str">
        <f>VLOOKUP(B49,Overall!B:AA,16,0)</f>
        <v>Yes</v>
      </c>
      <c r="R49" s="33">
        <f>VLOOKUP(B49,Overall!B:AA,17,0)</f>
        <v>0</v>
      </c>
      <c r="S49" s="20" t="str">
        <f>VLOOKUP(B49,Overall!B:AA,18,0)</f>
        <v>https://onlinecourses.nptel.ac.in/noc25_cy38/preview</v>
      </c>
      <c r="T49" s="14" t="str">
        <f>VLOOKUP(B49,Overall!B:AA,19,0)</f>
        <v>noc25_cy38</v>
      </c>
      <c r="U49" s="35" t="str">
        <f>VLOOKUP(B49,Overall!B:AA,20,0)</f>
        <v>https://onlinecourses.nptel.ac.in/noc24_cy50/preview</v>
      </c>
      <c r="V49" s="35" t="str">
        <f>VLOOKUP(B49,Overall!B:AA,21,0)</f>
        <v>https://onlinecourses.nptel.ac.in/noc24_cy50/preview</v>
      </c>
      <c r="W49" s="33" t="str">
        <f>VLOOKUP(B49,Overall!B:AA,22,0)</f>
        <v>noc24_cy50</v>
      </c>
      <c r="X49" s="20" t="str">
        <f>VLOOKUP(B49,Overall!B:AA,23,0)</f>
        <v>https://nptel.ac.in/courses/104101135</v>
      </c>
      <c r="Y49" s="19" t="str">
        <f>VLOOKUP(B49,Overall!B:AA,24,0)</f>
        <v>https://nptel.ac.in/courses/104101135</v>
      </c>
      <c r="Z49" s="14">
        <f>VLOOKUP(B49,Overall!B:AA,25,0)</f>
        <v>104101135</v>
      </c>
      <c r="AA49" s="33"/>
    </row>
    <row r="50" spans="1:27" ht="39.6" x14ac:dyDescent="0.25">
      <c r="A50" s="13">
        <v>49</v>
      </c>
      <c r="B50" s="14" t="s">
        <v>360</v>
      </c>
      <c r="C50" s="14" t="str">
        <f>VLOOKUP(B50,Overall!B:AA,2,0)</f>
        <v>Biological Science</v>
      </c>
      <c r="D50" s="14" t="str">
        <f>VLOOKUP(B50,Overall!B:AA,3,0)</f>
        <v>Advances in Omics</v>
      </c>
      <c r="E50" s="14" t="str">
        <f>VLOOKUP(B50,Overall!B:AA,4,0)</f>
        <v>Prof. Nagarjun Vijay</v>
      </c>
      <c r="F50" s="15" t="str">
        <f>VLOOKUP(B50,Overall!B:AA,5,0)</f>
        <v>IISER Bhopal</v>
      </c>
      <c r="G50" s="15" t="str">
        <f>VLOOKUP(B50,Overall!B:AA,6,0)</f>
        <v>IIT Madras</v>
      </c>
      <c r="H50" s="16" t="str">
        <f>VLOOKUP(B50,Overall!B:AA,7,0)</f>
        <v>8 Weeks</v>
      </c>
      <c r="I50" s="15" t="str">
        <f>VLOOKUP(B50,Overall!B:AA,8,0)</f>
        <v>Rerun</v>
      </c>
      <c r="J50" s="17">
        <f>VLOOKUP(B50,Overall!B:AA,9,0)</f>
        <v>45859</v>
      </c>
      <c r="K50" s="17">
        <f>VLOOKUP(B50,Overall!B:AA,10,0)</f>
        <v>45912</v>
      </c>
      <c r="L50" s="17">
        <f>VLOOKUP(B50,Overall!B:AA,11,0)</f>
        <v>45920</v>
      </c>
      <c r="M50" s="17">
        <f>VLOOKUP(B50,Overall!B:AA,12,0)</f>
        <v>45866</v>
      </c>
      <c r="N50" s="17">
        <f>VLOOKUP(B50,Overall!B:AA,13,0)</f>
        <v>45884</v>
      </c>
      <c r="O50" s="15" t="str">
        <f>VLOOKUP(B50,Overall!B:AA,14,0)</f>
        <v>PG</v>
      </c>
      <c r="P50" s="15" t="str">
        <f>VLOOKUP(B50,Overall!B:AA,15,0)</f>
        <v>Elective</v>
      </c>
      <c r="Q50" s="15" t="str">
        <f>VLOOKUP(B50,Overall!B:AA,16,0)</f>
        <v>Yes</v>
      </c>
      <c r="R50" s="33" t="str">
        <f>VLOOKUP(B50,Overall!B:AA,17,0)</f>
        <v>Biosciences
Computational Biology</v>
      </c>
      <c r="S50" s="20" t="str">
        <f>VLOOKUP(B50,Overall!B:AA,18,0)</f>
        <v>https://onlinecourses.nptel.ac.in/noc25_bt45/preview</v>
      </c>
      <c r="T50" s="14" t="str">
        <f>VLOOKUP(B50,Overall!B:AA,19,0)</f>
        <v>noc25_bt45</v>
      </c>
      <c r="U50" s="35" t="str">
        <f>VLOOKUP(B50,Overall!B:AA,20,0)</f>
        <v>https://onlinecourses.nptel.ac.in/noc24_bt42/preview</v>
      </c>
      <c r="V50" s="35" t="str">
        <f>VLOOKUP(B50,Overall!B:AA,21,0)</f>
        <v>https://onlinecourses.nptel.ac.in/noc24_bt42/preview</v>
      </c>
      <c r="W50" s="33" t="str">
        <f>VLOOKUP(B50,Overall!B:AA,22,0)</f>
        <v>noc24_bt42</v>
      </c>
      <c r="X50" s="20" t="str">
        <f>VLOOKUP(B50,Overall!B:AA,23,0)</f>
        <v>https://nptel.ac.in/courses/102106456</v>
      </c>
      <c r="Y50" s="19" t="str">
        <f>VLOOKUP(B50,Overall!B:AA,24,0)</f>
        <v>https://nptel.ac.in/courses/102106456</v>
      </c>
      <c r="Z50" s="14">
        <f>VLOOKUP(B50,Overall!B:AA,25,0)</f>
        <v>102106456</v>
      </c>
      <c r="AA50" s="33"/>
    </row>
    <row r="51" spans="1:27" ht="39.6" x14ac:dyDescent="0.25">
      <c r="A51" s="13">
        <v>50</v>
      </c>
      <c r="B51" s="14" t="s">
        <v>382</v>
      </c>
      <c r="C51" s="14" t="str">
        <f>VLOOKUP(B51,Overall!B:AA,2,0)</f>
        <v>Biomedical Engineering</v>
      </c>
      <c r="D51" s="14" t="str">
        <f>VLOOKUP(B51,Overall!B:AA,3,0)</f>
        <v>Statistics for Biomedical Engineers</v>
      </c>
      <c r="E51" s="14" t="str">
        <f>VLOOKUP(B51,Overall!B:AA,4,0)</f>
        <v>Prof. Babji Srinivasan</v>
      </c>
      <c r="F51" s="15" t="str">
        <f>VLOOKUP(B51,Overall!B:AA,5,0)</f>
        <v>IIT Madras</v>
      </c>
      <c r="G51" s="15" t="str">
        <f>VLOOKUP(B51,Overall!B:AA,6,0)</f>
        <v>IIT Madras</v>
      </c>
      <c r="H51" s="16" t="str">
        <f>VLOOKUP(B51,Overall!B:AA,7,0)</f>
        <v>12 Weeks</v>
      </c>
      <c r="I51" s="15" t="str">
        <f>VLOOKUP(B51,Overall!B:AA,8,0)</f>
        <v>Rerun</v>
      </c>
      <c r="J51" s="17">
        <f>VLOOKUP(B51,Overall!B:AA,9,0)</f>
        <v>45859</v>
      </c>
      <c r="K51" s="17">
        <f>VLOOKUP(B51,Overall!B:AA,10,0)</f>
        <v>45940</v>
      </c>
      <c r="L51" s="17">
        <f>VLOOKUP(B51,Overall!B:AA,11,0)</f>
        <v>45956</v>
      </c>
      <c r="M51" s="17">
        <f>VLOOKUP(B51,Overall!B:AA,12,0)</f>
        <v>45866</v>
      </c>
      <c r="N51" s="17">
        <f>VLOOKUP(B51,Overall!B:AA,13,0)</f>
        <v>45884</v>
      </c>
      <c r="O51" s="15" t="str">
        <f>VLOOKUP(B51,Overall!B:AA,14,0)</f>
        <v>UG/PG</v>
      </c>
      <c r="P51" s="15" t="str">
        <f>VLOOKUP(B51,Overall!B:AA,15,0)</f>
        <v>Elective</v>
      </c>
      <c r="Q51" s="15" t="str">
        <f>VLOOKUP(B51,Overall!B:AA,16,0)</f>
        <v>Yes</v>
      </c>
      <c r="R51" s="33" t="str">
        <f>VLOOKUP(B51,Overall!B:AA,17,0)</f>
        <v>Bioengineering
Computational Biology</v>
      </c>
      <c r="S51" s="20" t="str">
        <f>VLOOKUP(B51,Overall!B:AA,18,0)</f>
        <v>https://onlinecourses.nptel.ac.in/noc25_bt48/preview</v>
      </c>
      <c r="T51" s="14" t="str">
        <f>VLOOKUP(B51,Overall!B:AA,19,0)</f>
        <v>noc25_bt48</v>
      </c>
      <c r="U51" s="35" t="str">
        <f>VLOOKUP(B51,Overall!B:AA,20,0)</f>
        <v>https://onlinecourses.nptel.ac.in/noc24_bt70/preview</v>
      </c>
      <c r="V51" s="35" t="str">
        <f>VLOOKUP(B51,Overall!B:AA,21,0)</f>
        <v>https://onlinecourses.nptel.ac.in/noc24_bt70/preview</v>
      </c>
      <c r="W51" s="33" t="str">
        <f>VLOOKUP(B51,Overall!B:AA,22,0)</f>
        <v>noc24_bt70</v>
      </c>
      <c r="X51" s="20" t="str">
        <f>VLOOKUP(B51,Overall!B:AA,23,0)</f>
        <v>https://nptel.ac.in/courses/102106457</v>
      </c>
      <c r="Y51" s="19" t="str">
        <f>VLOOKUP(B51,Overall!B:AA,24,0)</f>
        <v>https://nptel.ac.in/courses/102106457</v>
      </c>
      <c r="Z51" s="14">
        <f>VLOOKUP(B51,Overall!B:AA,25,0)</f>
        <v>102106457</v>
      </c>
      <c r="AA51" s="33"/>
    </row>
    <row r="52" spans="1:27" ht="39.6" x14ac:dyDescent="0.25">
      <c r="A52" s="13">
        <v>51</v>
      </c>
      <c r="B52" s="14" t="s">
        <v>402</v>
      </c>
      <c r="C52" s="14" t="str">
        <f>VLOOKUP(B52,Overall!B:AA,2,0)</f>
        <v>Biosciences and Bioengineering</v>
      </c>
      <c r="D52" s="14" t="str">
        <f>VLOOKUP(B52,Overall!B:AA,3,0)</f>
        <v>Introduction to Dynamical Models in Biology</v>
      </c>
      <c r="E52" s="14" t="str">
        <f>VLOOKUP(B52,Overall!B:AA,4,0)</f>
        <v>Prof. Biplab Bose</v>
      </c>
      <c r="F52" s="15" t="str">
        <f>VLOOKUP(B52,Overall!B:AA,5,0)</f>
        <v>IIT Guwahati</v>
      </c>
      <c r="G52" s="15" t="str">
        <f>VLOOKUP(B52,Overall!B:AA,6,0)</f>
        <v>IIT Guwahati</v>
      </c>
      <c r="H52" s="16" t="str">
        <f>VLOOKUP(B52,Overall!B:AA,7,0)</f>
        <v>4 Weeks</v>
      </c>
      <c r="I52" s="15" t="str">
        <f>VLOOKUP(B52,Overall!B:AA,8,0)</f>
        <v>Rerun</v>
      </c>
      <c r="J52" s="17">
        <f>VLOOKUP(B52,Overall!B:AA,9,0)</f>
        <v>45859</v>
      </c>
      <c r="K52" s="17">
        <f>VLOOKUP(B52,Overall!B:AA,10,0)</f>
        <v>45884</v>
      </c>
      <c r="L52" s="17">
        <f>VLOOKUP(B52,Overall!B:AA,11,0)</f>
        <v>45921</v>
      </c>
      <c r="M52" s="17">
        <f>VLOOKUP(B52,Overall!B:AA,12,0)</f>
        <v>45866</v>
      </c>
      <c r="N52" s="17">
        <f>VLOOKUP(B52,Overall!B:AA,13,0)</f>
        <v>45884</v>
      </c>
      <c r="O52" s="15" t="str">
        <f>VLOOKUP(B52,Overall!B:AA,14,0)</f>
        <v>UG/PG</v>
      </c>
      <c r="P52" s="15" t="str">
        <f>VLOOKUP(B52,Overall!B:AA,15,0)</f>
        <v>Elective</v>
      </c>
      <c r="Q52" s="15" t="str">
        <f>VLOOKUP(B52,Overall!B:AA,16,0)</f>
        <v>Yes</v>
      </c>
      <c r="R52" s="33" t="str">
        <f>VLOOKUP(B52,Overall!B:AA,17,0)</f>
        <v>Computational Biology</v>
      </c>
      <c r="S52" s="20" t="str">
        <f>VLOOKUP(B52,Overall!B:AA,18,0)</f>
        <v>https://onlinecourses.nptel.ac.in/noc25_bt51/preview</v>
      </c>
      <c r="T52" s="14" t="str">
        <f>VLOOKUP(B52,Overall!B:AA,19,0)</f>
        <v>noc25_bt51</v>
      </c>
      <c r="U52" s="35" t="str">
        <f>VLOOKUP(B52,Overall!B:AA,20,0)</f>
        <v>https://onlinecourses.nptel.ac.in/noc24_bt41/preview</v>
      </c>
      <c r="V52" s="35" t="str">
        <f>VLOOKUP(B52,Overall!B:AA,21,0)</f>
        <v>https://onlinecourses.nptel.ac.in/noc24_bt41/preview</v>
      </c>
      <c r="W52" s="33" t="str">
        <f>VLOOKUP(B52,Overall!B:AA,22,0)</f>
        <v>noc24_bt41</v>
      </c>
      <c r="X52" s="20" t="str">
        <f>VLOOKUP(B52,Overall!B:AA,23,0)</f>
        <v>https://nptel.ac.in/courses/102103056</v>
      </c>
      <c r="Y52" s="19" t="str">
        <f>VLOOKUP(B52,Overall!B:AA,24,0)</f>
        <v>https://nptel.ac.in/courses/102103056</v>
      </c>
      <c r="Z52" s="14">
        <f>VLOOKUP(B52,Overall!B:AA,25,0)</f>
        <v>102103056</v>
      </c>
      <c r="AA52" s="33"/>
    </row>
    <row r="53" spans="1:27" ht="39.6" x14ac:dyDescent="0.25">
      <c r="A53" s="13">
        <v>52</v>
      </c>
      <c r="B53" s="14" t="s">
        <v>410</v>
      </c>
      <c r="C53" s="14" t="str">
        <f>VLOOKUP(B53,Overall!B:AA,2,0)</f>
        <v>Biosciences and Bioengineering</v>
      </c>
      <c r="D53" s="14" t="str">
        <f>VLOOKUP(B53,Overall!B:AA,3,0)</f>
        <v>Genome Editing and Engineering</v>
      </c>
      <c r="E53" s="14" t="str">
        <f>VLOOKUP(B53,Overall!B:AA,4,0)</f>
        <v>Prof. Utpal Bora</v>
      </c>
      <c r="F53" s="15" t="str">
        <f>VLOOKUP(B53,Overall!B:AA,5,0)</f>
        <v>IIT Guwahati</v>
      </c>
      <c r="G53" s="15" t="str">
        <f>VLOOKUP(B53,Overall!B:AA,6,0)</f>
        <v>IIT Guwahati</v>
      </c>
      <c r="H53" s="16" t="str">
        <f>VLOOKUP(B53,Overall!B:AA,7,0)</f>
        <v>12 Weeks</v>
      </c>
      <c r="I53" s="15" t="str">
        <f>VLOOKUP(B53,Overall!B:AA,8,0)</f>
        <v>Rerun</v>
      </c>
      <c r="J53" s="17">
        <f>VLOOKUP(B53,Overall!B:AA,9,0)</f>
        <v>45859</v>
      </c>
      <c r="K53" s="17">
        <f>VLOOKUP(B53,Overall!B:AA,10,0)</f>
        <v>45940</v>
      </c>
      <c r="L53" s="17">
        <f>VLOOKUP(B53,Overall!B:AA,11,0)</f>
        <v>45962</v>
      </c>
      <c r="M53" s="17">
        <f>VLOOKUP(B53,Overall!B:AA,12,0)</f>
        <v>45866</v>
      </c>
      <c r="N53" s="17">
        <f>VLOOKUP(B53,Overall!B:AA,13,0)</f>
        <v>45884</v>
      </c>
      <c r="O53" s="15" t="str">
        <f>VLOOKUP(B53,Overall!B:AA,14,0)</f>
        <v>UG/PG</v>
      </c>
      <c r="P53" s="15" t="str">
        <f>VLOOKUP(B53,Overall!B:AA,15,0)</f>
        <v>Elective</v>
      </c>
      <c r="Q53" s="15" t="str">
        <f>VLOOKUP(B53,Overall!B:AA,16,0)</f>
        <v>Yes</v>
      </c>
      <c r="R53" s="33" t="str">
        <f>VLOOKUP(B53,Overall!B:AA,17,0)</f>
        <v>Biosciences</v>
      </c>
      <c r="S53" s="20" t="str">
        <f>VLOOKUP(B53,Overall!B:AA,18,0)</f>
        <v>https://onlinecourses.nptel.ac.in/noc25_bt52/preview</v>
      </c>
      <c r="T53" s="14" t="str">
        <f>VLOOKUP(B53,Overall!B:AA,19,0)</f>
        <v>noc25_bt52</v>
      </c>
      <c r="U53" s="35" t="str">
        <f>VLOOKUP(B53,Overall!B:AA,20,0)</f>
        <v>https://onlinecourses.nptel.ac.in/noc24_bt71/preview</v>
      </c>
      <c r="V53" s="35" t="str">
        <f>VLOOKUP(B53,Overall!B:AA,21,0)</f>
        <v>https://onlinecourses.nptel.ac.in/noc24_bt71/preview</v>
      </c>
      <c r="W53" s="33" t="str">
        <f>VLOOKUP(B53,Overall!B:AA,22,0)</f>
        <v>noc24_bt71</v>
      </c>
      <c r="X53" s="20" t="str">
        <f>VLOOKUP(B53,Overall!B:AA,23,0)</f>
        <v>https://nptel.ac.in/courses/102103093</v>
      </c>
      <c r="Y53" s="19" t="str">
        <f>VLOOKUP(B53,Overall!B:AA,24,0)</f>
        <v>https://nptel.ac.in/courses/102103093</v>
      </c>
      <c r="Z53" s="14">
        <f>VLOOKUP(B53,Overall!B:AA,25,0)</f>
        <v>102103093</v>
      </c>
      <c r="AA53" s="33"/>
    </row>
    <row r="54" spans="1:27" ht="39.6" x14ac:dyDescent="0.25">
      <c r="A54" s="13">
        <v>53</v>
      </c>
      <c r="B54" s="14" t="s">
        <v>415</v>
      </c>
      <c r="C54" s="14" t="str">
        <f>VLOOKUP(B54,Overall!B:AA,2,0)</f>
        <v>Biosciences and Bioengineering</v>
      </c>
      <c r="D54" s="14" t="str">
        <f>VLOOKUP(B54,Overall!B:AA,3,0)</f>
        <v>Genetic Engineering: Theory and Application</v>
      </c>
      <c r="E54" s="14" t="str">
        <f>VLOOKUP(B54,Overall!B:AA,4,0)</f>
        <v>Prof. Vishal Trivedi</v>
      </c>
      <c r="F54" s="15" t="str">
        <f>VLOOKUP(B54,Overall!B:AA,5,0)</f>
        <v>IIT Guwahati</v>
      </c>
      <c r="G54" s="15" t="str">
        <f>VLOOKUP(B54,Overall!B:AA,6,0)</f>
        <v>IIT Guwahati</v>
      </c>
      <c r="H54" s="16" t="str">
        <f>VLOOKUP(B54,Overall!B:AA,7,0)</f>
        <v>12 Weeks</v>
      </c>
      <c r="I54" s="15" t="str">
        <f>VLOOKUP(B54,Overall!B:AA,8,0)</f>
        <v>Rerun</v>
      </c>
      <c r="J54" s="17">
        <f>VLOOKUP(B54,Overall!B:AA,9,0)</f>
        <v>45859</v>
      </c>
      <c r="K54" s="17">
        <f>VLOOKUP(B54,Overall!B:AA,10,0)</f>
        <v>45940</v>
      </c>
      <c r="L54" s="17">
        <f>VLOOKUP(B54,Overall!B:AA,11,0)</f>
        <v>45962</v>
      </c>
      <c r="M54" s="17">
        <f>VLOOKUP(B54,Overall!B:AA,12,0)</f>
        <v>45866</v>
      </c>
      <c r="N54" s="17">
        <f>VLOOKUP(B54,Overall!B:AA,13,0)</f>
        <v>45884</v>
      </c>
      <c r="O54" s="15" t="str">
        <f>VLOOKUP(B54,Overall!B:AA,14,0)</f>
        <v>UG/PG</v>
      </c>
      <c r="P54" s="15" t="str">
        <f>VLOOKUP(B54,Overall!B:AA,15,0)</f>
        <v>Elective</v>
      </c>
      <c r="Q54" s="15" t="str">
        <f>VLOOKUP(B54,Overall!B:AA,16,0)</f>
        <v>Yes</v>
      </c>
      <c r="R54" s="33" t="str">
        <f>VLOOKUP(B54,Overall!B:AA,17,0)</f>
        <v>Bioprocesses
Biosciences</v>
      </c>
      <c r="S54" s="20" t="str">
        <f>VLOOKUP(B54,Overall!B:AA,18,0)</f>
        <v>https://onlinecourses.nptel.ac.in/noc25_bt53/preview</v>
      </c>
      <c r="T54" s="14" t="str">
        <f>VLOOKUP(B54,Overall!B:AA,19,0)</f>
        <v>noc25_bt53</v>
      </c>
      <c r="U54" s="35" t="str">
        <f>VLOOKUP(B54,Overall!B:AA,20,0)</f>
        <v>https://onlinecourses.nptel.ac.in/noc24_bt57/preview</v>
      </c>
      <c r="V54" s="35" t="str">
        <f>VLOOKUP(B54,Overall!B:AA,21,0)</f>
        <v>https://onlinecourses.nptel.ac.in/noc24_bt57/preview</v>
      </c>
      <c r="W54" s="33" t="str">
        <f>VLOOKUP(B54,Overall!B:AA,22,0)</f>
        <v>noc24_bt57</v>
      </c>
      <c r="X54" s="20" t="str">
        <f>VLOOKUP(B54,Overall!B:AA,23,0)</f>
        <v>https://nptel.ac.in/courses/102103074</v>
      </c>
      <c r="Y54" s="19" t="str">
        <f>VLOOKUP(B54,Overall!B:AA,24,0)</f>
        <v>https://nptel.ac.in/courses/102103074</v>
      </c>
      <c r="Z54" s="14">
        <f>VLOOKUP(B54,Overall!B:AA,25,0)</f>
        <v>102103074</v>
      </c>
      <c r="AA54" s="33"/>
    </row>
    <row r="55" spans="1:27" ht="39.6" x14ac:dyDescent="0.25">
      <c r="A55" s="13">
        <v>54</v>
      </c>
      <c r="B55" s="14" t="s">
        <v>421</v>
      </c>
      <c r="C55" s="14" t="str">
        <f>VLOOKUP(B55,Overall!B:AA,2,0)</f>
        <v>Biosciences and Bioengineering</v>
      </c>
      <c r="D55" s="14" t="str">
        <f>VLOOKUP(B55,Overall!B:AA,3,0)</f>
        <v>Experimental Biotechnology</v>
      </c>
      <c r="E55" s="14" t="str">
        <f>VLOOKUP(B55,Overall!B:AA,4,0)</f>
        <v>Prof. Vishal Trivedi</v>
      </c>
      <c r="F55" s="15" t="str">
        <f>VLOOKUP(B55,Overall!B:AA,5,0)</f>
        <v>IIT Guwahati</v>
      </c>
      <c r="G55" s="15" t="str">
        <f>VLOOKUP(B55,Overall!B:AA,6,0)</f>
        <v>IIT Guwahati</v>
      </c>
      <c r="H55" s="16" t="str">
        <f>VLOOKUP(B55,Overall!B:AA,7,0)</f>
        <v>12 Weeks</v>
      </c>
      <c r="I55" s="15" t="str">
        <f>VLOOKUP(B55,Overall!B:AA,8,0)</f>
        <v>Rerun</v>
      </c>
      <c r="J55" s="17">
        <f>VLOOKUP(B55,Overall!B:AA,9,0)</f>
        <v>45859</v>
      </c>
      <c r="K55" s="17">
        <f>VLOOKUP(B55,Overall!B:AA,10,0)</f>
        <v>45940</v>
      </c>
      <c r="L55" s="17">
        <f>VLOOKUP(B55,Overall!B:AA,11,0)</f>
        <v>45962</v>
      </c>
      <c r="M55" s="17">
        <f>VLOOKUP(B55,Overall!B:AA,12,0)</f>
        <v>45866</v>
      </c>
      <c r="N55" s="17">
        <f>VLOOKUP(B55,Overall!B:AA,13,0)</f>
        <v>45884</v>
      </c>
      <c r="O55" s="15" t="str">
        <f>VLOOKUP(B55,Overall!B:AA,14,0)</f>
        <v>PG</v>
      </c>
      <c r="P55" s="15" t="str">
        <f>VLOOKUP(B55,Overall!B:AA,15,0)</f>
        <v>Elective</v>
      </c>
      <c r="Q55" s="15" t="str">
        <f>VLOOKUP(B55,Overall!B:AA,16,0)</f>
        <v>Yes</v>
      </c>
      <c r="R55" s="33" t="str">
        <f>VLOOKUP(B55,Overall!B:AA,17,0)</f>
        <v>Bioprocesses
Biosciences</v>
      </c>
      <c r="S55" s="20" t="str">
        <f>VLOOKUP(B55,Overall!B:AA,18,0)</f>
        <v>https://onlinecourses.nptel.ac.in/noc25_bt54/preview</v>
      </c>
      <c r="T55" s="14" t="str">
        <f>VLOOKUP(B55,Overall!B:AA,19,0)</f>
        <v>noc25_bt54</v>
      </c>
      <c r="U55" s="35" t="str">
        <f>VLOOKUP(B55,Overall!B:AA,20,0)</f>
        <v>https://onlinecourses.nptel.ac.in/noc24_bt65/preview</v>
      </c>
      <c r="V55" s="35" t="str">
        <f>VLOOKUP(B55,Overall!B:AA,21,0)</f>
        <v>https://onlinecourses.nptel.ac.in/noc24_bt65/preview</v>
      </c>
      <c r="W55" s="33" t="str">
        <f>VLOOKUP(B55,Overall!B:AA,22,0)</f>
        <v>noc24_bt65</v>
      </c>
      <c r="X55" s="20" t="str">
        <f>VLOOKUP(B55,Overall!B:AA,23,0)</f>
        <v>https://nptel.ac.in/courses/102103083</v>
      </c>
      <c r="Y55" s="19" t="str">
        <f>VLOOKUP(B55,Overall!B:AA,24,0)</f>
        <v>https://nptel.ac.in/courses/102103083</v>
      </c>
      <c r="Z55" s="14">
        <f>VLOOKUP(B55,Overall!B:AA,25,0)</f>
        <v>102103083</v>
      </c>
      <c r="AA55" s="33"/>
    </row>
    <row r="56" spans="1:27" ht="39.6" x14ac:dyDescent="0.25">
      <c r="A56" s="13">
        <v>55</v>
      </c>
      <c r="B56" s="14" t="s">
        <v>425</v>
      </c>
      <c r="C56" s="14" t="str">
        <f>VLOOKUP(B56,Overall!B:AA,2,0)</f>
        <v>Biosciences and Bioengineering</v>
      </c>
      <c r="D56" s="14" t="str">
        <f>VLOOKUP(B56,Overall!B:AA,3,0)</f>
        <v>Drug Delivery: Principles and Engineering</v>
      </c>
      <c r="E56" s="14" t="str">
        <f>VLOOKUP(B56,Overall!B:AA,4,0)</f>
        <v>Prof. Rachit Agarwal</v>
      </c>
      <c r="F56" s="15" t="str">
        <f>VLOOKUP(B56,Overall!B:AA,5,0)</f>
        <v>IISc Bangalore</v>
      </c>
      <c r="G56" s="15" t="str">
        <f>VLOOKUP(B56,Overall!B:AA,6,0)</f>
        <v>IISc Bangalore</v>
      </c>
      <c r="H56" s="16" t="str">
        <f>VLOOKUP(B56,Overall!B:AA,7,0)</f>
        <v>12 Weeks</v>
      </c>
      <c r="I56" s="15" t="str">
        <f>VLOOKUP(B56,Overall!B:AA,8,0)</f>
        <v>Rerun</v>
      </c>
      <c r="J56" s="17">
        <f>VLOOKUP(B56,Overall!B:AA,9,0)</f>
        <v>45859</v>
      </c>
      <c r="K56" s="17">
        <f>VLOOKUP(B56,Overall!B:AA,10,0)</f>
        <v>45940</v>
      </c>
      <c r="L56" s="17">
        <f>VLOOKUP(B56,Overall!B:AA,11,0)</f>
        <v>45962</v>
      </c>
      <c r="M56" s="17">
        <f>VLOOKUP(B56,Overall!B:AA,12,0)</f>
        <v>45866</v>
      </c>
      <c r="N56" s="17">
        <f>VLOOKUP(B56,Overall!B:AA,13,0)</f>
        <v>45884</v>
      </c>
      <c r="O56" s="15" t="str">
        <f>VLOOKUP(B56,Overall!B:AA,14,0)</f>
        <v>UG/PG</v>
      </c>
      <c r="P56" s="15" t="str">
        <f>VLOOKUP(B56,Overall!B:AA,15,0)</f>
        <v>Elective</v>
      </c>
      <c r="Q56" s="15" t="str">
        <f>VLOOKUP(B56,Overall!B:AA,16,0)</f>
        <v>Yes</v>
      </c>
      <c r="R56" s="33" t="str">
        <f>VLOOKUP(B56,Overall!B:AA,17,0)</f>
        <v>Bioengineering</v>
      </c>
      <c r="S56" s="20" t="str">
        <f>VLOOKUP(B56,Overall!B:AA,18,0)</f>
        <v>https://onlinecourses.nptel.ac.in/noc25_bt55/preview</v>
      </c>
      <c r="T56" s="14" t="str">
        <f>VLOOKUP(B56,Overall!B:AA,19,0)</f>
        <v>noc25_bt55</v>
      </c>
      <c r="U56" s="35" t="str">
        <f>VLOOKUP(B56,Overall!B:AA,20,0)</f>
        <v>https://onlinecourses.nptel.ac.in/noc24_bt62/preview</v>
      </c>
      <c r="V56" s="35" t="str">
        <f>VLOOKUP(B56,Overall!B:AA,21,0)</f>
        <v>https://onlinecourses.nptel.ac.in/noc24_bt62/preview</v>
      </c>
      <c r="W56" s="33" t="str">
        <f>VLOOKUP(B56,Overall!B:AA,22,0)</f>
        <v>noc24_bt62</v>
      </c>
      <c r="X56" s="20" t="str">
        <f>VLOOKUP(B56,Overall!B:AA,23,0)</f>
        <v>https://nptel.ac.in/courses/102108077</v>
      </c>
      <c r="Y56" s="19" t="str">
        <f>VLOOKUP(B56,Overall!B:AA,24,0)</f>
        <v>https://nptel.ac.in/courses/102108077</v>
      </c>
      <c r="Z56" s="14">
        <f>VLOOKUP(B56,Overall!B:AA,25,0)</f>
        <v>102108077</v>
      </c>
      <c r="AA56" s="33"/>
    </row>
    <row r="57" spans="1:27" ht="39.6" x14ac:dyDescent="0.25">
      <c r="A57" s="13">
        <v>56</v>
      </c>
      <c r="B57" s="14" t="s">
        <v>430</v>
      </c>
      <c r="C57" s="14" t="str">
        <f>VLOOKUP(B57,Overall!B:AA,2,0)</f>
        <v>Biosciences and Bioengineering</v>
      </c>
      <c r="D57" s="14" t="str">
        <f>VLOOKUP(B57,Overall!B:AA,3,0)</f>
        <v>Industrial Biotechnology</v>
      </c>
      <c r="E57" s="14" t="str">
        <f>VLOOKUP(B57,Overall!B:AA,4,0)</f>
        <v>Prof. Debabrata Das</v>
      </c>
      <c r="F57" s="15" t="str">
        <f>VLOOKUP(B57,Overall!B:AA,5,0)</f>
        <v>IIT Kharagpur</v>
      </c>
      <c r="G57" s="15" t="str">
        <f>VLOOKUP(B57,Overall!B:AA,6,0)</f>
        <v>IIT Kharagpur</v>
      </c>
      <c r="H57" s="16" t="str">
        <f>VLOOKUP(B57,Overall!B:AA,7,0)</f>
        <v>12 Weeks</v>
      </c>
      <c r="I57" s="15" t="str">
        <f>VLOOKUP(B57,Overall!B:AA,8,0)</f>
        <v>Rerun</v>
      </c>
      <c r="J57" s="17">
        <f>VLOOKUP(B57,Overall!B:AA,9,0)</f>
        <v>45859</v>
      </c>
      <c r="K57" s="17">
        <f>VLOOKUP(B57,Overall!B:AA,10,0)</f>
        <v>45940</v>
      </c>
      <c r="L57" s="17">
        <f>VLOOKUP(B57,Overall!B:AA,11,0)</f>
        <v>45963</v>
      </c>
      <c r="M57" s="17">
        <f>VLOOKUP(B57,Overall!B:AA,12,0)</f>
        <v>45866</v>
      </c>
      <c r="N57" s="17">
        <f>VLOOKUP(B57,Overall!B:AA,13,0)</f>
        <v>45884</v>
      </c>
      <c r="O57" s="15" t="str">
        <f>VLOOKUP(B57,Overall!B:AA,14,0)</f>
        <v>UG</v>
      </c>
      <c r="P57" s="15" t="str">
        <f>VLOOKUP(B57,Overall!B:AA,15,0)</f>
        <v>Core</v>
      </c>
      <c r="Q57" s="15" t="str">
        <f>VLOOKUP(B57,Overall!B:AA,16,0)</f>
        <v>No</v>
      </c>
      <c r="R57" s="33">
        <f>VLOOKUP(B57,Overall!B:AA,17,0)</f>
        <v>0</v>
      </c>
      <c r="S57" s="20" t="str">
        <f>VLOOKUP(B57,Overall!B:AA,18,0)</f>
        <v>https://onlinecourses.nptel.ac.in/noc25_bt56/preview</v>
      </c>
      <c r="T57" s="14" t="str">
        <f>VLOOKUP(B57,Overall!B:AA,19,0)</f>
        <v>noc25_bt56</v>
      </c>
      <c r="U57" s="35" t="str">
        <f>VLOOKUP(B57,Overall!B:AA,20,0)</f>
        <v>https://onlinecourses.nptel.ac.in/noc23_bt61/preview</v>
      </c>
      <c r="V57" s="35" t="str">
        <f>VLOOKUP(B57,Overall!B:AA,21,0)</f>
        <v>https://onlinecourses.nptel.ac.in/noc23_bt61/preview</v>
      </c>
      <c r="W57" s="33" t="str">
        <f>VLOOKUP(B57,Overall!B:AA,22,0)</f>
        <v>noc23_bt61</v>
      </c>
      <c r="X57" s="20" t="str">
        <f>VLOOKUP(B57,Overall!B:AA,23,0)</f>
        <v>https://nptel.ac.in/courses/102105058</v>
      </c>
      <c r="Y57" s="19" t="str">
        <f>VLOOKUP(B57,Overall!B:AA,24,0)</f>
        <v>https://nptel.ac.in/courses/102105058</v>
      </c>
      <c r="Z57" s="14">
        <f>VLOOKUP(B57,Overall!B:AA,25,0)</f>
        <v>102105058</v>
      </c>
      <c r="AA57" s="33"/>
    </row>
    <row r="58" spans="1:27" ht="39.6" x14ac:dyDescent="0.25">
      <c r="A58" s="13">
        <v>57</v>
      </c>
      <c r="B58" s="14" t="s">
        <v>439</v>
      </c>
      <c r="C58" s="14" t="str">
        <f>VLOOKUP(B58,Overall!B:AA,2,0)</f>
        <v>Biosciences and Bioengineering</v>
      </c>
      <c r="D58" s="14" t="str">
        <f>VLOOKUP(B58,Overall!B:AA,3,0)</f>
        <v>Immunology</v>
      </c>
      <c r="E58" s="14" t="str">
        <f>VLOOKUP(B58,Overall!B:AA,4,0)</f>
        <v>Prof. Sudip Kumar Ghosh,
Prof. Agneyo Ganguly</v>
      </c>
      <c r="F58" s="15" t="str">
        <f>VLOOKUP(B58,Overall!B:AA,5,0)</f>
        <v>IIT Kharagpur</v>
      </c>
      <c r="G58" s="15" t="str">
        <f>VLOOKUP(B58,Overall!B:AA,6,0)</f>
        <v>IIT Kharagpur</v>
      </c>
      <c r="H58" s="16" t="str">
        <f>VLOOKUP(B58,Overall!B:AA,7,0)</f>
        <v>12 Weeks</v>
      </c>
      <c r="I58" s="15" t="str">
        <f>VLOOKUP(B58,Overall!B:AA,8,0)</f>
        <v>Rerun</v>
      </c>
      <c r="J58" s="17">
        <f>VLOOKUP(B58,Overall!B:AA,9,0)</f>
        <v>45859</v>
      </c>
      <c r="K58" s="17">
        <f>VLOOKUP(B58,Overall!B:AA,10,0)</f>
        <v>45940</v>
      </c>
      <c r="L58" s="17">
        <f>VLOOKUP(B58,Overall!B:AA,11,0)</f>
        <v>45962</v>
      </c>
      <c r="M58" s="17">
        <f>VLOOKUP(B58,Overall!B:AA,12,0)</f>
        <v>45866</v>
      </c>
      <c r="N58" s="17">
        <f>VLOOKUP(B58,Overall!B:AA,13,0)</f>
        <v>45884</v>
      </c>
      <c r="O58" s="15" t="str">
        <f>VLOOKUP(B58,Overall!B:AA,14,0)</f>
        <v>UG</v>
      </c>
      <c r="P58" s="15" t="str">
        <f>VLOOKUP(B58,Overall!B:AA,15,0)</f>
        <v>Core</v>
      </c>
      <c r="Q58" s="15" t="str">
        <f>VLOOKUP(B58,Overall!B:AA,16,0)</f>
        <v>No</v>
      </c>
      <c r="R58" s="33" t="str">
        <f>VLOOKUP(B58,Overall!B:AA,17,0)</f>
        <v>Biosciences</v>
      </c>
      <c r="S58" s="20" t="str">
        <f>VLOOKUP(B58,Overall!B:AA,18,0)</f>
        <v>https://onlinecourses.nptel.ac.in/noc25_bt58/preview</v>
      </c>
      <c r="T58" s="14" t="str">
        <f>VLOOKUP(B58,Overall!B:AA,19,0)</f>
        <v>noc25_bt58</v>
      </c>
      <c r="U58" s="35" t="str">
        <f>VLOOKUP(B58,Overall!B:AA,20,0)</f>
        <v>https://onlinecourses.nptel.ac.in/noc24_bt63/preview</v>
      </c>
      <c r="V58" s="35" t="str">
        <f>VLOOKUP(B58,Overall!B:AA,21,0)</f>
        <v>https://onlinecourses.nptel.ac.in/noc24_bt63/preview</v>
      </c>
      <c r="W58" s="33" t="str">
        <f>VLOOKUP(B58,Overall!B:AA,22,0)</f>
        <v>noc24_bt63</v>
      </c>
      <c r="X58" s="20" t="str">
        <f>VLOOKUP(B58,Overall!B:AA,23,0)</f>
        <v>https://nptel.ac.in/courses/102105083</v>
      </c>
      <c r="Y58" s="19" t="str">
        <f>VLOOKUP(B58,Overall!B:AA,24,0)</f>
        <v>https://nptel.ac.in/courses/102105083</v>
      </c>
      <c r="Z58" s="14">
        <f>VLOOKUP(B58,Overall!B:AA,25,0)</f>
        <v>102105083</v>
      </c>
      <c r="AA58" s="33"/>
    </row>
    <row r="59" spans="1:27" ht="39.6" x14ac:dyDescent="0.25">
      <c r="A59" s="13">
        <v>58</v>
      </c>
      <c r="B59" s="14" t="s">
        <v>444</v>
      </c>
      <c r="C59" s="14" t="str">
        <f>VLOOKUP(B59,Overall!B:AA,2,0)</f>
        <v>Biosciences and Bioengineering</v>
      </c>
      <c r="D59" s="14" t="str">
        <f>VLOOKUP(B59,Overall!B:AA,3,0)</f>
        <v>Cognition and its Computation</v>
      </c>
      <c r="E59" s="14" t="str">
        <f>VLOOKUP(B59,Overall!B:AA,4,0)</f>
        <v>Prof. Sharba Bandyopadhyay,
Prof. Rajlakshmi Guha</v>
      </c>
      <c r="F59" s="15" t="str">
        <f>VLOOKUP(B59,Overall!B:AA,5,0)</f>
        <v>IIT Kharagpur</v>
      </c>
      <c r="G59" s="15" t="str">
        <f>VLOOKUP(B59,Overall!B:AA,6,0)</f>
        <v>IIT Kharagpur</v>
      </c>
      <c r="H59" s="16" t="str">
        <f>VLOOKUP(B59,Overall!B:AA,7,0)</f>
        <v>12 Weeks</v>
      </c>
      <c r="I59" s="15" t="str">
        <f>VLOOKUP(B59,Overall!B:AA,8,0)</f>
        <v>Rerun</v>
      </c>
      <c r="J59" s="17">
        <f>VLOOKUP(B59,Overall!B:AA,9,0)</f>
        <v>45859</v>
      </c>
      <c r="K59" s="17">
        <f>VLOOKUP(B59,Overall!B:AA,10,0)</f>
        <v>45940</v>
      </c>
      <c r="L59" s="17">
        <f>VLOOKUP(B59,Overall!B:AA,11,0)</f>
        <v>45962</v>
      </c>
      <c r="M59" s="17">
        <f>VLOOKUP(B59,Overall!B:AA,12,0)</f>
        <v>45866</v>
      </c>
      <c r="N59" s="17">
        <f>VLOOKUP(B59,Overall!B:AA,13,0)</f>
        <v>45884</v>
      </c>
      <c r="O59" s="15" t="str">
        <f>VLOOKUP(B59,Overall!B:AA,14,0)</f>
        <v>UG/PG</v>
      </c>
      <c r="P59" s="15" t="str">
        <f>VLOOKUP(B59,Overall!B:AA,15,0)</f>
        <v>Elective</v>
      </c>
      <c r="Q59" s="15" t="str">
        <f>VLOOKUP(B59,Overall!B:AA,16,0)</f>
        <v>Yes</v>
      </c>
      <c r="R59" s="33">
        <f>VLOOKUP(B59,Overall!B:AA,17,0)</f>
        <v>0</v>
      </c>
      <c r="S59" s="20" t="str">
        <f>VLOOKUP(B59,Overall!B:AA,18,0)</f>
        <v>https://onlinecourses.nptel.ac.in/noc25_bt59/preview</v>
      </c>
      <c r="T59" s="14" t="str">
        <f>VLOOKUP(B59,Overall!B:AA,19,0)</f>
        <v>noc25_bt59</v>
      </c>
      <c r="U59" s="35" t="str">
        <f>VLOOKUP(B59,Overall!B:AA,20,0)</f>
        <v>https://onlinecourses.nptel.ac.in/noc24_ee96/preview</v>
      </c>
      <c r="V59" s="35" t="str">
        <f>VLOOKUP(B59,Overall!B:AA,21,0)</f>
        <v>https://onlinecourses.nptel.ac.in/noc24_ee96/preview</v>
      </c>
      <c r="W59" s="33" t="str">
        <f>VLOOKUP(B59,Overall!B:AA,22,0)</f>
        <v>noc24_ee96</v>
      </c>
      <c r="X59" s="20" t="str">
        <f>VLOOKUP(B59,Overall!B:AA,23,0)</f>
        <v>https://nptel.ac.in/courses/108105185</v>
      </c>
      <c r="Y59" s="19" t="str">
        <f>VLOOKUP(B59,Overall!B:AA,24,0)</f>
        <v>https://nptel.ac.in/courses/108105185</v>
      </c>
      <c r="Z59" s="14">
        <f>VLOOKUP(B59,Overall!B:AA,25,0)</f>
        <v>108105185</v>
      </c>
      <c r="AA59" s="33"/>
    </row>
    <row r="60" spans="1:27" ht="39.6" x14ac:dyDescent="0.25">
      <c r="A60" s="13">
        <v>59</v>
      </c>
      <c r="B60" s="14" t="s">
        <v>449</v>
      </c>
      <c r="C60" s="14" t="str">
        <f>VLOOKUP(B60,Overall!B:AA,2,0)</f>
        <v>Biotechnology and Bioengineering</v>
      </c>
      <c r="D60" s="14" t="str">
        <f>VLOOKUP(B60,Overall!B:AA,3,0)</f>
        <v>Cellular Biophysics: A Framework for Quantitative Biology</v>
      </c>
      <c r="E60" s="14" t="str">
        <f>VLOOKUP(B60,Overall!B:AA,4,0)</f>
        <v>Prof. Chaitanya A.Athale</v>
      </c>
      <c r="F60" s="15" t="str">
        <f>VLOOKUP(B60,Overall!B:AA,5,0)</f>
        <v>IISER pune</v>
      </c>
      <c r="G60" s="15" t="str">
        <f>VLOOKUP(B60,Overall!B:AA,6,0)</f>
        <v>IIT Madras</v>
      </c>
      <c r="H60" s="16" t="str">
        <f>VLOOKUP(B60,Overall!B:AA,7,0)</f>
        <v>8 Weeks</v>
      </c>
      <c r="I60" s="15" t="str">
        <f>VLOOKUP(B60,Overall!B:AA,8,0)</f>
        <v>Rerun</v>
      </c>
      <c r="J60" s="17">
        <f>VLOOKUP(B60,Overall!B:AA,9,0)</f>
        <v>45859</v>
      </c>
      <c r="K60" s="17">
        <f>VLOOKUP(B60,Overall!B:AA,10,0)</f>
        <v>45912</v>
      </c>
      <c r="L60" s="17">
        <f>VLOOKUP(B60,Overall!B:AA,11,0)</f>
        <v>45921</v>
      </c>
      <c r="M60" s="17">
        <f>VLOOKUP(B60,Overall!B:AA,12,0)</f>
        <v>45866</v>
      </c>
      <c r="N60" s="17">
        <f>VLOOKUP(B60,Overall!B:AA,13,0)</f>
        <v>45884</v>
      </c>
      <c r="O60" s="15" t="str">
        <f>VLOOKUP(B60,Overall!B:AA,14,0)</f>
        <v>PG</v>
      </c>
      <c r="P60" s="15" t="str">
        <f>VLOOKUP(B60,Overall!B:AA,15,0)</f>
        <v>Elective</v>
      </c>
      <c r="Q60" s="15" t="str">
        <f>VLOOKUP(B60,Overall!B:AA,16,0)</f>
        <v>Yes</v>
      </c>
      <c r="R60" s="33" t="str">
        <f>VLOOKUP(B60,Overall!B:AA,17,0)</f>
        <v>Bioengineering</v>
      </c>
      <c r="S60" s="20" t="str">
        <f>VLOOKUP(B60,Overall!B:AA,18,0)</f>
        <v>https://onlinecourses.nptel.ac.in/noc25_bt60/preview</v>
      </c>
      <c r="T60" s="14" t="str">
        <f>VLOOKUP(B60,Overall!B:AA,19,0)</f>
        <v>noc25_bt60</v>
      </c>
      <c r="U60" s="35" t="str">
        <f>VLOOKUP(B60,Overall!B:AA,20,0)</f>
        <v>https://onlinecourses.nptel.ac.in/noc24_bt43/preview</v>
      </c>
      <c r="V60" s="35" t="str">
        <f>VLOOKUP(B60,Overall!B:AA,21,0)</f>
        <v>https://onlinecourses.nptel.ac.in/noc24_bt43/preview</v>
      </c>
      <c r="W60" s="33" t="str">
        <f>VLOOKUP(B60,Overall!B:AA,22,0)</f>
        <v>noc24_bt43</v>
      </c>
      <c r="X60" s="20" t="str">
        <f>VLOOKUP(B60,Overall!B:AA,23,0)</f>
        <v>https://nptel.ac.in/courses/102106093</v>
      </c>
      <c r="Y60" s="19" t="str">
        <f>VLOOKUP(B60,Overall!B:AA,24,0)</f>
        <v>https://nptel.ac.in/courses/102106093</v>
      </c>
      <c r="Z60" s="14">
        <f>VLOOKUP(B60,Overall!B:AA,25,0)</f>
        <v>102106093</v>
      </c>
      <c r="AA60" s="33"/>
    </row>
    <row r="61" spans="1:27" ht="39.6" x14ac:dyDescent="0.25">
      <c r="A61" s="13">
        <v>60</v>
      </c>
      <c r="B61" s="14" t="s">
        <v>456</v>
      </c>
      <c r="C61" s="14" t="str">
        <f>VLOOKUP(B61,Overall!B:AA,2,0)</f>
        <v>Biotechnology and Bioengineering</v>
      </c>
      <c r="D61" s="14" t="str">
        <f>VLOOKUP(B61,Overall!B:AA,3,0)</f>
        <v>Medical Image Analysis</v>
      </c>
      <c r="E61" s="14" t="str">
        <f>VLOOKUP(B61,Overall!B:AA,4,0)</f>
        <v>Prof. Ganapathy Krishnamurthi</v>
      </c>
      <c r="F61" s="15" t="str">
        <f>VLOOKUP(B61,Overall!B:AA,5,0)</f>
        <v>IIT Madras</v>
      </c>
      <c r="G61" s="15" t="str">
        <f>VLOOKUP(B61,Overall!B:AA,6,0)</f>
        <v>IIT Madras</v>
      </c>
      <c r="H61" s="16" t="str">
        <f>VLOOKUP(B61,Overall!B:AA,7,0)</f>
        <v>12 Weeks</v>
      </c>
      <c r="I61" s="15" t="str">
        <f>VLOOKUP(B61,Overall!B:AA,8,0)</f>
        <v>Rerun</v>
      </c>
      <c r="J61" s="17">
        <f>VLOOKUP(B61,Overall!B:AA,9,0)</f>
        <v>45859</v>
      </c>
      <c r="K61" s="17">
        <f>VLOOKUP(B61,Overall!B:AA,10,0)</f>
        <v>45940</v>
      </c>
      <c r="L61" s="17">
        <f>VLOOKUP(B61,Overall!B:AA,11,0)</f>
        <v>45956</v>
      </c>
      <c r="M61" s="17">
        <f>VLOOKUP(B61,Overall!B:AA,12,0)</f>
        <v>45866</v>
      </c>
      <c r="N61" s="17">
        <f>VLOOKUP(B61,Overall!B:AA,13,0)</f>
        <v>45884</v>
      </c>
      <c r="O61" s="15" t="str">
        <f>VLOOKUP(B61,Overall!B:AA,14,0)</f>
        <v>UG/PG</v>
      </c>
      <c r="P61" s="15" t="str">
        <f>VLOOKUP(B61,Overall!B:AA,15,0)</f>
        <v>Core</v>
      </c>
      <c r="Q61" s="15" t="str">
        <f>VLOOKUP(B61,Overall!B:AA,16,0)</f>
        <v>Yes</v>
      </c>
      <c r="R61" s="33">
        <f>VLOOKUP(B61,Overall!B:AA,17,0)</f>
        <v>0</v>
      </c>
      <c r="S61" s="20" t="str">
        <f>VLOOKUP(B61,Overall!B:AA,18,0)</f>
        <v>https://onlinecourses.nptel.ac.in/noc25_bt61/preview</v>
      </c>
      <c r="T61" s="14" t="str">
        <f>VLOOKUP(B61,Overall!B:AA,19,0)</f>
        <v>noc25_bt61</v>
      </c>
      <c r="U61" s="35" t="str">
        <f>VLOOKUP(B61,Overall!B:AA,20,0)</f>
        <v>https://onlinecourses.nptel.ac.in/noc24_bt53/preview</v>
      </c>
      <c r="V61" s="35" t="str">
        <f>VLOOKUP(B61,Overall!B:AA,21,0)</f>
        <v>https://onlinecourses.nptel.ac.in/noc24_bt53/preview</v>
      </c>
      <c r="W61" s="33" t="str">
        <f>VLOOKUP(B61,Overall!B:AA,22,0)</f>
        <v>noc24_bt53</v>
      </c>
      <c r="X61" s="20" t="str">
        <f>VLOOKUP(B61,Overall!B:AA,23,0)</f>
        <v>https://nptel.ac.in/courses/102106094</v>
      </c>
      <c r="Y61" s="19" t="str">
        <f>VLOOKUP(B61,Overall!B:AA,24,0)</f>
        <v>https://nptel.ac.in/courses/102106094</v>
      </c>
      <c r="Z61" s="14">
        <f>VLOOKUP(B61,Overall!B:AA,25,0)</f>
        <v>102106094</v>
      </c>
      <c r="AA61" s="33"/>
    </row>
    <row r="62" spans="1:27" ht="39.6" x14ac:dyDescent="0.25">
      <c r="A62" s="13">
        <v>61</v>
      </c>
      <c r="B62" s="14" t="s">
        <v>461</v>
      </c>
      <c r="C62" s="14" t="str">
        <f>VLOOKUP(B62,Overall!B:AA,2,0)</f>
        <v>Biotechnology and Bioengineering</v>
      </c>
      <c r="D62" s="14" t="str">
        <f>VLOOKUP(B62,Overall!B:AA,3,0)</f>
        <v>Computer Aided Drug Design</v>
      </c>
      <c r="E62" s="14" t="str">
        <f>VLOOKUP(B62,Overall!B:AA,4,0)</f>
        <v>Prof. Mukesh Doble</v>
      </c>
      <c r="F62" s="15" t="str">
        <f>VLOOKUP(B62,Overall!B:AA,5,0)</f>
        <v>IIT Madras</v>
      </c>
      <c r="G62" s="15" t="str">
        <f>VLOOKUP(B62,Overall!B:AA,6,0)</f>
        <v>IIT Madras</v>
      </c>
      <c r="H62" s="16" t="str">
        <f>VLOOKUP(B62,Overall!B:AA,7,0)</f>
        <v>8 Weeks</v>
      </c>
      <c r="I62" s="15" t="str">
        <f>VLOOKUP(B62,Overall!B:AA,8,0)</f>
        <v>Rerun</v>
      </c>
      <c r="J62" s="17">
        <f>VLOOKUP(B62,Overall!B:AA,9,0)</f>
        <v>45859</v>
      </c>
      <c r="K62" s="17">
        <f>VLOOKUP(B62,Overall!B:AA,10,0)</f>
        <v>45912</v>
      </c>
      <c r="L62" s="17">
        <f>VLOOKUP(B62,Overall!B:AA,11,0)</f>
        <v>45920</v>
      </c>
      <c r="M62" s="17">
        <f>VLOOKUP(B62,Overall!B:AA,12,0)</f>
        <v>45866</v>
      </c>
      <c r="N62" s="17">
        <f>VLOOKUP(B62,Overall!B:AA,13,0)</f>
        <v>45884</v>
      </c>
      <c r="O62" s="15" t="str">
        <f>VLOOKUP(B62,Overall!B:AA,14,0)</f>
        <v>UG/PG</v>
      </c>
      <c r="P62" s="15" t="str">
        <f>VLOOKUP(B62,Overall!B:AA,15,0)</f>
        <v>Core</v>
      </c>
      <c r="Q62" s="15" t="str">
        <f>VLOOKUP(B62,Overall!B:AA,16,0)</f>
        <v>Yes</v>
      </c>
      <c r="R62" s="33" t="str">
        <f>VLOOKUP(B62,Overall!B:AA,17,0)</f>
        <v>Computational Biology</v>
      </c>
      <c r="S62" s="20" t="str">
        <f>VLOOKUP(B62,Overall!B:AA,18,0)</f>
        <v>https://onlinecourses.nptel.ac.in/noc25_bt62/preview</v>
      </c>
      <c r="T62" s="14" t="str">
        <f>VLOOKUP(B62,Overall!B:AA,19,0)</f>
        <v>noc25_bt62</v>
      </c>
      <c r="U62" s="35" t="str">
        <f>VLOOKUP(B62,Overall!B:AA,20,0)</f>
        <v>https://onlinecourses.nptel.ac.in/noc24_bt44/preview</v>
      </c>
      <c r="V62" s="35" t="str">
        <f>VLOOKUP(B62,Overall!B:AA,21,0)</f>
        <v>https://onlinecourses.nptel.ac.in/noc24_bt44/preview</v>
      </c>
      <c r="W62" s="33" t="str">
        <f>VLOOKUP(B62,Overall!B:AA,22,0)</f>
        <v>noc24_bt44</v>
      </c>
      <c r="X62" s="20" t="str">
        <f>VLOOKUP(B62,Overall!B:AA,23,0)</f>
        <v>https://nptel.ac.in/courses/102106070</v>
      </c>
      <c r="Y62" s="19" t="str">
        <f>VLOOKUP(B62,Overall!B:AA,24,0)</f>
        <v>https://nptel.ac.in/courses/102106070</v>
      </c>
      <c r="Z62" s="14">
        <f>VLOOKUP(B62,Overall!B:AA,25,0)</f>
        <v>102106070</v>
      </c>
      <c r="AA62" s="33"/>
    </row>
    <row r="63" spans="1:27" ht="39.6" x14ac:dyDescent="0.25">
      <c r="A63" s="13">
        <v>62</v>
      </c>
      <c r="B63" s="14" t="s">
        <v>466</v>
      </c>
      <c r="C63" s="14" t="str">
        <f>VLOOKUP(B63,Overall!B:AA,2,0)</f>
        <v>Biotechnology and Bioengineering</v>
      </c>
      <c r="D63" s="14" t="str">
        <f>VLOOKUP(B63,Overall!B:AA,3,0)</f>
        <v>Plant Cell Bioprocessing</v>
      </c>
      <c r="E63" s="14" t="str">
        <f>VLOOKUP(B63,Overall!B:AA,4,0)</f>
        <v>Prof. Smita Srivastava</v>
      </c>
      <c r="F63" s="15" t="str">
        <f>VLOOKUP(B63,Overall!B:AA,5,0)</f>
        <v>IIT Madras</v>
      </c>
      <c r="G63" s="15" t="str">
        <f>VLOOKUP(B63,Overall!B:AA,6,0)</f>
        <v>IIT Madras</v>
      </c>
      <c r="H63" s="16" t="str">
        <f>VLOOKUP(B63,Overall!B:AA,7,0)</f>
        <v>8 Weeks</v>
      </c>
      <c r="I63" s="15" t="str">
        <f>VLOOKUP(B63,Overall!B:AA,8,0)</f>
        <v>Rerun</v>
      </c>
      <c r="J63" s="17">
        <f>VLOOKUP(B63,Overall!B:AA,9,0)</f>
        <v>45859</v>
      </c>
      <c r="K63" s="17">
        <f>VLOOKUP(B63,Overall!B:AA,10,0)</f>
        <v>45912</v>
      </c>
      <c r="L63" s="17">
        <f>VLOOKUP(B63,Overall!B:AA,11,0)</f>
        <v>45920</v>
      </c>
      <c r="M63" s="17">
        <f>VLOOKUP(B63,Overall!B:AA,12,0)</f>
        <v>45866</v>
      </c>
      <c r="N63" s="17">
        <f>VLOOKUP(B63,Overall!B:AA,13,0)</f>
        <v>45884</v>
      </c>
      <c r="O63" s="15" t="str">
        <f>VLOOKUP(B63,Overall!B:AA,14,0)</f>
        <v>UG</v>
      </c>
      <c r="P63" s="15" t="str">
        <f>VLOOKUP(B63,Overall!B:AA,15,0)</f>
        <v>Core</v>
      </c>
      <c r="Q63" s="15" t="str">
        <f>VLOOKUP(B63,Overall!B:AA,16,0)</f>
        <v>No</v>
      </c>
      <c r="R63" s="33" t="str">
        <f>VLOOKUP(B63,Overall!B:AA,17,0)</f>
        <v>Bioprocesses</v>
      </c>
      <c r="S63" s="20" t="str">
        <f>VLOOKUP(B63,Overall!B:AA,18,0)</f>
        <v>https://onlinecourses.nptel.ac.in/noc25_bt63/preview</v>
      </c>
      <c r="T63" s="14" t="str">
        <f>VLOOKUP(B63,Overall!B:AA,19,0)</f>
        <v>noc25_bt63</v>
      </c>
      <c r="U63" s="35" t="str">
        <f>VLOOKUP(B63,Overall!B:AA,20,0)</f>
        <v>https://onlinecourses.nptel.ac.in/noc24_bt48/preview</v>
      </c>
      <c r="V63" s="35" t="str">
        <f>VLOOKUP(B63,Overall!B:AA,21,0)</f>
        <v>https://onlinecourses.nptel.ac.in/noc24_bt48/preview</v>
      </c>
      <c r="W63" s="33" t="str">
        <f>VLOOKUP(B63,Overall!B:AA,22,0)</f>
        <v>noc24_bt48</v>
      </c>
      <c r="X63" s="20" t="str">
        <f>VLOOKUP(B63,Overall!B:AA,23,0)</f>
        <v>https://nptel.ac.in/courses/102106080</v>
      </c>
      <c r="Y63" s="19" t="str">
        <f>VLOOKUP(B63,Overall!B:AA,24,0)</f>
        <v>https://nptel.ac.in/courses/102106080</v>
      </c>
      <c r="Z63" s="14">
        <f>VLOOKUP(B63,Overall!B:AA,25,0)</f>
        <v>102106080</v>
      </c>
      <c r="AA63" s="33"/>
    </row>
    <row r="64" spans="1:27" ht="39.6" x14ac:dyDescent="0.25">
      <c r="A64" s="13">
        <v>63</v>
      </c>
      <c r="B64" s="14" t="s">
        <v>472</v>
      </c>
      <c r="C64" s="14" t="str">
        <f>VLOOKUP(B64,Overall!B:AA,2,0)</f>
        <v>Biotechnology and Bioengineering</v>
      </c>
      <c r="D64" s="14" t="str">
        <f>VLOOKUP(B64,Overall!B:AA,3,0)</f>
        <v>Introduction to Developmental Biology</v>
      </c>
      <c r="E64" s="14" t="str">
        <f>VLOOKUP(B64,Overall!B:AA,4,0)</f>
        <v>Prof. Subramaniam K</v>
      </c>
      <c r="F64" s="15" t="str">
        <f>VLOOKUP(B64,Overall!B:AA,5,0)</f>
        <v>IIT Madras</v>
      </c>
      <c r="G64" s="15" t="str">
        <f>VLOOKUP(B64,Overall!B:AA,6,0)</f>
        <v>IIT Madras</v>
      </c>
      <c r="H64" s="16" t="str">
        <f>VLOOKUP(B64,Overall!B:AA,7,0)</f>
        <v>12 Weeks</v>
      </c>
      <c r="I64" s="15" t="str">
        <f>VLOOKUP(B64,Overall!B:AA,8,0)</f>
        <v>Rerun</v>
      </c>
      <c r="J64" s="17">
        <f>VLOOKUP(B64,Overall!B:AA,9,0)</f>
        <v>45859</v>
      </c>
      <c r="K64" s="17">
        <f>VLOOKUP(B64,Overall!B:AA,10,0)</f>
        <v>45940</v>
      </c>
      <c r="L64" s="17">
        <f>VLOOKUP(B64,Overall!B:AA,11,0)</f>
        <v>45955</v>
      </c>
      <c r="M64" s="17">
        <f>VLOOKUP(B64,Overall!B:AA,12,0)</f>
        <v>45866</v>
      </c>
      <c r="N64" s="17">
        <f>VLOOKUP(B64,Overall!B:AA,13,0)</f>
        <v>45884</v>
      </c>
      <c r="O64" s="15" t="str">
        <f>VLOOKUP(B64,Overall!B:AA,14,0)</f>
        <v>UG/PG</v>
      </c>
      <c r="P64" s="15" t="str">
        <f>VLOOKUP(B64,Overall!B:AA,15,0)</f>
        <v>Elective</v>
      </c>
      <c r="Q64" s="15" t="str">
        <f>VLOOKUP(B64,Overall!B:AA,16,0)</f>
        <v>Yes</v>
      </c>
      <c r="R64" s="33" t="str">
        <f>VLOOKUP(B64,Overall!B:AA,17,0)</f>
        <v>Biosciences</v>
      </c>
      <c r="S64" s="20" t="str">
        <f>VLOOKUP(B64,Overall!B:AA,18,0)</f>
        <v>https://onlinecourses.nptel.ac.in/noc25_bt64/preview</v>
      </c>
      <c r="T64" s="14" t="str">
        <f>VLOOKUP(B64,Overall!B:AA,19,0)</f>
        <v>noc25_bt64</v>
      </c>
      <c r="U64" s="35" t="str">
        <f>VLOOKUP(B64,Overall!B:AA,20,0)</f>
        <v>https://onlinecourses.nptel.ac.in/noc24_bt67/preview</v>
      </c>
      <c r="V64" s="35" t="str">
        <f>VLOOKUP(B64,Overall!B:AA,21,0)</f>
        <v>https://onlinecourses.nptel.ac.in/noc24_bt67/preview</v>
      </c>
      <c r="W64" s="33" t="str">
        <f>VLOOKUP(B64,Overall!B:AA,22,0)</f>
        <v>noc24_bt67</v>
      </c>
      <c r="X64" s="20" t="str">
        <f>VLOOKUP(B64,Overall!B:AA,23,0)</f>
        <v>https://nptel.ac.in/courses/102106084</v>
      </c>
      <c r="Y64" s="19" t="str">
        <f>VLOOKUP(B64,Overall!B:AA,24,0)</f>
        <v>https://nptel.ac.in/courses/102106084</v>
      </c>
      <c r="Z64" s="14">
        <f>VLOOKUP(B64,Overall!B:AA,25,0)</f>
        <v>102106084</v>
      </c>
      <c r="AA64" s="33"/>
    </row>
    <row r="65" spans="1:27" ht="39.6" x14ac:dyDescent="0.25">
      <c r="A65" s="13">
        <v>64</v>
      </c>
      <c r="B65" s="14" t="s">
        <v>477</v>
      </c>
      <c r="C65" s="14" t="str">
        <f>VLOOKUP(B65,Overall!B:AA,2,0)</f>
        <v>Biotechnology and Bioengineering</v>
      </c>
      <c r="D65" s="14" t="str">
        <f>VLOOKUP(B65,Overall!B:AA,3,0)</f>
        <v>Bioreactors</v>
      </c>
      <c r="E65" s="14" t="str">
        <f>VLOOKUP(B65,Overall!B:AA,4,0)</f>
        <v>Prof. G. K. Suraishkumar</v>
      </c>
      <c r="F65" s="15" t="str">
        <f>VLOOKUP(B65,Overall!B:AA,5,0)</f>
        <v>IIT Madras</v>
      </c>
      <c r="G65" s="15" t="str">
        <f>VLOOKUP(B65,Overall!B:AA,6,0)</f>
        <v>IIT Madras</v>
      </c>
      <c r="H65" s="16" t="str">
        <f>VLOOKUP(B65,Overall!B:AA,7,0)</f>
        <v>4 Weeks</v>
      </c>
      <c r="I65" s="15" t="str">
        <f>VLOOKUP(B65,Overall!B:AA,8,0)</f>
        <v>Rerun</v>
      </c>
      <c r="J65" s="17">
        <f>VLOOKUP(B65,Overall!B:AA,9,0)</f>
        <v>45859</v>
      </c>
      <c r="K65" s="17">
        <f>VLOOKUP(B65,Overall!B:AA,10,0)</f>
        <v>45884</v>
      </c>
      <c r="L65" s="17">
        <f>VLOOKUP(B65,Overall!B:AA,11,0)</f>
        <v>45920</v>
      </c>
      <c r="M65" s="17">
        <f>VLOOKUP(B65,Overall!B:AA,12,0)</f>
        <v>45866</v>
      </c>
      <c r="N65" s="17">
        <f>VLOOKUP(B65,Overall!B:AA,13,0)</f>
        <v>45884</v>
      </c>
      <c r="O65" s="15" t="str">
        <f>VLOOKUP(B65,Overall!B:AA,14,0)</f>
        <v>UG</v>
      </c>
      <c r="P65" s="15" t="str">
        <f>VLOOKUP(B65,Overall!B:AA,15,0)</f>
        <v>Core</v>
      </c>
      <c r="Q65" s="15" t="str">
        <f>VLOOKUP(B65,Overall!B:AA,16,0)</f>
        <v>No</v>
      </c>
      <c r="R65" s="33">
        <f>VLOOKUP(B65,Overall!B:AA,17,0)</f>
        <v>0</v>
      </c>
      <c r="S65" s="20" t="str">
        <f>VLOOKUP(B65,Overall!B:AA,18,0)</f>
        <v>https://onlinecourses.nptel.ac.in/noc25_bt65/preview</v>
      </c>
      <c r="T65" s="14" t="str">
        <f>VLOOKUP(B65,Overall!B:AA,19,0)</f>
        <v>noc25_bt65</v>
      </c>
      <c r="U65" s="35" t="str">
        <f>VLOOKUP(B65,Overall!B:AA,20,0)</f>
        <v>https://onlinecourses.nptel.ac.in/noc24_bt39/preview</v>
      </c>
      <c r="V65" s="35" t="str">
        <f>VLOOKUP(B65,Overall!B:AA,21,0)</f>
        <v>https://onlinecourses.nptel.ac.in/noc24_bt39/preview</v>
      </c>
      <c r="W65" s="33" t="str">
        <f>VLOOKUP(B65,Overall!B:AA,22,0)</f>
        <v>noc24_bt39</v>
      </c>
      <c r="X65" s="20" t="str">
        <f>VLOOKUP(B65,Overall!B:AA,23,0)</f>
        <v>https://nptel.ac.in/courses/102106053</v>
      </c>
      <c r="Y65" s="19" t="str">
        <f>VLOOKUP(B65,Overall!B:AA,24,0)</f>
        <v>https://nptel.ac.in/courses/102106053</v>
      </c>
      <c r="Z65" s="14">
        <f>VLOOKUP(B65,Overall!B:AA,25,0)</f>
        <v>102106053</v>
      </c>
      <c r="AA65" s="33"/>
    </row>
    <row r="66" spans="1:27" ht="39.6" x14ac:dyDescent="0.25">
      <c r="A66" s="13">
        <v>65</v>
      </c>
      <c r="B66" s="14" t="s">
        <v>482</v>
      </c>
      <c r="C66" s="14" t="str">
        <f>VLOOKUP(B66,Overall!B:AA,2,0)</f>
        <v>Biotechnology and Bioengineering</v>
      </c>
      <c r="D66" s="14" t="str">
        <f>VLOOKUP(B66,Overall!B:AA,3,0)</f>
        <v>Tissue Engineering</v>
      </c>
      <c r="E66" s="14" t="str">
        <f>VLOOKUP(B66,Overall!B:AA,4,0)</f>
        <v>Prof. Vignesh Muthuvijayan</v>
      </c>
      <c r="F66" s="15" t="str">
        <f>VLOOKUP(B66,Overall!B:AA,5,0)</f>
        <v>IIT Madras</v>
      </c>
      <c r="G66" s="15" t="str">
        <f>VLOOKUP(B66,Overall!B:AA,6,0)</f>
        <v>IIT Madras</v>
      </c>
      <c r="H66" s="16" t="str">
        <f>VLOOKUP(B66,Overall!B:AA,7,0)</f>
        <v>8 Weeks</v>
      </c>
      <c r="I66" s="15" t="str">
        <f>VLOOKUP(B66,Overall!B:AA,8,0)</f>
        <v>Rerun</v>
      </c>
      <c r="J66" s="17">
        <f>VLOOKUP(B66,Overall!B:AA,9,0)</f>
        <v>45859</v>
      </c>
      <c r="K66" s="17">
        <f>VLOOKUP(B66,Overall!B:AA,10,0)</f>
        <v>45912</v>
      </c>
      <c r="L66" s="17">
        <f>VLOOKUP(B66,Overall!B:AA,11,0)</f>
        <v>45921</v>
      </c>
      <c r="M66" s="17">
        <f>VLOOKUP(B66,Overall!B:AA,12,0)</f>
        <v>45866</v>
      </c>
      <c r="N66" s="17">
        <f>VLOOKUP(B66,Overall!B:AA,13,0)</f>
        <v>45884</v>
      </c>
      <c r="O66" s="15" t="str">
        <f>VLOOKUP(B66,Overall!B:AA,14,0)</f>
        <v>PG</v>
      </c>
      <c r="P66" s="15" t="str">
        <f>VLOOKUP(B66,Overall!B:AA,15,0)</f>
        <v>Elective</v>
      </c>
      <c r="Q66" s="15" t="str">
        <f>VLOOKUP(B66,Overall!B:AA,16,0)</f>
        <v>Yes</v>
      </c>
      <c r="R66" s="33" t="str">
        <f>VLOOKUP(B66,Overall!B:AA,17,0)</f>
        <v>Bioengineering</v>
      </c>
      <c r="S66" s="20" t="str">
        <f>VLOOKUP(B66,Overall!B:AA,18,0)</f>
        <v>https://onlinecourses.nptel.ac.in/noc25_bt66/preview</v>
      </c>
      <c r="T66" s="14" t="str">
        <f>VLOOKUP(B66,Overall!B:AA,19,0)</f>
        <v>noc25_bt66</v>
      </c>
      <c r="U66" s="35" t="str">
        <f>VLOOKUP(B66,Overall!B:AA,20,0)</f>
        <v>https://onlinecourses.nptel.ac.in/noc24_bt49/preview</v>
      </c>
      <c r="V66" s="35" t="str">
        <f>VLOOKUP(B66,Overall!B:AA,21,0)</f>
        <v>https://onlinecourses.nptel.ac.in/noc24_bt49/preview</v>
      </c>
      <c r="W66" s="33" t="str">
        <f>VLOOKUP(B66,Overall!B:AA,22,0)</f>
        <v>noc24_bt49</v>
      </c>
      <c r="X66" s="20" t="str">
        <f>VLOOKUP(B66,Overall!B:AA,23,0)</f>
        <v>https://nptel.ac.in/courses/102106081</v>
      </c>
      <c r="Y66" s="19" t="str">
        <f>VLOOKUP(B66,Overall!B:AA,24,0)</f>
        <v>https://nptel.ac.in/courses/102106081</v>
      </c>
      <c r="Z66" s="14">
        <f>VLOOKUP(B66,Overall!B:AA,25,0)</f>
        <v>102106081</v>
      </c>
      <c r="AA66" s="33"/>
    </row>
    <row r="67" spans="1:27" ht="39.6" x14ac:dyDescent="0.25">
      <c r="A67" s="13">
        <v>66</v>
      </c>
      <c r="B67" s="14" t="s">
        <v>487</v>
      </c>
      <c r="C67" s="14" t="str">
        <f>VLOOKUP(B67,Overall!B:AA,2,0)</f>
        <v>Biotechnology and Bioengineering</v>
      </c>
      <c r="D67" s="14" t="str">
        <f>VLOOKUP(B67,Overall!B:AA,3,0)</f>
        <v>Transport Phenomena in Biological Systems</v>
      </c>
      <c r="E67" s="14" t="str">
        <f>VLOOKUP(B67,Overall!B:AA,4,0)</f>
        <v>Prof. G. K. Suraishkumar</v>
      </c>
      <c r="F67" s="15" t="str">
        <f>VLOOKUP(B67,Overall!B:AA,5,0)</f>
        <v>IIT Madras</v>
      </c>
      <c r="G67" s="15" t="str">
        <f>VLOOKUP(B67,Overall!B:AA,6,0)</f>
        <v>IIT Madras</v>
      </c>
      <c r="H67" s="16" t="str">
        <f>VLOOKUP(B67,Overall!B:AA,7,0)</f>
        <v>12 Weeks</v>
      </c>
      <c r="I67" s="15" t="str">
        <f>VLOOKUP(B67,Overall!B:AA,8,0)</f>
        <v>Rerun</v>
      </c>
      <c r="J67" s="17">
        <f>VLOOKUP(B67,Overall!B:AA,9,0)</f>
        <v>45859</v>
      </c>
      <c r="K67" s="17">
        <f>VLOOKUP(B67,Overall!B:AA,10,0)</f>
        <v>45940</v>
      </c>
      <c r="L67" s="17">
        <f>VLOOKUP(B67,Overall!B:AA,11,0)</f>
        <v>45955</v>
      </c>
      <c r="M67" s="17">
        <f>VLOOKUP(B67,Overall!B:AA,12,0)</f>
        <v>45866</v>
      </c>
      <c r="N67" s="17">
        <f>VLOOKUP(B67,Overall!B:AA,13,0)</f>
        <v>45884</v>
      </c>
      <c r="O67" s="15" t="str">
        <f>VLOOKUP(B67,Overall!B:AA,14,0)</f>
        <v>UG/PG</v>
      </c>
      <c r="P67" s="15" t="str">
        <f>VLOOKUP(B67,Overall!B:AA,15,0)</f>
        <v>Core</v>
      </c>
      <c r="Q67" s="15" t="str">
        <f>VLOOKUP(B67,Overall!B:AA,16,0)</f>
        <v>Yes</v>
      </c>
      <c r="R67" s="33" t="str">
        <f>VLOOKUP(B67,Overall!B:AA,17,0)</f>
        <v>Bioprocesses
Bioengineering</v>
      </c>
      <c r="S67" s="20" t="str">
        <f>VLOOKUP(B67,Overall!B:AA,18,0)</f>
        <v>https://onlinecourses.nptel.ac.in/noc25_bt67/preview</v>
      </c>
      <c r="T67" s="14" t="str">
        <f>VLOOKUP(B67,Overall!B:AA,19,0)</f>
        <v>noc25_bt67</v>
      </c>
      <c r="U67" s="35" t="str">
        <f>VLOOKUP(B67,Overall!B:AA,20,0)</f>
        <v>https://onlinecourses.nptel.ac.in/noc24_bt54/preview</v>
      </c>
      <c r="V67" s="35" t="str">
        <f>VLOOKUP(B67,Overall!B:AA,21,0)</f>
        <v>https://onlinecourses.nptel.ac.in/noc24_bt54/preview</v>
      </c>
      <c r="W67" s="33" t="str">
        <f>VLOOKUP(B67,Overall!B:AA,22,0)</f>
        <v>noc24_bt54</v>
      </c>
      <c r="X67" s="20" t="str">
        <f>VLOOKUP(B67,Overall!B:AA,23,0)</f>
        <v>https://nptel.ac.in/courses/102106083</v>
      </c>
      <c r="Y67" s="19" t="str">
        <f>VLOOKUP(B67,Overall!B:AA,24,0)</f>
        <v>https://nptel.ac.in/courses/102106083</v>
      </c>
      <c r="Z67" s="14">
        <f>VLOOKUP(B67,Overall!B:AA,25,0)</f>
        <v>102106083</v>
      </c>
      <c r="AA67" s="33"/>
    </row>
    <row r="68" spans="1:27" ht="39.6" x14ac:dyDescent="0.25">
      <c r="A68" s="13">
        <v>67</v>
      </c>
      <c r="B68" s="14" t="s">
        <v>492</v>
      </c>
      <c r="C68" s="14" t="str">
        <f>VLOOKUP(B68,Overall!B:AA,2,0)</f>
        <v>Biotechnology and Bioengineering</v>
      </c>
      <c r="D68" s="14" t="str">
        <f>VLOOKUP(B68,Overall!B:AA,3,0)</f>
        <v>Organ Printing</v>
      </c>
      <c r="E68" s="14" t="str">
        <f>VLOOKUP(B68,Overall!B:AA,4,0)</f>
        <v>Prof. Falguni Pati</v>
      </c>
      <c r="F68" s="15" t="str">
        <f>VLOOKUP(B68,Overall!B:AA,5,0)</f>
        <v>IIT Hyderabad</v>
      </c>
      <c r="G68" s="15" t="str">
        <f>VLOOKUP(B68,Overall!B:AA,6,0)</f>
        <v>IIT Madras</v>
      </c>
      <c r="H68" s="16" t="str">
        <f>VLOOKUP(B68,Overall!B:AA,7,0)</f>
        <v>8 Weeks</v>
      </c>
      <c r="I68" s="15" t="str">
        <f>VLOOKUP(B68,Overall!B:AA,8,0)</f>
        <v>Rerun</v>
      </c>
      <c r="J68" s="17">
        <f>VLOOKUP(B68,Overall!B:AA,9,0)</f>
        <v>45859</v>
      </c>
      <c r="K68" s="17">
        <f>VLOOKUP(B68,Overall!B:AA,10,0)</f>
        <v>45912</v>
      </c>
      <c r="L68" s="17">
        <f>VLOOKUP(B68,Overall!B:AA,11,0)</f>
        <v>45920</v>
      </c>
      <c r="M68" s="17">
        <f>VLOOKUP(B68,Overall!B:AA,12,0)</f>
        <v>45866</v>
      </c>
      <c r="N68" s="17">
        <f>VLOOKUP(B68,Overall!B:AA,13,0)</f>
        <v>45884</v>
      </c>
      <c r="O68" s="15" t="str">
        <f>VLOOKUP(B68,Overall!B:AA,14,0)</f>
        <v>PG</v>
      </c>
      <c r="P68" s="15" t="str">
        <f>VLOOKUP(B68,Overall!B:AA,15,0)</f>
        <v>Elective</v>
      </c>
      <c r="Q68" s="15" t="str">
        <f>VLOOKUP(B68,Overall!B:AA,16,0)</f>
        <v>Yes</v>
      </c>
      <c r="R68" s="33" t="str">
        <f>VLOOKUP(B68,Overall!B:AA,17,0)</f>
        <v>Bioengineering</v>
      </c>
      <c r="S68" s="20" t="str">
        <f>VLOOKUP(B68,Overall!B:AA,18,0)</f>
        <v>https://onlinecourses.nptel.ac.in/noc25_bt68/preview</v>
      </c>
      <c r="T68" s="14" t="str">
        <f>VLOOKUP(B68,Overall!B:AA,19,0)</f>
        <v>noc25_bt68</v>
      </c>
      <c r="U68" s="35" t="str">
        <f>VLOOKUP(B68,Overall!B:AA,20,0)</f>
        <v>https://onlinecourses.nptel.ac.in/noc24_bt45/preview</v>
      </c>
      <c r="V68" s="35" t="str">
        <f>VLOOKUP(B68,Overall!B:AA,21,0)</f>
        <v>https://onlinecourses.nptel.ac.in/noc24_bt45/preview</v>
      </c>
      <c r="W68" s="33" t="str">
        <f>VLOOKUP(B68,Overall!B:AA,22,0)</f>
        <v>noc24_bt45</v>
      </c>
      <c r="X68" s="20" t="str">
        <f>VLOOKUP(B68,Overall!B:AA,23,0)</f>
        <v>https://nptel.ac.in/courses/102106095</v>
      </c>
      <c r="Y68" s="19" t="str">
        <f>VLOOKUP(B68,Overall!B:AA,24,0)</f>
        <v>https://nptel.ac.in/courses/102106095</v>
      </c>
      <c r="Z68" s="14">
        <f>VLOOKUP(B68,Overall!B:AA,25,0)</f>
        <v>102106095</v>
      </c>
      <c r="AA68" s="33"/>
    </row>
    <row r="69" spans="1:27" ht="39.6" x14ac:dyDescent="0.25">
      <c r="A69" s="13">
        <v>68</v>
      </c>
      <c r="B69" s="14" t="s">
        <v>498</v>
      </c>
      <c r="C69" s="14" t="str">
        <f>VLOOKUP(B69,Overall!B:AA,2,0)</f>
        <v>Biotechnology and Bioengineering</v>
      </c>
      <c r="D69" s="14" t="str">
        <f>VLOOKUP(B69,Overall!B:AA,3,0)</f>
        <v>Introduction to Cell Biology</v>
      </c>
      <c r="E69" s="14" t="str">
        <f>VLOOKUP(B69,Overall!B:AA,4,0)</f>
        <v>Prof. Nagaraj Balasubramanian,
Prof. Girish Ratnaparkhi</v>
      </c>
      <c r="F69" s="15" t="str">
        <f>VLOOKUP(B69,Overall!B:AA,5,0)</f>
        <v>IISER pune</v>
      </c>
      <c r="G69" s="15" t="str">
        <f>VLOOKUP(B69,Overall!B:AA,6,0)</f>
        <v>IIT Madras</v>
      </c>
      <c r="H69" s="16" t="str">
        <f>VLOOKUP(B69,Overall!B:AA,7,0)</f>
        <v>8 Weeks</v>
      </c>
      <c r="I69" s="15" t="str">
        <f>VLOOKUP(B69,Overall!B:AA,8,0)</f>
        <v>Rerun</v>
      </c>
      <c r="J69" s="17">
        <f>VLOOKUP(B69,Overall!B:AA,9,0)</f>
        <v>45887</v>
      </c>
      <c r="K69" s="17">
        <f>VLOOKUP(B69,Overall!B:AA,10,0)</f>
        <v>45940</v>
      </c>
      <c r="L69" s="17">
        <f>VLOOKUP(B69,Overall!B:AA,11,0)</f>
        <v>45955</v>
      </c>
      <c r="M69" s="17">
        <f>VLOOKUP(B69,Overall!B:AA,12,0)</f>
        <v>45887</v>
      </c>
      <c r="N69" s="17">
        <f>VLOOKUP(B69,Overall!B:AA,13,0)</f>
        <v>45898</v>
      </c>
      <c r="O69" s="15" t="str">
        <f>VLOOKUP(B69,Overall!B:AA,14,0)</f>
        <v>UG</v>
      </c>
      <c r="P69" s="15" t="str">
        <f>VLOOKUP(B69,Overall!B:AA,15,0)</f>
        <v>Core</v>
      </c>
      <c r="Q69" s="15" t="str">
        <f>VLOOKUP(B69,Overall!B:AA,16,0)</f>
        <v>No</v>
      </c>
      <c r="R69" s="33" t="str">
        <f>VLOOKUP(B69,Overall!B:AA,17,0)</f>
        <v>Biosciences</v>
      </c>
      <c r="S69" s="20" t="str">
        <f>VLOOKUP(B69,Overall!B:AA,18,0)</f>
        <v>https://onlinecourses.nptel.ac.in/noc25_bt69/preview</v>
      </c>
      <c r="T69" s="14" t="str">
        <f>VLOOKUP(B69,Overall!B:AA,19,0)</f>
        <v>noc25_bt69</v>
      </c>
      <c r="U69" s="35" t="str">
        <f>VLOOKUP(B69,Overall!B:AA,20,0)</f>
        <v>https://onlinecourses.nptel.ac.in/noc24_bt75/preview</v>
      </c>
      <c r="V69" s="35" t="str">
        <f>VLOOKUP(B69,Overall!B:AA,21,0)</f>
        <v>https://onlinecourses.nptel.ac.in/noc24_bt75/preview</v>
      </c>
      <c r="W69" s="33" t="str">
        <f>VLOOKUP(B69,Overall!B:AA,22,0)</f>
        <v>noc24_bt75</v>
      </c>
      <c r="X69" s="20" t="str">
        <f>VLOOKUP(B69,Overall!B:AA,23,0)</f>
        <v>https://nptel.ac.in/courses/102106096</v>
      </c>
      <c r="Y69" s="19" t="str">
        <f>VLOOKUP(B69,Overall!B:AA,24,0)</f>
        <v>https://nptel.ac.in/courses/102106096</v>
      </c>
      <c r="Z69" s="14">
        <f>VLOOKUP(B69,Overall!B:AA,25,0)</f>
        <v>102106096</v>
      </c>
      <c r="AA69" s="33"/>
    </row>
    <row r="70" spans="1:27" ht="39.6" x14ac:dyDescent="0.25">
      <c r="A70" s="13">
        <v>69</v>
      </c>
      <c r="B70" s="14" t="s">
        <v>503</v>
      </c>
      <c r="C70" s="14" t="str">
        <f>VLOOKUP(B70,Overall!B:AA,2,0)</f>
        <v>Biotechnology and Bioengineering</v>
      </c>
      <c r="D70" s="14" t="str">
        <f>VLOOKUP(B70,Overall!B:AA,3,0)</f>
        <v>Biomedical Nanotechnology</v>
      </c>
      <c r="E70" s="14" t="str">
        <f>VLOOKUP(B70,Overall!B:AA,4,0)</f>
        <v>Prof. P. Gopinath</v>
      </c>
      <c r="F70" s="15" t="str">
        <f>VLOOKUP(B70,Overall!B:AA,5,0)</f>
        <v>IIT Roorkee</v>
      </c>
      <c r="G70" s="15" t="str">
        <f>VLOOKUP(B70,Overall!B:AA,6,0)</f>
        <v>IIT Roorkee</v>
      </c>
      <c r="H70" s="16" t="str">
        <f>VLOOKUP(B70,Overall!B:AA,7,0)</f>
        <v>4 Weeks</v>
      </c>
      <c r="I70" s="15" t="str">
        <f>VLOOKUP(B70,Overall!B:AA,8,0)</f>
        <v>Rerun</v>
      </c>
      <c r="J70" s="17">
        <f>VLOOKUP(B70,Overall!B:AA,9,0)</f>
        <v>45887</v>
      </c>
      <c r="K70" s="17">
        <f>VLOOKUP(B70,Overall!B:AA,10,0)</f>
        <v>45912</v>
      </c>
      <c r="L70" s="17">
        <f>VLOOKUP(B70,Overall!B:AA,11,0)</f>
        <v>45955</v>
      </c>
      <c r="M70" s="17">
        <f>VLOOKUP(B70,Overall!B:AA,12,0)</f>
        <v>45887</v>
      </c>
      <c r="N70" s="17">
        <f>VLOOKUP(B70,Overall!B:AA,13,0)</f>
        <v>45898</v>
      </c>
      <c r="O70" s="15" t="str">
        <f>VLOOKUP(B70,Overall!B:AA,14,0)</f>
        <v>UG/PG</v>
      </c>
      <c r="P70" s="15" t="str">
        <f>VLOOKUP(B70,Overall!B:AA,15,0)</f>
        <v>Elective</v>
      </c>
      <c r="Q70" s="15" t="str">
        <f>VLOOKUP(B70,Overall!B:AA,16,0)</f>
        <v>Yes</v>
      </c>
      <c r="R70" s="33" t="str">
        <f>VLOOKUP(B70,Overall!B:AA,17,0)</f>
        <v>Bioengineering</v>
      </c>
      <c r="S70" s="20" t="str">
        <f>VLOOKUP(B70,Overall!B:AA,18,0)</f>
        <v>https://onlinecourses.nptel.ac.in/noc25_bt70/preview</v>
      </c>
      <c r="T70" s="14" t="str">
        <f>VLOOKUP(B70,Overall!B:AA,19,0)</f>
        <v>noc25_bt70</v>
      </c>
      <c r="U70" s="35" t="str">
        <f>VLOOKUP(B70,Overall!B:AA,20,0)</f>
        <v>https://onlinecourses.nptel.ac.in/noc24_bt72/preview</v>
      </c>
      <c r="V70" s="35" t="str">
        <f>VLOOKUP(B70,Overall!B:AA,21,0)</f>
        <v>https://onlinecourses.nptel.ac.in/noc24_bt72/preview</v>
      </c>
      <c r="W70" s="33" t="str">
        <f>VLOOKUP(B70,Overall!B:AA,22,0)</f>
        <v>noc24_bt72</v>
      </c>
      <c r="X70" s="20" t="str">
        <f>VLOOKUP(B70,Overall!B:AA,23,0)</f>
        <v>https://nptel.ac.in/courses/102107058</v>
      </c>
      <c r="Y70" s="19" t="str">
        <f>VLOOKUP(B70,Overall!B:AA,24,0)</f>
        <v>https://nptel.ac.in/courses/102107058</v>
      </c>
      <c r="Z70" s="14">
        <f>VLOOKUP(B70,Overall!B:AA,25,0)</f>
        <v>102107058</v>
      </c>
      <c r="AA70" s="33"/>
    </row>
    <row r="71" spans="1:27" ht="39.6" x14ac:dyDescent="0.25">
      <c r="A71" s="13">
        <v>70</v>
      </c>
      <c r="B71" s="14" t="s">
        <v>508</v>
      </c>
      <c r="C71" s="14" t="str">
        <f>VLOOKUP(B71,Overall!B:AA,2,0)</f>
        <v>Biotechnology and Bioengineering</v>
      </c>
      <c r="D71" s="14" t="str">
        <f>VLOOKUP(B71,Overall!B:AA,3,0)</f>
        <v>Introduction to Proteogenomics</v>
      </c>
      <c r="E71" s="14" t="str">
        <f>VLOOKUP(B71,Overall!B:AA,4,0)</f>
        <v>Prof. Sanjeeva Srivastava</v>
      </c>
      <c r="F71" s="15" t="str">
        <f>VLOOKUP(B71,Overall!B:AA,5,0)</f>
        <v>IIT Bombay</v>
      </c>
      <c r="G71" s="15" t="str">
        <f>VLOOKUP(B71,Overall!B:AA,6,0)</f>
        <v>IIT Bombay</v>
      </c>
      <c r="H71" s="16" t="str">
        <f>VLOOKUP(B71,Overall!B:AA,7,0)</f>
        <v>12 Weeks</v>
      </c>
      <c r="I71" s="15" t="str">
        <f>VLOOKUP(B71,Overall!B:AA,8,0)</f>
        <v>Rerun</v>
      </c>
      <c r="J71" s="17">
        <f>VLOOKUP(B71,Overall!B:AA,9,0)</f>
        <v>45859</v>
      </c>
      <c r="K71" s="17">
        <f>VLOOKUP(B71,Overall!B:AA,10,0)</f>
        <v>45940</v>
      </c>
      <c r="L71" s="17">
        <f>VLOOKUP(B71,Overall!B:AA,11,0)</f>
        <v>45955</v>
      </c>
      <c r="M71" s="17">
        <f>VLOOKUP(B71,Overall!B:AA,12,0)</f>
        <v>45866</v>
      </c>
      <c r="N71" s="17">
        <f>VLOOKUP(B71,Overall!B:AA,13,0)</f>
        <v>45884</v>
      </c>
      <c r="O71" s="15" t="str">
        <f>VLOOKUP(B71,Overall!B:AA,14,0)</f>
        <v>UG/PG</v>
      </c>
      <c r="P71" s="15" t="str">
        <f>VLOOKUP(B71,Overall!B:AA,15,0)</f>
        <v>Elective</v>
      </c>
      <c r="Q71" s="15" t="str">
        <f>VLOOKUP(B71,Overall!B:AA,16,0)</f>
        <v>Yes</v>
      </c>
      <c r="R71" s="33" t="str">
        <f>VLOOKUP(B71,Overall!B:AA,17,0)</f>
        <v>Computational Biology</v>
      </c>
      <c r="S71" s="20" t="str">
        <f>VLOOKUP(B71,Overall!B:AA,18,0)</f>
        <v>https://onlinecourses.nptel.ac.in/noc25_bt71/preview</v>
      </c>
      <c r="T71" s="14" t="str">
        <f>VLOOKUP(B71,Overall!B:AA,19,0)</f>
        <v>noc25_bt71</v>
      </c>
      <c r="U71" s="35" t="str">
        <f>VLOOKUP(B71,Overall!B:AA,20,0)</f>
        <v>https://onlinecourses.nptel.ac.in/noc24_bt52/preview</v>
      </c>
      <c r="V71" s="35" t="str">
        <f>VLOOKUP(B71,Overall!B:AA,21,0)</f>
        <v>https://onlinecourses.nptel.ac.in/noc24_bt52/preview</v>
      </c>
      <c r="W71" s="33" t="str">
        <f>VLOOKUP(B71,Overall!B:AA,22,0)</f>
        <v>noc24_bt52</v>
      </c>
      <c r="X71" s="20" t="str">
        <f>VLOOKUP(B71,Overall!B:AA,23,0)</f>
        <v>https://nptel.ac.in/courses/102101076</v>
      </c>
      <c r="Y71" s="19" t="str">
        <f>VLOOKUP(B71,Overall!B:AA,24,0)</f>
        <v>https://nptel.ac.in/courses/102101076</v>
      </c>
      <c r="Z71" s="14">
        <f>VLOOKUP(B71,Overall!B:AA,25,0)</f>
        <v>102101076</v>
      </c>
      <c r="AA71" s="33"/>
    </row>
    <row r="72" spans="1:27" ht="39.6" x14ac:dyDescent="0.25">
      <c r="A72" s="13">
        <v>71</v>
      </c>
      <c r="B72" s="14" t="s">
        <v>513</v>
      </c>
      <c r="C72" s="14" t="str">
        <f>VLOOKUP(B72,Overall!B:AA,2,0)</f>
        <v>Biotechnology and Bioengineering</v>
      </c>
      <c r="D72" s="14" t="str">
        <f>VLOOKUP(B72,Overall!B:AA,3,0)</f>
        <v>Introduction to Proteomics</v>
      </c>
      <c r="E72" s="14" t="str">
        <f>VLOOKUP(B72,Overall!B:AA,4,0)</f>
        <v>Prof. Sanjeeva Srivastava</v>
      </c>
      <c r="F72" s="15" t="str">
        <f>VLOOKUP(B72,Overall!B:AA,5,0)</f>
        <v>IIT Bombay</v>
      </c>
      <c r="G72" s="15" t="str">
        <f>VLOOKUP(B72,Overall!B:AA,6,0)</f>
        <v>IIT Bombay</v>
      </c>
      <c r="H72" s="16" t="str">
        <f>VLOOKUP(B72,Overall!B:AA,7,0)</f>
        <v>8 Weeks</v>
      </c>
      <c r="I72" s="15" t="str">
        <f>VLOOKUP(B72,Overall!B:AA,8,0)</f>
        <v>Rerun</v>
      </c>
      <c r="J72" s="17">
        <f>VLOOKUP(B72,Overall!B:AA,9,0)</f>
        <v>45859</v>
      </c>
      <c r="K72" s="17">
        <f>VLOOKUP(B72,Overall!B:AA,10,0)</f>
        <v>45912</v>
      </c>
      <c r="L72" s="17">
        <f>VLOOKUP(B72,Overall!B:AA,11,0)</f>
        <v>45920</v>
      </c>
      <c r="M72" s="17">
        <f>VLOOKUP(B72,Overall!B:AA,12,0)</f>
        <v>45866</v>
      </c>
      <c r="N72" s="17">
        <f>VLOOKUP(B72,Overall!B:AA,13,0)</f>
        <v>45884</v>
      </c>
      <c r="O72" s="15" t="str">
        <f>VLOOKUP(B72,Overall!B:AA,14,0)</f>
        <v>UG/PG</v>
      </c>
      <c r="P72" s="15" t="str">
        <f>VLOOKUP(B72,Overall!B:AA,15,0)</f>
        <v>Elective</v>
      </c>
      <c r="Q72" s="15" t="str">
        <f>VLOOKUP(B72,Overall!B:AA,16,0)</f>
        <v>Yes</v>
      </c>
      <c r="R72" s="33" t="str">
        <f>VLOOKUP(B72,Overall!B:AA,17,0)</f>
        <v>Biosciences</v>
      </c>
      <c r="S72" s="20" t="str">
        <f>VLOOKUP(B72,Overall!B:AA,18,0)</f>
        <v>https://onlinecourses.nptel.ac.in/noc25_bt72/preview</v>
      </c>
      <c r="T72" s="14" t="str">
        <f>VLOOKUP(B72,Overall!B:AA,19,0)</f>
        <v>noc25_bt72</v>
      </c>
      <c r="U72" s="35" t="str">
        <f>VLOOKUP(B72,Overall!B:AA,20,0)</f>
        <v>https://onlinecourses.nptel.ac.in/noc24_bt46/preview</v>
      </c>
      <c r="V72" s="35" t="str">
        <f>VLOOKUP(B72,Overall!B:AA,21,0)</f>
        <v>https://onlinecourses.nptel.ac.in/noc24_bt46/preview</v>
      </c>
      <c r="W72" s="33" t="str">
        <f>VLOOKUP(B72,Overall!B:AA,22,0)</f>
        <v>noc24_bt46</v>
      </c>
      <c r="X72" s="20" t="str">
        <f>VLOOKUP(B72,Overall!B:AA,23,0)</f>
        <v>https://nptel.ac.in/courses/102101055</v>
      </c>
      <c r="Y72" s="19" t="str">
        <f>VLOOKUP(B72,Overall!B:AA,24,0)</f>
        <v>https://nptel.ac.in/courses/102101055</v>
      </c>
      <c r="Z72" s="14">
        <f>VLOOKUP(B72,Overall!B:AA,25,0)</f>
        <v>102101055</v>
      </c>
      <c r="AA72" s="33"/>
    </row>
    <row r="73" spans="1:27" ht="39.6" x14ac:dyDescent="0.25">
      <c r="A73" s="13">
        <v>72</v>
      </c>
      <c r="B73" s="14" t="s">
        <v>517</v>
      </c>
      <c r="C73" s="14" t="str">
        <f>VLOOKUP(B73,Overall!B:AA,2,0)</f>
        <v>Biotechnology and Bioengineering</v>
      </c>
      <c r="D73" s="14" t="str">
        <f>VLOOKUP(B73,Overall!B:AA,3,0)</f>
        <v>Introduction to Biostatistics</v>
      </c>
      <c r="E73" s="14" t="str">
        <f>VLOOKUP(B73,Overall!B:AA,4,0)</f>
        <v>Prof. Shamik Sen</v>
      </c>
      <c r="F73" s="15" t="str">
        <f>VLOOKUP(B73,Overall!B:AA,5,0)</f>
        <v>IIT Bombay</v>
      </c>
      <c r="G73" s="15" t="str">
        <f>VLOOKUP(B73,Overall!B:AA,6,0)</f>
        <v>IIT Bombay</v>
      </c>
      <c r="H73" s="16" t="str">
        <f>VLOOKUP(B73,Overall!B:AA,7,0)</f>
        <v>8 Weeks</v>
      </c>
      <c r="I73" s="15" t="str">
        <f>VLOOKUP(B73,Overall!B:AA,8,0)</f>
        <v>Rerun</v>
      </c>
      <c r="J73" s="17">
        <f>VLOOKUP(B73,Overall!B:AA,9,0)</f>
        <v>45859</v>
      </c>
      <c r="K73" s="17">
        <f>VLOOKUP(B73,Overall!B:AA,10,0)</f>
        <v>45912</v>
      </c>
      <c r="L73" s="17">
        <f>VLOOKUP(B73,Overall!B:AA,11,0)</f>
        <v>45920</v>
      </c>
      <c r="M73" s="17">
        <f>VLOOKUP(B73,Overall!B:AA,12,0)</f>
        <v>45866</v>
      </c>
      <c r="N73" s="17">
        <f>VLOOKUP(B73,Overall!B:AA,13,0)</f>
        <v>45884</v>
      </c>
      <c r="O73" s="15" t="str">
        <f>VLOOKUP(B73,Overall!B:AA,14,0)</f>
        <v>UG/PG</v>
      </c>
      <c r="P73" s="15" t="str">
        <f>VLOOKUP(B73,Overall!B:AA,15,0)</f>
        <v>Elective</v>
      </c>
      <c r="Q73" s="15" t="str">
        <f>VLOOKUP(B73,Overall!B:AA,16,0)</f>
        <v>Yes</v>
      </c>
      <c r="R73" s="33">
        <f>VLOOKUP(B73,Overall!B:AA,17,0)</f>
        <v>0</v>
      </c>
      <c r="S73" s="20" t="str">
        <f>VLOOKUP(B73,Overall!B:AA,18,0)</f>
        <v>https://onlinecourses.nptel.ac.in/noc25_bt73/preview</v>
      </c>
      <c r="T73" s="14" t="str">
        <f>VLOOKUP(B73,Overall!B:AA,19,0)</f>
        <v>noc25_bt73</v>
      </c>
      <c r="U73" s="35" t="str">
        <f>VLOOKUP(B73,Overall!B:AA,20,0)</f>
        <v>https://onlinecourses.nptel.ac.in/noc24_bt47/preview</v>
      </c>
      <c r="V73" s="35" t="str">
        <f>VLOOKUP(B73,Overall!B:AA,21,0)</f>
        <v>https://onlinecourses.nptel.ac.in/noc24_bt47/preview</v>
      </c>
      <c r="W73" s="33" t="str">
        <f>VLOOKUP(B73,Overall!B:AA,22,0)</f>
        <v>noc24_bt47</v>
      </c>
      <c r="X73" s="20" t="str">
        <f>VLOOKUP(B73,Overall!B:AA,23,0)</f>
        <v>https://nptel.ac.in/courses/102101056</v>
      </c>
      <c r="Y73" s="19" t="str">
        <f>VLOOKUP(B73,Overall!B:AA,24,0)</f>
        <v>https://nptel.ac.in/courses/102101056</v>
      </c>
      <c r="Z73" s="14">
        <f>VLOOKUP(B73,Overall!B:AA,25,0)</f>
        <v>102101056</v>
      </c>
      <c r="AA73" s="33"/>
    </row>
    <row r="74" spans="1:27" ht="39.6" x14ac:dyDescent="0.25">
      <c r="A74" s="13">
        <v>73</v>
      </c>
      <c r="B74" s="14" t="s">
        <v>522</v>
      </c>
      <c r="C74" s="14" t="str">
        <f>VLOOKUP(B74,Overall!B:AA,2,0)</f>
        <v>Biotechnology and Bioengineering</v>
      </c>
      <c r="D74" s="14" t="str">
        <f>VLOOKUP(B74,Overall!B:AA,3,0)</f>
        <v>Introduction to Mechanobiology</v>
      </c>
      <c r="E74" s="14" t="str">
        <f>VLOOKUP(B74,Overall!B:AA,4,0)</f>
        <v>Prof. Shamik Sen</v>
      </c>
      <c r="F74" s="15" t="str">
        <f>VLOOKUP(B74,Overall!B:AA,5,0)</f>
        <v>IIT Bombay</v>
      </c>
      <c r="G74" s="15" t="str">
        <f>VLOOKUP(B74,Overall!B:AA,6,0)</f>
        <v>IIT Bombay</v>
      </c>
      <c r="H74" s="16" t="str">
        <f>VLOOKUP(B74,Overall!B:AA,7,0)</f>
        <v>8 Weeks</v>
      </c>
      <c r="I74" s="15" t="str">
        <f>VLOOKUP(B74,Overall!B:AA,8,0)</f>
        <v>Rerun</v>
      </c>
      <c r="J74" s="17">
        <f>VLOOKUP(B74,Overall!B:AA,9,0)</f>
        <v>45859</v>
      </c>
      <c r="K74" s="17">
        <f>VLOOKUP(B74,Overall!B:AA,10,0)</f>
        <v>45912</v>
      </c>
      <c r="L74" s="17">
        <f>VLOOKUP(B74,Overall!B:AA,11,0)</f>
        <v>45920</v>
      </c>
      <c r="M74" s="17">
        <f>VLOOKUP(B74,Overall!B:AA,12,0)</f>
        <v>45866</v>
      </c>
      <c r="N74" s="17">
        <f>VLOOKUP(B74,Overall!B:AA,13,0)</f>
        <v>45884</v>
      </c>
      <c r="O74" s="15" t="str">
        <f>VLOOKUP(B74,Overall!B:AA,14,0)</f>
        <v>UG</v>
      </c>
      <c r="P74" s="15" t="str">
        <f>VLOOKUP(B74,Overall!B:AA,15,0)</f>
        <v>Core</v>
      </c>
      <c r="Q74" s="15" t="str">
        <f>VLOOKUP(B74,Overall!B:AA,16,0)</f>
        <v>No</v>
      </c>
      <c r="R74" s="33" t="str">
        <f>VLOOKUP(B74,Overall!B:AA,17,0)</f>
        <v>Bioengineering</v>
      </c>
      <c r="S74" s="20" t="str">
        <f>VLOOKUP(B74,Overall!B:AA,18,0)</f>
        <v>https://onlinecourses.nptel.ac.in/noc25_bt74/preview</v>
      </c>
      <c r="T74" s="14" t="str">
        <f>VLOOKUP(B74,Overall!B:AA,19,0)</f>
        <v>noc25_bt74</v>
      </c>
      <c r="U74" s="35" t="str">
        <f>VLOOKUP(B74,Overall!B:AA,20,0)</f>
        <v>https://onlinecourses.nptel.ac.in/noc24_bt50/preview</v>
      </c>
      <c r="V74" s="35" t="str">
        <f>VLOOKUP(B74,Overall!B:AA,21,0)</f>
        <v>https://onlinecourses.nptel.ac.in/noc24_bt50/preview</v>
      </c>
      <c r="W74" s="33" t="str">
        <f>VLOOKUP(B74,Overall!B:AA,22,0)</f>
        <v>noc24_bt50</v>
      </c>
      <c r="X74" s="20" t="str">
        <f>VLOOKUP(B74,Overall!B:AA,23,0)</f>
        <v>https://nptel.ac.in/courses/102101058</v>
      </c>
      <c r="Y74" s="19" t="str">
        <f>VLOOKUP(B74,Overall!B:AA,24,0)</f>
        <v>https://nptel.ac.in/courses/102101058</v>
      </c>
      <c r="Z74" s="14">
        <f>VLOOKUP(B74,Overall!B:AA,25,0)</f>
        <v>102101058</v>
      </c>
      <c r="AA74" s="33"/>
    </row>
    <row r="75" spans="1:27" ht="39.6" x14ac:dyDescent="0.25">
      <c r="A75" s="13">
        <v>74</v>
      </c>
      <c r="B75" s="14" t="s">
        <v>526</v>
      </c>
      <c r="C75" s="14" t="str">
        <f>VLOOKUP(B75,Overall!B:AA,2,0)</f>
        <v>Biotechnology and Bioengineering</v>
      </c>
      <c r="D75" s="14" t="str">
        <f>VLOOKUP(B75,Overall!B:AA,3,0)</f>
        <v>Principles of Downstream Techniques in Bioprocess</v>
      </c>
      <c r="E75" s="14" t="str">
        <f>VLOOKUP(B75,Overall!B:AA,4,0)</f>
        <v>Prof. Mukesh Doble</v>
      </c>
      <c r="F75" s="15" t="str">
        <f>VLOOKUP(B75,Overall!B:AA,5,0)</f>
        <v>IIT Madras</v>
      </c>
      <c r="G75" s="15" t="str">
        <f>VLOOKUP(B75,Overall!B:AA,6,0)</f>
        <v>IIT Madras</v>
      </c>
      <c r="H75" s="16" t="str">
        <f>VLOOKUP(B75,Overall!B:AA,7,0)</f>
        <v>12 Weeks</v>
      </c>
      <c r="I75" s="15" t="str">
        <f>VLOOKUP(B75,Overall!B:AA,8,0)</f>
        <v>Rerun</v>
      </c>
      <c r="J75" s="17">
        <f>VLOOKUP(B75,Overall!B:AA,9,0)</f>
        <v>45859</v>
      </c>
      <c r="K75" s="17">
        <f>VLOOKUP(B75,Overall!B:AA,10,0)</f>
        <v>45940</v>
      </c>
      <c r="L75" s="17">
        <f>VLOOKUP(B75,Overall!B:AA,11,0)</f>
        <v>45956</v>
      </c>
      <c r="M75" s="17">
        <f>VLOOKUP(B75,Overall!B:AA,12,0)</f>
        <v>45866</v>
      </c>
      <c r="N75" s="17">
        <f>VLOOKUP(B75,Overall!B:AA,13,0)</f>
        <v>45884</v>
      </c>
      <c r="O75" s="15" t="str">
        <f>VLOOKUP(B75,Overall!B:AA,14,0)</f>
        <v>UG/PG</v>
      </c>
      <c r="P75" s="15" t="str">
        <f>VLOOKUP(B75,Overall!B:AA,15,0)</f>
        <v>Elective</v>
      </c>
      <c r="Q75" s="15" t="str">
        <f>VLOOKUP(B75,Overall!B:AA,16,0)</f>
        <v>Yes</v>
      </c>
      <c r="R75" s="33" t="str">
        <f>VLOOKUP(B75,Overall!B:AA,17,0)</f>
        <v>Bioprocesses</v>
      </c>
      <c r="S75" s="20" t="str">
        <f>VLOOKUP(B75,Overall!B:AA,18,0)</f>
        <v>https://onlinecourses.nptel.ac.in/noc25_bt75/preview</v>
      </c>
      <c r="T75" s="14" t="str">
        <f>VLOOKUP(B75,Overall!B:AA,19,0)</f>
        <v>noc25_bt75</v>
      </c>
      <c r="U75" s="35" t="str">
        <f>VLOOKUP(B75,Overall!B:AA,20,0)</f>
        <v>https://onlinecourses.nptel.ac.in/noc24_bt55/preview</v>
      </c>
      <c r="V75" s="35" t="str">
        <f>VLOOKUP(B75,Overall!B:AA,21,0)</f>
        <v>https://onlinecourses.nptel.ac.in/noc24_bt55/preview</v>
      </c>
      <c r="W75" s="33" t="str">
        <f>VLOOKUP(B75,Overall!B:AA,22,0)</f>
        <v>noc24_bt55</v>
      </c>
      <c r="X75" s="20" t="str">
        <f>VLOOKUP(B75,Overall!B:AA,23,0)</f>
        <v>https://nptel.ac.in/courses/102106022</v>
      </c>
      <c r="Y75" s="19" t="str">
        <f>VLOOKUP(B75,Overall!B:AA,24,0)</f>
        <v>https://nptel.ac.in/courses/102106022</v>
      </c>
      <c r="Z75" s="14">
        <f>VLOOKUP(B75,Overall!B:AA,25,0)</f>
        <v>102106022</v>
      </c>
      <c r="AA75" s="33"/>
    </row>
    <row r="76" spans="1:27" ht="39.6" x14ac:dyDescent="0.25">
      <c r="A76" s="13">
        <v>75</v>
      </c>
      <c r="B76" s="14" t="s">
        <v>530</v>
      </c>
      <c r="C76" s="14" t="str">
        <f>VLOOKUP(B76,Overall!B:AA,2,0)</f>
        <v>Biotechnology and Bioengineering</v>
      </c>
      <c r="D76" s="14" t="str">
        <f>VLOOKUP(B76,Overall!B:AA,3,0)</f>
        <v>Introduction to Biomedical Imaging Systems</v>
      </c>
      <c r="E76" s="14" t="str">
        <f>VLOOKUP(B76,Overall!B:AA,4,0)</f>
        <v>Prof. Arun K. Thittai</v>
      </c>
      <c r="F76" s="15" t="str">
        <f>VLOOKUP(B76,Overall!B:AA,5,0)</f>
        <v>IIT Madras</v>
      </c>
      <c r="G76" s="15" t="str">
        <f>VLOOKUP(B76,Overall!B:AA,6,0)</f>
        <v>IIT Madras</v>
      </c>
      <c r="H76" s="16" t="str">
        <f>VLOOKUP(B76,Overall!B:AA,7,0)</f>
        <v>12 Weeks</v>
      </c>
      <c r="I76" s="15" t="str">
        <f>VLOOKUP(B76,Overall!B:AA,8,0)</f>
        <v>Rerun</v>
      </c>
      <c r="J76" s="17">
        <f>VLOOKUP(B76,Overall!B:AA,9,0)</f>
        <v>45859</v>
      </c>
      <c r="K76" s="17">
        <f>VLOOKUP(B76,Overall!B:AA,10,0)</f>
        <v>45940</v>
      </c>
      <c r="L76" s="17">
        <f>VLOOKUP(B76,Overall!B:AA,11,0)</f>
        <v>45955</v>
      </c>
      <c r="M76" s="17">
        <f>VLOOKUP(B76,Overall!B:AA,12,0)</f>
        <v>45866</v>
      </c>
      <c r="N76" s="17">
        <f>VLOOKUP(B76,Overall!B:AA,13,0)</f>
        <v>45884</v>
      </c>
      <c r="O76" s="15" t="str">
        <f>VLOOKUP(B76,Overall!B:AA,14,0)</f>
        <v>UG/PG</v>
      </c>
      <c r="P76" s="15" t="str">
        <f>VLOOKUP(B76,Overall!B:AA,15,0)</f>
        <v>Elective</v>
      </c>
      <c r="Q76" s="15" t="str">
        <f>VLOOKUP(B76,Overall!B:AA,16,0)</f>
        <v>Yes</v>
      </c>
      <c r="R76" s="33" t="str">
        <f>VLOOKUP(B76,Overall!B:AA,17,0)</f>
        <v>Control and Instrumentation</v>
      </c>
      <c r="S76" s="20" t="str">
        <f>VLOOKUP(B76,Overall!B:AA,18,0)</f>
        <v>https://onlinecourses.nptel.ac.in/noc25_bt76/preview</v>
      </c>
      <c r="T76" s="14" t="str">
        <f>VLOOKUP(B76,Overall!B:AA,19,0)</f>
        <v>noc25_bt76</v>
      </c>
      <c r="U76" s="35" t="str">
        <f>VLOOKUP(B76,Overall!B:AA,20,0)</f>
        <v>https://onlinecourses.nptel.ac.in/noc24_bt69/preview</v>
      </c>
      <c r="V76" s="35" t="str">
        <f>VLOOKUP(B76,Overall!B:AA,21,0)</f>
        <v>https://onlinecourses.nptel.ac.in/noc24_bt69/preview</v>
      </c>
      <c r="W76" s="33" t="str">
        <f>VLOOKUP(B76,Overall!B:AA,22,0)</f>
        <v>noc24_bt69</v>
      </c>
      <c r="X76" s="20" t="str">
        <f>VLOOKUP(B76,Overall!B:AA,23,0)</f>
        <v>https://nptel.ac.in/courses/102105090</v>
      </c>
      <c r="Y76" s="19" t="str">
        <f>VLOOKUP(B76,Overall!B:AA,24,0)</f>
        <v>https://nptel.ac.in/courses/102105090</v>
      </c>
      <c r="Z76" s="14">
        <f>VLOOKUP(B76,Overall!B:AA,25,0)</f>
        <v>102105090</v>
      </c>
      <c r="AA76" s="33"/>
    </row>
    <row r="77" spans="1:27" ht="39.6" x14ac:dyDescent="0.25">
      <c r="A77" s="13">
        <v>76</v>
      </c>
      <c r="B77" s="14" t="s">
        <v>536</v>
      </c>
      <c r="C77" s="14" t="str">
        <f>VLOOKUP(B77,Overall!B:AA,2,0)</f>
        <v>Biotechnology and Bioengineering</v>
      </c>
      <c r="D77" s="14" t="str">
        <f>VLOOKUP(B77,Overall!B:AA,3,0)</f>
        <v>Neurobiology</v>
      </c>
      <c r="E77" s="14" t="str">
        <f>VLOOKUP(B77,Overall!B:AA,4,0)</f>
        <v>Prof. Nitin Gupta</v>
      </c>
      <c r="F77" s="15" t="str">
        <f>VLOOKUP(B77,Overall!B:AA,5,0)</f>
        <v>IIT Kanpur</v>
      </c>
      <c r="G77" s="15" t="str">
        <f>VLOOKUP(B77,Overall!B:AA,6,0)</f>
        <v>IIT Kanpur</v>
      </c>
      <c r="H77" s="16" t="str">
        <f>VLOOKUP(B77,Overall!B:AA,7,0)</f>
        <v>4 Weeks</v>
      </c>
      <c r="I77" s="15" t="str">
        <f>VLOOKUP(B77,Overall!B:AA,8,0)</f>
        <v>Rerun</v>
      </c>
      <c r="J77" s="17">
        <f>VLOOKUP(B77,Overall!B:AA,9,0)</f>
        <v>45887</v>
      </c>
      <c r="K77" s="17">
        <f>VLOOKUP(B77,Overall!B:AA,10,0)</f>
        <v>45912</v>
      </c>
      <c r="L77" s="17">
        <f>VLOOKUP(B77,Overall!B:AA,11,0)</f>
        <v>45956</v>
      </c>
      <c r="M77" s="17">
        <f>VLOOKUP(B77,Overall!B:AA,12,0)</f>
        <v>45887</v>
      </c>
      <c r="N77" s="17">
        <f>VLOOKUP(B77,Overall!B:AA,13,0)</f>
        <v>45898</v>
      </c>
      <c r="O77" s="15" t="str">
        <f>VLOOKUP(B77,Overall!B:AA,14,0)</f>
        <v>UG/PG</v>
      </c>
      <c r="P77" s="15" t="str">
        <f>VLOOKUP(B77,Overall!B:AA,15,0)</f>
        <v>Elective</v>
      </c>
      <c r="Q77" s="15" t="str">
        <f>VLOOKUP(B77,Overall!B:AA,16,0)</f>
        <v>Yes</v>
      </c>
      <c r="R77" s="33" t="str">
        <f>VLOOKUP(B77,Overall!B:AA,17,0)</f>
        <v>Biosciences</v>
      </c>
      <c r="S77" s="20" t="str">
        <f>VLOOKUP(B77,Overall!B:AA,18,0)</f>
        <v>https://onlinecourses.nptel.ac.in/noc25_bt77/preview</v>
      </c>
      <c r="T77" s="14" t="str">
        <f>VLOOKUP(B77,Overall!B:AA,19,0)</f>
        <v>noc25_bt77</v>
      </c>
      <c r="U77" s="35" t="str">
        <f>VLOOKUP(B77,Overall!B:AA,20,0)</f>
        <v>https://onlinecourses.nptel.ac.in/noc24_bt73/preview</v>
      </c>
      <c r="V77" s="35" t="str">
        <f>VLOOKUP(B77,Overall!B:AA,21,0)</f>
        <v>https://onlinecourses.nptel.ac.in/noc24_bt73/preview</v>
      </c>
      <c r="W77" s="33" t="str">
        <f>VLOOKUP(B77,Overall!B:AA,22,0)</f>
        <v>noc24_bt73</v>
      </c>
      <c r="X77" s="20" t="str">
        <f>VLOOKUP(B77,Overall!B:AA,23,0)</f>
        <v>https://nptel.ac.in/courses/102104099</v>
      </c>
      <c r="Y77" s="19" t="str">
        <f>VLOOKUP(B77,Overall!B:AA,24,0)</f>
        <v>https://nptel.ac.in/courses/102104099</v>
      </c>
      <c r="Z77" s="14">
        <f>VLOOKUP(B77,Overall!B:AA,25,0)</f>
        <v>102104099</v>
      </c>
      <c r="AA77" s="33"/>
    </row>
    <row r="78" spans="1:27" ht="39.6" x14ac:dyDescent="0.25">
      <c r="A78" s="13">
        <v>77</v>
      </c>
      <c r="B78" s="14" t="s">
        <v>541</v>
      </c>
      <c r="C78" s="14" t="str">
        <f>VLOOKUP(B78,Overall!B:AA,2,0)</f>
        <v>Biotechnology and Bioengineering</v>
      </c>
      <c r="D78" s="14" t="str">
        <f>VLOOKUP(B78,Overall!B:AA,3,0)</f>
        <v>Proteins and Gel-Based Proteomics</v>
      </c>
      <c r="E78" s="14" t="str">
        <f>VLOOKUP(B78,Overall!B:AA,4,0)</f>
        <v>Prof. Sanjeeva Srivastava</v>
      </c>
      <c r="F78" s="15" t="str">
        <f>VLOOKUP(B78,Overall!B:AA,5,0)</f>
        <v>IIT Bombay</v>
      </c>
      <c r="G78" s="15" t="str">
        <f>VLOOKUP(B78,Overall!B:AA,6,0)</f>
        <v>IIT Bombay</v>
      </c>
      <c r="H78" s="16" t="str">
        <f>VLOOKUP(B78,Overall!B:AA,7,0)</f>
        <v>4 Weeks</v>
      </c>
      <c r="I78" s="15" t="str">
        <f>VLOOKUP(B78,Overall!B:AA,8,0)</f>
        <v>Rerun</v>
      </c>
      <c r="J78" s="17">
        <f>VLOOKUP(B78,Overall!B:AA,9,0)</f>
        <v>45859</v>
      </c>
      <c r="K78" s="17">
        <f>VLOOKUP(B78,Overall!B:AA,10,0)</f>
        <v>45884</v>
      </c>
      <c r="L78" s="17">
        <f>VLOOKUP(B78,Overall!B:AA,11,0)</f>
        <v>45921</v>
      </c>
      <c r="M78" s="17">
        <f>VLOOKUP(B78,Overall!B:AA,12,0)</f>
        <v>45866</v>
      </c>
      <c r="N78" s="17">
        <f>VLOOKUP(B78,Overall!B:AA,13,0)</f>
        <v>45884</v>
      </c>
      <c r="O78" s="15" t="str">
        <f>VLOOKUP(B78,Overall!B:AA,14,0)</f>
        <v>UG/PG</v>
      </c>
      <c r="P78" s="15" t="str">
        <f>VLOOKUP(B78,Overall!B:AA,15,0)</f>
        <v>Core</v>
      </c>
      <c r="Q78" s="15" t="str">
        <f>VLOOKUP(B78,Overall!B:AA,16,0)</f>
        <v>Yes</v>
      </c>
      <c r="R78" s="33">
        <f>VLOOKUP(B78,Overall!B:AA,17,0)</f>
        <v>0</v>
      </c>
      <c r="S78" s="20" t="str">
        <f>VLOOKUP(B78,Overall!B:AA,18,0)</f>
        <v>https://onlinecourses.nptel.ac.in/noc25_bt78/preview</v>
      </c>
      <c r="T78" s="14" t="str">
        <f>VLOOKUP(B78,Overall!B:AA,19,0)</f>
        <v>noc25_bt78</v>
      </c>
      <c r="U78" s="35" t="str">
        <f>VLOOKUP(B78,Overall!B:AA,20,0)</f>
        <v>https://onlinecourses.nptel.ac.in/noc24_bt40/preview</v>
      </c>
      <c r="V78" s="35" t="str">
        <f>VLOOKUP(B78,Overall!B:AA,21,0)</f>
        <v>https://onlinecourses.nptel.ac.in/noc24_bt40/preview</v>
      </c>
      <c r="W78" s="33" t="str">
        <f>VLOOKUP(B78,Overall!B:AA,22,0)</f>
        <v>noc24_bt40</v>
      </c>
      <c r="X78" s="20" t="str">
        <f>VLOOKUP(B78,Overall!B:AA,23,0)</f>
        <v>https://nptel.ac.in/courses/102101049</v>
      </c>
      <c r="Y78" s="19" t="str">
        <f>VLOOKUP(B78,Overall!B:AA,24,0)</f>
        <v>https://nptel.ac.in/courses/102101049</v>
      </c>
      <c r="Z78" s="14">
        <f>VLOOKUP(B78,Overall!B:AA,25,0)</f>
        <v>102101049</v>
      </c>
      <c r="AA78" s="33"/>
    </row>
    <row r="79" spans="1:27" ht="39.6" x14ac:dyDescent="0.25">
      <c r="A79" s="13">
        <v>78</v>
      </c>
      <c r="B79" s="14" t="s">
        <v>545</v>
      </c>
      <c r="C79" s="14" t="str">
        <f>VLOOKUP(B79,Overall!B:AA,2,0)</f>
        <v>Biotechnology and Bioengineering</v>
      </c>
      <c r="D79" s="14" t="str">
        <f>VLOOKUP(B79,Overall!B:AA,3,0)</f>
        <v>Animal Physiology</v>
      </c>
      <c r="E79" s="14" t="str">
        <f>VLOOKUP(B79,Overall!B:AA,4,0)</f>
        <v>Prof. Mainak Das</v>
      </c>
      <c r="F79" s="15" t="str">
        <f>VLOOKUP(B79,Overall!B:AA,5,0)</f>
        <v>IIT Kanpur</v>
      </c>
      <c r="G79" s="15" t="str">
        <f>VLOOKUP(B79,Overall!B:AA,6,0)</f>
        <v>IIT Kanpur</v>
      </c>
      <c r="H79" s="16" t="str">
        <f>VLOOKUP(B79,Overall!B:AA,7,0)</f>
        <v>12 Weeks</v>
      </c>
      <c r="I79" s="15" t="str">
        <f>VLOOKUP(B79,Overall!B:AA,8,0)</f>
        <v>Rerun</v>
      </c>
      <c r="J79" s="17">
        <f>VLOOKUP(B79,Overall!B:AA,9,0)</f>
        <v>45859</v>
      </c>
      <c r="K79" s="17">
        <f>VLOOKUP(B79,Overall!B:AA,10,0)</f>
        <v>45940</v>
      </c>
      <c r="L79" s="17">
        <f>VLOOKUP(B79,Overall!B:AA,11,0)</f>
        <v>45956</v>
      </c>
      <c r="M79" s="17">
        <f>VLOOKUP(B79,Overall!B:AA,12,0)</f>
        <v>45866</v>
      </c>
      <c r="N79" s="17">
        <f>VLOOKUP(B79,Overall!B:AA,13,0)</f>
        <v>45884</v>
      </c>
      <c r="O79" s="15" t="str">
        <f>VLOOKUP(B79,Overall!B:AA,14,0)</f>
        <v>UG/PG</v>
      </c>
      <c r="P79" s="15" t="str">
        <f>VLOOKUP(B79,Overall!B:AA,15,0)</f>
        <v>Core</v>
      </c>
      <c r="Q79" s="15" t="str">
        <f>VLOOKUP(B79,Overall!B:AA,16,0)</f>
        <v>Yes</v>
      </c>
      <c r="R79" s="33">
        <f>VLOOKUP(B79,Overall!B:AA,17,0)</f>
        <v>0</v>
      </c>
      <c r="S79" s="20" t="str">
        <f>VLOOKUP(B79,Overall!B:AA,18,0)</f>
        <v>https://onlinecourses.nptel.ac.in/noc25_bt79/preview</v>
      </c>
      <c r="T79" s="14" t="str">
        <f>VLOOKUP(B79,Overall!B:AA,19,0)</f>
        <v>noc25_bt79</v>
      </c>
      <c r="U79" s="35" t="str">
        <f>VLOOKUP(B79,Overall!B:AA,20,0)</f>
        <v>https://onlinecourses.nptel.ac.in/noc24_bt56/preview</v>
      </c>
      <c r="V79" s="35" t="str">
        <f>VLOOKUP(B79,Overall!B:AA,21,0)</f>
        <v>https://onlinecourses.nptel.ac.in/noc24_bt56/preview</v>
      </c>
      <c r="W79" s="33" t="str">
        <f>VLOOKUP(B79,Overall!B:AA,22,0)</f>
        <v>noc24_bt56</v>
      </c>
      <c r="X79" s="20" t="str">
        <f>VLOOKUP(B79,Overall!B:AA,23,0)</f>
        <v>https://nptel.ac.in/courses/102104058</v>
      </c>
      <c r="Y79" s="19" t="str">
        <f>VLOOKUP(B79,Overall!B:AA,24,0)</f>
        <v>https://nptel.ac.in/courses/102104058</v>
      </c>
      <c r="Z79" s="14">
        <f>VLOOKUP(B79,Overall!B:AA,25,0)</f>
        <v>102104058</v>
      </c>
      <c r="AA79" s="33"/>
    </row>
    <row r="80" spans="1:27" ht="39.6" x14ac:dyDescent="0.25">
      <c r="A80" s="13">
        <v>79</v>
      </c>
      <c r="B80" s="14" t="s">
        <v>550</v>
      </c>
      <c r="C80" s="14" t="str">
        <f>VLOOKUP(B80,Overall!B:AA,2,0)</f>
        <v>Biotechnology and Bioengineering</v>
      </c>
      <c r="D80" s="14" t="str">
        <f>VLOOKUP(B80,Overall!B:AA,3,0)</f>
        <v>Cell Culture Technologies</v>
      </c>
      <c r="E80" s="14" t="str">
        <f>VLOOKUP(B80,Overall!B:AA,4,0)</f>
        <v>Prof. Mainak Das</v>
      </c>
      <c r="F80" s="15" t="str">
        <f>VLOOKUP(B80,Overall!B:AA,5,0)</f>
        <v>IIT Kanpur</v>
      </c>
      <c r="G80" s="15" t="str">
        <f>VLOOKUP(B80,Overall!B:AA,6,0)</f>
        <v>IIT Kanpur</v>
      </c>
      <c r="H80" s="16" t="str">
        <f>VLOOKUP(B80,Overall!B:AA,7,0)</f>
        <v>8 Weeks</v>
      </c>
      <c r="I80" s="15" t="str">
        <f>VLOOKUP(B80,Overall!B:AA,8,0)</f>
        <v>Rerun</v>
      </c>
      <c r="J80" s="17">
        <f>VLOOKUP(B80,Overall!B:AA,9,0)</f>
        <v>45887</v>
      </c>
      <c r="K80" s="17">
        <f>VLOOKUP(B80,Overall!B:AA,10,0)</f>
        <v>45940</v>
      </c>
      <c r="L80" s="17">
        <f>VLOOKUP(B80,Overall!B:AA,11,0)</f>
        <v>45962</v>
      </c>
      <c r="M80" s="17">
        <f>VLOOKUP(B80,Overall!B:AA,12,0)</f>
        <v>45887</v>
      </c>
      <c r="N80" s="17">
        <f>VLOOKUP(B80,Overall!B:AA,13,0)</f>
        <v>45898</v>
      </c>
      <c r="O80" s="15" t="str">
        <f>VLOOKUP(B80,Overall!B:AA,14,0)</f>
        <v>PG</v>
      </c>
      <c r="P80" s="15" t="str">
        <f>VLOOKUP(B80,Overall!B:AA,15,0)</f>
        <v>Elective</v>
      </c>
      <c r="Q80" s="15" t="str">
        <f>VLOOKUP(B80,Overall!B:AA,16,0)</f>
        <v>Yes</v>
      </c>
      <c r="R80" s="33" t="str">
        <f>VLOOKUP(B80,Overall!B:AA,17,0)</f>
        <v>Bioengineering
Biosciences</v>
      </c>
      <c r="S80" s="20" t="str">
        <f>VLOOKUP(B80,Overall!B:AA,18,0)</f>
        <v>https://onlinecourses.nptel.ac.in/noc25_bt80/preview</v>
      </c>
      <c r="T80" s="14" t="str">
        <f>VLOOKUP(B80,Overall!B:AA,19,0)</f>
        <v>noc25_bt80</v>
      </c>
      <c r="U80" s="35" t="str">
        <f>VLOOKUP(B80,Overall!B:AA,20,0)</f>
        <v>https://onlinecourses.nptel.ac.in/noc24_bt76/preview</v>
      </c>
      <c r="V80" s="35" t="str">
        <f>VLOOKUP(B80,Overall!B:AA,21,0)</f>
        <v>https://onlinecourses.nptel.ac.in/noc24_bt76/preview</v>
      </c>
      <c r="W80" s="33" t="str">
        <f>VLOOKUP(B80,Overall!B:AA,22,0)</f>
        <v>noc24_bt76</v>
      </c>
      <c r="X80" s="20" t="str">
        <f>VLOOKUP(B80,Overall!B:AA,23,0)</f>
        <v>https://nptel.ac.in/courses/102104059</v>
      </c>
      <c r="Y80" s="19" t="str">
        <f>VLOOKUP(B80,Overall!B:AA,24,0)</f>
        <v>https://nptel.ac.in/courses/102104059</v>
      </c>
      <c r="Z80" s="14">
        <f>VLOOKUP(B80,Overall!B:AA,25,0)</f>
        <v>102104059</v>
      </c>
      <c r="AA80" s="33"/>
    </row>
    <row r="81" spans="1:27" ht="39.6" x14ac:dyDescent="0.25">
      <c r="A81" s="13">
        <v>80</v>
      </c>
      <c r="B81" s="14" t="s">
        <v>555</v>
      </c>
      <c r="C81" s="14" t="str">
        <f>VLOOKUP(B81,Overall!B:AA,2,0)</f>
        <v>Biotechnology and Bioengineering</v>
      </c>
      <c r="D81" s="14" t="str">
        <f>VLOOKUP(B81,Overall!B:AA,3,0)</f>
        <v>Next Generation Sequencing Technologies : Data Analysis and Applications</v>
      </c>
      <c r="E81" s="14" t="str">
        <f>VLOOKUP(B81,Overall!B:AA,4,0)</f>
        <v>Prof. Riddhiman Dhar</v>
      </c>
      <c r="F81" s="15" t="str">
        <f>VLOOKUP(B81,Overall!B:AA,5,0)</f>
        <v>IIT Kharagpur</v>
      </c>
      <c r="G81" s="15" t="str">
        <f>VLOOKUP(B81,Overall!B:AA,6,0)</f>
        <v>IIT Kharagpur</v>
      </c>
      <c r="H81" s="16" t="str">
        <f>VLOOKUP(B81,Overall!B:AA,7,0)</f>
        <v>12 Weeks</v>
      </c>
      <c r="I81" s="15" t="str">
        <f>VLOOKUP(B81,Overall!B:AA,8,0)</f>
        <v>Rerun</v>
      </c>
      <c r="J81" s="17">
        <f>VLOOKUP(B81,Overall!B:AA,9,0)</f>
        <v>45859</v>
      </c>
      <c r="K81" s="17">
        <f>VLOOKUP(B81,Overall!B:AA,10,0)</f>
        <v>45940</v>
      </c>
      <c r="L81" s="17">
        <f>VLOOKUP(B81,Overall!B:AA,11,0)</f>
        <v>45962</v>
      </c>
      <c r="M81" s="17">
        <f>VLOOKUP(B81,Overall!B:AA,12,0)</f>
        <v>45866</v>
      </c>
      <c r="N81" s="17">
        <f>VLOOKUP(B81,Overall!B:AA,13,0)</f>
        <v>45884</v>
      </c>
      <c r="O81" s="15" t="str">
        <f>VLOOKUP(B81,Overall!B:AA,14,0)</f>
        <v>UG/PG</v>
      </c>
      <c r="P81" s="15" t="str">
        <f>VLOOKUP(B81,Overall!B:AA,15,0)</f>
        <v>Core</v>
      </c>
      <c r="Q81" s="15" t="str">
        <f>VLOOKUP(B81,Overall!B:AA,16,0)</f>
        <v>Yes</v>
      </c>
      <c r="R81" s="33" t="str">
        <f>VLOOKUP(B81,Overall!B:AA,17,0)</f>
        <v>Computational Biology</v>
      </c>
      <c r="S81" s="20" t="str">
        <f>VLOOKUP(B81,Overall!B:AA,18,0)</f>
        <v>https://onlinecourses.nptel.ac.in/noc25_bt81/preview</v>
      </c>
      <c r="T81" s="14" t="str">
        <f>VLOOKUP(B81,Overall!B:AA,19,0)</f>
        <v>noc25_bt81</v>
      </c>
      <c r="U81" s="35" t="str">
        <f>VLOOKUP(B81,Overall!B:AA,20,0)</f>
        <v>https://onlinecourses.nptel.ac.in/noc24_bt64/preview</v>
      </c>
      <c r="V81" s="35" t="str">
        <f>VLOOKUP(B81,Overall!B:AA,21,0)</f>
        <v>https://onlinecourses.nptel.ac.in/noc24_bt64/preview</v>
      </c>
      <c r="W81" s="33" t="str">
        <f>VLOOKUP(B81,Overall!B:AA,22,0)</f>
        <v>noc24_bt64</v>
      </c>
      <c r="X81" s="20" t="str">
        <f>VLOOKUP(B81,Overall!B:AA,23,0)</f>
        <v>https://nptel.ac.in/courses/102105099</v>
      </c>
      <c r="Y81" s="19" t="str">
        <f>VLOOKUP(B81,Overall!B:AA,24,0)</f>
        <v>https://nptel.ac.in/courses/102105099</v>
      </c>
      <c r="Z81" s="14">
        <f>VLOOKUP(B81,Overall!B:AA,25,0)</f>
        <v>102105099</v>
      </c>
      <c r="AA81" s="33"/>
    </row>
    <row r="82" spans="1:27" ht="39.6" x14ac:dyDescent="0.25">
      <c r="A82" s="13">
        <v>81</v>
      </c>
      <c r="B82" s="14" t="s">
        <v>560</v>
      </c>
      <c r="C82" s="14" t="str">
        <f>VLOOKUP(B82,Overall!B:AA,2,0)</f>
        <v>Biotechnology and Bioengineering</v>
      </c>
      <c r="D82" s="14" t="str">
        <f>VLOOKUP(B82,Overall!B:AA,3,0)</f>
        <v>Computational Neuroscience</v>
      </c>
      <c r="E82" s="14" t="str">
        <f>VLOOKUP(B82,Overall!B:AA,4,0)</f>
        <v>Prof. Sharba Bandyopadhyay</v>
      </c>
      <c r="F82" s="15" t="str">
        <f>VLOOKUP(B82,Overall!B:AA,5,0)</f>
        <v>IIT Kharagpur</v>
      </c>
      <c r="G82" s="15" t="str">
        <f>VLOOKUP(B82,Overall!B:AA,6,0)</f>
        <v>IIT Kharagpur</v>
      </c>
      <c r="H82" s="16" t="str">
        <f>VLOOKUP(B82,Overall!B:AA,7,0)</f>
        <v>12 Weeks</v>
      </c>
      <c r="I82" s="15" t="str">
        <f>VLOOKUP(B82,Overall!B:AA,8,0)</f>
        <v>Rerun</v>
      </c>
      <c r="J82" s="17">
        <f>VLOOKUP(B82,Overall!B:AA,9,0)</f>
        <v>45859</v>
      </c>
      <c r="K82" s="17">
        <f>VLOOKUP(B82,Overall!B:AA,10,0)</f>
        <v>45940</v>
      </c>
      <c r="L82" s="17">
        <f>VLOOKUP(B82,Overall!B:AA,11,0)</f>
        <v>45962</v>
      </c>
      <c r="M82" s="17">
        <f>VLOOKUP(B82,Overall!B:AA,12,0)</f>
        <v>45866</v>
      </c>
      <c r="N82" s="17">
        <f>VLOOKUP(B82,Overall!B:AA,13,0)</f>
        <v>45884</v>
      </c>
      <c r="O82" s="15" t="str">
        <f>VLOOKUP(B82,Overall!B:AA,14,0)</f>
        <v>UG/PG</v>
      </c>
      <c r="P82" s="15" t="str">
        <f>VLOOKUP(B82,Overall!B:AA,15,0)</f>
        <v>Elective</v>
      </c>
      <c r="Q82" s="15" t="str">
        <f>VLOOKUP(B82,Overall!B:AA,16,0)</f>
        <v>Yes</v>
      </c>
      <c r="R82" s="33" t="str">
        <f>VLOOKUP(B82,Overall!B:AA,17,0)</f>
        <v>Computational Biology</v>
      </c>
      <c r="S82" s="20" t="str">
        <f>VLOOKUP(B82,Overall!B:AA,18,0)</f>
        <v>https://onlinecourses.nptel.ac.in/noc25_bt82/preview</v>
      </c>
      <c r="T82" s="14" t="str">
        <f>VLOOKUP(B82,Overall!B:AA,19,0)</f>
        <v>noc25_bt82</v>
      </c>
      <c r="U82" s="35" t="str">
        <f>VLOOKUP(B82,Overall!B:AA,20,0)</f>
        <v>https://onlinecourses.nptel.ac.in/noc24_bt68/preview</v>
      </c>
      <c r="V82" s="35" t="str">
        <f>VLOOKUP(B82,Overall!B:AA,21,0)</f>
        <v>https://onlinecourses.nptel.ac.in/noc24_bt68/preview</v>
      </c>
      <c r="W82" s="33" t="str">
        <f>VLOOKUP(B82,Overall!B:AA,22,0)</f>
        <v>noc24_bt68</v>
      </c>
      <c r="X82" s="20" t="str">
        <f>VLOOKUP(B82,Overall!B:AA,23,0)</f>
        <v>https://nptel.ac.in/courses/102105100</v>
      </c>
      <c r="Y82" s="19" t="str">
        <f>VLOOKUP(B82,Overall!B:AA,24,0)</f>
        <v>https://nptel.ac.in/courses/102105100</v>
      </c>
      <c r="Z82" s="14">
        <f>VLOOKUP(B82,Overall!B:AA,25,0)</f>
        <v>102105100</v>
      </c>
      <c r="AA82" s="33"/>
    </row>
    <row r="83" spans="1:27" ht="39.6" x14ac:dyDescent="0.25">
      <c r="A83" s="13">
        <v>82</v>
      </c>
      <c r="B83" s="14" t="s">
        <v>565</v>
      </c>
      <c r="C83" s="14" t="str">
        <f>VLOOKUP(B83,Overall!B:AA,2,0)</f>
        <v>Biotechnology and Bioengineering</v>
      </c>
      <c r="D83" s="14" t="str">
        <f>VLOOKUP(B83,Overall!B:AA,3,0)</f>
        <v>Environmental Biotechnology</v>
      </c>
      <c r="E83" s="14" t="str">
        <f>VLOOKUP(B83,Overall!B:AA,4,0)</f>
        <v>Prof. Pinaki Sar</v>
      </c>
      <c r="F83" s="15" t="str">
        <f>VLOOKUP(B83,Overall!B:AA,5,0)</f>
        <v>IIT Kharagpur</v>
      </c>
      <c r="G83" s="15" t="str">
        <f>VLOOKUP(B83,Overall!B:AA,6,0)</f>
        <v>IIT Kharagpur</v>
      </c>
      <c r="H83" s="16" t="str">
        <f>VLOOKUP(B83,Overall!B:AA,7,0)</f>
        <v>12 Weeks</v>
      </c>
      <c r="I83" s="15" t="str">
        <f>VLOOKUP(B83,Overall!B:AA,8,0)</f>
        <v>Rerun</v>
      </c>
      <c r="J83" s="17">
        <f>VLOOKUP(B83,Overall!B:AA,9,0)</f>
        <v>45859</v>
      </c>
      <c r="K83" s="17">
        <f>VLOOKUP(B83,Overall!B:AA,10,0)</f>
        <v>45940</v>
      </c>
      <c r="L83" s="17">
        <f>VLOOKUP(B83,Overall!B:AA,11,0)</f>
        <v>45962</v>
      </c>
      <c r="M83" s="17">
        <f>VLOOKUP(B83,Overall!B:AA,12,0)</f>
        <v>45866</v>
      </c>
      <c r="N83" s="17">
        <f>VLOOKUP(B83,Overall!B:AA,13,0)</f>
        <v>45884</v>
      </c>
      <c r="O83" s="15" t="str">
        <f>VLOOKUP(B83,Overall!B:AA,14,0)</f>
        <v>UG/PG</v>
      </c>
      <c r="P83" s="15" t="str">
        <f>VLOOKUP(B83,Overall!B:AA,15,0)</f>
        <v>Elective</v>
      </c>
      <c r="Q83" s="15" t="str">
        <f>VLOOKUP(B83,Overall!B:AA,16,0)</f>
        <v>Yes</v>
      </c>
      <c r="R83" s="33" t="str">
        <f>VLOOKUP(B83,Overall!B:AA,17,0)</f>
        <v>Bioprocesses</v>
      </c>
      <c r="S83" s="20" t="str">
        <f>VLOOKUP(B83,Overall!B:AA,18,0)</f>
        <v>https://onlinecourses.nptel.ac.in/noc25_bt83/preview</v>
      </c>
      <c r="T83" s="14" t="str">
        <f>VLOOKUP(B83,Overall!B:AA,19,0)</f>
        <v>noc25_bt83</v>
      </c>
      <c r="U83" s="35" t="str">
        <f>VLOOKUP(B83,Overall!B:AA,20,0)</f>
        <v>https://onlinecourses.nptel.ac.in/noc24_bt66/preview</v>
      </c>
      <c r="V83" s="35" t="str">
        <f>VLOOKUP(B83,Overall!B:AA,21,0)</f>
        <v>https://onlinecourses.nptel.ac.in/noc24_bt66/preview</v>
      </c>
      <c r="W83" s="33" t="str">
        <f>VLOOKUP(B83,Overall!B:AA,22,0)</f>
        <v>noc24_bt66</v>
      </c>
      <c r="X83" s="20" t="str">
        <f>VLOOKUP(B83,Overall!B:AA,23,0)</f>
        <v>https://nptel.ac.in/courses/102105088</v>
      </c>
      <c r="Y83" s="19" t="str">
        <f>VLOOKUP(B83,Overall!B:AA,24,0)</f>
        <v>https://nptel.ac.in/courses/102105088</v>
      </c>
      <c r="Z83" s="14">
        <f>VLOOKUP(B83,Overall!B:AA,25,0)</f>
        <v>102105088</v>
      </c>
      <c r="AA83" s="33"/>
    </row>
    <row r="84" spans="1:27" ht="39.6" x14ac:dyDescent="0.25">
      <c r="A84" s="13">
        <v>83</v>
      </c>
      <c r="B84" s="14" t="s">
        <v>590</v>
      </c>
      <c r="C84" s="14" t="str">
        <f>VLOOKUP(B84,Overall!B:AA,2,0)</f>
        <v>Chemical Engineering</v>
      </c>
      <c r="D84" s="14" t="str">
        <f>VLOOKUP(B84,Overall!B:AA,3,0)</f>
        <v>Fluid and Particle Mechanics</v>
      </c>
      <c r="E84" s="14" t="str">
        <f>VLOOKUP(B84,Overall!B:AA,4,0)</f>
        <v>Prof. Sumesh,
Prof. Basavaraju</v>
      </c>
      <c r="F84" s="15" t="str">
        <f>VLOOKUP(B84,Overall!B:AA,5,0)</f>
        <v>IIT Madras</v>
      </c>
      <c r="G84" s="15" t="str">
        <f>VLOOKUP(B84,Overall!B:AA,6,0)</f>
        <v>IIT Madras</v>
      </c>
      <c r="H84" s="16" t="str">
        <f>VLOOKUP(B84,Overall!B:AA,7,0)</f>
        <v>12 Weeks</v>
      </c>
      <c r="I84" s="15" t="str">
        <f>VLOOKUP(B84,Overall!B:AA,8,0)</f>
        <v>Rerun</v>
      </c>
      <c r="J84" s="17">
        <f>VLOOKUP(B84,Overall!B:AA,9,0)</f>
        <v>45859</v>
      </c>
      <c r="K84" s="17">
        <f>VLOOKUP(B84,Overall!B:AA,10,0)</f>
        <v>45940</v>
      </c>
      <c r="L84" s="17">
        <f>VLOOKUP(B84,Overall!B:AA,11,0)</f>
        <v>45955</v>
      </c>
      <c r="M84" s="17">
        <f>VLOOKUP(B84,Overall!B:AA,12,0)</f>
        <v>45866</v>
      </c>
      <c r="N84" s="17">
        <f>VLOOKUP(B84,Overall!B:AA,13,0)</f>
        <v>45884</v>
      </c>
      <c r="O84" s="15" t="str">
        <f>VLOOKUP(B84,Overall!B:AA,14,0)</f>
        <v>UG</v>
      </c>
      <c r="P84" s="15" t="str">
        <f>VLOOKUP(B84,Overall!B:AA,15,0)</f>
        <v>Core</v>
      </c>
      <c r="Q84" s="15" t="str">
        <f>VLOOKUP(B84,Overall!B:AA,16,0)</f>
        <v>No</v>
      </c>
      <c r="R84" s="33" t="str">
        <f>VLOOKUP(B84,Overall!B:AA,17,0)</f>
        <v>Minor 3</v>
      </c>
      <c r="S84" s="20" t="str">
        <f>VLOOKUP(B84,Overall!B:AA,18,0)</f>
        <v>https://onlinecourses.nptel.ac.in/noc25_ch49/preview</v>
      </c>
      <c r="T84" s="14" t="str">
        <f>VLOOKUP(B84,Overall!B:AA,19,0)</f>
        <v>noc25_ch49</v>
      </c>
      <c r="U84" s="35" t="str">
        <f>VLOOKUP(B84,Overall!B:AA,20,0)</f>
        <v>https://onlinecourses.nptel.ac.in/noc24_ch64/preview</v>
      </c>
      <c r="V84" s="35" t="str">
        <f>VLOOKUP(B84,Overall!B:AA,21,0)</f>
        <v>https://onlinecourses.nptel.ac.in/noc24_ch64/preview</v>
      </c>
      <c r="W84" s="33" t="str">
        <f>VLOOKUP(B84,Overall!B:AA,22,0)</f>
        <v>noc24_ch64</v>
      </c>
      <c r="X84" s="20" t="str">
        <f>VLOOKUP(B84,Overall!B:AA,23,0)</f>
        <v>https://nptel.ac.in/courses/103106158</v>
      </c>
      <c r="Y84" s="19" t="str">
        <f>VLOOKUP(B84,Overall!B:AA,24,0)</f>
        <v>https://nptel.ac.in/courses/103106158</v>
      </c>
      <c r="Z84" s="14">
        <f>VLOOKUP(B84,Overall!B:AA,25,0)</f>
        <v>103106158</v>
      </c>
      <c r="AA84" s="33"/>
    </row>
    <row r="85" spans="1:27" ht="39.6" x14ac:dyDescent="0.25">
      <c r="A85" s="13">
        <v>84</v>
      </c>
      <c r="B85" s="14" t="s">
        <v>597</v>
      </c>
      <c r="C85" s="14" t="str">
        <f>VLOOKUP(B85,Overall!B:AA,2,0)</f>
        <v>Chemical Engineering</v>
      </c>
      <c r="D85" s="14" t="str">
        <f>VLOOKUP(B85,Overall!B:AA,3,0)</f>
        <v>Colloids and Surfaces</v>
      </c>
      <c r="E85" s="14" t="str">
        <f>VLOOKUP(B85,Overall!B:AA,4,0)</f>
        <v>Prof. Basavaraj Madivala Gurappa</v>
      </c>
      <c r="F85" s="15" t="str">
        <f>VLOOKUP(B85,Overall!B:AA,5,0)</f>
        <v>IIT Madras</v>
      </c>
      <c r="G85" s="15" t="str">
        <f>VLOOKUP(B85,Overall!B:AA,6,0)</f>
        <v>IIT Madras</v>
      </c>
      <c r="H85" s="16" t="str">
        <f>VLOOKUP(B85,Overall!B:AA,7,0)</f>
        <v>8 Weeks</v>
      </c>
      <c r="I85" s="15" t="str">
        <f>VLOOKUP(B85,Overall!B:AA,8,0)</f>
        <v>Rerun</v>
      </c>
      <c r="J85" s="17">
        <f>VLOOKUP(B85,Overall!B:AA,9,0)</f>
        <v>45859</v>
      </c>
      <c r="K85" s="17">
        <f>VLOOKUP(B85,Overall!B:AA,10,0)</f>
        <v>45912</v>
      </c>
      <c r="L85" s="17">
        <f>VLOOKUP(B85,Overall!B:AA,11,0)</f>
        <v>45920</v>
      </c>
      <c r="M85" s="17">
        <f>VLOOKUP(B85,Overall!B:AA,12,0)</f>
        <v>45866</v>
      </c>
      <c r="N85" s="17">
        <f>VLOOKUP(B85,Overall!B:AA,13,0)</f>
        <v>45884</v>
      </c>
      <c r="O85" s="15" t="str">
        <f>VLOOKUP(B85,Overall!B:AA,14,0)</f>
        <v>UG/PG</v>
      </c>
      <c r="P85" s="15" t="str">
        <f>VLOOKUP(B85,Overall!B:AA,15,0)</f>
        <v>Elective</v>
      </c>
      <c r="Q85" s="15" t="str">
        <f>VLOOKUP(B85,Overall!B:AA,16,0)</f>
        <v>Yes</v>
      </c>
      <c r="R85" s="33" t="str">
        <f>VLOOKUP(B85,Overall!B:AA,17,0)</f>
        <v>Polymers and Colloidal Materials</v>
      </c>
      <c r="S85" s="20" t="str">
        <f>VLOOKUP(B85,Overall!B:AA,18,0)</f>
        <v>https://onlinecourses.nptel.ac.in/noc25_ch50/preview</v>
      </c>
      <c r="T85" s="14" t="str">
        <f>VLOOKUP(B85,Overall!B:AA,19,0)</f>
        <v>noc25_ch50</v>
      </c>
      <c r="U85" s="35" t="str">
        <f>VLOOKUP(B85,Overall!B:AA,20,0)</f>
        <v>https://onlinecourses.nptel.ac.in/noc24_ch40/preview</v>
      </c>
      <c r="V85" s="35" t="str">
        <f>VLOOKUP(B85,Overall!B:AA,21,0)</f>
        <v>https://onlinecourses.nptel.ac.in/noc24_ch40/preview</v>
      </c>
      <c r="W85" s="33" t="str">
        <f>VLOOKUP(B85,Overall!B:AA,22,0)</f>
        <v>noc24_ch40</v>
      </c>
      <c r="X85" s="20" t="str">
        <f>VLOOKUP(B85,Overall!B:AA,23,0)</f>
        <v>https://nptel.ac.in/courses/105106204</v>
      </c>
      <c r="Y85" s="19" t="str">
        <f>VLOOKUP(B85,Overall!B:AA,24,0)</f>
        <v>https://nptel.ac.in/courses/105106204</v>
      </c>
      <c r="Z85" s="14">
        <f>VLOOKUP(B85,Overall!B:AA,25,0)</f>
        <v>105106204</v>
      </c>
      <c r="AA85" s="33"/>
    </row>
    <row r="86" spans="1:27" ht="39.6" x14ac:dyDescent="0.25">
      <c r="A86" s="13">
        <v>85</v>
      </c>
      <c r="B86" s="14" t="s">
        <v>603</v>
      </c>
      <c r="C86" s="14" t="str">
        <f>VLOOKUP(B86,Overall!B:AA,2,0)</f>
        <v>Chemical Engineering</v>
      </c>
      <c r="D86" s="14" t="str">
        <f>VLOOKUP(B86,Overall!B:AA,3,0)</f>
        <v>Polymers: Concepts, Properties, Uses and Sustainability</v>
      </c>
      <c r="E86" s="14" t="str">
        <f>VLOOKUP(B86,Overall!B:AA,4,0)</f>
        <v>Prof. Abhijit P Deshpande</v>
      </c>
      <c r="F86" s="15" t="str">
        <f>VLOOKUP(B86,Overall!B:AA,5,0)</f>
        <v>IIT Madras</v>
      </c>
      <c r="G86" s="15" t="str">
        <f>VLOOKUP(B86,Overall!B:AA,6,0)</f>
        <v>IIT Madras</v>
      </c>
      <c r="H86" s="16" t="str">
        <f>VLOOKUP(B86,Overall!B:AA,7,0)</f>
        <v>12 Weeks</v>
      </c>
      <c r="I86" s="15" t="str">
        <f>VLOOKUP(B86,Overall!B:AA,8,0)</f>
        <v>Rerun</v>
      </c>
      <c r="J86" s="17">
        <f>VLOOKUP(B86,Overall!B:AA,9,0)</f>
        <v>45859</v>
      </c>
      <c r="K86" s="17">
        <f>VLOOKUP(B86,Overall!B:AA,10,0)</f>
        <v>45940</v>
      </c>
      <c r="L86" s="17">
        <f>VLOOKUP(B86,Overall!B:AA,11,0)</f>
        <v>45955</v>
      </c>
      <c r="M86" s="17">
        <f>VLOOKUP(B86,Overall!B:AA,12,0)</f>
        <v>45866</v>
      </c>
      <c r="N86" s="17">
        <f>VLOOKUP(B86,Overall!B:AA,13,0)</f>
        <v>45884</v>
      </c>
      <c r="O86" s="15" t="str">
        <f>VLOOKUP(B86,Overall!B:AA,14,0)</f>
        <v>UG</v>
      </c>
      <c r="P86" s="15" t="str">
        <f>VLOOKUP(B86,Overall!B:AA,15,0)</f>
        <v>Elective</v>
      </c>
      <c r="Q86" s="15" t="str">
        <f>VLOOKUP(B86,Overall!B:AA,16,0)</f>
        <v>Yes</v>
      </c>
      <c r="R86" s="33" t="str">
        <f>VLOOKUP(B86,Overall!B:AA,17,0)</f>
        <v>Polymers and Colloidal Materials</v>
      </c>
      <c r="S86" s="20" t="str">
        <f>VLOOKUP(B86,Overall!B:AA,18,0)</f>
        <v>https://onlinecourses.nptel.ac.in/noc25_ch51/preview</v>
      </c>
      <c r="T86" s="14" t="str">
        <f>VLOOKUP(B86,Overall!B:AA,19,0)</f>
        <v>noc25_ch51</v>
      </c>
      <c r="U86" s="35" t="str">
        <f>VLOOKUP(B86,Overall!B:AA,20,0)</f>
        <v>https://onlinecourses.nptel.ac.in/noc24_ch50/preview</v>
      </c>
      <c r="V86" s="35" t="str">
        <f>VLOOKUP(B86,Overall!B:AA,21,0)</f>
        <v>https://onlinecourses.nptel.ac.in/noc24_ch50/preview</v>
      </c>
      <c r="W86" s="33" t="str">
        <f>VLOOKUP(B86,Overall!B:AA,22,0)</f>
        <v>noc24_ch50</v>
      </c>
      <c r="X86" s="20" t="str">
        <f>VLOOKUP(B86,Overall!B:AA,23,0)</f>
        <v>https://nptel.ac.in/courses/105106205</v>
      </c>
      <c r="Y86" s="19" t="str">
        <f>VLOOKUP(B86,Overall!B:AA,24,0)</f>
        <v>https://nptel.ac.in/courses/105106205</v>
      </c>
      <c r="Z86" s="14">
        <f>VLOOKUP(B86,Overall!B:AA,25,0)</f>
        <v>105106205</v>
      </c>
      <c r="AA86" s="33"/>
    </row>
    <row r="87" spans="1:27" ht="39.6" x14ac:dyDescent="0.25">
      <c r="A87" s="13">
        <v>86</v>
      </c>
      <c r="B87" s="14" t="s">
        <v>614</v>
      </c>
      <c r="C87" s="14" t="str">
        <f>VLOOKUP(B87,Overall!B:AA,2,0)</f>
        <v>Chemical Engineering</v>
      </c>
      <c r="D87" s="14" t="str">
        <f>VLOOKUP(B87,Overall!B:AA,3,0)</f>
        <v>Mechanical Operations</v>
      </c>
      <c r="E87" s="14" t="str">
        <f>VLOOKUP(B87,Overall!B:AA,4,0)</f>
        <v>Prof. Shabina Khanam</v>
      </c>
      <c r="F87" s="15" t="str">
        <f>VLOOKUP(B87,Overall!B:AA,5,0)</f>
        <v>IIT Roorkee</v>
      </c>
      <c r="G87" s="15" t="str">
        <f>VLOOKUP(B87,Overall!B:AA,6,0)</f>
        <v>IIT Roorkee</v>
      </c>
      <c r="H87" s="16" t="str">
        <f>VLOOKUP(B87,Overall!B:AA,7,0)</f>
        <v>4 Weeks</v>
      </c>
      <c r="I87" s="15" t="str">
        <f>VLOOKUP(B87,Overall!B:AA,8,0)</f>
        <v>Rerun</v>
      </c>
      <c r="J87" s="17">
        <f>VLOOKUP(B87,Overall!B:AA,9,0)</f>
        <v>45859</v>
      </c>
      <c r="K87" s="17">
        <f>VLOOKUP(B87,Overall!B:AA,10,0)</f>
        <v>45884</v>
      </c>
      <c r="L87" s="17">
        <f>VLOOKUP(B87,Overall!B:AA,11,0)</f>
        <v>45920</v>
      </c>
      <c r="M87" s="17">
        <f>VLOOKUP(B87,Overall!B:AA,12,0)</f>
        <v>45866</v>
      </c>
      <c r="N87" s="17">
        <f>VLOOKUP(B87,Overall!B:AA,13,0)</f>
        <v>45884</v>
      </c>
      <c r="O87" s="15" t="str">
        <f>VLOOKUP(B87,Overall!B:AA,14,0)</f>
        <v>UG</v>
      </c>
      <c r="P87" s="15" t="str">
        <f>VLOOKUP(B87,Overall!B:AA,15,0)</f>
        <v>Core</v>
      </c>
      <c r="Q87" s="15" t="str">
        <f>VLOOKUP(B87,Overall!B:AA,16,0)</f>
        <v>No</v>
      </c>
      <c r="R87" s="33">
        <f>VLOOKUP(B87,Overall!B:AA,17,0)</f>
        <v>0</v>
      </c>
      <c r="S87" s="20" t="str">
        <f>VLOOKUP(B87,Overall!B:AA,18,0)</f>
        <v>https://onlinecourses.nptel.ac.in/noc25_ch53/preview</v>
      </c>
      <c r="T87" s="14" t="str">
        <f>VLOOKUP(B87,Overall!B:AA,19,0)</f>
        <v>noc25_ch53</v>
      </c>
      <c r="U87" s="35" t="str">
        <f>VLOOKUP(B87,Overall!B:AA,20,0)</f>
        <v>https://onlinecourses.nptel.ac.in/noc24_ch37/preview</v>
      </c>
      <c r="V87" s="35" t="str">
        <f>VLOOKUP(B87,Overall!B:AA,21,0)</f>
        <v>https://onlinecourses.nptel.ac.in/noc24_ch37/preview</v>
      </c>
      <c r="W87" s="33" t="str">
        <f>VLOOKUP(B87,Overall!B:AA,22,0)</f>
        <v>noc24_ch37</v>
      </c>
      <c r="X87" s="20" t="str">
        <f>VLOOKUP(B87,Overall!B:AA,23,0)</f>
        <v>https://nptel.ac.in/courses/103107123</v>
      </c>
      <c r="Y87" s="19" t="str">
        <f>VLOOKUP(B87,Overall!B:AA,24,0)</f>
        <v>https://nptel.ac.in/courses/103107123</v>
      </c>
      <c r="Z87" s="14">
        <f>VLOOKUP(B87,Overall!B:AA,25,0)</f>
        <v>103107123</v>
      </c>
      <c r="AA87" s="33"/>
    </row>
    <row r="88" spans="1:27" ht="39.6" x14ac:dyDescent="0.25">
      <c r="A88" s="13">
        <v>87</v>
      </c>
      <c r="B88" s="14" t="s">
        <v>619</v>
      </c>
      <c r="C88" s="14" t="str">
        <f>VLOOKUP(B88,Overall!B:AA,2,0)</f>
        <v>Chemical Engineering</v>
      </c>
      <c r="D88" s="14" t="str">
        <f>VLOOKUP(B88,Overall!B:AA,3,0)</f>
        <v>Equipment Design: Mechanical Aspects</v>
      </c>
      <c r="E88" s="14" t="str">
        <f>VLOOKUP(B88,Overall!B:AA,4,0)</f>
        <v>Prof. Shabina Khanam</v>
      </c>
      <c r="F88" s="15" t="str">
        <f>VLOOKUP(B88,Overall!B:AA,5,0)</f>
        <v>IIT Roorkee</v>
      </c>
      <c r="G88" s="15" t="str">
        <f>VLOOKUP(B88,Overall!B:AA,6,0)</f>
        <v>IIT Roorkee</v>
      </c>
      <c r="H88" s="16" t="str">
        <f>VLOOKUP(B88,Overall!B:AA,7,0)</f>
        <v>4 Weeks</v>
      </c>
      <c r="I88" s="15" t="str">
        <f>VLOOKUP(B88,Overall!B:AA,8,0)</f>
        <v>Rerun</v>
      </c>
      <c r="J88" s="17">
        <f>VLOOKUP(B88,Overall!B:AA,9,0)</f>
        <v>45859</v>
      </c>
      <c r="K88" s="17">
        <f>VLOOKUP(B88,Overall!B:AA,10,0)</f>
        <v>45884</v>
      </c>
      <c r="L88" s="17">
        <f>VLOOKUP(B88,Overall!B:AA,11,0)</f>
        <v>45920</v>
      </c>
      <c r="M88" s="17">
        <f>VLOOKUP(B88,Overall!B:AA,12,0)</f>
        <v>45866</v>
      </c>
      <c r="N88" s="17">
        <f>VLOOKUP(B88,Overall!B:AA,13,0)</f>
        <v>45884</v>
      </c>
      <c r="O88" s="15" t="str">
        <f>VLOOKUP(B88,Overall!B:AA,14,0)</f>
        <v>UG</v>
      </c>
      <c r="P88" s="15" t="str">
        <f>VLOOKUP(B88,Overall!B:AA,15,0)</f>
        <v>Elective</v>
      </c>
      <c r="Q88" s="15" t="str">
        <f>VLOOKUP(B88,Overall!B:AA,16,0)</f>
        <v>Yes</v>
      </c>
      <c r="R88" s="33">
        <f>VLOOKUP(B88,Overall!B:AA,17,0)</f>
        <v>0</v>
      </c>
      <c r="S88" s="20" t="str">
        <f>VLOOKUP(B88,Overall!B:AA,18,0)</f>
        <v>https://onlinecourses.nptel.ac.in/noc25_ch54/preview</v>
      </c>
      <c r="T88" s="14" t="str">
        <f>VLOOKUP(B88,Overall!B:AA,19,0)</f>
        <v>noc25_ch54</v>
      </c>
      <c r="U88" s="35" t="str">
        <f>VLOOKUP(B88,Overall!B:AA,20,0)</f>
        <v>https://onlinecourses.nptel.ac.in/noc24_ch38/preview</v>
      </c>
      <c r="V88" s="35" t="str">
        <f>VLOOKUP(B88,Overall!B:AA,21,0)</f>
        <v>https://onlinecourses.nptel.ac.in/noc24_ch38/preview</v>
      </c>
      <c r="W88" s="33" t="str">
        <f>VLOOKUP(B88,Overall!B:AA,22,0)</f>
        <v>noc24_ch38</v>
      </c>
      <c r="X88" s="20" t="str">
        <f>VLOOKUP(B88,Overall!B:AA,23,0)</f>
        <v>https://nptel.ac.in/courses/103107143</v>
      </c>
      <c r="Y88" s="19" t="str">
        <f>VLOOKUP(B88,Overall!B:AA,24,0)</f>
        <v>https://nptel.ac.in/courses/103107143</v>
      </c>
      <c r="Z88" s="14">
        <f>VLOOKUP(B88,Overall!B:AA,25,0)</f>
        <v>103107143</v>
      </c>
      <c r="AA88" s="33"/>
    </row>
    <row r="89" spans="1:27" ht="39.6" x14ac:dyDescent="0.25">
      <c r="A89" s="13">
        <v>88</v>
      </c>
      <c r="B89" s="14" t="s">
        <v>623</v>
      </c>
      <c r="C89" s="14" t="str">
        <f>VLOOKUP(B89,Overall!B:AA,2,0)</f>
        <v>Chemical Engineering</v>
      </c>
      <c r="D89" s="14" t="str">
        <f>VLOOKUP(B89,Overall!B:AA,3,0)</f>
        <v>Introduction to Polymer Physics</v>
      </c>
      <c r="E89" s="14" t="str">
        <f>VLOOKUP(B89,Overall!B:AA,4,0)</f>
        <v>Prof. Prateek Kumar Jha</v>
      </c>
      <c r="F89" s="15" t="str">
        <f>VLOOKUP(B89,Overall!B:AA,5,0)</f>
        <v>IIT Roorkee</v>
      </c>
      <c r="G89" s="15" t="str">
        <f>VLOOKUP(B89,Overall!B:AA,6,0)</f>
        <v>IIT Roorkee</v>
      </c>
      <c r="H89" s="16" t="str">
        <f>VLOOKUP(B89,Overall!B:AA,7,0)</f>
        <v>12 Weeks</v>
      </c>
      <c r="I89" s="15" t="str">
        <f>VLOOKUP(B89,Overall!B:AA,8,0)</f>
        <v>Rerun</v>
      </c>
      <c r="J89" s="17">
        <f>VLOOKUP(B89,Overall!B:AA,9,0)</f>
        <v>45859</v>
      </c>
      <c r="K89" s="17">
        <f>VLOOKUP(B89,Overall!B:AA,10,0)</f>
        <v>45940</v>
      </c>
      <c r="L89" s="17">
        <f>VLOOKUP(B89,Overall!B:AA,11,0)</f>
        <v>45955</v>
      </c>
      <c r="M89" s="17">
        <f>VLOOKUP(B89,Overall!B:AA,12,0)</f>
        <v>45866</v>
      </c>
      <c r="N89" s="17">
        <f>VLOOKUP(B89,Overall!B:AA,13,0)</f>
        <v>45884</v>
      </c>
      <c r="O89" s="15" t="str">
        <f>VLOOKUP(B89,Overall!B:AA,14,0)</f>
        <v>UG/PG</v>
      </c>
      <c r="P89" s="15" t="str">
        <f>VLOOKUP(B89,Overall!B:AA,15,0)</f>
        <v>Elective</v>
      </c>
      <c r="Q89" s="15" t="str">
        <f>VLOOKUP(B89,Overall!B:AA,16,0)</f>
        <v>Yes</v>
      </c>
      <c r="R89" s="33" t="str">
        <f>VLOOKUP(B89,Overall!B:AA,17,0)</f>
        <v>Polymers and Colloidal Materials</v>
      </c>
      <c r="S89" s="20" t="str">
        <f>VLOOKUP(B89,Overall!B:AA,18,0)</f>
        <v>https://onlinecourses.nptel.ac.in/noc25_ch55/preview</v>
      </c>
      <c r="T89" s="14" t="str">
        <f>VLOOKUP(B89,Overall!B:AA,19,0)</f>
        <v>noc25_ch55</v>
      </c>
      <c r="U89" s="35" t="str">
        <f>VLOOKUP(B89,Overall!B:AA,20,0)</f>
        <v>https://onlinecourses.nptel.ac.in/noc24_ch65/preview</v>
      </c>
      <c r="V89" s="35" t="str">
        <f>VLOOKUP(B89,Overall!B:AA,21,0)</f>
        <v>https://onlinecourses.nptel.ac.in/noc24_ch65/preview</v>
      </c>
      <c r="W89" s="33" t="str">
        <f>VLOOKUP(B89,Overall!B:AA,22,0)</f>
        <v>noc24_ch65</v>
      </c>
      <c r="X89" s="20" t="str">
        <f>VLOOKUP(B89,Overall!B:AA,23,0)</f>
        <v>https://nptel.ac.in/courses/103107139</v>
      </c>
      <c r="Y89" s="19" t="str">
        <f>VLOOKUP(B89,Overall!B:AA,24,0)</f>
        <v>https://nptel.ac.in/courses/103107139</v>
      </c>
      <c r="Z89" s="14">
        <f>VLOOKUP(B89,Overall!B:AA,25,0)</f>
        <v>103107139</v>
      </c>
      <c r="AA89" s="33"/>
    </row>
    <row r="90" spans="1:27" ht="39.6" x14ac:dyDescent="0.25">
      <c r="A90" s="13">
        <v>89</v>
      </c>
      <c r="B90" s="14" t="s">
        <v>628</v>
      </c>
      <c r="C90" s="14" t="str">
        <f>VLOOKUP(B90,Overall!B:AA,2,0)</f>
        <v>Chemical Engineering</v>
      </c>
      <c r="D90" s="14" t="str">
        <f>VLOOKUP(B90,Overall!B:AA,3,0)</f>
        <v>Chemical Process Safety</v>
      </c>
      <c r="E90" s="14" t="str">
        <f>VLOOKUP(B90,Overall!B:AA,4,0)</f>
        <v>Prof. Shishir Sinha</v>
      </c>
      <c r="F90" s="15" t="str">
        <f>VLOOKUP(B90,Overall!B:AA,5,0)</f>
        <v>IIT Roorkee</v>
      </c>
      <c r="G90" s="15" t="str">
        <f>VLOOKUP(B90,Overall!B:AA,6,0)</f>
        <v>IIT Roorkee</v>
      </c>
      <c r="H90" s="16" t="str">
        <f>VLOOKUP(B90,Overall!B:AA,7,0)</f>
        <v>12 Weeks</v>
      </c>
      <c r="I90" s="15" t="str">
        <f>VLOOKUP(B90,Overall!B:AA,8,0)</f>
        <v>Rerun</v>
      </c>
      <c r="J90" s="17">
        <f>VLOOKUP(B90,Overall!B:AA,9,0)</f>
        <v>45859</v>
      </c>
      <c r="K90" s="17">
        <f>VLOOKUP(B90,Overall!B:AA,10,0)</f>
        <v>45940</v>
      </c>
      <c r="L90" s="17">
        <f>VLOOKUP(B90,Overall!B:AA,11,0)</f>
        <v>45955</v>
      </c>
      <c r="M90" s="17">
        <f>VLOOKUP(B90,Overall!B:AA,12,0)</f>
        <v>45866</v>
      </c>
      <c r="N90" s="17">
        <f>VLOOKUP(B90,Overall!B:AA,13,0)</f>
        <v>45884</v>
      </c>
      <c r="O90" s="15" t="str">
        <f>VLOOKUP(B90,Overall!B:AA,14,0)</f>
        <v>UG</v>
      </c>
      <c r="P90" s="15" t="str">
        <f>VLOOKUP(B90,Overall!B:AA,15,0)</f>
        <v>Core</v>
      </c>
      <c r="Q90" s="15" t="str">
        <f>VLOOKUP(B90,Overall!B:AA,16,0)</f>
        <v>No</v>
      </c>
      <c r="R90" s="33" t="str">
        <f>VLOOKUP(B90,Overall!B:AA,17,0)</f>
        <v>Minor 2</v>
      </c>
      <c r="S90" s="20" t="str">
        <f>VLOOKUP(B90,Overall!B:AA,18,0)</f>
        <v>https://onlinecourses.nptel.ac.in/noc25_ch56/preview</v>
      </c>
      <c r="T90" s="14" t="str">
        <f>VLOOKUP(B90,Overall!B:AA,19,0)</f>
        <v>noc25_ch56</v>
      </c>
      <c r="U90" s="35" t="str">
        <f>VLOOKUP(B90,Overall!B:AA,20,0)</f>
        <v>https://onlinecourses.nptel.ac.in/noc24_ch74/preview</v>
      </c>
      <c r="V90" s="35" t="str">
        <f>VLOOKUP(B90,Overall!B:AA,21,0)</f>
        <v>https://onlinecourses.nptel.ac.in/noc24_ch74/preview</v>
      </c>
      <c r="W90" s="33" t="str">
        <f>VLOOKUP(B90,Overall!B:AA,22,0)</f>
        <v>noc24_ch74</v>
      </c>
      <c r="X90" s="20" t="str">
        <f>VLOOKUP(B90,Overall!B:AA,23,0)</f>
        <v>https://nptel.ac.in/courses/103107156</v>
      </c>
      <c r="Y90" s="19" t="str">
        <f>VLOOKUP(B90,Overall!B:AA,24,0)</f>
        <v>https://nptel.ac.in/courses/103107156</v>
      </c>
      <c r="Z90" s="14">
        <f>VLOOKUP(B90,Overall!B:AA,25,0)</f>
        <v>103107156</v>
      </c>
      <c r="AA90" s="33"/>
    </row>
    <row r="91" spans="1:27" ht="39.6" x14ac:dyDescent="0.25">
      <c r="A91" s="13">
        <v>90</v>
      </c>
      <c r="B91" s="14" t="s">
        <v>634</v>
      </c>
      <c r="C91" s="14" t="str">
        <f>VLOOKUP(B91,Overall!B:AA,2,0)</f>
        <v>Chemical Engineering</v>
      </c>
      <c r="D91" s="14" t="str">
        <f>VLOOKUP(B91,Overall!B:AA,3,0)</f>
        <v>Technologies for Clean and Renewable Energy Production</v>
      </c>
      <c r="E91" s="14" t="str">
        <f>VLOOKUP(B91,Overall!B:AA,4,0)</f>
        <v>Prof. P. Mondal</v>
      </c>
      <c r="F91" s="15" t="str">
        <f>VLOOKUP(B91,Overall!B:AA,5,0)</f>
        <v>IIT Roorkee</v>
      </c>
      <c r="G91" s="15" t="str">
        <f>VLOOKUP(B91,Overall!B:AA,6,0)</f>
        <v>IIT Roorkee</v>
      </c>
      <c r="H91" s="16" t="str">
        <f>VLOOKUP(B91,Overall!B:AA,7,0)</f>
        <v>8 Weeks</v>
      </c>
      <c r="I91" s="15" t="str">
        <f>VLOOKUP(B91,Overall!B:AA,8,0)</f>
        <v>Rerun</v>
      </c>
      <c r="J91" s="17">
        <f>VLOOKUP(B91,Overall!B:AA,9,0)</f>
        <v>45859</v>
      </c>
      <c r="K91" s="17">
        <f>VLOOKUP(B91,Overall!B:AA,10,0)</f>
        <v>45912</v>
      </c>
      <c r="L91" s="17">
        <f>VLOOKUP(B91,Overall!B:AA,11,0)</f>
        <v>45920</v>
      </c>
      <c r="M91" s="17">
        <f>VLOOKUP(B91,Overall!B:AA,12,0)</f>
        <v>45866</v>
      </c>
      <c r="N91" s="17">
        <f>VLOOKUP(B91,Overall!B:AA,13,0)</f>
        <v>45884</v>
      </c>
      <c r="O91" s="15" t="str">
        <f>VLOOKUP(B91,Overall!B:AA,14,0)</f>
        <v>UG/PG</v>
      </c>
      <c r="P91" s="15" t="str">
        <f>VLOOKUP(B91,Overall!B:AA,15,0)</f>
        <v>Elective</v>
      </c>
      <c r="Q91" s="15" t="str">
        <f>VLOOKUP(B91,Overall!B:AA,16,0)</f>
        <v>Yes</v>
      </c>
      <c r="R91" s="33" t="str">
        <f>VLOOKUP(B91,Overall!B:AA,17,0)</f>
        <v>Energy and Environment
Energy Systems</v>
      </c>
      <c r="S91" s="20" t="str">
        <f>VLOOKUP(B91,Overall!B:AA,18,0)</f>
        <v>https://onlinecourses.nptel.ac.in/noc25_ch57/preview</v>
      </c>
      <c r="T91" s="14" t="str">
        <f>VLOOKUP(B91,Overall!B:AA,19,0)</f>
        <v>noc25_ch57</v>
      </c>
      <c r="U91" s="35" t="str">
        <f>VLOOKUP(B91,Overall!B:AA,20,0)</f>
        <v>https://onlinecourses.nptel.ac.in/noc24_ch43/preview</v>
      </c>
      <c r="V91" s="35" t="str">
        <f>VLOOKUP(B91,Overall!B:AA,21,0)</f>
        <v>https://onlinecourses.nptel.ac.in/noc24_ch43/preview</v>
      </c>
      <c r="W91" s="33" t="str">
        <f>VLOOKUP(B91,Overall!B:AA,22,0)</f>
        <v>noc24_ch43</v>
      </c>
      <c r="X91" s="20" t="str">
        <f>VLOOKUP(B91,Overall!B:AA,23,0)</f>
        <v>https://nptel.ac.in/courses/103107157</v>
      </c>
      <c r="Y91" s="19" t="str">
        <f>VLOOKUP(B91,Overall!B:AA,24,0)</f>
        <v>https://nptel.ac.in/courses/103107157</v>
      </c>
      <c r="Z91" s="14">
        <f>VLOOKUP(B91,Overall!B:AA,25,0)</f>
        <v>103107157</v>
      </c>
      <c r="AA91" s="33"/>
    </row>
    <row r="92" spans="1:27" ht="39.6" x14ac:dyDescent="0.25">
      <c r="A92" s="13">
        <v>91</v>
      </c>
      <c r="B92" s="14" t="s">
        <v>640</v>
      </c>
      <c r="C92" s="14" t="str">
        <f>VLOOKUP(B92,Overall!B:AA,2,0)</f>
        <v>Chemical Engineering</v>
      </c>
      <c r="D92" s="14" t="str">
        <f>VLOOKUP(B92,Overall!B:AA,3,0)</f>
        <v>Basic Environmental Engineering and Pollution Abatement</v>
      </c>
      <c r="E92" s="14" t="str">
        <f>VLOOKUP(B92,Overall!B:AA,4,0)</f>
        <v>Prof. P. Mondal</v>
      </c>
      <c r="F92" s="15" t="str">
        <f>VLOOKUP(B92,Overall!B:AA,5,0)</f>
        <v>IIT Roorkee</v>
      </c>
      <c r="G92" s="15" t="str">
        <f>VLOOKUP(B92,Overall!B:AA,6,0)</f>
        <v>IIT Roorkee</v>
      </c>
      <c r="H92" s="16" t="str">
        <f>VLOOKUP(B92,Overall!B:AA,7,0)</f>
        <v>12 Weeks</v>
      </c>
      <c r="I92" s="15" t="str">
        <f>VLOOKUP(B92,Overall!B:AA,8,0)</f>
        <v>Rerun</v>
      </c>
      <c r="J92" s="17">
        <f>VLOOKUP(B92,Overall!B:AA,9,0)</f>
        <v>45859</v>
      </c>
      <c r="K92" s="17">
        <f>VLOOKUP(B92,Overall!B:AA,10,0)</f>
        <v>45940</v>
      </c>
      <c r="L92" s="17">
        <f>VLOOKUP(B92,Overall!B:AA,11,0)</f>
        <v>45955</v>
      </c>
      <c r="M92" s="17">
        <f>VLOOKUP(B92,Overall!B:AA,12,0)</f>
        <v>45866</v>
      </c>
      <c r="N92" s="17">
        <f>VLOOKUP(B92,Overall!B:AA,13,0)</f>
        <v>45884</v>
      </c>
      <c r="O92" s="15" t="str">
        <f>VLOOKUP(B92,Overall!B:AA,14,0)</f>
        <v>UG/PG</v>
      </c>
      <c r="P92" s="15" t="str">
        <f>VLOOKUP(B92,Overall!B:AA,15,0)</f>
        <v>Elective</v>
      </c>
      <c r="Q92" s="15" t="str">
        <f>VLOOKUP(B92,Overall!B:AA,16,0)</f>
        <v>Yes</v>
      </c>
      <c r="R92" s="33" t="str">
        <f>VLOOKUP(B92,Overall!B:AA,17,0)</f>
        <v>Energy and Environment</v>
      </c>
      <c r="S92" s="20" t="str">
        <f>VLOOKUP(B92,Overall!B:AA,18,0)</f>
        <v>https://onlinecourses.nptel.ac.in/noc25_ch58/preview</v>
      </c>
      <c r="T92" s="14" t="str">
        <f>VLOOKUP(B92,Overall!B:AA,19,0)</f>
        <v>noc25_ch58</v>
      </c>
      <c r="U92" s="35" t="str">
        <f>VLOOKUP(B92,Overall!B:AA,20,0)</f>
        <v>https://onlinecourses.nptel.ac.in/noc24_ch53/preview</v>
      </c>
      <c r="V92" s="35" t="str">
        <f>VLOOKUP(B92,Overall!B:AA,21,0)</f>
        <v>https://onlinecourses.nptel.ac.in/noc24_ch53/preview</v>
      </c>
      <c r="W92" s="33" t="str">
        <f>VLOOKUP(B92,Overall!B:AA,22,0)</f>
        <v>noc24_ch53</v>
      </c>
      <c r="X92" s="20" t="str">
        <f>VLOOKUP(B92,Overall!B:AA,23,0)</f>
        <v>https://nptel.ac.in/courses/103107215</v>
      </c>
      <c r="Y92" s="19" t="str">
        <f>VLOOKUP(B92,Overall!B:AA,24,0)</f>
        <v>https://nptel.ac.in/courses/103107215</v>
      </c>
      <c r="Z92" s="14">
        <f>VLOOKUP(B92,Overall!B:AA,25,0)</f>
        <v>103107215</v>
      </c>
      <c r="AA92" s="33"/>
    </row>
    <row r="93" spans="1:27" ht="39.6" x14ac:dyDescent="0.25">
      <c r="A93" s="13">
        <v>92</v>
      </c>
      <c r="B93" s="14" t="s">
        <v>645</v>
      </c>
      <c r="C93" s="14" t="str">
        <f>VLOOKUP(B93,Overall!B:AA,2,0)</f>
        <v>Chemical Engineering</v>
      </c>
      <c r="D93" s="14" t="str">
        <f>VLOOKUP(B93,Overall!B:AA,3,0)</f>
        <v>Polymer Process Engineering</v>
      </c>
      <c r="E93" s="14" t="str">
        <f>VLOOKUP(B93,Overall!B:AA,4,0)</f>
        <v>Prof. Shishir Sinha</v>
      </c>
      <c r="F93" s="15" t="str">
        <f>VLOOKUP(B93,Overall!B:AA,5,0)</f>
        <v>IIT Roorkee</v>
      </c>
      <c r="G93" s="15" t="str">
        <f>VLOOKUP(B93,Overall!B:AA,6,0)</f>
        <v>IIT Roorkee</v>
      </c>
      <c r="H93" s="16" t="str">
        <f>VLOOKUP(B93,Overall!B:AA,7,0)</f>
        <v>12 Weeks</v>
      </c>
      <c r="I93" s="15" t="str">
        <f>VLOOKUP(B93,Overall!B:AA,8,0)</f>
        <v>Rerun</v>
      </c>
      <c r="J93" s="17">
        <f>VLOOKUP(B93,Overall!B:AA,9,0)</f>
        <v>45859</v>
      </c>
      <c r="K93" s="17">
        <f>VLOOKUP(B93,Overall!B:AA,10,0)</f>
        <v>45940</v>
      </c>
      <c r="L93" s="17">
        <f>VLOOKUP(B93,Overall!B:AA,11,0)</f>
        <v>45956</v>
      </c>
      <c r="M93" s="17">
        <f>VLOOKUP(B93,Overall!B:AA,12,0)</f>
        <v>45866</v>
      </c>
      <c r="N93" s="17">
        <f>VLOOKUP(B93,Overall!B:AA,13,0)</f>
        <v>45884</v>
      </c>
      <c r="O93" s="15" t="str">
        <f>VLOOKUP(B93,Overall!B:AA,14,0)</f>
        <v>UG/PG</v>
      </c>
      <c r="P93" s="15" t="str">
        <f>VLOOKUP(B93,Overall!B:AA,15,0)</f>
        <v>Elective</v>
      </c>
      <c r="Q93" s="15" t="str">
        <f>VLOOKUP(B93,Overall!B:AA,16,0)</f>
        <v>Yes</v>
      </c>
      <c r="R93" s="33">
        <f>VLOOKUP(B93,Overall!B:AA,17,0)</f>
        <v>0</v>
      </c>
      <c r="S93" s="20" t="str">
        <f>VLOOKUP(B93,Overall!B:AA,18,0)</f>
        <v>https://onlinecourses.nptel.ac.in/noc25_ch59/preview</v>
      </c>
      <c r="T93" s="14" t="str">
        <f>VLOOKUP(B93,Overall!B:AA,19,0)</f>
        <v>noc25_ch59</v>
      </c>
      <c r="U93" s="35" t="str">
        <f>VLOOKUP(B93,Overall!B:AA,20,0)</f>
        <v>https://onlinecourses.nptel.ac.in/noc24_ch55/preview</v>
      </c>
      <c r="V93" s="35" t="str">
        <f>VLOOKUP(B93,Overall!B:AA,21,0)</f>
        <v>https://onlinecourses.nptel.ac.in/noc24_ch55/preview</v>
      </c>
      <c r="W93" s="33" t="str">
        <f>VLOOKUP(B93,Overall!B:AA,22,0)</f>
        <v>noc24_ch55</v>
      </c>
      <c r="X93" s="20" t="str">
        <f>VLOOKUP(B93,Overall!B:AA,23,0)</f>
        <v>https://nptel.ac.in/courses/103107221</v>
      </c>
      <c r="Y93" s="19" t="str">
        <f>VLOOKUP(B93,Overall!B:AA,24,0)</f>
        <v>https://nptel.ac.in/courses/103107221</v>
      </c>
      <c r="Z93" s="14">
        <f>VLOOKUP(B93,Overall!B:AA,25,0)</f>
        <v>103107221</v>
      </c>
      <c r="AA93" s="33"/>
    </row>
    <row r="94" spans="1:27" ht="39.6" x14ac:dyDescent="0.25">
      <c r="A94" s="13">
        <v>93</v>
      </c>
      <c r="B94" s="14" t="s">
        <v>649</v>
      </c>
      <c r="C94" s="14" t="str">
        <f>VLOOKUP(B94,Overall!B:AA,2,0)</f>
        <v>Chemical Engineering</v>
      </c>
      <c r="D94" s="14" t="str">
        <f>VLOOKUP(B94,Overall!B:AA,3,0)</f>
        <v>Advanced Reaction Engineering</v>
      </c>
      <c r="E94" s="14" t="str">
        <f>VLOOKUP(B94,Overall!B:AA,4,0)</f>
        <v>Prof. Taraknath Das</v>
      </c>
      <c r="F94" s="15" t="str">
        <f>VLOOKUP(B94,Overall!B:AA,5,0)</f>
        <v>IIT Roorkee</v>
      </c>
      <c r="G94" s="15" t="str">
        <f>VLOOKUP(B94,Overall!B:AA,6,0)</f>
        <v>IIT Roorkee</v>
      </c>
      <c r="H94" s="16" t="str">
        <f>VLOOKUP(B94,Overall!B:AA,7,0)</f>
        <v>12 Weeks</v>
      </c>
      <c r="I94" s="15" t="str">
        <f>VLOOKUP(B94,Overall!B:AA,8,0)</f>
        <v>Rerun</v>
      </c>
      <c r="J94" s="17">
        <f>VLOOKUP(B94,Overall!B:AA,9,0)</f>
        <v>45859</v>
      </c>
      <c r="K94" s="17">
        <f>VLOOKUP(B94,Overall!B:AA,10,0)</f>
        <v>45940</v>
      </c>
      <c r="L94" s="17">
        <f>VLOOKUP(B94,Overall!B:AA,11,0)</f>
        <v>45956</v>
      </c>
      <c r="M94" s="17">
        <f>VLOOKUP(B94,Overall!B:AA,12,0)</f>
        <v>45866</v>
      </c>
      <c r="N94" s="17">
        <f>VLOOKUP(B94,Overall!B:AA,13,0)</f>
        <v>45884</v>
      </c>
      <c r="O94" s="15" t="str">
        <f>VLOOKUP(B94,Overall!B:AA,14,0)</f>
        <v>UG/PG</v>
      </c>
      <c r="P94" s="15" t="str">
        <f>VLOOKUP(B94,Overall!B:AA,15,0)</f>
        <v>Core</v>
      </c>
      <c r="Q94" s="15" t="str">
        <f>VLOOKUP(B94,Overall!B:AA,16,0)</f>
        <v>Yes</v>
      </c>
      <c r="R94" s="33" t="str">
        <f>VLOOKUP(B94,Overall!B:AA,17,0)</f>
        <v>Minor 3</v>
      </c>
      <c r="S94" s="20" t="str">
        <f>VLOOKUP(B94,Overall!B:AA,18,0)</f>
        <v>https://onlinecourses.nptel.ac.in/noc25_ch60/preview</v>
      </c>
      <c r="T94" s="14" t="str">
        <f>VLOOKUP(B94,Overall!B:AA,19,0)</f>
        <v>noc25_ch60</v>
      </c>
      <c r="U94" s="35" t="str">
        <f>VLOOKUP(B94,Overall!B:AA,20,0)</f>
        <v>https://onlinecourses.nptel.ac.in/noc24_ch66/preview</v>
      </c>
      <c r="V94" s="35" t="str">
        <f>VLOOKUP(B94,Overall!B:AA,21,0)</f>
        <v>https://onlinecourses.nptel.ac.in/noc24_ch66/preview</v>
      </c>
      <c r="W94" s="33" t="str">
        <f>VLOOKUP(B94,Overall!B:AA,22,0)</f>
        <v>noc24_ch66</v>
      </c>
      <c r="X94" s="20" t="str">
        <f>VLOOKUP(B94,Overall!B:AA,23,0)</f>
        <v>https://nptel.ac.in/courses/103107220</v>
      </c>
      <c r="Y94" s="19" t="str">
        <f>VLOOKUP(B94,Overall!B:AA,24,0)</f>
        <v>https://nptel.ac.in/courses/103107220</v>
      </c>
      <c r="Z94" s="14">
        <f>VLOOKUP(B94,Overall!B:AA,25,0)</f>
        <v>103107220</v>
      </c>
      <c r="AA94" s="33"/>
    </row>
    <row r="95" spans="1:27" ht="39.6" x14ac:dyDescent="0.25">
      <c r="A95" s="13">
        <v>94</v>
      </c>
      <c r="B95" s="14" t="s">
        <v>654</v>
      </c>
      <c r="C95" s="14" t="str">
        <f>VLOOKUP(B95,Overall!B:AA,2,0)</f>
        <v>Chemical Engineering</v>
      </c>
      <c r="D95" s="14" t="str">
        <f>VLOOKUP(B95,Overall!B:AA,3,0)</f>
        <v>Chemical Engineering Thermodynamics</v>
      </c>
      <c r="E95" s="14" t="str">
        <f>VLOOKUP(B95,Overall!B:AA,4,0)</f>
        <v>Prof. Jayant K. Singh</v>
      </c>
      <c r="F95" s="15" t="str">
        <f>VLOOKUP(B95,Overall!B:AA,5,0)</f>
        <v>IIT Kanpur</v>
      </c>
      <c r="G95" s="15" t="str">
        <f>VLOOKUP(B95,Overall!B:AA,6,0)</f>
        <v>IIT Kanpur</v>
      </c>
      <c r="H95" s="16" t="str">
        <f>VLOOKUP(B95,Overall!B:AA,7,0)</f>
        <v>12 Weeks</v>
      </c>
      <c r="I95" s="15" t="str">
        <f>VLOOKUP(B95,Overall!B:AA,8,0)</f>
        <v>Rerun</v>
      </c>
      <c r="J95" s="17">
        <f>VLOOKUP(B95,Overall!B:AA,9,0)</f>
        <v>45859</v>
      </c>
      <c r="K95" s="17">
        <f>VLOOKUP(B95,Overall!B:AA,10,0)</f>
        <v>45940</v>
      </c>
      <c r="L95" s="17">
        <f>VLOOKUP(B95,Overall!B:AA,11,0)</f>
        <v>45956</v>
      </c>
      <c r="M95" s="17">
        <f>VLOOKUP(B95,Overall!B:AA,12,0)</f>
        <v>45866</v>
      </c>
      <c r="N95" s="17">
        <f>VLOOKUP(B95,Overall!B:AA,13,0)</f>
        <v>45884</v>
      </c>
      <c r="O95" s="15" t="str">
        <f>VLOOKUP(B95,Overall!B:AA,14,0)</f>
        <v>UG</v>
      </c>
      <c r="P95" s="15" t="str">
        <f>VLOOKUP(B95,Overall!B:AA,15,0)</f>
        <v>Core</v>
      </c>
      <c r="Q95" s="15" t="str">
        <f>VLOOKUP(B95,Overall!B:AA,16,0)</f>
        <v>No</v>
      </c>
      <c r="R95" s="33" t="str">
        <f>VLOOKUP(B95,Overall!B:AA,17,0)</f>
        <v>Minor 1
Minor 2
Minor 3</v>
      </c>
      <c r="S95" s="20" t="str">
        <f>VLOOKUP(B95,Overall!B:AA,18,0)</f>
        <v>https://onlinecourses.nptel.ac.in/noc25_ch61/preview</v>
      </c>
      <c r="T95" s="14" t="str">
        <f>VLOOKUP(B95,Overall!B:AA,19,0)</f>
        <v>noc25_ch61</v>
      </c>
      <c r="U95" s="35" t="str">
        <f>VLOOKUP(B95,Overall!B:AA,20,0)</f>
        <v>https://onlinecourses.nptel.ac.in/noc24_ch51/preview</v>
      </c>
      <c r="V95" s="35" t="str">
        <f>VLOOKUP(B95,Overall!B:AA,21,0)</f>
        <v>https://onlinecourses.nptel.ac.in/noc24_ch51/preview</v>
      </c>
      <c r="W95" s="33" t="str">
        <f>VLOOKUP(B95,Overall!B:AA,22,0)</f>
        <v>noc24_ch51</v>
      </c>
      <c r="X95" s="20" t="str">
        <f>VLOOKUP(B95,Overall!B:AA,23,0)</f>
        <v>https://nptel.ac.in/courses/103104151</v>
      </c>
      <c r="Y95" s="19" t="str">
        <f>VLOOKUP(B95,Overall!B:AA,24,0)</f>
        <v>https://nptel.ac.in/courses/103104151</v>
      </c>
      <c r="Z95" s="14">
        <f>VLOOKUP(B95,Overall!B:AA,25,0)</f>
        <v>103104151</v>
      </c>
      <c r="AA95" s="33"/>
    </row>
    <row r="96" spans="1:27" ht="39.6" x14ac:dyDescent="0.25">
      <c r="A96" s="13">
        <v>95</v>
      </c>
      <c r="B96" s="14" t="s">
        <v>665</v>
      </c>
      <c r="C96" s="14" t="str">
        <f>VLOOKUP(B96,Overall!B:AA,2,0)</f>
        <v>Chemical Engineering</v>
      </c>
      <c r="D96" s="14" t="str">
        <f>VLOOKUP(B96,Overall!B:AA,3,0)</f>
        <v>Chemical Process Control</v>
      </c>
      <c r="E96" s="14" t="str">
        <f>VLOOKUP(B96,Overall!B:AA,4,0)</f>
        <v>Prof. Sujit Jogwar</v>
      </c>
      <c r="F96" s="15" t="str">
        <f>VLOOKUP(B96,Overall!B:AA,5,0)</f>
        <v>IIT Bombay</v>
      </c>
      <c r="G96" s="15" t="str">
        <f>VLOOKUP(B96,Overall!B:AA,6,0)</f>
        <v>IIT Bombay</v>
      </c>
      <c r="H96" s="16" t="str">
        <f>VLOOKUP(B96,Overall!B:AA,7,0)</f>
        <v>8 Weeks</v>
      </c>
      <c r="I96" s="15" t="str">
        <f>VLOOKUP(B96,Overall!B:AA,8,0)</f>
        <v>Rerun</v>
      </c>
      <c r="J96" s="17">
        <f>VLOOKUP(B96,Overall!B:AA,9,0)</f>
        <v>45859</v>
      </c>
      <c r="K96" s="17">
        <f>VLOOKUP(B96,Overall!B:AA,10,0)</f>
        <v>45912</v>
      </c>
      <c r="L96" s="17">
        <f>VLOOKUP(B96,Overall!B:AA,11,0)</f>
        <v>45921</v>
      </c>
      <c r="M96" s="17">
        <f>VLOOKUP(B96,Overall!B:AA,12,0)</f>
        <v>45866</v>
      </c>
      <c r="N96" s="17">
        <f>VLOOKUP(B96,Overall!B:AA,13,0)</f>
        <v>45884</v>
      </c>
      <c r="O96" s="15" t="str">
        <f>VLOOKUP(B96,Overall!B:AA,14,0)</f>
        <v>UG</v>
      </c>
      <c r="P96" s="15" t="str">
        <f>VLOOKUP(B96,Overall!B:AA,15,0)</f>
        <v>Elective</v>
      </c>
      <c r="Q96" s="15" t="str">
        <f>VLOOKUP(B96,Overall!B:AA,16,0)</f>
        <v>Yes</v>
      </c>
      <c r="R96" s="33" t="str">
        <f>VLOOKUP(B96,Overall!B:AA,17,0)</f>
        <v>Computational Chemical Engineering</v>
      </c>
      <c r="S96" s="20" t="str">
        <f>VLOOKUP(B96,Overall!B:AA,18,0)</f>
        <v>https://onlinecourses.nptel.ac.in/noc25_ch63/preview</v>
      </c>
      <c r="T96" s="14" t="str">
        <f>VLOOKUP(B96,Overall!B:AA,19,0)</f>
        <v>noc25_ch63</v>
      </c>
      <c r="U96" s="35" t="str">
        <f>VLOOKUP(B96,Overall!B:AA,20,0)</f>
        <v>https://onlinecourses.nptel.ac.in/noc24_ch44/preview</v>
      </c>
      <c r="V96" s="35" t="str">
        <f>VLOOKUP(B96,Overall!B:AA,21,0)</f>
        <v>https://onlinecourses.nptel.ac.in/noc24_ch44/preview</v>
      </c>
      <c r="W96" s="33" t="str">
        <f>VLOOKUP(B96,Overall!B:AA,22,0)</f>
        <v>noc24_ch44</v>
      </c>
      <c r="X96" s="20" t="str">
        <f>VLOOKUP(B96,Overall!B:AA,23,0)</f>
        <v>https://nptel.ac.in/courses/103101142</v>
      </c>
      <c r="Y96" s="19" t="str">
        <f>VLOOKUP(B96,Overall!B:AA,24,0)</f>
        <v>https://nptel.ac.in/courses/103101142</v>
      </c>
      <c r="Z96" s="14">
        <f>VLOOKUP(B96,Overall!B:AA,25,0)</f>
        <v>103101142</v>
      </c>
      <c r="AA96" s="33"/>
    </row>
    <row r="97" spans="1:27" ht="39.6" x14ac:dyDescent="0.25">
      <c r="A97" s="13">
        <v>96</v>
      </c>
      <c r="B97" s="14" t="s">
        <v>670</v>
      </c>
      <c r="C97" s="14" t="str">
        <f>VLOOKUP(B97,Overall!B:AA,2,0)</f>
        <v>Chemical Engineering</v>
      </c>
      <c r="D97" s="14" t="str">
        <f>VLOOKUP(B97,Overall!B:AA,3,0)</f>
        <v>Infrared Spectroscopy for Pollution Monitoring</v>
      </c>
      <c r="E97" s="14" t="str">
        <f>VLOOKUP(B97,Overall!B:AA,4,0)</f>
        <v>Prof. J.R. Mudakavi</v>
      </c>
      <c r="F97" s="15" t="str">
        <f>VLOOKUP(B97,Overall!B:AA,5,0)</f>
        <v>IISc Bangalore</v>
      </c>
      <c r="G97" s="15" t="str">
        <f>VLOOKUP(B97,Overall!B:AA,6,0)</f>
        <v>IISc Bangalore</v>
      </c>
      <c r="H97" s="16" t="str">
        <f>VLOOKUP(B97,Overall!B:AA,7,0)</f>
        <v>4 Weeks</v>
      </c>
      <c r="I97" s="15" t="str">
        <f>VLOOKUP(B97,Overall!B:AA,8,0)</f>
        <v>Rerun</v>
      </c>
      <c r="J97" s="17">
        <f>VLOOKUP(B97,Overall!B:AA,9,0)</f>
        <v>45887</v>
      </c>
      <c r="K97" s="17">
        <f>VLOOKUP(B97,Overall!B:AA,10,0)</f>
        <v>45912</v>
      </c>
      <c r="L97" s="17">
        <f>VLOOKUP(B97,Overall!B:AA,11,0)</f>
        <v>45962</v>
      </c>
      <c r="M97" s="17">
        <f>VLOOKUP(B97,Overall!B:AA,12,0)</f>
        <v>45887</v>
      </c>
      <c r="N97" s="17">
        <f>VLOOKUP(B97,Overall!B:AA,13,0)</f>
        <v>45898</v>
      </c>
      <c r="O97" s="15" t="str">
        <f>VLOOKUP(B97,Overall!B:AA,14,0)</f>
        <v>PG</v>
      </c>
      <c r="P97" s="15" t="str">
        <f>VLOOKUP(B97,Overall!B:AA,15,0)</f>
        <v>Elective</v>
      </c>
      <c r="Q97" s="15" t="str">
        <f>VLOOKUP(B97,Overall!B:AA,16,0)</f>
        <v>Yes</v>
      </c>
      <c r="R97" s="33">
        <f>VLOOKUP(B97,Overall!B:AA,17,0)</f>
        <v>0</v>
      </c>
      <c r="S97" s="20" t="str">
        <f>VLOOKUP(B97,Overall!B:AA,18,0)</f>
        <v>https://onlinecourses.nptel.ac.in/noc25_ch64/preview</v>
      </c>
      <c r="T97" s="14" t="str">
        <f>VLOOKUP(B97,Overall!B:AA,19,0)</f>
        <v>noc25_ch64</v>
      </c>
      <c r="U97" s="35" t="str">
        <f>VLOOKUP(B97,Overall!B:AA,20,0)</f>
        <v>https://onlinecourses.nptel.ac.in/noc20_ch23/preview</v>
      </c>
      <c r="V97" s="35" t="str">
        <f>VLOOKUP(B97,Overall!B:AA,21,0)</f>
        <v>https://onlinecourses.nptel.ac.in/noc20_ch23/preview</v>
      </c>
      <c r="W97" s="33" t="str">
        <f>VLOOKUP(B97,Overall!B:AA,22,0)</f>
        <v>noc20_ch23</v>
      </c>
      <c r="X97" s="20" t="str">
        <f>VLOOKUP(B97,Overall!B:AA,23,0)</f>
        <v>https://nptel.ac.in/courses/103108139</v>
      </c>
      <c r="Y97" s="19" t="str">
        <f>VLOOKUP(B97,Overall!B:AA,24,0)</f>
        <v>https://nptel.ac.in/courses/103108139</v>
      </c>
      <c r="Z97" s="14">
        <f>VLOOKUP(B97,Overall!B:AA,25,0)</f>
        <v>103108139</v>
      </c>
      <c r="AA97" s="33"/>
    </row>
    <row r="98" spans="1:27" ht="39.6" x14ac:dyDescent="0.25">
      <c r="A98" s="13">
        <v>97</v>
      </c>
      <c r="B98" s="14" t="s">
        <v>675</v>
      </c>
      <c r="C98" s="14" t="str">
        <f>VLOOKUP(B98,Overall!B:AA,2,0)</f>
        <v>Chemical Engineering</v>
      </c>
      <c r="D98" s="14" t="str">
        <f>VLOOKUP(B98,Overall!B:AA,3,0)</f>
        <v>Trace and Ultra-Trace Analysis of Metals using Atomic Absorption Spectrometry</v>
      </c>
      <c r="E98" s="14" t="str">
        <f>VLOOKUP(B98,Overall!B:AA,4,0)</f>
        <v>Prof. J.R. Mudakavi</v>
      </c>
      <c r="F98" s="15" t="str">
        <f>VLOOKUP(B98,Overall!B:AA,5,0)</f>
        <v>IISc Bangalore</v>
      </c>
      <c r="G98" s="15" t="str">
        <f>VLOOKUP(B98,Overall!B:AA,6,0)</f>
        <v>IISc Bangalore</v>
      </c>
      <c r="H98" s="16" t="str">
        <f>VLOOKUP(B98,Overall!B:AA,7,0)</f>
        <v>8 Weeks</v>
      </c>
      <c r="I98" s="15" t="str">
        <f>VLOOKUP(B98,Overall!B:AA,8,0)</f>
        <v>Rerun</v>
      </c>
      <c r="J98" s="17">
        <f>VLOOKUP(B98,Overall!B:AA,9,0)</f>
        <v>45859</v>
      </c>
      <c r="K98" s="17">
        <f>VLOOKUP(B98,Overall!B:AA,10,0)</f>
        <v>45912</v>
      </c>
      <c r="L98" s="17">
        <f>VLOOKUP(B98,Overall!B:AA,11,0)</f>
        <v>45920</v>
      </c>
      <c r="M98" s="17">
        <f>VLOOKUP(B98,Overall!B:AA,12,0)</f>
        <v>45866</v>
      </c>
      <c r="N98" s="17">
        <f>VLOOKUP(B98,Overall!B:AA,13,0)</f>
        <v>45884</v>
      </c>
      <c r="O98" s="15" t="str">
        <f>VLOOKUP(B98,Overall!B:AA,14,0)</f>
        <v>UG/PG</v>
      </c>
      <c r="P98" s="15" t="str">
        <f>VLOOKUP(B98,Overall!B:AA,15,0)</f>
        <v>Elective</v>
      </c>
      <c r="Q98" s="15" t="str">
        <f>VLOOKUP(B98,Overall!B:AA,16,0)</f>
        <v>Yes</v>
      </c>
      <c r="R98" s="33">
        <f>VLOOKUP(B98,Overall!B:AA,17,0)</f>
        <v>0</v>
      </c>
      <c r="S98" s="20" t="str">
        <f>VLOOKUP(B98,Overall!B:AA,18,0)</f>
        <v>https://onlinecourses.nptel.ac.in/noc25_ch65/preview</v>
      </c>
      <c r="T98" s="14" t="str">
        <f>VLOOKUP(B98,Overall!B:AA,19,0)</f>
        <v>noc25_ch65</v>
      </c>
      <c r="U98" s="35" t="str">
        <f>VLOOKUP(B98,Overall!B:AA,20,0)</f>
        <v>https://onlinecourses.nptel.ac.in/noc24_ch39/preview</v>
      </c>
      <c r="V98" s="35" t="str">
        <f>VLOOKUP(B98,Overall!B:AA,21,0)</f>
        <v>https://onlinecourses.nptel.ac.in/noc24_ch39/preview</v>
      </c>
      <c r="W98" s="33" t="str">
        <f>VLOOKUP(B98,Overall!B:AA,22,0)</f>
        <v>noc24_ch39</v>
      </c>
      <c r="X98" s="20" t="str">
        <f>VLOOKUP(B98,Overall!B:AA,23,0)</f>
        <v>https://nptel.ac.in/courses/103108127</v>
      </c>
      <c r="Y98" s="19" t="str">
        <f>VLOOKUP(B98,Overall!B:AA,24,0)</f>
        <v>https://nptel.ac.in/courses/103108127</v>
      </c>
      <c r="Z98" s="14">
        <f>VLOOKUP(B98,Overall!B:AA,25,0)</f>
        <v>103108127</v>
      </c>
      <c r="AA98" s="33"/>
    </row>
    <row r="99" spans="1:27" ht="39.6" x14ac:dyDescent="0.25">
      <c r="A99" s="13">
        <v>98</v>
      </c>
      <c r="B99" s="14" t="s">
        <v>679</v>
      </c>
      <c r="C99" s="14" t="str">
        <f>VLOOKUP(B99,Overall!B:AA,2,0)</f>
        <v>Chemical Engineering</v>
      </c>
      <c r="D99" s="14" t="str">
        <f>VLOOKUP(B99,Overall!B:AA,3,0)</f>
        <v>Introduction to Polymer Physics - IITG</v>
      </c>
      <c r="E99" s="14" t="str">
        <f>VLOOKUP(B99,Overall!B:AA,4,0)</f>
        <v>Prof. Amit Kumar</v>
      </c>
      <c r="F99" s="15" t="str">
        <f>VLOOKUP(B99,Overall!B:AA,5,0)</f>
        <v>IIT Guwahati</v>
      </c>
      <c r="G99" s="15" t="str">
        <f>VLOOKUP(B99,Overall!B:AA,6,0)</f>
        <v>IIT Guwahati</v>
      </c>
      <c r="H99" s="16" t="str">
        <f>VLOOKUP(B99,Overall!B:AA,7,0)</f>
        <v>8 Weeks</v>
      </c>
      <c r="I99" s="15" t="str">
        <f>VLOOKUP(B99,Overall!B:AA,8,0)</f>
        <v>Rerun</v>
      </c>
      <c r="J99" s="17">
        <f>VLOOKUP(B99,Overall!B:AA,9,0)</f>
        <v>45859</v>
      </c>
      <c r="K99" s="17">
        <f>VLOOKUP(B99,Overall!B:AA,10,0)</f>
        <v>45912</v>
      </c>
      <c r="L99" s="17">
        <f>VLOOKUP(B99,Overall!B:AA,11,0)</f>
        <v>45920</v>
      </c>
      <c r="M99" s="17">
        <f>VLOOKUP(B99,Overall!B:AA,12,0)</f>
        <v>45866</v>
      </c>
      <c r="N99" s="17">
        <f>VLOOKUP(B99,Overall!B:AA,13,0)</f>
        <v>45884</v>
      </c>
      <c r="O99" s="15" t="str">
        <f>VLOOKUP(B99,Overall!B:AA,14,0)</f>
        <v>UG/PG</v>
      </c>
      <c r="P99" s="15" t="str">
        <f>VLOOKUP(B99,Overall!B:AA,15,0)</f>
        <v>Elective</v>
      </c>
      <c r="Q99" s="15" t="str">
        <f>VLOOKUP(B99,Overall!B:AA,16,0)</f>
        <v>Yes</v>
      </c>
      <c r="R99" s="33" t="str">
        <f>VLOOKUP(B99,Overall!B:AA,17,0)</f>
        <v>Polymers and Colloidal Materials</v>
      </c>
      <c r="S99" s="20" t="str">
        <f>VLOOKUP(B99,Overall!B:AA,18,0)</f>
        <v>https://onlinecourses.nptel.ac.in/noc25_ch66/preview</v>
      </c>
      <c r="T99" s="14" t="str">
        <f>VLOOKUP(B99,Overall!B:AA,19,0)</f>
        <v>noc25_ch66</v>
      </c>
      <c r="U99" s="35" t="str">
        <f>VLOOKUP(B99,Overall!B:AA,20,0)</f>
        <v>https://onlinecourses.nptel.ac.in/noc24_ch45/preview</v>
      </c>
      <c r="V99" s="35" t="str">
        <f>VLOOKUP(B99,Overall!B:AA,21,0)</f>
        <v>https://onlinecourses.nptel.ac.in/noc24_ch45/preview</v>
      </c>
      <c r="W99" s="33" t="str">
        <f>VLOOKUP(B99,Overall!B:AA,22,0)</f>
        <v>noc24_ch45</v>
      </c>
      <c r="X99" s="20" t="str">
        <f>VLOOKUP(B99,Overall!B:AA,23,0)</f>
        <v>https://nptel.ac.in/courses/103103139</v>
      </c>
      <c r="Y99" s="19" t="str">
        <f>VLOOKUP(B99,Overall!B:AA,24,0)</f>
        <v>https://nptel.ac.in/courses/103103139</v>
      </c>
      <c r="Z99" s="14">
        <f>VLOOKUP(B99,Overall!B:AA,25,0)</f>
        <v>103103139</v>
      </c>
      <c r="AA99" s="33"/>
    </row>
    <row r="100" spans="1:27" ht="39.6" x14ac:dyDescent="0.25">
      <c r="A100" s="13">
        <v>99</v>
      </c>
      <c r="B100" s="14" t="s">
        <v>684</v>
      </c>
      <c r="C100" s="14" t="str">
        <f>VLOOKUP(B100,Overall!B:AA,2,0)</f>
        <v>Chemical Engineering</v>
      </c>
      <c r="D100" s="14" t="str">
        <f>VLOOKUP(B100,Overall!B:AA,3,0)</f>
        <v>Transport Phenomena of Non-Newtonian Fluids</v>
      </c>
      <c r="E100" s="14" t="str">
        <f>VLOOKUP(B100,Overall!B:AA,4,0)</f>
        <v>Prof. Nanda Kishore</v>
      </c>
      <c r="F100" s="15" t="str">
        <f>VLOOKUP(B100,Overall!B:AA,5,0)</f>
        <v>IIT Guwahati</v>
      </c>
      <c r="G100" s="15" t="str">
        <f>VLOOKUP(B100,Overall!B:AA,6,0)</f>
        <v>IIT Guwahati</v>
      </c>
      <c r="H100" s="16" t="str">
        <f>VLOOKUP(B100,Overall!B:AA,7,0)</f>
        <v>12 Weeks</v>
      </c>
      <c r="I100" s="15" t="str">
        <f>VLOOKUP(B100,Overall!B:AA,8,0)</f>
        <v>Rerun</v>
      </c>
      <c r="J100" s="17">
        <f>VLOOKUP(B100,Overall!B:AA,9,0)</f>
        <v>45859</v>
      </c>
      <c r="K100" s="17">
        <f>VLOOKUP(B100,Overall!B:AA,10,0)</f>
        <v>45940</v>
      </c>
      <c r="L100" s="17">
        <f>VLOOKUP(B100,Overall!B:AA,11,0)</f>
        <v>45963</v>
      </c>
      <c r="M100" s="17">
        <f>VLOOKUP(B100,Overall!B:AA,12,0)</f>
        <v>45866</v>
      </c>
      <c r="N100" s="17">
        <f>VLOOKUP(B100,Overall!B:AA,13,0)</f>
        <v>45884</v>
      </c>
      <c r="O100" s="15" t="str">
        <f>VLOOKUP(B100,Overall!B:AA,14,0)</f>
        <v>UG/PG</v>
      </c>
      <c r="P100" s="15" t="str">
        <f>VLOOKUP(B100,Overall!B:AA,15,0)</f>
        <v>Elective</v>
      </c>
      <c r="Q100" s="15" t="str">
        <f>VLOOKUP(B100,Overall!B:AA,16,0)</f>
        <v>Yes</v>
      </c>
      <c r="R100" s="33">
        <f>VLOOKUP(B100,Overall!B:AA,17,0)</f>
        <v>0</v>
      </c>
      <c r="S100" s="20" t="str">
        <f>VLOOKUP(B100,Overall!B:AA,18,0)</f>
        <v>https://onlinecourses.nptel.ac.in/noc25_ch67/preview</v>
      </c>
      <c r="T100" s="14" t="str">
        <f>VLOOKUP(B100,Overall!B:AA,19,0)</f>
        <v>noc25_ch67</v>
      </c>
      <c r="U100" s="35" t="str">
        <f>VLOOKUP(B100,Overall!B:AA,20,0)</f>
        <v>https://onlinecourses.nptel.ac.in/noc24_ch67/preview</v>
      </c>
      <c r="V100" s="35" t="str">
        <f>VLOOKUP(B100,Overall!B:AA,21,0)</f>
        <v>https://onlinecourses.nptel.ac.in/noc24_ch67/preview</v>
      </c>
      <c r="W100" s="33" t="str">
        <f>VLOOKUP(B100,Overall!B:AA,22,0)</f>
        <v>noc24_ch67</v>
      </c>
      <c r="X100" s="20" t="str">
        <f>VLOOKUP(B100,Overall!B:AA,23,0)</f>
        <v>https://nptel.ac.in/courses/103103146</v>
      </c>
      <c r="Y100" s="19" t="str">
        <f>VLOOKUP(B100,Overall!B:AA,24,0)</f>
        <v>https://nptel.ac.in/courses/103103146</v>
      </c>
      <c r="Z100" s="14">
        <f>VLOOKUP(B100,Overall!B:AA,25,0)</f>
        <v>103103146</v>
      </c>
      <c r="AA100" s="33"/>
    </row>
    <row r="101" spans="1:27" ht="39.6" x14ac:dyDescent="0.25">
      <c r="A101" s="13">
        <v>100</v>
      </c>
      <c r="B101" s="14" t="s">
        <v>689</v>
      </c>
      <c r="C101" s="14" t="str">
        <f>VLOOKUP(B101,Overall!B:AA,2,0)</f>
        <v>Chemical Engineering</v>
      </c>
      <c r="D101" s="14" t="str">
        <f>VLOOKUP(B101,Overall!B:AA,3,0)</f>
        <v>Mass Transfer Operations II</v>
      </c>
      <c r="E101" s="14" t="str">
        <f>VLOOKUP(B101,Overall!B:AA,4,0)</f>
        <v>Prof. Chandan Das</v>
      </c>
      <c r="F101" s="15" t="str">
        <f>VLOOKUP(B101,Overall!B:AA,5,0)</f>
        <v>IIT Guwahati</v>
      </c>
      <c r="G101" s="15" t="str">
        <f>VLOOKUP(B101,Overall!B:AA,6,0)</f>
        <v>IIT Guwahati</v>
      </c>
      <c r="H101" s="16" t="str">
        <f>VLOOKUP(B101,Overall!B:AA,7,0)</f>
        <v>12 Weeks</v>
      </c>
      <c r="I101" s="15" t="str">
        <f>VLOOKUP(B101,Overall!B:AA,8,0)</f>
        <v>Rerun</v>
      </c>
      <c r="J101" s="17">
        <f>VLOOKUP(B101,Overall!B:AA,9,0)</f>
        <v>45859</v>
      </c>
      <c r="K101" s="17">
        <f>VLOOKUP(B101,Overall!B:AA,10,0)</f>
        <v>45940</v>
      </c>
      <c r="L101" s="17">
        <f>VLOOKUP(B101,Overall!B:AA,11,0)</f>
        <v>45962</v>
      </c>
      <c r="M101" s="17">
        <f>VLOOKUP(B101,Overall!B:AA,12,0)</f>
        <v>45866</v>
      </c>
      <c r="N101" s="17">
        <f>VLOOKUP(B101,Overall!B:AA,13,0)</f>
        <v>45884</v>
      </c>
      <c r="O101" s="15" t="str">
        <f>VLOOKUP(B101,Overall!B:AA,14,0)</f>
        <v>UG</v>
      </c>
      <c r="P101" s="15" t="str">
        <f>VLOOKUP(B101,Overall!B:AA,15,0)</f>
        <v>Core</v>
      </c>
      <c r="Q101" s="15" t="str">
        <f>VLOOKUP(B101,Overall!B:AA,16,0)</f>
        <v>No</v>
      </c>
      <c r="R101" s="33" t="str">
        <f>VLOOKUP(B101,Overall!B:AA,17,0)</f>
        <v>Minor 1</v>
      </c>
      <c r="S101" s="20" t="str">
        <f>VLOOKUP(B101,Overall!B:AA,18,0)</f>
        <v>https://onlinecourses.nptel.ac.in/noc25_ch68/preview</v>
      </c>
      <c r="T101" s="14" t="str">
        <f>VLOOKUP(B101,Overall!B:AA,19,0)</f>
        <v>noc25_ch68</v>
      </c>
      <c r="U101" s="35" t="str">
        <f>VLOOKUP(B101,Overall!B:AA,20,0)</f>
        <v>https://onlinecourses.nptel.ac.in/noc24_ch68/preview</v>
      </c>
      <c r="V101" s="35" t="str">
        <f>VLOOKUP(B101,Overall!B:AA,21,0)</f>
        <v>https://onlinecourses.nptel.ac.in/noc24_ch68/preview</v>
      </c>
      <c r="W101" s="33" t="str">
        <f>VLOOKUP(B101,Overall!B:AA,22,0)</f>
        <v>noc24_ch68</v>
      </c>
      <c r="X101" s="20" t="str">
        <f>VLOOKUP(B101,Overall!B:AA,23,0)</f>
        <v>https://nptel.ac.in/courses/103103154</v>
      </c>
      <c r="Y101" s="19" t="str">
        <f>VLOOKUP(B101,Overall!B:AA,24,0)</f>
        <v>https://nptel.ac.in/courses/103103154</v>
      </c>
      <c r="Z101" s="14">
        <f>VLOOKUP(B101,Overall!B:AA,25,0)</f>
        <v>103103154</v>
      </c>
      <c r="AA101" s="33"/>
    </row>
    <row r="102" spans="1:27" ht="39.6" x14ac:dyDescent="0.25">
      <c r="A102" s="13">
        <v>101</v>
      </c>
      <c r="B102" s="14" t="s">
        <v>695</v>
      </c>
      <c r="C102" s="14" t="str">
        <f>VLOOKUP(B102,Overall!B:AA,2,0)</f>
        <v>Chemical Engineering</v>
      </c>
      <c r="D102" s="14" t="str">
        <f>VLOOKUP(B102,Overall!B:AA,3,0)</f>
        <v>Solid-Fluid Operations</v>
      </c>
      <c r="E102" s="14" t="str">
        <f>VLOOKUP(B102,Overall!B:AA,4,0)</f>
        <v>Prof. Subrata Kumar Majumder</v>
      </c>
      <c r="F102" s="15" t="str">
        <f>VLOOKUP(B102,Overall!B:AA,5,0)</f>
        <v>IIT Guwahati</v>
      </c>
      <c r="G102" s="15" t="str">
        <f>VLOOKUP(B102,Overall!B:AA,6,0)</f>
        <v>IIT Guwahati</v>
      </c>
      <c r="H102" s="16" t="str">
        <f>VLOOKUP(B102,Overall!B:AA,7,0)</f>
        <v>12 Weeks</v>
      </c>
      <c r="I102" s="15" t="str">
        <f>VLOOKUP(B102,Overall!B:AA,8,0)</f>
        <v>Rerun</v>
      </c>
      <c r="J102" s="17">
        <f>VLOOKUP(B102,Overall!B:AA,9,0)</f>
        <v>45859</v>
      </c>
      <c r="K102" s="17">
        <f>VLOOKUP(B102,Overall!B:AA,10,0)</f>
        <v>45940</v>
      </c>
      <c r="L102" s="17">
        <f>VLOOKUP(B102,Overall!B:AA,11,0)</f>
        <v>45962</v>
      </c>
      <c r="M102" s="17">
        <f>VLOOKUP(B102,Overall!B:AA,12,0)</f>
        <v>45866</v>
      </c>
      <c r="N102" s="17">
        <f>VLOOKUP(B102,Overall!B:AA,13,0)</f>
        <v>45884</v>
      </c>
      <c r="O102" s="15" t="str">
        <f>VLOOKUP(B102,Overall!B:AA,14,0)</f>
        <v>UG</v>
      </c>
      <c r="P102" s="15" t="str">
        <f>VLOOKUP(B102,Overall!B:AA,15,0)</f>
        <v>Core</v>
      </c>
      <c r="Q102" s="15" t="str">
        <f>VLOOKUP(B102,Overall!B:AA,16,0)</f>
        <v>No</v>
      </c>
      <c r="R102" s="33" t="str">
        <f>VLOOKUP(B102,Overall!B:AA,17,0)</f>
        <v>Minor 1</v>
      </c>
      <c r="S102" s="20" t="str">
        <f>VLOOKUP(B102,Overall!B:AA,18,0)</f>
        <v>https://onlinecourses.nptel.ac.in/noc25_ch69/preview</v>
      </c>
      <c r="T102" s="14" t="str">
        <f>VLOOKUP(B102,Overall!B:AA,19,0)</f>
        <v>noc25_ch69</v>
      </c>
      <c r="U102" s="35" t="str">
        <f>VLOOKUP(B102,Overall!B:AA,20,0)</f>
        <v>https://onlinecourses.nptel.ac.in/noc24_ch56/preview</v>
      </c>
      <c r="V102" s="35" t="str">
        <f>VLOOKUP(B102,Overall!B:AA,21,0)</f>
        <v>https://onlinecourses.nptel.ac.in/noc24_ch56/preview</v>
      </c>
      <c r="W102" s="33" t="str">
        <f>VLOOKUP(B102,Overall!B:AA,22,0)</f>
        <v>noc24_ch56</v>
      </c>
      <c r="X102" s="20" t="str">
        <f>VLOOKUP(B102,Overall!B:AA,23,0)</f>
        <v>https://nptel.ac.in/courses/103103221</v>
      </c>
      <c r="Y102" s="19" t="str">
        <f>VLOOKUP(B102,Overall!B:AA,24,0)</f>
        <v>https://nptel.ac.in/courses/103103221</v>
      </c>
      <c r="Z102" s="14">
        <f>VLOOKUP(B102,Overall!B:AA,25,0)</f>
        <v>103103221</v>
      </c>
      <c r="AA102" s="33"/>
    </row>
    <row r="103" spans="1:27" ht="39.6" x14ac:dyDescent="0.25">
      <c r="A103" s="13">
        <v>102</v>
      </c>
      <c r="B103" s="14" t="s">
        <v>700</v>
      </c>
      <c r="C103" s="14" t="str">
        <f>VLOOKUP(B103,Overall!B:AA,2,0)</f>
        <v>Chemical Engineering</v>
      </c>
      <c r="D103" s="14" t="str">
        <f>VLOOKUP(B103,Overall!B:AA,3,0)</f>
        <v>Mass Transfer Operations - I</v>
      </c>
      <c r="E103" s="14" t="str">
        <f>VLOOKUP(B103,Overall!B:AA,4,0)</f>
        <v>Prof. Bishnupada Mandal</v>
      </c>
      <c r="F103" s="15" t="str">
        <f>VLOOKUP(B103,Overall!B:AA,5,0)</f>
        <v>IIT Guwahati</v>
      </c>
      <c r="G103" s="15" t="str">
        <f>VLOOKUP(B103,Overall!B:AA,6,0)</f>
        <v>IIT Guwahati</v>
      </c>
      <c r="H103" s="16" t="str">
        <f>VLOOKUP(B103,Overall!B:AA,7,0)</f>
        <v>12 Weeks</v>
      </c>
      <c r="I103" s="15" t="str">
        <f>VLOOKUP(B103,Overall!B:AA,8,0)</f>
        <v>Rerun</v>
      </c>
      <c r="J103" s="17">
        <f>VLOOKUP(B103,Overall!B:AA,9,0)</f>
        <v>45859</v>
      </c>
      <c r="K103" s="17">
        <f>VLOOKUP(B103,Overall!B:AA,10,0)</f>
        <v>45940</v>
      </c>
      <c r="L103" s="17">
        <f>VLOOKUP(B103,Overall!B:AA,11,0)</f>
        <v>45963</v>
      </c>
      <c r="M103" s="17">
        <f>VLOOKUP(B103,Overall!B:AA,12,0)</f>
        <v>45866</v>
      </c>
      <c r="N103" s="17">
        <f>VLOOKUP(B103,Overall!B:AA,13,0)</f>
        <v>45884</v>
      </c>
      <c r="O103" s="15" t="str">
        <f>VLOOKUP(B103,Overall!B:AA,14,0)</f>
        <v>UG</v>
      </c>
      <c r="P103" s="15" t="str">
        <f>VLOOKUP(B103,Overall!B:AA,15,0)</f>
        <v>Core</v>
      </c>
      <c r="Q103" s="15" t="str">
        <f>VLOOKUP(B103,Overall!B:AA,16,0)</f>
        <v>No</v>
      </c>
      <c r="R103" s="33" t="str">
        <f>VLOOKUP(B103,Overall!B:AA,17,0)</f>
        <v>Minor 1</v>
      </c>
      <c r="S103" s="20" t="str">
        <f>VLOOKUP(B103,Overall!B:AA,18,0)</f>
        <v>https://onlinecourses.nptel.ac.in/noc25_ch70/preview</v>
      </c>
      <c r="T103" s="14" t="str">
        <f>VLOOKUP(B103,Overall!B:AA,19,0)</f>
        <v>noc25_ch70</v>
      </c>
      <c r="U103" s="35" t="str">
        <f>VLOOKUP(B103,Overall!B:AA,20,0)</f>
        <v>https://onlinecourses.nptel.ac.in/noc24_ch75/preview</v>
      </c>
      <c r="V103" s="35" t="str">
        <f>VLOOKUP(B103,Overall!B:AA,21,0)</f>
        <v>https://onlinecourses.nptel.ac.in/noc24_ch75/preview</v>
      </c>
      <c r="W103" s="33" t="str">
        <f>VLOOKUP(B103,Overall!B:AA,22,0)</f>
        <v>noc24_ch75</v>
      </c>
      <c r="X103" s="20" t="str">
        <f>VLOOKUP(B103,Overall!B:AA,23,0)</f>
        <v>https://nptel.ac.in/courses/103103145</v>
      </c>
      <c r="Y103" s="19" t="str">
        <f>VLOOKUP(B103,Overall!B:AA,24,0)</f>
        <v>https://nptel.ac.in/courses/103103145</v>
      </c>
      <c r="Z103" s="14">
        <f>VLOOKUP(B103,Overall!B:AA,25,0)</f>
        <v>103103145</v>
      </c>
      <c r="AA103" s="33"/>
    </row>
    <row r="104" spans="1:27" ht="39.6" x14ac:dyDescent="0.25">
      <c r="A104" s="13">
        <v>103</v>
      </c>
      <c r="B104" s="14" t="s">
        <v>705</v>
      </c>
      <c r="C104" s="14" t="str">
        <f>VLOOKUP(B104,Overall!B:AA,2,0)</f>
        <v>Chemical Engineering</v>
      </c>
      <c r="D104" s="14" t="str">
        <f>VLOOKUP(B104,Overall!B:AA,3,0)</f>
        <v>Fluidization Engineering</v>
      </c>
      <c r="E104" s="14" t="str">
        <f>VLOOKUP(B104,Overall!B:AA,4,0)</f>
        <v>Prof. Subrata Kumar Majumder</v>
      </c>
      <c r="F104" s="15" t="str">
        <f>VLOOKUP(B104,Overall!B:AA,5,0)</f>
        <v>IIT Guwahati</v>
      </c>
      <c r="G104" s="15" t="str">
        <f>VLOOKUP(B104,Overall!B:AA,6,0)</f>
        <v>IIT Guwahati</v>
      </c>
      <c r="H104" s="16" t="str">
        <f>VLOOKUP(B104,Overall!B:AA,7,0)</f>
        <v>12 Weeks</v>
      </c>
      <c r="I104" s="15" t="str">
        <f>VLOOKUP(B104,Overall!B:AA,8,0)</f>
        <v>Rerun</v>
      </c>
      <c r="J104" s="17">
        <f>VLOOKUP(B104,Overall!B:AA,9,0)</f>
        <v>45859</v>
      </c>
      <c r="K104" s="17">
        <f>VLOOKUP(B104,Overall!B:AA,10,0)</f>
        <v>45940</v>
      </c>
      <c r="L104" s="17">
        <f>VLOOKUP(B104,Overall!B:AA,11,0)</f>
        <v>45962</v>
      </c>
      <c r="M104" s="17">
        <f>VLOOKUP(B104,Overall!B:AA,12,0)</f>
        <v>45866</v>
      </c>
      <c r="N104" s="17">
        <f>VLOOKUP(B104,Overall!B:AA,13,0)</f>
        <v>45884</v>
      </c>
      <c r="O104" s="15" t="str">
        <f>VLOOKUP(B104,Overall!B:AA,14,0)</f>
        <v>UG/PG</v>
      </c>
      <c r="P104" s="15" t="str">
        <f>VLOOKUP(B104,Overall!B:AA,15,0)</f>
        <v>Elective</v>
      </c>
      <c r="Q104" s="15" t="str">
        <f>VLOOKUP(B104,Overall!B:AA,16,0)</f>
        <v>Yes</v>
      </c>
      <c r="R104" s="33">
        <f>VLOOKUP(B104,Overall!B:AA,17,0)</f>
        <v>0</v>
      </c>
      <c r="S104" s="20" t="str">
        <f>VLOOKUP(B104,Overall!B:AA,18,0)</f>
        <v>https://onlinecourses.nptel.ac.in/noc25_ch71/preview</v>
      </c>
      <c r="T104" s="14" t="str">
        <f>VLOOKUP(B104,Overall!B:AA,19,0)</f>
        <v>noc25_ch71</v>
      </c>
      <c r="U104" s="35" t="str">
        <f>VLOOKUP(B104,Overall!B:AA,20,0)</f>
        <v>https://onlinecourses.nptel.ac.in/noc24_ch57/preview</v>
      </c>
      <c r="V104" s="35" t="str">
        <f>VLOOKUP(B104,Overall!B:AA,21,0)</f>
        <v>https://onlinecourses.nptel.ac.in/noc24_ch57/preview</v>
      </c>
      <c r="W104" s="33" t="str">
        <f>VLOOKUP(B104,Overall!B:AA,22,0)</f>
        <v>noc24_ch57</v>
      </c>
      <c r="X104" s="20" t="str">
        <f>VLOOKUP(B104,Overall!B:AA,23,0)</f>
        <v>https://nptel.ac.in/courses/103103132</v>
      </c>
      <c r="Y104" s="19" t="str">
        <f>VLOOKUP(B104,Overall!B:AA,24,0)</f>
        <v>https://nptel.ac.in/courses/103103132</v>
      </c>
      <c r="Z104" s="14">
        <f>VLOOKUP(B104,Overall!B:AA,25,0)</f>
        <v>103103132</v>
      </c>
      <c r="AA104" s="33"/>
    </row>
    <row r="105" spans="1:27" ht="39.6" x14ac:dyDescent="0.25">
      <c r="A105" s="13">
        <v>104</v>
      </c>
      <c r="B105" s="14" t="s">
        <v>709</v>
      </c>
      <c r="C105" s="14" t="str">
        <f>VLOOKUP(B105,Overall!B:AA,2,0)</f>
        <v>Chemical Engineering</v>
      </c>
      <c r="D105" s="14" t="str">
        <f>VLOOKUP(B105,Overall!B:AA,3,0)</f>
        <v>Mechanical Unit Operations</v>
      </c>
      <c r="E105" s="14" t="str">
        <f>VLOOKUP(B105,Overall!B:AA,4,0)</f>
        <v>Prof. Nanda Kishore</v>
      </c>
      <c r="F105" s="15" t="str">
        <f>VLOOKUP(B105,Overall!B:AA,5,0)</f>
        <v>IIT Guwahati</v>
      </c>
      <c r="G105" s="15" t="str">
        <f>VLOOKUP(B105,Overall!B:AA,6,0)</f>
        <v>IIT Guwahati</v>
      </c>
      <c r="H105" s="16" t="str">
        <f>VLOOKUP(B105,Overall!B:AA,7,0)</f>
        <v>12 Weeks</v>
      </c>
      <c r="I105" s="15" t="str">
        <f>VLOOKUP(B105,Overall!B:AA,8,0)</f>
        <v>Rerun</v>
      </c>
      <c r="J105" s="17">
        <f>VLOOKUP(B105,Overall!B:AA,9,0)</f>
        <v>45859</v>
      </c>
      <c r="K105" s="17">
        <f>VLOOKUP(B105,Overall!B:AA,10,0)</f>
        <v>45940</v>
      </c>
      <c r="L105" s="17">
        <f>VLOOKUP(B105,Overall!B:AA,11,0)</f>
        <v>45963</v>
      </c>
      <c r="M105" s="17">
        <f>VLOOKUP(B105,Overall!B:AA,12,0)</f>
        <v>45866</v>
      </c>
      <c r="N105" s="17">
        <f>VLOOKUP(B105,Overall!B:AA,13,0)</f>
        <v>45884</v>
      </c>
      <c r="O105" s="15" t="str">
        <f>VLOOKUP(B105,Overall!B:AA,14,0)</f>
        <v>UG</v>
      </c>
      <c r="P105" s="15" t="str">
        <f>VLOOKUP(B105,Overall!B:AA,15,0)</f>
        <v>Core</v>
      </c>
      <c r="Q105" s="15" t="str">
        <f>VLOOKUP(B105,Overall!B:AA,16,0)</f>
        <v>No</v>
      </c>
      <c r="R105" s="33" t="str">
        <f>VLOOKUP(B105,Overall!B:AA,17,0)</f>
        <v>Minor 1</v>
      </c>
      <c r="S105" s="20" t="str">
        <f>VLOOKUP(B105,Overall!B:AA,18,0)</f>
        <v>https://onlinecourses.nptel.ac.in/noc25_ch72/preview</v>
      </c>
      <c r="T105" s="14" t="str">
        <f>VLOOKUP(B105,Overall!B:AA,19,0)</f>
        <v>noc25_ch72</v>
      </c>
      <c r="U105" s="35" t="str">
        <f>VLOOKUP(B105,Overall!B:AA,20,0)</f>
        <v>https://onlinecourses.nptel.ac.in/noc24_ch70/preview</v>
      </c>
      <c r="V105" s="35" t="str">
        <f>VLOOKUP(B105,Overall!B:AA,21,0)</f>
        <v>https://onlinecourses.nptel.ac.in/noc24_ch70/preview</v>
      </c>
      <c r="W105" s="33" t="str">
        <f>VLOOKUP(B105,Overall!B:AA,22,0)</f>
        <v>noc24_ch70</v>
      </c>
      <c r="X105" s="20" t="str">
        <f>VLOOKUP(B105,Overall!B:AA,23,0)</f>
        <v>https://nptel.ac.in/courses/103103155</v>
      </c>
      <c r="Y105" s="19" t="str">
        <f>VLOOKUP(B105,Overall!B:AA,24,0)</f>
        <v>https://nptel.ac.in/courses/103103155</v>
      </c>
      <c r="Z105" s="14">
        <f>VLOOKUP(B105,Overall!B:AA,25,0)</f>
        <v>103103155</v>
      </c>
      <c r="AA105" s="33"/>
    </row>
    <row r="106" spans="1:27" ht="39.6" x14ac:dyDescent="0.25">
      <c r="A106" s="13">
        <v>105</v>
      </c>
      <c r="B106" s="14" t="s">
        <v>713</v>
      </c>
      <c r="C106" s="14" t="str">
        <f>VLOOKUP(B106,Overall!B:AA,2,0)</f>
        <v>Chemical Engineering</v>
      </c>
      <c r="D106" s="14" t="str">
        <f>VLOOKUP(B106,Overall!B:AA,3,0)</f>
        <v>Chemical Reaction Engineering - I</v>
      </c>
      <c r="E106" s="14" t="str">
        <f>VLOOKUP(B106,Overall!B:AA,4,0)</f>
        <v>Prof. Bishnupada Mandal</v>
      </c>
      <c r="F106" s="15" t="str">
        <f>VLOOKUP(B106,Overall!B:AA,5,0)</f>
        <v>IIT Guwahati</v>
      </c>
      <c r="G106" s="15" t="str">
        <f>VLOOKUP(B106,Overall!B:AA,6,0)</f>
        <v>IIT Guwahati</v>
      </c>
      <c r="H106" s="16" t="str">
        <f>VLOOKUP(B106,Overall!B:AA,7,0)</f>
        <v>12 Weeks</v>
      </c>
      <c r="I106" s="15" t="str">
        <f>VLOOKUP(B106,Overall!B:AA,8,0)</f>
        <v>Rerun</v>
      </c>
      <c r="J106" s="17">
        <f>VLOOKUP(B106,Overall!B:AA,9,0)</f>
        <v>45859</v>
      </c>
      <c r="K106" s="17">
        <f>VLOOKUP(B106,Overall!B:AA,10,0)</f>
        <v>45940</v>
      </c>
      <c r="L106" s="17">
        <f>VLOOKUP(B106,Overall!B:AA,11,0)</f>
        <v>45962</v>
      </c>
      <c r="M106" s="17">
        <f>VLOOKUP(B106,Overall!B:AA,12,0)</f>
        <v>45866</v>
      </c>
      <c r="N106" s="17">
        <f>VLOOKUP(B106,Overall!B:AA,13,0)</f>
        <v>45884</v>
      </c>
      <c r="O106" s="15" t="str">
        <f>VLOOKUP(B106,Overall!B:AA,14,0)</f>
        <v>UG</v>
      </c>
      <c r="P106" s="15" t="str">
        <f>VLOOKUP(B106,Overall!B:AA,15,0)</f>
        <v>Core</v>
      </c>
      <c r="Q106" s="15" t="str">
        <f>VLOOKUP(B106,Overall!B:AA,16,0)</f>
        <v>No</v>
      </c>
      <c r="R106" s="33" t="str">
        <f>VLOOKUP(B106,Overall!B:AA,17,0)</f>
        <v>Minor 1
Minor 2
Minor 3</v>
      </c>
      <c r="S106" s="20" t="str">
        <f>VLOOKUP(B106,Overall!B:AA,18,0)</f>
        <v>https://onlinecourses.nptel.ac.in/noc25_ch73/preview</v>
      </c>
      <c r="T106" s="14" t="str">
        <f>VLOOKUP(B106,Overall!B:AA,19,0)</f>
        <v>noc25_ch73</v>
      </c>
      <c r="U106" s="35" t="str">
        <f>VLOOKUP(B106,Overall!B:AA,20,0)</f>
        <v>https://onlinecourses.nptel.ac.in/noc24_ch69/preview</v>
      </c>
      <c r="V106" s="35" t="str">
        <f>VLOOKUP(B106,Overall!B:AA,21,0)</f>
        <v>https://onlinecourses.nptel.ac.in/noc24_ch69/preview</v>
      </c>
      <c r="W106" s="33" t="str">
        <f>VLOOKUP(B106,Overall!B:AA,22,0)</f>
        <v>noc24_ch69</v>
      </c>
      <c r="X106" s="20" t="str">
        <f>VLOOKUP(B106,Overall!B:AA,23,0)</f>
        <v>https://nptel.ac.in/courses/103103153</v>
      </c>
      <c r="Y106" s="19" t="str">
        <f>VLOOKUP(B106,Overall!B:AA,24,0)</f>
        <v>https://nptel.ac.in/courses/103103153</v>
      </c>
      <c r="Z106" s="14">
        <f>VLOOKUP(B106,Overall!B:AA,25,0)</f>
        <v>103103153</v>
      </c>
      <c r="AA106" s="33"/>
    </row>
    <row r="107" spans="1:27" ht="39.6" x14ac:dyDescent="0.25">
      <c r="A107" s="13">
        <v>106</v>
      </c>
      <c r="B107" s="14" t="s">
        <v>717</v>
      </c>
      <c r="C107" s="14" t="str">
        <f>VLOOKUP(B107,Overall!B:AA,2,0)</f>
        <v>Chemical Engineering</v>
      </c>
      <c r="D107" s="14" t="str">
        <f>VLOOKUP(B107,Overall!B:AA,3,0)</f>
        <v>Chemical Process Intensification</v>
      </c>
      <c r="E107" s="14" t="str">
        <f>VLOOKUP(B107,Overall!B:AA,4,0)</f>
        <v>Prof. Subrata Kumar Majumder</v>
      </c>
      <c r="F107" s="15" t="str">
        <f>VLOOKUP(B107,Overall!B:AA,5,0)</f>
        <v>IIT Guwahati</v>
      </c>
      <c r="G107" s="15" t="str">
        <f>VLOOKUP(B107,Overall!B:AA,6,0)</f>
        <v>IIT Guwahati</v>
      </c>
      <c r="H107" s="16" t="str">
        <f>VLOOKUP(B107,Overall!B:AA,7,0)</f>
        <v>12 Weeks</v>
      </c>
      <c r="I107" s="15" t="str">
        <f>VLOOKUP(B107,Overall!B:AA,8,0)</f>
        <v>Rerun</v>
      </c>
      <c r="J107" s="17">
        <f>VLOOKUP(B107,Overall!B:AA,9,0)</f>
        <v>45859</v>
      </c>
      <c r="K107" s="17">
        <f>VLOOKUP(B107,Overall!B:AA,10,0)</f>
        <v>45940</v>
      </c>
      <c r="L107" s="17">
        <f>VLOOKUP(B107,Overall!B:AA,11,0)</f>
        <v>45962</v>
      </c>
      <c r="M107" s="17">
        <f>VLOOKUP(B107,Overall!B:AA,12,0)</f>
        <v>45866</v>
      </c>
      <c r="N107" s="17">
        <f>VLOOKUP(B107,Overall!B:AA,13,0)</f>
        <v>45884</v>
      </c>
      <c r="O107" s="15" t="str">
        <f>VLOOKUP(B107,Overall!B:AA,14,0)</f>
        <v>PG</v>
      </c>
      <c r="P107" s="15" t="str">
        <f>VLOOKUP(B107,Overall!B:AA,15,0)</f>
        <v>Elective</v>
      </c>
      <c r="Q107" s="15" t="str">
        <f>VLOOKUP(B107,Overall!B:AA,16,0)</f>
        <v>Yes</v>
      </c>
      <c r="R107" s="33">
        <f>VLOOKUP(B107,Overall!B:AA,17,0)</f>
        <v>0</v>
      </c>
      <c r="S107" s="20" t="str">
        <f>VLOOKUP(B107,Overall!B:AA,18,0)</f>
        <v>https://onlinecourses.nptel.ac.in/noc25_ch74/preview</v>
      </c>
      <c r="T107" s="14" t="str">
        <f>VLOOKUP(B107,Overall!B:AA,19,0)</f>
        <v>noc25_ch74</v>
      </c>
      <c r="U107" s="35" t="str">
        <f>VLOOKUP(B107,Overall!B:AA,20,0)</f>
        <v>https://onlinecourses.nptel.ac.in/noc24_ch58/preview</v>
      </c>
      <c r="V107" s="35" t="str">
        <f>VLOOKUP(B107,Overall!B:AA,21,0)</f>
        <v>https://onlinecourses.nptel.ac.in/noc24_ch58/preview</v>
      </c>
      <c r="W107" s="33" t="str">
        <f>VLOOKUP(B107,Overall!B:AA,22,0)</f>
        <v>noc24_ch58</v>
      </c>
      <c r="X107" s="20" t="str">
        <f>VLOOKUP(B107,Overall!B:AA,23,0)</f>
        <v>https://nptel.ac.in/courses/103103152</v>
      </c>
      <c r="Y107" s="19" t="str">
        <f>VLOOKUP(B107,Overall!B:AA,24,0)</f>
        <v>https://nptel.ac.in/courses/103103152</v>
      </c>
      <c r="Z107" s="14">
        <f>VLOOKUP(B107,Overall!B:AA,25,0)</f>
        <v>103103152</v>
      </c>
      <c r="AA107" s="33"/>
    </row>
    <row r="108" spans="1:27" ht="39.6" x14ac:dyDescent="0.25">
      <c r="A108" s="13">
        <v>107</v>
      </c>
      <c r="B108" s="14" t="s">
        <v>721</v>
      </c>
      <c r="C108" s="14" t="str">
        <f>VLOOKUP(B108,Overall!B:AA,2,0)</f>
        <v>Chemical Engineering</v>
      </c>
      <c r="D108" s="14" t="str">
        <f>VLOOKUP(B108,Overall!B:AA,3,0)</f>
        <v>Petroleum Reservoir Engineering</v>
      </c>
      <c r="E108" s="14" t="str">
        <f>VLOOKUP(B108,Overall!B:AA,4,0)</f>
        <v>Prof. Pankaj Tiwari</v>
      </c>
      <c r="F108" s="15" t="str">
        <f>VLOOKUP(B108,Overall!B:AA,5,0)</f>
        <v>IIT Guwahati</v>
      </c>
      <c r="G108" s="15" t="str">
        <f>VLOOKUP(B108,Overall!B:AA,6,0)</f>
        <v>IIT Guwahati</v>
      </c>
      <c r="H108" s="16" t="str">
        <f>VLOOKUP(B108,Overall!B:AA,7,0)</f>
        <v>8 Weeks</v>
      </c>
      <c r="I108" s="15" t="str">
        <f>VLOOKUP(B108,Overall!B:AA,8,0)</f>
        <v>Rerun</v>
      </c>
      <c r="J108" s="17">
        <f>VLOOKUP(B108,Overall!B:AA,9,0)</f>
        <v>45887</v>
      </c>
      <c r="K108" s="17">
        <f>VLOOKUP(B108,Overall!B:AA,10,0)</f>
        <v>45940</v>
      </c>
      <c r="L108" s="17">
        <f>VLOOKUP(B108,Overall!B:AA,11,0)</f>
        <v>45962</v>
      </c>
      <c r="M108" s="17">
        <f>VLOOKUP(B108,Overall!B:AA,12,0)</f>
        <v>45887</v>
      </c>
      <c r="N108" s="17">
        <f>VLOOKUP(B108,Overall!B:AA,13,0)</f>
        <v>45898</v>
      </c>
      <c r="O108" s="15" t="str">
        <f>VLOOKUP(B108,Overall!B:AA,14,0)</f>
        <v>UG</v>
      </c>
      <c r="P108" s="15" t="str">
        <f>VLOOKUP(B108,Overall!B:AA,15,0)</f>
        <v>Core</v>
      </c>
      <c r="Q108" s="15" t="str">
        <f>VLOOKUP(B108,Overall!B:AA,16,0)</f>
        <v>No</v>
      </c>
      <c r="R108" s="33">
        <f>VLOOKUP(B108,Overall!B:AA,17,0)</f>
        <v>0</v>
      </c>
      <c r="S108" s="20" t="str">
        <f>VLOOKUP(B108,Overall!B:AA,18,0)</f>
        <v>https://onlinecourses.nptel.ac.in/noc25_ch75/preview</v>
      </c>
      <c r="T108" s="14" t="str">
        <f>VLOOKUP(B108,Overall!B:AA,19,0)</f>
        <v>noc25_ch75</v>
      </c>
      <c r="U108" s="35" t="str">
        <f>VLOOKUP(B108,Overall!B:AA,20,0)</f>
        <v>https://onlinecourses.nptel.ac.in/noc24_ch77/preview</v>
      </c>
      <c r="V108" s="35" t="str">
        <f>VLOOKUP(B108,Overall!B:AA,21,0)</f>
        <v>https://onlinecourses.nptel.ac.in/noc24_ch77/preview</v>
      </c>
      <c r="W108" s="33" t="str">
        <f>VLOOKUP(B108,Overall!B:AA,22,0)</f>
        <v>noc24_ch77</v>
      </c>
      <c r="X108" s="20" t="str">
        <f>VLOOKUP(B108,Overall!B:AA,23,0)</f>
        <v>https://nptel.ac.in/courses/103103223</v>
      </c>
      <c r="Y108" s="19" t="str">
        <f>VLOOKUP(B108,Overall!B:AA,24,0)</f>
        <v>https://nptel.ac.in/courses/103103223</v>
      </c>
      <c r="Z108" s="14">
        <f>VLOOKUP(B108,Overall!B:AA,25,0)</f>
        <v>103103223</v>
      </c>
      <c r="AA108" s="33"/>
    </row>
    <row r="109" spans="1:27" ht="39.6" x14ac:dyDescent="0.25">
      <c r="A109" s="13">
        <v>108</v>
      </c>
      <c r="B109" s="14" t="s">
        <v>726</v>
      </c>
      <c r="C109" s="14" t="str">
        <f>VLOOKUP(B109,Overall!B:AA,2,0)</f>
        <v>Chemical Engineering</v>
      </c>
      <c r="D109" s="14" t="str">
        <f>VLOOKUP(B109,Overall!B:AA,3,0)</f>
        <v>Organic Chemical Technology</v>
      </c>
      <c r="E109" s="14" t="str">
        <f>VLOOKUP(B109,Overall!B:AA,4,0)</f>
        <v>Prof. Nanda Kishore</v>
      </c>
      <c r="F109" s="15" t="str">
        <f>VLOOKUP(B109,Overall!B:AA,5,0)</f>
        <v>IIT Guwahati</v>
      </c>
      <c r="G109" s="15" t="str">
        <f>VLOOKUP(B109,Overall!B:AA,6,0)</f>
        <v>IIT Guwahati</v>
      </c>
      <c r="H109" s="16" t="str">
        <f>VLOOKUP(B109,Overall!B:AA,7,0)</f>
        <v>12 Weeks</v>
      </c>
      <c r="I109" s="15" t="str">
        <f>VLOOKUP(B109,Overall!B:AA,8,0)</f>
        <v>Rerun</v>
      </c>
      <c r="J109" s="17">
        <f>VLOOKUP(B109,Overall!B:AA,9,0)</f>
        <v>45859</v>
      </c>
      <c r="K109" s="17">
        <f>VLOOKUP(B109,Overall!B:AA,10,0)</f>
        <v>45940</v>
      </c>
      <c r="L109" s="17">
        <f>VLOOKUP(B109,Overall!B:AA,11,0)</f>
        <v>45962</v>
      </c>
      <c r="M109" s="17">
        <f>VLOOKUP(B109,Overall!B:AA,12,0)</f>
        <v>45866</v>
      </c>
      <c r="N109" s="17">
        <f>VLOOKUP(B109,Overall!B:AA,13,0)</f>
        <v>45884</v>
      </c>
      <c r="O109" s="15" t="str">
        <f>VLOOKUP(B109,Overall!B:AA,14,0)</f>
        <v>UG</v>
      </c>
      <c r="P109" s="15" t="str">
        <f>VLOOKUP(B109,Overall!B:AA,15,0)</f>
        <v>Core</v>
      </c>
      <c r="Q109" s="15" t="str">
        <f>VLOOKUP(B109,Overall!B:AA,16,0)</f>
        <v>No</v>
      </c>
      <c r="R109" s="33">
        <f>VLOOKUP(B109,Overall!B:AA,17,0)</f>
        <v>0</v>
      </c>
      <c r="S109" s="20" t="str">
        <f>VLOOKUP(B109,Overall!B:AA,18,0)</f>
        <v>https://onlinecourses.nptel.ac.in/noc25_ch76/preview</v>
      </c>
      <c r="T109" s="14" t="str">
        <f>VLOOKUP(B109,Overall!B:AA,19,0)</f>
        <v>noc25_ch76</v>
      </c>
      <c r="U109" s="35" t="str">
        <f>VLOOKUP(B109,Overall!B:AA,20,0)</f>
        <v>https://onlinecourses.nptel.ac.in/noc24_ch59/preview</v>
      </c>
      <c r="V109" s="35" t="str">
        <f>VLOOKUP(B109,Overall!B:AA,21,0)</f>
        <v>https://onlinecourses.nptel.ac.in/noc24_ch59/preview</v>
      </c>
      <c r="W109" s="33" t="str">
        <f>VLOOKUP(B109,Overall!B:AA,22,0)</f>
        <v>noc24_ch59</v>
      </c>
      <c r="X109" s="20" t="str">
        <f>VLOOKUP(B109,Overall!B:AA,23,0)</f>
        <v>https://nptel.ac.in/courses/103103220</v>
      </c>
      <c r="Y109" s="19" t="str">
        <f>VLOOKUP(B109,Overall!B:AA,24,0)</f>
        <v>https://nptel.ac.in/courses/103103220</v>
      </c>
      <c r="Z109" s="14">
        <f>VLOOKUP(B109,Overall!B:AA,25,0)</f>
        <v>103103220</v>
      </c>
      <c r="AA109" s="33"/>
    </row>
    <row r="110" spans="1:27" ht="39.6" x14ac:dyDescent="0.25">
      <c r="A110" s="13">
        <v>109</v>
      </c>
      <c r="B110" s="14" t="s">
        <v>730</v>
      </c>
      <c r="C110" s="14" t="str">
        <f>VLOOKUP(B110,Overall!B:AA,2,0)</f>
        <v>Chemical Engineering</v>
      </c>
      <c r="D110" s="14" t="str">
        <f>VLOOKUP(B110,Overall!B:AA,3,0)</f>
        <v>Natural Gas Engineering</v>
      </c>
      <c r="E110" s="14" t="str">
        <f>VLOOKUP(B110,Overall!B:AA,4,0)</f>
        <v>Prof. Pankaj Tiwari</v>
      </c>
      <c r="F110" s="15" t="str">
        <f>VLOOKUP(B110,Overall!B:AA,5,0)</f>
        <v>IIT Guwahati</v>
      </c>
      <c r="G110" s="15" t="str">
        <f>VLOOKUP(B110,Overall!B:AA,6,0)</f>
        <v>IIT Guwahati</v>
      </c>
      <c r="H110" s="16" t="str">
        <f>VLOOKUP(B110,Overall!B:AA,7,0)</f>
        <v>8 Weeks</v>
      </c>
      <c r="I110" s="15" t="str">
        <f>VLOOKUP(B110,Overall!B:AA,8,0)</f>
        <v>Rerun</v>
      </c>
      <c r="J110" s="17">
        <f>VLOOKUP(B110,Overall!B:AA,9,0)</f>
        <v>45859</v>
      </c>
      <c r="K110" s="17">
        <f>VLOOKUP(B110,Overall!B:AA,10,0)</f>
        <v>45912</v>
      </c>
      <c r="L110" s="17">
        <f>VLOOKUP(B110,Overall!B:AA,11,0)</f>
        <v>45921</v>
      </c>
      <c r="M110" s="17">
        <f>VLOOKUP(B110,Overall!B:AA,12,0)</f>
        <v>45866</v>
      </c>
      <c r="N110" s="17">
        <f>VLOOKUP(B110,Overall!B:AA,13,0)</f>
        <v>45884</v>
      </c>
      <c r="O110" s="15" t="str">
        <f>VLOOKUP(B110,Overall!B:AA,14,0)</f>
        <v>UG/PG</v>
      </c>
      <c r="P110" s="15" t="str">
        <f>VLOOKUP(B110,Overall!B:AA,15,0)</f>
        <v>Elective</v>
      </c>
      <c r="Q110" s="15" t="str">
        <f>VLOOKUP(B110,Overall!B:AA,16,0)</f>
        <v>Yes</v>
      </c>
      <c r="R110" s="33">
        <f>VLOOKUP(B110,Overall!B:AA,17,0)</f>
        <v>0</v>
      </c>
      <c r="S110" s="20" t="str">
        <f>VLOOKUP(B110,Overall!B:AA,18,0)</f>
        <v>https://onlinecourses.nptel.ac.in/noc25_ch77/preview</v>
      </c>
      <c r="T110" s="14" t="str">
        <f>VLOOKUP(B110,Overall!B:AA,19,0)</f>
        <v>noc25_ch77</v>
      </c>
      <c r="U110" s="35" t="str">
        <f>VLOOKUP(B110,Overall!B:AA,20,0)</f>
        <v>https://onlinecourses.nptel.ac.in/noc24_ch46/preview</v>
      </c>
      <c r="V110" s="35" t="str">
        <f>VLOOKUP(B110,Overall!B:AA,21,0)</f>
        <v>https://onlinecourses.nptel.ac.in/noc24_ch46/preview</v>
      </c>
      <c r="W110" s="33" t="str">
        <f>VLOOKUP(B110,Overall!B:AA,22,0)</f>
        <v>noc24_ch46</v>
      </c>
      <c r="X110" s="20" t="str">
        <f>VLOOKUP(B110,Overall!B:AA,23,0)</f>
        <v>https://nptel.ac.in/courses/103103140</v>
      </c>
      <c r="Y110" s="19" t="str">
        <f>VLOOKUP(B110,Overall!B:AA,24,0)</f>
        <v>https://nptel.ac.in/courses/103103140</v>
      </c>
      <c r="Z110" s="14">
        <f>VLOOKUP(B110,Overall!B:AA,25,0)</f>
        <v>103103140</v>
      </c>
      <c r="AA110" s="33"/>
    </row>
    <row r="111" spans="1:27" ht="39.6" x14ac:dyDescent="0.25">
      <c r="A111" s="13">
        <v>110</v>
      </c>
      <c r="B111" s="14" t="s">
        <v>734</v>
      </c>
      <c r="C111" s="14" t="str">
        <f>VLOOKUP(B111,Overall!B:AA,2,0)</f>
        <v>Chemical Engineering</v>
      </c>
      <c r="D111" s="14" t="str">
        <f>VLOOKUP(B111,Overall!B:AA,3,0)</f>
        <v>Thermal Processing of Foods</v>
      </c>
      <c r="E111" s="14" t="str">
        <f>VLOOKUP(B111,Overall!B:AA,4,0)</f>
        <v>Prof. R. Anandalakshmi</v>
      </c>
      <c r="F111" s="15" t="str">
        <f>VLOOKUP(B111,Overall!B:AA,5,0)</f>
        <v>IIT Guwahati</v>
      </c>
      <c r="G111" s="15" t="str">
        <f>VLOOKUP(B111,Overall!B:AA,6,0)</f>
        <v>IIT Guwahati</v>
      </c>
      <c r="H111" s="16" t="str">
        <f>VLOOKUP(B111,Overall!B:AA,7,0)</f>
        <v>12 Weeks</v>
      </c>
      <c r="I111" s="15" t="str">
        <f>VLOOKUP(B111,Overall!B:AA,8,0)</f>
        <v>Rerun</v>
      </c>
      <c r="J111" s="17">
        <f>VLOOKUP(B111,Overall!B:AA,9,0)</f>
        <v>45859</v>
      </c>
      <c r="K111" s="17">
        <f>VLOOKUP(B111,Overall!B:AA,10,0)</f>
        <v>45940</v>
      </c>
      <c r="L111" s="17">
        <f>VLOOKUP(B111,Overall!B:AA,11,0)</f>
        <v>45962</v>
      </c>
      <c r="M111" s="17">
        <f>VLOOKUP(B111,Overall!B:AA,12,0)</f>
        <v>45866</v>
      </c>
      <c r="N111" s="17">
        <f>VLOOKUP(B111,Overall!B:AA,13,0)</f>
        <v>45884</v>
      </c>
      <c r="O111" s="15" t="str">
        <f>VLOOKUP(B111,Overall!B:AA,14,0)</f>
        <v>UG/PG</v>
      </c>
      <c r="P111" s="15" t="str">
        <f>VLOOKUP(B111,Overall!B:AA,15,0)</f>
        <v>Elective</v>
      </c>
      <c r="Q111" s="15" t="str">
        <f>VLOOKUP(B111,Overall!B:AA,16,0)</f>
        <v>Yes</v>
      </c>
      <c r="R111" s="33">
        <f>VLOOKUP(B111,Overall!B:AA,17,0)</f>
        <v>0</v>
      </c>
      <c r="S111" s="20" t="str">
        <f>VLOOKUP(B111,Overall!B:AA,18,0)</f>
        <v>https://onlinecourses.nptel.ac.in/noc25_ch78/preview</v>
      </c>
      <c r="T111" s="14" t="str">
        <f>VLOOKUP(B111,Overall!B:AA,19,0)</f>
        <v>noc25_ch78</v>
      </c>
      <c r="U111" s="35" t="str">
        <f>VLOOKUP(B111,Overall!B:AA,20,0)</f>
        <v>https://onlinecourses.nptel.ac.in/noc24_ch60/preview</v>
      </c>
      <c r="V111" s="35" t="str">
        <f>VLOOKUP(B111,Overall!B:AA,21,0)</f>
        <v>https://onlinecourses.nptel.ac.in/noc24_ch60/preview</v>
      </c>
      <c r="W111" s="33" t="str">
        <f>VLOOKUP(B111,Overall!B:AA,22,0)</f>
        <v>noc24_ch60</v>
      </c>
      <c r="X111" s="20" t="str">
        <f>VLOOKUP(B111,Overall!B:AA,23,0)</f>
        <v>https://nptel.ac.in/courses/126103017</v>
      </c>
      <c r="Y111" s="19" t="str">
        <f>VLOOKUP(B111,Overall!B:AA,24,0)</f>
        <v>https://nptel.ac.in/courses/126103017</v>
      </c>
      <c r="Z111" s="14">
        <f>VLOOKUP(B111,Overall!B:AA,25,0)</f>
        <v>126103017</v>
      </c>
      <c r="AA111" s="33"/>
    </row>
    <row r="112" spans="1:27" ht="39.6" x14ac:dyDescent="0.25">
      <c r="A112" s="13">
        <v>111</v>
      </c>
      <c r="B112" s="14" t="s">
        <v>739</v>
      </c>
      <c r="C112" s="14" t="str">
        <f>VLOOKUP(B112,Overall!B:AA,2,0)</f>
        <v>Chemical Engineering
Multidisciplinary</v>
      </c>
      <c r="D112" s="14" t="str">
        <f>VLOOKUP(B112,Overall!B:AA,3,0)</f>
        <v>Energy Conversion Technologies (Biomass and Coal)</v>
      </c>
      <c r="E112" s="14" t="str">
        <f>VLOOKUP(B112,Overall!B:AA,4,0)</f>
        <v>Prof. Vaibhav V. Goud</v>
      </c>
      <c r="F112" s="15" t="str">
        <f>VLOOKUP(B112,Overall!B:AA,5,0)</f>
        <v>IIT Guwahati</v>
      </c>
      <c r="G112" s="15" t="str">
        <f>VLOOKUP(B112,Overall!B:AA,6,0)</f>
        <v>IIT Guwahati</v>
      </c>
      <c r="H112" s="16" t="str">
        <f>VLOOKUP(B112,Overall!B:AA,7,0)</f>
        <v>8 Weeks</v>
      </c>
      <c r="I112" s="15" t="str">
        <f>VLOOKUP(B112,Overall!B:AA,8,0)</f>
        <v>Rerun</v>
      </c>
      <c r="J112" s="17">
        <f>VLOOKUP(B112,Overall!B:AA,9,0)</f>
        <v>45859</v>
      </c>
      <c r="K112" s="17">
        <f>VLOOKUP(B112,Overall!B:AA,10,0)</f>
        <v>45912</v>
      </c>
      <c r="L112" s="17">
        <f>VLOOKUP(B112,Overall!B:AA,11,0)</f>
        <v>45921</v>
      </c>
      <c r="M112" s="17">
        <f>VLOOKUP(B112,Overall!B:AA,12,0)</f>
        <v>45866</v>
      </c>
      <c r="N112" s="17">
        <f>VLOOKUP(B112,Overall!B:AA,13,0)</f>
        <v>45884</v>
      </c>
      <c r="O112" s="15" t="str">
        <f>VLOOKUP(B112,Overall!B:AA,14,0)</f>
        <v>UG/PG</v>
      </c>
      <c r="P112" s="15" t="str">
        <f>VLOOKUP(B112,Overall!B:AA,15,0)</f>
        <v>Core</v>
      </c>
      <c r="Q112" s="15" t="str">
        <f>VLOOKUP(B112,Overall!B:AA,16,0)</f>
        <v>Yes</v>
      </c>
      <c r="R112" s="33" t="str">
        <f>VLOOKUP(B112,Overall!B:AA,17,0)</f>
        <v>Energy and Environment</v>
      </c>
      <c r="S112" s="20" t="str">
        <f>VLOOKUP(B112,Overall!B:AA,18,0)</f>
        <v>https://onlinecourses.nptel.ac.in/noc25_ch79/preview</v>
      </c>
      <c r="T112" s="14" t="str">
        <f>VLOOKUP(B112,Overall!B:AA,19,0)</f>
        <v>noc25_ch79</v>
      </c>
      <c r="U112" s="35" t="str">
        <f>VLOOKUP(B112,Overall!B:AA,20,0)</f>
        <v>https://onlinecourses.nptel.ac.in/noc24_ch48/preview</v>
      </c>
      <c r="V112" s="35" t="str">
        <f>VLOOKUP(B112,Overall!B:AA,21,0)</f>
        <v>https://onlinecourses.nptel.ac.in/noc24_ch48/preview</v>
      </c>
      <c r="W112" s="33" t="str">
        <f>VLOOKUP(B112,Overall!B:AA,22,0)</f>
        <v>noc24_ch48</v>
      </c>
      <c r="X112" s="20" t="str">
        <f>VLOOKUP(B112,Overall!B:AA,23,0)</f>
        <v>https://nptel.ac.in/courses/103103222</v>
      </c>
      <c r="Y112" s="19" t="str">
        <f>VLOOKUP(B112,Overall!B:AA,24,0)</f>
        <v>https://nptel.ac.in/courses/103103222</v>
      </c>
      <c r="Z112" s="14">
        <f>VLOOKUP(B112,Overall!B:AA,25,0)</f>
        <v>103103222</v>
      </c>
      <c r="AA112" s="33"/>
    </row>
    <row r="113" spans="1:27" ht="39.6" x14ac:dyDescent="0.25">
      <c r="A113" s="13">
        <v>112</v>
      </c>
      <c r="B113" s="14" t="s">
        <v>745</v>
      </c>
      <c r="C113" s="14" t="str">
        <f>VLOOKUP(B113,Overall!B:AA,2,0)</f>
        <v>Chemical Engineering</v>
      </c>
      <c r="D113" s="14" t="str">
        <f>VLOOKUP(B113,Overall!B:AA,3,0)</f>
        <v>Aspen Plus® Simulation Software - A Basic Course for Beginners</v>
      </c>
      <c r="E113" s="14" t="str">
        <f>VLOOKUP(B113,Overall!B:AA,4,0)</f>
        <v>Prof. Prabirkumar Saha</v>
      </c>
      <c r="F113" s="15" t="str">
        <f>VLOOKUP(B113,Overall!B:AA,5,0)</f>
        <v>IIT Guwahati</v>
      </c>
      <c r="G113" s="15" t="str">
        <f>VLOOKUP(B113,Overall!B:AA,6,0)</f>
        <v>IIT Guwahati</v>
      </c>
      <c r="H113" s="16" t="str">
        <f>VLOOKUP(B113,Overall!B:AA,7,0)</f>
        <v>12 Weeks</v>
      </c>
      <c r="I113" s="15" t="str">
        <f>VLOOKUP(B113,Overall!B:AA,8,0)</f>
        <v>Rerun</v>
      </c>
      <c r="J113" s="17">
        <f>VLOOKUP(B113,Overall!B:AA,9,0)</f>
        <v>45859</v>
      </c>
      <c r="K113" s="17">
        <f>VLOOKUP(B113,Overall!B:AA,10,0)</f>
        <v>45940</v>
      </c>
      <c r="L113" s="17">
        <f>VLOOKUP(B113,Overall!B:AA,11,0)</f>
        <v>45962</v>
      </c>
      <c r="M113" s="17">
        <f>VLOOKUP(B113,Overall!B:AA,12,0)</f>
        <v>45866</v>
      </c>
      <c r="N113" s="17">
        <f>VLOOKUP(B113,Overall!B:AA,13,0)</f>
        <v>45884</v>
      </c>
      <c r="O113" s="15" t="str">
        <f>VLOOKUP(B113,Overall!B:AA,14,0)</f>
        <v>UG/PG</v>
      </c>
      <c r="P113" s="15" t="str">
        <f>VLOOKUP(B113,Overall!B:AA,15,0)</f>
        <v>Elective</v>
      </c>
      <c r="Q113" s="15" t="str">
        <f>VLOOKUP(B113,Overall!B:AA,16,0)</f>
        <v>Yes</v>
      </c>
      <c r="R113" s="33" t="str">
        <f>VLOOKUP(B113,Overall!B:AA,17,0)</f>
        <v>Computational Chemical Engineering</v>
      </c>
      <c r="S113" s="20" t="str">
        <f>VLOOKUP(B113,Overall!B:AA,18,0)</f>
        <v>https://onlinecourses.nptel.ac.in/noc25_ch80/preview</v>
      </c>
      <c r="T113" s="14" t="str">
        <f>VLOOKUP(B113,Overall!B:AA,19,0)</f>
        <v>noc25_ch80</v>
      </c>
      <c r="U113" s="35" t="str">
        <f>VLOOKUP(B113,Overall!B:AA,20,0)</f>
        <v>https://onlinecourses.nptel.ac.in/noc25_ch06/preview</v>
      </c>
      <c r="V113" s="35" t="str">
        <f>VLOOKUP(B113,Overall!B:AA,21,0)</f>
        <v>https://onlinecourses.nptel.ac.in/noc25_ch06/preview</v>
      </c>
      <c r="W113" s="33" t="str">
        <f>VLOOKUP(B113,Overall!B:AA,22,0)</f>
        <v>noc25_ch06</v>
      </c>
      <c r="X113" s="20" t="str">
        <f>VLOOKUP(B113,Overall!B:AA,23,0)</f>
        <v>https://nptel.ac.in/courses/103103209</v>
      </c>
      <c r="Y113" s="19" t="str">
        <f>VLOOKUP(B113,Overall!B:AA,24,0)</f>
        <v>https://nptel.ac.in/courses/103103209</v>
      </c>
      <c r="Z113" s="14">
        <f>VLOOKUP(B113,Overall!B:AA,25,0)</f>
        <v>103103209</v>
      </c>
      <c r="AA113" s="33"/>
    </row>
    <row r="114" spans="1:27" ht="39.6" x14ac:dyDescent="0.25">
      <c r="A114" s="13">
        <v>113</v>
      </c>
      <c r="B114" s="14" t="s">
        <v>749</v>
      </c>
      <c r="C114" s="14" t="str">
        <f>VLOOKUP(B114,Overall!B:AA,2,0)</f>
        <v>Chemical Engineering</v>
      </c>
      <c r="D114" s="14" t="str">
        <f>VLOOKUP(B114,Overall!B:AA,3,0)</f>
        <v>Matlab-Based Programming Lab in Chemical Engineering</v>
      </c>
      <c r="E114" s="14" t="str">
        <f>VLOOKUP(B114,Overall!B:AA,4,0)</f>
        <v>Prof. Parag A. Deshpande</v>
      </c>
      <c r="F114" s="15" t="str">
        <f>VLOOKUP(B114,Overall!B:AA,5,0)</f>
        <v>IIT Kharagpur</v>
      </c>
      <c r="G114" s="15" t="str">
        <f>VLOOKUP(B114,Overall!B:AA,6,0)</f>
        <v>IIT Kharagpur</v>
      </c>
      <c r="H114" s="16" t="str">
        <f>VLOOKUP(B114,Overall!B:AA,7,0)</f>
        <v>12 Weeks</v>
      </c>
      <c r="I114" s="15" t="str">
        <f>VLOOKUP(B114,Overall!B:AA,8,0)</f>
        <v>Rerun</v>
      </c>
      <c r="J114" s="17">
        <f>VLOOKUP(B114,Overall!B:AA,9,0)</f>
        <v>45859</v>
      </c>
      <c r="K114" s="17">
        <f>VLOOKUP(B114,Overall!B:AA,10,0)</f>
        <v>45940</v>
      </c>
      <c r="L114" s="17">
        <f>VLOOKUP(B114,Overall!B:AA,11,0)</f>
        <v>45962</v>
      </c>
      <c r="M114" s="17">
        <f>VLOOKUP(B114,Overall!B:AA,12,0)</f>
        <v>45866</v>
      </c>
      <c r="N114" s="17">
        <f>VLOOKUP(B114,Overall!B:AA,13,0)</f>
        <v>45884</v>
      </c>
      <c r="O114" s="15" t="str">
        <f>VLOOKUP(B114,Overall!B:AA,14,0)</f>
        <v>UG</v>
      </c>
      <c r="P114" s="15" t="str">
        <f>VLOOKUP(B114,Overall!B:AA,15,0)</f>
        <v>Core</v>
      </c>
      <c r="Q114" s="15" t="str">
        <f>VLOOKUP(B114,Overall!B:AA,16,0)</f>
        <v>No</v>
      </c>
      <c r="R114" s="33" t="str">
        <f>VLOOKUP(B114,Overall!B:AA,17,0)</f>
        <v>Computational Chemical Engineering</v>
      </c>
      <c r="S114" s="20" t="str">
        <f>VLOOKUP(B114,Overall!B:AA,18,0)</f>
        <v>https://onlinecourses.nptel.ac.in/noc25_ch81/preview</v>
      </c>
      <c r="T114" s="14" t="str">
        <f>VLOOKUP(B114,Overall!B:AA,19,0)</f>
        <v>noc25_ch81</v>
      </c>
      <c r="U114" s="35" t="str">
        <f>VLOOKUP(B114,Overall!B:AA,20,0)</f>
        <v>https://onlinecourses.nptel.ac.in/noc24_ch52/preview</v>
      </c>
      <c r="V114" s="35" t="str">
        <f>VLOOKUP(B114,Overall!B:AA,21,0)</f>
        <v>https://onlinecourses.nptel.ac.in/noc24_ch52/preview</v>
      </c>
      <c r="W114" s="33" t="str">
        <f>VLOOKUP(B114,Overall!B:AA,22,0)</f>
        <v>noc24_ch52</v>
      </c>
      <c r="X114" s="20" t="str">
        <f>VLOOKUP(B114,Overall!B:AA,23,0)</f>
        <v>https://nptel.ac.in/courses/103105220</v>
      </c>
      <c r="Y114" s="19" t="str">
        <f>VLOOKUP(B114,Overall!B:AA,24,0)</f>
        <v>https://nptel.ac.in/courses/103105220</v>
      </c>
      <c r="Z114" s="14">
        <f>VLOOKUP(B114,Overall!B:AA,25,0)</f>
        <v>103105220</v>
      </c>
      <c r="AA114" s="33"/>
    </row>
    <row r="115" spans="1:27" ht="39.6" x14ac:dyDescent="0.25">
      <c r="A115" s="13">
        <v>114</v>
      </c>
      <c r="B115" s="14" t="s">
        <v>754</v>
      </c>
      <c r="C115" s="14" t="str">
        <f>VLOOKUP(B115,Overall!B:AA,2,0)</f>
        <v>Chemical Engineering</v>
      </c>
      <c r="D115" s="14" t="str">
        <f>VLOOKUP(B115,Overall!B:AA,3,0)</f>
        <v>Petroleum Technology</v>
      </c>
      <c r="E115" s="14" t="str">
        <f>VLOOKUP(B115,Overall!B:AA,4,0)</f>
        <v>Prof. Sonali Sengupta</v>
      </c>
      <c r="F115" s="15" t="str">
        <f>VLOOKUP(B115,Overall!B:AA,5,0)</f>
        <v>IIT Kharagpur</v>
      </c>
      <c r="G115" s="15" t="str">
        <f>VLOOKUP(B115,Overall!B:AA,6,0)</f>
        <v>IIT Kharagpur</v>
      </c>
      <c r="H115" s="16" t="str">
        <f>VLOOKUP(B115,Overall!B:AA,7,0)</f>
        <v>8 Weeks</v>
      </c>
      <c r="I115" s="15" t="str">
        <f>VLOOKUP(B115,Overall!B:AA,8,0)</f>
        <v>Rerun</v>
      </c>
      <c r="J115" s="17">
        <f>VLOOKUP(B115,Overall!B:AA,9,0)</f>
        <v>45859</v>
      </c>
      <c r="K115" s="17">
        <f>VLOOKUP(B115,Overall!B:AA,10,0)</f>
        <v>45912</v>
      </c>
      <c r="L115" s="17">
        <f>VLOOKUP(B115,Overall!B:AA,11,0)</f>
        <v>45921</v>
      </c>
      <c r="M115" s="17">
        <f>VLOOKUP(B115,Overall!B:AA,12,0)</f>
        <v>45866</v>
      </c>
      <c r="N115" s="17">
        <f>VLOOKUP(B115,Overall!B:AA,13,0)</f>
        <v>45884</v>
      </c>
      <c r="O115" s="15" t="str">
        <f>VLOOKUP(B115,Overall!B:AA,14,0)</f>
        <v>UG</v>
      </c>
      <c r="P115" s="15" t="str">
        <f>VLOOKUP(B115,Overall!B:AA,15,0)</f>
        <v>Elective</v>
      </c>
      <c r="Q115" s="15" t="str">
        <f>VLOOKUP(B115,Overall!B:AA,16,0)</f>
        <v>Yes</v>
      </c>
      <c r="R115" s="33">
        <f>VLOOKUP(B115,Overall!B:AA,17,0)</f>
        <v>0</v>
      </c>
      <c r="S115" s="20" t="str">
        <f>VLOOKUP(B115,Overall!B:AA,18,0)</f>
        <v>https://onlinecourses.nptel.ac.in/noc25_ch82/preview</v>
      </c>
      <c r="T115" s="14" t="str">
        <f>VLOOKUP(B115,Overall!B:AA,19,0)</f>
        <v>noc25_ch82</v>
      </c>
      <c r="U115" s="35" t="str">
        <f>VLOOKUP(B115,Overall!B:AA,20,0)</f>
        <v>https://onlinecourses.nptel.ac.in/noc24_ch41/preview</v>
      </c>
      <c r="V115" s="35" t="str">
        <f>VLOOKUP(B115,Overall!B:AA,21,0)</f>
        <v>https://onlinecourses.nptel.ac.in/noc24_ch41/preview</v>
      </c>
      <c r="W115" s="33" t="str">
        <f>VLOOKUP(B115,Overall!B:AA,22,0)</f>
        <v>noc24_ch41</v>
      </c>
      <c r="X115" s="20" t="str">
        <f>VLOOKUP(B115,Overall!B:AA,23,0)</f>
        <v>https://nptel.ac.in/courses/103105221</v>
      </c>
      <c r="Y115" s="19" t="str">
        <f>VLOOKUP(B115,Overall!B:AA,24,0)</f>
        <v>https://nptel.ac.in/courses/103105221</v>
      </c>
      <c r="Z115" s="14">
        <f>VLOOKUP(B115,Overall!B:AA,25,0)</f>
        <v>103105221</v>
      </c>
      <c r="AA115" s="33"/>
    </row>
    <row r="116" spans="1:27" ht="39.6" x14ac:dyDescent="0.25">
      <c r="A116" s="13">
        <v>115</v>
      </c>
      <c r="B116" s="14" t="s">
        <v>759</v>
      </c>
      <c r="C116" s="14" t="str">
        <f>VLOOKUP(B116,Overall!B:AA,2,0)</f>
        <v>Chemical Engineering
Metallurgy and Material science &amp; Mining Engineering</v>
      </c>
      <c r="D116" s="14" t="str">
        <f>VLOOKUP(B116,Overall!B:AA,3,0)</f>
        <v>Rheology and Processing of Paints, Plastic, and Elastomer Based Composites</v>
      </c>
      <c r="E116" s="14" t="str">
        <f>VLOOKUP(B116,Overall!B:AA,4,0)</f>
        <v>Prof. Santanu Chattopadhyay</v>
      </c>
      <c r="F116" s="15" t="str">
        <f>VLOOKUP(B116,Overall!B:AA,5,0)</f>
        <v>IIT Kharagpur</v>
      </c>
      <c r="G116" s="15" t="str">
        <f>VLOOKUP(B116,Overall!B:AA,6,0)</f>
        <v>IIT Kharagpur</v>
      </c>
      <c r="H116" s="16" t="str">
        <f>VLOOKUP(B116,Overall!B:AA,7,0)</f>
        <v>8 Weeks</v>
      </c>
      <c r="I116" s="15" t="str">
        <f>VLOOKUP(B116,Overall!B:AA,8,0)</f>
        <v>Rerun</v>
      </c>
      <c r="J116" s="17">
        <f>VLOOKUP(B116,Overall!B:AA,9,0)</f>
        <v>45859</v>
      </c>
      <c r="K116" s="17">
        <f>VLOOKUP(B116,Overall!B:AA,10,0)</f>
        <v>45912</v>
      </c>
      <c r="L116" s="17">
        <f>VLOOKUP(B116,Overall!B:AA,11,0)</f>
        <v>45921</v>
      </c>
      <c r="M116" s="17">
        <f>VLOOKUP(B116,Overall!B:AA,12,0)</f>
        <v>45866</v>
      </c>
      <c r="N116" s="17">
        <f>VLOOKUP(B116,Overall!B:AA,13,0)</f>
        <v>45884</v>
      </c>
      <c r="O116" s="15" t="str">
        <f>VLOOKUP(B116,Overall!B:AA,14,0)</f>
        <v>UG/PG</v>
      </c>
      <c r="P116" s="15" t="str">
        <f>VLOOKUP(B116,Overall!B:AA,15,0)</f>
        <v>Core</v>
      </c>
      <c r="Q116" s="15" t="str">
        <f>VLOOKUP(B116,Overall!B:AA,16,0)</f>
        <v>Yes</v>
      </c>
      <c r="R116" s="33">
        <f>VLOOKUP(B116,Overall!B:AA,17,0)</f>
        <v>0</v>
      </c>
      <c r="S116" s="20" t="str">
        <f>VLOOKUP(B116,Overall!B:AA,18,0)</f>
        <v>https://onlinecourses.nptel.ac.in/noc25_ch83/preview</v>
      </c>
      <c r="T116" s="14" t="str">
        <f>VLOOKUP(B116,Overall!B:AA,19,0)</f>
        <v>noc25_ch83</v>
      </c>
      <c r="U116" s="35" t="str">
        <f>VLOOKUP(B116,Overall!B:AA,20,0)</f>
        <v>https://onlinecourses.nptel.ac.in/noc24_ch42/preview</v>
      </c>
      <c r="V116" s="35" t="str">
        <f>VLOOKUP(B116,Overall!B:AA,21,0)</f>
        <v>https://onlinecourses.nptel.ac.in/noc24_ch42/preview</v>
      </c>
      <c r="W116" s="33" t="str">
        <f>VLOOKUP(B116,Overall!B:AA,22,0)</f>
        <v>noc24_ch42</v>
      </c>
      <c r="X116" s="20" t="str">
        <f>VLOOKUP(B116,Overall!B:AA,23,0)</f>
        <v>https://nptel.ac.in/courses/103105222</v>
      </c>
      <c r="Y116" s="19" t="str">
        <f>VLOOKUP(B116,Overall!B:AA,24,0)</f>
        <v>https://nptel.ac.in/courses/103105222</v>
      </c>
      <c r="Z116" s="14">
        <f>VLOOKUP(B116,Overall!B:AA,25,0)</f>
        <v>103105222</v>
      </c>
      <c r="AA116" s="33"/>
    </row>
    <row r="117" spans="1:27" ht="39.6" x14ac:dyDescent="0.25">
      <c r="A117" s="13">
        <v>116</v>
      </c>
      <c r="B117" s="14" t="s">
        <v>765</v>
      </c>
      <c r="C117" s="14" t="str">
        <f>VLOOKUP(B117,Overall!B:AA,2,0)</f>
        <v>Chemical Engineering</v>
      </c>
      <c r="D117" s="14" t="str">
        <f>VLOOKUP(B117,Overall!B:AA,3,0)</f>
        <v>Mathematical Modelling and Simulation of Chemical Engineering Process</v>
      </c>
      <c r="E117" s="14" t="str">
        <f>VLOOKUP(B117,Overall!B:AA,4,0)</f>
        <v>Prof. Sourav Mondal</v>
      </c>
      <c r="F117" s="15" t="str">
        <f>VLOOKUP(B117,Overall!B:AA,5,0)</f>
        <v>IIT Kharagpur</v>
      </c>
      <c r="G117" s="15" t="str">
        <f>VLOOKUP(B117,Overall!B:AA,6,0)</f>
        <v>IIT Kharagpur</v>
      </c>
      <c r="H117" s="16" t="str">
        <f>VLOOKUP(B117,Overall!B:AA,7,0)</f>
        <v>12 Weeks</v>
      </c>
      <c r="I117" s="15" t="str">
        <f>VLOOKUP(B117,Overall!B:AA,8,0)</f>
        <v>Rerun</v>
      </c>
      <c r="J117" s="17">
        <f>VLOOKUP(B117,Overall!B:AA,9,0)</f>
        <v>45859</v>
      </c>
      <c r="K117" s="17">
        <f>VLOOKUP(B117,Overall!B:AA,10,0)</f>
        <v>45940</v>
      </c>
      <c r="L117" s="17">
        <f>VLOOKUP(B117,Overall!B:AA,11,0)</f>
        <v>45963</v>
      </c>
      <c r="M117" s="17">
        <f>VLOOKUP(B117,Overall!B:AA,12,0)</f>
        <v>45866</v>
      </c>
      <c r="N117" s="17">
        <f>VLOOKUP(B117,Overall!B:AA,13,0)</f>
        <v>45884</v>
      </c>
      <c r="O117" s="15" t="str">
        <f>VLOOKUP(B117,Overall!B:AA,14,0)</f>
        <v>UG/PG</v>
      </c>
      <c r="P117" s="15" t="str">
        <f>VLOOKUP(B117,Overall!B:AA,15,0)</f>
        <v>Elective</v>
      </c>
      <c r="Q117" s="15" t="str">
        <f>VLOOKUP(B117,Overall!B:AA,16,0)</f>
        <v>Yes</v>
      </c>
      <c r="R117" s="33" t="str">
        <f>VLOOKUP(B117,Overall!B:AA,17,0)</f>
        <v>Computational Chemical Engineering</v>
      </c>
      <c r="S117" s="20" t="str">
        <f>VLOOKUP(B117,Overall!B:AA,18,0)</f>
        <v>https://onlinecourses.nptel.ac.in/noc25_ch84/preview</v>
      </c>
      <c r="T117" s="14" t="str">
        <f>VLOOKUP(B117,Overall!B:AA,19,0)</f>
        <v>noc25_ch84</v>
      </c>
      <c r="U117" s="35" t="str">
        <f>VLOOKUP(B117,Overall!B:AA,20,0)</f>
        <v>https://onlinecourses.nptel.ac.in/noc24_ch76/preview</v>
      </c>
      <c r="V117" s="35" t="str">
        <f>VLOOKUP(B117,Overall!B:AA,21,0)</f>
        <v>https://onlinecourses.nptel.ac.in/noc24_ch76/preview</v>
      </c>
      <c r="W117" s="33" t="str">
        <f>VLOOKUP(B117,Overall!B:AA,22,0)</f>
        <v>noc24_ch76</v>
      </c>
      <c r="X117" s="20" t="str">
        <f>VLOOKUP(B117,Overall!B:AA,23,0)</f>
        <v>https://nptel.ac.in/courses/103105215</v>
      </c>
      <c r="Y117" s="19" t="str">
        <f>VLOOKUP(B117,Overall!B:AA,24,0)</f>
        <v>https://nptel.ac.in/courses/103105215</v>
      </c>
      <c r="Z117" s="14">
        <f>VLOOKUP(B117,Overall!B:AA,25,0)</f>
        <v>103105215</v>
      </c>
      <c r="AA117" s="33"/>
    </row>
    <row r="118" spans="1:27" ht="39.6" x14ac:dyDescent="0.25">
      <c r="A118" s="13">
        <v>117</v>
      </c>
      <c r="B118" s="14" t="s">
        <v>770</v>
      </c>
      <c r="C118" s="14" t="str">
        <f>VLOOKUP(B118,Overall!B:AA,2,0)</f>
        <v>Chemical Engineering</v>
      </c>
      <c r="D118" s="14" t="str">
        <f>VLOOKUP(B118,Overall!B:AA,3,0)</f>
        <v>Enhanced Oil Recovery Techniques</v>
      </c>
      <c r="E118" s="14" t="str">
        <f>VLOOKUP(B118,Overall!B:AA,4,0)</f>
        <v>Prof. Ajay Mandal</v>
      </c>
      <c r="F118" s="15" t="str">
        <f>VLOOKUP(B118,Overall!B:AA,5,0)</f>
        <v>IIT-ISM Dhanbad</v>
      </c>
      <c r="G118" s="15" t="str">
        <f>VLOOKUP(B118,Overall!B:AA,6,0)</f>
        <v>IIT Kharagpur</v>
      </c>
      <c r="H118" s="16" t="str">
        <f>VLOOKUP(B118,Overall!B:AA,7,0)</f>
        <v>12 Weeks</v>
      </c>
      <c r="I118" s="15" t="str">
        <f>VLOOKUP(B118,Overall!B:AA,8,0)</f>
        <v>Rerun</v>
      </c>
      <c r="J118" s="17">
        <f>VLOOKUP(B118,Overall!B:AA,9,0)</f>
        <v>45859</v>
      </c>
      <c r="K118" s="17">
        <f>VLOOKUP(B118,Overall!B:AA,10,0)</f>
        <v>45940</v>
      </c>
      <c r="L118" s="17">
        <f>VLOOKUP(B118,Overall!B:AA,11,0)</f>
        <v>45962</v>
      </c>
      <c r="M118" s="17">
        <f>VLOOKUP(B118,Overall!B:AA,12,0)</f>
        <v>45866</v>
      </c>
      <c r="N118" s="17">
        <f>VLOOKUP(B118,Overall!B:AA,13,0)</f>
        <v>45884</v>
      </c>
      <c r="O118" s="15" t="str">
        <f>VLOOKUP(B118,Overall!B:AA,14,0)</f>
        <v>UG/PG</v>
      </c>
      <c r="P118" s="15" t="str">
        <f>VLOOKUP(B118,Overall!B:AA,15,0)</f>
        <v>Elective</v>
      </c>
      <c r="Q118" s="15" t="str">
        <f>VLOOKUP(B118,Overall!B:AA,16,0)</f>
        <v>Yes</v>
      </c>
      <c r="R118" s="33" t="str">
        <f>VLOOKUP(B118,Overall!B:AA,17,0)</f>
        <v>Energy and Environment</v>
      </c>
      <c r="S118" s="20" t="str">
        <f>VLOOKUP(B118,Overall!B:AA,18,0)</f>
        <v>https://onlinecourses.nptel.ac.in/noc25_ch85/preview</v>
      </c>
      <c r="T118" s="14" t="str">
        <f>VLOOKUP(B118,Overall!B:AA,19,0)</f>
        <v>noc25_ch85</v>
      </c>
      <c r="U118" s="35" t="str">
        <f>VLOOKUP(B118,Overall!B:AA,20,0)</f>
        <v>https://onlinecourses.nptel.ac.in/noc24_ch61/preview</v>
      </c>
      <c r="V118" s="35" t="str">
        <f>VLOOKUP(B118,Overall!B:AA,21,0)</f>
        <v>https://onlinecourses.nptel.ac.in/noc24_ch61/preview</v>
      </c>
      <c r="W118" s="33" t="str">
        <f>VLOOKUP(B118,Overall!B:AA,22,0)</f>
        <v>noc24_ch61</v>
      </c>
      <c r="X118" s="20" t="str">
        <f>VLOOKUP(B118,Overall!B:AA,23,0)</f>
        <v>https://nptel.ac.in/courses/103105460</v>
      </c>
      <c r="Y118" s="19" t="str">
        <f>VLOOKUP(B118,Overall!B:AA,24,0)</f>
        <v>https://nptel.ac.in/courses/103105460</v>
      </c>
      <c r="Z118" s="14">
        <f>VLOOKUP(B118,Overall!B:AA,25,0)</f>
        <v>103105460</v>
      </c>
      <c r="AA118" s="33"/>
    </row>
    <row r="119" spans="1:27" ht="39.6" x14ac:dyDescent="0.25">
      <c r="A119" s="13">
        <v>118</v>
      </c>
      <c r="B119" s="14" t="s">
        <v>775</v>
      </c>
      <c r="C119" s="14" t="str">
        <f>VLOOKUP(B119,Overall!B:AA,2,0)</f>
        <v>Chemical Engineering</v>
      </c>
      <c r="D119" s="14" t="str">
        <f>VLOOKUP(B119,Overall!B:AA,3,0)</f>
        <v>Adsorption Science and Technology: Fundamentals and Applications</v>
      </c>
      <c r="E119" s="14" t="str">
        <f>VLOOKUP(B119,Overall!B:AA,4,0)</f>
        <v>Prof. Sourav Mondal</v>
      </c>
      <c r="F119" s="15" t="str">
        <f>VLOOKUP(B119,Overall!B:AA,5,0)</f>
        <v>IIT Kharagpur</v>
      </c>
      <c r="G119" s="15" t="str">
        <f>VLOOKUP(B119,Overall!B:AA,6,0)</f>
        <v>IIT Kharagpur</v>
      </c>
      <c r="H119" s="16" t="str">
        <f>VLOOKUP(B119,Overall!B:AA,7,0)</f>
        <v>8 Weeks</v>
      </c>
      <c r="I119" s="15" t="str">
        <f>VLOOKUP(B119,Overall!B:AA,8,0)</f>
        <v>Rerun</v>
      </c>
      <c r="J119" s="17">
        <f>VLOOKUP(B119,Overall!B:AA,9,0)</f>
        <v>45859</v>
      </c>
      <c r="K119" s="17">
        <f>VLOOKUP(B119,Overall!B:AA,10,0)</f>
        <v>45912</v>
      </c>
      <c r="L119" s="17">
        <f>VLOOKUP(B119,Overall!B:AA,11,0)</f>
        <v>45921</v>
      </c>
      <c r="M119" s="17">
        <f>VLOOKUP(B119,Overall!B:AA,12,0)</f>
        <v>45866</v>
      </c>
      <c r="N119" s="17">
        <f>VLOOKUP(B119,Overall!B:AA,13,0)</f>
        <v>45884</v>
      </c>
      <c r="O119" s="15" t="str">
        <f>VLOOKUP(B119,Overall!B:AA,14,0)</f>
        <v>UG/PG</v>
      </c>
      <c r="P119" s="15" t="str">
        <f>VLOOKUP(B119,Overall!B:AA,15,0)</f>
        <v>Elective</v>
      </c>
      <c r="Q119" s="15" t="str">
        <f>VLOOKUP(B119,Overall!B:AA,16,0)</f>
        <v>Yes</v>
      </c>
      <c r="R119" s="33" t="str">
        <f>VLOOKUP(B119,Overall!B:AA,17,0)</f>
        <v>Minor 1</v>
      </c>
      <c r="S119" s="20" t="str">
        <f>VLOOKUP(B119,Overall!B:AA,18,0)</f>
        <v>https://onlinecourses.nptel.ac.in/noc25_ch86/preview</v>
      </c>
      <c r="T119" s="14" t="str">
        <f>VLOOKUP(B119,Overall!B:AA,19,0)</f>
        <v>noc25_ch86</v>
      </c>
      <c r="U119" s="35" t="str">
        <f>VLOOKUP(B119,Overall!B:AA,20,0)</f>
        <v>https://onlinecourses.nptel.ac.in/noc24_ch47/preview</v>
      </c>
      <c r="V119" s="35" t="str">
        <f>VLOOKUP(B119,Overall!B:AA,21,0)</f>
        <v>https://onlinecourses.nptel.ac.in/noc24_ch47/preview</v>
      </c>
      <c r="W119" s="33" t="str">
        <f>VLOOKUP(B119,Overall!B:AA,22,0)</f>
        <v>noc24_ch47</v>
      </c>
      <c r="X119" s="20" t="str">
        <f>VLOOKUP(B119,Overall!B:AA,23,0)</f>
        <v>https://nptel.ac.in/courses/103105461</v>
      </c>
      <c r="Y119" s="19" t="str">
        <f>VLOOKUP(B119,Overall!B:AA,24,0)</f>
        <v>https://nptel.ac.in/courses/103105461</v>
      </c>
      <c r="Z119" s="14">
        <f>VLOOKUP(B119,Overall!B:AA,25,0)</f>
        <v>103105461</v>
      </c>
      <c r="AA119" s="33"/>
    </row>
    <row r="120" spans="1:27" ht="39.6" x14ac:dyDescent="0.25">
      <c r="A120" s="13">
        <v>119</v>
      </c>
      <c r="B120" s="14" t="s">
        <v>779</v>
      </c>
      <c r="C120" s="14" t="str">
        <f>VLOOKUP(B120,Overall!B:AA,2,0)</f>
        <v>Chemical Engineering</v>
      </c>
      <c r="D120" s="14" t="str">
        <f>VLOOKUP(B120,Overall!B:AA,3,0)</f>
        <v>Heat Transfer</v>
      </c>
      <c r="E120" s="14" t="str">
        <f>VLOOKUP(B120,Overall!B:AA,4,0)</f>
        <v>Prof. Sunando Dasgupta</v>
      </c>
      <c r="F120" s="15" t="str">
        <f>VLOOKUP(B120,Overall!B:AA,5,0)</f>
        <v>IIT Kharagpur</v>
      </c>
      <c r="G120" s="15" t="str">
        <f>VLOOKUP(B120,Overall!B:AA,6,0)</f>
        <v>IIT Kharagpur</v>
      </c>
      <c r="H120" s="16" t="str">
        <f>VLOOKUP(B120,Overall!B:AA,7,0)</f>
        <v>12 Weeks</v>
      </c>
      <c r="I120" s="15" t="str">
        <f>VLOOKUP(B120,Overall!B:AA,8,0)</f>
        <v>Rerun</v>
      </c>
      <c r="J120" s="17">
        <f>VLOOKUP(B120,Overall!B:AA,9,0)</f>
        <v>45859</v>
      </c>
      <c r="K120" s="17">
        <f>VLOOKUP(B120,Overall!B:AA,10,0)</f>
        <v>45940</v>
      </c>
      <c r="L120" s="17">
        <f>VLOOKUP(B120,Overall!B:AA,11,0)</f>
        <v>45962</v>
      </c>
      <c r="M120" s="17">
        <f>VLOOKUP(B120,Overall!B:AA,12,0)</f>
        <v>45866</v>
      </c>
      <c r="N120" s="17">
        <f>VLOOKUP(B120,Overall!B:AA,13,0)</f>
        <v>45884</v>
      </c>
      <c r="O120" s="15" t="str">
        <f>VLOOKUP(B120,Overall!B:AA,14,0)</f>
        <v>UG</v>
      </c>
      <c r="P120" s="15" t="str">
        <f>VLOOKUP(B120,Overall!B:AA,15,0)</f>
        <v>Core</v>
      </c>
      <c r="Q120" s="15" t="str">
        <f>VLOOKUP(B120,Overall!B:AA,16,0)</f>
        <v>No</v>
      </c>
      <c r="R120" s="33" t="str">
        <f>VLOOKUP(B120,Overall!B:AA,17,0)</f>
        <v>Energy Systems
Minor 1</v>
      </c>
      <c r="S120" s="20" t="str">
        <f>VLOOKUP(B120,Overall!B:AA,18,0)</f>
        <v>https://onlinecourses.nptel.ac.in/noc25_ch87/preview</v>
      </c>
      <c r="T120" s="14" t="str">
        <f>VLOOKUP(B120,Overall!B:AA,19,0)</f>
        <v>noc25_ch87</v>
      </c>
      <c r="U120" s="35" t="str">
        <f>VLOOKUP(B120,Overall!B:AA,20,0)</f>
        <v>https://onlinecourses.nptel.ac.in/noc24_ch72/preview</v>
      </c>
      <c r="V120" s="35" t="str">
        <f>VLOOKUP(B120,Overall!B:AA,21,0)</f>
        <v>https://onlinecourses.nptel.ac.in/noc24_ch72/preview</v>
      </c>
      <c r="W120" s="33" t="str">
        <f>VLOOKUP(B120,Overall!B:AA,22,0)</f>
        <v>noc24_ch72</v>
      </c>
      <c r="X120" s="20" t="str">
        <f>VLOOKUP(B120,Overall!B:AA,23,0)</f>
        <v>https://nptel.ac.in/courses/103105140</v>
      </c>
      <c r="Y120" s="19" t="str">
        <f>VLOOKUP(B120,Overall!B:AA,24,0)</f>
        <v>https://nptel.ac.in/courses/103105140</v>
      </c>
      <c r="Z120" s="14">
        <f>VLOOKUP(B120,Overall!B:AA,25,0)</f>
        <v>103105140</v>
      </c>
      <c r="AA120" s="33"/>
    </row>
    <row r="121" spans="1:27" ht="39.6" x14ac:dyDescent="0.25">
      <c r="A121" s="13">
        <v>120</v>
      </c>
      <c r="B121" s="14" t="s">
        <v>790</v>
      </c>
      <c r="C121" s="14" t="str">
        <f>VLOOKUP(B121,Overall!B:AA,2,0)</f>
        <v>Chemical Engineering</v>
      </c>
      <c r="D121" s="14" t="str">
        <f>VLOOKUP(B121,Overall!B:AA,3,0)</f>
        <v>Principles and Practices of Process Equipment and Plant Design</v>
      </c>
      <c r="E121" s="14" t="str">
        <f>VLOOKUP(B121,Overall!B:AA,4,0)</f>
        <v>Prof. Gargi Das,
Prof. S Ray</v>
      </c>
      <c r="F121" s="15" t="str">
        <f>VLOOKUP(B121,Overall!B:AA,5,0)</f>
        <v>IIT Kharagpur</v>
      </c>
      <c r="G121" s="15" t="str">
        <f>VLOOKUP(B121,Overall!B:AA,6,0)</f>
        <v>IIT Kharagpur</v>
      </c>
      <c r="H121" s="16" t="str">
        <f>VLOOKUP(B121,Overall!B:AA,7,0)</f>
        <v>12 Weeks</v>
      </c>
      <c r="I121" s="15" t="str">
        <f>VLOOKUP(B121,Overall!B:AA,8,0)</f>
        <v>Rerun</v>
      </c>
      <c r="J121" s="17">
        <f>VLOOKUP(B121,Overall!B:AA,9,0)</f>
        <v>45859</v>
      </c>
      <c r="K121" s="17">
        <f>VLOOKUP(B121,Overall!B:AA,10,0)</f>
        <v>45940</v>
      </c>
      <c r="L121" s="17">
        <f>VLOOKUP(B121,Overall!B:AA,11,0)</f>
        <v>45962</v>
      </c>
      <c r="M121" s="17">
        <f>VLOOKUP(B121,Overall!B:AA,12,0)</f>
        <v>45866</v>
      </c>
      <c r="N121" s="17">
        <f>VLOOKUP(B121,Overall!B:AA,13,0)</f>
        <v>45884</v>
      </c>
      <c r="O121" s="15" t="str">
        <f>VLOOKUP(B121,Overall!B:AA,14,0)</f>
        <v>UG</v>
      </c>
      <c r="P121" s="15" t="str">
        <f>VLOOKUP(B121,Overall!B:AA,15,0)</f>
        <v>Core</v>
      </c>
      <c r="Q121" s="15" t="str">
        <f>VLOOKUP(B121,Overall!B:AA,16,0)</f>
        <v>No</v>
      </c>
      <c r="R121" s="33" t="str">
        <f>VLOOKUP(B121,Overall!B:AA,17,0)</f>
        <v>Minor 2</v>
      </c>
      <c r="S121" s="20" t="str">
        <f>VLOOKUP(B121,Overall!B:AA,18,0)</f>
        <v>https://onlinecourses.nptel.ac.in/noc25_ch89/preview</v>
      </c>
      <c r="T121" s="14" t="str">
        <f>VLOOKUP(B121,Overall!B:AA,19,0)</f>
        <v>noc25_ch89</v>
      </c>
      <c r="U121" s="35" t="str">
        <f>VLOOKUP(B121,Overall!B:AA,20,0)</f>
        <v>https://onlinecourses.nptel.ac.in/noc22_ch48/preview</v>
      </c>
      <c r="V121" s="35" t="str">
        <f>VLOOKUP(B121,Overall!B:AA,21,0)</f>
        <v>https://onlinecourses.nptel.ac.in/noc22_ch48/preview</v>
      </c>
      <c r="W121" s="33" t="str">
        <f>VLOOKUP(B121,Overall!B:AA,22,0)</f>
        <v>noc22_ch48</v>
      </c>
      <c r="X121" s="20" t="str">
        <f>VLOOKUP(B121,Overall!B:AA,23,0)</f>
        <v>https://nptel.ac.in/courses/103105210</v>
      </c>
      <c r="Y121" s="19" t="str">
        <f>VLOOKUP(B121,Overall!B:AA,24,0)</f>
        <v>https://nptel.ac.in/courses/103105210</v>
      </c>
      <c r="Z121" s="14">
        <f>VLOOKUP(B121,Overall!B:AA,25,0)</f>
        <v>103105210</v>
      </c>
      <c r="AA121" s="33"/>
    </row>
    <row r="122" spans="1:27" ht="39.6" x14ac:dyDescent="0.25">
      <c r="A122" s="13">
        <v>121</v>
      </c>
      <c r="B122" s="14" t="s">
        <v>809</v>
      </c>
      <c r="C122" s="14" t="str">
        <f>VLOOKUP(B122,Overall!B:AA,2,0)</f>
        <v>Chemical Engineering,Energy Science and Engineering</v>
      </c>
      <c r="D122" s="14" t="str">
        <f>VLOOKUP(B122,Overall!B:AA,3,0)</f>
        <v>Hydrogen Energy: Production, Storage, Transportation and Safety</v>
      </c>
      <c r="E122" s="14" t="str">
        <f>VLOOKUP(B122,Overall!B:AA,4,0)</f>
        <v>Prof. Pratibha Sharma</v>
      </c>
      <c r="F122" s="15" t="str">
        <f>VLOOKUP(B122,Overall!B:AA,5,0)</f>
        <v>IIT Bombay</v>
      </c>
      <c r="G122" s="15" t="str">
        <f>VLOOKUP(B122,Overall!B:AA,6,0)</f>
        <v>IIT Bombay</v>
      </c>
      <c r="H122" s="16" t="str">
        <f>VLOOKUP(B122,Overall!B:AA,7,0)</f>
        <v>12 Weeks</v>
      </c>
      <c r="I122" s="15" t="str">
        <f>VLOOKUP(B122,Overall!B:AA,8,0)</f>
        <v>Rerun</v>
      </c>
      <c r="J122" s="17">
        <f>VLOOKUP(B122,Overall!B:AA,9,0)</f>
        <v>45859</v>
      </c>
      <c r="K122" s="17">
        <f>VLOOKUP(B122,Overall!B:AA,10,0)</f>
        <v>45940</v>
      </c>
      <c r="L122" s="17">
        <f>VLOOKUP(B122,Overall!B:AA,11,0)</f>
        <v>45955</v>
      </c>
      <c r="M122" s="17">
        <f>VLOOKUP(B122,Overall!B:AA,12,0)</f>
        <v>45866</v>
      </c>
      <c r="N122" s="17">
        <f>VLOOKUP(B122,Overall!B:AA,13,0)</f>
        <v>45884</v>
      </c>
      <c r="O122" s="15" t="str">
        <f>VLOOKUP(B122,Overall!B:AA,14,0)</f>
        <v>PG</v>
      </c>
      <c r="P122" s="15" t="str">
        <f>VLOOKUP(B122,Overall!B:AA,15,0)</f>
        <v>Elective</v>
      </c>
      <c r="Q122" s="15" t="str">
        <f>VLOOKUP(B122,Overall!B:AA,16,0)</f>
        <v>Yes</v>
      </c>
      <c r="R122" s="33" t="str">
        <f>VLOOKUP(B122,Overall!B:AA,17,0)</f>
        <v>Energy and Environment</v>
      </c>
      <c r="S122" s="20" t="str">
        <f>VLOOKUP(B122,Overall!B:AA,18,0)</f>
        <v>https://onlinecourses.nptel.ac.in/noc25_ch93/preview</v>
      </c>
      <c r="T122" s="14" t="str">
        <f>VLOOKUP(B122,Overall!B:AA,19,0)</f>
        <v>noc25_ch93</v>
      </c>
      <c r="U122" s="35" t="str">
        <f>VLOOKUP(B122,Overall!B:AA,20,0)</f>
        <v>https://onlinecourses.nptel.ac.in/noc24_ch73/preview</v>
      </c>
      <c r="V122" s="35" t="str">
        <f>VLOOKUP(B122,Overall!B:AA,21,0)</f>
        <v>https://onlinecourses.nptel.ac.in/noc24_ch73/preview</v>
      </c>
      <c r="W122" s="33" t="str">
        <f>VLOOKUP(B122,Overall!B:AA,22,0)</f>
        <v>noc24_ch73</v>
      </c>
      <c r="X122" s="20" t="str">
        <f>VLOOKUP(B122,Overall!B:AA,23,0)</f>
        <v>https://nptel.ac.in/courses/103101215</v>
      </c>
      <c r="Y122" s="19" t="str">
        <f>VLOOKUP(B122,Overall!B:AA,24,0)</f>
        <v>https://nptel.ac.in/courses/103101215</v>
      </c>
      <c r="Z122" s="14">
        <f>VLOOKUP(B122,Overall!B:AA,25,0)</f>
        <v>103101215</v>
      </c>
      <c r="AA122" s="33"/>
    </row>
    <row r="123" spans="1:27" ht="39.6" x14ac:dyDescent="0.25">
      <c r="A123" s="13">
        <v>122</v>
      </c>
      <c r="B123" s="14" t="s">
        <v>815</v>
      </c>
      <c r="C123" s="14" t="str">
        <f>VLOOKUP(B123,Overall!B:AA,2,0)</f>
        <v>Chemical Engineering/Petroleum Engineering/Reservoir Engineering</v>
      </c>
      <c r="D123" s="14" t="str">
        <f>VLOOKUP(B123,Overall!B:AA,3,0)</f>
        <v>Artificial Lift</v>
      </c>
      <c r="E123" s="14" t="str">
        <f>VLOOKUP(B123,Overall!B:AA,4,0)</f>
        <v>Prof. Abdus Samad</v>
      </c>
      <c r="F123" s="15" t="str">
        <f>VLOOKUP(B123,Overall!B:AA,5,0)</f>
        <v>IIT Madras</v>
      </c>
      <c r="G123" s="15" t="str">
        <f>VLOOKUP(B123,Overall!B:AA,6,0)</f>
        <v>IIT Madras</v>
      </c>
      <c r="H123" s="16" t="str">
        <f>VLOOKUP(B123,Overall!B:AA,7,0)</f>
        <v>12 Weeks</v>
      </c>
      <c r="I123" s="15" t="str">
        <f>VLOOKUP(B123,Overall!B:AA,8,0)</f>
        <v>Rerun</v>
      </c>
      <c r="J123" s="17">
        <f>VLOOKUP(B123,Overall!B:AA,9,0)</f>
        <v>45859</v>
      </c>
      <c r="K123" s="17">
        <f>VLOOKUP(B123,Overall!B:AA,10,0)</f>
        <v>45940</v>
      </c>
      <c r="L123" s="17">
        <f>VLOOKUP(B123,Overall!B:AA,11,0)</f>
        <v>45955</v>
      </c>
      <c r="M123" s="17">
        <f>VLOOKUP(B123,Overall!B:AA,12,0)</f>
        <v>45866</v>
      </c>
      <c r="N123" s="17">
        <f>VLOOKUP(B123,Overall!B:AA,13,0)</f>
        <v>45884</v>
      </c>
      <c r="O123" s="15" t="str">
        <f>VLOOKUP(B123,Overall!B:AA,14,0)</f>
        <v>UG/PG</v>
      </c>
      <c r="P123" s="15" t="str">
        <f>VLOOKUP(B123,Overall!B:AA,15,0)</f>
        <v>Elective</v>
      </c>
      <c r="Q123" s="15" t="str">
        <f>VLOOKUP(B123,Overall!B:AA,16,0)</f>
        <v>Yes</v>
      </c>
      <c r="R123" s="33">
        <f>VLOOKUP(B123,Overall!B:AA,17,0)</f>
        <v>0</v>
      </c>
      <c r="S123" s="20" t="str">
        <f>VLOOKUP(B123,Overall!B:AA,18,0)</f>
        <v>https://onlinecourses.nptel.ac.in/noc25_ch94/preview</v>
      </c>
      <c r="T123" s="14" t="str">
        <f>VLOOKUP(B123,Overall!B:AA,19,0)</f>
        <v>noc25_ch94</v>
      </c>
      <c r="U123" s="35" t="str">
        <f>VLOOKUP(B123,Overall!B:AA,20,0)</f>
        <v>https://onlinecourses.nptel.ac.in/noc24_ch78/preview</v>
      </c>
      <c r="V123" s="35" t="str">
        <f>VLOOKUP(B123,Overall!B:AA,21,0)</f>
        <v>https://onlinecourses.nptel.ac.in/noc24_ch78/preview</v>
      </c>
      <c r="W123" s="33" t="str">
        <f>VLOOKUP(B123,Overall!B:AA,22,0)</f>
        <v>noc24_ch78</v>
      </c>
      <c r="X123" s="20" t="str">
        <f>VLOOKUP(B123,Overall!B:AA,23,0)</f>
        <v>https://nptel.ac.in/courses/103106220</v>
      </c>
      <c r="Y123" s="19" t="str">
        <f>VLOOKUP(B123,Overall!B:AA,24,0)</f>
        <v>https://nptel.ac.in/courses/103106220</v>
      </c>
      <c r="Z123" s="14">
        <f>VLOOKUP(B123,Overall!B:AA,25,0)</f>
        <v>103106220</v>
      </c>
      <c r="AA123" s="33"/>
    </row>
    <row r="124" spans="1:27" ht="39.6" x14ac:dyDescent="0.25">
      <c r="A124" s="13">
        <v>123</v>
      </c>
      <c r="B124" s="14" t="s">
        <v>821</v>
      </c>
      <c r="C124" s="14" t="str">
        <f>VLOOKUP(B124,Overall!B:AA,2,0)</f>
        <v>Chemical Engineering/Petroleum Engineering/Reservoir Engineering</v>
      </c>
      <c r="D124" s="14" t="str">
        <f>VLOOKUP(B124,Overall!B:AA,3,0)</f>
        <v>Petroleum Formation Evaluation</v>
      </c>
      <c r="E124" s="14" t="str">
        <f>VLOOKUP(B124,Overall!B:AA,4,0)</f>
        <v>Prof. Neetish Kumar Maurya,
Prof. Sayantan Ghosh</v>
      </c>
      <c r="F124" s="15" t="str">
        <f>VLOOKUP(B124,Overall!B:AA,5,0)</f>
        <v>IIT-ISM Dhanbad</v>
      </c>
      <c r="G124" s="15" t="str">
        <f>VLOOKUP(B124,Overall!B:AA,6,0)</f>
        <v>IIT Kharagpur</v>
      </c>
      <c r="H124" s="16" t="str">
        <f>VLOOKUP(B124,Overall!B:AA,7,0)</f>
        <v>12 Weeks</v>
      </c>
      <c r="I124" s="15" t="str">
        <f>VLOOKUP(B124,Overall!B:AA,8,0)</f>
        <v>Rerun</v>
      </c>
      <c r="J124" s="17">
        <f>VLOOKUP(B124,Overall!B:AA,9,0)</f>
        <v>45859</v>
      </c>
      <c r="K124" s="17">
        <f>VLOOKUP(B124,Overall!B:AA,10,0)</f>
        <v>45940</v>
      </c>
      <c r="L124" s="17">
        <f>VLOOKUP(B124,Overall!B:AA,11,0)</f>
        <v>45962</v>
      </c>
      <c r="M124" s="17">
        <f>VLOOKUP(B124,Overall!B:AA,12,0)</f>
        <v>45866</v>
      </c>
      <c r="N124" s="17">
        <f>VLOOKUP(B124,Overall!B:AA,13,0)</f>
        <v>45884</v>
      </c>
      <c r="O124" s="15" t="str">
        <f>VLOOKUP(B124,Overall!B:AA,14,0)</f>
        <v>UG</v>
      </c>
      <c r="P124" s="15" t="str">
        <f>VLOOKUP(B124,Overall!B:AA,15,0)</f>
        <v>Core</v>
      </c>
      <c r="Q124" s="15" t="str">
        <f>VLOOKUP(B124,Overall!B:AA,16,0)</f>
        <v>No</v>
      </c>
      <c r="R124" s="33">
        <f>VLOOKUP(B124,Overall!B:AA,17,0)</f>
        <v>0</v>
      </c>
      <c r="S124" s="20" t="str">
        <f>VLOOKUP(B124,Overall!B:AA,18,0)</f>
        <v>https://onlinecourses.nptel.ac.in/noc25_ch95/preview</v>
      </c>
      <c r="T124" s="14" t="str">
        <f>VLOOKUP(B124,Overall!B:AA,19,0)</f>
        <v>noc25_ch95</v>
      </c>
      <c r="U124" s="35" t="str">
        <f>VLOOKUP(B124,Overall!B:AA,20,0)</f>
        <v>https://onlinecourses.nptel.ac.in/noc24_ch63/preview</v>
      </c>
      <c r="V124" s="35" t="str">
        <f>VLOOKUP(B124,Overall!B:AA,21,0)</f>
        <v>https://onlinecourses.nptel.ac.in/noc24_ch63/preview</v>
      </c>
      <c r="W124" s="33" t="str">
        <f>VLOOKUP(B124,Overall!B:AA,22,0)</f>
        <v>noc24_ch63</v>
      </c>
      <c r="X124" s="20" t="str">
        <f>VLOOKUP(B124,Overall!B:AA,23,0)</f>
        <v>https://nptel.ac.in/courses/103105223</v>
      </c>
      <c r="Y124" s="19" t="str">
        <f>VLOOKUP(B124,Overall!B:AA,24,0)</f>
        <v>https://nptel.ac.in/courses/103105223</v>
      </c>
      <c r="Z124" s="14">
        <f>VLOOKUP(B124,Overall!B:AA,25,0)</f>
        <v>103105223</v>
      </c>
      <c r="AA124" s="33"/>
    </row>
    <row r="125" spans="1:27" ht="39.6" x14ac:dyDescent="0.25">
      <c r="A125" s="13">
        <v>124</v>
      </c>
      <c r="B125" s="14" t="s">
        <v>832</v>
      </c>
      <c r="C125" s="14" t="str">
        <f>VLOOKUP(B125,Overall!B:AA,2,0)</f>
        <v>Chemistry</v>
      </c>
      <c r="D125" s="14" t="str">
        <f>VLOOKUP(B125,Overall!B:AA,3,0)</f>
        <v>Application of Spectroscopic Methods in Molecular Structure Determination</v>
      </c>
      <c r="E125" s="14" t="str">
        <f>VLOOKUP(B125,Overall!B:AA,4,0)</f>
        <v>Prof. S. Sankararaman</v>
      </c>
      <c r="F125" s="15" t="str">
        <f>VLOOKUP(B125,Overall!B:AA,5,0)</f>
        <v>IIT Madras</v>
      </c>
      <c r="G125" s="15" t="str">
        <f>VLOOKUP(B125,Overall!B:AA,6,0)</f>
        <v>IIT Madras</v>
      </c>
      <c r="H125" s="16" t="str">
        <f>VLOOKUP(B125,Overall!B:AA,7,0)</f>
        <v>8 Weeks</v>
      </c>
      <c r="I125" s="15" t="str">
        <f>VLOOKUP(B125,Overall!B:AA,8,0)</f>
        <v>Rerun</v>
      </c>
      <c r="J125" s="17">
        <f>VLOOKUP(B125,Overall!B:AA,9,0)</f>
        <v>45859</v>
      </c>
      <c r="K125" s="17">
        <f>VLOOKUP(B125,Overall!B:AA,10,0)</f>
        <v>45912</v>
      </c>
      <c r="L125" s="17">
        <f>VLOOKUP(B125,Overall!B:AA,11,0)</f>
        <v>45920</v>
      </c>
      <c r="M125" s="17">
        <f>VLOOKUP(B125,Overall!B:AA,12,0)</f>
        <v>45866</v>
      </c>
      <c r="N125" s="17">
        <f>VLOOKUP(B125,Overall!B:AA,13,0)</f>
        <v>45884</v>
      </c>
      <c r="O125" s="15" t="str">
        <f>VLOOKUP(B125,Overall!B:AA,14,0)</f>
        <v>UG/PG</v>
      </c>
      <c r="P125" s="15" t="str">
        <f>VLOOKUP(B125,Overall!B:AA,15,0)</f>
        <v>Elective</v>
      </c>
      <c r="Q125" s="15" t="str">
        <f>VLOOKUP(B125,Overall!B:AA,16,0)</f>
        <v>Yes</v>
      </c>
      <c r="R125" s="33">
        <f>VLOOKUP(B125,Overall!B:AA,17,0)</f>
        <v>0</v>
      </c>
      <c r="S125" s="20" t="str">
        <f>VLOOKUP(B125,Overall!B:AA,18,0)</f>
        <v>https://onlinecourses.nptel.ac.in/noc25_cy39/preview</v>
      </c>
      <c r="T125" s="14" t="str">
        <f>VLOOKUP(B125,Overall!B:AA,19,0)</f>
        <v>noc25_cy39</v>
      </c>
      <c r="U125" s="35" t="str">
        <f>VLOOKUP(B125,Overall!B:AA,20,0)</f>
        <v>https://onlinecourses.nptel.ac.in/noc24_cy35/preview</v>
      </c>
      <c r="V125" s="35" t="str">
        <f>VLOOKUP(B125,Overall!B:AA,21,0)</f>
        <v>https://onlinecourses.nptel.ac.in/noc24_cy35/preview</v>
      </c>
      <c r="W125" s="33" t="str">
        <f>VLOOKUP(B125,Overall!B:AA,22,0)</f>
        <v>noc24_cy35</v>
      </c>
      <c r="X125" s="20" t="str">
        <f>VLOOKUP(B125,Overall!B:AA,23,0)</f>
        <v>https://nptel.ac.in/courses/104106075</v>
      </c>
      <c r="Y125" s="19" t="str">
        <f>VLOOKUP(B125,Overall!B:AA,24,0)</f>
        <v>https://nptel.ac.in/courses/104106075</v>
      </c>
      <c r="Z125" s="14">
        <f>VLOOKUP(B125,Overall!B:AA,25,0)</f>
        <v>104106075</v>
      </c>
      <c r="AA125" s="33"/>
    </row>
    <row r="126" spans="1:27" ht="39.6" x14ac:dyDescent="0.25">
      <c r="A126" s="13">
        <v>125</v>
      </c>
      <c r="B126" s="14" t="s">
        <v>838</v>
      </c>
      <c r="C126" s="14" t="str">
        <f>VLOOKUP(B126,Overall!B:AA,2,0)</f>
        <v>Chemistry</v>
      </c>
      <c r="D126" s="14" t="str">
        <f>VLOOKUP(B126,Overall!B:AA,3,0)</f>
        <v>Chemical Crystallography</v>
      </c>
      <c r="E126" s="14" t="str">
        <f>VLOOKUP(B126,Overall!B:AA,4,0)</f>
        <v>Prof. Angshuman Roy Choudhury</v>
      </c>
      <c r="F126" s="15" t="str">
        <f>VLOOKUP(B126,Overall!B:AA,5,0)</f>
        <v>IISER Mohali</v>
      </c>
      <c r="G126" s="15" t="str">
        <f>VLOOKUP(B126,Overall!B:AA,6,0)</f>
        <v>IIT Madras</v>
      </c>
      <c r="H126" s="16" t="str">
        <f>VLOOKUP(B126,Overall!B:AA,7,0)</f>
        <v>12 Weeks</v>
      </c>
      <c r="I126" s="15" t="str">
        <f>VLOOKUP(B126,Overall!B:AA,8,0)</f>
        <v>Rerun</v>
      </c>
      <c r="J126" s="17">
        <f>VLOOKUP(B126,Overall!B:AA,9,0)</f>
        <v>45859</v>
      </c>
      <c r="K126" s="17">
        <f>VLOOKUP(B126,Overall!B:AA,10,0)</f>
        <v>45940</v>
      </c>
      <c r="L126" s="17">
        <f>VLOOKUP(B126,Overall!B:AA,11,0)</f>
        <v>45955</v>
      </c>
      <c r="M126" s="17">
        <f>VLOOKUP(B126,Overall!B:AA,12,0)</f>
        <v>45866</v>
      </c>
      <c r="N126" s="17">
        <f>VLOOKUP(B126,Overall!B:AA,13,0)</f>
        <v>45884</v>
      </c>
      <c r="O126" s="15" t="str">
        <f>VLOOKUP(B126,Overall!B:AA,14,0)</f>
        <v>UG/PG</v>
      </c>
      <c r="P126" s="15" t="str">
        <f>VLOOKUP(B126,Overall!B:AA,15,0)</f>
        <v>Elective</v>
      </c>
      <c r="Q126" s="15" t="str">
        <f>VLOOKUP(B126,Overall!B:AA,16,0)</f>
        <v>Yes</v>
      </c>
      <c r="R126" s="33">
        <f>VLOOKUP(B126,Overall!B:AA,17,0)</f>
        <v>0</v>
      </c>
      <c r="S126" s="20" t="str">
        <f>VLOOKUP(B126,Overall!B:AA,18,0)</f>
        <v>https://onlinecourses.nptel.ac.in/noc25_cy40/preview</v>
      </c>
      <c r="T126" s="14" t="str">
        <f>VLOOKUP(B126,Overall!B:AA,19,0)</f>
        <v>noc25_cy40</v>
      </c>
      <c r="U126" s="35" t="str">
        <f>VLOOKUP(B126,Overall!B:AA,20,0)</f>
        <v>https://onlinecourses.nptel.ac.in/noc24_cy40/preview</v>
      </c>
      <c r="V126" s="35" t="str">
        <f>VLOOKUP(B126,Overall!B:AA,21,0)</f>
        <v>https://onlinecourses.nptel.ac.in/noc24_cy40/preview</v>
      </c>
      <c r="W126" s="33" t="str">
        <f>VLOOKUP(B126,Overall!B:AA,22,0)</f>
        <v>noc24_cy40</v>
      </c>
      <c r="X126" s="20" t="str">
        <f>VLOOKUP(B126,Overall!B:AA,23,0)</f>
        <v>https://nptel.ac.in/courses/104106093</v>
      </c>
      <c r="Y126" s="19" t="str">
        <f>VLOOKUP(B126,Overall!B:AA,24,0)</f>
        <v>https://nptel.ac.in/courses/104106093</v>
      </c>
      <c r="Z126" s="14">
        <f>VLOOKUP(B126,Overall!B:AA,25,0)</f>
        <v>104106093</v>
      </c>
      <c r="AA126" s="33"/>
    </row>
    <row r="127" spans="1:27" ht="39.6" x14ac:dyDescent="0.25">
      <c r="A127" s="13">
        <v>126</v>
      </c>
      <c r="B127" s="14" t="s">
        <v>848</v>
      </c>
      <c r="C127" s="14" t="str">
        <f>VLOOKUP(B127,Overall!B:AA,2,0)</f>
        <v>Chemistry</v>
      </c>
      <c r="D127" s="14" t="str">
        <f>VLOOKUP(B127,Overall!B:AA,3,0)</f>
        <v>Symmetry and Group Theory</v>
      </c>
      <c r="E127" s="14" t="str">
        <f>VLOOKUP(B127,Overall!B:AA,4,0)</f>
        <v>Prof. Anindya Datta</v>
      </c>
      <c r="F127" s="15" t="str">
        <f>VLOOKUP(B127,Overall!B:AA,5,0)</f>
        <v>IIT Bombay</v>
      </c>
      <c r="G127" s="15" t="str">
        <f>VLOOKUP(B127,Overall!B:AA,6,0)</f>
        <v>IIT Bombay</v>
      </c>
      <c r="H127" s="16" t="str">
        <f>VLOOKUP(B127,Overall!B:AA,7,0)</f>
        <v>12 Weeks</v>
      </c>
      <c r="I127" s="15" t="str">
        <f>VLOOKUP(B127,Overall!B:AA,8,0)</f>
        <v>Rerun</v>
      </c>
      <c r="J127" s="17">
        <f>VLOOKUP(B127,Overall!B:AA,9,0)</f>
        <v>45859</v>
      </c>
      <c r="K127" s="17">
        <f>VLOOKUP(B127,Overall!B:AA,10,0)</f>
        <v>45940</v>
      </c>
      <c r="L127" s="17">
        <f>VLOOKUP(B127,Overall!B:AA,11,0)</f>
        <v>45955</v>
      </c>
      <c r="M127" s="17">
        <f>VLOOKUP(B127,Overall!B:AA,12,0)</f>
        <v>45866</v>
      </c>
      <c r="N127" s="17">
        <f>VLOOKUP(B127,Overall!B:AA,13,0)</f>
        <v>45884</v>
      </c>
      <c r="O127" s="15" t="str">
        <f>VLOOKUP(B127,Overall!B:AA,14,0)</f>
        <v>UG/PG</v>
      </c>
      <c r="P127" s="15" t="str">
        <f>VLOOKUP(B127,Overall!B:AA,15,0)</f>
        <v>Core</v>
      </c>
      <c r="Q127" s="15" t="str">
        <f>VLOOKUP(B127,Overall!B:AA,16,0)</f>
        <v>Yes</v>
      </c>
      <c r="R127" s="33">
        <f>VLOOKUP(B127,Overall!B:AA,17,0)</f>
        <v>0</v>
      </c>
      <c r="S127" s="20" t="str">
        <f>VLOOKUP(B127,Overall!B:AA,18,0)</f>
        <v>https://onlinecourses.nptel.ac.in/noc25_cy42/preview</v>
      </c>
      <c r="T127" s="14" t="str">
        <f>VLOOKUP(B127,Overall!B:AA,19,0)</f>
        <v>noc25_cy42</v>
      </c>
      <c r="U127" s="35" t="str">
        <f>VLOOKUP(B127,Overall!B:AA,20,0)</f>
        <v>https://onlinecourses.nptel.ac.in/noc24_cy51/preview</v>
      </c>
      <c r="V127" s="35" t="str">
        <f>VLOOKUP(B127,Overall!B:AA,21,0)</f>
        <v>https://onlinecourses.nptel.ac.in/noc24_cy51/preview</v>
      </c>
      <c r="W127" s="33" t="str">
        <f>VLOOKUP(B127,Overall!B:AA,22,0)</f>
        <v>noc24_cy51</v>
      </c>
      <c r="X127" s="20" t="str">
        <f>VLOOKUP(B127,Overall!B:AA,23,0)</f>
        <v>https://nptel.ac.in/courses/104101094</v>
      </c>
      <c r="Y127" s="19" t="str">
        <f>VLOOKUP(B127,Overall!B:AA,24,0)</f>
        <v>https://nptel.ac.in/courses/104101094</v>
      </c>
      <c r="Z127" s="14">
        <f>VLOOKUP(B127,Overall!B:AA,25,0)</f>
        <v>104101094</v>
      </c>
      <c r="AA127" s="33"/>
    </row>
    <row r="128" spans="1:27" ht="39.6" x14ac:dyDescent="0.25">
      <c r="A128" s="13">
        <v>127</v>
      </c>
      <c r="B128" s="14" t="s">
        <v>853</v>
      </c>
      <c r="C128" s="14" t="str">
        <f>VLOOKUP(B128,Overall!B:AA,2,0)</f>
        <v>Chemistry</v>
      </c>
      <c r="D128" s="14" t="str">
        <f>VLOOKUP(B128,Overall!B:AA,3,0)</f>
        <v>Spectroscopic Techniques for Pharmaceutical and Biopharmaceutical Industries</v>
      </c>
      <c r="E128" s="14" t="str">
        <f>VLOOKUP(B128,Overall!B:AA,4,0)</f>
        <v>Prof. Shashank Deep</v>
      </c>
      <c r="F128" s="15" t="str">
        <f>VLOOKUP(B128,Overall!B:AA,5,0)</f>
        <v>IIT Delhi</v>
      </c>
      <c r="G128" s="15" t="str">
        <f>VLOOKUP(B128,Overall!B:AA,6,0)</f>
        <v>IIT Delhi</v>
      </c>
      <c r="H128" s="16" t="str">
        <f>VLOOKUP(B128,Overall!B:AA,7,0)</f>
        <v>12 Weeks</v>
      </c>
      <c r="I128" s="15" t="str">
        <f>VLOOKUP(B128,Overall!B:AA,8,0)</f>
        <v>Rerun</v>
      </c>
      <c r="J128" s="17">
        <f>VLOOKUP(B128,Overall!B:AA,9,0)</f>
        <v>45859</v>
      </c>
      <c r="K128" s="17">
        <f>VLOOKUP(B128,Overall!B:AA,10,0)</f>
        <v>45940</v>
      </c>
      <c r="L128" s="17">
        <f>VLOOKUP(B128,Overall!B:AA,11,0)</f>
        <v>45956</v>
      </c>
      <c r="M128" s="17">
        <f>VLOOKUP(B128,Overall!B:AA,12,0)</f>
        <v>45866</v>
      </c>
      <c r="N128" s="17">
        <f>VLOOKUP(B128,Overall!B:AA,13,0)</f>
        <v>45884</v>
      </c>
      <c r="O128" s="15" t="str">
        <f>VLOOKUP(B128,Overall!B:AA,14,0)</f>
        <v>UG</v>
      </c>
      <c r="P128" s="15" t="str">
        <f>VLOOKUP(B128,Overall!B:AA,15,0)</f>
        <v>Elective</v>
      </c>
      <c r="Q128" s="15" t="str">
        <f>VLOOKUP(B128,Overall!B:AA,16,0)</f>
        <v>Yes</v>
      </c>
      <c r="R128" s="33">
        <f>VLOOKUP(B128,Overall!B:AA,17,0)</f>
        <v>0</v>
      </c>
      <c r="S128" s="20" t="str">
        <f>VLOOKUP(B128,Overall!B:AA,18,0)</f>
        <v>https://onlinecourses.nptel.ac.in/noc25_cy43/preview</v>
      </c>
      <c r="T128" s="14" t="str">
        <f>VLOOKUP(B128,Overall!B:AA,19,0)</f>
        <v>noc25_cy43</v>
      </c>
      <c r="U128" s="35" t="str">
        <f>VLOOKUP(B128,Overall!B:AA,20,0)</f>
        <v>https://onlinecourses.nptel.ac.in/noc24_cy41/preview</v>
      </c>
      <c r="V128" s="35" t="str">
        <f>VLOOKUP(B128,Overall!B:AA,21,0)</f>
        <v>https://onlinecourses.nptel.ac.in/noc24_cy41/preview</v>
      </c>
      <c r="W128" s="33" t="str">
        <f>VLOOKUP(B128,Overall!B:AA,22,0)</f>
        <v>noc24_cy41</v>
      </c>
      <c r="X128" s="20" t="str">
        <f>VLOOKUP(B128,Overall!B:AA,23,0)</f>
        <v>https://nptel.ac.in/courses/104102113</v>
      </c>
      <c r="Y128" s="19" t="str">
        <f>VLOOKUP(B128,Overall!B:AA,24,0)</f>
        <v>https://nptel.ac.in/courses/104102113</v>
      </c>
      <c r="Z128" s="14">
        <f>VLOOKUP(B128,Overall!B:AA,25,0)</f>
        <v>104102113</v>
      </c>
      <c r="AA128" s="33"/>
    </row>
    <row r="129" spans="1:27" ht="39.6" x14ac:dyDescent="0.25">
      <c r="A129" s="13">
        <v>128</v>
      </c>
      <c r="B129" s="14" t="s">
        <v>863</v>
      </c>
      <c r="C129" s="14" t="str">
        <f>VLOOKUP(B129,Overall!B:AA,2,0)</f>
        <v>Chemistry</v>
      </c>
      <c r="D129" s="14" t="str">
        <f>VLOOKUP(B129,Overall!B:AA,3,0)</f>
        <v>Introductory Organic Chemistry II</v>
      </c>
      <c r="E129" s="14" t="str">
        <f>VLOOKUP(B129,Overall!B:AA,4,0)</f>
        <v>Prof. Neeraja Dashaputre,
Prof. Harinath Chakrapani</v>
      </c>
      <c r="F129" s="15" t="str">
        <f>VLOOKUP(B129,Overall!B:AA,5,0)</f>
        <v>IISER Pune</v>
      </c>
      <c r="G129" s="15" t="str">
        <f>VLOOKUP(B129,Overall!B:AA,6,0)</f>
        <v>IIT Madras</v>
      </c>
      <c r="H129" s="16" t="str">
        <f>VLOOKUP(B129,Overall!B:AA,7,0)</f>
        <v>8 Weeks</v>
      </c>
      <c r="I129" s="15" t="str">
        <f>VLOOKUP(B129,Overall!B:AA,8,0)</f>
        <v>Rerun</v>
      </c>
      <c r="J129" s="17">
        <f>VLOOKUP(B129,Overall!B:AA,9,0)</f>
        <v>45859</v>
      </c>
      <c r="K129" s="17">
        <f>VLOOKUP(B129,Overall!B:AA,10,0)</f>
        <v>45912</v>
      </c>
      <c r="L129" s="17">
        <f>VLOOKUP(B129,Overall!B:AA,11,0)</f>
        <v>45920</v>
      </c>
      <c r="M129" s="17">
        <f>VLOOKUP(B129,Overall!B:AA,12,0)</f>
        <v>45866</v>
      </c>
      <c r="N129" s="17">
        <f>VLOOKUP(B129,Overall!B:AA,13,0)</f>
        <v>45884</v>
      </c>
      <c r="O129" s="15" t="str">
        <f>VLOOKUP(B129,Overall!B:AA,14,0)</f>
        <v>UG/PG</v>
      </c>
      <c r="P129" s="15" t="str">
        <f>VLOOKUP(B129,Overall!B:AA,15,0)</f>
        <v>Core</v>
      </c>
      <c r="Q129" s="15" t="str">
        <f>VLOOKUP(B129,Overall!B:AA,16,0)</f>
        <v>Yes</v>
      </c>
      <c r="R129" s="33">
        <f>VLOOKUP(B129,Overall!B:AA,17,0)</f>
        <v>0</v>
      </c>
      <c r="S129" s="20" t="str">
        <f>VLOOKUP(B129,Overall!B:AA,18,0)</f>
        <v>https://onlinecourses.nptel.ac.in/noc25_cy45/preview</v>
      </c>
      <c r="T129" s="14" t="str">
        <f>VLOOKUP(B129,Overall!B:AA,19,0)</f>
        <v>noc25_cy45</v>
      </c>
      <c r="U129" s="35" t="str">
        <f>VLOOKUP(B129,Overall!B:AA,20,0)</f>
        <v>https://onlinecourses.nptel.ac.in/noc24_cy60/preview</v>
      </c>
      <c r="V129" s="35" t="str">
        <f>VLOOKUP(B129,Overall!B:AA,21,0)</f>
        <v>https://onlinecourses.nptel.ac.in/noc24_cy60/preview</v>
      </c>
      <c r="W129" s="33" t="str">
        <f>VLOOKUP(B129,Overall!B:AA,22,0)</f>
        <v>noc24_cy60</v>
      </c>
      <c r="X129" s="20" t="str">
        <f>VLOOKUP(B129,Overall!B:AA,23,0)</f>
        <v>https://nptel.ac.in/courses/104106131</v>
      </c>
      <c r="Y129" s="19" t="str">
        <f>VLOOKUP(B129,Overall!B:AA,24,0)</f>
        <v>https://nptel.ac.in/courses/104106131</v>
      </c>
      <c r="Z129" s="14">
        <f>VLOOKUP(B129,Overall!B:AA,25,0)</f>
        <v>104106131</v>
      </c>
      <c r="AA129" s="33"/>
    </row>
    <row r="130" spans="1:27" ht="39.6" x14ac:dyDescent="0.25">
      <c r="A130" s="13">
        <v>129</v>
      </c>
      <c r="B130" s="14" t="s">
        <v>869</v>
      </c>
      <c r="C130" s="14" t="str">
        <f>VLOOKUP(B130,Overall!B:AA,2,0)</f>
        <v>Chemistry</v>
      </c>
      <c r="D130" s="14" t="str">
        <f>VLOOKUP(B130,Overall!B:AA,3,0)</f>
        <v>Introduction to Chemical Thermodynamics and Kinetics</v>
      </c>
      <c r="E130" s="14" t="str">
        <f>VLOOKUP(B130,Overall!B:AA,4,0)</f>
        <v>Prof. Arijit Kumar De</v>
      </c>
      <c r="F130" s="15" t="str">
        <f>VLOOKUP(B130,Overall!B:AA,5,0)</f>
        <v>IISER Mohali</v>
      </c>
      <c r="G130" s="15" t="str">
        <f>VLOOKUP(B130,Overall!B:AA,6,0)</f>
        <v>IIT Madras</v>
      </c>
      <c r="H130" s="16" t="str">
        <f>VLOOKUP(B130,Overall!B:AA,7,0)</f>
        <v>12 Weeks</v>
      </c>
      <c r="I130" s="15" t="str">
        <f>VLOOKUP(B130,Overall!B:AA,8,0)</f>
        <v>Rerun</v>
      </c>
      <c r="J130" s="17">
        <f>VLOOKUP(B130,Overall!B:AA,9,0)</f>
        <v>45859</v>
      </c>
      <c r="K130" s="17">
        <f>VLOOKUP(B130,Overall!B:AA,10,0)</f>
        <v>45940</v>
      </c>
      <c r="L130" s="17">
        <f>VLOOKUP(B130,Overall!B:AA,11,0)</f>
        <v>45956</v>
      </c>
      <c r="M130" s="17">
        <f>VLOOKUP(B130,Overall!B:AA,12,0)</f>
        <v>45866</v>
      </c>
      <c r="N130" s="17">
        <f>VLOOKUP(B130,Overall!B:AA,13,0)</f>
        <v>45884</v>
      </c>
      <c r="O130" s="15" t="str">
        <f>VLOOKUP(B130,Overall!B:AA,14,0)</f>
        <v>UG/PG</v>
      </c>
      <c r="P130" s="15" t="str">
        <f>VLOOKUP(B130,Overall!B:AA,15,0)</f>
        <v>Elective</v>
      </c>
      <c r="Q130" s="15" t="str">
        <f>VLOOKUP(B130,Overall!B:AA,16,0)</f>
        <v>Yes</v>
      </c>
      <c r="R130" s="33">
        <f>VLOOKUP(B130,Overall!B:AA,17,0)</f>
        <v>0</v>
      </c>
      <c r="S130" s="20" t="str">
        <f>VLOOKUP(B130,Overall!B:AA,18,0)</f>
        <v>https://onlinecourses.nptel.ac.in/noc25_cy46/preview</v>
      </c>
      <c r="T130" s="14" t="str">
        <f>VLOOKUP(B130,Overall!B:AA,19,0)</f>
        <v>noc25_cy46</v>
      </c>
      <c r="U130" s="35" t="str">
        <f>VLOOKUP(B130,Overall!B:AA,20,0)</f>
        <v>https://onlinecourses.nptel.ac.in/noc23_cy38/preview</v>
      </c>
      <c r="V130" s="35" t="str">
        <f>VLOOKUP(B130,Overall!B:AA,21,0)</f>
        <v>https://onlinecourses.nptel.ac.in/noc23_cy38/preview</v>
      </c>
      <c r="W130" s="33" t="str">
        <f>VLOOKUP(B130,Overall!B:AA,22,0)</f>
        <v>noc23_cy38</v>
      </c>
      <c r="X130" s="20" t="str">
        <f>VLOOKUP(B130,Overall!B:AA,23,0)</f>
        <v>https://nptel.ac.in/courses/104106089</v>
      </c>
      <c r="Y130" s="19" t="str">
        <f>VLOOKUP(B130,Overall!B:AA,24,0)</f>
        <v>https://nptel.ac.in/courses/104106089</v>
      </c>
      <c r="Z130" s="14">
        <f>VLOOKUP(B130,Overall!B:AA,25,0)</f>
        <v>104106089</v>
      </c>
      <c r="AA130" s="33"/>
    </row>
    <row r="131" spans="1:27" ht="39.6" x14ac:dyDescent="0.25">
      <c r="A131" s="13">
        <v>130</v>
      </c>
      <c r="B131" s="14" t="s">
        <v>874</v>
      </c>
      <c r="C131" s="14" t="str">
        <f>VLOOKUP(B131,Overall!B:AA,2,0)</f>
        <v>Chemistry</v>
      </c>
      <c r="D131" s="14" t="str">
        <f>VLOOKUP(B131,Overall!B:AA,3,0)</f>
        <v>Chemistry and Physics of Surfaces and Interfaces</v>
      </c>
      <c r="E131" s="14" t="str">
        <f>VLOOKUP(B131,Overall!B:AA,4,0)</f>
        <v>Prof. Thiruvancheril G. Gopakumar</v>
      </c>
      <c r="F131" s="15" t="str">
        <f>VLOOKUP(B131,Overall!B:AA,5,0)</f>
        <v>IIT Kanpur</v>
      </c>
      <c r="G131" s="15" t="str">
        <f>VLOOKUP(B131,Overall!B:AA,6,0)</f>
        <v>IIT Kanpur</v>
      </c>
      <c r="H131" s="16" t="str">
        <f>VLOOKUP(B131,Overall!B:AA,7,0)</f>
        <v>8 Weeks</v>
      </c>
      <c r="I131" s="15" t="str">
        <f>VLOOKUP(B131,Overall!B:AA,8,0)</f>
        <v>Rerun</v>
      </c>
      <c r="J131" s="17">
        <f>VLOOKUP(B131,Overall!B:AA,9,0)</f>
        <v>45859</v>
      </c>
      <c r="K131" s="17">
        <f>VLOOKUP(B131,Overall!B:AA,10,0)</f>
        <v>45912</v>
      </c>
      <c r="L131" s="17">
        <f>VLOOKUP(B131,Overall!B:AA,11,0)</f>
        <v>45920</v>
      </c>
      <c r="M131" s="17">
        <f>VLOOKUP(B131,Overall!B:AA,12,0)</f>
        <v>45866</v>
      </c>
      <c r="N131" s="17">
        <f>VLOOKUP(B131,Overall!B:AA,13,0)</f>
        <v>45884</v>
      </c>
      <c r="O131" s="15" t="str">
        <f>VLOOKUP(B131,Overall!B:AA,14,0)</f>
        <v>PG</v>
      </c>
      <c r="P131" s="15" t="str">
        <f>VLOOKUP(B131,Overall!B:AA,15,0)</f>
        <v>Elective</v>
      </c>
      <c r="Q131" s="15" t="str">
        <f>VLOOKUP(B131,Overall!B:AA,16,0)</f>
        <v>Yes</v>
      </c>
      <c r="R131" s="33">
        <f>VLOOKUP(B131,Overall!B:AA,17,0)</f>
        <v>0</v>
      </c>
      <c r="S131" s="20" t="str">
        <f>VLOOKUP(B131,Overall!B:AA,18,0)</f>
        <v>https://onlinecourses.nptel.ac.in/noc25_cy47/preview</v>
      </c>
      <c r="T131" s="14" t="str">
        <f>VLOOKUP(B131,Overall!B:AA,19,0)</f>
        <v>noc25_cy47</v>
      </c>
      <c r="U131" s="35" t="str">
        <f>VLOOKUP(B131,Overall!B:AA,20,0)</f>
        <v>https://onlinecourses.nptel.ac.in/noc24_cy36/preview</v>
      </c>
      <c r="V131" s="35" t="str">
        <f>VLOOKUP(B131,Overall!B:AA,21,0)</f>
        <v>https://onlinecourses.nptel.ac.in/noc24_cy36/preview</v>
      </c>
      <c r="W131" s="33" t="str">
        <f>VLOOKUP(B131,Overall!B:AA,22,0)</f>
        <v>noc24_cy36</v>
      </c>
      <c r="X131" s="20" t="str">
        <f>VLOOKUP(B131,Overall!B:AA,23,0)</f>
        <v>https://nptel.ac.in/courses/104104130</v>
      </c>
      <c r="Y131" s="19" t="str">
        <f>VLOOKUP(B131,Overall!B:AA,24,0)</f>
        <v>https://nptel.ac.in/courses/104104130</v>
      </c>
      <c r="Z131" s="14">
        <f>VLOOKUP(B131,Overall!B:AA,25,0)</f>
        <v>104104130</v>
      </c>
      <c r="AA131" s="33"/>
    </row>
    <row r="132" spans="1:27" ht="52.8" x14ac:dyDescent="0.25">
      <c r="A132" s="13">
        <v>131</v>
      </c>
      <c r="B132" s="14" t="s">
        <v>879</v>
      </c>
      <c r="C132" s="14" t="str">
        <f>VLOOKUP(B132,Overall!B:AA,2,0)</f>
        <v>Chemistry</v>
      </c>
      <c r="D132" s="14" t="str">
        <f>VLOOKUP(B132,Overall!B:AA,3,0)</f>
        <v>Concepts of Chemistry for Engineering</v>
      </c>
      <c r="E132" s="14" t="str">
        <f>VLOOKUP(B132,Overall!B:AA,4,0)</f>
        <v>Prof. Anindya Datta,
Prof. Debabrata Maiti,
Prof. Chidambar Kulkarni,
Prof. Arnab Dutta</v>
      </c>
      <c r="F132" s="15" t="str">
        <f>VLOOKUP(B132,Overall!B:AA,5,0)</f>
        <v>IIT Bombay</v>
      </c>
      <c r="G132" s="15" t="str">
        <f>VLOOKUP(B132,Overall!B:AA,6,0)</f>
        <v>IIT Bombay</v>
      </c>
      <c r="H132" s="16" t="str">
        <f>VLOOKUP(B132,Overall!B:AA,7,0)</f>
        <v>12 Weeks</v>
      </c>
      <c r="I132" s="15" t="str">
        <f>VLOOKUP(B132,Overall!B:AA,8,0)</f>
        <v>Rerun</v>
      </c>
      <c r="J132" s="17">
        <f>VLOOKUP(B132,Overall!B:AA,9,0)</f>
        <v>45859</v>
      </c>
      <c r="K132" s="17">
        <f>VLOOKUP(B132,Overall!B:AA,10,0)</f>
        <v>45940</v>
      </c>
      <c r="L132" s="17">
        <f>VLOOKUP(B132,Overall!B:AA,11,0)</f>
        <v>45956</v>
      </c>
      <c r="M132" s="17">
        <f>VLOOKUP(B132,Overall!B:AA,12,0)</f>
        <v>45866</v>
      </c>
      <c r="N132" s="17">
        <f>VLOOKUP(B132,Overall!B:AA,13,0)</f>
        <v>45884</v>
      </c>
      <c r="O132" s="15" t="str">
        <f>VLOOKUP(B132,Overall!B:AA,14,0)</f>
        <v>UG</v>
      </c>
      <c r="P132" s="15" t="str">
        <f>VLOOKUP(B132,Overall!B:AA,15,0)</f>
        <v>Core</v>
      </c>
      <c r="Q132" s="15" t="str">
        <f>VLOOKUP(B132,Overall!B:AA,16,0)</f>
        <v>No</v>
      </c>
      <c r="R132" s="33">
        <f>VLOOKUP(B132,Overall!B:AA,17,0)</f>
        <v>0</v>
      </c>
      <c r="S132" s="20" t="str">
        <f>VLOOKUP(B132,Overall!B:AA,18,0)</f>
        <v>https://onlinecourses.nptel.ac.in/noc25_cy48/preview</v>
      </c>
      <c r="T132" s="14" t="str">
        <f>VLOOKUP(B132,Overall!B:AA,19,0)</f>
        <v>noc25_cy48</v>
      </c>
      <c r="U132" s="35" t="str">
        <f>VLOOKUP(B132,Overall!B:AA,20,0)</f>
        <v>https://onlinecourses.nptel.ac.in/noc24_cy52/preview</v>
      </c>
      <c r="V132" s="35" t="str">
        <f>VLOOKUP(B132,Overall!B:AA,21,0)</f>
        <v>https://onlinecourses.nptel.ac.in/noc24_cy52/preview</v>
      </c>
      <c r="W132" s="33" t="str">
        <f>VLOOKUP(B132,Overall!B:AA,22,0)</f>
        <v>noc24_cy52</v>
      </c>
      <c r="X132" s="20" t="str">
        <f>VLOOKUP(B132,Overall!B:AA,23,0)</f>
        <v>https://nptel.ac.in/courses/104101130</v>
      </c>
      <c r="Y132" s="19" t="str">
        <f>VLOOKUP(B132,Overall!B:AA,24,0)</f>
        <v>https://nptel.ac.in/courses/104101130</v>
      </c>
      <c r="Z132" s="14">
        <f>VLOOKUP(B132,Overall!B:AA,25,0)</f>
        <v>104101130</v>
      </c>
      <c r="AA132" s="33"/>
    </row>
    <row r="133" spans="1:27" ht="39.6" x14ac:dyDescent="0.25">
      <c r="A133" s="13">
        <v>132</v>
      </c>
      <c r="B133" s="14" t="s">
        <v>884</v>
      </c>
      <c r="C133" s="14" t="str">
        <f>VLOOKUP(B133,Overall!B:AA,2,0)</f>
        <v>Chemistry</v>
      </c>
      <c r="D133" s="14" t="str">
        <f>VLOOKUP(B133,Overall!B:AA,3,0)</f>
        <v>Quantum Mechanics and Molecular Spectroscopy</v>
      </c>
      <c r="E133" s="14" t="str">
        <f>VLOOKUP(B133,Overall!B:AA,4,0)</f>
        <v>Prof. G Naresh Patwari</v>
      </c>
      <c r="F133" s="15" t="str">
        <f>VLOOKUP(B133,Overall!B:AA,5,0)</f>
        <v>IIT Bombay</v>
      </c>
      <c r="G133" s="15" t="str">
        <f>VLOOKUP(B133,Overall!B:AA,6,0)</f>
        <v>IIT Bombay</v>
      </c>
      <c r="H133" s="16" t="str">
        <f>VLOOKUP(B133,Overall!B:AA,7,0)</f>
        <v>8 Weeks</v>
      </c>
      <c r="I133" s="15" t="str">
        <f>VLOOKUP(B133,Overall!B:AA,8,0)</f>
        <v>Rerun</v>
      </c>
      <c r="J133" s="17">
        <f>VLOOKUP(B133,Overall!B:AA,9,0)</f>
        <v>45859</v>
      </c>
      <c r="K133" s="17">
        <f>VLOOKUP(B133,Overall!B:AA,10,0)</f>
        <v>45912</v>
      </c>
      <c r="L133" s="17">
        <f>VLOOKUP(B133,Overall!B:AA,11,0)</f>
        <v>45921</v>
      </c>
      <c r="M133" s="17">
        <f>VLOOKUP(B133,Overall!B:AA,12,0)</f>
        <v>45866</v>
      </c>
      <c r="N133" s="17">
        <f>VLOOKUP(B133,Overall!B:AA,13,0)</f>
        <v>45884</v>
      </c>
      <c r="O133" s="15" t="str">
        <f>VLOOKUP(B133,Overall!B:AA,14,0)</f>
        <v>PG</v>
      </c>
      <c r="P133" s="15" t="str">
        <f>VLOOKUP(B133,Overall!B:AA,15,0)</f>
        <v>Core</v>
      </c>
      <c r="Q133" s="15" t="str">
        <f>VLOOKUP(B133,Overall!B:AA,16,0)</f>
        <v>Yes</v>
      </c>
      <c r="R133" s="33">
        <f>VLOOKUP(B133,Overall!B:AA,17,0)</f>
        <v>0</v>
      </c>
      <c r="S133" s="20" t="str">
        <f>VLOOKUP(B133,Overall!B:AA,18,0)</f>
        <v>https://onlinecourses.nptel.ac.in/noc25_cy49/preview</v>
      </c>
      <c r="T133" s="14" t="str">
        <f>VLOOKUP(B133,Overall!B:AA,19,0)</f>
        <v>noc25_cy49</v>
      </c>
      <c r="U133" s="35" t="str">
        <f>VLOOKUP(B133,Overall!B:AA,20,0)</f>
        <v>https://onlinecourses.nptel.ac.in/noc24_cy42/preview</v>
      </c>
      <c r="V133" s="35" t="str">
        <f>VLOOKUP(B133,Overall!B:AA,21,0)</f>
        <v>https://onlinecourses.nptel.ac.in/noc24_cy42/preview</v>
      </c>
      <c r="W133" s="33" t="str">
        <f>VLOOKUP(B133,Overall!B:AA,22,0)</f>
        <v>noc24_cy42</v>
      </c>
      <c r="X133" s="20" t="str">
        <f>VLOOKUP(B133,Overall!B:AA,23,0)</f>
        <v>https://nptel.ac.in/courses/104101126</v>
      </c>
      <c r="Y133" s="19" t="str">
        <f>VLOOKUP(B133,Overall!B:AA,24,0)</f>
        <v>https://nptel.ac.in/courses/104101126</v>
      </c>
      <c r="Z133" s="14">
        <f>VLOOKUP(B133,Overall!B:AA,25,0)</f>
        <v>104101126</v>
      </c>
      <c r="AA133" s="33"/>
    </row>
    <row r="134" spans="1:27" ht="39.6" x14ac:dyDescent="0.25">
      <c r="A134" s="13">
        <v>133</v>
      </c>
      <c r="B134" s="14" t="s">
        <v>889</v>
      </c>
      <c r="C134" s="14" t="str">
        <f>VLOOKUP(B134,Overall!B:AA,2,0)</f>
        <v>Chemistry</v>
      </c>
      <c r="D134" s="14" t="str">
        <f>VLOOKUP(B134,Overall!B:AA,3,0)</f>
        <v>Circular Dichroism (CD) and Mossbauer Spectroscopy for Chemists</v>
      </c>
      <c r="E134" s="14" t="str">
        <f>VLOOKUP(B134,Overall!B:AA,4,0)</f>
        <v>Prof. Arnab Dutta</v>
      </c>
      <c r="F134" s="15" t="str">
        <f>VLOOKUP(B134,Overall!B:AA,5,0)</f>
        <v>IIT Bombay</v>
      </c>
      <c r="G134" s="15" t="str">
        <f>VLOOKUP(B134,Overall!B:AA,6,0)</f>
        <v>IIT Bombay</v>
      </c>
      <c r="H134" s="16" t="str">
        <f>VLOOKUP(B134,Overall!B:AA,7,0)</f>
        <v>12 Weeks</v>
      </c>
      <c r="I134" s="15" t="str">
        <f>VLOOKUP(B134,Overall!B:AA,8,0)</f>
        <v>Rerun</v>
      </c>
      <c r="J134" s="17">
        <f>VLOOKUP(B134,Overall!B:AA,9,0)</f>
        <v>45859</v>
      </c>
      <c r="K134" s="17">
        <f>VLOOKUP(B134,Overall!B:AA,10,0)</f>
        <v>45940</v>
      </c>
      <c r="L134" s="17">
        <f>VLOOKUP(B134,Overall!B:AA,11,0)</f>
        <v>45962</v>
      </c>
      <c r="M134" s="17">
        <f>VLOOKUP(B134,Overall!B:AA,12,0)</f>
        <v>45866</v>
      </c>
      <c r="N134" s="17">
        <f>VLOOKUP(B134,Overall!B:AA,13,0)</f>
        <v>45884</v>
      </c>
      <c r="O134" s="15" t="str">
        <f>VLOOKUP(B134,Overall!B:AA,14,0)</f>
        <v>PG</v>
      </c>
      <c r="P134" s="15" t="str">
        <f>VLOOKUP(B134,Overall!B:AA,15,0)</f>
        <v>Elective</v>
      </c>
      <c r="Q134" s="15" t="str">
        <f>VLOOKUP(B134,Overall!B:AA,16,0)</f>
        <v>Yes</v>
      </c>
      <c r="R134" s="33">
        <f>VLOOKUP(B134,Overall!B:AA,17,0)</f>
        <v>0</v>
      </c>
      <c r="S134" s="20" t="str">
        <f>VLOOKUP(B134,Overall!B:AA,18,0)</f>
        <v>https://onlinecourses.nptel.ac.in/noc25_cy50/preview</v>
      </c>
      <c r="T134" s="14" t="str">
        <f>VLOOKUP(B134,Overall!B:AA,19,0)</f>
        <v>noc25_cy50</v>
      </c>
      <c r="U134" s="35" t="str">
        <f>VLOOKUP(B134,Overall!B:AA,20,0)</f>
        <v>https://onlinecourses.nptel.ac.in/noc24_cy53/preview</v>
      </c>
      <c r="V134" s="35" t="str">
        <f>VLOOKUP(B134,Overall!B:AA,21,0)</f>
        <v>https://onlinecourses.nptel.ac.in/noc24_cy53/preview</v>
      </c>
      <c r="W134" s="33" t="str">
        <f>VLOOKUP(B134,Overall!B:AA,22,0)</f>
        <v>noc24_cy53</v>
      </c>
      <c r="X134" s="20" t="str">
        <f>VLOOKUP(B134,Overall!B:AA,23,0)</f>
        <v>https://nptel.ac.in/courses/104101134</v>
      </c>
      <c r="Y134" s="19" t="str">
        <f>VLOOKUP(B134,Overall!B:AA,24,0)</f>
        <v>https://nptel.ac.in/courses/104101134</v>
      </c>
      <c r="Z134" s="14">
        <f>VLOOKUP(B134,Overall!B:AA,25,0)</f>
        <v>104101134</v>
      </c>
      <c r="AA134" s="33"/>
    </row>
    <row r="135" spans="1:27" ht="39.6" x14ac:dyDescent="0.25">
      <c r="A135" s="13">
        <v>134</v>
      </c>
      <c r="B135" s="14" t="s">
        <v>894</v>
      </c>
      <c r="C135" s="14" t="str">
        <f>VLOOKUP(B135,Overall!B:AA,2,0)</f>
        <v>Chemistry</v>
      </c>
      <c r="D135" s="14" t="str">
        <f>VLOOKUP(B135,Overall!B:AA,3,0)</f>
        <v>Classics in Total Synthesis - I</v>
      </c>
      <c r="E135" s="14" t="str">
        <f>VLOOKUP(B135,Overall!B:AA,4,0)</f>
        <v>Prof. Krishna P Kaliappan</v>
      </c>
      <c r="F135" s="15" t="str">
        <f>VLOOKUP(B135,Overall!B:AA,5,0)</f>
        <v>IIT Bombay</v>
      </c>
      <c r="G135" s="15" t="str">
        <f>VLOOKUP(B135,Overall!B:AA,6,0)</f>
        <v>IIT Bombay</v>
      </c>
      <c r="H135" s="16" t="str">
        <f>VLOOKUP(B135,Overall!B:AA,7,0)</f>
        <v>12 Weeks</v>
      </c>
      <c r="I135" s="15" t="str">
        <f>VLOOKUP(B135,Overall!B:AA,8,0)</f>
        <v>Rerun</v>
      </c>
      <c r="J135" s="17">
        <f>VLOOKUP(B135,Overall!B:AA,9,0)</f>
        <v>45859</v>
      </c>
      <c r="K135" s="17">
        <f>VLOOKUP(B135,Overall!B:AA,10,0)</f>
        <v>45940</v>
      </c>
      <c r="L135" s="17">
        <f>VLOOKUP(B135,Overall!B:AA,11,0)</f>
        <v>45962</v>
      </c>
      <c r="M135" s="17">
        <f>VLOOKUP(B135,Overall!B:AA,12,0)</f>
        <v>45866</v>
      </c>
      <c r="N135" s="17">
        <f>VLOOKUP(B135,Overall!B:AA,13,0)</f>
        <v>45884</v>
      </c>
      <c r="O135" s="15" t="str">
        <f>VLOOKUP(B135,Overall!B:AA,14,0)</f>
        <v>PG</v>
      </c>
      <c r="P135" s="15" t="str">
        <f>VLOOKUP(B135,Overall!B:AA,15,0)</f>
        <v>Elective</v>
      </c>
      <c r="Q135" s="15" t="str">
        <f>VLOOKUP(B135,Overall!B:AA,16,0)</f>
        <v>Yes</v>
      </c>
      <c r="R135" s="33">
        <f>VLOOKUP(B135,Overall!B:AA,17,0)</f>
        <v>0</v>
      </c>
      <c r="S135" s="20" t="str">
        <f>VLOOKUP(B135,Overall!B:AA,18,0)</f>
        <v>https://onlinecourses.nptel.ac.in/noc25_cy51/preview</v>
      </c>
      <c r="T135" s="14" t="str">
        <f>VLOOKUP(B135,Overall!B:AA,19,0)</f>
        <v>noc25_cy51</v>
      </c>
      <c r="U135" s="35" t="str">
        <f>VLOOKUP(B135,Overall!B:AA,20,0)</f>
        <v>https://onlinecourses.nptel.ac.in/noc24_cy54/preview</v>
      </c>
      <c r="V135" s="35" t="str">
        <f>VLOOKUP(B135,Overall!B:AA,21,0)</f>
        <v>https://onlinecourses.nptel.ac.in/noc24_cy54/preview</v>
      </c>
      <c r="W135" s="33" t="str">
        <f>VLOOKUP(B135,Overall!B:AA,22,0)</f>
        <v>noc24_cy54</v>
      </c>
      <c r="X135" s="20" t="str">
        <f>VLOOKUP(B135,Overall!B:AA,23,0)</f>
        <v>https://nptel.ac.in/courses/104101133</v>
      </c>
      <c r="Y135" s="19" t="str">
        <f>VLOOKUP(B135,Overall!B:AA,24,0)</f>
        <v>https://nptel.ac.in/courses/104101133</v>
      </c>
      <c r="Z135" s="14">
        <f>VLOOKUP(B135,Overall!B:AA,25,0)</f>
        <v>104101133</v>
      </c>
      <c r="AA135" s="33"/>
    </row>
    <row r="136" spans="1:27" ht="39.6" x14ac:dyDescent="0.25">
      <c r="A136" s="13">
        <v>135</v>
      </c>
      <c r="B136" s="14" t="s">
        <v>898</v>
      </c>
      <c r="C136" s="14" t="str">
        <f>VLOOKUP(B136,Overall!B:AA,2,0)</f>
        <v>Chemistry</v>
      </c>
      <c r="D136" s="14" t="str">
        <f>VLOOKUP(B136,Overall!B:AA,3,0)</f>
        <v>Basic Statistical Mechanics</v>
      </c>
      <c r="E136" s="14" t="str">
        <f>VLOOKUP(B136,Overall!B:AA,4,0)</f>
        <v>Prof. Biman Bagchi</v>
      </c>
      <c r="F136" s="15" t="str">
        <f>VLOOKUP(B136,Overall!B:AA,5,0)</f>
        <v>IIT Bombay</v>
      </c>
      <c r="G136" s="15" t="str">
        <f>VLOOKUP(B136,Overall!B:AA,6,0)</f>
        <v>IIT Bombay</v>
      </c>
      <c r="H136" s="16" t="str">
        <f>VLOOKUP(B136,Overall!B:AA,7,0)</f>
        <v>12 Weeks</v>
      </c>
      <c r="I136" s="15" t="str">
        <f>VLOOKUP(B136,Overall!B:AA,8,0)</f>
        <v>Rerun</v>
      </c>
      <c r="J136" s="17">
        <f>VLOOKUP(B136,Overall!B:AA,9,0)</f>
        <v>45859</v>
      </c>
      <c r="K136" s="17">
        <f>VLOOKUP(B136,Overall!B:AA,10,0)</f>
        <v>45940</v>
      </c>
      <c r="L136" s="17">
        <f>VLOOKUP(B136,Overall!B:AA,11,0)</f>
        <v>45962</v>
      </c>
      <c r="M136" s="17">
        <f>VLOOKUP(B136,Overall!B:AA,12,0)</f>
        <v>45866</v>
      </c>
      <c r="N136" s="17">
        <f>VLOOKUP(B136,Overall!B:AA,13,0)</f>
        <v>45884</v>
      </c>
      <c r="O136" s="15" t="str">
        <f>VLOOKUP(B136,Overall!B:AA,14,0)</f>
        <v>UG/PG</v>
      </c>
      <c r="P136" s="15" t="str">
        <f>VLOOKUP(B136,Overall!B:AA,15,0)</f>
        <v>Elective</v>
      </c>
      <c r="Q136" s="15" t="str">
        <f>VLOOKUP(B136,Overall!B:AA,16,0)</f>
        <v>Yes</v>
      </c>
      <c r="R136" s="33">
        <f>VLOOKUP(B136,Overall!B:AA,17,0)</f>
        <v>0</v>
      </c>
      <c r="S136" s="20" t="str">
        <f>VLOOKUP(B136,Overall!B:AA,18,0)</f>
        <v>https://onlinecourses.nptel.ac.in/noc25_cy52/preview</v>
      </c>
      <c r="T136" s="14" t="str">
        <f>VLOOKUP(B136,Overall!B:AA,19,0)</f>
        <v>noc25_cy52</v>
      </c>
      <c r="U136" s="35" t="str">
        <f>VLOOKUP(B136,Overall!B:AA,20,0)</f>
        <v>https://onlinecourses.nptel.ac.in/noc20_cy28/preview</v>
      </c>
      <c r="V136" s="35" t="str">
        <f>VLOOKUP(B136,Overall!B:AA,21,0)</f>
        <v>https://onlinecourses.nptel.ac.in/noc20_cy28/preview</v>
      </c>
      <c r="W136" s="33" t="str">
        <f>VLOOKUP(B136,Overall!B:AA,22,0)</f>
        <v>noc20_cy28</v>
      </c>
      <c r="X136" s="20" t="str">
        <f>VLOOKUP(B136,Overall!B:AA,23,0)</f>
        <v>https://nptel.ac.in/courses/104101125</v>
      </c>
      <c r="Y136" s="19" t="str">
        <f>VLOOKUP(B136,Overall!B:AA,24,0)</f>
        <v>https://nptel.ac.in/courses/104101125</v>
      </c>
      <c r="Z136" s="14">
        <f>VLOOKUP(B136,Overall!B:AA,25,0)</f>
        <v>104101125</v>
      </c>
      <c r="AA136" s="33"/>
    </row>
    <row r="137" spans="1:27" ht="39.6" x14ac:dyDescent="0.25">
      <c r="A137" s="13">
        <v>136</v>
      </c>
      <c r="B137" s="14" t="s">
        <v>903</v>
      </c>
      <c r="C137" s="14" t="str">
        <f>VLOOKUP(B137,Overall!B:AA,2,0)</f>
        <v>Chemistry</v>
      </c>
      <c r="D137" s="14" t="str">
        <f>VLOOKUP(B137,Overall!B:AA,3,0)</f>
        <v>Principles of Organic Synthesis</v>
      </c>
      <c r="E137" s="14" t="str">
        <f>VLOOKUP(B137,Overall!B:AA,4,0)</f>
        <v>Prof. T Punniyamurthy</v>
      </c>
      <c r="F137" s="15" t="str">
        <f>VLOOKUP(B137,Overall!B:AA,5,0)</f>
        <v>IIT Guwahati</v>
      </c>
      <c r="G137" s="15" t="str">
        <f>VLOOKUP(B137,Overall!B:AA,6,0)</f>
        <v>IIT Guwahati</v>
      </c>
      <c r="H137" s="16" t="str">
        <f>VLOOKUP(B137,Overall!B:AA,7,0)</f>
        <v>12 Weeks</v>
      </c>
      <c r="I137" s="15" t="str">
        <f>VLOOKUP(B137,Overall!B:AA,8,0)</f>
        <v>Rerun</v>
      </c>
      <c r="J137" s="17">
        <f>VLOOKUP(B137,Overall!B:AA,9,0)</f>
        <v>45859</v>
      </c>
      <c r="K137" s="17">
        <f>VLOOKUP(B137,Overall!B:AA,10,0)</f>
        <v>45940</v>
      </c>
      <c r="L137" s="17">
        <f>VLOOKUP(B137,Overall!B:AA,11,0)</f>
        <v>45962</v>
      </c>
      <c r="M137" s="17">
        <f>VLOOKUP(B137,Overall!B:AA,12,0)</f>
        <v>45866</v>
      </c>
      <c r="N137" s="17">
        <f>VLOOKUP(B137,Overall!B:AA,13,0)</f>
        <v>45884</v>
      </c>
      <c r="O137" s="15" t="str">
        <f>VLOOKUP(B137,Overall!B:AA,14,0)</f>
        <v>PG</v>
      </c>
      <c r="P137" s="15" t="str">
        <f>VLOOKUP(B137,Overall!B:AA,15,0)</f>
        <v>Core</v>
      </c>
      <c r="Q137" s="15" t="str">
        <f>VLOOKUP(B137,Overall!B:AA,16,0)</f>
        <v>Yes</v>
      </c>
      <c r="R137" s="33">
        <f>VLOOKUP(B137,Overall!B:AA,17,0)</f>
        <v>0</v>
      </c>
      <c r="S137" s="20" t="str">
        <f>VLOOKUP(B137,Overall!B:AA,18,0)</f>
        <v>https://onlinecourses.nptel.ac.in/noc25_cy53/preview</v>
      </c>
      <c r="T137" s="14" t="str">
        <f>VLOOKUP(B137,Overall!B:AA,19,0)</f>
        <v>noc25_cy53</v>
      </c>
      <c r="U137" s="35" t="str">
        <f>VLOOKUP(B137,Overall!B:AA,20,0)</f>
        <v>https://onlinecourses.nptel.ac.in/noc24_cy43/preview</v>
      </c>
      <c r="V137" s="35" t="str">
        <f>VLOOKUP(B137,Overall!B:AA,21,0)</f>
        <v>https://onlinecourses.nptel.ac.in/noc24_cy43/preview</v>
      </c>
      <c r="W137" s="33" t="str">
        <f>VLOOKUP(B137,Overall!B:AA,22,0)</f>
        <v>noc24_cy43</v>
      </c>
      <c r="X137" s="20" t="str">
        <f>VLOOKUP(B137,Overall!B:AA,23,0)</f>
        <v>https://nptel.ac.in/courses/104103110</v>
      </c>
      <c r="Y137" s="19" t="str">
        <f>VLOOKUP(B137,Overall!B:AA,24,0)</f>
        <v>https://nptel.ac.in/courses/104103110</v>
      </c>
      <c r="Z137" s="14">
        <f>VLOOKUP(B137,Overall!B:AA,25,0)</f>
        <v>104103110</v>
      </c>
      <c r="AA137" s="33"/>
    </row>
    <row r="138" spans="1:27" ht="39.6" x14ac:dyDescent="0.25">
      <c r="A138" s="13">
        <v>137</v>
      </c>
      <c r="B138" s="14" t="s">
        <v>908</v>
      </c>
      <c r="C138" s="14" t="str">
        <f>VLOOKUP(B138,Overall!B:AA,2,0)</f>
        <v>Chemistry</v>
      </c>
      <c r="D138" s="14" t="str">
        <f>VLOOKUP(B138,Overall!B:AA,3,0)</f>
        <v>Reagents in Organic Synthesis</v>
      </c>
      <c r="E138" s="14" t="str">
        <f>VLOOKUP(B138,Overall!B:AA,4,0)</f>
        <v>Prof. Subhas Chandra Pan</v>
      </c>
      <c r="F138" s="15" t="str">
        <f>VLOOKUP(B138,Overall!B:AA,5,0)</f>
        <v>IIT Guwahati</v>
      </c>
      <c r="G138" s="15" t="str">
        <f>VLOOKUP(B138,Overall!B:AA,6,0)</f>
        <v>IIT Guwahati</v>
      </c>
      <c r="H138" s="16" t="str">
        <f>VLOOKUP(B138,Overall!B:AA,7,0)</f>
        <v>12 Weeks</v>
      </c>
      <c r="I138" s="15" t="str">
        <f>VLOOKUP(B138,Overall!B:AA,8,0)</f>
        <v>Rerun</v>
      </c>
      <c r="J138" s="17">
        <f>VLOOKUP(B138,Overall!B:AA,9,0)</f>
        <v>45859</v>
      </c>
      <c r="K138" s="17">
        <f>VLOOKUP(B138,Overall!B:AA,10,0)</f>
        <v>45940</v>
      </c>
      <c r="L138" s="17">
        <f>VLOOKUP(B138,Overall!B:AA,11,0)</f>
        <v>45962</v>
      </c>
      <c r="M138" s="17">
        <f>VLOOKUP(B138,Overall!B:AA,12,0)</f>
        <v>45866</v>
      </c>
      <c r="N138" s="17">
        <f>VLOOKUP(B138,Overall!B:AA,13,0)</f>
        <v>45884</v>
      </c>
      <c r="O138" s="15" t="str">
        <f>VLOOKUP(B138,Overall!B:AA,14,0)</f>
        <v>PG</v>
      </c>
      <c r="P138" s="15" t="str">
        <f>VLOOKUP(B138,Overall!B:AA,15,0)</f>
        <v>Core</v>
      </c>
      <c r="Q138" s="15" t="str">
        <f>VLOOKUP(B138,Overall!B:AA,16,0)</f>
        <v>Yes</v>
      </c>
      <c r="R138" s="33">
        <f>VLOOKUP(B138,Overall!B:AA,17,0)</f>
        <v>0</v>
      </c>
      <c r="S138" s="20" t="str">
        <f>VLOOKUP(B138,Overall!B:AA,18,0)</f>
        <v>https://onlinecourses.nptel.ac.in/noc25_cy54/preview</v>
      </c>
      <c r="T138" s="14" t="str">
        <f>VLOOKUP(B138,Overall!B:AA,19,0)</f>
        <v>noc25_cy54</v>
      </c>
      <c r="U138" s="35" t="str">
        <f>VLOOKUP(B138,Overall!B:AA,20,0)</f>
        <v>https://onlinecourses.nptel.ac.in/noc24_cy44/preview</v>
      </c>
      <c r="V138" s="35" t="str">
        <f>VLOOKUP(B138,Overall!B:AA,21,0)</f>
        <v>https://onlinecourses.nptel.ac.in/noc24_cy44/preview</v>
      </c>
      <c r="W138" s="33" t="str">
        <f>VLOOKUP(B138,Overall!B:AA,22,0)</f>
        <v>noc24_cy44</v>
      </c>
      <c r="X138" s="20" t="str">
        <f>VLOOKUP(B138,Overall!B:AA,23,0)</f>
        <v>https://nptel.ac.in/courses/104103111</v>
      </c>
      <c r="Y138" s="19" t="str">
        <f>VLOOKUP(B138,Overall!B:AA,24,0)</f>
        <v>https://nptel.ac.in/courses/104103111</v>
      </c>
      <c r="Z138" s="14">
        <f>VLOOKUP(B138,Overall!B:AA,25,0)</f>
        <v>104103111</v>
      </c>
      <c r="AA138" s="33"/>
    </row>
    <row r="139" spans="1:27" ht="39.6" x14ac:dyDescent="0.25">
      <c r="A139" s="13">
        <v>138</v>
      </c>
      <c r="B139" s="14" t="s">
        <v>913</v>
      </c>
      <c r="C139" s="14" t="str">
        <f>VLOOKUP(B139,Overall!B:AA,2,0)</f>
        <v>Chemistry</v>
      </c>
      <c r="D139" s="14" t="str">
        <f>VLOOKUP(B139,Overall!B:AA,3,0)</f>
        <v>Fundamentals of Statistical Thermodynamics</v>
      </c>
      <c r="E139" s="14" t="str">
        <f>VLOOKUP(B139,Overall!B:AA,4,0)</f>
        <v>Prof. Nand Kishore</v>
      </c>
      <c r="F139" s="15" t="str">
        <f>VLOOKUP(B139,Overall!B:AA,5,0)</f>
        <v>IIT Bombay</v>
      </c>
      <c r="G139" s="15" t="str">
        <f>VLOOKUP(B139,Overall!B:AA,6,0)</f>
        <v>IIT Bombay</v>
      </c>
      <c r="H139" s="16" t="str">
        <f>VLOOKUP(B139,Overall!B:AA,7,0)</f>
        <v>12 Weeks</v>
      </c>
      <c r="I139" s="15" t="str">
        <f>VLOOKUP(B139,Overall!B:AA,8,0)</f>
        <v>Rerun</v>
      </c>
      <c r="J139" s="17">
        <f>VLOOKUP(B139,Overall!B:AA,9,0)</f>
        <v>45859</v>
      </c>
      <c r="K139" s="17">
        <f>VLOOKUP(B139,Overall!B:AA,10,0)</f>
        <v>45940</v>
      </c>
      <c r="L139" s="17">
        <f>VLOOKUP(B139,Overall!B:AA,11,0)</f>
        <v>45962</v>
      </c>
      <c r="M139" s="17">
        <f>VLOOKUP(B139,Overall!B:AA,12,0)</f>
        <v>45866</v>
      </c>
      <c r="N139" s="17">
        <f>VLOOKUP(B139,Overall!B:AA,13,0)</f>
        <v>45884</v>
      </c>
      <c r="O139" s="15" t="str">
        <f>VLOOKUP(B139,Overall!B:AA,14,0)</f>
        <v>UG/PG</v>
      </c>
      <c r="P139" s="15" t="str">
        <f>VLOOKUP(B139,Overall!B:AA,15,0)</f>
        <v>Core</v>
      </c>
      <c r="Q139" s="15" t="str">
        <f>VLOOKUP(B139,Overall!B:AA,16,0)</f>
        <v>Yes</v>
      </c>
      <c r="R139" s="33" t="str">
        <f>VLOOKUP(B139,Overall!B:AA,17,0)</f>
        <v>Minor 3</v>
      </c>
      <c r="S139" s="20" t="str">
        <f>VLOOKUP(B139,Overall!B:AA,18,0)</f>
        <v>https://onlinecourses.nptel.ac.in/noc25_cy55/preview</v>
      </c>
      <c r="T139" s="14" t="str">
        <f>VLOOKUP(B139,Overall!B:AA,19,0)</f>
        <v>noc25_cy55</v>
      </c>
      <c r="U139" s="35" t="str">
        <f>VLOOKUP(B139,Overall!B:AA,20,0)</f>
        <v>https://onlinecourses.nptel.ac.in/noc24_cy59/preview</v>
      </c>
      <c r="V139" s="35" t="str">
        <f>VLOOKUP(B139,Overall!B:AA,21,0)</f>
        <v>https://onlinecourses.nptel.ac.in/noc24_cy59/preview</v>
      </c>
      <c r="W139" s="33" t="str">
        <f>VLOOKUP(B139,Overall!B:AA,22,0)</f>
        <v>noc24_cy59</v>
      </c>
      <c r="X139" s="20" t="str">
        <f>VLOOKUP(B139,Overall!B:AA,23,0)</f>
        <v>https://nptel.ac.in/courses/104101139</v>
      </c>
      <c r="Y139" s="19" t="str">
        <f>VLOOKUP(B139,Overall!B:AA,24,0)</f>
        <v>https://nptel.ac.in/courses/104101139</v>
      </c>
      <c r="Z139" s="14">
        <f>VLOOKUP(B139,Overall!B:AA,25,0)</f>
        <v>104101139</v>
      </c>
      <c r="AA139" s="33"/>
    </row>
    <row r="140" spans="1:27" ht="39.6" x14ac:dyDescent="0.25">
      <c r="A140" s="13">
        <v>139</v>
      </c>
      <c r="B140" s="14" t="s">
        <v>918</v>
      </c>
      <c r="C140" s="14" t="str">
        <f>VLOOKUP(B140,Overall!B:AA,2,0)</f>
        <v>Chemistry</v>
      </c>
      <c r="D140" s="14" t="str">
        <f>VLOOKUP(B140,Overall!B:AA,3,0)</f>
        <v>Introduction to Polymer Science</v>
      </c>
      <c r="E140" s="14" t="str">
        <f>VLOOKUP(B140,Overall!B:AA,4,0)</f>
        <v>Prof. Dibakar Dhara</v>
      </c>
      <c r="F140" s="15" t="str">
        <f>VLOOKUP(B140,Overall!B:AA,5,0)</f>
        <v>IIT Kharagpur</v>
      </c>
      <c r="G140" s="15" t="str">
        <f>VLOOKUP(B140,Overall!B:AA,6,0)</f>
        <v>IIT Kharagpur</v>
      </c>
      <c r="H140" s="16" t="str">
        <f>VLOOKUP(B140,Overall!B:AA,7,0)</f>
        <v>8 Weeks</v>
      </c>
      <c r="I140" s="15" t="str">
        <f>VLOOKUP(B140,Overall!B:AA,8,0)</f>
        <v>Rerun</v>
      </c>
      <c r="J140" s="17">
        <f>VLOOKUP(B140,Overall!B:AA,9,0)</f>
        <v>45859</v>
      </c>
      <c r="K140" s="17">
        <f>VLOOKUP(B140,Overall!B:AA,10,0)</f>
        <v>45912</v>
      </c>
      <c r="L140" s="17">
        <f>VLOOKUP(B140,Overall!B:AA,11,0)</f>
        <v>45921</v>
      </c>
      <c r="M140" s="17">
        <f>VLOOKUP(B140,Overall!B:AA,12,0)</f>
        <v>45866</v>
      </c>
      <c r="N140" s="17">
        <f>VLOOKUP(B140,Overall!B:AA,13,0)</f>
        <v>45884</v>
      </c>
      <c r="O140" s="15" t="str">
        <f>VLOOKUP(B140,Overall!B:AA,14,0)</f>
        <v>UG/PG</v>
      </c>
      <c r="P140" s="15" t="str">
        <f>VLOOKUP(B140,Overall!B:AA,15,0)</f>
        <v>Core</v>
      </c>
      <c r="Q140" s="15" t="str">
        <f>VLOOKUP(B140,Overall!B:AA,16,0)</f>
        <v>Yes</v>
      </c>
      <c r="R140" s="33">
        <f>VLOOKUP(B140,Overall!B:AA,17,0)</f>
        <v>0</v>
      </c>
      <c r="S140" s="20" t="str">
        <f>VLOOKUP(B140,Overall!B:AA,18,0)</f>
        <v>https://onlinecourses.nptel.ac.in/noc25_cy56/preview</v>
      </c>
      <c r="T140" s="14" t="str">
        <f>VLOOKUP(B140,Overall!B:AA,19,0)</f>
        <v>noc25_cy56</v>
      </c>
      <c r="U140" s="35" t="str">
        <f>VLOOKUP(B140,Overall!B:AA,20,0)</f>
        <v>https://onlinecourses.nptel.ac.in/noc24_cy37/preview</v>
      </c>
      <c r="V140" s="35" t="str">
        <f>VLOOKUP(B140,Overall!B:AA,21,0)</f>
        <v>https://onlinecourses.nptel.ac.in/noc24_cy37/preview</v>
      </c>
      <c r="W140" s="33" t="str">
        <f>VLOOKUP(B140,Overall!B:AA,22,0)</f>
        <v>noc24_cy37</v>
      </c>
      <c r="X140" s="20" t="str">
        <f>VLOOKUP(B140,Overall!B:AA,23,0)</f>
        <v>https://nptel.ac.in/courses/104105124</v>
      </c>
      <c r="Y140" s="19" t="str">
        <f>VLOOKUP(B140,Overall!B:AA,24,0)</f>
        <v>https://nptel.ac.in/courses/104105124</v>
      </c>
      <c r="Z140" s="14">
        <f>VLOOKUP(B140,Overall!B:AA,25,0)</f>
        <v>104105124</v>
      </c>
      <c r="AA140" s="33"/>
    </row>
    <row r="141" spans="1:27" ht="39.6" x14ac:dyDescent="0.25">
      <c r="A141" s="13">
        <v>140</v>
      </c>
      <c r="B141" s="14" t="s">
        <v>923</v>
      </c>
      <c r="C141" s="14" t="str">
        <f>VLOOKUP(B141,Overall!B:AA,2,0)</f>
        <v>Chemistry</v>
      </c>
      <c r="D141" s="14" t="str">
        <f>VLOOKUP(B141,Overall!B:AA,3,0)</f>
        <v>Fundamentals of Protein Chemistry</v>
      </c>
      <c r="E141" s="14" t="str">
        <f>VLOOKUP(B141,Overall!B:AA,4,0)</f>
        <v>Prof. Swagata Dasgupta</v>
      </c>
      <c r="F141" s="15" t="str">
        <f>VLOOKUP(B141,Overall!B:AA,5,0)</f>
        <v>IIT Kharagpur</v>
      </c>
      <c r="G141" s="15" t="str">
        <f>VLOOKUP(B141,Overall!B:AA,6,0)</f>
        <v>IIT Kharagpur</v>
      </c>
      <c r="H141" s="16" t="str">
        <f>VLOOKUP(B141,Overall!B:AA,7,0)</f>
        <v>12 Weeks</v>
      </c>
      <c r="I141" s="15" t="str">
        <f>VLOOKUP(B141,Overall!B:AA,8,0)</f>
        <v>Rerun</v>
      </c>
      <c r="J141" s="17">
        <f>VLOOKUP(B141,Overall!B:AA,9,0)</f>
        <v>45859</v>
      </c>
      <c r="K141" s="17">
        <f>VLOOKUP(B141,Overall!B:AA,10,0)</f>
        <v>45940</v>
      </c>
      <c r="L141" s="17">
        <f>VLOOKUP(B141,Overall!B:AA,11,0)</f>
        <v>45963</v>
      </c>
      <c r="M141" s="17">
        <f>VLOOKUP(B141,Overall!B:AA,12,0)</f>
        <v>45866</v>
      </c>
      <c r="N141" s="17">
        <f>VLOOKUP(B141,Overall!B:AA,13,0)</f>
        <v>45884</v>
      </c>
      <c r="O141" s="15" t="str">
        <f>VLOOKUP(B141,Overall!B:AA,14,0)</f>
        <v>UG/PG</v>
      </c>
      <c r="P141" s="15" t="str">
        <f>VLOOKUP(B141,Overall!B:AA,15,0)</f>
        <v>Core</v>
      </c>
      <c r="Q141" s="15" t="str">
        <f>VLOOKUP(B141,Overall!B:AA,16,0)</f>
        <v>Yes</v>
      </c>
      <c r="R141" s="33" t="str">
        <f>VLOOKUP(B141,Overall!B:AA,17,0)</f>
        <v>Biosciences</v>
      </c>
      <c r="S141" s="20" t="str">
        <f>VLOOKUP(B141,Overall!B:AA,18,0)</f>
        <v>https://onlinecourses.nptel.ac.in/noc25_cy57/preview</v>
      </c>
      <c r="T141" s="14" t="str">
        <f>VLOOKUP(B141,Overall!B:AA,19,0)</f>
        <v>noc25_cy57</v>
      </c>
      <c r="U141" s="35" t="str">
        <f>VLOOKUP(B141,Overall!B:AA,20,0)</f>
        <v>https://onlinecourses.nptel.ac.in/noc24_cy57/preview</v>
      </c>
      <c r="V141" s="35" t="str">
        <f>VLOOKUP(B141,Overall!B:AA,21,0)</f>
        <v>https://onlinecourses.nptel.ac.in/noc24_cy57/preview</v>
      </c>
      <c r="W141" s="33" t="str">
        <f>VLOOKUP(B141,Overall!B:AA,22,0)</f>
        <v>noc24_cy57</v>
      </c>
      <c r="X141" s="20" t="str">
        <f>VLOOKUP(B141,Overall!B:AA,23,0)</f>
        <v>https://nptel.ac.in/courses/102105089</v>
      </c>
      <c r="Y141" s="19" t="str">
        <f>VLOOKUP(B141,Overall!B:AA,24,0)</f>
        <v>https://nptel.ac.in/courses/102105089</v>
      </c>
      <c r="Z141" s="14">
        <f>VLOOKUP(B141,Overall!B:AA,25,0)</f>
        <v>102105089</v>
      </c>
      <c r="AA141" s="33"/>
    </row>
    <row r="142" spans="1:27" ht="39.6" x14ac:dyDescent="0.25">
      <c r="A142" s="13">
        <v>141</v>
      </c>
      <c r="B142" s="14" t="s">
        <v>928</v>
      </c>
      <c r="C142" s="14" t="str">
        <f>VLOOKUP(B142,Overall!B:AA,2,0)</f>
        <v>Chemistry</v>
      </c>
      <c r="D142" s="14" t="str">
        <f>VLOOKUP(B142,Overall!B:AA,3,0)</f>
        <v>Organic Chemistry in Biology and Drug Development</v>
      </c>
      <c r="E142" s="14" t="str">
        <f>VLOOKUP(B142,Overall!B:AA,4,0)</f>
        <v>Prof. Amit Basak</v>
      </c>
      <c r="F142" s="15" t="str">
        <f>VLOOKUP(B142,Overall!B:AA,5,0)</f>
        <v>IIT Kharagpur</v>
      </c>
      <c r="G142" s="15" t="str">
        <f>VLOOKUP(B142,Overall!B:AA,6,0)</f>
        <v>IIT Kharagpur</v>
      </c>
      <c r="H142" s="16" t="str">
        <f>VLOOKUP(B142,Overall!B:AA,7,0)</f>
        <v>12 Weeks</v>
      </c>
      <c r="I142" s="15" t="str">
        <f>VLOOKUP(B142,Overall!B:AA,8,0)</f>
        <v>Rerun</v>
      </c>
      <c r="J142" s="17">
        <f>VLOOKUP(B142,Overall!B:AA,9,0)</f>
        <v>45859</v>
      </c>
      <c r="K142" s="17">
        <f>VLOOKUP(B142,Overall!B:AA,10,0)</f>
        <v>45940</v>
      </c>
      <c r="L142" s="17">
        <f>VLOOKUP(B142,Overall!B:AA,11,0)</f>
        <v>45962</v>
      </c>
      <c r="M142" s="17">
        <f>VLOOKUP(B142,Overall!B:AA,12,0)</f>
        <v>45866</v>
      </c>
      <c r="N142" s="17">
        <f>VLOOKUP(B142,Overall!B:AA,13,0)</f>
        <v>45884</v>
      </c>
      <c r="O142" s="15" t="str">
        <f>VLOOKUP(B142,Overall!B:AA,14,0)</f>
        <v>PG</v>
      </c>
      <c r="P142" s="15" t="str">
        <f>VLOOKUP(B142,Overall!B:AA,15,0)</f>
        <v>Elective</v>
      </c>
      <c r="Q142" s="15" t="str">
        <f>VLOOKUP(B142,Overall!B:AA,16,0)</f>
        <v>Yes</v>
      </c>
      <c r="R142" s="33">
        <f>VLOOKUP(B142,Overall!B:AA,17,0)</f>
        <v>0</v>
      </c>
      <c r="S142" s="20" t="str">
        <f>VLOOKUP(B142,Overall!B:AA,18,0)</f>
        <v>https://onlinecourses.nptel.ac.in/noc25_cy58/preview</v>
      </c>
      <c r="T142" s="14" t="str">
        <f>VLOOKUP(B142,Overall!B:AA,19,0)</f>
        <v>noc25_cy58</v>
      </c>
      <c r="U142" s="35" t="str">
        <f>VLOOKUP(B142,Overall!B:AA,20,0)</f>
        <v>https://onlinecourses.nptel.ac.in/noc24_cy45/preview</v>
      </c>
      <c r="V142" s="35" t="str">
        <f>VLOOKUP(B142,Overall!B:AA,21,0)</f>
        <v>https://onlinecourses.nptel.ac.in/noc24_cy45/preview</v>
      </c>
      <c r="W142" s="33" t="str">
        <f>VLOOKUP(B142,Overall!B:AA,22,0)</f>
        <v>noc24_cy45</v>
      </c>
      <c r="X142" s="20" t="str">
        <f>VLOOKUP(B142,Overall!B:AA,23,0)</f>
        <v>https://nptel.ac.in/courses/104105120</v>
      </c>
      <c r="Y142" s="19" t="str">
        <f>VLOOKUP(B142,Overall!B:AA,24,0)</f>
        <v>https://nptel.ac.in/courses/104105120</v>
      </c>
      <c r="Z142" s="14">
        <f>VLOOKUP(B142,Overall!B:AA,25,0)</f>
        <v>104105120</v>
      </c>
      <c r="AA142" s="33"/>
    </row>
    <row r="143" spans="1:27" ht="39.6" x14ac:dyDescent="0.25">
      <c r="A143" s="13">
        <v>142</v>
      </c>
      <c r="B143" s="14" t="s">
        <v>933</v>
      </c>
      <c r="C143" s="14" t="str">
        <f>VLOOKUP(B143,Overall!B:AA,2,0)</f>
        <v>Chemistry</v>
      </c>
      <c r="D143" s="14" t="str">
        <f>VLOOKUP(B143,Overall!B:AA,3,0)</f>
        <v>Molecular Rearrangements and Reactive Intermediates in Organic Synthesis</v>
      </c>
      <c r="E143" s="14" t="str">
        <f>VLOOKUP(B143,Overall!B:AA,4,0)</f>
        <v>Prof. Santanu Panda</v>
      </c>
      <c r="F143" s="15" t="str">
        <f>VLOOKUP(B143,Overall!B:AA,5,0)</f>
        <v>IIT Kharagpur</v>
      </c>
      <c r="G143" s="15" t="str">
        <f>VLOOKUP(B143,Overall!B:AA,6,0)</f>
        <v>IIT Kharagpur</v>
      </c>
      <c r="H143" s="16" t="str">
        <f>VLOOKUP(B143,Overall!B:AA,7,0)</f>
        <v>12 Weeks</v>
      </c>
      <c r="I143" s="15" t="str">
        <f>VLOOKUP(B143,Overall!B:AA,8,0)</f>
        <v>Rerun</v>
      </c>
      <c r="J143" s="17">
        <f>VLOOKUP(B143,Overall!B:AA,9,0)</f>
        <v>45859</v>
      </c>
      <c r="K143" s="17">
        <f>VLOOKUP(B143,Overall!B:AA,10,0)</f>
        <v>45940</v>
      </c>
      <c r="L143" s="17">
        <f>VLOOKUP(B143,Overall!B:AA,11,0)</f>
        <v>45962</v>
      </c>
      <c r="M143" s="17">
        <f>VLOOKUP(B143,Overall!B:AA,12,0)</f>
        <v>45866</v>
      </c>
      <c r="N143" s="17">
        <f>VLOOKUP(B143,Overall!B:AA,13,0)</f>
        <v>45884</v>
      </c>
      <c r="O143" s="15" t="str">
        <f>VLOOKUP(B143,Overall!B:AA,14,0)</f>
        <v>PG</v>
      </c>
      <c r="P143" s="15" t="str">
        <f>VLOOKUP(B143,Overall!B:AA,15,0)</f>
        <v>Core</v>
      </c>
      <c r="Q143" s="15" t="str">
        <f>VLOOKUP(B143,Overall!B:AA,16,0)</f>
        <v>Yes</v>
      </c>
      <c r="R143" s="33">
        <f>VLOOKUP(B143,Overall!B:AA,17,0)</f>
        <v>0</v>
      </c>
      <c r="S143" s="20" t="str">
        <f>VLOOKUP(B143,Overall!B:AA,18,0)</f>
        <v>https://onlinecourses.nptel.ac.in/noc25_cy59/preview</v>
      </c>
      <c r="T143" s="14" t="str">
        <f>VLOOKUP(B143,Overall!B:AA,19,0)</f>
        <v>noc25_cy59</v>
      </c>
      <c r="U143" s="35" t="str">
        <f>VLOOKUP(B143,Overall!B:AA,20,0)</f>
        <v>https://onlinecourses.nptel.ac.in/noc24_cy46/preview</v>
      </c>
      <c r="V143" s="35" t="str">
        <f>VLOOKUP(B143,Overall!B:AA,21,0)</f>
        <v>https://onlinecourses.nptel.ac.in/noc24_cy46/preview</v>
      </c>
      <c r="W143" s="33" t="str">
        <f>VLOOKUP(B143,Overall!B:AA,22,0)</f>
        <v>noc24_cy46</v>
      </c>
      <c r="X143" s="20" t="str">
        <f>VLOOKUP(B143,Overall!B:AA,23,0)</f>
        <v>https://nptel.ac.in/courses/104105462</v>
      </c>
      <c r="Y143" s="19" t="str">
        <f>VLOOKUP(B143,Overall!B:AA,24,0)</f>
        <v>https://nptel.ac.in/courses/104105462</v>
      </c>
      <c r="Z143" s="14">
        <f>VLOOKUP(B143,Overall!B:AA,25,0)</f>
        <v>104105462</v>
      </c>
      <c r="AA143" s="33"/>
    </row>
    <row r="144" spans="1:27" ht="39.6" x14ac:dyDescent="0.25">
      <c r="A144" s="13">
        <v>143</v>
      </c>
      <c r="B144" s="14" t="s">
        <v>938</v>
      </c>
      <c r="C144" s="14" t="str">
        <f>VLOOKUP(B144,Overall!B:AA,2,0)</f>
        <v>Chemistry and Biochemistry</v>
      </c>
      <c r="D144" s="14" t="str">
        <f>VLOOKUP(B144,Overall!B:AA,3,0)</f>
        <v>Metal Mediated Synthesis - I</v>
      </c>
      <c r="E144" s="14" t="str">
        <f>VLOOKUP(B144,Overall!B:AA,4,0)</f>
        <v>Prof. D. Maiti</v>
      </c>
      <c r="F144" s="15" t="str">
        <f>VLOOKUP(B144,Overall!B:AA,5,0)</f>
        <v>IIT Bombay</v>
      </c>
      <c r="G144" s="15" t="str">
        <f>VLOOKUP(B144,Overall!B:AA,6,0)</f>
        <v>IIT Bombay</v>
      </c>
      <c r="H144" s="16" t="str">
        <f>VLOOKUP(B144,Overall!B:AA,7,0)</f>
        <v>4 Weeks</v>
      </c>
      <c r="I144" s="15" t="str">
        <f>VLOOKUP(B144,Overall!B:AA,8,0)</f>
        <v>Rerun</v>
      </c>
      <c r="J144" s="17">
        <f>VLOOKUP(B144,Overall!B:AA,9,0)</f>
        <v>45859</v>
      </c>
      <c r="K144" s="17">
        <f>VLOOKUP(B144,Overall!B:AA,10,0)</f>
        <v>45884</v>
      </c>
      <c r="L144" s="17">
        <f>VLOOKUP(B144,Overall!B:AA,11,0)</f>
        <v>45920</v>
      </c>
      <c r="M144" s="17">
        <f>VLOOKUP(B144,Overall!B:AA,12,0)</f>
        <v>45866</v>
      </c>
      <c r="N144" s="17">
        <f>VLOOKUP(B144,Overall!B:AA,13,0)</f>
        <v>45884</v>
      </c>
      <c r="O144" s="15" t="str">
        <f>VLOOKUP(B144,Overall!B:AA,14,0)</f>
        <v>UG/PG</v>
      </c>
      <c r="P144" s="15" t="str">
        <f>VLOOKUP(B144,Overall!B:AA,15,0)</f>
        <v>Elective</v>
      </c>
      <c r="Q144" s="15" t="str">
        <f>VLOOKUP(B144,Overall!B:AA,16,0)</f>
        <v>Yes</v>
      </c>
      <c r="R144" s="33">
        <f>VLOOKUP(B144,Overall!B:AA,17,0)</f>
        <v>0</v>
      </c>
      <c r="S144" s="20" t="str">
        <f>VLOOKUP(B144,Overall!B:AA,18,0)</f>
        <v>https://onlinecourses.nptel.ac.in/noc25_cy60/preview</v>
      </c>
      <c r="T144" s="14" t="str">
        <f>VLOOKUP(B144,Overall!B:AA,19,0)</f>
        <v>noc25_cy60</v>
      </c>
      <c r="U144" s="35" t="str">
        <f>VLOOKUP(B144,Overall!B:AA,20,0)</f>
        <v>https://onlinecourses.nptel.ac.in/noc24_cy34/preview</v>
      </c>
      <c r="V144" s="35" t="str">
        <f>VLOOKUP(B144,Overall!B:AA,21,0)</f>
        <v>https://onlinecourses.nptel.ac.in/noc24_cy34/preview</v>
      </c>
      <c r="W144" s="33" t="str">
        <f>VLOOKUP(B144,Overall!B:AA,22,0)</f>
        <v>noc24_cy34</v>
      </c>
      <c r="X144" s="20" t="str">
        <f>VLOOKUP(B144,Overall!B:AA,23,0)</f>
        <v>https://nptel.ac.in/courses/104101092</v>
      </c>
      <c r="Y144" s="19" t="str">
        <f>VLOOKUP(B144,Overall!B:AA,24,0)</f>
        <v>https://nptel.ac.in/courses/104101092</v>
      </c>
      <c r="Z144" s="14">
        <f>VLOOKUP(B144,Overall!B:AA,25,0)</f>
        <v>104101092</v>
      </c>
      <c r="AA144" s="33"/>
    </row>
    <row r="145" spans="1:27" ht="39.6" x14ac:dyDescent="0.25">
      <c r="A145" s="13">
        <v>144</v>
      </c>
      <c r="B145" s="14" t="s">
        <v>944</v>
      </c>
      <c r="C145" s="14" t="str">
        <f>VLOOKUP(B145,Overall!B:AA,2,0)</f>
        <v>Chemistry and Biochemistry</v>
      </c>
      <c r="D145" s="14" t="str">
        <f>VLOOKUP(B145,Overall!B:AA,3,0)</f>
        <v>Metals In Biology</v>
      </c>
      <c r="E145" s="14" t="str">
        <f>VLOOKUP(B145,Overall!B:AA,4,0)</f>
        <v>Prof. D. Maiti</v>
      </c>
      <c r="F145" s="15" t="str">
        <f>VLOOKUP(B145,Overall!B:AA,5,0)</f>
        <v>IIT Bombay</v>
      </c>
      <c r="G145" s="15" t="str">
        <f>VLOOKUP(B145,Overall!B:AA,6,0)</f>
        <v>IIT Bombay</v>
      </c>
      <c r="H145" s="16" t="str">
        <f>VLOOKUP(B145,Overall!B:AA,7,0)</f>
        <v>8 Weeks</v>
      </c>
      <c r="I145" s="15" t="str">
        <f>VLOOKUP(B145,Overall!B:AA,8,0)</f>
        <v>Rerun</v>
      </c>
      <c r="J145" s="17">
        <f>VLOOKUP(B145,Overall!B:AA,9,0)</f>
        <v>45859</v>
      </c>
      <c r="K145" s="17">
        <f>VLOOKUP(B145,Overall!B:AA,10,0)</f>
        <v>45912</v>
      </c>
      <c r="L145" s="17">
        <f>VLOOKUP(B145,Overall!B:AA,11,0)</f>
        <v>45920</v>
      </c>
      <c r="M145" s="17">
        <f>VLOOKUP(B145,Overall!B:AA,12,0)</f>
        <v>45866</v>
      </c>
      <c r="N145" s="17">
        <f>VLOOKUP(B145,Overall!B:AA,13,0)</f>
        <v>45884</v>
      </c>
      <c r="O145" s="15" t="str">
        <f>VLOOKUP(B145,Overall!B:AA,14,0)</f>
        <v>UG/PG</v>
      </c>
      <c r="P145" s="15" t="str">
        <f>VLOOKUP(B145,Overall!B:AA,15,0)</f>
        <v>Core</v>
      </c>
      <c r="Q145" s="15" t="str">
        <f>VLOOKUP(B145,Overall!B:AA,16,0)</f>
        <v>Yes</v>
      </c>
      <c r="R145" s="33">
        <f>VLOOKUP(B145,Overall!B:AA,17,0)</f>
        <v>0</v>
      </c>
      <c r="S145" s="20" t="str">
        <f>VLOOKUP(B145,Overall!B:AA,18,0)</f>
        <v>https://onlinecourses.nptel.ac.in/noc25_cy61/preview</v>
      </c>
      <c r="T145" s="14" t="str">
        <f>VLOOKUP(B145,Overall!B:AA,19,0)</f>
        <v>noc25_cy61</v>
      </c>
      <c r="U145" s="35" t="str">
        <f>VLOOKUP(B145,Overall!B:AA,20,0)</f>
        <v>https://onlinecourses.nptel.ac.in/noc24_cy38/preview</v>
      </c>
      <c r="V145" s="35" t="str">
        <f>VLOOKUP(B145,Overall!B:AA,21,0)</f>
        <v>https://onlinecourses.nptel.ac.in/noc24_cy38/preview</v>
      </c>
      <c r="W145" s="33" t="str">
        <f>VLOOKUP(B145,Overall!B:AA,22,0)</f>
        <v>noc24_cy38</v>
      </c>
      <c r="X145" s="20" t="str">
        <f>VLOOKUP(B145,Overall!B:AA,23,0)</f>
        <v>https://nptel.ac.in/courses/104101116</v>
      </c>
      <c r="Y145" s="19" t="str">
        <f>VLOOKUP(B145,Overall!B:AA,24,0)</f>
        <v>https://nptel.ac.in/courses/104101116</v>
      </c>
      <c r="Z145" s="14">
        <f>VLOOKUP(B145,Overall!B:AA,25,0)</f>
        <v>104101116</v>
      </c>
      <c r="AA145" s="33"/>
    </row>
    <row r="146" spans="1:27" ht="39.6" x14ac:dyDescent="0.25">
      <c r="A146" s="13">
        <v>145</v>
      </c>
      <c r="B146" s="14" t="s">
        <v>948</v>
      </c>
      <c r="C146" s="14" t="str">
        <f>VLOOKUP(B146,Overall!B:AA,2,0)</f>
        <v>Chemistry and Biochemistry</v>
      </c>
      <c r="D146" s="14" t="str">
        <f>VLOOKUP(B146,Overall!B:AA,3,0)</f>
        <v>Quantum Chemistry of Atoms and Molecules</v>
      </c>
      <c r="E146" s="14" t="str">
        <f>VLOOKUP(B146,Overall!B:AA,4,0)</f>
        <v>Prof. Anindya Datta</v>
      </c>
      <c r="F146" s="15" t="str">
        <f>VLOOKUP(B146,Overall!B:AA,5,0)</f>
        <v>IIT Bombay</v>
      </c>
      <c r="G146" s="15" t="str">
        <f>VLOOKUP(B146,Overall!B:AA,6,0)</f>
        <v>IIT Bombay</v>
      </c>
      <c r="H146" s="16" t="str">
        <f>VLOOKUP(B146,Overall!B:AA,7,0)</f>
        <v>12 Weeks</v>
      </c>
      <c r="I146" s="15" t="str">
        <f>VLOOKUP(B146,Overall!B:AA,8,0)</f>
        <v>Rerun</v>
      </c>
      <c r="J146" s="17">
        <f>VLOOKUP(B146,Overall!B:AA,9,0)</f>
        <v>45859</v>
      </c>
      <c r="K146" s="17">
        <f>VLOOKUP(B146,Overall!B:AA,10,0)</f>
        <v>45940</v>
      </c>
      <c r="L146" s="17">
        <f>VLOOKUP(B146,Overall!B:AA,11,0)</f>
        <v>45955</v>
      </c>
      <c r="M146" s="17">
        <f>VLOOKUP(B146,Overall!B:AA,12,0)</f>
        <v>45866</v>
      </c>
      <c r="N146" s="17">
        <f>VLOOKUP(B146,Overall!B:AA,13,0)</f>
        <v>45884</v>
      </c>
      <c r="O146" s="15" t="str">
        <f>VLOOKUP(B146,Overall!B:AA,14,0)</f>
        <v>UG</v>
      </c>
      <c r="P146" s="15" t="str">
        <f>VLOOKUP(B146,Overall!B:AA,15,0)</f>
        <v>Elective</v>
      </c>
      <c r="Q146" s="15" t="str">
        <f>VLOOKUP(B146,Overall!B:AA,16,0)</f>
        <v>Yes</v>
      </c>
      <c r="R146" s="33">
        <f>VLOOKUP(B146,Overall!B:AA,17,0)</f>
        <v>0</v>
      </c>
      <c r="S146" s="20" t="str">
        <f>VLOOKUP(B146,Overall!B:AA,18,0)</f>
        <v>https://onlinecourses.nptel.ac.in/noc25_cy62/preview</v>
      </c>
      <c r="T146" s="14" t="str">
        <f>VLOOKUP(B146,Overall!B:AA,19,0)</f>
        <v>noc25_cy62</v>
      </c>
      <c r="U146" s="35" t="str">
        <f>VLOOKUP(B146,Overall!B:AA,20,0)</f>
        <v>https://onlinecourses.nptel.ac.in/noc24_cy48/preview</v>
      </c>
      <c r="V146" s="35" t="str">
        <f>VLOOKUP(B146,Overall!B:AA,21,0)</f>
        <v>https://onlinecourses.nptel.ac.in/noc24_cy48/preview</v>
      </c>
      <c r="W146" s="33" t="str">
        <f>VLOOKUP(B146,Overall!B:AA,22,0)</f>
        <v>noc24_cy48</v>
      </c>
      <c r="X146" s="20" t="str">
        <f>VLOOKUP(B146,Overall!B:AA,23,0)</f>
        <v>https://nptel.ac.in/courses/104101124</v>
      </c>
      <c r="Y146" s="19" t="str">
        <f>VLOOKUP(B146,Overall!B:AA,24,0)</f>
        <v>https://nptel.ac.in/courses/104101124</v>
      </c>
      <c r="Z146" s="14">
        <f>VLOOKUP(B146,Overall!B:AA,25,0)</f>
        <v>104101124</v>
      </c>
      <c r="AA146" s="33"/>
    </row>
    <row r="147" spans="1:27" ht="39.6" x14ac:dyDescent="0.25">
      <c r="A147" s="13">
        <v>146</v>
      </c>
      <c r="B147" s="14" t="s">
        <v>952</v>
      </c>
      <c r="C147" s="14" t="str">
        <f>VLOOKUP(B147,Overall!B:AA,2,0)</f>
        <v>Chemistry and Biochemistry</v>
      </c>
      <c r="D147" s="14" t="str">
        <f>VLOOKUP(B147,Overall!B:AA,3,0)</f>
        <v>Advanced Transition Metal Chemistry</v>
      </c>
      <c r="E147" s="14" t="str">
        <f>VLOOKUP(B147,Overall!B:AA,4,0)</f>
        <v>Prof. M S Balakrishna</v>
      </c>
      <c r="F147" s="15" t="str">
        <f>VLOOKUP(B147,Overall!B:AA,5,0)</f>
        <v>IIT Bombay</v>
      </c>
      <c r="G147" s="15" t="str">
        <f>VLOOKUP(B147,Overall!B:AA,6,0)</f>
        <v>IIT Bombay</v>
      </c>
      <c r="H147" s="16" t="str">
        <f>VLOOKUP(B147,Overall!B:AA,7,0)</f>
        <v>12 Weeks</v>
      </c>
      <c r="I147" s="15" t="str">
        <f>VLOOKUP(B147,Overall!B:AA,8,0)</f>
        <v>Rerun</v>
      </c>
      <c r="J147" s="17">
        <f>VLOOKUP(B147,Overall!B:AA,9,0)</f>
        <v>45859</v>
      </c>
      <c r="K147" s="17">
        <f>VLOOKUP(B147,Overall!B:AA,10,0)</f>
        <v>45940</v>
      </c>
      <c r="L147" s="17">
        <f>VLOOKUP(B147,Overall!B:AA,11,0)</f>
        <v>45955</v>
      </c>
      <c r="M147" s="17">
        <f>VLOOKUP(B147,Overall!B:AA,12,0)</f>
        <v>45866</v>
      </c>
      <c r="N147" s="17">
        <f>VLOOKUP(B147,Overall!B:AA,13,0)</f>
        <v>45884</v>
      </c>
      <c r="O147" s="15" t="str">
        <f>VLOOKUP(B147,Overall!B:AA,14,0)</f>
        <v>UG/PG</v>
      </c>
      <c r="P147" s="15" t="str">
        <f>VLOOKUP(B147,Overall!B:AA,15,0)</f>
        <v>Core</v>
      </c>
      <c r="Q147" s="15" t="str">
        <f>VLOOKUP(B147,Overall!B:AA,16,0)</f>
        <v>Yes</v>
      </c>
      <c r="R147" s="33">
        <f>VLOOKUP(B147,Overall!B:AA,17,0)</f>
        <v>0</v>
      </c>
      <c r="S147" s="20" t="str">
        <f>VLOOKUP(B147,Overall!B:AA,18,0)</f>
        <v>https://onlinecourses.nptel.ac.in/noc25_cy63/preview</v>
      </c>
      <c r="T147" s="14" t="str">
        <f>VLOOKUP(B147,Overall!B:AA,19,0)</f>
        <v>noc25_cy63</v>
      </c>
      <c r="U147" s="35" t="str">
        <f>VLOOKUP(B147,Overall!B:AA,20,0)</f>
        <v>https://onlinecourses.nptel.ac.in/noc24_cy55/preview</v>
      </c>
      <c r="V147" s="35" t="str">
        <f>VLOOKUP(B147,Overall!B:AA,21,0)</f>
        <v>https://onlinecourses.nptel.ac.in/noc24_cy55/preview</v>
      </c>
      <c r="W147" s="33" t="str">
        <f>VLOOKUP(B147,Overall!B:AA,22,0)</f>
        <v>noc24_cy55</v>
      </c>
      <c r="X147" s="20" t="str">
        <f>VLOOKUP(B147,Overall!B:AA,23,0)</f>
        <v>https://nptel.ac.in/courses/104101136</v>
      </c>
      <c r="Y147" s="19" t="str">
        <f>VLOOKUP(B147,Overall!B:AA,24,0)</f>
        <v>https://nptel.ac.in/courses/104101136</v>
      </c>
      <c r="Z147" s="14">
        <f>VLOOKUP(B147,Overall!B:AA,25,0)</f>
        <v>104101136</v>
      </c>
      <c r="AA147" s="33"/>
    </row>
    <row r="148" spans="1:27" ht="39.6" x14ac:dyDescent="0.25">
      <c r="A148" s="13">
        <v>147</v>
      </c>
      <c r="B148" s="14" t="s">
        <v>957</v>
      </c>
      <c r="C148" s="14" t="str">
        <f>VLOOKUP(B148,Overall!B:AA,2,0)</f>
        <v>Chemistry and Biochemistry</v>
      </c>
      <c r="D148" s="14" t="str">
        <f>VLOOKUP(B148,Overall!B:AA,3,0)</f>
        <v>Mechanisms in Organic Chemistry</v>
      </c>
      <c r="E148" s="14" t="str">
        <f>VLOOKUP(B148,Overall!B:AA,4,0)</f>
        <v>Prof. Nandita Madhavan</v>
      </c>
      <c r="F148" s="15" t="str">
        <f>VLOOKUP(B148,Overall!B:AA,5,0)</f>
        <v>IIT Bombay</v>
      </c>
      <c r="G148" s="15" t="str">
        <f>VLOOKUP(B148,Overall!B:AA,6,0)</f>
        <v>IIT Bombay</v>
      </c>
      <c r="H148" s="16" t="str">
        <f>VLOOKUP(B148,Overall!B:AA,7,0)</f>
        <v>8 Weeks</v>
      </c>
      <c r="I148" s="15" t="str">
        <f>VLOOKUP(B148,Overall!B:AA,8,0)</f>
        <v>Rerun</v>
      </c>
      <c r="J148" s="17">
        <f>VLOOKUP(B148,Overall!B:AA,9,0)</f>
        <v>45859</v>
      </c>
      <c r="K148" s="17">
        <f>VLOOKUP(B148,Overall!B:AA,10,0)</f>
        <v>45912</v>
      </c>
      <c r="L148" s="17">
        <f>VLOOKUP(B148,Overall!B:AA,11,0)</f>
        <v>45921</v>
      </c>
      <c r="M148" s="17">
        <f>VLOOKUP(B148,Overall!B:AA,12,0)</f>
        <v>45866</v>
      </c>
      <c r="N148" s="17">
        <f>VLOOKUP(B148,Overall!B:AA,13,0)</f>
        <v>45884</v>
      </c>
      <c r="O148" s="15" t="str">
        <f>VLOOKUP(B148,Overall!B:AA,14,0)</f>
        <v>UG/PG</v>
      </c>
      <c r="P148" s="15" t="str">
        <f>VLOOKUP(B148,Overall!B:AA,15,0)</f>
        <v>Core</v>
      </c>
      <c r="Q148" s="15" t="str">
        <f>VLOOKUP(B148,Overall!B:AA,16,0)</f>
        <v>Yes</v>
      </c>
      <c r="R148" s="33">
        <f>VLOOKUP(B148,Overall!B:AA,17,0)</f>
        <v>0</v>
      </c>
      <c r="S148" s="20" t="str">
        <f>VLOOKUP(B148,Overall!B:AA,18,0)</f>
        <v>https://onlinecourses.nptel.ac.in/noc25_cy64/preview</v>
      </c>
      <c r="T148" s="14" t="str">
        <f>VLOOKUP(B148,Overall!B:AA,19,0)</f>
        <v>noc25_cy64</v>
      </c>
      <c r="U148" s="35" t="str">
        <f>VLOOKUP(B148,Overall!B:AA,20,0)</f>
        <v>https://onlinecourses.nptel.ac.in/noc24_cy39/preview</v>
      </c>
      <c r="V148" s="35" t="str">
        <f>VLOOKUP(B148,Overall!B:AA,21,0)</f>
        <v>https://onlinecourses.nptel.ac.in/noc24_cy39/preview</v>
      </c>
      <c r="W148" s="33" t="str">
        <f>VLOOKUP(B148,Overall!B:AA,22,0)</f>
        <v>noc24_cy39</v>
      </c>
      <c r="X148" s="20" t="str">
        <f>VLOOKUP(B148,Overall!B:AA,23,0)</f>
        <v>https://nptel.ac.in/courses/104101115</v>
      </c>
      <c r="Y148" s="19" t="str">
        <f>VLOOKUP(B148,Overall!B:AA,24,0)</f>
        <v>https://nptel.ac.in/courses/104101115</v>
      </c>
      <c r="Z148" s="14">
        <f>VLOOKUP(B148,Overall!B:AA,25,0)</f>
        <v>104101115</v>
      </c>
      <c r="AA148" s="33"/>
    </row>
    <row r="149" spans="1:27" ht="39.6" x14ac:dyDescent="0.25">
      <c r="A149" s="13">
        <v>148</v>
      </c>
      <c r="B149" s="14" t="s">
        <v>962</v>
      </c>
      <c r="C149" s="14" t="str">
        <f>VLOOKUP(B149,Overall!B:AA,2,0)</f>
        <v>Chemistry and Biochemistry</v>
      </c>
      <c r="D149" s="14" t="str">
        <f>VLOOKUP(B149,Overall!B:AA,3,0)</f>
        <v>Transition Metal Organometallic Chemistry: Principles to Applications</v>
      </c>
      <c r="E149" s="14" t="str">
        <f>VLOOKUP(B149,Overall!B:AA,4,0)</f>
        <v>Prof. P. Ghosh</v>
      </c>
      <c r="F149" s="15" t="str">
        <f>VLOOKUP(B149,Overall!B:AA,5,0)</f>
        <v>IIT Bombay</v>
      </c>
      <c r="G149" s="15" t="str">
        <f>VLOOKUP(B149,Overall!B:AA,6,0)</f>
        <v>IIT Bombay</v>
      </c>
      <c r="H149" s="16" t="str">
        <f>VLOOKUP(B149,Overall!B:AA,7,0)</f>
        <v>12 Weeks</v>
      </c>
      <c r="I149" s="15" t="str">
        <f>VLOOKUP(B149,Overall!B:AA,8,0)</f>
        <v>Rerun</v>
      </c>
      <c r="J149" s="17">
        <f>VLOOKUP(B149,Overall!B:AA,9,0)</f>
        <v>45859</v>
      </c>
      <c r="K149" s="17">
        <f>VLOOKUP(B149,Overall!B:AA,10,0)</f>
        <v>45940</v>
      </c>
      <c r="L149" s="17">
        <f>VLOOKUP(B149,Overall!B:AA,11,0)</f>
        <v>45956</v>
      </c>
      <c r="M149" s="17">
        <f>VLOOKUP(B149,Overall!B:AA,12,0)</f>
        <v>45866</v>
      </c>
      <c r="N149" s="17">
        <f>VLOOKUP(B149,Overall!B:AA,13,0)</f>
        <v>45884</v>
      </c>
      <c r="O149" s="15" t="str">
        <f>VLOOKUP(B149,Overall!B:AA,14,0)</f>
        <v>UG/PG</v>
      </c>
      <c r="P149" s="15" t="str">
        <f>VLOOKUP(B149,Overall!B:AA,15,0)</f>
        <v>Elective</v>
      </c>
      <c r="Q149" s="15" t="str">
        <f>VLOOKUP(B149,Overall!B:AA,16,0)</f>
        <v>Yes</v>
      </c>
      <c r="R149" s="33">
        <f>VLOOKUP(B149,Overall!B:AA,17,0)</f>
        <v>0</v>
      </c>
      <c r="S149" s="20" t="str">
        <f>VLOOKUP(B149,Overall!B:AA,18,0)</f>
        <v>https://onlinecourses.nptel.ac.in/noc25_cy65/preview</v>
      </c>
      <c r="T149" s="14" t="str">
        <f>VLOOKUP(B149,Overall!B:AA,19,0)</f>
        <v>noc25_cy65</v>
      </c>
      <c r="U149" s="35" t="str">
        <f>VLOOKUP(B149,Overall!B:AA,20,0)</f>
        <v>https://onlinecourses.nptel.ac.in/noc24_cy49/preview</v>
      </c>
      <c r="V149" s="35" t="str">
        <f>VLOOKUP(B149,Overall!B:AA,21,0)</f>
        <v>https://onlinecourses.nptel.ac.in/noc24_cy49/preview</v>
      </c>
      <c r="W149" s="33" t="str">
        <f>VLOOKUP(B149,Overall!B:AA,22,0)</f>
        <v>noc24_cy49</v>
      </c>
      <c r="X149" s="20" t="str">
        <f>VLOOKUP(B149,Overall!B:AA,23,0)</f>
        <v>https://nptel.ac.in/courses/104101091</v>
      </c>
      <c r="Y149" s="19" t="str">
        <f>VLOOKUP(B149,Overall!B:AA,24,0)</f>
        <v>https://nptel.ac.in/courses/104101091</v>
      </c>
      <c r="Z149" s="14">
        <f>VLOOKUP(B149,Overall!B:AA,25,0)</f>
        <v>104101091</v>
      </c>
      <c r="AA149" s="33"/>
    </row>
    <row r="150" spans="1:27" ht="39.6" x14ac:dyDescent="0.25">
      <c r="A150" s="13">
        <v>149</v>
      </c>
      <c r="B150" s="14" t="s">
        <v>967</v>
      </c>
      <c r="C150" s="14" t="str">
        <f>VLOOKUP(B150,Overall!B:AA,2,0)</f>
        <v>Chemistry and Biochemistry</v>
      </c>
      <c r="D150" s="14" t="str">
        <f>VLOOKUP(B150,Overall!B:AA,3,0)</f>
        <v>NMR Spectroscopy for Chemists and Biologists</v>
      </c>
      <c r="E150" s="14" t="str">
        <f>VLOOKUP(B150,Overall!B:AA,4,0)</f>
        <v>Prof. Ashutosh Kumar,
Prof. R. V Hosur</v>
      </c>
      <c r="F150" s="15" t="str">
        <f>VLOOKUP(B150,Overall!B:AA,5,0)</f>
        <v>IIT Bombay</v>
      </c>
      <c r="G150" s="15" t="str">
        <f>VLOOKUP(B150,Overall!B:AA,6,0)</f>
        <v>IIT Bombay</v>
      </c>
      <c r="H150" s="16" t="str">
        <f>VLOOKUP(B150,Overall!B:AA,7,0)</f>
        <v>12 Weeks</v>
      </c>
      <c r="I150" s="15" t="str">
        <f>VLOOKUP(B150,Overall!B:AA,8,0)</f>
        <v>Rerun</v>
      </c>
      <c r="J150" s="17">
        <f>VLOOKUP(B150,Overall!B:AA,9,0)</f>
        <v>45859</v>
      </c>
      <c r="K150" s="17">
        <f>VLOOKUP(B150,Overall!B:AA,10,0)</f>
        <v>45940</v>
      </c>
      <c r="L150" s="17">
        <f>VLOOKUP(B150,Overall!B:AA,11,0)</f>
        <v>45956</v>
      </c>
      <c r="M150" s="17">
        <f>VLOOKUP(B150,Overall!B:AA,12,0)</f>
        <v>45866</v>
      </c>
      <c r="N150" s="17">
        <f>VLOOKUP(B150,Overall!B:AA,13,0)</f>
        <v>45884</v>
      </c>
      <c r="O150" s="15" t="str">
        <f>VLOOKUP(B150,Overall!B:AA,14,0)</f>
        <v>PG</v>
      </c>
      <c r="P150" s="15" t="str">
        <f>VLOOKUP(B150,Overall!B:AA,15,0)</f>
        <v>Elective</v>
      </c>
      <c r="Q150" s="15" t="str">
        <f>VLOOKUP(B150,Overall!B:AA,16,0)</f>
        <v>Yes</v>
      </c>
      <c r="R150" s="33">
        <f>VLOOKUP(B150,Overall!B:AA,17,0)</f>
        <v>0</v>
      </c>
      <c r="S150" s="20" t="str">
        <f>VLOOKUP(B150,Overall!B:AA,18,0)</f>
        <v>https://onlinecourses.nptel.ac.in/noc25_cy66/preview</v>
      </c>
      <c r="T150" s="14" t="str">
        <f>VLOOKUP(B150,Overall!B:AA,19,0)</f>
        <v>noc25_cy66</v>
      </c>
      <c r="U150" s="35" t="str">
        <f>VLOOKUP(B150,Overall!B:AA,20,0)</f>
        <v>https://onlinecourses.nptel.ac.in/noc24_cy56/preview</v>
      </c>
      <c r="V150" s="35" t="str">
        <f>VLOOKUP(B150,Overall!B:AA,21,0)</f>
        <v>https://onlinecourses.nptel.ac.in/noc24_cy56/preview</v>
      </c>
      <c r="W150" s="33" t="str">
        <f>VLOOKUP(B150,Overall!B:AA,22,0)</f>
        <v>noc24_cy56</v>
      </c>
      <c r="X150" s="20" t="str">
        <f>VLOOKUP(B150,Overall!B:AA,23,0)</f>
        <v>https://nptel.ac.in/courses/104101117</v>
      </c>
      <c r="Y150" s="19" t="str">
        <f>VLOOKUP(B150,Overall!B:AA,24,0)</f>
        <v>https://nptel.ac.in/courses/104101117</v>
      </c>
      <c r="Z150" s="14">
        <f>VLOOKUP(B150,Overall!B:AA,25,0)</f>
        <v>104101117</v>
      </c>
      <c r="AA150" s="33"/>
    </row>
    <row r="151" spans="1:27" ht="39.6" x14ac:dyDescent="0.25">
      <c r="A151" s="13">
        <v>150</v>
      </c>
      <c r="B151" s="14" t="s">
        <v>971</v>
      </c>
      <c r="C151" s="14" t="str">
        <f>VLOOKUP(B151,Overall!B:AA,2,0)</f>
        <v>Chemistry and Biochemistry</v>
      </c>
      <c r="D151" s="14" t="str">
        <f>VLOOKUP(B151,Overall!B:AA,3,0)</f>
        <v>One and Two Dimensional NMR Spectroscopy for Chemists</v>
      </c>
      <c r="E151" s="14" t="str">
        <f>VLOOKUP(B151,Overall!B:AA,4,0)</f>
        <v>Prof. N. Suryaprakash</v>
      </c>
      <c r="F151" s="15" t="str">
        <f>VLOOKUP(B151,Overall!B:AA,5,0)</f>
        <v>IISc Bangalore</v>
      </c>
      <c r="G151" s="15" t="str">
        <f>VLOOKUP(B151,Overall!B:AA,6,0)</f>
        <v>IISc Bangalore</v>
      </c>
      <c r="H151" s="16" t="str">
        <f>VLOOKUP(B151,Overall!B:AA,7,0)</f>
        <v>12 Weeks</v>
      </c>
      <c r="I151" s="15" t="str">
        <f>VLOOKUP(B151,Overall!B:AA,8,0)</f>
        <v>Rerun</v>
      </c>
      <c r="J151" s="17">
        <f>VLOOKUP(B151,Overall!B:AA,9,0)</f>
        <v>45859</v>
      </c>
      <c r="K151" s="17">
        <f>VLOOKUP(B151,Overall!B:AA,10,0)</f>
        <v>45940</v>
      </c>
      <c r="L151" s="17">
        <f>VLOOKUP(B151,Overall!B:AA,11,0)</f>
        <v>45956</v>
      </c>
      <c r="M151" s="17">
        <f>VLOOKUP(B151,Overall!B:AA,12,0)</f>
        <v>45866</v>
      </c>
      <c r="N151" s="17">
        <f>VLOOKUP(B151,Overall!B:AA,13,0)</f>
        <v>45884</v>
      </c>
      <c r="O151" s="15" t="str">
        <f>VLOOKUP(B151,Overall!B:AA,14,0)</f>
        <v>PG</v>
      </c>
      <c r="P151" s="15" t="str">
        <f>VLOOKUP(B151,Overall!B:AA,15,0)</f>
        <v>Core</v>
      </c>
      <c r="Q151" s="15" t="str">
        <f>VLOOKUP(B151,Overall!B:AA,16,0)</f>
        <v>Yes</v>
      </c>
      <c r="R151" s="33">
        <f>VLOOKUP(B151,Overall!B:AA,17,0)</f>
        <v>0</v>
      </c>
      <c r="S151" s="20" t="str">
        <f>VLOOKUP(B151,Overall!B:AA,18,0)</f>
        <v>https://onlinecourses.nptel.ac.in/noc25_cy67/preview</v>
      </c>
      <c r="T151" s="14" t="str">
        <f>VLOOKUP(B151,Overall!B:AA,19,0)</f>
        <v>noc25_cy67</v>
      </c>
      <c r="U151" s="35" t="str">
        <f>VLOOKUP(B151,Overall!B:AA,20,0)</f>
        <v>https://onlinecourses.nptel.ac.in/noc24_cy58/preview</v>
      </c>
      <c r="V151" s="35" t="str">
        <f>VLOOKUP(B151,Overall!B:AA,21,0)</f>
        <v>https://onlinecourses.nptel.ac.in/noc24_cy58/preview</v>
      </c>
      <c r="W151" s="33" t="str">
        <f>VLOOKUP(B151,Overall!B:AA,22,0)</f>
        <v>noc24_cy58</v>
      </c>
      <c r="X151" s="20" t="str">
        <f>VLOOKUP(B151,Overall!B:AA,23,0)</f>
        <v>https://nptel.ac.in/courses/104108124</v>
      </c>
      <c r="Y151" s="19" t="str">
        <f>VLOOKUP(B151,Overall!B:AA,24,0)</f>
        <v>https://nptel.ac.in/courses/104108124</v>
      </c>
      <c r="Z151" s="14">
        <f>VLOOKUP(B151,Overall!B:AA,25,0)</f>
        <v>104108124</v>
      </c>
      <c r="AA151" s="33"/>
    </row>
    <row r="152" spans="1:27" ht="39.6" x14ac:dyDescent="0.25">
      <c r="A152" s="13">
        <v>151</v>
      </c>
      <c r="B152" s="14" t="s">
        <v>976</v>
      </c>
      <c r="C152" s="14" t="str">
        <f>VLOOKUP(B152,Overall!B:AA,2,0)</f>
        <v>Chemistry and Biochemistry</v>
      </c>
      <c r="D152" s="14" t="str">
        <f>VLOOKUP(B152,Overall!B:AA,3,0)</f>
        <v>Time Dependent Quantum Chemistry</v>
      </c>
      <c r="E152" s="14" t="str">
        <f>VLOOKUP(B152,Overall!B:AA,4,0)</f>
        <v>Prof. Atanu Bhattacharya</v>
      </c>
      <c r="F152" s="15" t="str">
        <f>VLOOKUP(B152,Overall!B:AA,5,0)</f>
        <v>GITAM Visakhapatnam</v>
      </c>
      <c r="G152" s="15" t="str">
        <f>VLOOKUP(B152,Overall!B:AA,6,0)</f>
        <v>IISc Bangalore</v>
      </c>
      <c r="H152" s="16" t="str">
        <f>VLOOKUP(B152,Overall!B:AA,7,0)</f>
        <v>12 Weeks</v>
      </c>
      <c r="I152" s="15" t="str">
        <f>VLOOKUP(B152,Overall!B:AA,8,0)</f>
        <v>Rerun</v>
      </c>
      <c r="J152" s="17">
        <f>VLOOKUP(B152,Overall!B:AA,9,0)</f>
        <v>45859</v>
      </c>
      <c r="K152" s="17">
        <f>VLOOKUP(B152,Overall!B:AA,10,0)</f>
        <v>45940</v>
      </c>
      <c r="L152" s="17">
        <f>VLOOKUP(B152,Overall!B:AA,11,0)</f>
        <v>45963</v>
      </c>
      <c r="M152" s="17">
        <f>VLOOKUP(B152,Overall!B:AA,12,0)</f>
        <v>45866</v>
      </c>
      <c r="N152" s="17">
        <f>VLOOKUP(B152,Overall!B:AA,13,0)</f>
        <v>45884</v>
      </c>
      <c r="O152" s="15" t="str">
        <f>VLOOKUP(B152,Overall!B:AA,14,0)</f>
        <v>PG</v>
      </c>
      <c r="P152" s="15" t="str">
        <f>VLOOKUP(B152,Overall!B:AA,15,0)</f>
        <v>Elective</v>
      </c>
      <c r="Q152" s="15" t="str">
        <f>VLOOKUP(B152,Overall!B:AA,16,0)</f>
        <v>Yes</v>
      </c>
      <c r="R152" s="33">
        <f>VLOOKUP(B152,Overall!B:AA,17,0)</f>
        <v>0</v>
      </c>
      <c r="S152" s="20" t="str">
        <f>VLOOKUP(B152,Overall!B:AA,18,0)</f>
        <v>https://onlinecourses.nptel.ac.in/noc25_cy68/preview</v>
      </c>
      <c r="T152" s="14" t="str">
        <f>VLOOKUP(B152,Overall!B:AA,19,0)</f>
        <v>noc25_cy68</v>
      </c>
      <c r="U152" s="35" t="str">
        <f>VLOOKUP(B152,Overall!B:AA,20,0)</f>
        <v>https://onlinecourses.nptel.ac.in/noc24_cy32/preview</v>
      </c>
      <c r="V152" s="35" t="str">
        <f>VLOOKUP(B152,Overall!B:AA,21,0)</f>
        <v>https://onlinecourses.nptel.ac.in/noc24_cy32/preview</v>
      </c>
      <c r="W152" s="33" t="str">
        <f>VLOOKUP(B152,Overall!B:AA,22,0)</f>
        <v>noc24_cy32</v>
      </c>
      <c r="X152" s="20" t="str">
        <f>VLOOKUP(B152,Overall!B:AA,23,0)</f>
        <v>https://nptel.ac.in/courses/104108132</v>
      </c>
      <c r="Y152" s="19" t="str">
        <f>VLOOKUP(B152,Overall!B:AA,24,0)</f>
        <v>https://nptel.ac.in/courses/104108132</v>
      </c>
      <c r="Z152" s="14">
        <f>VLOOKUP(B152,Overall!B:AA,25,0)</f>
        <v>104108132</v>
      </c>
      <c r="AA152" s="33"/>
    </row>
    <row r="153" spans="1:27" ht="39.6" x14ac:dyDescent="0.25">
      <c r="A153" s="13">
        <v>152</v>
      </c>
      <c r="B153" s="14" t="s">
        <v>982</v>
      </c>
      <c r="C153" s="14" t="str">
        <f>VLOOKUP(B153,Overall!B:AA,2,0)</f>
        <v>Chemistry and Biochemistry</v>
      </c>
      <c r="D153" s="14" t="str">
        <f>VLOOKUP(B153,Overall!B:AA,3,0)</f>
        <v>Ultrafast Optics and Spectroscopy</v>
      </c>
      <c r="E153" s="14" t="str">
        <f>VLOOKUP(B153,Overall!B:AA,4,0)</f>
        <v>Prof. Atanu Bhattacharya</v>
      </c>
      <c r="F153" s="15" t="str">
        <f>VLOOKUP(B153,Overall!B:AA,5,0)</f>
        <v>GITAM Visakhapatnam</v>
      </c>
      <c r="G153" s="15" t="str">
        <f>VLOOKUP(B153,Overall!B:AA,6,0)</f>
        <v>IISc Bangalore</v>
      </c>
      <c r="H153" s="16" t="str">
        <f>VLOOKUP(B153,Overall!B:AA,7,0)</f>
        <v>12 Weeks</v>
      </c>
      <c r="I153" s="15" t="str">
        <f>VLOOKUP(B153,Overall!B:AA,8,0)</f>
        <v>Rerun</v>
      </c>
      <c r="J153" s="17">
        <f>VLOOKUP(B153,Overall!B:AA,9,0)</f>
        <v>45859</v>
      </c>
      <c r="K153" s="17">
        <f>VLOOKUP(B153,Overall!B:AA,10,0)</f>
        <v>45940</v>
      </c>
      <c r="L153" s="17">
        <f>VLOOKUP(B153,Overall!B:AA,11,0)</f>
        <v>45963</v>
      </c>
      <c r="M153" s="17">
        <f>VLOOKUP(B153,Overall!B:AA,12,0)</f>
        <v>45866</v>
      </c>
      <c r="N153" s="17">
        <f>VLOOKUP(B153,Overall!B:AA,13,0)</f>
        <v>45884</v>
      </c>
      <c r="O153" s="15" t="str">
        <f>VLOOKUP(B153,Overall!B:AA,14,0)</f>
        <v>PG</v>
      </c>
      <c r="P153" s="15" t="str">
        <f>VLOOKUP(B153,Overall!B:AA,15,0)</f>
        <v>Elective</v>
      </c>
      <c r="Q153" s="15" t="str">
        <f>VLOOKUP(B153,Overall!B:AA,16,0)</f>
        <v>Yes</v>
      </c>
      <c r="R153" s="33" t="str">
        <f>VLOOKUP(B153,Overall!B:AA,17,0)</f>
        <v>Photonics</v>
      </c>
      <c r="S153" s="20" t="str">
        <f>VLOOKUP(B153,Overall!B:AA,18,0)</f>
        <v>https://onlinecourses.nptel.ac.in/noc25_cy69/preview</v>
      </c>
      <c r="T153" s="14" t="str">
        <f>VLOOKUP(B153,Overall!B:AA,19,0)</f>
        <v>noc25_cy69</v>
      </c>
      <c r="U153" s="35" t="str">
        <f>VLOOKUP(B153,Overall!B:AA,20,0)</f>
        <v>https://onlinecourses.nptel.ac.in/noc19_cy28/preview</v>
      </c>
      <c r="V153" s="35" t="str">
        <f>VLOOKUP(B153,Overall!B:AA,21,0)</f>
        <v>https://onlinecourses.nptel.ac.in/noc19_cy28/preview</v>
      </c>
      <c r="W153" s="33" t="str">
        <f>VLOOKUP(B153,Overall!B:AA,22,0)</f>
        <v>noc19_cy28</v>
      </c>
      <c r="X153" s="20" t="str">
        <f>VLOOKUP(B153,Overall!B:AA,23,0)</f>
        <v>https://nptel.ac.in/courses/104108118</v>
      </c>
      <c r="Y153" s="19" t="str">
        <f>VLOOKUP(B153,Overall!B:AA,24,0)</f>
        <v>https://nptel.ac.in/courses/104108118</v>
      </c>
      <c r="Z153" s="14">
        <f>VLOOKUP(B153,Overall!B:AA,25,0)</f>
        <v>104108118</v>
      </c>
      <c r="AA153" s="33"/>
    </row>
    <row r="154" spans="1:27" ht="39.6" x14ac:dyDescent="0.25">
      <c r="A154" s="13">
        <v>153</v>
      </c>
      <c r="B154" s="14" t="s">
        <v>987</v>
      </c>
      <c r="C154" s="14" t="str">
        <f>VLOOKUP(B154,Overall!B:AA,2,0)</f>
        <v>Chemistry and Biochemistry</v>
      </c>
      <c r="D154" s="14" t="str">
        <f>VLOOKUP(B154,Overall!B:AA,3,0)</f>
        <v>Overview and Integration of Cellular Metabolism</v>
      </c>
      <c r="E154" s="14" t="str">
        <f>VLOOKUP(B154,Overall!B:AA,4,0)</f>
        <v>Prof. Aritri Bir
Prof. Arindam Ghosh</v>
      </c>
      <c r="F154" s="15" t="str">
        <f>VLOOKUP(B154,Overall!B:AA,5,0)</f>
        <v>IIT Kharagpur</v>
      </c>
      <c r="G154" s="15" t="str">
        <f>VLOOKUP(B154,Overall!B:AA,6,0)</f>
        <v>IIT Kharagpur</v>
      </c>
      <c r="H154" s="16" t="str">
        <f>VLOOKUP(B154,Overall!B:AA,7,0)</f>
        <v>12 Weeks</v>
      </c>
      <c r="I154" s="15" t="str">
        <f>VLOOKUP(B154,Overall!B:AA,8,0)</f>
        <v>Rerun</v>
      </c>
      <c r="J154" s="17">
        <f>VLOOKUP(B154,Overall!B:AA,9,0)</f>
        <v>45859</v>
      </c>
      <c r="K154" s="17">
        <f>VLOOKUP(B154,Overall!B:AA,10,0)</f>
        <v>45940</v>
      </c>
      <c r="L154" s="17">
        <f>VLOOKUP(B154,Overall!B:AA,11,0)</f>
        <v>45962</v>
      </c>
      <c r="M154" s="17">
        <f>VLOOKUP(B154,Overall!B:AA,12,0)</f>
        <v>45866</v>
      </c>
      <c r="N154" s="17">
        <f>VLOOKUP(B154,Overall!B:AA,13,0)</f>
        <v>45884</v>
      </c>
      <c r="O154" s="15" t="str">
        <f>VLOOKUP(B154,Overall!B:AA,14,0)</f>
        <v>UG/PG</v>
      </c>
      <c r="P154" s="15" t="str">
        <f>VLOOKUP(B154,Overall!B:AA,15,0)</f>
        <v>Core</v>
      </c>
      <c r="Q154" s="15" t="str">
        <f>VLOOKUP(B154,Overall!B:AA,16,0)</f>
        <v>Yes</v>
      </c>
      <c r="R154" s="33">
        <f>VLOOKUP(B154,Overall!B:AA,17,0)</f>
        <v>0</v>
      </c>
      <c r="S154" s="20" t="str">
        <f>VLOOKUP(B154,Overall!B:AA,18,0)</f>
        <v>https://onlinecourses.nptel.ac.in/noc25_cy70/preview</v>
      </c>
      <c r="T154" s="14" t="str">
        <f>VLOOKUP(B154,Overall!B:AA,19,0)</f>
        <v>noc25_cy70</v>
      </c>
      <c r="U154" s="35" t="str">
        <f>VLOOKUP(B154,Overall!B:AA,20,0)</f>
        <v>https://onlinecourses.nptel.ac.in/noc24_cy47/preview</v>
      </c>
      <c r="V154" s="35" t="str">
        <f>VLOOKUP(B154,Overall!B:AA,21,0)</f>
        <v>https://onlinecourses.nptel.ac.in/noc24_cy47/preview</v>
      </c>
      <c r="W154" s="33" t="str">
        <f>VLOOKUP(B154,Overall!B:AA,22,0)</f>
        <v>noc24_cy47</v>
      </c>
      <c r="X154" s="20" t="str">
        <f>VLOOKUP(B154,Overall!B:AA,23,0)</f>
        <v>https://nptel.ac.in/courses/104105139</v>
      </c>
      <c r="Y154" s="19" t="str">
        <f>VLOOKUP(B154,Overall!B:AA,24,0)</f>
        <v>https://nptel.ac.in/courses/104105139</v>
      </c>
      <c r="Z154" s="14">
        <f>VLOOKUP(B154,Overall!B:AA,25,0)</f>
        <v>104105139</v>
      </c>
      <c r="AA154" s="33"/>
    </row>
    <row r="155" spans="1:27" ht="39.6" x14ac:dyDescent="0.25">
      <c r="A155" s="13">
        <v>154</v>
      </c>
      <c r="B155" s="14" t="s">
        <v>992</v>
      </c>
      <c r="C155" s="14" t="str">
        <f>VLOOKUP(B155,Overall!B:AA,2,0)</f>
        <v>Chemistry and Biochemistry</v>
      </c>
      <c r="D155" s="14" t="str">
        <f>VLOOKUP(B155,Overall!B:AA,3,0)</f>
        <v>Analytical Chemistry</v>
      </c>
      <c r="E155" s="14" t="str">
        <f>VLOOKUP(B155,Overall!B:AA,4,0)</f>
        <v>Prof. Debashis Ray</v>
      </c>
      <c r="F155" s="15" t="str">
        <f>VLOOKUP(B155,Overall!B:AA,5,0)</f>
        <v>IIT Kharagpur</v>
      </c>
      <c r="G155" s="15" t="str">
        <f>VLOOKUP(B155,Overall!B:AA,6,0)</f>
        <v>IIT Kharagpur</v>
      </c>
      <c r="H155" s="16" t="str">
        <f>VLOOKUP(B155,Overall!B:AA,7,0)</f>
        <v>12 Weeks</v>
      </c>
      <c r="I155" s="15" t="str">
        <f>VLOOKUP(B155,Overall!B:AA,8,0)</f>
        <v>Rerun</v>
      </c>
      <c r="J155" s="17">
        <f>VLOOKUP(B155,Overall!B:AA,9,0)</f>
        <v>45859</v>
      </c>
      <c r="K155" s="17">
        <f>VLOOKUP(B155,Overall!B:AA,10,0)</f>
        <v>45940</v>
      </c>
      <c r="L155" s="17">
        <f>VLOOKUP(B155,Overall!B:AA,11,0)</f>
        <v>45962</v>
      </c>
      <c r="M155" s="17">
        <f>VLOOKUP(B155,Overall!B:AA,12,0)</f>
        <v>45866</v>
      </c>
      <c r="N155" s="17">
        <f>VLOOKUP(B155,Overall!B:AA,13,0)</f>
        <v>45884</v>
      </c>
      <c r="O155" s="15" t="str">
        <f>VLOOKUP(B155,Overall!B:AA,14,0)</f>
        <v>UG</v>
      </c>
      <c r="P155" s="15" t="str">
        <f>VLOOKUP(B155,Overall!B:AA,15,0)</f>
        <v>Elective</v>
      </c>
      <c r="Q155" s="15" t="str">
        <f>VLOOKUP(B155,Overall!B:AA,16,0)</f>
        <v>Yes</v>
      </c>
      <c r="R155" s="33" t="str">
        <f>VLOOKUP(B155,Overall!B:AA,17,0)</f>
        <v>Materials Characterization</v>
      </c>
      <c r="S155" s="20" t="str">
        <f>VLOOKUP(B155,Overall!B:AA,18,0)</f>
        <v>https://onlinecourses.nptel.ac.in/noc25_cy71/preview</v>
      </c>
      <c r="T155" s="14" t="str">
        <f>VLOOKUP(B155,Overall!B:AA,19,0)</f>
        <v>noc25_cy71</v>
      </c>
      <c r="U155" s="35" t="str">
        <f>VLOOKUP(B155,Overall!B:AA,20,0)</f>
        <v>https://onlinecourses.nptel.ac.in/noc23_cy59/preview</v>
      </c>
      <c r="V155" s="35" t="str">
        <f>VLOOKUP(B155,Overall!B:AA,21,0)</f>
        <v>https://onlinecourses.nptel.ac.in/noc23_cy59/preview</v>
      </c>
      <c r="W155" s="33" t="str">
        <f>VLOOKUP(B155,Overall!B:AA,22,0)</f>
        <v>noc23_cy59</v>
      </c>
      <c r="X155" s="20" t="str">
        <f>VLOOKUP(B155,Overall!B:AA,23,0)</f>
        <v>https://nptel.ac.in/courses/104105084</v>
      </c>
      <c r="Y155" s="19" t="str">
        <f>VLOOKUP(B155,Overall!B:AA,24,0)</f>
        <v>https://nptel.ac.in/courses/104105084</v>
      </c>
      <c r="Z155" s="14">
        <f>VLOOKUP(B155,Overall!B:AA,25,0)</f>
        <v>104105084</v>
      </c>
      <c r="AA155" s="33"/>
    </row>
    <row r="156" spans="1:27" ht="39.6" x14ac:dyDescent="0.25">
      <c r="A156" s="13">
        <v>155</v>
      </c>
      <c r="B156" s="14" t="s">
        <v>998</v>
      </c>
      <c r="C156" s="14" t="str">
        <f>VLOOKUP(B156,Overall!B:AA,2,0)</f>
        <v>Chemistry and Biochemistry</v>
      </c>
      <c r="D156" s="14" t="str">
        <f>VLOOKUP(B156,Overall!B:AA,3,0)</f>
        <v>Biological Inorganic Chemistry</v>
      </c>
      <c r="E156" s="14" t="str">
        <f>VLOOKUP(B156,Overall!B:AA,4,0)</f>
        <v>Prof. Debashis Ray</v>
      </c>
      <c r="F156" s="15" t="str">
        <f>VLOOKUP(B156,Overall!B:AA,5,0)</f>
        <v>IIT Kharagpur</v>
      </c>
      <c r="G156" s="15" t="str">
        <f>VLOOKUP(B156,Overall!B:AA,6,0)</f>
        <v>IIT Kharagpur</v>
      </c>
      <c r="H156" s="16" t="str">
        <f>VLOOKUP(B156,Overall!B:AA,7,0)</f>
        <v>12 Weeks</v>
      </c>
      <c r="I156" s="15" t="str">
        <f>VLOOKUP(B156,Overall!B:AA,8,0)</f>
        <v>Rerun</v>
      </c>
      <c r="J156" s="17">
        <f>VLOOKUP(B156,Overall!B:AA,9,0)</f>
        <v>45859</v>
      </c>
      <c r="K156" s="17">
        <f>VLOOKUP(B156,Overall!B:AA,10,0)</f>
        <v>45940</v>
      </c>
      <c r="L156" s="17">
        <f>VLOOKUP(B156,Overall!B:AA,11,0)</f>
        <v>45963</v>
      </c>
      <c r="M156" s="17">
        <f>VLOOKUP(B156,Overall!B:AA,12,0)</f>
        <v>45866</v>
      </c>
      <c r="N156" s="17">
        <f>VLOOKUP(B156,Overall!B:AA,13,0)</f>
        <v>45884</v>
      </c>
      <c r="O156" s="15" t="str">
        <f>VLOOKUP(B156,Overall!B:AA,14,0)</f>
        <v>PG</v>
      </c>
      <c r="P156" s="15" t="str">
        <f>VLOOKUP(B156,Overall!B:AA,15,0)</f>
        <v>Elective</v>
      </c>
      <c r="Q156" s="15" t="str">
        <f>VLOOKUP(B156,Overall!B:AA,16,0)</f>
        <v>Yes</v>
      </c>
      <c r="R156" s="33">
        <f>VLOOKUP(B156,Overall!B:AA,17,0)</f>
        <v>0</v>
      </c>
      <c r="S156" s="20" t="str">
        <f>VLOOKUP(B156,Overall!B:AA,18,0)</f>
        <v>https://onlinecourses.nptel.ac.in/noc25_cy72/preview</v>
      </c>
      <c r="T156" s="14" t="str">
        <f>VLOOKUP(B156,Overall!B:AA,19,0)</f>
        <v>noc25_cy72</v>
      </c>
      <c r="U156" s="35" t="str">
        <f>VLOOKUP(B156,Overall!B:AA,20,0)</f>
        <v>https://onlinecourses.nptel.ac.in/noc22_cy52/preview</v>
      </c>
      <c r="V156" s="35" t="str">
        <f>VLOOKUP(B156,Overall!B:AA,21,0)</f>
        <v>https://onlinecourses.nptel.ac.in/noc22_cy52/preview</v>
      </c>
      <c r="W156" s="33" t="str">
        <f>VLOOKUP(B156,Overall!B:AA,22,0)</f>
        <v>noc22_cy52</v>
      </c>
      <c r="X156" s="20" t="str">
        <f>VLOOKUP(B156,Overall!B:AA,23,0)</f>
        <v>https://nptel.ac.in/courses/104105130</v>
      </c>
      <c r="Y156" s="19" t="str">
        <f>VLOOKUP(B156,Overall!B:AA,24,0)</f>
        <v>https://nptel.ac.in/courses/104105130</v>
      </c>
      <c r="Z156" s="14">
        <f>VLOOKUP(B156,Overall!B:AA,25,0)</f>
        <v>104105130</v>
      </c>
      <c r="AA156" s="33"/>
    </row>
    <row r="157" spans="1:27" ht="39.6" x14ac:dyDescent="0.25">
      <c r="A157" s="13">
        <v>156</v>
      </c>
      <c r="B157" s="14" t="s">
        <v>1002</v>
      </c>
      <c r="C157" s="14" t="str">
        <f>VLOOKUP(B157,Overall!B:AA,2,0)</f>
        <v>Civil Engineering</v>
      </c>
      <c r="D157" s="14" t="str">
        <f>VLOOKUP(B157,Overall!B:AA,3,0)</f>
        <v>Geosynthetics and Reinforced Soil Structures</v>
      </c>
      <c r="E157" s="14" t="str">
        <f>VLOOKUP(B157,Overall!B:AA,4,0)</f>
        <v>Prof. K. Rajagopal
Prof. Dali Naidu Arnepalli</v>
      </c>
      <c r="F157" s="15" t="str">
        <f>VLOOKUP(B157,Overall!B:AA,5,0)</f>
        <v>Andhra University
IIT Madras</v>
      </c>
      <c r="G157" s="15" t="str">
        <f>VLOOKUP(B157,Overall!B:AA,6,0)</f>
        <v>IIT Madras</v>
      </c>
      <c r="H157" s="16" t="str">
        <f>VLOOKUP(B157,Overall!B:AA,7,0)</f>
        <v>12 Weeks</v>
      </c>
      <c r="I157" s="15" t="str">
        <f>VLOOKUP(B157,Overall!B:AA,8,0)</f>
        <v>Rerun</v>
      </c>
      <c r="J157" s="17">
        <f>VLOOKUP(B157,Overall!B:AA,9,0)</f>
        <v>45859</v>
      </c>
      <c r="K157" s="17">
        <f>VLOOKUP(B157,Overall!B:AA,10,0)</f>
        <v>45940</v>
      </c>
      <c r="L157" s="17">
        <f>VLOOKUP(B157,Overall!B:AA,11,0)</f>
        <v>45955</v>
      </c>
      <c r="M157" s="17">
        <f>VLOOKUP(B157,Overall!B:AA,12,0)</f>
        <v>45866</v>
      </c>
      <c r="N157" s="17">
        <f>VLOOKUP(B157,Overall!B:AA,13,0)</f>
        <v>45884</v>
      </c>
      <c r="O157" s="15" t="str">
        <f>VLOOKUP(B157,Overall!B:AA,14,0)</f>
        <v>PG</v>
      </c>
      <c r="P157" s="15" t="str">
        <f>VLOOKUP(B157,Overall!B:AA,15,0)</f>
        <v>Elective</v>
      </c>
      <c r="Q157" s="15" t="str">
        <f>VLOOKUP(B157,Overall!B:AA,16,0)</f>
        <v>Yes</v>
      </c>
      <c r="R157" s="33">
        <f>VLOOKUP(B157,Overall!B:AA,17,0)</f>
        <v>0</v>
      </c>
      <c r="S157" s="20" t="str">
        <f>VLOOKUP(B157,Overall!B:AA,18,0)</f>
        <v>https://onlinecourses.nptel.ac.in/noc25_ce72/preview</v>
      </c>
      <c r="T157" s="14" t="str">
        <f>VLOOKUP(B157,Overall!B:AA,19,0)</f>
        <v>noc25_ce72</v>
      </c>
      <c r="U157" s="35" t="str">
        <f>VLOOKUP(B157,Overall!B:AA,20,0)</f>
        <v>https://onlinecourses.nptel.ac.in/noc25_ce28/preview</v>
      </c>
      <c r="V157" s="35" t="str">
        <f>VLOOKUP(B157,Overall!B:AA,21,0)</f>
        <v>https://onlinecourses.nptel.ac.in/noc25_ce28/preview</v>
      </c>
      <c r="W157" s="33" t="str">
        <f>VLOOKUP(B157,Overall!B:AA,22,0)</f>
        <v>noc25_ce28</v>
      </c>
      <c r="X157" s="20" t="str">
        <f>VLOOKUP(B157,Overall!B:AA,23,0)</f>
        <v>https://nptel.ac.in/courses/105106052</v>
      </c>
      <c r="Y157" s="19" t="str">
        <f>VLOOKUP(B157,Overall!B:AA,24,0)</f>
        <v>https://nptel.ac.in/courses/105106052</v>
      </c>
      <c r="Z157" s="14">
        <f>VLOOKUP(B157,Overall!B:AA,25,0)</f>
        <v>105106052</v>
      </c>
      <c r="AA157" s="33"/>
    </row>
    <row r="158" spans="1:27" ht="39.6" x14ac:dyDescent="0.25">
      <c r="A158" s="13">
        <v>157</v>
      </c>
      <c r="B158" s="14" t="s">
        <v>1009</v>
      </c>
      <c r="C158" s="14" t="str">
        <f>VLOOKUP(B158,Overall!B:AA,2,0)</f>
        <v>Civil Engineering</v>
      </c>
      <c r="D158" s="14" t="str">
        <f>VLOOKUP(B158,Overall!B:AA,3,0)</f>
        <v>Advanced Concrete Technology</v>
      </c>
      <c r="E158" s="14" t="str">
        <f>VLOOKUP(B158,Overall!B:AA,4,0)</f>
        <v>Prof. Manu Santhanam</v>
      </c>
      <c r="F158" s="15" t="str">
        <f>VLOOKUP(B158,Overall!B:AA,5,0)</f>
        <v>IIT Madras</v>
      </c>
      <c r="G158" s="15" t="str">
        <f>VLOOKUP(B158,Overall!B:AA,6,0)</f>
        <v>IIT Madras</v>
      </c>
      <c r="H158" s="16" t="str">
        <f>VLOOKUP(B158,Overall!B:AA,7,0)</f>
        <v>12 Weeks</v>
      </c>
      <c r="I158" s="15" t="str">
        <f>VLOOKUP(B158,Overall!B:AA,8,0)</f>
        <v>Rerun</v>
      </c>
      <c r="J158" s="17">
        <f>VLOOKUP(B158,Overall!B:AA,9,0)</f>
        <v>45859</v>
      </c>
      <c r="K158" s="17">
        <f>VLOOKUP(B158,Overall!B:AA,10,0)</f>
        <v>45940</v>
      </c>
      <c r="L158" s="17">
        <f>VLOOKUP(B158,Overall!B:AA,11,0)</f>
        <v>45955</v>
      </c>
      <c r="M158" s="17">
        <f>VLOOKUP(B158,Overall!B:AA,12,0)</f>
        <v>45866</v>
      </c>
      <c r="N158" s="17">
        <f>VLOOKUP(B158,Overall!B:AA,13,0)</f>
        <v>45884</v>
      </c>
      <c r="O158" s="15" t="str">
        <f>VLOOKUP(B158,Overall!B:AA,14,0)</f>
        <v>PG</v>
      </c>
      <c r="P158" s="15" t="str">
        <f>VLOOKUP(B158,Overall!B:AA,15,0)</f>
        <v>Elective</v>
      </c>
      <c r="Q158" s="15" t="str">
        <f>VLOOKUP(B158,Overall!B:AA,16,0)</f>
        <v>Yes</v>
      </c>
      <c r="R158" s="33" t="str">
        <f>VLOOKUP(B158,Overall!B:AA,17,0)</f>
        <v>Construction Materials Technology</v>
      </c>
      <c r="S158" s="20" t="str">
        <f>VLOOKUP(B158,Overall!B:AA,18,0)</f>
        <v>https://onlinecourses.nptel.ac.in/noc25_ce73/preview</v>
      </c>
      <c r="T158" s="14" t="str">
        <f>VLOOKUP(B158,Overall!B:AA,19,0)</f>
        <v>noc25_ce73</v>
      </c>
      <c r="U158" s="35" t="str">
        <f>VLOOKUP(B158,Overall!B:AA,20,0)</f>
        <v>https://onlinecourses.nptel.ac.in/noc24_ce104/preview</v>
      </c>
      <c r="V158" s="35" t="str">
        <f>VLOOKUP(B158,Overall!B:AA,21,0)</f>
        <v>https://onlinecourses.nptel.ac.in/noc24_ce104/preview</v>
      </c>
      <c r="W158" s="33" t="str">
        <f>VLOOKUP(B158,Overall!B:AA,22,0)</f>
        <v>noc24_ce104</v>
      </c>
      <c r="X158" s="20" t="str">
        <f>VLOOKUP(B158,Overall!B:AA,23,0)</f>
        <v>https://nptel.ac.in/courses/105106176</v>
      </c>
      <c r="Y158" s="19" t="str">
        <f>VLOOKUP(B158,Overall!B:AA,24,0)</f>
        <v>https://nptel.ac.in/courses/105106176</v>
      </c>
      <c r="Z158" s="14">
        <f>VLOOKUP(B158,Overall!B:AA,25,0)</f>
        <v>105106176</v>
      </c>
      <c r="AA158" s="33"/>
    </row>
    <row r="159" spans="1:27" ht="39.6" x14ac:dyDescent="0.25">
      <c r="A159" s="13">
        <v>158</v>
      </c>
      <c r="B159" s="14" t="s">
        <v>1026</v>
      </c>
      <c r="C159" s="14" t="str">
        <f>VLOOKUP(B159,Overall!B:AA,2,0)</f>
        <v>Civil Engineering</v>
      </c>
      <c r="D159" s="14" t="str">
        <f>VLOOKUP(B159,Overall!B:AA,3,0)</f>
        <v>Finite Element Method and Computational Structural Dynamics</v>
      </c>
      <c r="E159" s="14" t="str">
        <f>VLOOKUP(B159,Overall!B:AA,4,0)</f>
        <v>Prof. Manish Shrikhande</v>
      </c>
      <c r="F159" s="15" t="str">
        <f>VLOOKUP(B159,Overall!B:AA,5,0)</f>
        <v>IIT Roorkee</v>
      </c>
      <c r="G159" s="15" t="str">
        <f>VLOOKUP(B159,Overall!B:AA,6,0)</f>
        <v>IIT Roorkee</v>
      </c>
      <c r="H159" s="16" t="str">
        <f>VLOOKUP(B159,Overall!B:AA,7,0)</f>
        <v>12 Weeks</v>
      </c>
      <c r="I159" s="15" t="str">
        <f>VLOOKUP(B159,Overall!B:AA,8,0)</f>
        <v>Rerun</v>
      </c>
      <c r="J159" s="17">
        <f>VLOOKUP(B159,Overall!B:AA,9,0)</f>
        <v>45859</v>
      </c>
      <c r="K159" s="17">
        <f>VLOOKUP(B159,Overall!B:AA,10,0)</f>
        <v>45940</v>
      </c>
      <c r="L159" s="17">
        <f>VLOOKUP(B159,Overall!B:AA,11,0)</f>
        <v>45955</v>
      </c>
      <c r="M159" s="17">
        <f>VLOOKUP(B159,Overall!B:AA,12,0)</f>
        <v>45866</v>
      </c>
      <c r="N159" s="17">
        <f>VLOOKUP(B159,Overall!B:AA,13,0)</f>
        <v>45884</v>
      </c>
      <c r="O159" s="15" t="str">
        <f>VLOOKUP(B159,Overall!B:AA,14,0)</f>
        <v>PG</v>
      </c>
      <c r="P159" s="15" t="str">
        <f>VLOOKUP(B159,Overall!B:AA,15,0)</f>
        <v>Core</v>
      </c>
      <c r="Q159" s="15" t="str">
        <f>VLOOKUP(B159,Overall!B:AA,16,0)</f>
        <v>Yes</v>
      </c>
      <c r="R159" s="33" t="str">
        <f>VLOOKUP(B159,Overall!B:AA,17,0)</f>
        <v>Structural Analysis</v>
      </c>
      <c r="S159" s="20" t="str">
        <f>VLOOKUP(B159,Overall!B:AA,18,0)</f>
        <v>https://onlinecourses.nptel.ac.in/noc25_ce76/preview</v>
      </c>
      <c r="T159" s="14" t="str">
        <f>VLOOKUP(B159,Overall!B:AA,19,0)</f>
        <v>noc25_ce76</v>
      </c>
      <c r="U159" s="35" t="str">
        <f>VLOOKUP(B159,Overall!B:AA,20,0)</f>
        <v>https://onlinecourses.nptel.ac.in/noc24_ce85/preview</v>
      </c>
      <c r="V159" s="35" t="str">
        <f>VLOOKUP(B159,Overall!B:AA,21,0)</f>
        <v>https://onlinecourses.nptel.ac.in/noc24_ce85/preview</v>
      </c>
      <c r="W159" s="33" t="str">
        <f>VLOOKUP(B159,Overall!B:AA,22,0)</f>
        <v>noc24_ce85</v>
      </c>
      <c r="X159" s="20" t="str">
        <f>VLOOKUP(B159,Overall!B:AA,23,0)</f>
        <v>https://nptel.ac.in/courses/105107209</v>
      </c>
      <c r="Y159" s="19" t="str">
        <f>VLOOKUP(B159,Overall!B:AA,24,0)</f>
        <v>https://nptel.ac.in/courses/105107209</v>
      </c>
      <c r="Z159" s="14">
        <f>VLOOKUP(B159,Overall!B:AA,25,0)</f>
        <v>105107209</v>
      </c>
      <c r="AA159" s="33"/>
    </row>
    <row r="160" spans="1:27" ht="39.6" x14ac:dyDescent="0.25">
      <c r="A160" s="13">
        <v>159</v>
      </c>
      <c r="B160" s="14" t="s">
        <v>1031</v>
      </c>
      <c r="C160" s="14" t="str">
        <f>VLOOKUP(B160,Overall!B:AA,2,0)</f>
        <v>Civil Engineering</v>
      </c>
      <c r="D160" s="14" t="str">
        <f>VLOOKUP(B160,Overall!B:AA,3,0)</f>
        <v>Global Navigation Satellite Systems and Applications</v>
      </c>
      <c r="E160" s="14" t="str">
        <f>VLOOKUP(B160,Overall!B:AA,4,0)</f>
        <v>Prof. Arun. K. Saraf</v>
      </c>
      <c r="F160" s="15" t="str">
        <f>VLOOKUP(B160,Overall!B:AA,5,0)</f>
        <v>IIT Roorkee</v>
      </c>
      <c r="G160" s="15" t="str">
        <f>VLOOKUP(B160,Overall!B:AA,6,0)</f>
        <v>IIT Roorkee</v>
      </c>
      <c r="H160" s="16" t="str">
        <f>VLOOKUP(B160,Overall!B:AA,7,0)</f>
        <v>4 Weeks</v>
      </c>
      <c r="I160" s="15" t="str">
        <f>VLOOKUP(B160,Overall!B:AA,8,0)</f>
        <v>Rerun</v>
      </c>
      <c r="J160" s="17">
        <f>VLOOKUP(B160,Overall!B:AA,9,0)</f>
        <v>45859</v>
      </c>
      <c r="K160" s="17">
        <f>VLOOKUP(B160,Overall!B:AA,10,0)</f>
        <v>45884</v>
      </c>
      <c r="L160" s="17">
        <f>VLOOKUP(B160,Overall!B:AA,11,0)</f>
        <v>45920</v>
      </c>
      <c r="M160" s="17">
        <f>VLOOKUP(B160,Overall!B:AA,12,0)</f>
        <v>45866</v>
      </c>
      <c r="N160" s="17">
        <f>VLOOKUP(B160,Overall!B:AA,13,0)</f>
        <v>45884</v>
      </c>
      <c r="O160" s="15" t="str">
        <f>VLOOKUP(B160,Overall!B:AA,14,0)</f>
        <v>UG/PG</v>
      </c>
      <c r="P160" s="15" t="str">
        <f>VLOOKUP(B160,Overall!B:AA,15,0)</f>
        <v>Elective</v>
      </c>
      <c r="Q160" s="15" t="str">
        <f>VLOOKUP(B160,Overall!B:AA,16,0)</f>
        <v>Yes</v>
      </c>
      <c r="R160" s="33">
        <f>VLOOKUP(B160,Overall!B:AA,17,0)</f>
        <v>0</v>
      </c>
      <c r="S160" s="20" t="str">
        <f>VLOOKUP(B160,Overall!B:AA,18,0)</f>
        <v>https://onlinecourses.nptel.ac.in/noc25_ce77/preview</v>
      </c>
      <c r="T160" s="14" t="str">
        <f>VLOOKUP(B160,Overall!B:AA,19,0)</f>
        <v>noc25_ce77</v>
      </c>
      <c r="U160" s="35" t="str">
        <f>VLOOKUP(B160,Overall!B:AA,20,0)</f>
        <v>https://onlinecourses.nptel.ac.in/noc24_ce56/preview</v>
      </c>
      <c r="V160" s="35" t="str">
        <f>VLOOKUP(B160,Overall!B:AA,21,0)</f>
        <v>https://onlinecourses.nptel.ac.in/noc24_ce56/preview</v>
      </c>
      <c r="W160" s="33" t="str">
        <f>VLOOKUP(B160,Overall!B:AA,22,0)</f>
        <v>noc24_ce56</v>
      </c>
      <c r="X160" s="20" t="str">
        <f>VLOOKUP(B160,Overall!B:AA,23,0)</f>
        <v>https://nptel.ac.in/courses/105107194</v>
      </c>
      <c r="Y160" s="19" t="str">
        <f>VLOOKUP(B160,Overall!B:AA,24,0)</f>
        <v>https://nptel.ac.in/courses/105107194</v>
      </c>
      <c r="Z160" s="14">
        <f>VLOOKUP(B160,Overall!B:AA,25,0)</f>
        <v>105107194</v>
      </c>
      <c r="AA160" s="33"/>
    </row>
    <row r="161" spans="1:27" ht="39.6" x14ac:dyDescent="0.25">
      <c r="A161" s="13">
        <v>160</v>
      </c>
      <c r="B161" s="14" t="s">
        <v>1036</v>
      </c>
      <c r="C161" s="14" t="str">
        <f>VLOOKUP(B161,Overall!B:AA,2,0)</f>
        <v>Civil Engineering</v>
      </c>
      <c r="D161" s="14" t="str">
        <f>VLOOKUP(B161,Overall!B:AA,3,0)</f>
        <v>Environmental Chemistry</v>
      </c>
      <c r="E161" s="14" t="str">
        <f>VLOOKUP(B161,Overall!B:AA,4,0)</f>
        <v>Prof. Bhanu Prakash Vellanki</v>
      </c>
      <c r="F161" s="15" t="str">
        <f>VLOOKUP(B161,Overall!B:AA,5,0)</f>
        <v>IIT Roorkee</v>
      </c>
      <c r="G161" s="15" t="str">
        <f>VLOOKUP(B161,Overall!B:AA,6,0)</f>
        <v>IIT Roorkee</v>
      </c>
      <c r="H161" s="16" t="str">
        <f>VLOOKUP(B161,Overall!B:AA,7,0)</f>
        <v>12 Weeks</v>
      </c>
      <c r="I161" s="15" t="str">
        <f>VLOOKUP(B161,Overall!B:AA,8,0)</f>
        <v>Rerun</v>
      </c>
      <c r="J161" s="17">
        <f>VLOOKUP(B161,Overall!B:AA,9,0)</f>
        <v>45859</v>
      </c>
      <c r="K161" s="17">
        <f>VLOOKUP(B161,Overall!B:AA,10,0)</f>
        <v>45940</v>
      </c>
      <c r="L161" s="17">
        <f>VLOOKUP(B161,Overall!B:AA,11,0)</f>
        <v>45955</v>
      </c>
      <c r="M161" s="17">
        <f>VLOOKUP(B161,Overall!B:AA,12,0)</f>
        <v>45866</v>
      </c>
      <c r="N161" s="17">
        <f>VLOOKUP(B161,Overall!B:AA,13,0)</f>
        <v>45884</v>
      </c>
      <c r="O161" s="15" t="str">
        <f>VLOOKUP(B161,Overall!B:AA,14,0)</f>
        <v>PG</v>
      </c>
      <c r="P161" s="15" t="str">
        <f>VLOOKUP(B161,Overall!B:AA,15,0)</f>
        <v>Core</v>
      </c>
      <c r="Q161" s="15" t="str">
        <f>VLOOKUP(B161,Overall!B:AA,16,0)</f>
        <v>Yes</v>
      </c>
      <c r="R161" s="33" t="str">
        <f>VLOOKUP(B161,Overall!B:AA,17,0)</f>
        <v>Environment</v>
      </c>
      <c r="S161" s="20" t="str">
        <f>VLOOKUP(B161,Overall!B:AA,18,0)</f>
        <v>https://onlinecourses.nptel.ac.in/noc25_ce78/preview</v>
      </c>
      <c r="T161" s="14" t="str">
        <f>VLOOKUP(B161,Overall!B:AA,19,0)</f>
        <v>noc25_ce78</v>
      </c>
      <c r="U161" s="35" t="str">
        <f>VLOOKUP(B161,Overall!B:AA,20,0)</f>
        <v>https://onlinecourses.nptel.ac.in/noc24_ce87/preview</v>
      </c>
      <c r="V161" s="35" t="str">
        <f>VLOOKUP(B161,Overall!B:AA,21,0)</f>
        <v>https://onlinecourses.nptel.ac.in/noc24_ce87/preview</v>
      </c>
      <c r="W161" s="33" t="str">
        <f>VLOOKUP(B161,Overall!B:AA,22,0)</f>
        <v>noc24_ce87</v>
      </c>
      <c r="X161" s="20" t="str">
        <f>VLOOKUP(B161,Overall!B:AA,23,0)</f>
        <v>https://nptel.ac.in/courses/105107176</v>
      </c>
      <c r="Y161" s="19" t="str">
        <f>VLOOKUP(B161,Overall!B:AA,24,0)</f>
        <v>https://nptel.ac.in/courses/105107176</v>
      </c>
      <c r="Z161" s="14">
        <f>VLOOKUP(B161,Overall!B:AA,25,0)</f>
        <v>105107176</v>
      </c>
      <c r="AA161" s="33"/>
    </row>
    <row r="162" spans="1:27" ht="39.6" x14ac:dyDescent="0.25">
      <c r="A162" s="13">
        <v>161</v>
      </c>
      <c r="B162" s="14" t="s">
        <v>1042</v>
      </c>
      <c r="C162" s="14" t="str">
        <f>VLOOKUP(B162,Overall!B:AA,2,0)</f>
        <v>Civil Engineering</v>
      </c>
      <c r="D162" s="14" t="str">
        <f>VLOOKUP(B162,Overall!B:AA,3,0)</f>
        <v>Sustainable Transportation Systems</v>
      </c>
      <c r="E162" s="14" t="str">
        <f>VLOOKUP(B162,Overall!B:AA,4,0)</f>
        <v>Prof. Bhola Ram Gurjar</v>
      </c>
      <c r="F162" s="15" t="str">
        <f>VLOOKUP(B162,Overall!B:AA,5,0)</f>
        <v>IIT Roorkee</v>
      </c>
      <c r="G162" s="15" t="str">
        <f>VLOOKUP(B162,Overall!B:AA,6,0)</f>
        <v>IIT Roorkee</v>
      </c>
      <c r="H162" s="16" t="str">
        <f>VLOOKUP(B162,Overall!B:AA,7,0)</f>
        <v>12 Weeks</v>
      </c>
      <c r="I162" s="15" t="str">
        <f>VLOOKUP(B162,Overall!B:AA,8,0)</f>
        <v>Rerun</v>
      </c>
      <c r="J162" s="17">
        <f>VLOOKUP(B162,Overall!B:AA,9,0)</f>
        <v>45859</v>
      </c>
      <c r="K162" s="17">
        <f>VLOOKUP(B162,Overall!B:AA,10,0)</f>
        <v>45940</v>
      </c>
      <c r="L162" s="17">
        <f>VLOOKUP(B162,Overall!B:AA,11,0)</f>
        <v>45955</v>
      </c>
      <c r="M162" s="17">
        <f>VLOOKUP(B162,Overall!B:AA,12,0)</f>
        <v>45866</v>
      </c>
      <c r="N162" s="17">
        <f>VLOOKUP(B162,Overall!B:AA,13,0)</f>
        <v>45884</v>
      </c>
      <c r="O162" s="15" t="str">
        <f>VLOOKUP(B162,Overall!B:AA,14,0)</f>
        <v>PG</v>
      </c>
      <c r="P162" s="15" t="str">
        <f>VLOOKUP(B162,Overall!B:AA,15,0)</f>
        <v>Elective</v>
      </c>
      <c r="Q162" s="15" t="str">
        <f>VLOOKUP(B162,Overall!B:AA,16,0)</f>
        <v>Yes</v>
      </c>
      <c r="R162" s="33" t="str">
        <f>VLOOKUP(B162,Overall!B:AA,17,0)</f>
        <v>Urban Infrastructure Planning and Management</v>
      </c>
      <c r="S162" s="20" t="str">
        <f>VLOOKUP(B162,Overall!B:AA,18,0)</f>
        <v>https://onlinecourses.nptel.ac.in/noc25_ce79/preview</v>
      </c>
      <c r="T162" s="14" t="str">
        <f>VLOOKUP(B162,Overall!B:AA,19,0)</f>
        <v>noc25_ce79</v>
      </c>
      <c r="U162" s="35" t="str">
        <f>VLOOKUP(B162,Overall!B:AA,20,0)</f>
        <v>https://onlinecourses.nptel.ac.in/noc24_ce65/preview</v>
      </c>
      <c r="V162" s="35" t="str">
        <f>VLOOKUP(B162,Overall!B:AA,21,0)</f>
        <v>https://onlinecourses.nptel.ac.in/noc24_ce65/preview</v>
      </c>
      <c r="W162" s="33" t="str">
        <f>VLOOKUP(B162,Overall!B:AA,22,0)</f>
        <v>noc24_ce65</v>
      </c>
      <c r="X162" s="20" t="str">
        <f>VLOOKUP(B162,Overall!B:AA,23,0)</f>
        <v>https://nptel.ac.in/courses/105107210</v>
      </c>
      <c r="Y162" s="19" t="str">
        <f>VLOOKUP(B162,Overall!B:AA,24,0)</f>
        <v>https://nptel.ac.in/courses/105107210</v>
      </c>
      <c r="Z162" s="14">
        <f>VLOOKUP(B162,Overall!B:AA,25,0)</f>
        <v>105107210</v>
      </c>
      <c r="AA162" s="33"/>
    </row>
    <row r="163" spans="1:27" ht="39.6" x14ac:dyDescent="0.25">
      <c r="A163" s="13">
        <v>162</v>
      </c>
      <c r="B163" s="14" t="s">
        <v>1048</v>
      </c>
      <c r="C163" s="14" t="str">
        <f>VLOOKUP(B163,Overall!B:AA,2,0)</f>
        <v>Civil Engineering</v>
      </c>
      <c r="D163" s="14" t="str">
        <f>VLOOKUP(B163,Overall!B:AA,3,0)</f>
        <v>Environmental Modeling and Simulation</v>
      </c>
      <c r="E163" s="14" t="str">
        <f>VLOOKUP(B163,Overall!B:AA,4,0)</f>
        <v>Prof. Gargi Singh</v>
      </c>
      <c r="F163" s="15" t="str">
        <f>VLOOKUP(B163,Overall!B:AA,5,0)</f>
        <v>IIT Roorkee</v>
      </c>
      <c r="G163" s="15" t="str">
        <f>VLOOKUP(B163,Overall!B:AA,6,0)</f>
        <v>IIT Roorkee</v>
      </c>
      <c r="H163" s="16" t="str">
        <f>VLOOKUP(B163,Overall!B:AA,7,0)</f>
        <v>12 Weeks</v>
      </c>
      <c r="I163" s="15" t="str">
        <f>VLOOKUP(B163,Overall!B:AA,8,0)</f>
        <v>Rerun</v>
      </c>
      <c r="J163" s="17">
        <f>VLOOKUP(B163,Overall!B:AA,9,0)</f>
        <v>45859</v>
      </c>
      <c r="K163" s="17">
        <f>VLOOKUP(B163,Overall!B:AA,10,0)</f>
        <v>45940</v>
      </c>
      <c r="L163" s="17">
        <f>VLOOKUP(B163,Overall!B:AA,11,0)</f>
        <v>45955</v>
      </c>
      <c r="M163" s="17">
        <f>VLOOKUP(B163,Overall!B:AA,12,0)</f>
        <v>45866</v>
      </c>
      <c r="N163" s="17">
        <f>VLOOKUP(B163,Overall!B:AA,13,0)</f>
        <v>45884</v>
      </c>
      <c r="O163" s="15" t="str">
        <f>VLOOKUP(B163,Overall!B:AA,14,0)</f>
        <v>PG</v>
      </c>
      <c r="P163" s="15" t="str">
        <f>VLOOKUP(B163,Overall!B:AA,15,0)</f>
        <v>Elective</v>
      </c>
      <c r="Q163" s="15" t="str">
        <f>VLOOKUP(B163,Overall!B:AA,16,0)</f>
        <v>Yes</v>
      </c>
      <c r="R163" s="33">
        <f>VLOOKUP(B163,Overall!B:AA,17,0)</f>
        <v>0</v>
      </c>
      <c r="S163" s="20" t="str">
        <f>VLOOKUP(B163,Overall!B:AA,18,0)</f>
        <v>https://onlinecourses.nptel.ac.in/noc25_ce80/preview</v>
      </c>
      <c r="T163" s="14" t="str">
        <f>VLOOKUP(B163,Overall!B:AA,19,0)</f>
        <v>noc25_ce80</v>
      </c>
      <c r="U163" s="35" t="str">
        <f>VLOOKUP(B163,Overall!B:AA,20,0)</f>
        <v>https://onlinecourses.nptel.ac.in/noc24_ce88/preview</v>
      </c>
      <c r="V163" s="35" t="str">
        <f>VLOOKUP(B163,Overall!B:AA,21,0)</f>
        <v>https://onlinecourses.nptel.ac.in/noc24_ce88/preview</v>
      </c>
      <c r="W163" s="33" t="str">
        <f>VLOOKUP(B163,Overall!B:AA,22,0)</f>
        <v>noc24_ce88</v>
      </c>
      <c r="X163" s="20" t="str">
        <f>VLOOKUP(B163,Overall!B:AA,23,0)</f>
        <v>https://nptel.ac.in/courses/105107217</v>
      </c>
      <c r="Y163" s="19" t="str">
        <f>VLOOKUP(B163,Overall!B:AA,24,0)</f>
        <v>https://nptel.ac.in/courses/105107217</v>
      </c>
      <c r="Z163" s="14">
        <f>VLOOKUP(B163,Overall!B:AA,25,0)</f>
        <v>105107217</v>
      </c>
      <c r="AA163" s="33"/>
    </row>
    <row r="164" spans="1:27" ht="39.6" x14ac:dyDescent="0.25">
      <c r="A164" s="13">
        <v>163</v>
      </c>
      <c r="B164" s="14" t="s">
        <v>1053</v>
      </c>
      <c r="C164" s="14" t="str">
        <f>VLOOKUP(B164,Overall!B:AA,2,0)</f>
        <v>Civil Engineering</v>
      </c>
      <c r="D164" s="14" t="str">
        <f>VLOOKUP(B164,Overall!B:AA,3,0)</f>
        <v>Pavement Materials (Under Pavement Engineering)</v>
      </c>
      <c r="E164" s="14" t="str">
        <f>VLOOKUP(B164,Overall!B:AA,4,0)</f>
        <v>Prof. Nikhil Saboo</v>
      </c>
      <c r="F164" s="15" t="str">
        <f>VLOOKUP(B164,Overall!B:AA,5,0)</f>
        <v>IIT Roorkee</v>
      </c>
      <c r="G164" s="15" t="str">
        <f>VLOOKUP(B164,Overall!B:AA,6,0)</f>
        <v>IIT Roorkee</v>
      </c>
      <c r="H164" s="16" t="str">
        <f>VLOOKUP(B164,Overall!B:AA,7,0)</f>
        <v>12 Weeks</v>
      </c>
      <c r="I164" s="15" t="str">
        <f>VLOOKUP(B164,Overall!B:AA,8,0)</f>
        <v>Rerun</v>
      </c>
      <c r="J164" s="17">
        <f>VLOOKUP(B164,Overall!B:AA,9,0)</f>
        <v>45859</v>
      </c>
      <c r="K164" s="17">
        <f>VLOOKUP(B164,Overall!B:AA,10,0)</f>
        <v>45940</v>
      </c>
      <c r="L164" s="17">
        <f>VLOOKUP(B164,Overall!B:AA,11,0)</f>
        <v>45955</v>
      </c>
      <c r="M164" s="17">
        <f>VLOOKUP(B164,Overall!B:AA,12,0)</f>
        <v>45866</v>
      </c>
      <c r="N164" s="17">
        <f>VLOOKUP(B164,Overall!B:AA,13,0)</f>
        <v>45884</v>
      </c>
      <c r="O164" s="15" t="str">
        <f>VLOOKUP(B164,Overall!B:AA,14,0)</f>
        <v>UG/PG</v>
      </c>
      <c r="P164" s="15" t="str">
        <f>VLOOKUP(B164,Overall!B:AA,15,0)</f>
        <v>Core</v>
      </c>
      <c r="Q164" s="15" t="str">
        <f>VLOOKUP(B164,Overall!B:AA,16,0)</f>
        <v>Yes</v>
      </c>
      <c r="R164" s="33">
        <f>VLOOKUP(B164,Overall!B:AA,17,0)</f>
        <v>0</v>
      </c>
      <c r="S164" s="20" t="str">
        <f>VLOOKUP(B164,Overall!B:AA,18,0)</f>
        <v>https://onlinecourses.nptel.ac.in/noc25_ce81/preview</v>
      </c>
      <c r="T164" s="14" t="str">
        <f>VLOOKUP(B164,Overall!B:AA,19,0)</f>
        <v>noc25_ce81</v>
      </c>
      <c r="U164" s="35" t="str">
        <f>VLOOKUP(B164,Overall!B:AA,20,0)</f>
        <v>https://onlinecourses.nptel.ac.in/noc24_ce66/preview</v>
      </c>
      <c r="V164" s="35" t="str">
        <f>VLOOKUP(B164,Overall!B:AA,21,0)</f>
        <v>https://onlinecourses.nptel.ac.in/noc24_ce66/preview</v>
      </c>
      <c r="W164" s="33" t="str">
        <f>VLOOKUP(B164,Overall!B:AA,22,0)</f>
        <v>noc24_ce66</v>
      </c>
      <c r="X164" s="20" t="str">
        <f>VLOOKUP(B164,Overall!B:AA,23,0)</f>
        <v>https://nptel.ac.in/courses/105107219</v>
      </c>
      <c r="Y164" s="19" t="str">
        <f>VLOOKUP(B164,Overall!B:AA,24,0)</f>
        <v>https://nptel.ac.in/courses/105107219</v>
      </c>
      <c r="Z164" s="14">
        <f>VLOOKUP(B164,Overall!B:AA,25,0)</f>
        <v>105107219</v>
      </c>
      <c r="AA164" s="33"/>
    </row>
    <row r="165" spans="1:27" ht="39.6" x14ac:dyDescent="0.25">
      <c r="A165" s="13">
        <v>164</v>
      </c>
      <c r="B165" s="14" t="s">
        <v>1058</v>
      </c>
      <c r="C165" s="14" t="str">
        <f>VLOOKUP(B165,Overall!B:AA,2,0)</f>
        <v>Civil Engineering</v>
      </c>
      <c r="D165" s="14" t="str">
        <f>VLOOKUP(B165,Overall!B:AA,3,0)</f>
        <v>Advanced Geomatics Engineering</v>
      </c>
      <c r="E165" s="14" t="str">
        <f>VLOOKUP(B165,Overall!B:AA,4,0)</f>
        <v>Prof. Pradeep Kumar Garg</v>
      </c>
      <c r="F165" s="15" t="str">
        <f>VLOOKUP(B165,Overall!B:AA,5,0)</f>
        <v>IIT Roorkee</v>
      </c>
      <c r="G165" s="15" t="str">
        <f>VLOOKUP(B165,Overall!B:AA,6,0)</f>
        <v>IIT Roorkee</v>
      </c>
      <c r="H165" s="16" t="str">
        <f>VLOOKUP(B165,Overall!B:AA,7,0)</f>
        <v>12 Weeks</v>
      </c>
      <c r="I165" s="15" t="str">
        <f>VLOOKUP(B165,Overall!B:AA,8,0)</f>
        <v>Rerun</v>
      </c>
      <c r="J165" s="17">
        <f>VLOOKUP(B165,Overall!B:AA,9,0)</f>
        <v>45859</v>
      </c>
      <c r="K165" s="17">
        <f>VLOOKUP(B165,Overall!B:AA,10,0)</f>
        <v>45940</v>
      </c>
      <c r="L165" s="17">
        <f>VLOOKUP(B165,Overall!B:AA,11,0)</f>
        <v>45955</v>
      </c>
      <c r="M165" s="17">
        <f>VLOOKUP(B165,Overall!B:AA,12,0)</f>
        <v>45866</v>
      </c>
      <c r="N165" s="17">
        <f>VLOOKUP(B165,Overall!B:AA,13,0)</f>
        <v>45884</v>
      </c>
      <c r="O165" s="15" t="str">
        <f>VLOOKUP(B165,Overall!B:AA,14,0)</f>
        <v>UG/PG</v>
      </c>
      <c r="P165" s="15" t="str">
        <f>VLOOKUP(B165,Overall!B:AA,15,0)</f>
        <v>Core</v>
      </c>
      <c r="Q165" s="15" t="str">
        <f>VLOOKUP(B165,Overall!B:AA,16,0)</f>
        <v>Yes</v>
      </c>
      <c r="R165" s="33">
        <f>VLOOKUP(B165,Overall!B:AA,17,0)</f>
        <v>0</v>
      </c>
      <c r="S165" s="20" t="str">
        <f>VLOOKUP(B165,Overall!B:AA,18,0)</f>
        <v>https://onlinecourses.nptel.ac.in/noc25_ce82/preview</v>
      </c>
      <c r="T165" s="14" t="str">
        <f>VLOOKUP(B165,Overall!B:AA,19,0)</f>
        <v>noc25_ce82</v>
      </c>
      <c r="U165" s="35" t="str">
        <f>VLOOKUP(B165,Overall!B:AA,20,0)</f>
        <v>https://onlinecourses.nptel.ac.in/noc24_ce67/preview</v>
      </c>
      <c r="V165" s="35" t="str">
        <f>VLOOKUP(B165,Overall!B:AA,21,0)</f>
        <v>https://onlinecourses.nptel.ac.in/noc24_ce67/preview</v>
      </c>
      <c r="W165" s="33" t="str">
        <f>VLOOKUP(B165,Overall!B:AA,22,0)</f>
        <v>noc24_ce67</v>
      </c>
      <c r="X165" s="20" t="str">
        <f>VLOOKUP(B165,Overall!B:AA,23,0)</f>
        <v>https://nptel.ac.in/courses/105107218</v>
      </c>
      <c r="Y165" s="19" t="str">
        <f>VLOOKUP(B165,Overall!B:AA,24,0)</f>
        <v>https://nptel.ac.in/courses/105107218</v>
      </c>
      <c r="Z165" s="14">
        <f>VLOOKUP(B165,Overall!B:AA,25,0)</f>
        <v>105107218</v>
      </c>
      <c r="AA165" s="33"/>
    </row>
    <row r="166" spans="1:27" ht="39.6" x14ac:dyDescent="0.25">
      <c r="A166" s="13">
        <v>165</v>
      </c>
      <c r="B166" s="14" t="s">
        <v>1063</v>
      </c>
      <c r="C166" s="14" t="str">
        <f>VLOOKUP(B166,Overall!B:AA,2,0)</f>
        <v>Civil Engineering</v>
      </c>
      <c r="D166" s="14" t="str">
        <f>VLOOKUP(B166,Overall!B:AA,3,0)</f>
        <v>Underground Space Technology</v>
      </c>
      <c r="E166" s="14" t="str">
        <f>VLOOKUP(B166,Overall!B:AA,4,0)</f>
        <v>Prof. Priti Maheshwari</v>
      </c>
      <c r="F166" s="15" t="str">
        <f>VLOOKUP(B166,Overall!B:AA,5,0)</f>
        <v>IIT Roorkee</v>
      </c>
      <c r="G166" s="15" t="str">
        <f>VLOOKUP(B166,Overall!B:AA,6,0)</f>
        <v>IIT Roorkee</v>
      </c>
      <c r="H166" s="16" t="str">
        <f>VLOOKUP(B166,Overall!B:AA,7,0)</f>
        <v>12 Weeks</v>
      </c>
      <c r="I166" s="15" t="str">
        <f>VLOOKUP(B166,Overall!B:AA,8,0)</f>
        <v>Rerun</v>
      </c>
      <c r="J166" s="17">
        <f>VLOOKUP(B166,Overall!B:AA,9,0)</f>
        <v>45859</v>
      </c>
      <c r="K166" s="17">
        <f>VLOOKUP(B166,Overall!B:AA,10,0)</f>
        <v>45940</v>
      </c>
      <c r="L166" s="17">
        <f>VLOOKUP(B166,Overall!B:AA,11,0)</f>
        <v>45955</v>
      </c>
      <c r="M166" s="17">
        <f>VLOOKUP(B166,Overall!B:AA,12,0)</f>
        <v>45866</v>
      </c>
      <c r="N166" s="17">
        <f>VLOOKUP(B166,Overall!B:AA,13,0)</f>
        <v>45884</v>
      </c>
      <c r="O166" s="15" t="str">
        <f>VLOOKUP(B166,Overall!B:AA,14,0)</f>
        <v>PG</v>
      </c>
      <c r="P166" s="15" t="str">
        <f>VLOOKUP(B166,Overall!B:AA,15,0)</f>
        <v>Elective</v>
      </c>
      <c r="Q166" s="15" t="str">
        <f>VLOOKUP(B166,Overall!B:AA,16,0)</f>
        <v>Yes</v>
      </c>
      <c r="R166" s="33">
        <f>VLOOKUP(B166,Overall!B:AA,17,0)</f>
        <v>0</v>
      </c>
      <c r="S166" s="20" t="str">
        <f>VLOOKUP(B166,Overall!B:AA,18,0)</f>
        <v>https://onlinecourses.nptel.ac.in/noc25_ce83/preview</v>
      </c>
      <c r="T166" s="14" t="str">
        <f>VLOOKUP(B166,Overall!B:AA,19,0)</f>
        <v>noc25_ce83</v>
      </c>
      <c r="U166" s="35" t="str">
        <f>VLOOKUP(B166,Overall!B:AA,20,0)</f>
        <v>https://onlinecourses.nptel.ac.in/noc24_ce86/preview</v>
      </c>
      <c r="V166" s="35" t="str">
        <f>VLOOKUP(B166,Overall!B:AA,21,0)</f>
        <v>https://onlinecourses.nptel.ac.in/noc24_ce86/preview</v>
      </c>
      <c r="W166" s="33" t="str">
        <f>VLOOKUP(B166,Overall!B:AA,22,0)</f>
        <v>noc24_ce86</v>
      </c>
      <c r="X166" s="20" t="str">
        <f>VLOOKUP(B166,Overall!B:AA,23,0)</f>
        <v>https://nptel.ac.in/courses/105107216</v>
      </c>
      <c r="Y166" s="19" t="str">
        <f>VLOOKUP(B166,Overall!B:AA,24,0)</f>
        <v>https://nptel.ac.in/courses/105107216</v>
      </c>
      <c r="Z166" s="14">
        <f>VLOOKUP(B166,Overall!B:AA,25,0)</f>
        <v>105107216</v>
      </c>
      <c r="AA166" s="33"/>
    </row>
    <row r="167" spans="1:27" ht="39.6" x14ac:dyDescent="0.25">
      <c r="A167" s="13">
        <v>166</v>
      </c>
      <c r="B167" s="14" t="s">
        <v>1068</v>
      </c>
      <c r="C167" s="14" t="str">
        <f>VLOOKUP(B167,Overall!B:AA,2,0)</f>
        <v>Civil Engineering</v>
      </c>
      <c r="D167" s="14" t="str">
        <f>VLOOKUP(B167,Overall!B:AA,3,0)</f>
        <v>Geometric Design of Highways</v>
      </c>
      <c r="E167" s="14" t="str">
        <f>VLOOKUP(B167,Overall!B:AA,4,0)</f>
        <v>Prof. Rajat Rastogi</v>
      </c>
      <c r="F167" s="15" t="str">
        <f>VLOOKUP(B167,Overall!B:AA,5,0)</f>
        <v>IIT Roorkee</v>
      </c>
      <c r="G167" s="15" t="str">
        <f>VLOOKUP(B167,Overall!B:AA,6,0)</f>
        <v>IIT Roorkee</v>
      </c>
      <c r="H167" s="16" t="str">
        <f>VLOOKUP(B167,Overall!B:AA,7,0)</f>
        <v>12 Weeks</v>
      </c>
      <c r="I167" s="15" t="str">
        <f>VLOOKUP(B167,Overall!B:AA,8,0)</f>
        <v>Rerun</v>
      </c>
      <c r="J167" s="17">
        <f>VLOOKUP(B167,Overall!B:AA,9,0)</f>
        <v>45859</v>
      </c>
      <c r="K167" s="17">
        <f>VLOOKUP(B167,Overall!B:AA,10,0)</f>
        <v>45940</v>
      </c>
      <c r="L167" s="17">
        <f>VLOOKUP(B167,Overall!B:AA,11,0)</f>
        <v>45955</v>
      </c>
      <c r="M167" s="17">
        <f>VLOOKUP(B167,Overall!B:AA,12,0)</f>
        <v>45866</v>
      </c>
      <c r="N167" s="17">
        <f>VLOOKUP(B167,Overall!B:AA,13,0)</f>
        <v>45884</v>
      </c>
      <c r="O167" s="15" t="str">
        <f>VLOOKUP(B167,Overall!B:AA,14,0)</f>
        <v>UG/PG</v>
      </c>
      <c r="P167" s="15" t="str">
        <f>VLOOKUP(B167,Overall!B:AA,15,0)</f>
        <v>Core</v>
      </c>
      <c r="Q167" s="15" t="str">
        <f>VLOOKUP(B167,Overall!B:AA,16,0)</f>
        <v>Yes</v>
      </c>
      <c r="R167" s="33">
        <f>VLOOKUP(B167,Overall!B:AA,17,0)</f>
        <v>0</v>
      </c>
      <c r="S167" s="20" t="str">
        <f>VLOOKUP(B167,Overall!B:AA,18,0)</f>
        <v>https://onlinecourses.nptel.ac.in/noc25_ce84/preview</v>
      </c>
      <c r="T167" s="14" t="str">
        <f>VLOOKUP(B167,Overall!B:AA,19,0)</f>
        <v>noc25_ce84</v>
      </c>
      <c r="U167" s="35" t="str">
        <f>VLOOKUP(B167,Overall!B:AA,20,0)</f>
        <v>https://onlinecourses.nptel.ac.in/noc24_ce68/preview</v>
      </c>
      <c r="V167" s="35" t="str">
        <f>VLOOKUP(B167,Overall!B:AA,21,0)</f>
        <v>https://onlinecourses.nptel.ac.in/noc24_ce68/preview</v>
      </c>
      <c r="W167" s="33" t="str">
        <f>VLOOKUP(B167,Overall!B:AA,22,0)</f>
        <v>noc24_ce68</v>
      </c>
      <c r="X167" s="20" t="str">
        <f>VLOOKUP(B167,Overall!B:AA,23,0)</f>
        <v>https://nptel.ac.in/courses/105107220</v>
      </c>
      <c r="Y167" s="19" t="str">
        <f>VLOOKUP(B167,Overall!B:AA,24,0)</f>
        <v>https://nptel.ac.in/courses/105107220</v>
      </c>
      <c r="Z167" s="14">
        <f>VLOOKUP(B167,Overall!B:AA,25,0)</f>
        <v>105107220</v>
      </c>
      <c r="AA167" s="33"/>
    </row>
    <row r="168" spans="1:27" ht="39.6" x14ac:dyDescent="0.25">
      <c r="A168" s="13">
        <v>167</v>
      </c>
      <c r="B168" s="14" t="s">
        <v>1073</v>
      </c>
      <c r="C168" s="14" t="str">
        <f>VLOOKUP(B168,Overall!B:AA,2,0)</f>
        <v>Civil Engineering
Earth Sciences</v>
      </c>
      <c r="D168" s="14" t="str">
        <f>VLOOKUP(B168,Overall!B:AA,3,0)</f>
        <v>Plate Tectonics</v>
      </c>
      <c r="E168" s="14" t="str">
        <f>VLOOKUP(B168,Overall!B:AA,4,0)</f>
        <v>Prof. Pitambar Pati</v>
      </c>
      <c r="F168" s="15" t="str">
        <f>VLOOKUP(B168,Overall!B:AA,5,0)</f>
        <v>IIT Roorkee</v>
      </c>
      <c r="G168" s="15" t="str">
        <f>VLOOKUP(B168,Overall!B:AA,6,0)</f>
        <v>IIT Roorkee</v>
      </c>
      <c r="H168" s="16" t="str">
        <f>VLOOKUP(B168,Overall!B:AA,7,0)</f>
        <v>12 Weeks</v>
      </c>
      <c r="I168" s="15" t="str">
        <f>VLOOKUP(B168,Overall!B:AA,8,0)</f>
        <v>Rerun</v>
      </c>
      <c r="J168" s="17">
        <f>VLOOKUP(B168,Overall!B:AA,9,0)</f>
        <v>45859</v>
      </c>
      <c r="K168" s="17">
        <f>VLOOKUP(B168,Overall!B:AA,10,0)</f>
        <v>45940</v>
      </c>
      <c r="L168" s="17">
        <f>VLOOKUP(B168,Overall!B:AA,11,0)</f>
        <v>45955</v>
      </c>
      <c r="M168" s="17">
        <f>VLOOKUP(B168,Overall!B:AA,12,0)</f>
        <v>45866</v>
      </c>
      <c r="N168" s="17">
        <f>VLOOKUP(B168,Overall!B:AA,13,0)</f>
        <v>45884</v>
      </c>
      <c r="O168" s="15" t="str">
        <f>VLOOKUP(B168,Overall!B:AA,14,0)</f>
        <v>UG/PG</v>
      </c>
      <c r="P168" s="15" t="str">
        <f>VLOOKUP(B168,Overall!B:AA,15,0)</f>
        <v>Core</v>
      </c>
      <c r="Q168" s="15" t="str">
        <f>VLOOKUP(B168,Overall!B:AA,16,0)</f>
        <v>Yes</v>
      </c>
      <c r="R168" s="33">
        <f>VLOOKUP(B168,Overall!B:AA,17,0)</f>
        <v>0</v>
      </c>
      <c r="S168" s="20" t="str">
        <f>VLOOKUP(B168,Overall!B:AA,18,0)</f>
        <v>https://onlinecourses.nptel.ac.in/noc25_ce85/preview</v>
      </c>
      <c r="T168" s="14" t="str">
        <f>VLOOKUP(B168,Overall!B:AA,19,0)</f>
        <v>noc25_ce85</v>
      </c>
      <c r="U168" s="35" t="str">
        <f>VLOOKUP(B168,Overall!B:AA,20,0)</f>
        <v>https://onlinecourses.nptel.ac.in/noc24_ce69/preview</v>
      </c>
      <c r="V168" s="35" t="str">
        <f>VLOOKUP(B168,Overall!B:AA,21,0)</f>
        <v>https://onlinecourses.nptel.ac.in/noc24_ce69/preview</v>
      </c>
      <c r="W168" s="33" t="str">
        <f>VLOOKUP(B168,Overall!B:AA,22,0)</f>
        <v>noc24_ce69</v>
      </c>
      <c r="X168" s="20" t="str">
        <f>VLOOKUP(B168,Overall!B:AA,23,0)</f>
        <v>https://nptel.ac.in/courses/105107224</v>
      </c>
      <c r="Y168" s="19" t="str">
        <f>VLOOKUP(B168,Overall!B:AA,24,0)</f>
        <v>https://nptel.ac.in/courses/105107224</v>
      </c>
      <c r="Z168" s="14">
        <f>VLOOKUP(B168,Overall!B:AA,25,0)</f>
        <v>105107224</v>
      </c>
      <c r="AA168" s="33"/>
    </row>
    <row r="169" spans="1:27" ht="39.6" x14ac:dyDescent="0.25">
      <c r="A169" s="13">
        <v>168</v>
      </c>
      <c r="B169" s="14" t="s">
        <v>1079</v>
      </c>
      <c r="C169" s="14" t="str">
        <f>VLOOKUP(B169,Overall!B:AA,2,0)</f>
        <v>Civil Engineering</v>
      </c>
      <c r="D169" s="14" t="str">
        <f>VLOOKUP(B169,Overall!B:AA,3,0)</f>
        <v>Remote Sensing: Principles and Applications</v>
      </c>
      <c r="E169" s="14" t="str">
        <f>VLOOKUP(B169,Overall!B:AA,4,0)</f>
        <v>Prof. Eswar Rajasekaran</v>
      </c>
      <c r="F169" s="15" t="str">
        <f>VLOOKUP(B169,Overall!B:AA,5,0)</f>
        <v>IIT Bombay</v>
      </c>
      <c r="G169" s="15" t="str">
        <f>VLOOKUP(B169,Overall!B:AA,6,0)</f>
        <v>IIT Bombay</v>
      </c>
      <c r="H169" s="16" t="str">
        <f>VLOOKUP(B169,Overall!B:AA,7,0)</f>
        <v>12 Weeks</v>
      </c>
      <c r="I169" s="15" t="str">
        <f>VLOOKUP(B169,Overall!B:AA,8,0)</f>
        <v>Rerun</v>
      </c>
      <c r="J169" s="17">
        <f>VLOOKUP(B169,Overall!B:AA,9,0)</f>
        <v>45859</v>
      </c>
      <c r="K169" s="17">
        <f>VLOOKUP(B169,Overall!B:AA,10,0)</f>
        <v>45940</v>
      </c>
      <c r="L169" s="17">
        <f>VLOOKUP(B169,Overall!B:AA,11,0)</f>
        <v>45955</v>
      </c>
      <c r="M169" s="17">
        <f>VLOOKUP(B169,Overall!B:AA,12,0)</f>
        <v>45866</v>
      </c>
      <c r="N169" s="17">
        <f>VLOOKUP(B169,Overall!B:AA,13,0)</f>
        <v>45884</v>
      </c>
      <c r="O169" s="15" t="str">
        <f>VLOOKUP(B169,Overall!B:AA,14,0)</f>
        <v>UG/PG</v>
      </c>
      <c r="P169" s="15" t="str">
        <f>VLOOKUP(B169,Overall!B:AA,15,0)</f>
        <v>Elective</v>
      </c>
      <c r="Q169" s="15" t="str">
        <f>VLOOKUP(B169,Overall!B:AA,16,0)</f>
        <v>Yes</v>
      </c>
      <c r="R169" s="33" t="str">
        <f>VLOOKUP(B169,Overall!B:AA,17,0)</f>
        <v>Environment</v>
      </c>
      <c r="S169" s="20" t="str">
        <f>VLOOKUP(B169,Overall!B:AA,18,0)</f>
        <v>https://onlinecourses.nptel.ac.in/noc25_ce86/preview</v>
      </c>
      <c r="T169" s="14" t="str">
        <f>VLOOKUP(B169,Overall!B:AA,19,0)</f>
        <v>noc25_ce86</v>
      </c>
      <c r="U169" s="35" t="str">
        <f>VLOOKUP(B169,Overall!B:AA,20,0)</f>
        <v>https://onlinecourses.nptel.ac.in/noc24_ce71/preview</v>
      </c>
      <c r="V169" s="35" t="str">
        <f>VLOOKUP(B169,Overall!B:AA,21,0)</f>
        <v>https://onlinecourses.nptel.ac.in/noc24_ce71/preview</v>
      </c>
      <c r="W169" s="33" t="str">
        <f>VLOOKUP(B169,Overall!B:AA,22,0)</f>
        <v>noc24_ce71</v>
      </c>
      <c r="X169" s="20" t="str">
        <f>VLOOKUP(B169,Overall!B:AA,23,0)</f>
        <v>https://nptel.ac.in/courses/105101206</v>
      </c>
      <c r="Y169" s="19" t="str">
        <f>VLOOKUP(B169,Overall!B:AA,24,0)</f>
        <v>https://nptel.ac.in/courses/105101206</v>
      </c>
      <c r="Z169" s="14">
        <f>VLOOKUP(B169,Overall!B:AA,25,0)</f>
        <v>105101206</v>
      </c>
      <c r="AA169" s="33"/>
    </row>
    <row r="170" spans="1:27" ht="39.6" x14ac:dyDescent="0.25">
      <c r="A170" s="13">
        <v>169</v>
      </c>
      <c r="B170" s="14" t="s">
        <v>1084</v>
      </c>
      <c r="C170" s="14" t="str">
        <f>VLOOKUP(B170,Overall!B:AA,2,0)</f>
        <v>Civil Engineering</v>
      </c>
      <c r="D170" s="14" t="str">
        <f>VLOOKUP(B170,Overall!B:AA,3,0)</f>
        <v>Geotechnical Engineering - II</v>
      </c>
      <c r="E170" s="14" t="str">
        <f>VLOOKUP(B170,Overall!B:AA,4,0)</f>
        <v>Prof. D. N. Singh</v>
      </c>
      <c r="F170" s="15" t="str">
        <f>VLOOKUP(B170,Overall!B:AA,5,0)</f>
        <v>IIT Bombay</v>
      </c>
      <c r="G170" s="15" t="str">
        <f>VLOOKUP(B170,Overall!B:AA,6,0)</f>
        <v>IIT Bombay</v>
      </c>
      <c r="H170" s="16" t="str">
        <f>VLOOKUP(B170,Overall!B:AA,7,0)</f>
        <v>12 Weeks</v>
      </c>
      <c r="I170" s="15" t="str">
        <f>VLOOKUP(B170,Overall!B:AA,8,0)</f>
        <v>Rerun</v>
      </c>
      <c r="J170" s="17">
        <f>VLOOKUP(B170,Overall!B:AA,9,0)</f>
        <v>45859</v>
      </c>
      <c r="K170" s="17">
        <f>VLOOKUP(B170,Overall!B:AA,10,0)</f>
        <v>45940</v>
      </c>
      <c r="L170" s="17">
        <f>VLOOKUP(B170,Overall!B:AA,11,0)</f>
        <v>45955</v>
      </c>
      <c r="M170" s="17">
        <f>VLOOKUP(B170,Overall!B:AA,12,0)</f>
        <v>45866</v>
      </c>
      <c r="N170" s="17">
        <f>VLOOKUP(B170,Overall!B:AA,13,0)</f>
        <v>45884</v>
      </c>
      <c r="O170" s="15" t="str">
        <f>VLOOKUP(B170,Overall!B:AA,14,0)</f>
        <v>UG/PG</v>
      </c>
      <c r="P170" s="15" t="str">
        <f>VLOOKUP(B170,Overall!B:AA,15,0)</f>
        <v>Core</v>
      </c>
      <c r="Q170" s="15" t="str">
        <f>VLOOKUP(B170,Overall!B:AA,16,0)</f>
        <v>Yes</v>
      </c>
      <c r="R170" s="33">
        <f>VLOOKUP(B170,Overall!B:AA,17,0)</f>
        <v>0</v>
      </c>
      <c r="S170" s="20" t="str">
        <f>VLOOKUP(B170,Overall!B:AA,18,0)</f>
        <v>https://onlinecourses.nptel.ac.in/noc25_ce87/preview</v>
      </c>
      <c r="T170" s="14" t="str">
        <f>VLOOKUP(B170,Overall!B:AA,19,0)</f>
        <v>noc25_ce87</v>
      </c>
      <c r="U170" s="35" t="str">
        <f>VLOOKUP(B170,Overall!B:AA,20,0)</f>
        <v>https://onlinecourses.nptel.ac.in/noc24_ce89/preview</v>
      </c>
      <c r="V170" s="35" t="str">
        <f>VLOOKUP(B170,Overall!B:AA,21,0)</f>
        <v>https://onlinecourses.nptel.ac.in/noc24_ce89/preview</v>
      </c>
      <c r="W170" s="33" t="str">
        <f>VLOOKUP(B170,Overall!B:AA,22,0)</f>
        <v>noc24_ce89</v>
      </c>
      <c r="X170" s="20" t="str">
        <f>VLOOKUP(B170,Overall!B:AA,23,0)</f>
        <v>https://nptel.ac.in/courses/105101216</v>
      </c>
      <c r="Y170" s="19" t="str">
        <f>VLOOKUP(B170,Overall!B:AA,24,0)</f>
        <v>https://nptel.ac.in/courses/105101216</v>
      </c>
      <c r="Z170" s="14">
        <f>VLOOKUP(B170,Overall!B:AA,25,0)</f>
        <v>105101216</v>
      </c>
      <c r="AA170" s="33"/>
    </row>
    <row r="171" spans="1:27" ht="39.6" x14ac:dyDescent="0.25">
      <c r="A171" s="13">
        <v>170</v>
      </c>
      <c r="B171" s="14" t="s">
        <v>1089</v>
      </c>
      <c r="C171" s="14" t="str">
        <f>VLOOKUP(B171,Overall!B:AA,2,0)</f>
        <v>Civil Engineering</v>
      </c>
      <c r="D171" s="14" t="str">
        <f>VLOOKUP(B171,Overall!B:AA,3,0)</f>
        <v>Environmental Geomechanics</v>
      </c>
      <c r="E171" s="14" t="str">
        <f>VLOOKUP(B171,Overall!B:AA,4,0)</f>
        <v>Prof. D. N. Singh</v>
      </c>
      <c r="F171" s="15" t="str">
        <f>VLOOKUP(B171,Overall!B:AA,5,0)</f>
        <v>IIT Bombay</v>
      </c>
      <c r="G171" s="15" t="str">
        <f>VLOOKUP(B171,Overall!B:AA,6,0)</f>
        <v>IIT Bombay</v>
      </c>
      <c r="H171" s="16" t="str">
        <f>VLOOKUP(B171,Overall!B:AA,7,0)</f>
        <v>12 Weeks</v>
      </c>
      <c r="I171" s="15" t="str">
        <f>VLOOKUP(B171,Overall!B:AA,8,0)</f>
        <v>Rerun</v>
      </c>
      <c r="J171" s="17">
        <f>VLOOKUP(B171,Overall!B:AA,9,0)</f>
        <v>45859</v>
      </c>
      <c r="K171" s="17">
        <f>VLOOKUP(B171,Overall!B:AA,10,0)</f>
        <v>45940</v>
      </c>
      <c r="L171" s="17">
        <f>VLOOKUP(B171,Overall!B:AA,11,0)</f>
        <v>45955</v>
      </c>
      <c r="M171" s="17">
        <f>VLOOKUP(B171,Overall!B:AA,12,0)</f>
        <v>45866</v>
      </c>
      <c r="N171" s="17">
        <f>VLOOKUP(B171,Overall!B:AA,13,0)</f>
        <v>45884</v>
      </c>
      <c r="O171" s="15" t="str">
        <f>VLOOKUP(B171,Overall!B:AA,14,0)</f>
        <v>PG</v>
      </c>
      <c r="P171" s="15" t="str">
        <f>VLOOKUP(B171,Overall!B:AA,15,0)</f>
        <v>Core</v>
      </c>
      <c r="Q171" s="15" t="str">
        <f>VLOOKUP(B171,Overall!B:AA,16,0)</f>
        <v>Yes</v>
      </c>
      <c r="R171" s="33">
        <f>VLOOKUP(B171,Overall!B:AA,17,0)</f>
        <v>0</v>
      </c>
      <c r="S171" s="20" t="str">
        <f>VLOOKUP(B171,Overall!B:AA,18,0)</f>
        <v>https://onlinecourses.nptel.ac.in/noc25_ce88/preview</v>
      </c>
      <c r="T171" s="14" t="str">
        <f>VLOOKUP(B171,Overall!B:AA,19,0)</f>
        <v>noc25_ce88</v>
      </c>
      <c r="U171" s="35" t="str">
        <f>VLOOKUP(B171,Overall!B:AA,20,0)</f>
        <v>https://onlinecourses.nptel.ac.in/noc24_ce72/preview</v>
      </c>
      <c r="V171" s="35" t="str">
        <f>VLOOKUP(B171,Overall!B:AA,21,0)</f>
        <v>https://onlinecourses.nptel.ac.in/noc24_ce72/preview</v>
      </c>
      <c r="W171" s="33" t="str">
        <f>VLOOKUP(B171,Overall!B:AA,22,0)</f>
        <v>noc24_ce72</v>
      </c>
      <c r="X171" s="20" t="str">
        <f>VLOOKUP(B171,Overall!B:AA,23,0)</f>
        <v>https://nptel.ac.in/courses/105101200</v>
      </c>
      <c r="Y171" s="19" t="str">
        <f>VLOOKUP(B171,Overall!B:AA,24,0)</f>
        <v>https://nptel.ac.in/courses/105101200</v>
      </c>
      <c r="Z171" s="14">
        <f>VLOOKUP(B171,Overall!B:AA,25,0)</f>
        <v>105101200</v>
      </c>
      <c r="AA171" s="33"/>
    </row>
    <row r="172" spans="1:27" ht="39.6" x14ac:dyDescent="0.25">
      <c r="A172" s="13">
        <v>171</v>
      </c>
      <c r="B172" s="14" t="s">
        <v>1104</v>
      </c>
      <c r="C172" s="14" t="str">
        <f>VLOOKUP(B172,Overall!B:AA,2,0)</f>
        <v>Civil Engineering</v>
      </c>
      <c r="D172" s="14" t="str">
        <f>VLOOKUP(B172,Overall!B:AA,3,0)</f>
        <v>Project Planning &amp; Control</v>
      </c>
      <c r="E172" s="14" t="str">
        <f>VLOOKUP(B172,Overall!B:AA,4,0)</f>
        <v>Prof. Koshy Varghese</v>
      </c>
      <c r="F172" s="15" t="str">
        <f>VLOOKUP(B172,Overall!B:AA,5,0)</f>
        <v>IIT Madras</v>
      </c>
      <c r="G172" s="15" t="str">
        <f>VLOOKUP(B172,Overall!B:AA,6,0)</f>
        <v>IIT Madras</v>
      </c>
      <c r="H172" s="16" t="str">
        <f>VLOOKUP(B172,Overall!B:AA,7,0)</f>
        <v>8 Weeks</v>
      </c>
      <c r="I172" s="15" t="str">
        <f>VLOOKUP(B172,Overall!B:AA,8,0)</f>
        <v>Rerun</v>
      </c>
      <c r="J172" s="17">
        <f>VLOOKUP(B172,Overall!B:AA,9,0)</f>
        <v>45859</v>
      </c>
      <c r="K172" s="17">
        <f>VLOOKUP(B172,Overall!B:AA,10,0)</f>
        <v>45912</v>
      </c>
      <c r="L172" s="17">
        <f>VLOOKUP(B172,Overall!B:AA,11,0)</f>
        <v>45921</v>
      </c>
      <c r="M172" s="17">
        <f>VLOOKUP(B172,Overall!B:AA,12,0)</f>
        <v>45866</v>
      </c>
      <c r="N172" s="17">
        <f>VLOOKUP(B172,Overall!B:AA,13,0)</f>
        <v>45884</v>
      </c>
      <c r="O172" s="15" t="str">
        <f>VLOOKUP(B172,Overall!B:AA,14,0)</f>
        <v>UG</v>
      </c>
      <c r="P172" s="15" t="str">
        <f>VLOOKUP(B172,Overall!B:AA,15,0)</f>
        <v>Elective</v>
      </c>
      <c r="Q172" s="15" t="str">
        <f>VLOOKUP(B172,Overall!B:AA,16,0)</f>
        <v>Yes</v>
      </c>
      <c r="R172" s="33" t="str">
        <f>VLOOKUP(B172,Overall!B:AA,17,0)</f>
        <v>Urban Infrastructure Planning and Management</v>
      </c>
      <c r="S172" s="20" t="str">
        <f>VLOOKUP(B172,Overall!B:AA,18,0)</f>
        <v>https://onlinecourses.nptel.ac.in/noc25_ce91/preview</v>
      </c>
      <c r="T172" s="14" t="str">
        <f>VLOOKUP(B172,Overall!B:AA,19,0)</f>
        <v>noc25_ce91</v>
      </c>
      <c r="U172" s="35" t="str">
        <f>VLOOKUP(B172,Overall!B:AA,20,0)</f>
        <v>https://onlinecourses.nptel.ac.in/noc23_ce59/preview</v>
      </c>
      <c r="V172" s="35" t="str">
        <f>VLOOKUP(B172,Overall!B:AA,21,0)</f>
        <v>https://onlinecourses.nptel.ac.in/noc23_ce59/preview</v>
      </c>
      <c r="W172" s="33" t="str">
        <f>VLOOKUP(B172,Overall!B:AA,22,0)</f>
        <v>noc23_ce59</v>
      </c>
      <c r="X172" s="20" t="str">
        <f>VLOOKUP(B172,Overall!B:AA,23,0)</f>
        <v>https://nptel.ac.in/courses/105106149</v>
      </c>
      <c r="Y172" s="19" t="str">
        <f>VLOOKUP(B172,Overall!B:AA,24,0)</f>
        <v>https://nptel.ac.in/courses/105106149</v>
      </c>
      <c r="Z172" s="14">
        <f>VLOOKUP(B172,Overall!B:AA,25,0)</f>
        <v>105106149</v>
      </c>
      <c r="AA172" s="33"/>
    </row>
    <row r="173" spans="1:27" ht="39.6" x14ac:dyDescent="0.25">
      <c r="A173" s="13">
        <v>172</v>
      </c>
      <c r="B173" s="14" t="s">
        <v>1114</v>
      </c>
      <c r="C173" s="14" t="str">
        <f>VLOOKUP(B173,Overall!B:AA,2,0)</f>
        <v>Civil Engineering</v>
      </c>
      <c r="D173" s="14" t="str">
        <f>VLOOKUP(B173,Overall!B:AA,3,0)</f>
        <v>Admixtures and Special Concretes</v>
      </c>
      <c r="E173" s="14" t="str">
        <f>VLOOKUP(B173,Overall!B:AA,4,0)</f>
        <v>Prof. Manu Santhanam</v>
      </c>
      <c r="F173" s="15" t="str">
        <f>VLOOKUP(B173,Overall!B:AA,5,0)</f>
        <v>IIT Madras</v>
      </c>
      <c r="G173" s="15" t="str">
        <f>VLOOKUP(B173,Overall!B:AA,6,0)</f>
        <v>IIT Madras</v>
      </c>
      <c r="H173" s="16" t="str">
        <f>VLOOKUP(B173,Overall!B:AA,7,0)</f>
        <v>12 Weeks</v>
      </c>
      <c r="I173" s="15" t="str">
        <f>VLOOKUP(B173,Overall!B:AA,8,0)</f>
        <v>Rerun</v>
      </c>
      <c r="J173" s="17">
        <f>VLOOKUP(B173,Overall!B:AA,9,0)</f>
        <v>45859</v>
      </c>
      <c r="K173" s="17">
        <f>VLOOKUP(B173,Overall!B:AA,10,0)</f>
        <v>45940</v>
      </c>
      <c r="L173" s="17">
        <f>VLOOKUP(B173,Overall!B:AA,11,0)</f>
        <v>45956</v>
      </c>
      <c r="M173" s="17">
        <f>VLOOKUP(B173,Overall!B:AA,12,0)</f>
        <v>45866</v>
      </c>
      <c r="N173" s="17">
        <f>VLOOKUP(B173,Overall!B:AA,13,0)</f>
        <v>45884</v>
      </c>
      <c r="O173" s="15" t="str">
        <f>VLOOKUP(B173,Overall!B:AA,14,0)</f>
        <v>PG</v>
      </c>
      <c r="P173" s="15" t="str">
        <f>VLOOKUP(B173,Overall!B:AA,15,0)</f>
        <v>Elective</v>
      </c>
      <c r="Q173" s="15" t="str">
        <f>VLOOKUP(B173,Overall!B:AA,16,0)</f>
        <v>Yes</v>
      </c>
      <c r="R173" s="33" t="str">
        <f>VLOOKUP(B173,Overall!B:AA,17,0)</f>
        <v>Construction Materials Technology</v>
      </c>
      <c r="S173" s="20" t="str">
        <f>VLOOKUP(B173,Overall!B:AA,18,0)</f>
        <v>https://onlinecourses.nptel.ac.in/noc25_ce93/preview</v>
      </c>
      <c r="T173" s="14" t="str">
        <f>VLOOKUP(B173,Overall!B:AA,19,0)</f>
        <v>noc25_ce93</v>
      </c>
      <c r="U173" s="35" t="str">
        <f>VLOOKUP(B173,Overall!B:AA,20,0)</f>
        <v>https://onlinecourses.nptel.ac.in/noc23_ce61/preview</v>
      </c>
      <c r="V173" s="35" t="str">
        <f>VLOOKUP(B173,Overall!B:AA,21,0)</f>
        <v>https://onlinecourses.nptel.ac.in/noc23_ce61/preview</v>
      </c>
      <c r="W173" s="33" t="str">
        <f>VLOOKUP(B173,Overall!B:AA,22,0)</f>
        <v>noc23_ce61</v>
      </c>
      <c r="X173" s="20" t="str">
        <f>VLOOKUP(B173,Overall!B:AA,23,0)</f>
        <v>https://nptel.ac.in/courses/105106225</v>
      </c>
      <c r="Y173" s="19" t="str">
        <f>VLOOKUP(B173,Overall!B:AA,24,0)</f>
        <v>https://nptel.ac.in/courses/105106225</v>
      </c>
      <c r="Z173" s="14">
        <f>VLOOKUP(B173,Overall!B:AA,25,0)</f>
        <v>105106225</v>
      </c>
      <c r="AA173" s="33"/>
    </row>
    <row r="174" spans="1:27" ht="39.6" x14ac:dyDescent="0.25">
      <c r="A174" s="13">
        <v>173</v>
      </c>
      <c r="B174" s="14" t="s">
        <v>1118</v>
      </c>
      <c r="C174" s="14" t="str">
        <f>VLOOKUP(B174,Overall!B:AA,2,0)</f>
        <v>Civil Engineering</v>
      </c>
      <c r="D174" s="14" t="str">
        <f>VLOOKUP(B174,Overall!B:AA,3,0)</f>
        <v>Mechanics of Materials</v>
      </c>
      <c r="E174" s="14" t="str">
        <f>VLOOKUP(B174,Overall!B:AA,4,0)</f>
        <v>Prof. Saravanan.U</v>
      </c>
      <c r="F174" s="15" t="str">
        <f>VLOOKUP(B174,Overall!B:AA,5,0)</f>
        <v>IIT Madras</v>
      </c>
      <c r="G174" s="15" t="str">
        <f>VLOOKUP(B174,Overall!B:AA,6,0)</f>
        <v>IIT Madras</v>
      </c>
      <c r="H174" s="16" t="str">
        <f>VLOOKUP(B174,Overall!B:AA,7,0)</f>
        <v>12 Weeks</v>
      </c>
      <c r="I174" s="15" t="str">
        <f>VLOOKUP(B174,Overall!B:AA,8,0)</f>
        <v>Rerun</v>
      </c>
      <c r="J174" s="17">
        <f>VLOOKUP(B174,Overall!B:AA,9,0)</f>
        <v>45859</v>
      </c>
      <c r="K174" s="17">
        <f>VLOOKUP(B174,Overall!B:AA,10,0)</f>
        <v>45940</v>
      </c>
      <c r="L174" s="17">
        <f>VLOOKUP(B174,Overall!B:AA,11,0)</f>
        <v>45956</v>
      </c>
      <c r="M174" s="17">
        <f>VLOOKUP(B174,Overall!B:AA,12,0)</f>
        <v>45866</v>
      </c>
      <c r="N174" s="17">
        <f>VLOOKUP(B174,Overall!B:AA,13,0)</f>
        <v>45884</v>
      </c>
      <c r="O174" s="15" t="str">
        <f>VLOOKUP(B174,Overall!B:AA,14,0)</f>
        <v>UG</v>
      </c>
      <c r="P174" s="15" t="str">
        <f>VLOOKUP(B174,Overall!B:AA,15,0)</f>
        <v>Core</v>
      </c>
      <c r="Q174" s="15" t="str">
        <f>VLOOKUP(B174,Overall!B:AA,16,0)</f>
        <v>No</v>
      </c>
      <c r="R174" s="33" t="str">
        <f>VLOOKUP(B174,Overall!B:AA,17,0)</f>
        <v>Structural Analysis</v>
      </c>
      <c r="S174" s="20" t="str">
        <f>VLOOKUP(B174,Overall!B:AA,18,0)</f>
        <v>https://onlinecourses.nptel.ac.in/noc25_ce94/preview</v>
      </c>
      <c r="T174" s="14" t="str">
        <f>VLOOKUP(B174,Overall!B:AA,19,0)</f>
        <v>noc25_ce94</v>
      </c>
      <c r="U174" s="35" t="str">
        <f>VLOOKUP(B174,Overall!B:AA,20,0)</f>
        <v>https://onlinecourses.nptel.ac.in/noc23_ce57/preview</v>
      </c>
      <c r="V174" s="35" t="str">
        <f>VLOOKUP(B174,Overall!B:AA,21,0)</f>
        <v>https://onlinecourses.nptel.ac.in/noc23_ce57/preview</v>
      </c>
      <c r="W174" s="33" t="str">
        <f>VLOOKUP(B174,Overall!B:AA,22,0)</f>
        <v>noc23_ce57</v>
      </c>
      <c r="X174" s="20" t="str">
        <f>VLOOKUP(B174,Overall!B:AA,23,0)</f>
        <v>https://nptel.ac.in/courses/105106172</v>
      </c>
      <c r="Y174" s="19" t="str">
        <f>VLOOKUP(B174,Overall!B:AA,24,0)</f>
        <v>https://nptel.ac.in/courses/105106172</v>
      </c>
      <c r="Z174" s="14">
        <f>VLOOKUP(B174,Overall!B:AA,25,0)</f>
        <v>105106172</v>
      </c>
      <c r="AA174" s="33"/>
    </row>
    <row r="175" spans="1:27" ht="39.6" x14ac:dyDescent="0.25">
      <c r="A175" s="13">
        <v>174</v>
      </c>
      <c r="B175" s="14" t="s">
        <v>1123</v>
      </c>
      <c r="C175" s="14" t="str">
        <f>VLOOKUP(B175,Overall!B:AA,2,0)</f>
        <v>Civil Engineering</v>
      </c>
      <c r="D175" s="14" t="str">
        <f>VLOOKUP(B175,Overall!B:AA,3,0)</f>
        <v>Principles of Construction Management</v>
      </c>
      <c r="E175" s="14" t="str">
        <f>VLOOKUP(B175,Overall!B:AA,4,0)</f>
        <v>Prof. Sudhir Misra</v>
      </c>
      <c r="F175" s="15" t="str">
        <f>VLOOKUP(B175,Overall!B:AA,5,0)</f>
        <v>IIT Kanpur</v>
      </c>
      <c r="G175" s="15" t="str">
        <f>VLOOKUP(B175,Overall!B:AA,6,0)</f>
        <v>IIT Kanpur</v>
      </c>
      <c r="H175" s="16" t="str">
        <f>VLOOKUP(B175,Overall!B:AA,7,0)</f>
        <v>8 Weeks</v>
      </c>
      <c r="I175" s="15" t="str">
        <f>VLOOKUP(B175,Overall!B:AA,8,0)</f>
        <v>Rerun</v>
      </c>
      <c r="J175" s="17">
        <f>VLOOKUP(B175,Overall!B:AA,9,0)</f>
        <v>45859</v>
      </c>
      <c r="K175" s="17">
        <f>VLOOKUP(B175,Overall!B:AA,10,0)</f>
        <v>45912</v>
      </c>
      <c r="L175" s="17">
        <f>VLOOKUP(B175,Overall!B:AA,11,0)</f>
        <v>45920</v>
      </c>
      <c r="M175" s="17">
        <f>VLOOKUP(B175,Overall!B:AA,12,0)</f>
        <v>45866</v>
      </c>
      <c r="N175" s="17">
        <f>VLOOKUP(B175,Overall!B:AA,13,0)</f>
        <v>45884</v>
      </c>
      <c r="O175" s="15" t="str">
        <f>VLOOKUP(B175,Overall!B:AA,14,0)</f>
        <v>UG</v>
      </c>
      <c r="P175" s="15" t="str">
        <f>VLOOKUP(B175,Overall!B:AA,15,0)</f>
        <v>Core</v>
      </c>
      <c r="Q175" s="15" t="str">
        <f>VLOOKUP(B175,Overall!B:AA,16,0)</f>
        <v>No</v>
      </c>
      <c r="R175" s="33">
        <f>VLOOKUP(B175,Overall!B:AA,17,0)</f>
        <v>0</v>
      </c>
      <c r="S175" s="20" t="str">
        <f>VLOOKUP(B175,Overall!B:AA,18,0)</f>
        <v>https://onlinecourses.nptel.ac.in/noc25_ce95/preview</v>
      </c>
      <c r="T175" s="14" t="str">
        <f>VLOOKUP(B175,Overall!B:AA,19,0)</f>
        <v>noc25_ce95</v>
      </c>
      <c r="U175" s="35" t="str">
        <f>VLOOKUP(B175,Overall!B:AA,20,0)</f>
        <v>https://onlinecourses.nptel.ac.in/noc24_ce57/preview</v>
      </c>
      <c r="V175" s="35" t="str">
        <f>VLOOKUP(B175,Overall!B:AA,21,0)</f>
        <v>https://onlinecourses.nptel.ac.in/noc24_ce57/preview</v>
      </c>
      <c r="W175" s="33" t="str">
        <f>VLOOKUP(B175,Overall!B:AA,22,0)</f>
        <v>noc24_ce57</v>
      </c>
      <c r="X175" s="20" t="str">
        <f>VLOOKUP(B175,Overall!B:AA,23,0)</f>
        <v>https://nptel.ac.in/courses/105104161</v>
      </c>
      <c r="Y175" s="19" t="str">
        <f>VLOOKUP(B175,Overall!B:AA,24,0)</f>
        <v>https://nptel.ac.in/courses/105104161</v>
      </c>
      <c r="Z175" s="14">
        <f>VLOOKUP(B175,Overall!B:AA,25,0)</f>
        <v>105104161</v>
      </c>
      <c r="AA175" s="33"/>
    </row>
    <row r="176" spans="1:27" ht="39.6" x14ac:dyDescent="0.25">
      <c r="A176" s="13">
        <v>175</v>
      </c>
      <c r="B176" s="14" t="s">
        <v>1128</v>
      </c>
      <c r="C176" s="14" t="str">
        <f>VLOOKUP(B176,Overall!B:AA,2,0)</f>
        <v>Civil Engineering</v>
      </c>
      <c r="D176" s="14" t="str">
        <f>VLOOKUP(B176,Overall!B:AA,3,0)</f>
        <v>Introductory Field Structural Geology</v>
      </c>
      <c r="E176" s="14" t="str">
        <f>VLOOKUP(B176,Overall!B:AA,4,0)</f>
        <v>Prof. Santanu Misra</v>
      </c>
      <c r="F176" s="15" t="str">
        <f>VLOOKUP(B176,Overall!B:AA,5,0)</f>
        <v>IIT Kanpur</v>
      </c>
      <c r="G176" s="15" t="str">
        <f>VLOOKUP(B176,Overall!B:AA,6,0)</f>
        <v>IIT Kanpur</v>
      </c>
      <c r="H176" s="16" t="str">
        <f>VLOOKUP(B176,Overall!B:AA,7,0)</f>
        <v>4 Weeks</v>
      </c>
      <c r="I176" s="15" t="str">
        <f>VLOOKUP(B176,Overall!B:AA,8,0)</f>
        <v>Rerun</v>
      </c>
      <c r="J176" s="17">
        <f>VLOOKUP(B176,Overall!B:AA,9,0)</f>
        <v>45859</v>
      </c>
      <c r="K176" s="17">
        <f>VLOOKUP(B176,Overall!B:AA,10,0)</f>
        <v>45884</v>
      </c>
      <c r="L176" s="17">
        <f>VLOOKUP(B176,Overall!B:AA,11,0)</f>
        <v>45921</v>
      </c>
      <c r="M176" s="17">
        <f>VLOOKUP(B176,Overall!B:AA,12,0)</f>
        <v>45866</v>
      </c>
      <c r="N176" s="17">
        <f>VLOOKUP(B176,Overall!B:AA,13,0)</f>
        <v>45884</v>
      </c>
      <c r="O176" s="15" t="str">
        <f>VLOOKUP(B176,Overall!B:AA,14,0)</f>
        <v>UG</v>
      </c>
      <c r="P176" s="15" t="str">
        <f>VLOOKUP(B176,Overall!B:AA,15,0)</f>
        <v>Core</v>
      </c>
      <c r="Q176" s="15" t="str">
        <f>VLOOKUP(B176,Overall!B:AA,16,0)</f>
        <v>No</v>
      </c>
      <c r="R176" s="33">
        <f>VLOOKUP(B176,Overall!B:AA,17,0)</f>
        <v>0</v>
      </c>
      <c r="S176" s="20" t="str">
        <f>VLOOKUP(B176,Overall!B:AA,18,0)</f>
        <v>https://onlinecourses.nptel.ac.in/noc25_ce96/preview</v>
      </c>
      <c r="T176" s="14" t="str">
        <f>VLOOKUP(B176,Overall!B:AA,19,0)</f>
        <v>noc25_ce96</v>
      </c>
      <c r="U176" s="35" t="str">
        <f>VLOOKUP(B176,Overall!B:AA,20,0)</f>
        <v>https://onlinecourses.nptel.ac.in/noc24_ce108/preview</v>
      </c>
      <c r="V176" s="35" t="str">
        <f>VLOOKUP(B176,Overall!B:AA,21,0)</f>
        <v>https://onlinecourses.nptel.ac.in/noc24_ce108/preview</v>
      </c>
      <c r="W176" s="33" t="str">
        <f>VLOOKUP(B176,Overall!B:AA,22,0)</f>
        <v>noc24_ce108</v>
      </c>
      <c r="X176" s="20" t="str">
        <f>VLOOKUP(B176,Overall!B:AA,23,0)</f>
        <v>https://nptel.ac.in/courses/105104216</v>
      </c>
      <c r="Y176" s="19" t="str">
        <f>VLOOKUP(B176,Overall!B:AA,24,0)</f>
        <v>https://nptel.ac.in/courses/105104216</v>
      </c>
      <c r="Z176" s="14">
        <f>VLOOKUP(B176,Overall!B:AA,25,0)</f>
        <v>105104216</v>
      </c>
      <c r="AA176" s="33"/>
    </row>
    <row r="177" spans="1:27" ht="39.6" x14ac:dyDescent="0.25">
      <c r="A177" s="13">
        <v>176</v>
      </c>
      <c r="B177" s="14" t="s">
        <v>1133</v>
      </c>
      <c r="C177" s="14" t="str">
        <f>VLOOKUP(B177,Overall!B:AA,2,0)</f>
        <v>Civil Engineering</v>
      </c>
      <c r="D177" s="14" t="str">
        <f>VLOOKUP(B177,Overall!B:AA,3,0)</f>
        <v>Mechanics of Solids - IITK</v>
      </c>
      <c r="E177" s="14" t="str">
        <f>VLOOKUP(B177,Overall!B:AA,4,0)</f>
        <v>Prof. Priyanka Ghosh</v>
      </c>
      <c r="F177" s="15" t="str">
        <f>VLOOKUP(B177,Overall!B:AA,5,0)</f>
        <v>IIT Kanpur</v>
      </c>
      <c r="G177" s="15" t="str">
        <f>VLOOKUP(B177,Overall!B:AA,6,0)</f>
        <v>IIT Kanpur</v>
      </c>
      <c r="H177" s="16" t="str">
        <f>VLOOKUP(B177,Overall!B:AA,7,0)</f>
        <v>12 Weeks</v>
      </c>
      <c r="I177" s="15" t="str">
        <f>VLOOKUP(B177,Overall!B:AA,8,0)</f>
        <v>Rerun</v>
      </c>
      <c r="J177" s="17">
        <f>VLOOKUP(B177,Overall!B:AA,9,0)</f>
        <v>45859</v>
      </c>
      <c r="K177" s="17">
        <f>VLOOKUP(B177,Overall!B:AA,10,0)</f>
        <v>45940</v>
      </c>
      <c r="L177" s="17">
        <f>VLOOKUP(B177,Overall!B:AA,11,0)</f>
        <v>45955</v>
      </c>
      <c r="M177" s="17">
        <f>VLOOKUP(B177,Overall!B:AA,12,0)</f>
        <v>45866</v>
      </c>
      <c r="N177" s="17">
        <f>VLOOKUP(B177,Overall!B:AA,13,0)</f>
        <v>45884</v>
      </c>
      <c r="O177" s="15" t="str">
        <f>VLOOKUP(B177,Overall!B:AA,14,0)</f>
        <v>UG</v>
      </c>
      <c r="P177" s="15" t="str">
        <f>VLOOKUP(B177,Overall!B:AA,15,0)</f>
        <v>Core</v>
      </c>
      <c r="Q177" s="15" t="str">
        <f>VLOOKUP(B177,Overall!B:AA,16,0)</f>
        <v>No</v>
      </c>
      <c r="R177" s="33" t="str">
        <f>VLOOKUP(B177,Overall!B:AA,17,0)</f>
        <v>Structural Analysis
Structural Design</v>
      </c>
      <c r="S177" s="20" t="str">
        <f>VLOOKUP(B177,Overall!B:AA,18,0)</f>
        <v>https://onlinecourses.nptel.ac.in/noc25_ce97/preview</v>
      </c>
      <c r="T177" s="14" t="str">
        <f>VLOOKUP(B177,Overall!B:AA,19,0)</f>
        <v>noc25_ce97</v>
      </c>
      <c r="U177" s="35" t="str">
        <f>VLOOKUP(B177,Overall!B:AA,20,0)</f>
        <v>https://onlinecourses.nptel.ac.in/noc24_ce76/preview</v>
      </c>
      <c r="V177" s="35" t="str">
        <f>VLOOKUP(B177,Overall!B:AA,21,0)</f>
        <v>https://onlinecourses.nptel.ac.in/noc24_ce76/preview</v>
      </c>
      <c r="W177" s="33" t="str">
        <f>VLOOKUP(B177,Overall!B:AA,22,0)</f>
        <v>noc24_ce76</v>
      </c>
      <c r="X177" s="20" t="str">
        <f>VLOOKUP(B177,Overall!B:AA,23,0)</f>
        <v>https://nptel.ac.in/courses/105104160</v>
      </c>
      <c r="Y177" s="19" t="str">
        <f>VLOOKUP(B177,Overall!B:AA,24,0)</f>
        <v>https://nptel.ac.in/courses/105104160</v>
      </c>
      <c r="Z177" s="14">
        <f>VLOOKUP(B177,Overall!B:AA,25,0)</f>
        <v>105104160</v>
      </c>
      <c r="AA177" s="33"/>
    </row>
    <row r="178" spans="1:27" ht="39.6" x14ac:dyDescent="0.25">
      <c r="A178" s="13">
        <v>177</v>
      </c>
      <c r="B178" s="14" t="s">
        <v>1139</v>
      </c>
      <c r="C178" s="14" t="str">
        <f>VLOOKUP(B178,Overall!B:AA,2,0)</f>
        <v>Civil Engineering</v>
      </c>
      <c r="D178" s="14" t="str">
        <f>VLOOKUP(B178,Overall!B:AA,3,0)</f>
        <v>Structural Geology</v>
      </c>
      <c r="E178" s="14" t="str">
        <f>VLOOKUP(B178,Overall!B:AA,4,0)</f>
        <v>Prof. Santanu Misra</v>
      </c>
      <c r="F178" s="15" t="str">
        <f>VLOOKUP(B178,Overall!B:AA,5,0)</f>
        <v>IIT Kanpur</v>
      </c>
      <c r="G178" s="15" t="str">
        <f>VLOOKUP(B178,Overall!B:AA,6,0)</f>
        <v>IIT Kanpur</v>
      </c>
      <c r="H178" s="16" t="str">
        <f>VLOOKUP(B178,Overall!B:AA,7,0)</f>
        <v>12 Weeks</v>
      </c>
      <c r="I178" s="15" t="str">
        <f>VLOOKUP(B178,Overall!B:AA,8,0)</f>
        <v>Rerun</v>
      </c>
      <c r="J178" s="17">
        <f>VLOOKUP(B178,Overall!B:AA,9,0)</f>
        <v>45859</v>
      </c>
      <c r="K178" s="17">
        <f>VLOOKUP(B178,Overall!B:AA,10,0)</f>
        <v>45940</v>
      </c>
      <c r="L178" s="17">
        <f>VLOOKUP(B178,Overall!B:AA,11,0)</f>
        <v>45956</v>
      </c>
      <c r="M178" s="17">
        <f>VLOOKUP(B178,Overall!B:AA,12,0)</f>
        <v>45866</v>
      </c>
      <c r="N178" s="17">
        <f>VLOOKUP(B178,Overall!B:AA,13,0)</f>
        <v>45884</v>
      </c>
      <c r="O178" s="15" t="str">
        <f>VLOOKUP(B178,Overall!B:AA,14,0)</f>
        <v>UG</v>
      </c>
      <c r="P178" s="15" t="str">
        <f>VLOOKUP(B178,Overall!B:AA,15,0)</f>
        <v>Core</v>
      </c>
      <c r="Q178" s="15" t="str">
        <f>VLOOKUP(B178,Overall!B:AA,16,0)</f>
        <v>No</v>
      </c>
      <c r="R178" s="33">
        <f>VLOOKUP(B178,Overall!B:AA,17,0)</f>
        <v>0</v>
      </c>
      <c r="S178" s="20" t="str">
        <f>VLOOKUP(B178,Overall!B:AA,18,0)</f>
        <v>https://onlinecourses.nptel.ac.in/noc25_ce98/preview</v>
      </c>
      <c r="T178" s="14" t="str">
        <f>VLOOKUP(B178,Overall!B:AA,19,0)</f>
        <v>noc25_ce98</v>
      </c>
      <c r="U178" s="35" t="str">
        <f>VLOOKUP(B178,Overall!B:AA,20,0)</f>
        <v>https://onlinecourses.nptel.ac.in/noc24_ce90/preview</v>
      </c>
      <c r="V178" s="35" t="str">
        <f>VLOOKUP(B178,Overall!B:AA,21,0)</f>
        <v>https://onlinecourses.nptel.ac.in/noc24_ce90/preview</v>
      </c>
      <c r="W178" s="33" t="str">
        <f>VLOOKUP(B178,Overall!B:AA,22,0)</f>
        <v>noc24_ce90</v>
      </c>
      <c r="X178" s="20" t="str">
        <f>VLOOKUP(B178,Overall!B:AA,23,0)</f>
        <v>https://nptel.ac.in/courses/105104191</v>
      </c>
      <c r="Y178" s="19" t="str">
        <f>VLOOKUP(B178,Overall!B:AA,24,0)</f>
        <v>https://nptel.ac.in/courses/105104191</v>
      </c>
      <c r="Z178" s="14">
        <f>VLOOKUP(B178,Overall!B:AA,25,0)</f>
        <v>105104191</v>
      </c>
      <c r="AA178" s="33"/>
    </row>
    <row r="179" spans="1:27" ht="39.6" x14ac:dyDescent="0.25">
      <c r="A179" s="13">
        <v>178</v>
      </c>
      <c r="B179" s="14" t="s">
        <v>1143</v>
      </c>
      <c r="C179" s="14" t="str">
        <f>VLOOKUP(B179,Overall!B:AA,2,0)</f>
        <v>Civil Engineering</v>
      </c>
      <c r="D179" s="14" t="str">
        <f>VLOOKUP(B179,Overall!B:AA,3,0)</f>
        <v>Geotechnical Engineering Laboratory</v>
      </c>
      <c r="E179" s="14" t="str">
        <f>VLOOKUP(B179,Overall!B:AA,4,0)</f>
        <v>Prof. J.N. Mandal</v>
      </c>
      <c r="F179" s="15" t="str">
        <f>VLOOKUP(B179,Overall!B:AA,5,0)</f>
        <v>IIT Bombay</v>
      </c>
      <c r="G179" s="15" t="str">
        <f>VLOOKUP(B179,Overall!B:AA,6,0)</f>
        <v>IIT Bombay</v>
      </c>
      <c r="H179" s="16" t="str">
        <f>VLOOKUP(B179,Overall!B:AA,7,0)</f>
        <v>4 Weeks</v>
      </c>
      <c r="I179" s="15" t="str">
        <f>VLOOKUP(B179,Overall!B:AA,8,0)</f>
        <v>Rerun</v>
      </c>
      <c r="J179" s="17">
        <f>VLOOKUP(B179,Overall!B:AA,9,0)</f>
        <v>45859</v>
      </c>
      <c r="K179" s="17">
        <f>VLOOKUP(B179,Overall!B:AA,10,0)</f>
        <v>45884</v>
      </c>
      <c r="L179" s="17">
        <f>VLOOKUP(B179,Overall!B:AA,11,0)</f>
        <v>45921</v>
      </c>
      <c r="M179" s="17">
        <f>VLOOKUP(B179,Overall!B:AA,12,0)</f>
        <v>45866</v>
      </c>
      <c r="N179" s="17">
        <f>VLOOKUP(B179,Overall!B:AA,13,0)</f>
        <v>45884</v>
      </c>
      <c r="O179" s="15" t="str">
        <f>VLOOKUP(B179,Overall!B:AA,14,0)</f>
        <v>UG/PG</v>
      </c>
      <c r="P179" s="15" t="str">
        <f>VLOOKUP(B179,Overall!B:AA,15,0)</f>
        <v>Core</v>
      </c>
      <c r="Q179" s="15" t="str">
        <f>VLOOKUP(B179,Overall!B:AA,16,0)</f>
        <v>Yes</v>
      </c>
      <c r="R179" s="33">
        <f>VLOOKUP(B179,Overall!B:AA,17,0)</f>
        <v>0</v>
      </c>
      <c r="S179" s="20" t="str">
        <f>VLOOKUP(B179,Overall!B:AA,18,0)</f>
        <v>https://onlinecourses.nptel.ac.in/noc25_ce99/preview</v>
      </c>
      <c r="T179" s="14" t="str">
        <f>VLOOKUP(B179,Overall!B:AA,19,0)</f>
        <v>noc25_ce99</v>
      </c>
      <c r="U179" s="35" t="str">
        <f>VLOOKUP(B179,Overall!B:AA,20,0)</f>
        <v>https://onlinecourses.nptel.ac.in/noc24_ce55/preview</v>
      </c>
      <c r="V179" s="35" t="str">
        <f>VLOOKUP(B179,Overall!B:AA,21,0)</f>
        <v>https://onlinecourses.nptel.ac.in/noc24_ce55/preview</v>
      </c>
      <c r="W179" s="33" t="str">
        <f>VLOOKUP(B179,Overall!B:AA,22,0)</f>
        <v>noc24_ce55</v>
      </c>
      <c r="X179" s="20" t="str">
        <f>VLOOKUP(B179,Overall!B:AA,23,0)</f>
        <v>https://nptel.ac.in/courses/105101160</v>
      </c>
      <c r="Y179" s="19" t="str">
        <f>VLOOKUP(B179,Overall!B:AA,24,0)</f>
        <v>https://nptel.ac.in/courses/105101160</v>
      </c>
      <c r="Z179" s="14">
        <f>VLOOKUP(B179,Overall!B:AA,25,0)</f>
        <v>105101160</v>
      </c>
      <c r="AA179" s="33"/>
    </row>
    <row r="180" spans="1:27" ht="39.6" x14ac:dyDescent="0.25">
      <c r="A180" s="13">
        <v>179</v>
      </c>
      <c r="B180" s="14" t="s">
        <v>1148</v>
      </c>
      <c r="C180" s="14" t="str">
        <f>VLOOKUP(B180,Overall!B:AA,2,0)</f>
        <v>Civil Engineering</v>
      </c>
      <c r="D180" s="14" t="str">
        <f>VLOOKUP(B180,Overall!B:AA,3,0)</f>
        <v>Introduction to Engineering Seismology</v>
      </c>
      <c r="E180" s="14" t="str">
        <f>VLOOKUP(B180,Overall!B:AA,4,0)</f>
        <v>Prof. P. Anbazhagan</v>
      </c>
      <c r="F180" s="15" t="str">
        <f>VLOOKUP(B180,Overall!B:AA,5,0)</f>
        <v>IISc Bangalore</v>
      </c>
      <c r="G180" s="15" t="str">
        <f>VLOOKUP(B180,Overall!B:AA,6,0)</f>
        <v>IISc Bangalore</v>
      </c>
      <c r="H180" s="16" t="str">
        <f>VLOOKUP(B180,Overall!B:AA,7,0)</f>
        <v>12 Weeks</v>
      </c>
      <c r="I180" s="15" t="str">
        <f>VLOOKUP(B180,Overall!B:AA,8,0)</f>
        <v>Rerun</v>
      </c>
      <c r="J180" s="17">
        <f>VLOOKUP(B180,Overall!B:AA,9,0)</f>
        <v>45859</v>
      </c>
      <c r="K180" s="17">
        <f>VLOOKUP(B180,Overall!B:AA,10,0)</f>
        <v>45940</v>
      </c>
      <c r="L180" s="17">
        <f>VLOOKUP(B180,Overall!B:AA,11,0)</f>
        <v>45962</v>
      </c>
      <c r="M180" s="17">
        <f>VLOOKUP(B180,Overall!B:AA,12,0)</f>
        <v>45866</v>
      </c>
      <c r="N180" s="17">
        <f>VLOOKUP(B180,Overall!B:AA,13,0)</f>
        <v>45884</v>
      </c>
      <c r="O180" s="15" t="str">
        <f>VLOOKUP(B180,Overall!B:AA,14,0)</f>
        <v>UG/PG</v>
      </c>
      <c r="P180" s="15" t="str">
        <f>VLOOKUP(B180,Overall!B:AA,15,0)</f>
        <v>Elective</v>
      </c>
      <c r="Q180" s="15" t="str">
        <f>VLOOKUP(B180,Overall!B:AA,16,0)</f>
        <v>Yes</v>
      </c>
      <c r="R180" s="33">
        <f>VLOOKUP(B180,Overall!B:AA,17,0)</f>
        <v>0</v>
      </c>
      <c r="S180" s="20" t="str">
        <f>VLOOKUP(B180,Overall!B:AA,18,0)</f>
        <v>https://onlinecourses.nptel.ac.in/noc25_ce100/preview</v>
      </c>
      <c r="T180" s="14" t="str">
        <f>VLOOKUP(B180,Overall!B:AA,19,0)</f>
        <v>noc25_ce100</v>
      </c>
      <c r="U180" s="35" t="str">
        <f>VLOOKUP(B180,Overall!B:AA,20,0)</f>
        <v>https://onlinecourses.nptel.ac.in/noc24_ce70/preview</v>
      </c>
      <c r="V180" s="35" t="str">
        <f>VLOOKUP(B180,Overall!B:AA,21,0)</f>
        <v>https://onlinecourses.nptel.ac.in/noc24_ce70/preview</v>
      </c>
      <c r="W180" s="33" t="str">
        <f>VLOOKUP(B180,Overall!B:AA,22,0)</f>
        <v>noc24_ce70</v>
      </c>
      <c r="X180" s="20" t="str">
        <f>VLOOKUP(B180,Overall!B:AA,23,0)</f>
        <v>https://nptel.ac.in/courses/105108204</v>
      </c>
      <c r="Y180" s="19" t="str">
        <f>VLOOKUP(B180,Overall!B:AA,24,0)</f>
        <v>https://nptel.ac.in/courses/105108204</v>
      </c>
      <c r="Z180" s="14">
        <f>VLOOKUP(B180,Overall!B:AA,25,0)</f>
        <v>105108204</v>
      </c>
      <c r="AA180" s="33"/>
    </row>
    <row r="181" spans="1:27" ht="39.6" x14ac:dyDescent="0.25">
      <c r="A181" s="13">
        <v>180</v>
      </c>
      <c r="B181" s="14" t="s">
        <v>1153</v>
      </c>
      <c r="C181" s="14" t="str">
        <f>VLOOKUP(B181,Overall!B:AA,2,0)</f>
        <v>Civil Engineering</v>
      </c>
      <c r="D181" s="14" t="str">
        <f>VLOOKUP(B181,Overall!B:AA,3,0)</f>
        <v>Dynamics of Structures</v>
      </c>
      <c r="E181" s="14" t="str">
        <f>VLOOKUP(B181,Overall!B:AA,4,0)</f>
        <v>Prof. Manish Kumar</v>
      </c>
      <c r="F181" s="15" t="str">
        <f>VLOOKUP(B181,Overall!B:AA,5,0)</f>
        <v>IIT Bombay</v>
      </c>
      <c r="G181" s="15" t="str">
        <f>VLOOKUP(B181,Overall!B:AA,6,0)</f>
        <v>IIT Bombay</v>
      </c>
      <c r="H181" s="16" t="str">
        <f>VLOOKUP(B181,Overall!B:AA,7,0)</f>
        <v>12 Weeks</v>
      </c>
      <c r="I181" s="15" t="str">
        <f>VLOOKUP(B181,Overall!B:AA,8,0)</f>
        <v>Rerun</v>
      </c>
      <c r="J181" s="17">
        <f>VLOOKUP(B181,Overall!B:AA,9,0)</f>
        <v>45859</v>
      </c>
      <c r="K181" s="17">
        <f>VLOOKUP(B181,Overall!B:AA,10,0)</f>
        <v>45940</v>
      </c>
      <c r="L181" s="17">
        <f>VLOOKUP(B181,Overall!B:AA,11,0)</f>
        <v>45962</v>
      </c>
      <c r="M181" s="17">
        <f>VLOOKUP(B181,Overall!B:AA,12,0)</f>
        <v>45866</v>
      </c>
      <c r="N181" s="17">
        <f>VLOOKUP(B181,Overall!B:AA,13,0)</f>
        <v>45884</v>
      </c>
      <c r="O181" s="15" t="str">
        <f>VLOOKUP(B181,Overall!B:AA,14,0)</f>
        <v>UG/PG</v>
      </c>
      <c r="P181" s="15" t="str">
        <f>VLOOKUP(B181,Overall!B:AA,15,0)</f>
        <v>Elective</v>
      </c>
      <c r="Q181" s="15" t="str">
        <f>VLOOKUP(B181,Overall!B:AA,16,0)</f>
        <v>Yes</v>
      </c>
      <c r="R181" s="33" t="str">
        <f>VLOOKUP(B181,Overall!B:AA,17,0)</f>
        <v>Structural Analysis</v>
      </c>
      <c r="S181" s="20" t="str">
        <f>VLOOKUP(B181,Overall!B:AA,18,0)</f>
        <v>https://onlinecourses.nptel.ac.in/noc25_ce101/preview</v>
      </c>
      <c r="T181" s="14" t="str">
        <f>VLOOKUP(B181,Overall!B:AA,19,0)</f>
        <v>noc25_ce101</v>
      </c>
      <c r="U181" s="35" t="str">
        <f>VLOOKUP(B181,Overall!B:AA,20,0)</f>
        <v>https://onlinecourses.nptel.ac.in/noc24_ce74/preview</v>
      </c>
      <c r="V181" s="35" t="str">
        <f>VLOOKUP(B181,Overall!B:AA,21,0)</f>
        <v>https://onlinecourses.nptel.ac.in/noc24_ce74/preview</v>
      </c>
      <c r="W181" s="33" t="str">
        <f>VLOOKUP(B181,Overall!B:AA,22,0)</f>
        <v>noc24_ce74</v>
      </c>
      <c r="X181" s="20" t="str">
        <f>VLOOKUP(B181,Overall!B:AA,23,0)</f>
        <v>https://nptel.ac.in/courses/105101209</v>
      </c>
      <c r="Y181" s="19" t="str">
        <f>VLOOKUP(B181,Overall!B:AA,24,0)</f>
        <v>https://nptel.ac.in/courses/105101209</v>
      </c>
      <c r="Z181" s="14">
        <f>VLOOKUP(B181,Overall!B:AA,25,0)</f>
        <v>105101209</v>
      </c>
      <c r="AA181" s="33"/>
    </row>
    <row r="182" spans="1:27" ht="39.6" x14ac:dyDescent="0.25">
      <c r="A182" s="13">
        <v>181</v>
      </c>
      <c r="B182" s="14" t="s">
        <v>1163</v>
      </c>
      <c r="C182" s="14" t="str">
        <f>VLOOKUP(B182,Overall!B:AA,2,0)</f>
        <v>Civil Engineering</v>
      </c>
      <c r="D182" s="14" t="str">
        <f>VLOOKUP(B182,Overall!B:AA,3,0)</f>
        <v>Reliability-Based Structural Design</v>
      </c>
      <c r="E182" s="14" t="str">
        <f>VLOOKUP(B182,Overall!B:AA,4,0)</f>
        <v>Prof. Arunasis Chakarborty</v>
      </c>
      <c r="F182" s="15" t="str">
        <f>VLOOKUP(B182,Overall!B:AA,5,0)</f>
        <v>IIT Guwahati</v>
      </c>
      <c r="G182" s="15" t="str">
        <f>VLOOKUP(B182,Overall!B:AA,6,0)</f>
        <v>IIT Guwahati</v>
      </c>
      <c r="H182" s="16" t="str">
        <f>VLOOKUP(B182,Overall!B:AA,7,0)</f>
        <v>12 Weeks</v>
      </c>
      <c r="I182" s="15" t="str">
        <f>VLOOKUP(B182,Overall!B:AA,8,0)</f>
        <v>Rerun</v>
      </c>
      <c r="J182" s="17">
        <f>VLOOKUP(B182,Overall!B:AA,9,0)</f>
        <v>45859</v>
      </c>
      <c r="K182" s="17">
        <f>VLOOKUP(B182,Overall!B:AA,10,0)</f>
        <v>45940</v>
      </c>
      <c r="L182" s="17">
        <f>VLOOKUP(B182,Overall!B:AA,11,0)</f>
        <v>45962</v>
      </c>
      <c r="M182" s="17">
        <f>VLOOKUP(B182,Overall!B:AA,12,0)</f>
        <v>45866</v>
      </c>
      <c r="N182" s="17">
        <f>VLOOKUP(B182,Overall!B:AA,13,0)</f>
        <v>45884</v>
      </c>
      <c r="O182" s="15" t="str">
        <f>VLOOKUP(B182,Overall!B:AA,14,0)</f>
        <v>UG/PG</v>
      </c>
      <c r="P182" s="15" t="str">
        <f>VLOOKUP(B182,Overall!B:AA,15,0)</f>
        <v>Elective</v>
      </c>
      <c r="Q182" s="15" t="str">
        <f>VLOOKUP(B182,Overall!B:AA,16,0)</f>
        <v>Yes</v>
      </c>
      <c r="R182" s="33">
        <f>VLOOKUP(B182,Overall!B:AA,17,0)</f>
        <v>0</v>
      </c>
      <c r="S182" s="20" t="str">
        <f>VLOOKUP(B182,Overall!B:AA,18,0)</f>
        <v>https://onlinecourses.nptel.ac.in/noc25_ce103/preview</v>
      </c>
      <c r="T182" s="14" t="str">
        <f>VLOOKUP(B182,Overall!B:AA,19,0)</f>
        <v>noc25_ce103</v>
      </c>
      <c r="U182" s="35" t="str">
        <f>VLOOKUP(B182,Overall!B:AA,20,0)</f>
        <v>https://onlinecourses.nptel.ac.in/noc24_ce91/preview</v>
      </c>
      <c r="V182" s="35" t="str">
        <f>VLOOKUP(B182,Overall!B:AA,21,0)</f>
        <v>https://onlinecourses.nptel.ac.in/noc24_ce91/preview</v>
      </c>
      <c r="W182" s="33" t="str">
        <f>VLOOKUP(B182,Overall!B:AA,22,0)</f>
        <v>noc24_ce91</v>
      </c>
      <c r="X182" s="20" t="str">
        <f>VLOOKUP(B182,Overall!B:AA,23,0)</f>
        <v>https://nptel.ac.in/courses/105103224</v>
      </c>
      <c r="Y182" s="19" t="str">
        <f>VLOOKUP(B182,Overall!B:AA,24,0)</f>
        <v>https://nptel.ac.in/courses/105103224</v>
      </c>
      <c r="Z182" s="14">
        <f>VLOOKUP(B182,Overall!B:AA,25,0)</f>
        <v>105103224</v>
      </c>
      <c r="AA182" s="33"/>
    </row>
    <row r="183" spans="1:27" ht="39.6" x14ac:dyDescent="0.25">
      <c r="A183" s="13">
        <v>182</v>
      </c>
      <c r="B183" s="14" t="s">
        <v>1167</v>
      </c>
      <c r="C183" s="14" t="str">
        <f>VLOOKUP(B183,Overall!B:AA,2,0)</f>
        <v>Civil Engineering</v>
      </c>
      <c r="D183" s="14" t="str">
        <f>VLOOKUP(B183,Overall!B:AA,3,0)</f>
        <v>River Engineering</v>
      </c>
      <c r="E183" s="14" t="str">
        <f>VLOOKUP(B183,Overall!B:AA,4,0)</f>
        <v>Prof. Subashisa Dutta</v>
      </c>
      <c r="F183" s="15" t="str">
        <f>VLOOKUP(B183,Overall!B:AA,5,0)</f>
        <v>IIT Guwahati</v>
      </c>
      <c r="G183" s="15" t="str">
        <f>VLOOKUP(B183,Overall!B:AA,6,0)</f>
        <v>IIT Guwahati</v>
      </c>
      <c r="H183" s="16" t="str">
        <f>VLOOKUP(B183,Overall!B:AA,7,0)</f>
        <v>8 Weeks</v>
      </c>
      <c r="I183" s="15" t="str">
        <f>VLOOKUP(B183,Overall!B:AA,8,0)</f>
        <v>Rerun</v>
      </c>
      <c r="J183" s="17">
        <f>VLOOKUP(B183,Overall!B:AA,9,0)</f>
        <v>45859</v>
      </c>
      <c r="K183" s="17">
        <f>VLOOKUP(B183,Overall!B:AA,10,0)</f>
        <v>45912</v>
      </c>
      <c r="L183" s="17">
        <f>VLOOKUP(B183,Overall!B:AA,11,0)</f>
        <v>45920</v>
      </c>
      <c r="M183" s="17">
        <f>VLOOKUP(B183,Overall!B:AA,12,0)</f>
        <v>45866</v>
      </c>
      <c r="N183" s="17">
        <f>VLOOKUP(B183,Overall!B:AA,13,0)</f>
        <v>45884</v>
      </c>
      <c r="O183" s="15" t="str">
        <f>VLOOKUP(B183,Overall!B:AA,14,0)</f>
        <v>UG/PG</v>
      </c>
      <c r="P183" s="15" t="str">
        <f>VLOOKUP(B183,Overall!B:AA,15,0)</f>
        <v>Elective</v>
      </c>
      <c r="Q183" s="15" t="str">
        <f>VLOOKUP(B183,Overall!B:AA,16,0)</f>
        <v>Yes</v>
      </c>
      <c r="R183" s="33">
        <f>VLOOKUP(B183,Overall!B:AA,17,0)</f>
        <v>0</v>
      </c>
      <c r="S183" s="20" t="str">
        <f>VLOOKUP(B183,Overall!B:AA,18,0)</f>
        <v>https://onlinecourses.nptel.ac.in/noc25_ce104/preview</v>
      </c>
      <c r="T183" s="14" t="str">
        <f>VLOOKUP(B183,Overall!B:AA,19,0)</f>
        <v>noc25_ce104</v>
      </c>
      <c r="U183" s="35" t="str">
        <f>VLOOKUP(B183,Overall!B:AA,20,0)</f>
        <v>https://onlinecourses.nptel.ac.in/noc24_ce58/preview</v>
      </c>
      <c r="V183" s="35" t="str">
        <f>VLOOKUP(B183,Overall!B:AA,21,0)</f>
        <v>https://onlinecourses.nptel.ac.in/noc24_ce58/preview</v>
      </c>
      <c r="W183" s="33" t="str">
        <f>VLOOKUP(B183,Overall!B:AA,22,0)</f>
        <v>noc24_ce58</v>
      </c>
      <c r="X183" s="20" t="str">
        <f>VLOOKUP(B183,Overall!B:AA,23,0)</f>
        <v>https://nptel.ac.in/courses/105103204</v>
      </c>
      <c r="Y183" s="19" t="str">
        <f>VLOOKUP(B183,Overall!B:AA,24,0)</f>
        <v>https://nptel.ac.in/courses/105103204</v>
      </c>
      <c r="Z183" s="14">
        <f>VLOOKUP(B183,Overall!B:AA,25,0)</f>
        <v>105103204</v>
      </c>
      <c r="AA183" s="33"/>
    </row>
    <row r="184" spans="1:27" ht="39.6" x14ac:dyDescent="0.25">
      <c r="A184" s="13">
        <v>183</v>
      </c>
      <c r="B184" s="14" t="s">
        <v>1172</v>
      </c>
      <c r="C184" s="14" t="str">
        <f>VLOOKUP(B184,Overall!B:AA,2,0)</f>
        <v>Civil Engineering</v>
      </c>
      <c r="D184" s="14" t="str">
        <f>VLOOKUP(B184,Overall!B:AA,3,0)</f>
        <v>Optimization Methods for Civil Engineering</v>
      </c>
      <c r="E184" s="14" t="str">
        <f>VLOOKUP(B184,Overall!B:AA,4,0)</f>
        <v>Prof. Rajib Kumar Bhattacharjya</v>
      </c>
      <c r="F184" s="15" t="str">
        <f>VLOOKUP(B184,Overall!B:AA,5,0)</f>
        <v>IIT Guwahati</v>
      </c>
      <c r="G184" s="15" t="str">
        <f>VLOOKUP(B184,Overall!B:AA,6,0)</f>
        <v>IIT Guwahati</v>
      </c>
      <c r="H184" s="16" t="str">
        <f>VLOOKUP(B184,Overall!B:AA,7,0)</f>
        <v>12 Weeks</v>
      </c>
      <c r="I184" s="15" t="str">
        <f>VLOOKUP(B184,Overall!B:AA,8,0)</f>
        <v>Rerun</v>
      </c>
      <c r="J184" s="17">
        <f>VLOOKUP(B184,Overall!B:AA,9,0)</f>
        <v>45859</v>
      </c>
      <c r="K184" s="17">
        <f>VLOOKUP(B184,Overall!B:AA,10,0)</f>
        <v>45940</v>
      </c>
      <c r="L184" s="17">
        <f>VLOOKUP(B184,Overall!B:AA,11,0)</f>
        <v>45962</v>
      </c>
      <c r="M184" s="17">
        <f>VLOOKUP(B184,Overall!B:AA,12,0)</f>
        <v>45866</v>
      </c>
      <c r="N184" s="17">
        <f>VLOOKUP(B184,Overall!B:AA,13,0)</f>
        <v>45884</v>
      </c>
      <c r="O184" s="15" t="str">
        <f>VLOOKUP(B184,Overall!B:AA,14,0)</f>
        <v>UG/PG</v>
      </c>
      <c r="P184" s="15" t="str">
        <f>VLOOKUP(B184,Overall!B:AA,15,0)</f>
        <v>Elective</v>
      </c>
      <c r="Q184" s="15" t="str">
        <f>VLOOKUP(B184,Overall!B:AA,16,0)</f>
        <v>Yes</v>
      </c>
      <c r="R184" s="33">
        <f>VLOOKUP(B184,Overall!B:AA,17,0)</f>
        <v>0</v>
      </c>
      <c r="S184" s="20" t="str">
        <f>VLOOKUP(B184,Overall!B:AA,18,0)</f>
        <v>https://onlinecourses.nptel.ac.in/noc25_ce105/preview</v>
      </c>
      <c r="T184" s="14" t="str">
        <f>VLOOKUP(B184,Overall!B:AA,19,0)</f>
        <v>noc25_ce105</v>
      </c>
      <c r="U184" s="35" t="str">
        <f>VLOOKUP(B184,Overall!B:AA,20,0)</f>
        <v>https://onlinecourses.nptel.ac.in/noc24_ce92/preview</v>
      </c>
      <c r="V184" s="35" t="str">
        <f>VLOOKUP(B184,Overall!B:AA,21,0)</f>
        <v>https://onlinecourses.nptel.ac.in/noc24_ce92/preview</v>
      </c>
      <c r="W184" s="33" t="str">
        <f>VLOOKUP(B184,Overall!B:AA,22,0)</f>
        <v>noc24_ce92</v>
      </c>
      <c r="X184" s="20" t="str">
        <f>VLOOKUP(B184,Overall!B:AA,23,0)</f>
        <v>https://nptel.ac.in/courses/105103210</v>
      </c>
      <c r="Y184" s="19" t="str">
        <f>VLOOKUP(B184,Overall!B:AA,24,0)</f>
        <v>https://nptel.ac.in/courses/105103210</v>
      </c>
      <c r="Z184" s="14">
        <f>VLOOKUP(B184,Overall!B:AA,25,0)</f>
        <v>105103210</v>
      </c>
      <c r="AA184" s="33"/>
    </row>
    <row r="185" spans="1:27" ht="39.6" x14ac:dyDescent="0.25">
      <c r="A185" s="13">
        <v>184</v>
      </c>
      <c r="B185" s="14" t="s">
        <v>1177</v>
      </c>
      <c r="C185" s="14" t="str">
        <f>VLOOKUP(B185,Overall!B:AA,2,0)</f>
        <v>Civil Engineering</v>
      </c>
      <c r="D185" s="14" t="str">
        <f>VLOOKUP(B185,Overall!B:AA,3,0)</f>
        <v>Subsurface Exploration: Importance and Techniques Involved</v>
      </c>
      <c r="E185" s="14" t="str">
        <f>VLOOKUP(B185,Overall!B:AA,4,0)</f>
        <v>Prof. Abhishek Kumar</v>
      </c>
      <c r="F185" s="15" t="str">
        <f>VLOOKUP(B185,Overall!B:AA,5,0)</f>
        <v>IIT Guwahati</v>
      </c>
      <c r="G185" s="15" t="str">
        <f>VLOOKUP(B185,Overall!B:AA,6,0)</f>
        <v>IIT Guwahati</v>
      </c>
      <c r="H185" s="16" t="str">
        <f>VLOOKUP(B185,Overall!B:AA,7,0)</f>
        <v>8 Weeks</v>
      </c>
      <c r="I185" s="15" t="str">
        <f>VLOOKUP(B185,Overall!B:AA,8,0)</f>
        <v>Rerun</v>
      </c>
      <c r="J185" s="17">
        <f>VLOOKUP(B185,Overall!B:AA,9,0)</f>
        <v>45859</v>
      </c>
      <c r="K185" s="17">
        <f>VLOOKUP(B185,Overall!B:AA,10,0)</f>
        <v>45912</v>
      </c>
      <c r="L185" s="17">
        <f>VLOOKUP(B185,Overall!B:AA,11,0)</f>
        <v>45921</v>
      </c>
      <c r="M185" s="17">
        <f>VLOOKUP(B185,Overall!B:AA,12,0)</f>
        <v>45866</v>
      </c>
      <c r="N185" s="17">
        <f>VLOOKUP(B185,Overall!B:AA,13,0)</f>
        <v>45884</v>
      </c>
      <c r="O185" s="15" t="str">
        <f>VLOOKUP(B185,Overall!B:AA,14,0)</f>
        <v>PG</v>
      </c>
      <c r="P185" s="15" t="str">
        <f>VLOOKUP(B185,Overall!B:AA,15,0)</f>
        <v>Elective</v>
      </c>
      <c r="Q185" s="15" t="str">
        <f>VLOOKUP(B185,Overall!B:AA,16,0)</f>
        <v>Yes</v>
      </c>
      <c r="R185" s="33">
        <f>VLOOKUP(B185,Overall!B:AA,17,0)</f>
        <v>0</v>
      </c>
      <c r="S185" s="20" t="str">
        <f>VLOOKUP(B185,Overall!B:AA,18,0)</f>
        <v>https://onlinecourses.nptel.ac.in/noc25_ce106/preview</v>
      </c>
      <c r="T185" s="14" t="str">
        <f>VLOOKUP(B185,Overall!B:AA,19,0)</f>
        <v>noc25_ce106</v>
      </c>
      <c r="U185" s="35" t="str">
        <f>VLOOKUP(B185,Overall!B:AA,20,0)</f>
        <v>https://onlinecourses.nptel.ac.in/noc24_ce59/preview</v>
      </c>
      <c r="V185" s="35" t="str">
        <f>VLOOKUP(B185,Overall!B:AA,21,0)</f>
        <v>https://onlinecourses.nptel.ac.in/noc24_ce59/preview</v>
      </c>
      <c r="W185" s="33" t="str">
        <f>VLOOKUP(B185,Overall!B:AA,22,0)</f>
        <v>noc24_ce59</v>
      </c>
      <c r="X185" s="20" t="str">
        <f>VLOOKUP(B185,Overall!B:AA,23,0)</f>
        <v>https://nptel.ac.in/courses/105103182</v>
      </c>
      <c r="Y185" s="19" t="str">
        <f>VLOOKUP(B185,Overall!B:AA,24,0)</f>
        <v>https://nptel.ac.in/courses/105103182</v>
      </c>
      <c r="Z185" s="14">
        <f>VLOOKUP(B185,Overall!B:AA,25,0)</f>
        <v>105103182</v>
      </c>
      <c r="AA185" s="33"/>
    </row>
    <row r="186" spans="1:27" ht="39.6" x14ac:dyDescent="0.25">
      <c r="A186" s="13">
        <v>185</v>
      </c>
      <c r="B186" s="14" t="s">
        <v>1182</v>
      </c>
      <c r="C186" s="14" t="str">
        <f>VLOOKUP(B186,Overall!B:AA,2,0)</f>
        <v>Civil Engineering</v>
      </c>
      <c r="D186" s="14" t="str">
        <f>VLOOKUP(B186,Overall!B:AA,3,0)</f>
        <v>Fluid Mechanics</v>
      </c>
      <c r="E186" s="14" t="str">
        <f>VLOOKUP(B186,Overall!B:AA,4,0)</f>
        <v>Prof. Subashisa Dutta</v>
      </c>
      <c r="F186" s="15" t="str">
        <f>VLOOKUP(B186,Overall!B:AA,5,0)</f>
        <v>IIT Guwahati</v>
      </c>
      <c r="G186" s="15" t="str">
        <f>VLOOKUP(B186,Overall!B:AA,6,0)</f>
        <v>IIT Guwahati</v>
      </c>
      <c r="H186" s="16" t="str">
        <f>VLOOKUP(B186,Overall!B:AA,7,0)</f>
        <v>12 Weeks</v>
      </c>
      <c r="I186" s="15" t="str">
        <f>VLOOKUP(B186,Overall!B:AA,8,0)</f>
        <v>Rerun</v>
      </c>
      <c r="J186" s="17">
        <f>VLOOKUP(B186,Overall!B:AA,9,0)</f>
        <v>45859</v>
      </c>
      <c r="K186" s="17">
        <f>VLOOKUP(B186,Overall!B:AA,10,0)</f>
        <v>45940</v>
      </c>
      <c r="L186" s="17">
        <f>VLOOKUP(B186,Overall!B:AA,11,0)</f>
        <v>45962</v>
      </c>
      <c r="M186" s="17">
        <f>VLOOKUP(B186,Overall!B:AA,12,0)</f>
        <v>45866</v>
      </c>
      <c r="N186" s="17">
        <f>VLOOKUP(B186,Overall!B:AA,13,0)</f>
        <v>45884</v>
      </c>
      <c r="O186" s="15" t="str">
        <f>VLOOKUP(B186,Overall!B:AA,14,0)</f>
        <v>UG</v>
      </c>
      <c r="P186" s="15" t="str">
        <f>VLOOKUP(B186,Overall!B:AA,15,0)</f>
        <v>Core</v>
      </c>
      <c r="Q186" s="15" t="str">
        <f>VLOOKUP(B186,Overall!B:AA,16,0)</f>
        <v>No</v>
      </c>
      <c r="R186" s="33" t="str">
        <f>VLOOKUP(B186,Overall!B:AA,17,0)</f>
        <v>Propulsion</v>
      </c>
      <c r="S186" s="20" t="str">
        <f>VLOOKUP(B186,Overall!B:AA,18,0)</f>
        <v>https://onlinecourses.nptel.ac.in/noc25_ce107/preview</v>
      </c>
      <c r="T186" s="14" t="str">
        <f>VLOOKUP(B186,Overall!B:AA,19,0)</f>
        <v>noc25_ce107</v>
      </c>
      <c r="U186" s="35" t="str">
        <f>VLOOKUP(B186,Overall!B:AA,20,0)</f>
        <v>https://onlinecourses.nptel.ac.in/noc24_ce78/preview</v>
      </c>
      <c r="V186" s="35" t="str">
        <f>VLOOKUP(B186,Overall!B:AA,21,0)</f>
        <v>https://onlinecourses.nptel.ac.in/noc24_ce78/preview</v>
      </c>
      <c r="W186" s="33" t="str">
        <f>VLOOKUP(B186,Overall!B:AA,22,0)</f>
        <v>noc24_ce78</v>
      </c>
      <c r="X186" s="20" t="str">
        <f>VLOOKUP(B186,Overall!B:AA,23,0)</f>
        <v>https://nptel.ac.in/courses/105103192</v>
      </c>
      <c r="Y186" s="19" t="str">
        <f>VLOOKUP(B186,Overall!B:AA,24,0)</f>
        <v>https://nptel.ac.in/courses/105103192</v>
      </c>
      <c r="Z186" s="14">
        <f>VLOOKUP(B186,Overall!B:AA,25,0)</f>
        <v>105103192</v>
      </c>
      <c r="AA186" s="33"/>
    </row>
    <row r="187" spans="1:27" ht="39.6" x14ac:dyDescent="0.25">
      <c r="A187" s="13">
        <v>186</v>
      </c>
      <c r="B187" s="14" t="s">
        <v>1186</v>
      </c>
      <c r="C187" s="14" t="str">
        <f>VLOOKUP(B187,Overall!B:AA,2,0)</f>
        <v>Civil Engineering</v>
      </c>
      <c r="D187" s="14" t="str">
        <f>VLOOKUP(B187,Overall!B:AA,3,0)</f>
        <v>Remote Sensing and GIS</v>
      </c>
      <c r="E187" s="14" t="str">
        <f>VLOOKUP(B187,Overall!B:AA,4,0)</f>
        <v>Prof. Rishikesh Bharti</v>
      </c>
      <c r="F187" s="15" t="str">
        <f>VLOOKUP(B187,Overall!B:AA,5,0)</f>
        <v>IIT Guwahati</v>
      </c>
      <c r="G187" s="15" t="str">
        <f>VLOOKUP(B187,Overall!B:AA,6,0)</f>
        <v>IIT Guwahati</v>
      </c>
      <c r="H187" s="16" t="str">
        <f>VLOOKUP(B187,Overall!B:AA,7,0)</f>
        <v>8 Weeks</v>
      </c>
      <c r="I187" s="15" t="str">
        <f>VLOOKUP(B187,Overall!B:AA,8,0)</f>
        <v>Rerun</v>
      </c>
      <c r="J187" s="17">
        <f>VLOOKUP(B187,Overall!B:AA,9,0)</f>
        <v>45859</v>
      </c>
      <c r="K187" s="17">
        <f>VLOOKUP(B187,Overall!B:AA,10,0)</f>
        <v>45912</v>
      </c>
      <c r="L187" s="17">
        <f>VLOOKUP(B187,Overall!B:AA,11,0)</f>
        <v>45921</v>
      </c>
      <c r="M187" s="17">
        <f>VLOOKUP(B187,Overall!B:AA,12,0)</f>
        <v>45866</v>
      </c>
      <c r="N187" s="17">
        <f>VLOOKUP(B187,Overall!B:AA,13,0)</f>
        <v>45884</v>
      </c>
      <c r="O187" s="15" t="str">
        <f>VLOOKUP(B187,Overall!B:AA,14,0)</f>
        <v>UG/PG</v>
      </c>
      <c r="P187" s="15" t="str">
        <f>VLOOKUP(B187,Overall!B:AA,15,0)</f>
        <v>Core</v>
      </c>
      <c r="Q187" s="15" t="str">
        <f>VLOOKUP(B187,Overall!B:AA,16,0)</f>
        <v>Yes</v>
      </c>
      <c r="R187" s="33">
        <f>VLOOKUP(B187,Overall!B:AA,17,0)</f>
        <v>0</v>
      </c>
      <c r="S187" s="20" t="str">
        <f>VLOOKUP(B187,Overall!B:AA,18,0)</f>
        <v>https://onlinecourses.nptel.ac.in/noc25_ce108/preview</v>
      </c>
      <c r="T187" s="14" t="str">
        <f>VLOOKUP(B187,Overall!B:AA,19,0)</f>
        <v>noc25_ce108</v>
      </c>
      <c r="U187" s="35" t="str">
        <f>VLOOKUP(B187,Overall!B:AA,20,0)</f>
        <v>https://onlinecourses.nptel.ac.in/noc24_ce60/preview</v>
      </c>
      <c r="V187" s="35" t="str">
        <f>VLOOKUP(B187,Overall!B:AA,21,0)</f>
        <v>https://onlinecourses.nptel.ac.in/noc24_ce60/preview</v>
      </c>
      <c r="W187" s="33" t="str">
        <f>VLOOKUP(B187,Overall!B:AA,22,0)</f>
        <v>noc24_ce60</v>
      </c>
      <c r="X187" s="20" t="str">
        <f>VLOOKUP(B187,Overall!B:AA,23,0)</f>
        <v>https://nptel.ac.in/courses/105103193</v>
      </c>
      <c r="Y187" s="19" t="str">
        <f>VLOOKUP(B187,Overall!B:AA,24,0)</f>
        <v>https://nptel.ac.in/courses/105103193</v>
      </c>
      <c r="Z187" s="14">
        <f>VLOOKUP(B187,Overall!B:AA,25,0)</f>
        <v>105103193</v>
      </c>
      <c r="AA187" s="33"/>
    </row>
    <row r="188" spans="1:27" ht="39.6" x14ac:dyDescent="0.25">
      <c r="A188" s="13">
        <v>187</v>
      </c>
      <c r="B188" s="14" t="s">
        <v>1191</v>
      </c>
      <c r="C188" s="14" t="str">
        <f>VLOOKUP(B188,Overall!B:AA,2,0)</f>
        <v>Civil Engineering</v>
      </c>
      <c r="D188" s="14" t="str">
        <f>VLOOKUP(B188,Overall!B:AA,3,0)</f>
        <v>Municipal Solid Waste Management</v>
      </c>
      <c r="E188" s="14" t="str">
        <f>VLOOKUP(B188,Overall!B:AA,4,0)</f>
        <v>Prof. Ajay Kalamdhad</v>
      </c>
      <c r="F188" s="15" t="str">
        <f>VLOOKUP(B188,Overall!B:AA,5,0)</f>
        <v>IIT Guwahati</v>
      </c>
      <c r="G188" s="15" t="str">
        <f>VLOOKUP(B188,Overall!B:AA,6,0)</f>
        <v>IIT Guwahati</v>
      </c>
      <c r="H188" s="16" t="str">
        <f>VLOOKUP(B188,Overall!B:AA,7,0)</f>
        <v>12 Weeks</v>
      </c>
      <c r="I188" s="15" t="str">
        <f>VLOOKUP(B188,Overall!B:AA,8,0)</f>
        <v>Rerun</v>
      </c>
      <c r="J188" s="17">
        <f>VLOOKUP(B188,Overall!B:AA,9,0)</f>
        <v>45859</v>
      </c>
      <c r="K188" s="17">
        <f>VLOOKUP(B188,Overall!B:AA,10,0)</f>
        <v>45940</v>
      </c>
      <c r="L188" s="17">
        <f>VLOOKUP(B188,Overall!B:AA,11,0)</f>
        <v>45963</v>
      </c>
      <c r="M188" s="17">
        <f>VLOOKUP(B188,Overall!B:AA,12,0)</f>
        <v>45866</v>
      </c>
      <c r="N188" s="17">
        <f>VLOOKUP(B188,Overall!B:AA,13,0)</f>
        <v>45884</v>
      </c>
      <c r="O188" s="15" t="str">
        <f>VLOOKUP(B188,Overall!B:AA,14,0)</f>
        <v>UG/PG</v>
      </c>
      <c r="P188" s="15" t="str">
        <f>VLOOKUP(B188,Overall!B:AA,15,0)</f>
        <v>Elective</v>
      </c>
      <c r="Q188" s="15" t="str">
        <f>VLOOKUP(B188,Overall!B:AA,16,0)</f>
        <v>Yes</v>
      </c>
      <c r="R188" s="33" t="str">
        <f>VLOOKUP(B188,Overall!B:AA,17,0)</f>
        <v>Urban Planning Building Services</v>
      </c>
      <c r="S188" s="20" t="str">
        <f>VLOOKUP(B188,Overall!B:AA,18,0)</f>
        <v>https://onlinecourses.nptel.ac.in/noc25_ce109/preview</v>
      </c>
      <c r="T188" s="14" t="str">
        <f>VLOOKUP(B188,Overall!B:AA,19,0)</f>
        <v>noc25_ce109</v>
      </c>
      <c r="U188" s="35" t="str">
        <f>VLOOKUP(B188,Overall!B:AA,20,0)</f>
        <v>https://onlinecourses.nptel.ac.in/noc24_ce77/preview</v>
      </c>
      <c r="V188" s="35" t="str">
        <f>VLOOKUP(B188,Overall!B:AA,21,0)</f>
        <v>https://onlinecourses.nptel.ac.in/noc24_ce77/preview</v>
      </c>
      <c r="W188" s="33" t="str">
        <f>VLOOKUP(B188,Overall!B:AA,22,0)</f>
        <v>noc24_ce77</v>
      </c>
      <c r="X188" s="20" t="str">
        <f>VLOOKUP(B188,Overall!B:AA,23,0)</f>
        <v>https://nptel.ac.in/courses/105103205</v>
      </c>
      <c r="Y188" s="19" t="str">
        <f>VLOOKUP(B188,Overall!B:AA,24,0)</f>
        <v>https://nptel.ac.in/courses/105103205</v>
      </c>
      <c r="Z188" s="14">
        <f>VLOOKUP(B188,Overall!B:AA,25,0)</f>
        <v>105103205</v>
      </c>
      <c r="AA188" s="33"/>
    </row>
    <row r="189" spans="1:27" ht="39.6" x14ac:dyDescent="0.25">
      <c r="A189" s="13">
        <v>188</v>
      </c>
      <c r="B189" s="14" t="s">
        <v>1202</v>
      </c>
      <c r="C189" s="14" t="str">
        <f>VLOOKUP(B189,Overall!B:AA,2,0)</f>
        <v>Civil Engineering</v>
      </c>
      <c r="D189" s="14" t="str">
        <f>VLOOKUP(B189,Overall!B:AA,3,0)</f>
        <v>Geotechnical Earthquake Engineering</v>
      </c>
      <c r="E189" s="14" t="str">
        <f>VLOOKUP(B189,Overall!B:AA,4,0)</f>
        <v>Prof. Kousik Deb</v>
      </c>
      <c r="F189" s="15" t="str">
        <f>VLOOKUP(B189,Overall!B:AA,5,0)</f>
        <v>IIT Kharagpur</v>
      </c>
      <c r="G189" s="15" t="str">
        <f>VLOOKUP(B189,Overall!B:AA,6,0)</f>
        <v>IIT Kharagpur</v>
      </c>
      <c r="H189" s="16" t="str">
        <f>VLOOKUP(B189,Overall!B:AA,7,0)</f>
        <v>12 Weeks</v>
      </c>
      <c r="I189" s="15" t="str">
        <f>VLOOKUP(B189,Overall!B:AA,8,0)</f>
        <v>Rerun</v>
      </c>
      <c r="J189" s="17">
        <f>VLOOKUP(B189,Overall!B:AA,9,0)</f>
        <v>45859</v>
      </c>
      <c r="K189" s="17">
        <f>VLOOKUP(B189,Overall!B:AA,10,0)</f>
        <v>45940</v>
      </c>
      <c r="L189" s="17">
        <f>VLOOKUP(B189,Overall!B:AA,11,0)</f>
        <v>45962</v>
      </c>
      <c r="M189" s="17">
        <f>VLOOKUP(B189,Overall!B:AA,12,0)</f>
        <v>45866</v>
      </c>
      <c r="N189" s="17">
        <f>VLOOKUP(B189,Overall!B:AA,13,0)</f>
        <v>45884</v>
      </c>
      <c r="O189" s="15" t="str">
        <f>VLOOKUP(B189,Overall!B:AA,14,0)</f>
        <v>UG/PG</v>
      </c>
      <c r="P189" s="15" t="str">
        <f>VLOOKUP(B189,Overall!B:AA,15,0)</f>
        <v>Elective</v>
      </c>
      <c r="Q189" s="15" t="str">
        <f>VLOOKUP(B189,Overall!B:AA,16,0)</f>
        <v>Yes</v>
      </c>
      <c r="R189" s="33" t="str">
        <f>VLOOKUP(B189,Overall!B:AA,17,0)</f>
        <v>Structural Analysis
Structural Design</v>
      </c>
      <c r="S189" s="20" t="str">
        <f>VLOOKUP(B189,Overall!B:AA,18,0)</f>
        <v>https://onlinecourses.nptel.ac.in/noc25_ce111/preview</v>
      </c>
      <c r="T189" s="14" t="str">
        <f>VLOOKUP(B189,Overall!B:AA,19,0)</f>
        <v>noc25_ce111</v>
      </c>
      <c r="U189" s="35" t="str">
        <f>VLOOKUP(B189,Overall!B:AA,20,0)</f>
        <v>https://onlinecourses.nptel.ac.in/noc24_ce64/preview</v>
      </c>
      <c r="V189" s="35" t="str">
        <f>VLOOKUP(B189,Overall!B:AA,21,0)</f>
        <v>https://onlinecourses.nptel.ac.in/noc24_ce64/preview</v>
      </c>
      <c r="W189" s="33" t="str">
        <f>VLOOKUP(B189,Overall!B:AA,22,0)</f>
        <v>noc24_ce64</v>
      </c>
      <c r="X189" s="20" t="str">
        <f>VLOOKUP(B189,Overall!B:AA,23,0)</f>
        <v>https://nptel.ac.in/courses/105105224</v>
      </c>
      <c r="Y189" s="19" t="str">
        <f>VLOOKUP(B189,Overall!B:AA,24,0)</f>
        <v>https://nptel.ac.in/courses/105105224</v>
      </c>
      <c r="Z189" s="14">
        <f>VLOOKUP(B189,Overall!B:AA,25,0)</f>
        <v>105105224</v>
      </c>
      <c r="AA189" s="33"/>
    </row>
    <row r="190" spans="1:27" ht="39.6" x14ac:dyDescent="0.25">
      <c r="A190" s="13">
        <v>189</v>
      </c>
      <c r="B190" s="14" t="s">
        <v>1207</v>
      </c>
      <c r="C190" s="14" t="str">
        <f>VLOOKUP(B190,Overall!B:AA,2,0)</f>
        <v>Civil Engineering</v>
      </c>
      <c r="D190" s="14" t="str">
        <f>VLOOKUP(B190,Overall!B:AA,3,0)</f>
        <v>Bridge Engineering</v>
      </c>
      <c r="E190" s="14" t="str">
        <f>VLOOKUP(B190,Overall!B:AA,4,0)</f>
        <v>Prof. Piyali Sengupta</v>
      </c>
      <c r="F190" s="15" t="str">
        <f>VLOOKUP(B190,Overall!B:AA,5,0)</f>
        <v>IIT-ISM Dhanbad</v>
      </c>
      <c r="G190" s="15" t="str">
        <f>VLOOKUP(B190,Overall!B:AA,6,0)</f>
        <v>IIT Kharagpur</v>
      </c>
      <c r="H190" s="16" t="str">
        <f>VLOOKUP(B190,Overall!B:AA,7,0)</f>
        <v>12 Weeks</v>
      </c>
      <c r="I190" s="15" t="str">
        <f>VLOOKUP(B190,Overall!B:AA,8,0)</f>
        <v>Rerun</v>
      </c>
      <c r="J190" s="17">
        <f>VLOOKUP(B190,Overall!B:AA,9,0)</f>
        <v>45859</v>
      </c>
      <c r="K190" s="17">
        <f>VLOOKUP(B190,Overall!B:AA,10,0)</f>
        <v>45940</v>
      </c>
      <c r="L190" s="17">
        <f>VLOOKUP(B190,Overall!B:AA,11,0)</f>
        <v>45962</v>
      </c>
      <c r="M190" s="17">
        <f>VLOOKUP(B190,Overall!B:AA,12,0)</f>
        <v>45866</v>
      </c>
      <c r="N190" s="17">
        <f>VLOOKUP(B190,Overall!B:AA,13,0)</f>
        <v>45884</v>
      </c>
      <c r="O190" s="15" t="str">
        <f>VLOOKUP(B190,Overall!B:AA,14,0)</f>
        <v>UG/PG</v>
      </c>
      <c r="P190" s="15" t="str">
        <f>VLOOKUP(B190,Overall!B:AA,15,0)</f>
        <v>Elective</v>
      </c>
      <c r="Q190" s="15" t="str">
        <f>VLOOKUP(B190,Overall!B:AA,16,0)</f>
        <v>Yes</v>
      </c>
      <c r="R190" s="33" t="str">
        <f>VLOOKUP(B190,Overall!B:AA,17,0)</f>
        <v>Structural Design</v>
      </c>
      <c r="S190" s="20" t="str">
        <f>VLOOKUP(B190,Overall!B:AA,18,0)</f>
        <v>https://onlinecourses.nptel.ac.in/noc25_ce112/preview</v>
      </c>
      <c r="T190" s="14" t="str">
        <f>VLOOKUP(B190,Overall!B:AA,19,0)</f>
        <v>noc25_ce112</v>
      </c>
      <c r="U190" s="35" t="str">
        <f>VLOOKUP(B190,Overall!B:AA,20,0)</f>
        <v>https://onlinecourses.nptel.ac.in/noc24_ce79/preview</v>
      </c>
      <c r="V190" s="35" t="str">
        <f>VLOOKUP(B190,Overall!B:AA,21,0)</f>
        <v>https://onlinecourses.nptel.ac.in/noc24_ce79/preview</v>
      </c>
      <c r="W190" s="33" t="str">
        <f>VLOOKUP(B190,Overall!B:AA,22,0)</f>
        <v>noc24_ce79</v>
      </c>
      <c r="X190" s="20" t="str">
        <f>VLOOKUP(B190,Overall!B:AA,23,0)</f>
        <v>https://nptel.ac.in/courses/105105216</v>
      </c>
      <c r="Y190" s="19" t="str">
        <f>VLOOKUP(B190,Overall!B:AA,24,0)</f>
        <v>https://nptel.ac.in/courses/105105216</v>
      </c>
      <c r="Z190" s="14">
        <f>VLOOKUP(B190,Overall!B:AA,25,0)</f>
        <v>105105216</v>
      </c>
      <c r="AA190" s="33"/>
    </row>
    <row r="191" spans="1:27" ht="39.6" x14ac:dyDescent="0.25">
      <c r="A191" s="13">
        <v>190</v>
      </c>
      <c r="B191" s="14" t="s">
        <v>1212</v>
      </c>
      <c r="C191" s="14" t="str">
        <f>VLOOKUP(B191,Overall!B:AA,2,0)</f>
        <v>Civil Engineering</v>
      </c>
      <c r="D191" s="14" t="str">
        <f>VLOOKUP(B191,Overall!B:AA,3,0)</f>
        <v>Introduction to Multimodal Urban Transportation Systems (MUTS)</v>
      </c>
      <c r="E191" s="14" t="str">
        <f>VLOOKUP(B191,Overall!B:AA,4,0)</f>
        <v>Prof. Arkopal Kishore Goswami</v>
      </c>
      <c r="F191" s="15" t="str">
        <f>VLOOKUP(B191,Overall!B:AA,5,0)</f>
        <v>IIT Kharagpur</v>
      </c>
      <c r="G191" s="15" t="str">
        <f>VLOOKUP(B191,Overall!B:AA,6,0)</f>
        <v>IIT Kharagpur</v>
      </c>
      <c r="H191" s="16" t="str">
        <f>VLOOKUP(B191,Overall!B:AA,7,0)</f>
        <v>12 Weeks</v>
      </c>
      <c r="I191" s="15" t="str">
        <f>VLOOKUP(B191,Overall!B:AA,8,0)</f>
        <v>Rerun</v>
      </c>
      <c r="J191" s="17">
        <f>VLOOKUP(B191,Overall!B:AA,9,0)</f>
        <v>45859</v>
      </c>
      <c r="K191" s="17">
        <f>VLOOKUP(B191,Overall!B:AA,10,0)</f>
        <v>45940</v>
      </c>
      <c r="L191" s="17">
        <f>VLOOKUP(B191,Overall!B:AA,11,0)</f>
        <v>45962</v>
      </c>
      <c r="M191" s="17">
        <f>VLOOKUP(B191,Overall!B:AA,12,0)</f>
        <v>45866</v>
      </c>
      <c r="N191" s="17">
        <f>VLOOKUP(B191,Overall!B:AA,13,0)</f>
        <v>45884</v>
      </c>
      <c r="O191" s="15" t="str">
        <f>VLOOKUP(B191,Overall!B:AA,14,0)</f>
        <v>UG/PG</v>
      </c>
      <c r="P191" s="15" t="str">
        <f>VLOOKUP(B191,Overall!B:AA,15,0)</f>
        <v>Elective</v>
      </c>
      <c r="Q191" s="15" t="str">
        <f>VLOOKUP(B191,Overall!B:AA,16,0)</f>
        <v>Yes</v>
      </c>
      <c r="R191" s="33" t="str">
        <f>VLOOKUP(B191,Overall!B:AA,17,0)</f>
        <v>Urban Infrastructure Planning and Management
Urban Planning Building Services</v>
      </c>
      <c r="S191" s="20" t="str">
        <f>VLOOKUP(B191,Overall!B:AA,18,0)</f>
        <v>https://onlinecourses.nptel.ac.in/noc25_ce113/preview</v>
      </c>
      <c r="T191" s="14" t="str">
        <f>VLOOKUP(B191,Overall!B:AA,19,0)</f>
        <v>noc25_ce113</v>
      </c>
      <c r="U191" s="35" t="str">
        <f>VLOOKUP(B191,Overall!B:AA,20,0)</f>
        <v>https://onlinecourses.nptel.ac.in/noc24_ce80/preview</v>
      </c>
      <c r="V191" s="35" t="str">
        <f>VLOOKUP(B191,Overall!B:AA,21,0)</f>
        <v>https://onlinecourses.nptel.ac.in/noc24_ce80/preview</v>
      </c>
      <c r="W191" s="33" t="str">
        <f>VLOOKUP(B191,Overall!B:AA,22,0)</f>
        <v>noc24_ce80</v>
      </c>
      <c r="X191" s="20" t="str">
        <f>VLOOKUP(B191,Overall!B:AA,23,0)</f>
        <v>https://nptel.ac.in/courses/105105204</v>
      </c>
      <c r="Y191" s="19" t="str">
        <f>VLOOKUP(B191,Overall!B:AA,24,0)</f>
        <v>https://nptel.ac.in/courses/105105204</v>
      </c>
      <c r="Z191" s="14">
        <f>VLOOKUP(B191,Overall!B:AA,25,0)</f>
        <v>105105204</v>
      </c>
      <c r="AA191" s="33"/>
    </row>
    <row r="192" spans="1:27" ht="39.6" x14ac:dyDescent="0.25">
      <c r="A192" s="13">
        <v>191</v>
      </c>
      <c r="B192" s="14" t="s">
        <v>1218</v>
      </c>
      <c r="C192" s="14" t="str">
        <f>VLOOKUP(B192,Overall!B:AA,2,0)</f>
        <v>Civil Engineering</v>
      </c>
      <c r="D192" s="14" t="str">
        <f>VLOOKUP(B192,Overall!B:AA,3,0)</f>
        <v>Rock Mechanics and Tunneling</v>
      </c>
      <c r="E192" s="14" t="str">
        <f>VLOOKUP(B192,Overall!B:AA,4,0)</f>
        <v>Prof. Debarghya Chakraborty</v>
      </c>
      <c r="F192" s="15" t="str">
        <f>VLOOKUP(B192,Overall!B:AA,5,0)</f>
        <v>IIT Kharagpur</v>
      </c>
      <c r="G192" s="15" t="str">
        <f>VLOOKUP(B192,Overall!B:AA,6,0)</f>
        <v>IIT Kharagpur</v>
      </c>
      <c r="H192" s="16" t="str">
        <f>VLOOKUP(B192,Overall!B:AA,7,0)</f>
        <v>12 Weeks</v>
      </c>
      <c r="I192" s="15" t="str">
        <f>VLOOKUP(B192,Overall!B:AA,8,0)</f>
        <v>Rerun</v>
      </c>
      <c r="J192" s="17">
        <f>VLOOKUP(B192,Overall!B:AA,9,0)</f>
        <v>45859</v>
      </c>
      <c r="K192" s="17">
        <f>VLOOKUP(B192,Overall!B:AA,10,0)</f>
        <v>45940</v>
      </c>
      <c r="L192" s="17">
        <f>VLOOKUP(B192,Overall!B:AA,11,0)</f>
        <v>45962</v>
      </c>
      <c r="M192" s="17">
        <f>VLOOKUP(B192,Overall!B:AA,12,0)</f>
        <v>45866</v>
      </c>
      <c r="N192" s="17">
        <f>VLOOKUP(B192,Overall!B:AA,13,0)</f>
        <v>45884</v>
      </c>
      <c r="O192" s="15" t="str">
        <f>VLOOKUP(B192,Overall!B:AA,14,0)</f>
        <v>UG/PG</v>
      </c>
      <c r="P192" s="15" t="str">
        <f>VLOOKUP(B192,Overall!B:AA,15,0)</f>
        <v>Elective</v>
      </c>
      <c r="Q192" s="15" t="str">
        <f>VLOOKUP(B192,Overall!B:AA,16,0)</f>
        <v>Yes</v>
      </c>
      <c r="R192" s="33">
        <f>VLOOKUP(B192,Overall!B:AA,17,0)</f>
        <v>0</v>
      </c>
      <c r="S192" s="20" t="str">
        <f>VLOOKUP(B192,Overall!B:AA,18,0)</f>
        <v>https://onlinecourses.nptel.ac.in/noc25_ce114/preview</v>
      </c>
      <c r="T192" s="14" t="str">
        <f>VLOOKUP(B192,Overall!B:AA,19,0)</f>
        <v>noc25_ce114</v>
      </c>
      <c r="U192" s="35" t="str">
        <f>VLOOKUP(B192,Overall!B:AA,20,0)</f>
        <v>https://onlinecourses.nptel.ac.in/noc24_ce93/preview</v>
      </c>
      <c r="V192" s="35" t="str">
        <f>VLOOKUP(B192,Overall!B:AA,21,0)</f>
        <v>https://onlinecourses.nptel.ac.in/noc24_ce93/preview</v>
      </c>
      <c r="W192" s="33" t="str">
        <f>VLOOKUP(B192,Overall!B:AA,22,0)</f>
        <v>noc24_ce93</v>
      </c>
      <c r="X192" s="20" t="str">
        <f>VLOOKUP(B192,Overall!B:AA,23,0)</f>
        <v>https://nptel.ac.in/courses/105105212</v>
      </c>
      <c r="Y192" s="19" t="str">
        <f>VLOOKUP(B192,Overall!B:AA,24,0)</f>
        <v>https://nptel.ac.in/courses/105105212</v>
      </c>
      <c r="Z192" s="14">
        <f>VLOOKUP(B192,Overall!B:AA,25,0)</f>
        <v>105105212</v>
      </c>
      <c r="AA192" s="33"/>
    </row>
    <row r="193" spans="1:27" ht="39.6" x14ac:dyDescent="0.25">
      <c r="A193" s="13">
        <v>192</v>
      </c>
      <c r="B193" s="14" t="s">
        <v>1223</v>
      </c>
      <c r="C193" s="14" t="str">
        <f>VLOOKUP(B193,Overall!B:AA,2,0)</f>
        <v>Civil Engineering</v>
      </c>
      <c r="D193" s="14" t="str">
        <f>VLOOKUP(B193,Overall!B:AA,3,0)</f>
        <v>Ground Improvement</v>
      </c>
      <c r="E193" s="14" t="str">
        <f>VLOOKUP(B193,Overall!B:AA,4,0)</f>
        <v>Prof. Dilip Kumar Baidya</v>
      </c>
      <c r="F193" s="15" t="str">
        <f>VLOOKUP(B193,Overall!B:AA,5,0)</f>
        <v>IIT Kharagpur</v>
      </c>
      <c r="G193" s="15" t="str">
        <f>VLOOKUP(B193,Overall!B:AA,6,0)</f>
        <v>IIT Kharagpur</v>
      </c>
      <c r="H193" s="16" t="str">
        <f>VLOOKUP(B193,Overall!B:AA,7,0)</f>
        <v>12 Weeks</v>
      </c>
      <c r="I193" s="15" t="str">
        <f>VLOOKUP(B193,Overall!B:AA,8,0)</f>
        <v>Rerun</v>
      </c>
      <c r="J193" s="17">
        <f>VLOOKUP(B193,Overall!B:AA,9,0)</f>
        <v>45859</v>
      </c>
      <c r="K193" s="17">
        <f>VLOOKUP(B193,Overall!B:AA,10,0)</f>
        <v>45940</v>
      </c>
      <c r="L193" s="17">
        <f>VLOOKUP(B193,Overall!B:AA,11,0)</f>
        <v>45963</v>
      </c>
      <c r="M193" s="17">
        <f>VLOOKUP(B193,Overall!B:AA,12,0)</f>
        <v>45866</v>
      </c>
      <c r="N193" s="17">
        <f>VLOOKUP(B193,Overall!B:AA,13,0)</f>
        <v>45884</v>
      </c>
      <c r="O193" s="15" t="str">
        <f>VLOOKUP(B193,Overall!B:AA,14,0)</f>
        <v>UG/PG</v>
      </c>
      <c r="P193" s="15" t="str">
        <f>VLOOKUP(B193,Overall!B:AA,15,0)</f>
        <v>Elective</v>
      </c>
      <c r="Q193" s="15" t="str">
        <f>VLOOKUP(B193,Overall!B:AA,16,0)</f>
        <v>Yes</v>
      </c>
      <c r="R193" s="33">
        <f>VLOOKUP(B193,Overall!B:AA,17,0)</f>
        <v>0</v>
      </c>
      <c r="S193" s="20" t="str">
        <f>VLOOKUP(B193,Overall!B:AA,18,0)</f>
        <v>https://onlinecourses.nptel.ac.in/noc25_ce115/preview</v>
      </c>
      <c r="T193" s="14" t="str">
        <f>VLOOKUP(B193,Overall!B:AA,19,0)</f>
        <v>noc25_ce115</v>
      </c>
      <c r="U193" s="35" t="str">
        <f>VLOOKUP(B193,Overall!B:AA,20,0)</f>
        <v>https://onlinecourses.nptel.ac.in/noc24_ce94/preview</v>
      </c>
      <c r="V193" s="35" t="str">
        <f>VLOOKUP(B193,Overall!B:AA,21,0)</f>
        <v>https://onlinecourses.nptel.ac.in/noc24_ce94/preview</v>
      </c>
      <c r="W193" s="33" t="str">
        <f>VLOOKUP(B193,Overall!B:AA,22,0)</f>
        <v>noc24_ce94</v>
      </c>
      <c r="X193" s="20" t="str">
        <f>VLOOKUP(B193,Overall!B:AA,23,0)</f>
        <v>https://nptel.ac.in/courses/105105210</v>
      </c>
      <c r="Y193" s="19" t="str">
        <f>VLOOKUP(B193,Overall!B:AA,24,0)</f>
        <v>https://nptel.ac.in/courses/105105210</v>
      </c>
      <c r="Z193" s="14">
        <f>VLOOKUP(B193,Overall!B:AA,25,0)</f>
        <v>105105210</v>
      </c>
      <c r="AA193" s="33"/>
    </row>
    <row r="194" spans="1:27" ht="39.6" x14ac:dyDescent="0.25">
      <c r="A194" s="13">
        <v>193</v>
      </c>
      <c r="B194" s="14" t="s">
        <v>1228</v>
      </c>
      <c r="C194" s="14" t="str">
        <f>VLOOKUP(B194,Overall!B:AA,2,0)</f>
        <v>Civil Engineering</v>
      </c>
      <c r="D194" s="14" t="str">
        <f>VLOOKUP(B194,Overall!B:AA,3,0)</f>
        <v>Wastewater Treatment and Recycling</v>
      </c>
      <c r="E194" s="14" t="str">
        <f>VLOOKUP(B194,Overall!B:AA,4,0)</f>
        <v>Prof. Manoj Kumar Tiwari</v>
      </c>
      <c r="F194" s="15" t="str">
        <f>VLOOKUP(B194,Overall!B:AA,5,0)</f>
        <v>IIT Kharagpur</v>
      </c>
      <c r="G194" s="15" t="str">
        <f>VLOOKUP(B194,Overall!B:AA,6,0)</f>
        <v>IIT Kharagpur</v>
      </c>
      <c r="H194" s="16" t="str">
        <f>VLOOKUP(B194,Overall!B:AA,7,0)</f>
        <v>12 Weeks</v>
      </c>
      <c r="I194" s="15" t="str">
        <f>VLOOKUP(B194,Overall!B:AA,8,0)</f>
        <v>Rerun</v>
      </c>
      <c r="J194" s="17">
        <f>VLOOKUP(B194,Overall!B:AA,9,0)</f>
        <v>45859</v>
      </c>
      <c r="K194" s="17">
        <f>VLOOKUP(B194,Overall!B:AA,10,0)</f>
        <v>45940</v>
      </c>
      <c r="L194" s="17">
        <f>VLOOKUP(B194,Overall!B:AA,11,0)</f>
        <v>45963</v>
      </c>
      <c r="M194" s="17">
        <f>VLOOKUP(B194,Overall!B:AA,12,0)</f>
        <v>45866</v>
      </c>
      <c r="N194" s="17">
        <f>VLOOKUP(B194,Overall!B:AA,13,0)</f>
        <v>45884</v>
      </c>
      <c r="O194" s="15" t="str">
        <f>VLOOKUP(B194,Overall!B:AA,14,0)</f>
        <v>UG/PG</v>
      </c>
      <c r="P194" s="15" t="str">
        <f>VLOOKUP(B194,Overall!B:AA,15,0)</f>
        <v>Elective</v>
      </c>
      <c r="Q194" s="15" t="str">
        <f>VLOOKUP(B194,Overall!B:AA,16,0)</f>
        <v>Yes</v>
      </c>
      <c r="R194" s="33" t="str">
        <f>VLOOKUP(B194,Overall!B:AA,17,0)</f>
        <v>Environment</v>
      </c>
      <c r="S194" s="20" t="str">
        <f>VLOOKUP(B194,Overall!B:AA,18,0)</f>
        <v>https://onlinecourses.nptel.ac.in/noc25_ce116/preview</v>
      </c>
      <c r="T194" s="14" t="str">
        <f>VLOOKUP(B194,Overall!B:AA,19,0)</f>
        <v>noc25_ce116</v>
      </c>
      <c r="U194" s="35" t="str">
        <f>VLOOKUP(B194,Overall!B:AA,20,0)</f>
        <v>https://onlinecourses.nptel.ac.in/noc24_ce105/preview</v>
      </c>
      <c r="V194" s="35" t="str">
        <f>VLOOKUP(B194,Overall!B:AA,21,0)</f>
        <v>https://onlinecourses.nptel.ac.in/noc24_ce105/preview</v>
      </c>
      <c r="W194" s="33" t="str">
        <f>VLOOKUP(B194,Overall!B:AA,22,0)</f>
        <v>noc24_ce105</v>
      </c>
      <c r="X194" s="20" t="str">
        <f>VLOOKUP(B194,Overall!B:AA,23,0)</f>
        <v>https://nptel.ac.in/courses/105105178</v>
      </c>
      <c r="Y194" s="19" t="str">
        <f>VLOOKUP(B194,Overall!B:AA,24,0)</f>
        <v>https://nptel.ac.in/courses/105105178</v>
      </c>
      <c r="Z194" s="14">
        <f>VLOOKUP(B194,Overall!B:AA,25,0)</f>
        <v>105105178</v>
      </c>
      <c r="AA194" s="33"/>
    </row>
    <row r="195" spans="1:27" ht="39.6" x14ac:dyDescent="0.25">
      <c r="A195" s="13">
        <v>194</v>
      </c>
      <c r="B195" s="14" t="s">
        <v>1233</v>
      </c>
      <c r="C195" s="14" t="str">
        <f>VLOOKUP(B195,Overall!B:AA,2,0)</f>
        <v>Civil Engineering</v>
      </c>
      <c r="D195" s="14" t="str">
        <f>VLOOKUP(B195,Overall!B:AA,3,0)</f>
        <v>Sustainable Engineering Concepts and Life Cycle Analysis</v>
      </c>
      <c r="E195" s="14" t="str">
        <f>VLOOKUP(B195,Overall!B:AA,4,0)</f>
        <v>Prof. Brajesh Kumar Dubey</v>
      </c>
      <c r="F195" s="15" t="str">
        <f>VLOOKUP(B195,Overall!B:AA,5,0)</f>
        <v>IIT Kharagpur</v>
      </c>
      <c r="G195" s="15" t="str">
        <f>VLOOKUP(B195,Overall!B:AA,6,0)</f>
        <v>IIT Kharagpur</v>
      </c>
      <c r="H195" s="16" t="str">
        <f>VLOOKUP(B195,Overall!B:AA,7,0)</f>
        <v>8 Weeks</v>
      </c>
      <c r="I195" s="15" t="str">
        <f>VLOOKUP(B195,Overall!B:AA,8,0)</f>
        <v>Rerun</v>
      </c>
      <c r="J195" s="17">
        <f>VLOOKUP(B195,Overall!B:AA,9,0)</f>
        <v>45859</v>
      </c>
      <c r="K195" s="17">
        <f>VLOOKUP(B195,Overall!B:AA,10,0)</f>
        <v>45912</v>
      </c>
      <c r="L195" s="17">
        <f>VLOOKUP(B195,Overall!B:AA,11,0)</f>
        <v>45921</v>
      </c>
      <c r="M195" s="17">
        <f>VLOOKUP(B195,Overall!B:AA,12,0)</f>
        <v>45866</v>
      </c>
      <c r="N195" s="17">
        <f>VLOOKUP(B195,Overall!B:AA,13,0)</f>
        <v>45884</v>
      </c>
      <c r="O195" s="15" t="str">
        <f>VLOOKUP(B195,Overall!B:AA,14,0)</f>
        <v>UG/PG</v>
      </c>
      <c r="P195" s="15" t="str">
        <f>VLOOKUP(B195,Overall!B:AA,15,0)</f>
        <v>Elective</v>
      </c>
      <c r="Q195" s="15" t="str">
        <f>VLOOKUP(B195,Overall!B:AA,16,0)</f>
        <v>Yes</v>
      </c>
      <c r="R195" s="33" t="str">
        <f>VLOOKUP(B195,Overall!B:AA,17,0)</f>
        <v>Environment
Sustainable Architecture</v>
      </c>
      <c r="S195" s="20" t="str">
        <f>VLOOKUP(B195,Overall!B:AA,18,0)</f>
        <v>https://onlinecourses.nptel.ac.in/noc25_ce117/preview</v>
      </c>
      <c r="T195" s="14" t="str">
        <f>VLOOKUP(B195,Overall!B:AA,19,0)</f>
        <v>noc25_ce117</v>
      </c>
      <c r="U195" s="35" t="str">
        <f>VLOOKUP(B195,Overall!B:AA,20,0)</f>
        <v>https://onlinecourses.nptel.ac.in/noc25_ce58/preview</v>
      </c>
      <c r="V195" s="35" t="str">
        <f>VLOOKUP(B195,Overall!B:AA,21,0)</f>
        <v>https://onlinecourses.nptel.ac.in/noc25_ce58/preview</v>
      </c>
      <c r="W195" s="33" t="str">
        <f>VLOOKUP(B195,Overall!B:AA,22,0)</f>
        <v>noc25_ce58</v>
      </c>
      <c r="X195" s="20" t="str">
        <f>VLOOKUP(B195,Overall!B:AA,23,0)</f>
        <v>https://nptel.ac.in/courses/105105157</v>
      </c>
      <c r="Y195" s="19" t="str">
        <f>VLOOKUP(B195,Overall!B:AA,24,0)</f>
        <v>https://nptel.ac.in/courses/105105157</v>
      </c>
      <c r="Z195" s="14">
        <f>VLOOKUP(B195,Overall!B:AA,25,0)</f>
        <v>105105157</v>
      </c>
      <c r="AA195" s="33"/>
    </row>
    <row r="196" spans="1:27" ht="39.6" x14ac:dyDescent="0.25">
      <c r="A196" s="13">
        <v>195</v>
      </c>
      <c r="B196" s="14" t="s">
        <v>1239</v>
      </c>
      <c r="C196" s="14" t="str">
        <f>VLOOKUP(B196,Overall!B:AA,2,0)</f>
        <v>Civil Engineering</v>
      </c>
      <c r="D196" s="14" t="str">
        <f>VLOOKUP(B196,Overall!B:AA,3,0)</f>
        <v>Soil Mechanics/Geotechnical Engineering I</v>
      </c>
      <c r="E196" s="14" t="str">
        <f>VLOOKUP(B196,Overall!B:AA,4,0)</f>
        <v>Prof. Dilip Kumar Baidya</v>
      </c>
      <c r="F196" s="15" t="str">
        <f>VLOOKUP(B196,Overall!B:AA,5,0)</f>
        <v>IIT Kharagpur</v>
      </c>
      <c r="G196" s="15" t="str">
        <f>VLOOKUP(B196,Overall!B:AA,6,0)</f>
        <v>IIT Kharagpur</v>
      </c>
      <c r="H196" s="16" t="str">
        <f>VLOOKUP(B196,Overall!B:AA,7,0)</f>
        <v>12 Weeks</v>
      </c>
      <c r="I196" s="15" t="str">
        <f>VLOOKUP(B196,Overall!B:AA,8,0)</f>
        <v>Rerun</v>
      </c>
      <c r="J196" s="17">
        <f>VLOOKUP(B196,Overall!B:AA,9,0)</f>
        <v>45859</v>
      </c>
      <c r="K196" s="17">
        <f>VLOOKUP(B196,Overall!B:AA,10,0)</f>
        <v>45940</v>
      </c>
      <c r="L196" s="17">
        <f>VLOOKUP(B196,Overall!B:AA,11,0)</f>
        <v>45963</v>
      </c>
      <c r="M196" s="17">
        <f>VLOOKUP(B196,Overall!B:AA,12,0)</f>
        <v>45866</v>
      </c>
      <c r="N196" s="17">
        <f>VLOOKUP(B196,Overall!B:AA,13,0)</f>
        <v>45884</v>
      </c>
      <c r="O196" s="15" t="str">
        <f>VLOOKUP(B196,Overall!B:AA,14,0)</f>
        <v>UG</v>
      </c>
      <c r="P196" s="15" t="str">
        <f>VLOOKUP(B196,Overall!B:AA,15,0)</f>
        <v>Core</v>
      </c>
      <c r="Q196" s="15" t="str">
        <f>VLOOKUP(B196,Overall!B:AA,16,0)</f>
        <v>No</v>
      </c>
      <c r="R196" s="33">
        <f>VLOOKUP(B196,Overall!B:AA,17,0)</f>
        <v>0</v>
      </c>
      <c r="S196" s="20" t="str">
        <f>VLOOKUP(B196,Overall!B:AA,18,0)</f>
        <v>https://onlinecourses.nptel.ac.in/noc25_ce118/preview</v>
      </c>
      <c r="T196" s="14" t="str">
        <f>VLOOKUP(B196,Overall!B:AA,19,0)</f>
        <v>noc25_ce118</v>
      </c>
      <c r="U196" s="35" t="str">
        <f>VLOOKUP(B196,Overall!B:AA,20,0)</f>
        <v>https://onlinecourses.nptel.ac.in/noc24_ce95/preview</v>
      </c>
      <c r="V196" s="35" t="str">
        <f>VLOOKUP(B196,Overall!B:AA,21,0)</f>
        <v>https://onlinecourses.nptel.ac.in/noc24_ce95/preview</v>
      </c>
      <c r="W196" s="33" t="str">
        <f>VLOOKUP(B196,Overall!B:AA,22,0)</f>
        <v>noc24_ce95</v>
      </c>
      <c r="X196" s="20" t="str">
        <f>VLOOKUP(B196,Overall!B:AA,23,0)</f>
        <v>https://nptel.ac.in/courses/105105168</v>
      </c>
      <c r="Y196" s="19" t="str">
        <f>VLOOKUP(B196,Overall!B:AA,24,0)</f>
        <v>https://nptel.ac.in/courses/105105168</v>
      </c>
      <c r="Z196" s="14">
        <f>VLOOKUP(B196,Overall!B:AA,25,0)</f>
        <v>105105168</v>
      </c>
      <c r="AA196" s="33"/>
    </row>
    <row r="197" spans="1:27" ht="39.6" x14ac:dyDescent="0.25">
      <c r="A197" s="13">
        <v>196</v>
      </c>
      <c r="B197" s="14" t="s">
        <v>1243</v>
      </c>
      <c r="C197" s="14" t="str">
        <f>VLOOKUP(B197,Overall!B:AA,2,0)</f>
        <v>Civil Engineering</v>
      </c>
      <c r="D197" s="14" t="str">
        <f>VLOOKUP(B197,Overall!B:AA,3,0)</f>
        <v>Geoengineering</v>
      </c>
      <c r="E197" s="14" t="str">
        <f>VLOOKUP(B197,Overall!B:AA,4,0)</f>
        <v>Prof. R. K. Dubey</v>
      </c>
      <c r="F197" s="15" t="str">
        <f>VLOOKUP(B197,Overall!B:AA,5,0)</f>
        <v>IIT-ISM Dhanbad</v>
      </c>
      <c r="G197" s="15" t="str">
        <f>VLOOKUP(B197,Overall!B:AA,6,0)</f>
        <v>IIT Kharagpur</v>
      </c>
      <c r="H197" s="16" t="str">
        <f>VLOOKUP(B197,Overall!B:AA,7,0)</f>
        <v>12 Weeks</v>
      </c>
      <c r="I197" s="15" t="str">
        <f>VLOOKUP(B197,Overall!B:AA,8,0)</f>
        <v>Rerun</v>
      </c>
      <c r="J197" s="17">
        <f>VLOOKUP(B197,Overall!B:AA,9,0)</f>
        <v>45859</v>
      </c>
      <c r="K197" s="17">
        <f>VLOOKUP(B197,Overall!B:AA,10,0)</f>
        <v>45940</v>
      </c>
      <c r="L197" s="17">
        <f>VLOOKUP(B197,Overall!B:AA,11,0)</f>
        <v>45962</v>
      </c>
      <c r="M197" s="17">
        <f>VLOOKUP(B197,Overall!B:AA,12,0)</f>
        <v>45866</v>
      </c>
      <c r="N197" s="17">
        <f>VLOOKUP(B197,Overall!B:AA,13,0)</f>
        <v>45884</v>
      </c>
      <c r="O197" s="15" t="str">
        <f>VLOOKUP(B197,Overall!B:AA,14,0)</f>
        <v>UG/PG</v>
      </c>
      <c r="P197" s="15" t="str">
        <f>VLOOKUP(B197,Overall!B:AA,15,0)</f>
        <v>Elective</v>
      </c>
      <c r="Q197" s="15" t="str">
        <f>VLOOKUP(B197,Overall!B:AA,16,0)</f>
        <v>Yes</v>
      </c>
      <c r="R197" s="33">
        <f>VLOOKUP(B197,Overall!B:AA,17,0)</f>
        <v>0</v>
      </c>
      <c r="S197" s="20" t="str">
        <f>VLOOKUP(B197,Overall!B:AA,18,0)</f>
        <v>https://onlinecourses.nptel.ac.in/noc25_ce119/preview</v>
      </c>
      <c r="T197" s="14" t="str">
        <f>VLOOKUP(B197,Overall!B:AA,19,0)</f>
        <v>noc25_ce119</v>
      </c>
      <c r="U197" s="35" t="str">
        <f>VLOOKUP(B197,Overall!B:AA,20,0)</f>
        <v>https://onlinecourses.nptel.ac.in/noc24_ce82/preview</v>
      </c>
      <c r="V197" s="35" t="str">
        <f>VLOOKUP(B197,Overall!B:AA,21,0)</f>
        <v>https://onlinecourses.nptel.ac.in/noc24_ce82/preview</v>
      </c>
      <c r="W197" s="33" t="str">
        <f>VLOOKUP(B197,Overall!B:AA,22,0)</f>
        <v>noc24_ce82</v>
      </c>
      <c r="X197" s="20" t="str">
        <f>VLOOKUP(B197,Overall!B:AA,23,0)</f>
        <v>https://nptel.ac.in/courses/105105464</v>
      </c>
      <c r="Y197" s="19" t="str">
        <f>VLOOKUP(B197,Overall!B:AA,24,0)</f>
        <v>https://nptel.ac.in/courses/105105464</v>
      </c>
      <c r="Z197" s="14">
        <f>VLOOKUP(B197,Overall!B:AA,25,0)</f>
        <v>105105464</v>
      </c>
      <c r="AA197" s="33"/>
    </row>
    <row r="198" spans="1:27" ht="39.6" x14ac:dyDescent="0.25">
      <c r="A198" s="13">
        <v>197</v>
      </c>
      <c r="B198" s="14" t="s">
        <v>1248</v>
      </c>
      <c r="C198" s="14" t="str">
        <f>VLOOKUP(B198,Overall!B:AA,2,0)</f>
        <v>Civil Engineering</v>
      </c>
      <c r="D198" s="14" t="str">
        <f>VLOOKUP(B198,Overall!B:AA,3,0)</f>
        <v>Foundation Engineering</v>
      </c>
      <c r="E198" s="14" t="str">
        <f>VLOOKUP(B198,Overall!B:AA,4,0)</f>
        <v>Prof. Kousik Deb</v>
      </c>
      <c r="F198" s="15" t="str">
        <f>VLOOKUP(B198,Overall!B:AA,5,0)</f>
        <v>IIT Kharagpur</v>
      </c>
      <c r="G198" s="15" t="str">
        <f>VLOOKUP(B198,Overall!B:AA,6,0)</f>
        <v>IIT Kharagpur</v>
      </c>
      <c r="H198" s="16" t="str">
        <f>VLOOKUP(B198,Overall!B:AA,7,0)</f>
        <v>12 Weeks</v>
      </c>
      <c r="I198" s="15" t="str">
        <f>VLOOKUP(B198,Overall!B:AA,8,0)</f>
        <v>Rerun</v>
      </c>
      <c r="J198" s="17">
        <f>VLOOKUP(B198,Overall!B:AA,9,0)</f>
        <v>45859</v>
      </c>
      <c r="K198" s="17">
        <f>VLOOKUP(B198,Overall!B:AA,10,0)</f>
        <v>45940</v>
      </c>
      <c r="L198" s="17">
        <f>VLOOKUP(B198,Overall!B:AA,11,0)</f>
        <v>45963</v>
      </c>
      <c r="M198" s="17">
        <f>VLOOKUP(B198,Overall!B:AA,12,0)</f>
        <v>45866</v>
      </c>
      <c r="N198" s="17">
        <f>VLOOKUP(B198,Overall!B:AA,13,0)</f>
        <v>45884</v>
      </c>
      <c r="O198" s="15" t="str">
        <f>VLOOKUP(B198,Overall!B:AA,14,0)</f>
        <v>UG</v>
      </c>
      <c r="P198" s="15" t="str">
        <f>VLOOKUP(B198,Overall!B:AA,15,0)</f>
        <v>Core</v>
      </c>
      <c r="Q198" s="15" t="str">
        <f>VLOOKUP(B198,Overall!B:AA,16,0)</f>
        <v>No</v>
      </c>
      <c r="R198" s="33">
        <f>VLOOKUP(B198,Overall!B:AA,17,0)</f>
        <v>0</v>
      </c>
      <c r="S198" s="20" t="str">
        <f>VLOOKUP(B198,Overall!B:AA,18,0)</f>
        <v>https://onlinecourses.nptel.ac.in/noc25_ce120/preview</v>
      </c>
      <c r="T198" s="14" t="str">
        <f>VLOOKUP(B198,Overall!B:AA,19,0)</f>
        <v>noc25_ce120</v>
      </c>
      <c r="U198" s="35" t="str">
        <f>VLOOKUP(B198,Overall!B:AA,20,0)</f>
        <v>https://onlinecourses.nptel.ac.in/noc24_ce112/preview</v>
      </c>
      <c r="V198" s="35" t="str">
        <f>VLOOKUP(B198,Overall!B:AA,21,0)</f>
        <v>https://onlinecourses.nptel.ac.in/noc24_ce112/preview</v>
      </c>
      <c r="W198" s="33" t="str">
        <f>VLOOKUP(B198,Overall!B:AA,22,0)</f>
        <v>noc24_ce112</v>
      </c>
      <c r="X198" s="20" t="str">
        <f>VLOOKUP(B198,Overall!B:AA,23,0)</f>
        <v>https://nptel.ac.in/courses/105105176</v>
      </c>
      <c r="Y198" s="19" t="str">
        <f>VLOOKUP(B198,Overall!B:AA,24,0)</f>
        <v>https://nptel.ac.in/courses/105105176</v>
      </c>
      <c r="Z198" s="14">
        <f>VLOOKUP(B198,Overall!B:AA,25,0)</f>
        <v>105105176</v>
      </c>
      <c r="AA198" s="33"/>
    </row>
    <row r="199" spans="1:27" ht="39.6" x14ac:dyDescent="0.25">
      <c r="A199" s="13">
        <v>198</v>
      </c>
      <c r="B199" s="14" t="s">
        <v>1252</v>
      </c>
      <c r="C199" s="14" t="str">
        <f>VLOOKUP(B199,Overall!B:AA,2,0)</f>
        <v>Civil Engineering</v>
      </c>
      <c r="D199" s="14" t="str">
        <f>VLOOKUP(B199,Overall!B:AA,3,0)</f>
        <v>Design of Steel Structures</v>
      </c>
      <c r="E199" s="14" t="str">
        <f>VLOOKUP(B199,Overall!B:AA,4,0)</f>
        <v>Prof. Damodar Maity</v>
      </c>
      <c r="F199" s="15" t="str">
        <f>VLOOKUP(B199,Overall!B:AA,5,0)</f>
        <v>IIT Kharagpur</v>
      </c>
      <c r="G199" s="15" t="str">
        <f>VLOOKUP(B199,Overall!B:AA,6,0)</f>
        <v>IIT Kharagpur</v>
      </c>
      <c r="H199" s="16" t="str">
        <f>VLOOKUP(B199,Overall!B:AA,7,0)</f>
        <v>12 Weeks</v>
      </c>
      <c r="I199" s="15" t="str">
        <f>VLOOKUP(B199,Overall!B:AA,8,0)</f>
        <v>Rerun</v>
      </c>
      <c r="J199" s="17">
        <f>VLOOKUP(B199,Overall!B:AA,9,0)</f>
        <v>45859</v>
      </c>
      <c r="K199" s="17">
        <f>VLOOKUP(B199,Overall!B:AA,10,0)</f>
        <v>45940</v>
      </c>
      <c r="L199" s="17">
        <f>VLOOKUP(B199,Overall!B:AA,11,0)</f>
        <v>45963</v>
      </c>
      <c r="M199" s="17">
        <f>VLOOKUP(B199,Overall!B:AA,12,0)</f>
        <v>45866</v>
      </c>
      <c r="N199" s="17">
        <f>VLOOKUP(B199,Overall!B:AA,13,0)</f>
        <v>45884</v>
      </c>
      <c r="O199" s="15" t="str">
        <f>VLOOKUP(B199,Overall!B:AA,14,0)</f>
        <v>UG</v>
      </c>
      <c r="P199" s="15" t="str">
        <f>VLOOKUP(B199,Overall!B:AA,15,0)</f>
        <v>Core</v>
      </c>
      <c r="Q199" s="15" t="str">
        <f>VLOOKUP(B199,Overall!B:AA,16,0)</f>
        <v>No</v>
      </c>
      <c r="R199" s="33" t="str">
        <f>VLOOKUP(B199,Overall!B:AA,17,0)</f>
        <v>Structural Design</v>
      </c>
      <c r="S199" s="20" t="str">
        <f>VLOOKUP(B199,Overall!B:AA,18,0)</f>
        <v>https://onlinecourses.nptel.ac.in/noc25_ce121/preview</v>
      </c>
      <c r="T199" s="14" t="str">
        <f>VLOOKUP(B199,Overall!B:AA,19,0)</f>
        <v>noc25_ce121</v>
      </c>
      <c r="U199" s="35" t="str">
        <f>VLOOKUP(B199,Overall!B:AA,20,0)</f>
        <v>https://onlinecourses.nptel.ac.in/noc24_ce113/preview</v>
      </c>
      <c r="V199" s="35" t="str">
        <f>VLOOKUP(B199,Overall!B:AA,21,0)</f>
        <v>https://onlinecourses.nptel.ac.in/noc24_ce113/preview</v>
      </c>
      <c r="W199" s="33" t="str">
        <f>VLOOKUP(B199,Overall!B:AA,22,0)</f>
        <v>noc24_ce113</v>
      </c>
      <c r="X199" s="20" t="str">
        <f>VLOOKUP(B199,Overall!B:AA,23,0)</f>
        <v>https://nptel.ac.in/courses/105105162</v>
      </c>
      <c r="Y199" s="19" t="str">
        <f>VLOOKUP(B199,Overall!B:AA,24,0)</f>
        <v>https://nptel.ac.in/courses/105105162</v>
      </c>
      <c r="Z199" s="14">
        <f>VLOOKUP(B199,Overall!B:AA,25,0)</f>
        <v>105105162</v>
      </c>
      <c r="AA199" s="33"/>
    </row>
    <row r="200" spans="1:27" ht="39.6" x14ac:dyDescent="0.25">
      <c r="A200" s="13">
        <v>199</v>
      </c>
      <c r="B200" s="14" t="s">
        <v>1257</v>
      </c>
      <c r="C200" s="14" t="str">
        <f>VLOOKUP(B200,Overall!B:AA,2,0)</f>
        <v>Civil Engineering</v>
      </c>
      <c r="D200" s="14" t="str">
        <f>VLOOKUP(B200,Overall!B:AA,3,0)</f>
        <v>Integrated Waste Management for a Smart City</v>
      </c>
      <c r="E200" s="14" t="str">
        <f>VLOOKUP(B200,Overall!B:AA,4,0)</f>
        <v>Prof. Brajesh Kumar Dubey</v>
      </c>
      <c r="F200" s="15" t="str">
        <f>VLOOKUP(B200,Overall!B:AA,5,0)</f>
        <v>IIT Kharagpur</v>
      </c>
      <c r="G200" s="15" t="str">
        <f>VLOOKUP(B200,Overall!B:AA,6,0)</f>
        <v>IIT Kharagpur</v>
      </c>
      <c r="H200" s="16" t="str">
        <f>VLOOKUP(B200,Overall!B:AA,7,0)</f>
        <v>12 Weeks</v>
      </c>
      <c r="I200" s="15" t="str">
        <f>VLOOKUP(B200,Overall!B:AA,8,0)</f>
        <v>Rerun</v>
      </c>
      <c r="J200" s="17">
        <f>VLOOKUP(B200,Overall!B:AA,9,0)</f>
        <v>45859</v>
      </c>
      <c r="K200" s="17">
        <f>VLOOKUP(B200,Overall!B:AA,10,0)</f>
        <v>45940</v>
      </c>
      <c r="L200" s="17">
        <f>VLOOKUP(B200,Overall!B:AA,11,0)</f>
        <v>45963</v>
      </c>
      <c r="M200" s="17">
        <f>VLOOKUP(B200,Overall!B:AA,12,0)</f>
        <v>45866</v>
      </c>
      <c r="N200" s="17">
        <f>VLOOKUP(B200,Overall!B:AA,13,0)</f>
        <v>45884</v>
      </c>
      <c r="O200" s="15" t="str">
        <f>VLOOKUP(B200,Overall!B:AA,14,0)</f>
        <v>PG</v>
      </c>
      <c r="P200" s="15" t="str">
        <f>VLOOKUP(B200,Overall!B:AA,15,0)</f>
        <v>Core</v>
      </c>
      <c r="Q200" s="15" t="str">
        <f>VLOOKUP(B200,Overall!B:AA,16,0)</f>
        <v>Yes</v>
      </c>
      <c r="R200" s="33" t="str">
        <f>VLOOKUP(B200,Overall!B:AA,17,0)</f>
        <v>Environment
Urban Infrastructure Planning and Management</v>
      </c>
      <c r="S200" s="20" t="str">
        <f>VLOOKUP(B200,Overall!B:AA,18,0)</f>
        <v>https://onlinecourses.nptel.ac.in/noc25_ce122/preview</v>
      </c>
      <c r="T200" s="14" t="str">
        <f>VLOOKUP(B200,Overall!B:AA,19,0)</f>
        <v>noc25_ce122</v>
      </c>
      <c r="U200" s="35" t="str">
        <f>VLOOKUP(B200,Overall!B:AA,20,0)</f>
        <v>https://onlinecourses.nptel.ac.in/noc23_ce89/preview</v>
      </c>
      <c r="V200" s="35" t="str">
        <f>VLOOKUP(B200,Overall!B:AA,21,0)</f>
        <v>https://onlinecourses.nptel.ac.in/noc23_ce89/preview</v>
      </c>
      <c r="W200" s="33" t="str">
        <f>VLOOKUP(B200,Overall!B:AA,22,0)</f>
        <v>noc23_ce89</v>
      </c>
      <c r="X200" s="20" t="str">
        <f>VLOOKUP(B200,Overall!B:AA,23,0)</f>
        <v>https://nptel.ac.in/courses/105105160</v>
      </c>
      <c r="Y200" s="19" t="str">
        <f>VLOOKUP(B200,Overall!B:AA,24,0)</f>
        <v>https://nptel.ac.in/courses/105105160</v>
      </c>
      <c r="Z200" s="14">
        <f>VLOOKUP(B200,Overall!B:AA,25,0)</f>
        <v>105105160</v>
      </c>
      <c r="AA200" s="33"/>
    </row>
    <row r="201" spans="1:27" ht="39.6" x14ac:dyDescent="0.25">
      <c r="A201" s="13">
        <v>200</v>
      </c>
      <c r="B201" s="14" t="s">
        <v>1262</v>
      </c>
      <c r="C201" s="14" t="str">
        <f>VLOOKUP(B201,Overall!B:AA,2,0)</f>
        <v>Civil Engineering</v>
      </c>
      <c r="D201" s="14" t="str">
        <f>VLOOKUP(B201,Overall!B:AA,3,0)</f>
        <v>Design of Reinforced Concrete Structures</v>
      </c>
      <c r="E201" s="14" t="str">
        <f>VLOOKUP(B201,Overall!B:AA,4,0)</f>
        <v>Prof. Nirjhar Dhang</v>
      </c>
      <c r="F201" s="15" t="str">
        <f>VLOOKUP(B201,Overall!B:AA,5,0)</f>
        <v>IIT Kharagpur</v>
      </c>
      <c r="G201" s="15" t="str">
        <f>VLOOKUP(B201,Overall!B:AA,6,0)</f>
        <v>IIT Kharagpur</v>
      </c>
      <c r="H201" s="16" t="str">
        <f>VLOOKUP(B201,Overall!B:AA,7,0)</f>
        <v>12 Weeks</v>
      </c>
      <c r="I201" s="15" t="str">
        <f>VLOOKUP(B201,Overall!B:AA,8,0)</f>
        <v>Rerun</v>
      </c>
      <c r="J201" s="17">
        <f>VLOOKUP(B201,Overall!B:AA,9,0)</f>
        <v>45859</v>
      </c>
      <c r="K201" s="17">
        <f>VLOOKUP(B201,Overall!B:AA,10,0)</f>
        <v>45940</v>
      </c>
      <c r="L201" s="17">
        <f>VLOOKUP(B201,Overall!B:AA,11,0)</f>
        <v>45963</v>
      </c>
      <c r="M201" s="17">
        <f>VLOOKUP(B201,Overall!B:AA,12,0)</f>
        <v>45866</v>
      </c>
      <c r="N201" s="17">
        <f>VLOOKUP(B201,Overall!B:AA,13,0)</f>
        <v>45884</v>
      </c>
      <c r="O201" s="15" t="str">
        <f>VLOOKUP(B201,Overall!B:AA,14,0)</f>
        <v>PG</v>
      </c>
      <c r="P201" s="15" t="str">
        <f>VLOOKUP(B201,Overall!B:AA,15,0)</f>
        <v>Core</v>
      </c>
      <c r="Q201" s="15" t="str">
        <f>VLOOKUP(B201,Overall!B:AA,16,0)</f>
        <v>Yes</v>
      </c>
      <c r="R201" s="33" t="str">
        <f>VLOOKUP(B201,Overall!B:AA,17,0)</f>
        <v>Structural Design</v>
      </c>
      <c r="S201" s="20" t="str">
        <f>VLOOKUP(B201,Overall!B:AA,18,0)</f>
        <v>https://onlinecourses.nptel.ac.in/noc25_ce123/preview</v>
      </c>
      <c r="T201" s="14" t="str">
        <f>VLOOKUP(B201,Overall!B:AA,19,0)</f>
        <v>noc25_ce123</v>
      </c>
      <c r="U201" s="35" t="str">
        <f>VLOOKUP(B201,Overall!B:AA,20,0)</f>
        <v>https://onlinecourses.nptel.ac.in/noc23_ce79/preview</v>
      </c>
      <c r="V201" s="35" t="str">
        <f>VLOOKUP(B201,Overall!B:AA,21,0)</f>
        <v>https://onlinecourses.nptel.ac.in/noc23_ce79/preview</v>
      </c>
      <c r="W201" s="33" t="str">
        <f>VLOOKUP(B201,Overall!B:AA,22,0)</f>
        <v>noc23_ce79</v>
      </c>
      <c r="X201" s="20" t="str">
        <f>VLOOKUP(B201,Overall!B:AA,23,0)</f>
        <v>https://nptel.ac.in/courses/105105105</v>
      </c>
      <c r="Y201" s="19" t="str">
        <f>VLOOKUP(B201,Overall!B:AA,24,0)</f>
        <v>https://nptel.ac.in/courses/105105105</v>
      </c>
      <c r="Z201" s="14">
        <f>VLOOKUP(B201,Overall!B:AA,25,0)</f>
        <v>105105105</v>
      </c>
      <c r="AA201" s="33"/>
    </row>
    <row r="202" spans="1:27" ht="39.6" x14ac:dyDescent="0.25">
      <c r="A202" s="13">
        <v>201</v>
      </c>
      <c r="B202" s="14" t="s">
        <v>1283</v>
      </c>
      <c r="C202" s="14" t="str">
        <f>VLOOKUP(B202,Overall!B:AA,2,0)</f>
        <v>Civil engineering/Applied Geophysics</v>
      </c>
      <c r="D202" s="14" t="str">
        <f>VLOOKUP(B202,Overall!B:AA,3,0)</f>
        <v>Earthquake Seismology</v>
      </c>
      <c r="E202" s="14" t="str">
        <f>VLOOKUP(B202,Overall!B:AA,4,0)</f>
        <v>Prof. Mohit Agrawal</v>
      </c>
      <c r="F202" s="15" t="str">
        <f>VLOOKUP(B202,Overall!B:AA,5,0)</f>
        <v>IIT-ISM Dhanbad</v>
      </c>
      <c r="G202" s="15" t="str">
        <f>VLOOKUP(B202,Overall!B:AA,6,0)</f>
        <v>IIT Kharagpur</v>
      </c>
      <c r="H202" s="16" t="str">
        <f>VLOOKUP(B202,Overall!B:AA,7,0)</f>
        <v>12 Weeks</v>
      </c>
      <c r="I202" s="15" t="str">
        <f>VLOOKUP(B202,Overall!B:AA,8,0)</f>
        <v>Rerun</v>
      </c>
      <c r="J202" s="17">
        <f>VLOOKUP(B202,Overall!B:AA,9,0)</f>
        <v>45859</v>
      </c>
      <c r="K202" s="17">
        <f>VLOOKUP(B202,Overall!B:AA,10,0)</f>
        <v>45940</v>
      </c>
      <c r="L202" s="17">
        <f>VLOOKUP(B202,Overall!B:AA,11,0)</f>
        <v>45963</v>
      </c>
      <c r="M202" s="17">
        <f>VLOOKUP(B202,Overall!B:AA,12,0)</f>
        <v>45866</v>
      </c>
      <c r="N202" s="17">
        <f>VLOOKUP(B202,Overall!B:AA,13,0)</f>
        <v>45884</v>
      </c>
      <c r="O202" s="15" t="str">
        <f>VLOOKUP(B202,Overall!B:AA,14,0)</f>
        <v>UG/PG</v>
      </c>
      <c r="P202" s="15" t="str">
        <f>VLOOKUP(B202,Overall!B:AA,15,0)</f>
        <v>Core</v>
      </c>
      <c r="Q202" s="15" t="str">
        <f>VLOOKUP(B202,Overall!B:AA,16,0)</f>
        <v>Yes</v>
      </c>
      <c r="R202" s="33">
        <f>VLOOKUP(B202,Overall!B:AA,17,0)</f>
        <v>0</v>
      </c>
      <c r="S202" s="20" t="str">
        <f>VLOOKUP(B202,Overall!B:AA,18,0)</f>
        <v>https://onlinecourses.nptel.ac.in/noc25_ce127/preview</v>
      </c>
      <c r="T202" s="14" t="str">
        <f>VLOOKUP(B202,Overall!B:AA,19,0)</f>
        <v>noc25_ce127</v>
      </c>
      <c r="U202" s="35" t="str">
        <f>VLOOKUP(B202,Overall!B:AA,20,0)</f>
        <v>https://onlinecourses.nptel.ac.in/noc24_ce96/preview</v>
      </c>
      <c r="V202" s="35" t="str">
        <f>VLOOKUP(B202,Overall!B:AA,21,0)</f>
        <v>https://onlinecourses.nptel.ac.in/noc24_ce96/preview</v>
      </c>
      <c r="W202" s="33" t="str">
        <f>VLOOKUP(B202,Overall!B:AA,22,0)</f>
        <v>noc24_ce96</v>
      </c>
      <c r="X202" s="20" t="str">
        <f>VLOOKUP(B202,Overall!B:AA,23,0)</f>
        <v>https://nptel.ac.in/courses/105105225</v>
      </c>
      <c r="Y202" s="19" t="str">
        <f>VLOOKUP(B202,Overall!B:AA,24,0)</f>
        <v>https://nptel.ac.in/courses/105105225</v>
      </c>
      <c r="Z202" s="14">
        <f>VLOOKUP(B202,Overall!B:AA,25,0)</f>
        <v>105105225</v>
      </c>
      <c r="AA202" s="33"/>
    </row>
    <row r="203" spans="1:27" ht="39.6" x14ac:dyDescent="0.25">
      <c r="A203" s="13">
        <v>202</v>
      </c>
      <c r="B203" s="14" t="s">
        <v>1289</v>
      </c>
      <c r="C203" s="14" t="str">
        <f>VLOOKUP(B203,Overall!B:AA,2,0)</f>
        <v>Civil Engineering/Earth Sciences</v>
      </c>
      <c r="D203" s="14" t="str">
        <f>VLOOKUP(B203,Overall!B:AA,3,0)</f>
        <v>Earth Sciences for Civil Engineering (Hindi)</v>
      </c>
      <c r="E203" s="14" t="str">
        <f>VLOOKUP(B203,Overall!B:AA,4,0)</f>
        <v>Prof. Javed N Malik</v>
      </c>
      <c r="F203" s="15" t="str">
        <f>VLOOKUP(B203,Overall!B:AA,5,0)</f>
        <v>IIT Kanpur</v>
      </c>
      <c r="G203" s="15" t="str">
        <f>VLOOKUP(B203,Overall!B:AA,6,0)</f>
        <v>IIT Kanpur</v>
      </c>
      <c r="H203" s="16" t="str">
        <f>VLOOKUP(B203,Overall!B:AA,7,0)</f>
        <v>8 Weeks</v>
      </c>
      <c r="I203" s="15" t="str">
        <f>VLOOKUP(B203,Overall!B:AA,8,0)</f>
        <v>Rerun</v>
      </c>
      <c r="J203" s="17">
        <f>VLOOKUP(B203,Overall!B:AA,9,0)</f>
        <v>45859</v>
      </c>
      <c r="K203" s="17">
        <f>VLOOKUP(B203,Overall!B:AA,10,0)</f>
        <v>45912</v>
      </c>
      <c r="L203" s="17">
        <f>VLOOKUP(B203,Overall!B:AA,11,0)</f>
        <v>45920</v>
      </c>
      <c r="M203" s="17">
        <f>VLOOKUP(B203,Overall!B:AA,12,0)</f>
        <v>45866</v>
      </c>
      <c r="N203" s="17">
        <f>VLOOKUP(B203,Overall!B:AA,13,0)</f>
        <v>45884</v>
      </c>
      <c r="O203" s="15" t="str">
        <f>VLOOKUP(B203,Overall!B:AA,14,0)</f>
        <v>UG/PG</v>
      </c>
      <c r="P203" s="15" t="str">
        <f>VLOOKUP(B203,Overall!B:AA,15,0)</f>
        <v>Core</v>
      </c>
      <c r="Q203" s="15" t="str">
        <f>VLOOKUP(B203,Overall!B:AA,16,0)</f>
        <v>Yes</v>
      </c>
      <c r="R203" s="33" t="str">
        <f>VLOOKUP(B203,Overall!B:AA,17,0)</f>
        <v>Structural Design</v>
      </c>
      <c r="S203" s="20" t="str">
        <f>VLOOKUP(B203,Overall!B:AA,18,0)</f>
        <v>https://onlinecourses.nptel.ac.in/noc25_ce128/preview</v>
      </c>
      <c r="T203" s="14" t="str">
        <f>VLOOKUP(B203,Overall!B:AA,19,0)</f>
        <v>noc25_ce128</v>
      </c>
      <c r="U203" s="35" t="str">
        <f>VLOOKUP(B203,Overall!B:AA,20,0)</f>
        <v>https://onlinecourses.nptel.ac.in/noc24_ce62/preview</v>
      </c>
      <c r="V203" s="35" t="str">
        <f>VLOOKUP(B203,Overall!B:AA,21,0)</f>
        <v>https://onlinecourses.nptel.ac.in/noc24_ce62/preview</v>
      </c>
      <c r="W203" s="33" t="str">
        <f>VLOOKUP(B203,Overall!B:AA,22,0)</f>
        <v>noc24_ce62</v>
      </c>
      <c r="X203" s="20" t="str">
        <f>VLOOKUP(B203,Overall!B:AA,23,0)</f>
        <v>https://nptel.ac.in/courses/105104224</v>
      </c>
      <c r="Y203" s="19" t="str">
        <f>VLOOKUP(B203,Overall!B:AA,24,0)</f>
        <v>https://nptel.ac.in/courses/105104224</v>
      </c>
      <c r="Z203" s="14">
        <f>VLOOKUP(B203,Overall!B:AA,25,0)</f>
        <v>105104224</v>
      </c>
      <c r="AA203" s="33"/>
    </row>
    <row r="204" spans="1:27" ht="39.6" x14ac:dyDescent="0.25">
      <c r="A204" s="13">
        <v>203</v>
      </c>
      <c r="B204" s="14" t="s">
        <v>1295</v>
      </c>
      <c r="C204" s="14" t="str">
        <f>VLOOKUP(B204,Overall!B:AA,2,0)</f>
        <v>Civil Engineering/Earth Sciences</v>
      </c>
      <c r="D204" s="14" t="str">
        <f>VLOOKUP(B204,Overall!B:AA,3,0)</f>
        <v>Engineering Geology</v>
      </c>
      <c r="E204" s="14" t="str">
        <f>VLOOKUP(B204,Overall!B:AA,4,0)</f>
        <v>Prof. R. K. Dubey</v>
      </c>
      <c r="F204" s="15" t="str">
        <f>VLOOKUP(B204,Overall!B:AA,5,0)</f>
        <v>IIT-ISM Dhanbad</v>
      </c>
      <c r="G204" s="15" t="str">
        <f>VLOOKUP(B204,Overall!B:AA,6,0)</f>
        <v>IIT Kharagpur</v>
      </c>
      <c r="H204" s="16" t="str">
        <f>VLOOKUP(B204,Overall!B:AA,7,0)</f>
        <v>12 Weeks</v>
      </c>
      <c r="I204" s="15" t="str">
        <f>VLOOKUP(B204,Overall!B:AA,8,0)</f>
        <v>Rerun</v>
      </c>
      <c r="J204" s="17">
        <f>VLOOKUP(B204,Overall!B:AA,9,0)</f>
        <v>45859</v>
      </c>
      <c r="K204" s="17">
        <f>VLOOKUP(B204,Overall!B:AA,10,0)</f>
        <v>45940</v>
      </c>
      <c r="L204" s="17">
        <f>VLOOKUP(B204,Overall!B:AA,11,0)</f>
        <v>45963</v>
      </c>
      <c r="M204" s="17">
        <f>VLOOKUP(B204,Overall!B:AA,12,0)</f>
        <v>45866</v>
      </c>
      <c r="N204" s="17">
        <f>VLOOKUP(B204,Overall!B:AA,13,0)</f>
        <v>45884</v>
      </c>
      <c r="O204" s="15" t="str">
        <f>VLOOKUP(B204,Overall!B:AA,14,0)</f>
        <v>UG/PG</v>
      </c>
      <c r="P204" s="15" t="str">
        <f>VLOOKUP(B204,Overall!B:AA,15,0)</f>
        <v>Core</v>
      </c>
      <c r="Q204" s="15" t="str">
        <f>VLOOKUP(B204,Overall!B:AA,16,0)</f>
        <v>Yes</v>
      </c>
      <c r="R204" s="33">
        <f>VLOOKUP(B204,Overall!B:AA,17,0)</f>
        <v>0</v>
      </c>
      <c r="S204" s="20" t="str">
        <f>VLOOKUP(B204,Overall!B:AA,18,0)</f>
        <v>https://onlinecourses.nptel.ac.in/noc25_ce129/preview</v>
      </c>
      <c r="T204" s="14" t="str">
        <f>VLOOKUP(B204,Overall!B:AA,19,0)</f>
        <v>noc25_ce129</v>
      </c>
      <c r="U204" s="35" t="str">
        <f>VLOOKUP(B204,Overall!B:AA,20,0)</f>
        <v>https://onlinecourses.nptel.ac.in/noc24_ce97/preview</v>
      </c>
      <c r="V204" s="35" t="str">
        <f>VLOOKUP(B204,Overall!B:AA,21,0)</f>
        <v>https://onlinecourses.nptel.ac.in/noc24_ce97/preview</v>
      </c>
      <c r="W204" s="33" t="str">
        <f>VLOOKUP(B204,Overall!B:AA,22,0)</f>
        <v>noc24_ce97</v>
      </c>
      <c r="X204" s="20" t="str">
        <f>VLOOKUP(B204,Overall!B:AA,23,0)</f>
        <v>https://nptel.ac.in/courses/105105226</v>
      </c>
      <c r="Y204" s="19" t="str">
        <f>VLOOKUP(B204,Overall!B:AA,24,0)</f>
        <v>https://nptel.ac.in/courses/105105226</v>
      </c>
      <c r="Z204" s="14">
        <f>VLOOKUP(B204,Overall!B:AA,25,0)</f>
        <v>105105226</v>
      </c>
      <c r="AA204" s="33"/>
    </row>
    <row r="205" spans="1:27" ht="39.6" x14ac:dyDescent="0.25">
      <c r="A205" s="13">
        <v>204</v>
      </c>
      <c r="B205" s="14" t="s">
        <v>1299</v>
      </c>
      <c r="C205" s="14" t="str">
        <f>VLOOKUP(B205,Overall!B:AA,2,0)</f>
        <v>Civil Engineering/Earthquake Engineering</v>
      </c>
      <c r="D205" s="14" t="str">
        <f>VLOOKUP(B205,Overall!B:AA,3,0)</f>
        <v>Earthquake Geotechnical Engineering</v>
      </c>
      <c r="E205" s="14" t="str">
        <f>VLOOKUP(B205,Overall!B:AA,4,0)</f>
        <v>Prof. B. K. Maheshwari</v>
      </c>
      <c r="F205" s="15" t="str">
        <f>VLOOKUP(B205,Overall!B:AA,5,0)</f>
        <v>IIT Roorkee</v>
      </c>
      <c r="G205" s="15" t="str">
        <f>VLOOKUP(B205,Overall!B:AA,6,0)</f>
        <v>IIT Roorkee</v>
      </c>
      <c r="H205" s="16" t="str">
        <f>VLOOKUP(B205,Overall!B:AA,7,0)</f>
        <v>12 Weeks</v>
      </c>
      <c r="I205" s="15" t="str">
        <f>VLOOKUP(B205,Overall!B:AA,8,0)</f>
        <v>Rerun</v>
      </c>
      <c r="J205" s="17">
        <f>VLOOKUP(B205,Overall!B:AA,9,0)</f>
        <v>45859</v>
      </c>
      <c r="K205" s="17">
        <f>VLOOKUP(B205,Overall!B:AA,10,0)</f>
        <v>45940</v>
      </c>
      <c r="L205" s="17">
        <f>VLOOKUP(B205,Overall!B:AA,11,0)</f>
        <v>45956</v>
      </c>
      <c r="M205" s="17">
        <f>VLOOKUP(B205,Overall!B:AA,12,0)</f>
        <v>45866</v>
      </c>
      <c r="N205" s="17">
        <f>VLOOKUP(B205,Overall!B:AA,13,0)</f>
        <v>45884</v>
      </c>
      <c r="O205" s="15" t="str">
        <f>VLOOKUP(B205,Overall!B:AA,14,0)</f>
        <v>UG/PG</v>
      </c>
      <c r="P205" s="15" t="str">
        <f>VLOOKUP(B205,Overall!B:AA,15,0)</f>
        <v>Elective</v>
      </c>
      <c r="Q205" s="15" t="str">
        <f>VLOOKUP(B205,Overall!B:AA,16,0)</f>
        <v>Yes</v>
      </c>
      <c r="R205" s="33">
        <f>VLOOKUP(B205,Overall!B:AA,17,0)</f>
        <v>0</v>
      </c>
      <c r="S205" s="20" t="str">
        <f>VLOOKUP(B205,Overall!B:AA,18,0)</f>
        <v>https://onlinecourses.nptel.ac.in/noc25_ce130/preview</v>
      </c>
      <c r="T205" s="14" t="str">
        <f>VLOOKUP(B205,Overall!B:AA,19,0)</f>
        <v>noc25_ce130</v>
      </c>
      <c r="U205" s="35" t="str">
        <f>VLOOKUP(B205,Overall!B:AA,20,0)</f>
        <v>https://onlinecourses.nptel.ac.in/noc24_ce75/preview</v>
      </c>
      <c r="V205" s="35" t="str">
        <f>VLOOKUP(B205,Overall!B:AA,21,0)</f>
        <v>https://onlinecourses.nptel.ac.in/noc24_ce75/preview</v>
      </c>
      <c r="W205" s="33" t="str">
        <f>VLOOKUP(B205,Overall!B:AA,22,0)</f>
        <v>noc24_ce75</v>
      </c>
      <c r="X205" s="20" t="str">
        <f>VLOOKUP(B205,Overall!B:AA,23,0)</f>
        <v>https://nptel.ac.in/courses/105107225</v>
      </c>
      <c r="Y205" s="19" t="str">
        <f>VLOOKUP(B205,Overall!B:AA,24,0)</f>
        <v>https://nptel.ac.in/courses/105107225</v>
      </c>
      <c r="Z205" s="14">
        <f>VLOOKUP(B205,Overall!B:AA,25,0)</f>
        <v>105107225</v>
      </c>
      <c r="AA205" s="33"/>
    </row>
    <row r="206" spans="1:27" ht="39.6" x14ac:dyDescent="0.25">
      <c r="A206" s="13">
        <v>205</v>
      </c>
      <c r="B206" s="14" t="s">
        <v>1311</v>
      </c>
      <c r="C206" s="14" t="str">
        <f>VLOOKUP(B206,Overall!B:AA,2,0)</f>
        <v>Civil/ Structural Engineering</v>
      </c>
      <c r="D206" s="14" t="str">
        <f>VLOOKUP(B206,Overall!B:AA,3,0)</f>
        <v>Advanced Reinforced Concrete Design</v>
      </c>
      <c r="E206" s="14" t="str">
        <f>VLOOKUP(B206,Overall!B:AA,4,0)</f>
        <v>Prof. S. Suriya Prakash</v>
      </c>
      <c r="F206" s="15" t="str">
        <f>VLOOKUP(B206,Overall!B:AA,5,0)</f>
        <v>IIT Hyderabad</v>
      </c>
      <c r="G206" s="15" t="str">
        <f>VLOOKUP(B206,Overall!B:AA,6,0)</f>
        <v>IIT Madras</v>
      </c>
      <c r="H206" s="16" t="str">
        <f>VLOOKUP(B206,Overall!B:AA,7,0)</f>
        <v>12 Weeks</v>
      </c>
      <c r="I206" s="15" t="str">
        <f>VLOOKUP(B206,Overall!B:AA,8,0)</f>
        <v>Rerun</v>
      </c>
      <c r="J206" s="17">
        <f>VLOOKUP(B206,Overall!B:AA,9,0)</f>
        <v>45859</v>
      </c>
      <c r="K206" s="17">
        <f>VLOOKUP(B206,Overall!B:AA,10,0)</f>
        <v>45940</v>
      </c>
      <c r="L206" s="17">
        <f>VLOOKUP(B206,Overall!B:AA,11,0)</f>
        <v>45956</v>
      </c>
      <c r="M206" s="17">
        <f>VLOOKUP(B206,Overall!B:AA,12,0)</f>
        <v>45866</v>
      </c>
      <c r="N206" s="17">
        <f>VLOOKUP(B206,Overall!B:AA,13,0)</f>
        <v>45884</v>
      </c>
      <c r="O206" s="15" t="str">
        <f>VLOOKUP(B206,Overall!B:AA,14,0)</f>
        <v>PG</v>
      </c>
      <c r="P206" s="15" t="str">
        <f>VLOOKUP(B206,Overall!B:AA,15,0)</f>
        <v>Core</v>
      </c>
      <c r="Q206" s="15" t="str">
        <f>VLOOKUP(B206,Overall!B:AA,16,0)</f>
        <v>Yes</v>
      </c>
      <c r="R206" s="33" t="str">
        <f>VLOOKUP(B206,Overall!B:AA,17,0)</f>
        <v>Structural Design</v>
      </c>
      <c r="S206" s="20" t="str">
        <f>VLOOKUP(B206,Overall!B:AA,18,0)</f>
        <v>https://onlinecourses.nptel.ac.in/noc25_ce132/preview</v>
      </c>
      <c r="T206" s="14" t="str">
        <f>VLOOKUP(B206,Overall!B:AA,19,0)</f>
        <v>noc25_ce132</v>
      </c>
      <c r="U206" s="35" t="str">
        <f>VLOOKUP(B206,Overall!B:AA,20,0)</f>
        <v>https://onlinecourses.nptel.ac.in/noc24_ce99/preview</v>
      </c>
      <c r="V206" s="35" t="str">
        <f>VLOOKUP(B206,Overall!B:AA,21,0)</f>
        <v>https://onlinecourses.nptel.ac.in/noc24_ce99/preview</v>
      </c>
      <c r="W206" s="33" t="str">
        <f>VLOOKUP(B206,Overall!B:AA,22,0)</f>
        <v>noc24_ce99</v>
      </c>
      <c r="X206" s="20" t="str">
        <f>VLOOKUP(B206,Overall!B:AA,23,0)</f>
        <v>https://nptel.ac.in/courses/105106224</v>
      </c>
      <c r="Y206" s="19" t="str">
        <f>VLOOKUP(B206,Overall!B:AA,24,0)</f>
        <v>https://nptel.ac.in/courses/105106224</v>
      </c>
      <c r="Z206" s="14">
        <f>VLOOKUP(B206,Overall!B:AA,25,0)</f>
        <v>105106224</v>
      </c>
      <c r="AA206" s="33"/>
    </row>
    <row r="207" spans="1:27" ht="39.6" x14ac:dyDescent="0.25">
      <c r="A207" s="13">
        <v>206</v>
      </c>
      <c r="B207" s="14" t="s">
        <v>1316</v>
      </c>
      <c r="C207" s="14" t="str">
        <f>VLOOKUP(B207,Overall!B:AA,2,0)</f>
        <v>Climate and Environmental Science and Technology</v>
      </c>
      <c r="D207" s="14" t="str">
        <f>VLOOKUP(B207,Overall!B:AA,3,0)</f>
        <v>An Introduction to Climate Dynamics, Variability and Monitoring</v>
      </c>
      <c r="E207" s="14" t="str">
        <f>VLOOKUP(B207,Overall!B:AA,4,0)</f>
        <v>Prof. Sayak Banerjee</v>
      </c>
      <c r="F207" s="15" t="str">
        <f>VLOOKUP(B207,Overall!B:AA,5,0)</f>
        <v>IIT Hyderabad</v>
      </c>
      <c r="G207" s="15" t="str">
        <f>VLOOKUP(B207,Overall!B:AA,6,0)</f>
        <v>IIT Madras</v>
      </c>
      <c r="H207" s="16" t="str">
        <f>VLOOKUP(B207,Overall!B:AA,7,0)</f>
        <v>12 Weeks</v>
      </c>
      <c r="I207" s="15" t="str">
        <f>VLOOKUP(B207,Overall!B:AA,8,0)</f>
        <v>Rerun</v>
      </c>
      <c r="J207" s="17">
        <f>VLOOKUP(B207,Overall!B:AA,9,0)</f>
        <v>45859</v>
      </c>
      <c r="K207" s="17">
        <f>VLOOKUP(B207,Overall!B:AA,10,0)</f>
        <v>45940</v>
      </c>
      <c r="L207" s="17">
        <f>VLOOKUP(B207,Overall!B:AA,11,0)</f>
        <v>45956</v>
      </c>
      <c r="M207" s="17">
        <f>VLOOKUP(B207,Overall!B:AA,12,0)</f>
        <v>45866</v>
      </c>
      <c r="N207" s="17">
        <f>VLOOKUP(B207,Overall!B:AA,13,0)</f>
        <v>45884</v>
      </c>
      <c r="O207" s="15" t="str">
        <f>VLOOKUP(B207,Overall!B:AA,14,0)</f>
        <v>UG/PG</v>
      </c>
      <c r="P207" s="15" t="str">
        <f>VLOOKUP(B207,Overall!B:AA,15,0)</f>
        <v>Elective</v>
      </c>
      <c r="Q207" s="15" t="str">
        <f>VLOOKUP(B207,Overall!B:AA,16,0)</f>
        <v>Yes</v>
      </c>
      <c r="R207" s="33">
        <f>VLOOKUP(B207,Overall!B:AA,17,0)</f>
        <v>0</v>
      </c>
      <c r="S207" s="20" t="str">
        <f>VLOOKUP(B207,Overall!B:AA,18,0)</f>
        <v>https://onlinecourses.nptel.ac.in/noc25_ce133/preview</v>
      </c>
      <c r="T207" s="14" t="str">
        <f>VLOOKUP(B207,Overall!B:AA,19,0)</f>
        <v>noc25_ce133</v>
      </c>
      <c r="U207" s="35" t="str">
        <f>VLOOKUP(B207,Overall!B:AA,20,0)</f>
        <v>https://onlinecourses.nptel.ac.in/noc24_ce100/preview</v>
      </c>
      <c r="V207" s="35" t="str">
        <f>VLOOKUP(B207,Overall!B:AA,21,0)</f>
        <v>https://onlinecourses.nptel.ac.in/noc24_ce100/preview</v>
      </c>
      <c r="W207" s="33" t="str">
        <f>VLOOKUP(B207,Overall!B:AA,22,0)</f>
        <v>noc24_ce100</v>
      </c>
      <c r="X207" s="20" t="str">
        <f>VLOOKUP(B207,Overall!B:AA,23,0)</f>
        <v>https://nptel.ac.in/courses/105106465</v>
      </c>
      <c r="Y207" s="19" t="str">
        <f>VLOOKUP(B207,Overall!B:AA,24,0)</f>
        <v>https://nptel.ac.in/courses/105106465</v>
      </c>
      <c r="Z207" s="14">
        <f>VLOOKUP(B207,Overall!B:AA,25,0)</f>
        <v>105106465</v>
      </c>
      <c r="AA207" s="33"/>
    </row>
    <row r="208" spans="1:27" ht="39.6" x14ac:dyDescent="0.25">
      <c r="A208" s="13">
        <v>207</v>
      </c>
      <c r="B208" s="14" t="s">
        <v>1335</v>
      </c>
      <c r="C208" s="14" t="str">
        <f>VLOOKUP(B208,Overall!B:AA,2,0)</f>
        <v>Computer Science and Engineering</v>
      </c>
      <c r="D208" s="14" t="str">
        <f>VLOOKUP(B208,Overall!B:AA,3,0)</f>
        <v>Software Conceptual Design</v>
      </c>
      <c r="E208" s="14" t="str">
        <f>VLOOKUP(B208,Overall!B:AA,4,0)</f>
        <v>Prof. Sridhar Iyer,
Prof. Prajish Prasad,
Prof. T. G. Lakshmi</v>
      </c>
      <c r="F208" s="15" t="str">
        <f>VLOOKUP(B208,Overall!B:AA,5,0)</f>
        <v>IIT Bombay</v>
      </c>
      <c r="G208" s="15" t="str">
        <f>VLOOKUP(B208,Overall!B:AA,6,0)</f>
        <v>IIT Bombay</v>
      </c>
      <c r="H208" s="16" t="str">
        <f>VLOOKUP(B208,Overall!B:AA,7,0)</f>
        <v>4 Weeks</v>
      </c>
      <c r="I208" s="15" t="str">
        <f>VLOOKUP(B208,Overall!B:AA,8,0)</f>
        <v>Rerun</v>
      </c>
      <c r="J208" s="17">
        <f>VLOOKUP(B208,Overall!B:AA,9,0)</f>
        <v>45887</v>
      </c>
      <c r="K208" s="17">
        <f>VLOOKUP(B208,Overall!B:AA,10,0)</f>
        <v>45912</v>
      </c>
      <c r="L208" s="17">
        <f>VLOOKUP(B208,Overall!B:AA,11,0)</f>
        <v>45962</v>
      </c>
      <c r="M208" s="17">
        <f>VLOOKUP(B208,Overall!B:AA,12,0)</f>
        <v>45887</v>
      </c>
      <c r="N208" s="17">
        <f>VLOOKUP(B208,Overall!B:AA,13,0)</f>
        <v>45898</v>
      </c>
      <c r="O208" s="15" t="str">
        <f>VLOOKUP(B208,Overall!B:AA,14,0)</f>
        <v>UG</v>
      </c>
      <c r="P208" s="15" t="str">
        <f>VLOOKUP(B208,Overall!B:AA,15,0)</f>
        <v>Elective</v>
      </c>
      <c r="Q208" s="15" t="str">
        <f>VLOOKUP(B208,Overall!B:AA,16,0)</f>
        <v>Yes</v>
      </c>
      <c r="R208" s="33">
        <f>VLOOKUP(B208,Overall!B:AA,17,0)</f>
        <v>0</v>
      </c>
      <c r="S208" s="20" t="str">
        <f>VLOOKUP(B208,Overall!B:AA,18,0)</f>
        <v>https://onlinecourses.nptel.ac.in/noc25_cs82/preview</v>
      </c>
      <c r="T208" s="14" t="str">
        <f>VLOOKUP(B208,Overall!B:AA,19,0)</f>
        <v>noc25_cs82</v>
      </c>
      <c r="U208" s="35" t="str">
        <f>VLOOKUP(B208,Overall!B:AA,20,0)</f>
        <v>https://onlinecourses.nptel.ac.in/noc24_cs127/preview</v>
      </c>
      <c r="V208" s="35" t="str">
        <f>VLOOKUP(B208,Overall!B:AA,21,0)</f>
        <v>https://onlinecourses.nptel.ac.in/noc24_cs127/preview</v>
      </c>
      <c r="W208" s="33" t="str">
        <f>VLOOKUP(B208,Overall!B:AA,22,0)</f>
        <v>noc24_cs127</v>
      </c>
      <c r="X208" s="20" t="str">
        <f>VLOOKUP(B208,Overall!B:AA,23,0)</f>
        <v>https://nptel.ac.in/courses/106101235</v>
      </c>
      <c r="Y208" s="19" t="str">
        <f>VLOOKUP(B208,Overall!B:AA,24,0)</f>
        <v>https://nptel.ac.in/courses/106101235</v>
      </c>
      <c r="Z208" s="14">
        <f>VLOOKUP(B208,Overall!B:AA,25,0)</f>
        <v>106101235</v>
      </c>
      <c r="AA208" s="33"/>
    </row>
    <row r="209" spans="1:27" ht="39.6" x14ac:dyDescent="0.25">
      <c r="A209" s="13">
        <v>208</v>
      </c>
      <c r="B209" s="14" t="s">
        <v>1340</v>
      </c>
      <c r="C209" s="14" t="str">
        <f>VLOOKUP(B209,Overall!B:AA,2,0)</f>
        <v>Computer Science and Engineering</v>
      </c>
      <c r="D209" s="14" t="str">
        <f>VLOOKUP(B209,Overall!B:AA,3,0)</f>
        <v>Computer Architecture</v>
      </c>
      <c r="E209" s="14" t="str">
        <f>VLOOKUP(B209,Overall!B:AA,4,0)</f>
        <v>Prof. Smruti Ranjan Sarangi</v>
      </c>
      <c r="F209" s="15" t="str">
        <f>VLOOKUP(B209,Overall!B:AA,5,0)</f>
        <v>IIT Delhi</v>
      </c>
      <c r="G209" s="15" t="str">
        <f>VLOOKUP(B209,Overall!B:AA,6,0)</f>
        <v>IIT Delhi</v>
      </c>
      <c r="H209" s="16" t="str">
        <f>VLOOKUP(B209,Overall!B:AA,7,0)</f>
        <v>12 Weeks</v>
      </c>
      <c r="I209" s="15" t="str">
        <f>VLOOKUP(B209,Overall!B:AA,8,0)</f>
        <v>Rerun</v>
      </c>
      <c r="J209" s="17">
        <f>VLOOKUP(B209,Overall!B:AA,9,0)</f>
        <v>45859</v>
      </c>
      <c r="K209" s="17">
        <f>VLOOKUP(B209,Overall!B:AA,10,0)</f>
        <v>45940</v>
      </c>
      <c r="L209" s="17">
        <f>VLOOKUP(B209,Overall!B:AA,11,0)</f>
        <v>45963</v>
      </c>
      <c r="M209" s="17">
        <f>VLOOKUP(B209,Overall!B:AA,12,0)</f>
        <v>45866</v>
      </c>
      <c r="N209" s="17">
        <f>VLOOKUP(B209,Overall!B:AA,13,0)</f>
        <v>45884</v>
      </c>
      <c r="O209" s="15" t="str">
        <f>VLOOKUP(B209,Overall!B:AA,14,0)</f>
        <v>UG</v>
      </c>
      <c r="P209" s="15" t="str">
        <f>VLOOKUP(B209,Overall!B:AA,15,0)</f>
        <v>Core</v>
      </c>
      <c r="Q209" s="15" t="str">
        <f>VLOOKUP(B209,Overall!B:AA,16,0)</f>
        <v>No</v>
      </c>
      <c r="R209" s="33">
        <f>VLOOKUP(B209,Overall!B:AA,17,0)</f>
        <v>0</v>
      </c>
      <c r="S209" s="20" t="str">
        <f>VLOOKUP(B209,Overall!B:AA,18,0)</f>
        <v>https://onlinecourses.nptel.ac.in/noc25_cs83/preview</v>
      </c>
      <c r="T209" s="14" t="str">
        <f>VLOOKUP(B209,Overall!B:AA,19,0)</f>
        <v>noc25_cs83</v>
      </c>
      <c r="U209" s="35" t="str">
        <f>VLOOKUP(B209,Overall!B:AA,20,0)</f>
        <v>https://onlinecourses.nptel.ac.in/noc24_cs83/preview</v>
      </c>
      <c r="V209" s="35" t="str">
        <f>VLOOKUP(B209,Overall!B:AA,21,0)</f>
        <v>https://onlinecourses.nptel.ac.in/noc24_cs83/preview</v>
      </c>
      <c r="W209" s="33" t="str">
        <f>VLOOKUP(B209,Overall!B:AA,22,0)</f>
        <v>noc24_cs83</v>
      </c>
      <c r="X209" s="20" t="str">
        <f>VLOOKUP(B209,Overall!B:AA,23,0)</f>
        <v>https://nptel.ac.in/courses/106102157</v>
      </c>
      <c r="Y209" s="19" t="str">
        <f>VLOOKUP(B209,Overall!B:AA,24,0)</f>
        <v>https://nptel.ac.in/courses/106102157</v>
      </c>
      <c r="Z209" s="14">
        <f>VLOOKUP(B209,Overall!B:AA,25,0)</f>
        <v>106102157</v>
      </c>
      <c r="AA209" s="33"/>
    </row>
    <row r="210" spans="1:27" ht="39.6" x14ac:dyDescent="0.25">
      <c r="A210" s="13">
        <v>209</v>
      </c>
      <c r="B210" s="14" t="s">
        <v>1345</v>
      </c>
      <c r="C210" s="14" t="str">
        <f>VLOOKUP(B210,Overall!B:AA,2,0)</f>
        <v>Computer Science and Engineering</v>
      </c>
      <c r="D210" s="14" t="str">
        <f>VLOOKUP(B210,Overall!B:AA,3,0)</f>
        <v>Advanced Distributed Systems</v>
      </c>
      <c r="E210" s="14" t="str">
        <f>VLOOKUP(B210,Overall!B:AA,4,0)</f>
        <v>Prof. Smruti Ranjan Sarangi</v>
      </c>
      <c r="F210" s="15" t="str">
        <f>VLOOKUP(B210,Overall!B:AA,5,0)</f>
        <v>IIT Delhi</v>
      </c>
      <c r="G210" s="15" t="str">
        <f>VLOOKUP(B210,Overall!B:AA,6,0)</f>
        <v>IIT Delhi</v>
      </c>
      <c r="H210" s="16" t="str">
        <f>VLOOKUP(B210,Overall!B:AA,7,0)</f>
        <v>12 Weeks</v>
      </c>
      <c r="I210" s="15" t="str">
        <f>VLOOKUP(B210,Overall!B:AA,8,0)</f>
        <v>Rerun</v>
      </c>
      <c r="J210" s="17">
        <f>VLOOKUP(B210,Overall!B:AA,9,0)</f>
        <v>45859</v>
      </c>
      <c r="K210" s="17">
        <f>VLOOKUP(B210,Overall!B:AA,10,0)</f>
        <v>45940</v>
      </c>
      <c r="L210" s="17">
        <f>VLOOKUP(B210,Overall!B:AA,11,0)</f>
        <v>45963</v>
      </c>
      <c r="M210" s="17">
        <f>VLOOKUP(B210,Overall!B:AA,12,0)</f>
        <v>45866</v>
      </c>
      <c r="N210" s="17">
        <f>VLOOKUP(B210,Overall!B:AA,13,0)</f>
        <v>45884</v>
      </c>
      <c r="O210" s="15" t="str">
        <f>VLOOKUP(B210,Overall!B:AA,14,0)</f>
        <v>UG/PG</v>
      </c>
      <c r="P210" s="15" t="str">
        <f>VLOOKUP(B210,Overall!B:AA,15,0)</f>
        <v>Elective</v>
      </c>
      <c r="Q210" s="15" t="str">
        <f>VLOOKUP(B210,Overall!B:AA,16,0)</f>
        <v>Yes</v>
      </c>
      <c r="R210" s="33">
        <f>VLOOKUP(B210,Overall!B:AA,17,0)</f>
        <v>0</v>
      </c>
      <c r="S210" s="20" t="str">
        <f>VLOOKUP(B210,Overall!B:AA,18,0)</f>
        <v>https://onlinecourses.nptel.ac.in/noc25_cs84/preview</v>
      </c>
      <c r="T210" s="14" t="str">
        <f>VLOOKUP(B210,Overall!B:AA,19,0)</f>
        <v>noc25_cs84</v>
      </c>
      <c r="U210" s="35" t="str">
        <f>VLOOKUP(B210,Overall!B:AA,20,0)</f>
        <v>https://onlinecourses.nptel.ac.in/noc24_cs99/preview</v>
      </c>
      <c r="V210" s="35" t="str">
        <f>VLOOKUP(B210,Overall!B:AA,21,0)</f>
        <v>https://onlinecourses.nptel.ac.in/noc24_cs99/preview</v>
      </c>
      <c r="W210" s="33" t="str">
        <f>VLOOKUP(B210,Overall!B:AA,22,0)</f>
        <v>noc24_cs99</v>
      </c>
      <c r="X210" s="20" t="str">
        <f>VLOOKUP(B210,Overall!B:AA,23,0)</f>
        <v>https://nptel.ac.in/courses/106102237</v>
      </c>
      <c r="Y210" s="19" t="str">
        <f>VLOOKUP(B210,Overall!B:AA,24,0)</f>
        <v>https://nptel.ac.in/courses/106102237</v>
      </c>
      <c r="Z210" s="14">
        <f>VLOOKUP(B210,Overall!B:AA,25,0)</f>
        <v>106102237</v>
      </c>
      <c r="AA210" s="33"/>
    </row>
    <row r="211" spans="1:27" ht="39.6" x14ac:dyDescent="0.25">
      <c r="A211" s="13">
        <v>210</v>
      </c>
      <c r="B211" s="14" t="s">
        <v>1356</v>
      </c>
      <c r="C211" s="14" t="str">
        <f>VLOOKUP(B211,Overall!B:AA,2,0)</f>
        <v>Computer Science &amp; Engineering, Electrical Engineering, Mathematics</v>
      </c>
      <c r="D211" s="14" t="str">
        <f>VLOOKUP(B211,Overall!B:AA,3,0)</f>
        <v>Distributed Optimization and Machine Learning</v>
      </c>
      <c r="E211" s="14" t="str">
        <f>VLOOKUP(B211,Overall!B:AA,4,0)</f>
        <v>Prof. Mayank Baranwal</v>
      </c>
      <c r="F211" s="15" t="str">
        <f>VLOOKUP(B211,Overall!B:AA,5,0)</f>
        <v>IIT Bombay</v>
      </c>
      <c r="G211" s="15" t="str">
        <f>VLOOKUP(B211,Overall!B:AA,6,0)</f>
        <v>IIT Bombay</v>
      </c>
      <c r="H211" s="16" t="str">
        <f>VLOOKUP(B211,Overall!B:AA,7,0)</f>
        <v>12 Weeks</v>
      </c>
      <c r="I211" s="15" t="str">
        <f>VLOOKUP(B211,Overall!B:AA,8,0)</f>
        <v>Rerun</v>
      </c>
      <c r="J211" s="17">
        <f>VLOOKUP(B211,Overall!B:AA,9,0)</f>
        <v>45859</v>
      </c>
      <c r="K211" s="17">
        <f>VLOOKUP(B211,Overall!B:AA,10,0)</f>
        <v>45940</v>
      </c>
      <c r="L211" s="17">
        <f>VLOOKUP(B211,Overall!B:AA,11,0)</f>
        <v>45956</v>
      </c>
      <c r="M211" s="17">
        <f>VLOOKUP(B211,Overall!B:AA,12,0)</f>
        <v>45866</v>
      </c>
      <c r="N211" s="17">
        <f>VLOOKUP(B211,Overall!B:AA,13,0)</f>
        <v>45884</v>
      </c>
      <c r="O211" s="15" t="str">
        <f>VLOOKUP(B211,Overall!B:AA,14,0)</f>
        <v>PG</v>
      </c>
      <c r="P211" s="15" t="str">
        <f>VLOOKUP(B211,Overall!B:AA,15,0)</f>
        <v>Elective</v>
      </c>
      <c r="Q211" s="15" t="str">
        <f>VLOOKUP(B211,Overall!B:AA,16,0)</f>
        <v>Yes</v>
      </c>
      <c r="R211" s="33" t="str">
        <f>VLOOKUP(B211,Overall!B:AA,17,0)</f>
        <v>Communication and Signal Processing
Control and Instrumentation</v>
      </c>
      <c r="S211" s="20" t="str">
        <f>VLOOKUP(B211,Overall!B:AA,18,0)</f>
        <v>https://onlinecourses.nptel.ac.in/noc25_cs86/preview</v>
      </c>
      <c r="T211" s="14" t="str">
        <f>VLOOKUP(B211,Overall!B:AA,19,0)</f>
        <v>noc25_cs86</v>
      </c>
      <c r="U211" s="35" t="str">
        <f>VLOOKUP(B211,Overall!B:AA,20,0)</f>
        <v>https://onlinecourses.nptel.ac.in/noc24_cs86/preview</v>
      </c>
      <c r="V211" s="35" t="str">
        <f>VLOOKUP(B211,Overall!B:AA,21,0)</f>
        <v>https://onlinecourses.nptel.ac.in/noc24_cs86/preview</v>
      </c>
      <c r="W211" s="33" t="str">
        <f>VLOOKUP(B211,Overall!B:AA,22,0)</f>
        <v>noc24_cs86</v>
      </c>
      <c r="X211" s="20" t="str">
        <f>VLOOKUP(B211,Overall!B:AA,23,0)</f>
        <v>https://nptel.ac.in/courses/106101466</v>
      </c>
      <c r="Y211" s="19" t="str">
        <f>VLOOKUP(B211,Overall!B:AA,24,0)</f>
        <v>https://nptel.ac.in/courses/106101466</v>
      </c>
      <c r="Z211" s="14">
        <f>VLOOKUP(B211,Overall!B:AA,25,0)</f>
        <v>106101466</v>
      </c>
      <c r="AA211" s="33"/>
    </row>
    <row r="212" spans="1:27" ht="39.6" x14ac:dyDescent="0.25">
      <c r="A212" s="13">
        <v>211</v>
      </c>
      <c r="B212" s="14" t="s">
        <v>1371</v>
      </c>
      <c r="C212" s="14" t="str">
        <f>VLOOKUP(B212,Overall!B:AA,2,0)</f>
        <v>Computer Science and Engineering</v>
      </c>
      <c r="D212" s="14" t="str">
        <f>VLOOKUP(B212,Overall!B:AA,3,0)</f>
        <v>Artificial Intelligence: Search Methods for Problem Solving</v>
      </c>
      <c r="E212" s="14" t="str">
        <f>VLOOKUP(B212,Overall!B:AA,4,0)</f>
        <v>Prof. Deepak Khemani</v>
      </c>
      <c r="F212" s="15" t="str">
        <f>VLOOKUP(B212,Overall!B:AA,5,0)</f>
        <v>IIT Madras</v>
      </c>
      <c r="G212" s="15" t="str">
        <f>VLOOKUP(B212,Overall!B:AA,6,0)</f>
        <v>IIT Madras</v>
      </c>
      <c r="H212" s="16" t="str">
        <f>VLOOKUP(B212,Overall!B:AA,7,0)</f>
        <v>12 Weeks</v>
      </c>
      <c r="I212" s="15" t="str">
        <f>VLOOKUP(B212,Overall!B:AA,8,0)</f>
        <v>Rerun</v>
      </c>
      <c r="J212" s="17">
        <f>VLOOKUP(B212,Overall!B:AA,9,0)</f>
        <v>45859</v>
      </c>
      <c r="K212" s="17">
        <f>VLOOKUP(B212,Overall!B:AA,10,0)</f>
        <v>45940</v>
      </c>
      <c r="L212" s="17">
        <f>VLOOKUP(B212,Overall!B:AA,11,0)</f>
        <v>45956</v>
      </c>
      <c r="M212" s="17">
        <f>VLOOKUP(B212,Overall!B:AA,12,0)</f>
        <v>45866</v>
      </c>
      <c r="N212" s="17">
        <f>VLOOKUP(B212,Overall!B:AA,13,0)</f>
        <v>45884</v>
      </c>
      <c r="O212" s="15" t="str">
        <f>VLOOKUP(B212,Overall!B:AA,14,0)</f>
        <v>UG</v>
      </c>
      <c r="P212" s="15" t="str">
        <f>VLOOKUP(B212,Overall!B:AA,15,0)</f>
        <v>Elective</v>
      </c>
      <c r="Q212" s="15" t="str">
        <f>VLOOKUP(B212,Overall!B:AA,16,0)</f>
        <v>Yes</v>
      </c>
      <c r="R212" s="33" t="str">
        <f>VLOOKUP(B212,Overall!B:AA,17,0)</f>
        <v>Artificial Intelligence
Data Science</v>
      </c>
      <c r="S212" s="20" t="str">
        <f>VLOOKUP(B212,Overall!B:AA,18,0)</f>
        <v>https://onlinecourses.nptel.ac.in/noc25_cs88/preview</v>
      </c>
      <c r="T212" s="14" t="str">
        <f>VLOOKUP(B212,Overall!B:AA,19,0)</f>
        <v>noc25_cs88</v>
      </c>
      <c r="U212" s="35" t="str">
        <f>VLOOKUP(B212,Overall!B:AA,20,0)</f>
        <v>https://onlinecourses.nptel.ac.in/noc24_cs88/preview</v>
      </c>
      <c r="V212" s="35" t="str">
        <f>VLOOKUP(B212,Overall!B:AA,21,0)</f>
        <v>https://onlinecourses.nptel.ac.in/noc24_cs88/preview</v>
      </c>
      <c r="W212" s="33" t="str">
        <f>VLOOKUP(B212,Overall!B:AA,22,0)</f>
        <v>noc24_cs88</v>
      </c>
      <c r="X212" s="20" t="str">
        <f>VLOOKUP(B212,Overall!B:AA,23,0)</f>
        <v>https://nptel.ac.in/courses/106106226</v>
      </c>
      <c r="Y212" s="19" t="str">
        <f>VLOOKUP(B212,Overall!B:AA,24,0)</f>
        <v>https://nptel.ac.in/courses/106106226</v>
      </c>
      <c r="Z212" s="14">
        <f>VLOOKUP(B212,Overall!B:AA,25,0)</f>
        <v>106106226</v>
      </c>
      <c r="AA212" s="33"/>
    </row>
    <row r="213" spans="1:27" ht="39.6" x14ac:dyDescent="0.25">
      <c r="A213" s="13">
        <v>212</v>
      </c>
      <c r="B213" s="14" t="s">
        <v>1377</v>
      </c>
      <c r="C213" s="14" t="str">
        <f>VLOOKUP(B213,Overall!B:AA,2,0)</f>
        <v>Computer Science and Engineering</v>
      </c>
      <c r="D213" s="14" t="str">
        <f>VLOOKUP(B213,Overall!B:AA,3,0)</f>
        <v>Programming, Data Structures and Algorithms using Python</v>
      </c>
      <c r="E213" s="14" t="str">
        <f>VLOOKUP(B213,Overall!B:AA,4,0)</f>
        <v>Prof. Madhavan Mukund</v>
      </c>
      <c r="F213" s="15" t="str">
        <f>VLOOKUP(B213,Overall!B:AA,5,0)</f>
        <v>Chennai Mathematical Institute</v>
      </c>
      <c r="G213" s="15" t="str">
        <f>VLOOKUP(B213,Overall!B:AA,6,0)</f>
        <v>IIT Madras</v>
      </c>
      <c r="H213" s="16" t="str">
        <f>VLOOKUP(B213,Overall!B:AA,7,0)</f>
        <v>8 Weeks</v>
      </c>
      <c r="I213" s="15" t="str">
        <f>VLOOKUP(B213,Overall!B:AA,8,0)</f>
        <v>Rerun</v>
      </c>
      <c r="J213" s="17">
        <f>VLOOKUP(B213,Overall!B:AA,9,0)</f>
        <v>45859</v>
      </c>
      <c r="K213" s="17">
        <f>VLOOKUP(B213,Overall!B:AA,10,0)</f>
        <v>45912</v>
      </c>
      <c r="L213" s="17">
        <f>VLOOKUP(B213,Overall!B:AA,11,0)</f>
        <v>45921</v>
      </c>
      <c r="M213" s="17">
        <f>VLOOKUP(B213,Overall!B:AA,12,0)</f>
        <v>45866</v>
      </c>
      <c r="N213" s="17">
        <f>VLOOKUP(B213,Overall!B:AA,13,0)</f>
        <v>45884</v>
      </c>
      <c r="O213" s="15" t="str">
        <f>VLOOKUP(B213,Overall!B:AA,14,0)</f>
        <v>UG</v>
      </c>
      <c r="P213" s="15" t="str">
        <f>VLOOKUP(B213,Overall!B:AA,15,0)</f>
        <v>Elective</v>
      </c>
      <c r="Q213" s="15" t="str">
        <f>VLOOKUP(B213,Overall!B:AA,16,0)</f>
        <v>Yes</v>
      </c>
      <c r="R213" s="33" t="str">
        <f>VLOOKUP(B213,Overall!B:AA,17,0)</f>
        <v>Computational Biology
Artificial Intelligence
Data Science
Programming
Foundations of Computing</v>
      </c>
      <c r="S213" s="20" t="str">
        <f>VLOOKUP(B213,Overall!B:AA,18,0)</f>
        <v>https://onlinecourses.nptel.ac.in/noc25_cs89/preview</v>
      </c>
      <c r="T213" s="14" t="str">
        <f>VLOOKUP(B213,Overall!B:AA,19,0)</f>
        <v>noc25_cs89</v>
      </c>
      <c r="U213" s="35" t="str">
        <f>VLOOKUP(B213,Overall!B:AA,20,0)</f>
        <v>https://onlinecourses.nptel.ac.in/noc25_cs59/preview</v>
      </c>
      <c r="V213" s="35" t="str">
        <f>VLOOKUP(B213,Overall!B:AA,21,0)</f>
        <v>https://onlinecourses.nptel.ac.in/noc25_cs59/preview</v>
      </c>
      <c r="W213" s="33" t="str">
        <f>VLOOKUP(B213,Overall!B:AA,22,0)</f>
        <v>noc25_cs59</v>
      </c>
      <c r="X213" s="20" t="str">
        <f>VLOOKUP(B213,Overall!B:AA,23,0)</f>
        <v>https://nptel.ac.in/courses/106106145</v>
      </c>
      <c r="Y213" s="19" t="str">
        <f>VLOOKUP(B213,Overall!B:AA,24,0)</f>
        <v>https://nptel.ac.in/courses/106106145</v>
      </c>
      <c r="Z213" s="14">
        <f>VLOOKUP(B213,Overall!B:AA,25,0)</f>
        <v>106106145</v>
      </c>
      <c r="AA213" s="33"/>
    </row>
    <row r="214" spans="1:27" ht="39.6" x14ac:dyDescent="0.25">
      <c r="A214" s="13">
        <v>213</v>
      </c>
      <c r="B214" s="14" t="s">
        <v>1384</v>
      </c>
      <c r="C214" s="14" t="str">
        <f>VLOOKUP(B214,Overall!B:AA,2,0)</f>
        <v>Computer Science and Engineering</v>
      </c>
      <c r="D214" s="14" t="str">
        <f>VLOOKUP(B214,Overall!B:AA,3,0)</f>
        <v>Design and Analysis of Algorithms</v>
      </c>
      <c r="E214" s="14" t="str">
        <f>VLOOKUP(B214,Overall!B:AA,4,0)</f>
        <v>Prof. Madhavan Mukund</v>
      </c>
      <c r="F214" s="15" t="str">
        <f>VLOOKUP(B214,Overall!B:AA,5,0)</f>
        <v>Chennai Mathematical Institute</v>
      </c>
      <c r="G214" s="15" t="str">
        <f>VLOOKUP(B214,Overall!B:AA,6,0)</f>
        <v>IIT Madras</v>
      </c>
      <c r="H214" s="16" t="str">
        <f>VLOOKUP(B214,Overall!B:AA,7,0)</f>
        <v>8 Weeks</v>
      </c>
      <c r="I214" s="15" t="str">
        <f>VLOOKUP(B214,Overall!B:AA,8,0)</f>
        <v>Rerun</v>
      </c>
      <c r="J214" s="17">
        <f>VLOOKUP(B214,Overall!B:AA,9,0)</f>
        <v>45859</v>
      </c>
      <c r="K214" s="17">
        <f>VLOOKUP(B214,Overall!B:AA,10,0)</f>
        <v>45912</v>
      </c>
      <c r="L214" s="17">
        <f>VLOOKUP(B214,Overall!B:AA,11,0)</f>
        <v>45920</v>
      </c>
      <c r="M214" s="17">
        <f>VLOOKUP(B214,Overall!B:AA,12,0)</f>
        <v>45866</v>
      </c>
      <c r="N214" s="17">
        <f>VLOOKUP(B214,Overall!B:AA,13,0)</f>
        <v>45884</v>
      </c>
      <c r="O214" s="15" t="str">
        <f>VLOOKUP(B214,Overall!B:AA,14,0)</f>
        <v>UG</v>
      </c>
      <c r="P214" s="15" t="str">
        <f>VLOOKUP(B214,Overall!B:AA,15,0)</f>
        <v>Elective</v>
      </c>
      <c r="Q214" s="15" t="str">
        <f>VLOOKUP(B214,Overall!B:AA,16,0)</f>
        <v>Yes</v>
      </c>
      <c r="R214" s="33" t="str">
        <f>VLOOKUP(B214,Overall!B:AA,17,0)</f>
        <v>Foundations of Computing</v>
      </c>
      <c r="S214" s="20" t="str">
        <f>VLOOKUP(B214,Overall!B:AA,18,0)</f>
        <v>https://onlinecourses.nptel.ac.in/noc25_cs90/preview</v>
      </c>
      <c r="T214" s="14" t="str">
        <f>VLOOKUP(B214,Overall!B:AA,19,0)</f>
        <v>noc25_cs90</v>
      </c>
      <c r="U214" s="35" t="str">
        <f>VLOOKUP(B214,Overall!B:AA,20,0)</f>
        <v>https://onlinecourses.nptel.ac.in/noc25_cs23/preview</v>
      </c>
      <c r="V214" s="35" t="str">
        <f>VLOOKUP(B214,Overall!B:AA,21,0)</f>
        <v>https://onlinecourses.nptel.ac.in/noc25_cs23/preview</v>
      </c>
      <c r="W214" s="33" t="str">
        <f>VLOOKUP(B214,Overall!B:AA,22,0)</f>
        <v>noc25_cs23</v>
      </c>
      <c r="X214" s="20" t="str">
        <f>VLOOKUP(B214,Overall!B:AA,23,0)</f>
        <v>https://nptel.ac.in/courses/106106131</v>
      </c>
      <c r="Y214" s="19" t="str">
        <f>VLOOKUP(B214,Overall!B:AA,24,0)</f>
        <v>https://nptel.ac.in/courses/106106131</v>
      </c>
      <c r="Z214" s="14">
        <f>VLOOKUP(B214,Overall!B:AA,25,0)</f>
        <v>106106131</v>
      </c>
      <c r="AA214" s="33"/>
    </row>
    <row r="215" spans="1:27" ht="39.6" x14ac:dyDescent="0.25">
      <c r="A215" s="13">
        <v>214</v>
      </c>
      <c r="B215" s="14" t="s">
        <v>1388</v>
      </c>
      <c r="C215" s="14" t="str">
        <f>VLOOKUP(B215,Overall!B:AA,2,0)</f>
        <v>Computer Science and Engineering</v>
      </c>
      <c r="D215" s="14" t="str">
        <f>VLOOKUP(B215,Overall!B:AA,3,0)</f>
        <v>Introduction to Machine Learning</v>
      </c>
      <c r="E215" s="14" t="str">
        <f>VLOOKUP(B215,Overall!B:AA,4,0)</f>
        <v>Prof. Balaraman Ravindran</v>
      </c>
      <c r="F215" s="15" t="str">
        <f>VLOOKUP(B215,Overall!B:AA,5,0)</f>
        <v>IIT Madras</v>
      </c>
      <c r="G215" s="15" t="str">
        <f>VLOOKUP(B215,Overall!B:AA,6,0)</f>
        <v>IIT Madras</v>
      </c>
      <c r="H215" s="16" t="str">
        <f>VLOOKUP(B215,Overall!B:AA,7,0)</f>
        <v>12 Weeks</v>
      </c>
      <c r="I215" s="15" t="str">
        <f>VLOOKUP(B215,Overall!B:AA,8,0)</f>
        <v>Rerun</v>
      </c>
      <c r="J215" s="17">
        <f>VLOOKUP(B215,Overall!B:AA,9,0)</f>
        <v>45859</v>
      </c>
      <c r="K215" s="17">
        <f>VLOOKUP(B215,Overall!B:AA,10,0)</f>
        <v>45940</v>
      </c>
      <c r="L215" s="17">
        <f>VLOOKUP(B215,Overall!B:AA,11,0)</f>
        <v>45955</v>
      </c>
      <c r="M215" s="17">
        <f>VLOOKUP(B215,Overall!B:AA,12,0)</f>
        <v>45866</v>
      </c>
      <c r="N215" s="17">
        <f>VLOOKUP(B215,Overall!B:AA,13,0)</f>
        <v>45884</v>
      </c>
      <c r="O215" s="15" t="str">
        <f>VLOOKUP(B215,Overall!B:AA,14,0)</f>
        <v>UG/PG</v>
      </c>
      <c r="P215" s="15" t="str">
        <f>VLOOKUP(B215,Overall!B:AA,15,0)</f>
        <v>Elective</v>
      </c>
      <c r="Q215" s="15" t="str">
        <f>VLOOKUP(B215,Overall!B:AA,16,0)</f>
        <v>Yes</v>
      </c>
      <c r="R215" s="33" t="str">
        <f>VLOOKUP(B215,Overall!B:AA,17,0)</f>
        <v>Artificial Intelligence
Data Science
Programming
Robotics</v>
      </c>
      <c r="S215" s="20" t="str">
        <f>VLOOKUP(B215,Overall!B:AA,18,0)</f>
        <v>https://onlinecourses.nptel.ac.in/noc25_cs91/preview</v>
      </c>
      <c r="T215" s="14" t="str">
        <f>VLOOKUP(B215,Overall!B:AA,19,0)</f>
        <v>noc25_cs91</v>
      </c>
      <c r="U215" s="35" t="str">
        <f>VLOOKUP(B215,Overall!B:AA,20,0)</f>
        <v>https://onlinecourses.nptel.ac.in/noc25_cs46/preview</v>
      </c>
      <c r="V215" s="35" t="str">
        <f>VLOOKUP(B215,Overall!B:AA,21,0)</f>
        <v>https://onlinecourses.nptel.ac.in/noc25_cs46/preview</v>
      </c>
      <c r="W215" s="33" t="str">
        <f>VLOOKUP(B215,Overall!B:AA,22,0)</f>
        <v>noc25_cs46</v>
      </c>
      <c r="X215" s="20" t="str">
        <f>VLOOKUP(B215,Overall!B:AA,23,0)</f>
        <v>https://nptel.ac.in/courses/106106139</v>
      </c>
      <c r="Y215" s="19" t="str">
        <f>VLOOKUP(B215,Overall!B:AA,24,0)</f>
        <v>https://nptel.ac.in/courses/106106139</v>
      </c>
      <c r="Z215" s="14">
        <f>VLOOKUP(B215,Overall!B:AA,25,0)</f>
        <v>106106139</v>
      </c>
      <c r="AA215" s="33"/>
    </row>
    <row r="216" spans="1:27" ht="39.6" x14ac:dyDescent="0.25">
      <c r="A216" s="13">
        <v>215</v>
      </c>
      <c r="B216" s="14" t="s">
        <v>1394</v>
      </c>
      <c r="C216" s="14" t="str">
        <f>VLOOKUP(B216,Overall!B:AA,2,0)</f>
        <v>Computer Science and Engineering</v>
      </c>
      <c r="D216" s="14" t="str">
        <f>VLOOKUP(B216,Overall!B:AA,3,0)</f>
        <v>Reinforcement Learning</v>
      </c>
      <c r="E216" s="14" t="str">
        <f>VLOOKUP(B216,Overall!B:AA,4,0)</f>
        <v>Prof. Balaraman Ravindran</v>
      </c>
      <c r="F216" s="15" t="str">
        <f>VLOOKUP(B216,Overall!B:AA,5,0)</f>
        <v>IIT Madras</v>
      </c>
      <c r="G216" s="15" t="str">
        <f>VLOOKUP(B216,Overall!B:AA,6,0)</f>
        <v>IIT Madras</v>
      </c>
      <c r="H216" s="16" t="str">
        <f>VLOOKUP(B216,Overall!B:AA,7,0)</f>
        <v>12 Weeks</v>
      </c>
      <c r="I216" s="15" t="str">
        <f>VLOOKUP(B216,Overall!B:AA,8,0)</f>
        <v>Rerun</v>
      </c>
      <c r="J216" s="17">
        <f>VLOOKUP(B216,Overall!B:AA,9,0)</f>
        <v>45859</v>
      </c>
      <c r="K216" s="17">
        <f>VLOOKUP(B216,Overall!B:AA,10,0)</f>
        <v>45940</v>
      </c>
      <c r="L216" s="17">
        <f>VLOOKUP(B216,Overall!B:AA,11,0)</f>
        <v>45955</v>
      </c>
      <c r="M216" s="17">
        <f>VLOOKUP(B216,Overall!B:AA,12,0)</f>
        <v>45866</v>
      </c>
      <c r="N216" s="17">
        <f>VLOOKUP(B216,Overall!B:AA,13,0)</f>
        <v>45884</v>
      </c>
      <c r="O216" s="15" t="str">
        <f>VLOOKUP(B216,Overall!B:AA,14,0)</f>
        <v>UG/PG</v>
      </c>
      <c r="P216" s="15" t="str">
        <f>VLOOKUP(B216,Overall!B:AA,15,0)</f>
        <v>Elective</v>
      </c>
      <c r="Q216" s="15" t="str">
        <f>VLOOKUP(B216,Overall!B:AA,16,0)</f>
        <v>Yes</v>
      </c>
      <c r="R216" s="33" t="str">
        <f>VLOOKUP(B216,Overall!B:AA,17,0)</f>
        <v>Artificial Intelligence
Data Science
Robotics</v>
      </c>
      <c r="S216" s="20" t="str">
        <f>VLOOKUP(B216,Overall!B:AA,18,0)</f>
        <v>https://onlinecourses.nptel.ac.in/noc25_cs92/preview</v>
      </c>
      <c r="T216" s="14" t="str">
        <f>VLOOKUP(B216,Overall!B:AA,19,0)</f>
        <v>noc25_cs92</v>
      </c>
      <c r="U216" s="35" t="str">
        <f>VLOOKUP(B216,Overall!B:AA,20,0)</f>
        <v>https://onlinecourses.nptel.ac.in/noc25_cs62/preview</v>
      </c>
      <c r="V216" s="35" t="str">
        <f>VLOOKUP(B216,Overall!B:AA,21,0)</f>
        <v>https://onlinecourses.nptel.ac.in/noc25_cs62/preview</v>
      </c>
      <c r="W216" s="33" t="str">
        <f>VLOOKUP(B216,Overall!B:AA,22,0)</f>
        <v>noc25_cs62</v>
      </c>
      <c r="X216" s="20" t="str">
        <f>VLOOKUP(B216,Overall!B:AA,23,0)</f>
        <v>https://nptel.ac.in/courses/106106143</v>
      </c>
      <c r="Y216" s="19" t="str">
        <f>VLOOKUP(B216,Overall!B:AA,24,0)</f>
        <v>https://nptel.ac.in/courses/106106143</v>
      </c>
      <c r="Z216" s="14">
        <f>VLOOKUP(B216,Overall!B:AA,25,0)</f>
        <v>106106143</v>
      </c>
      <c r="AA216" s="33"/>
    </row>
    <row r="217" spans="1:27" ht="39.6" x14ac:dyDescent="0.25">
      <c r="A217" s="13">
        <v>216</v>
      </c>
      <c r="B217" s="14" t="s">
        <v>1399</v>
      </c>
      <c r="C217" s="14" t="str">
        <f>VLOOKUP(B217,Overall!B:AA,2,0)</f>
        <v>Computer Science and Engineering</v>
      </c>
      <c r="D217" s="14" t="str">
        <f>VLOOKUP(B217,Overall!B:AA,3,0)</f>
        <v>Deep Learning for Computer Vision</v>
      </c>
      <c r="E217" s="14" t="str">
        <f>VLOOKUP(B217,Overall!B:AA,4,0)</f>
        <v>Prof. Vineeth N Balasubramanian</v>
      </c>
      <c r="F217" s="15" t="str">
        <f>VLOOKUP(B217,Overall!B:AA,5,0)</f>
        <v>IIT Hyderabad</v>
      </c>
      <c r="G217" s="15" t="str">
        <f>VLOOKUP(B217,Overall!B:AA,6,0)</f>
        <v>IIT Madras</v>
      </c>
      <c r="H217" s="16" t="str">
        <f>VLOOKUP(B217,Overall!B:AA,7,0)</f>
        <v>12 Weeks</v>
      </c>
      <c r="I217" s="15" t="str">
        <f>VLOOKUP(B217,Overall!B:AA,8,0)</f>
        <v>Rerun</v>
      </c>
      <c r="J217" s="17">
        <f>VLOOKUP(B217,Overall!B:AA,9,0)</f>
        <v>45859</v>
      </c>
      <c r="K217" s="17">
        <f>VLOOKUP(B217,Overall!B:AA,10,0)</f>
        <v>45940</v>
      </c>
      <c r="L217" s="17">
        <f>VLOOKUP(B217,Overall!B:AA,11,0)</f>
        <v>45955</v>
      </c>
      <c r="M217" s="17">
        <f>VLOOKUP(B217,Overall!B:AA,12,0)</f>
        <v>45866</v>
      </c>
      <c r="N217" s="17">
        <f>VLOOKUP(B217,Overall!B:AA,13,0)</f>
        <v>45884</v>
      </c>
      <c r="O217" s="15" t="str">
        <f>VLOOKUP(B217,Overall!B:AA,14,0)</f>
        <v>UG/PG</v>
      </c>
      <c r="P217" s="15" t="str">
        <f>VLOOKUP(B217,Overall!B:AA,15,0)</f>
        <v>Elective</v>
      </c>
      <c r="Q217" s="15" t="str">
        <f>VLOOKUP(B217,Overall!B:AA,16,0)</f>
        <v>Yes</v>
      </c>
      <c r="R217" s="33" t="str">
        <f>VLOOKUP(B217,Overall!B:AA,17,0)</f>
        <v>Artificial Intelligence
Data Science</v>
      </c>
      <c r="S217" s="20" t="str">
        <f>VLOOKUP(B217,Overall!B:AA,18,0)</f>
        <v>https://onlinecourses.nptel.ac.in/noc25_cs93/preview</v>
      </c>
      <c r="T217" s="14" t="str">
        <f>VLOOKUP(B217,Overall!B:AA,19,0)</f>
        <v>noc25_cs93</v>
      </c>
      <c r="U217" s="35" t="str">
        <f>VLOOKUP(B217,Overall!B:AA,20,0)</f>
        <v>https://onlinecourses.nptel.ac.in/noc24_cs89/preview</v>
      </c>
      <c r="V217" s="35" t="str">
        <f>VLOOKUP(B217,Overall!B:AA,21,0)</f>
        <v>https://onlinecourses.nptel.ac.in/noc24_cs89/preview</v>
      </c>
      <c r="W217" s="33" t="str">
        <f>VLOOKUP(B217,Overall!B:AA,22,0)</f>
        <v>noc24_cs89</v>
      </c>
      <c r="X217" s="20" t="str">
        <f>VLOOKUP(B217,Overall!B:AA,23,0)</f>
        <v>https://nptel.ac.in/courses/106106224</v>
      </c>
      <c r="Y217" s="19" t="str">
        <f>VLOOKUP(B217,Overall!B:AA,24,0)</f>
        <v>https://nptel.ac.in/courses/106106224</v>
      </c>
      <c r="Z217" s="14">
        <f>VLOOKUP(B217,Overall!B:AA,25,0)</f>
        <v>106106224</v>
      </c>
      <c r="AA217" s="33"/>
    </row>
    <row r="218" spans="1:27" ht="39.6" x14ac:dyDescent="0.25">
      <c r="A218" s="13">
        <v>217</v>
      </c>
      <c r="B218" s="14" t="s">
        <v>1404</v>
      </c>
      <c r="C218" s="14" t="str">
        <f>VLOOKUP(B218,Overall!B:AA,2,0)</f>
        <v>Computer Science and Engineering</v>
      </c>
      <c r="D218" s="14" t="str">
        <f>VLOOKUP(B218,Overall!B:AA,3,0)</f>
        <v>Introduction to Operating Systems</v>
      </c>
      <c r="E218" s="14" t="str">
        <f>VLOOKUP(B218,Overall!B:AA,4,0)</f>
        <v>Prof. Chester Rebeiro</v>
      </c>
      <c r="F218" s="15" t="str">
        <f>VLOOKUP(B218,Overall!B:AA,5,0)</f>
        <v>IIT Madras</v>
      </c>
      <c r="G218" s="15" t="str">
        <f>VLOOKUP(B218,Overall!B:AA,6,0)</f>
        <v>IIT Madras</v>
      </c>
      <c r="H218" s="16" t="str">
        <f>VLOOKUP(B218,Overall!B:AA,7,0)</f>
        <v>8 Weeks</v>
      </c>
      <c r="I218" s="15" t="str">
        <f>VLOOKUP(B218,Overall!B:AA,8,0)</f>
        <v>Rerun</v>
      </c>
      <c r="J218" s="17">
        <f>VLOOKUP(B218,Overall!B:AA,9,0)</f>
        <v>45859</v>
      </c>
      <c r="K218" s="17">
        <f>VLOOKUP(B218,Overall!B:AA,10,0)</f>
        <v>45912</v>
      </c>
      <c r="L218" s="17">
        <f>VLOOKUP(B218,Overall!B:AA,11,0)</f>
        <v>45920</v>
      </c>
      <c r="M218" s="17">
        <f>VLOOKUP(B218,Overall!B:AA,12,0)</f>
        <v>45866</v>
      </c>
      <c r="N218" s="17">
        <f>VLOOKUP(B218,Overall!B:AA,13,0)</f>
        <v>45884</v>
      </c>
      <c r="O218" s="15" t="str">
        <f>VLOOKUP(B218,Overall!B:AA,14,0)</f>
        <v>UG</v>
      </c>
      <c r="P218" s="15" t="str">
        <f>VLOOKUP(B218,Overall!B:AA,15,0)</f>
        <v>Core</v>
      </c>
      <c r="Q218" s="15" t="str">
        <f>VLOOKUP(B218,Overall!B:AA,16,0)</f>
        <v>No</v>
      </c>
      <c r="R218" s="33" t="str">
        <f>VLOOKUP(B218,Overall!B:AA,17,0)</f>
        <v>Systems
Cyber Security</v>
      </c>
      <c r="S218" s="20" t="str">
        <f>VLOOKUP(B218,Overall!B:AA,18,0)</f>
        <v>https://onlinecourses.nptel.ac.in/noc25_cs94/preview</v>
      </c>
      <c r="T218" s="14" t="str">
        <f>VLOOKUP(B218,Overall!B:AA,19,0)</f>
        <v>noc25_cs94</v>
      </c>
      <c r="U218" s="35" t="str">
        <f>VLOOKUP(B218,Overall!B:AA,20,0)</f>
        <v>https://onlinecourses.nptel.ac.in/noc24_cs80/preview</v>
      </c>
      <c r="V218" s="35" t="str">
        <f>VLOOKUP(B218,Overall!B:AA,21,0)</f>
        <v>https://onlinecourses.nptel.ac.in/noc24_cs80/preview</v>
      </c>
      <c r="W218" s="33" t="str">
        <f>VLOOKUP(B218,Overall!B:AA,22,0)</f>
        <v>noc24_cs80</v>
      </c>
      <c r="X218" s="20" t="str">
        <f>VLOOKUP(B218,Overall!B:AA,23,0)</f>
        <v>https://nptel.ac.in/courses/106106144</v>
      </c>
      <c r="Y218" s="19" t="str">
        <f>VLOOKUP(B218,Overall!B:AA,24,0)</f>
        <v>https://nptel.ac.in/courses/106106144</v>
      </c>
      <c r="Z218" s="14">
        <f>VLOOKUP(B218,Overall!B:AA,25,0)</f>
        <v>106106144</v>
      </c>
      <c r="AA218" s="33"/>
    </row>
    <row r="219" spans="1:27" ht="52.8" x14ac:dyDescent="0.25">
      <c r="A219" s="13">
        <v>218</v>
      </c>
      <c r="B219" s="14" t="s">
        <v>1410</v>
      </c>
      <c r="C219" s="14" t="str">
        <f>VLOOKUP(B219,Overall!B:AA,2,0)</f>
        <v>Computer Science and Engineering
Physics</v>
      </c>
      <c r="D219" s="14" t="str">
        <f>VLOOKUP(B219,Overall!B:AA,3,0)</f>
        <v>Introduction to Quantum Computing: Quantum Algorithms and Qiskit</v>
      </c>
      <c r="E219" s="14" t="str">
        <f>VLOOKUP(B219,Overall!B:AA,4,0)</f>
        <v>Prof. Prabha Mandayam,
Prof. Anupama Ray,
Prof. Sheshashayee Raghunathan</v>
      </c>
      <c r="F219" s="15" t="str">
        <f>VLOOKUP(B219,Overall!B:AA,5,0)</f>
        <v>IBM and IIT Madras</v>
      </c>
      <c r="G219" s="15" t="str">
        <f>VLOOKUP(B219,Overall!B:AA,6,0)</f>
        <v>IIT Madras</v>
      </c>
      <c r="H219" s="16" t="str">
        <f>VLOOKUP(B219,Overall!B:AA,7,0)</f>
        <v>4 Weeks</v>
      </c>
      <c r="I219" s="15" t="str">
        <f>VLOOKUP(B219,Overall!B:AA,8,0)</f>
        <v>Rerun</v>
      </c>
      <c r="J219" s="17">
        <f>VLOOKUP(B219,Overall!B:AA,9,0)</f>
        <v>45859</v>
      </c>
      <c r="K219" s="17">
        <f>VLOOKUP(B219,Overall!B:AA,10,0)</f>
        <v>45884</v>
      </c>
      <c r="L219" s="17">
        <f>VLOOKUP(B219,Overall!B:AA,11,0)</f>
        <v>45920</v>
      </c>
      <c r="M219" s="17">
        <f>VLOOKUP(B219,Overall!B:AA,12,0)</f>
        <v>45866</v>
      </c>
      <c r="N219" s="17">
        <f>VLOOKUP(B219,Overall!B:AA,13,0)</f>
        <v>45884</v>
      </c>
      <c r="O219" s="15" t="str">
        <f>VLOOKUP(B219,Overall!B:AA,14,0)</f>
        <v>UG/PG</v>
      </c>
      <c r="P219" s="15" t="str">
        <f>VLOOKUP(B219,Overall!B:AA,15,0)</f>
        <v>Elective</v>
      </c>
      <c r="Q219" s="15" t="str">
        <f>VLOOKUP(B219,Overall!B:AA,16,0)</f>
        <v>Yes</v>
      </c>
      <c r="R219" s="33">
        <f>VLOOKUP(B219,Overall!B:AA,17,0)</f>
        <v>0</v>
      </c>
      <c r="S219" s="20" t="str">
        <f>VLOOKUP(B219,Overall!B:AA,18,0)</f>
        <v>https://onlinecourses.nptel.ac.in/noc25_cs95/preview</v>
      </c>
      <c r="T219" s="14" t="str">
        <f>VLOOKUP(B219,Overall!B:AA,19,0)</f>
        <v>noc25_cs95</v>
      </c>
      <c r="U219" s="35" t="str">
        <f>VLOOKUP(B219,Overall!B:AA,20,0)</f>
        <v>https://onlinecourses.nptel.ac.in/noc24_cs67/preview</v>
      </c>
      <c r="V219" s="35" t="str">
        <f>VLOOKUP(B219,Overall!B:AA,21,0)</f>
        <v>https://onlinecourses.nptel.ac.in/noc24_cs67/preview</v>
      </c>
      <c r="W219" s="33" t="str">
        <f>VLOOKUP(B219,Overall!B:AA,22,0)</f>
        <v>noc24_cs67</v>
      </c>
      <c r="X219" s="20" t="str">
        <f>VLOOKUP(B219,Overall!B:AA,23,0)</f>
        <v>https://nptel.ac.in/courses/106106232</v>
      </c>
      <c r="Y219" s="19" t="str">
        <f>VLOOKUP(B219,Overall!B:AA,24,0)</f>
        <v>https://nptel.ac.in/courses/106106232</v>
      </c>
      <c r="Z219" s="14">
        <f>VLOOKUP(B219,Overall!B:AA,25,0)</f>
        <v>106106232</v>
      </c>
      <c r="AA219" s="33"/>
    </row>
    <row r="220" spans="1:27" ht="79.2" x14ac:dyDescent="0.25">
      <c r="A220" s="13">
        <v>219</v>
      </c>
      <c r="B220" s="14" t="s">
        <v>1417</v>
      </c>
      <c r="C220" s="14" t="str">
        <f>VLOOKUP(B220,Overall!B:AA,2,0)</f>
        <v>Computer Science and Engineering</v>
      </c>
      <c r="D220" s="14" t="str">
        <f>VLOOKUP(B220,Overall!B:AA,3,0)</f>
        <v>Parameterized Algorithms</v>
      </c>
      <c r="E220" s="14" t="str">
        <f>VLOOKUP(B220,Overall!B:AA,4,0)</f>
        <v>Prof. Neeldhara Misra,
Prof. Saket Saurabh</v>
      </c>
      <c r="F220" s="15" t="str">
        <f>VLOOKUP(B220,Overall!B:AA,5,0)</f>
        <v>IIT Gandhinagar
IMSc - The Institute of Mathematical Sciences</v>
      </c>
      <c r="G220" s="15" t="str">
        <f>VLOOKUP(B220,Overall!B:AA,6,0)</f>
        <v>IIT Madras</v>
      </c>
      <c r="H220" s="16" t="str">
        <f>VLOOKUP(B220,Overall!B:AA,7,0)</f>
        <v>12 Weeks</v>
      </c>
      <c r="I220" s="15" t="str">
        <f>VLOOKUP(B220,Overall!B:AA,8,0)</f>
        <v>Rerun</v>
      </c>
      <c r="J220" s="17">
        <f>VLOOKUP(B220,Overall!B:AA,9,0)</f>
        <v>45859</v>
      </c>
      <c r="K220" s="17">
        <f>VLOOKUP(B220,Overall!B:AA,10,0)</f>
        <v>45940</v>
      </c>
      <c r="L220" s="17">
        <f>VLOOKUP(B220,Overall!B:AA,11,0)</f>
        <v>45955</v>
      </c>
      <c r="M220" s="17">
        <f>VLOOKUP(B220,Overall!B:AA,12,0)</f>
        <v>45866</v>
      </c>
      <c r="N220" s="17">
        <f>VLOOKUP(B220,Overall!B:AA,13,0)</f>
        <v>45884</v>
      </c>
      <c r="O220" s="15" t="str">
        <f>VLOOKUP(B220,Overall!B:AA,14,0)</f>
        <v>UG/PG</v>
      </c>
      <c r="P220" s="15" t="str">
        <f>VLOOKUP(B220,Overall!B:AA,15,0)</f>
        <v>Elective</v>
      </c>
      <c r="Q220" s="15" t="str">
        <f>VLOOKUP(B220,Overall!B:AA,16,0)</f>
        <v>Yes</v>
      </c>
      <c r="R220" s="33" t="str">
        <f>VLOOKUP(B220,Overall!B:AA,17,0)</f>
        <v>Foundations of Computing</v>
      </c>
      <c r="S220" s="20" t="str">
        <f>VLOOKUP(B220,Overall!B:AA,18,0)</f>
        <v>https://onlinecourses.nptel.ac.in/noc25_cs96/preview</v>
      </c>
      <c r="T220" s="14" t="str">
        <f>VLOOKUP(B220,Overall!B:AA,19,0)</f>
        <v>noc25_cs96</v>
      </c>
      <c r="U220" s="35" t="str">
        <f>VLOOKUP(B220,Overall!B:AA,20,0)</f>
        <v>https://onlinecourses.nptel.ac.in/noc24_cs117/preview</v>
      </c>
      <c r="V220" s="35" t="str">
        <f>VLOOKUP(B220,Overall!B:AA,21,0)</f>
        <v>https://onlinecourses.nptel.ac.in/noc24_cs117/preview</v>
      </c>
      <c r="W220" s="33" t="str">
        <f>VLOOKUP(B220,Overall!B:AA,22,0)</f>
        <v>noc24_cs117</v>
      </c>
      <c r="X220" s="20" t="str">
        <f>VLOOKUP(B220,Overall!B:AA,23,0)</f>
        <v>https://nptel.ac.in/courses/106106230</v>
      </c>
      <c r="Y220" s="19" t="str">
        <f>VLOOKUP(B220,Overall!B:AA,24,0)</f>
        <v>https://nptel.ac.in/courses/106106230</v>
      </c>
      <c r="Z220" s="14">
        <f>VLOOKUP(B220,Overall!B:AA,25,0)</f>
        <v>106106230</v>
      </c>
      <c r="AA220" s="33"/>
    </row>
    <row r="221" spans="1:27" ht="39.6" x14ac:dyDescent="0.25">
      <c r="A221" s="13">
        <v>220</v>
      </c>
      <c r="B221" s="14" t="s">
        <v>1423</v>
      </c>
      <c r="C221" s="14" t="str">
        <f>VLOOKUP(B221,Overall!B:AA,2,0)</f>
        <v>Computer Science and Engineering</v>
      </c>
      <c r="D221" s="14" t="str">
        <f>VLOOKUP(B221,Overall!B:AA,3,0)</f>
        <v>Getting Started with Competitive Programming</v>
      </c>
      <c r="E221" s="14" t="str">
        <f>VLOOKUP(B221,Overall!B:AA,4,0)</f>
        <v>Prof. Neeldhara Misra</v>
      </c>
      <c r="F221" s="15" t="str">
        <f>VLOOKUP(B221,Overall!B:AA,5,0)</f>
        <v>IIT Gandhinagar</v>
      </c>
      <c r="G221" s="15" t="str">
        <f>VLOOKUP(B221,Overall!B:AA,6,0)</f>
        <v>IIT Madras</v>
      </c>
      <c r="H221" s="16" t="str">
        <f>VLOOKUP(B221,Overall!B:AA,7,0)</f>
        <v>12 Weeks</v>
      </c>
      <c r="I221" s="15" t="str">
        <f>VLOOKUP(B221,Overall!B:AA,8,0)</f>
        <v>Rerun</v>
      </c>
      <c r="J221" s="17">
        <f>VLOOKUP(B221,Overall!B:AA,9,0)</f>
        <v>45859</v>
      </c>
      <c r="K221" s="17">
        <f>VLOOKUP(B221,Overall!B:AA,10,0)</f>
        <v>45940</v>
      </c>
      <c r="L221" s="17">
        <f>VLOOKUP(B221,Overall!B:AA,11,0)</f>
        <v>45956</v>
      </c>
      <c r="M221" s="17">
        <f>VLOOKUP(B221,Overall!B:AA,12,0)</f>
        <v>45866</v>
      </c>
      <c r="N221" s="17">
        <f>VLOOKUP(B221,Overall!B:AA,13,0)</f>
        <v>45884</v>
      </c>
      <c r="O221" s="15" t="str">
        <f>VLOOKUP(B221,Overall!B:AA,14,0)</f>
        <v>UG</v>
      </c>
      <c r="P221" s="15" t="str">
        <f>VLOOKUP(B221,Overall!B:AA,15,0)</f>
        <v>Elective</v>
      </c>
      <c r="Q221" s="15" t="str">
        <f>VLOOKUP(B221,Overall!B:AA,16,0)</f>
        <v>Yes</v>
      </c>
      <c r="R221" s="33">
        <f>VLOOKUP(B221,Overall!B:AA,17,0)</f>
        <v>0</v>
      </c>
      <c r="S221" s="20" t="str">
        <f>VLOOKUP(B221,Overall!B:AA,18,0)</f>
        <v>https://onlinecourses.nptel.ac.in/noc25_cs97/preview</v>
      </c>
      <c r="T221" s="14" t="str">
        <f>VLOOKUP(B221,Overall!B:AA,19,0)</f>
        <v>noc25_cs97</v>
      </c>
      <c r="U221" s="35" t="str">
        <f>VLOOKUP(B221,Overall!B:AA,20,0)</f>
        <v>https://onlinecourses.nptel.ac.in/noc25_cs36/preview</v>
      </c>
      <c r="V221" s="35" t="str">
        <f>VLOOKUP(B221,Overall!B:AA,21,0)</f>
        <v>https://onlinecourses.nptel.ac.in/noc25_cs36/preview</v>
      </c>
      <c r="W221" s="33" t="str">
        <f>VLOOKUP(B221,Overall!B:AA,22,0)</f>
        <v>noc25_cs36</v>
      </c>
      <c r="X221" s="20" t="str">
        <f>VLOOKUP(B221,Overall!B:AA,23,0)</f>
        <v>https://nptel.ac.in/courses/106106231</v>
      </c>
      <c r="Y221" s="19" t="str">
        <f>VLOOKUP(B221,Overall!B:AA,24,0)</f>
        <v>https://nptel.ac.in/courses/106106231</v>
      </c>
      <c r="Z221" s="14">
        <f>VLOOKUP(B221,Overall!B:AA,25,0)</f>
        <v>106106231</v>
      </c>
      <c r="AA221" s="33"/>
    </row>
    <row r="222" spans="1:27" ht="66" x14ac:dyDescent="0.25">
      <c r="A222" s="13">
        <v>221</v>
      </c>
      <c r="B222" s="14" t="s">
        <v>1429</v>
      </c>
      <c r="C222" s="14" t="str">
        <f>VLOOKUP(B222,Overall!B:AA,2,0)</f>
        <v>Computer Science and Engineering</v>
      </c>
      <c r="D222" s="14" t="str">
        <f>VLOOKUP(B222,Overall!B:AA,3,0)</f>
        <v>Applied Accelerated Artificial Intelligence</v>
      </c>
      <c r="E222" s="14" t="str">
        <f>VLOOKUP(B222,Overall!B:AA,4,0)</f>
        <v>Prof. Satyajit Das,
Prof. Satyadhyan Chickerur,
Prof. Bharatkumar Sharma,
Prof. Adesuyi Tosin</v>
      </c>
      <c r="F222" s="15" t="str">
        <f>VLOOKUP(B222,Overall!B:AA,5,0)</f>
        <v>IIT Guwahati
KLE Technological University
NVIDIA</v>
      </c>
      <c r="G222" s="15" t="str">
        <f>VLOOKUP(B222,Overall!B:AA,6,0)</f>
        <v>IIT Guwahati</v>
      </c>
      <c r="H222" s="16" t="str">
        <f>VLOOKUP(B222,Overall!B:AA,7,0)</f>
        <v>12 Weeks</v>
      </c>
      <c r="I222" s="15" t="str">
        <f>VLOOKUP(B222,Overall!B:AA,8,0)</f>
        <v>Rerun</v>
      </c>
      <c r="J222" s="17">
        <f>VLOOKUP(B222,Overall!B:AA,9,0)</f>
        <v>45859</v>
      </c>
      <c r="K222" s="17">
        <f>VLOOKUP(B222,Overall!B:AA,10,0)</f>
        <v>45940</v>
      </c>
      <c r="L222" s="17">
        <f>VLOOKUP(B222,Overall!B:AA,11,0)</f>
        <v>45955</v>
      </c>
      <c r="M222" s="17">
        <f>VLOOKUP(B222,Overall!B:AA,12,0)</f>
        <v>45866</v>
      </c>
      <c r="N222" s="17">
        <f>VLOOKUP(B222,Overall!B:AA,13,0)</f>
        <v>45884</v>
      </c>
      <c r="O222" s="15" t="str">
        <f>VLOOKUP(B222,Overall!B:AA,14,0)</f>
        <v>PG</v>
      </c>
      <c r="P222" s="15" t="str">
        <f>VLOOKUP(B222,Overall!B:AA,15,0)</f>
        <v>Elective</v>
      </c>
      <c r="Q222" s="15" t="str">
        <f>VLOOKUP(B222,Overall!B:AA,16,0)</f>
        <v>Yes</v>
      </c>
      <c r="R222" s="33">
        <f>VLOOKUP(B222,Overall!B:AA,17,0)</f>
        <v>0</v>
      </c>
      <c r="S222" s="20" t="str">
        <f>VLOOKUP(B222,Overall!B:AA,18,0)</f>
        <v>https://onlinecourses.nptel.ac.in/noc25_cs98/preview</v>
      </c>
      <c r="T222" s="14" t="str">
        <f>VLOOKUP(B222,Overall!B:AA,19,0)</f>
        <v>noc25_cs98</v>
      </c>
      <c r="U222" s="35" t="str">
        <f>VLOOKUP(B222,Overall!B:AA,20,0)</f>
        <v>https://onlinecourses.nptel.ac.in/noc24_cs104/preview</v>
      </c>
      <c r="V222" s="35" t="str">
        <f>VLOOKUP(B222,Overall!B:AA,21,0)</f>
        <v>https://onlinecourses.nptel.ac.in/noc24_cs104/preview</v>
      </c>
      <c r="W222" s="33" t="str">
        <f>VLOOKUP(B222,Overall!B:AA,22,0)</f>
        <v>noc24_cs104</v>
      </c>
      <c r="X222" s="20" t="str">
        <f>VLOOKUP(B222,Overall!B:AA,23,0)</f>
        <v>https://nptel.ac.in/courses/106106238</v>
      </c>
      <c r="Y222" s="19" t="str">
        <f>VLOOKUP(B222,Overall!B:AA,24,0)</f>
        <v>https://nptel.ac.in/courses/106106238</v>
      </c>
      <c r="Z222" s="14">
        <f>VLOOKUP(B222,Overall!B:AA,25,0)</f>
        <v>106106238</v>
      </c>
      <c r="AA222" s="33"/>
    </row>
    <row r="223" spans="1:27" ht="39.6" x14ac:dyDescent="0.25">
      <c r="A223" s="13">
        <v>222</v>
      </c>
      <c r="B223" s="14" t="s">
        <v>1435</v>
      </c>
      <c r="C223" s="14" t="str">
        <f>VLOOKUP(B223,Overall!B:AA,2,0)</f>
        <v>Computer Science and Engineering</v>
      </c>
      <c r="D223" s="14" t="str">
        <f>VLOOKUP(B223,Overall!B:AA,3,0)</f>
        <v>Introduction to Machine Learning (Tamil)</v>
      </c>
      <c r="E223" s="14" t="str">
        <f>VLOOKUP(B223,Overall!B:AA,4,0)</f>
        <v>Prof. Arun Rajkumar</v>
      </c>
      <c r="F223" s="15" t="str">
        <f>VLOOKUP(B223,Overall!B:AA,5,0)</f>
        <v>IIT Madras</v>
      </c>
      <c r="G223" s="15" t="str">
        <f>VLOOKUP(B223,Overall!B:AA,6,0)</f>
        <v>IIT Madras</v>
      </c>
      <c r="H223" s="16" t="str">
        <f>VLOOKUP(B223,Overall!B:AA,7,0)</f>
        <v>8 Weeks</v>
      </c>
      <c r="I223" s="15" t="str">
        <f>VLOOKUP(B223,Overall!B:AA,8,0)</f>
        <v>Rerun</v>
      </c>
      <c r="J223" s="17">
        <f>VLOOKUP(B223,Overall!B:AA,9,0)</f>
        <v>45859</v>
      </c>
      <c r="K223" s="17">
        <f>VLOOKUP(B223,Overall!B:AA,10,0)</f>
        <v>45912</v>
      </c>
      <c r="L223" s="17">
        <f>VLOOKUP(B223,Overall!B:AA,11,0)</f>
        <v>45920</v>
      </c>
      <c r="M223" s="17">
        <f>VLOOKUP(B223,Overall!B:AA,12,0)</f>
        <v>45866</v>
      </c>
      <c r="N223" s="17">
        <f>VLOOKUP(B223,Overall!B:AA,13,0)</f>
        <v>45884</v>
      </c>
      <c r="O223" s="15" t="str">
        <f>VLOOKUP(B223,Overall!B:AA,14,0)</f>
        <v>UG/PG</v>
      </c>
      <c r="P223" s="15" t="str">
        <f>VLOOKUP(B223,Overall!B:AA,15,0)</f>
        <v>Elective</v>
      </c>
      <c r="Q223" s="15" t="str">
        <f>VLOOKUP(B223,Overall!B:AA,16,0)</f>
        <v>Yes</v>
      </c>
      <c r="R223" s="33">
        <f>VLOOKUP(B223,Overall!B:AA,17,0)</f>
        <v>0</v>
      </c>
      <c r="S223" s="20" t="str">
        <f>VLOOKUP(B223,Overall!B:AA,18,0)</f>
        <v>https://onlinecourses.nptel.ac.in/noc25_cs99/preview</v>
      </c>
      <c r="T223" s="14" t="str">
        <f>VLOOKUP(B223,Overall!B:AA,19,0)</f>
        <v>noc25_cs99</v>
      </c>
      <c r="U223" s="35" t="str">
        <f>VLOOKUP(B223,Overall!B:AA,20,0)</f>
        <v>https://onlinecourses.nptel.ac.in/noc25_cs47/preview</v>
      </c>
      <c r="V223" s="35" t="str">
        <f>VLOOKUP(B223,Overall!B:AA,21,0)</f>
        <v>https://onlinecourses.nptel.ac.in/noc25_cs47/preview</v>
      </c>
      <c r="W223" s="33" t="str">
        <f>VLOOKUP(B223,Overall!B:AA,22,0)</f>
        <v>noc25_cs47</v>
      </c>
      <c r="X223" s="20" t="str">
        <f>VLOOKUP(B223,Overall!B:AA,23,0)</f>
        <v>https://nptel.ac.in/courses/106106236</v>
      </c>
      <c r="Y223" s="19" t="str">
        <f>VLOOKUP(B223,Overall!B:AA,24,0)</f>
        <v>https://nptel.ac.in/courses/106106236</v>
      </c>
      <c r="Z223" s="14">
        <f>VLOOKUP(B223,Overall!B:AA,25,0)</f>
        <v>106106236</v>
      </c>
      <c r="AA223" s="33"/>
    </row>
    <row r="224" spans="1:27" ht="39.6" x14ac:dyDescent="0.25">
      <c r="A224" s="13">
        <v>223</v>
      </c>
      <c r="B224" s="14" t="s">
        <v>1440</v>
      </c>
      <c r="C224" s="14" t="str">
        <f>VLOOKUP(B224,Overall!B:AA,2,0)</f>
        <v>Computer Science and Engineering</v>
      </c>
      <c r="D224" s="14" t="str">
        <f>VLOOKUP(B224,Overall!B:AA,3,0)</f>
        <v>Social Network Analysis</v>
      </c>
      <c r="E224" s="14" t="str">
        <f>VLOOKUP(B224,Overall!B:AA,4,0)</f>
        <v>Prof. Tanmoy Chakraborty</v>
      </c>
      <c r="F224" s="15" t="str">
        <f>VLOOKUP(B224,Overall!B:AA,5,0)</f>
        <v>IIT Delhi</v>
      </c>
      <c r="G224" s="15" t="str">
        <f>VLOOKUP(B224,Overall!B:AA,6,0)</f>
        <v>IIT Delhi</v>
      </c>
      <c r="H224" s="16" t="str">
        <f>VLOOKUP(B224,Overall!B:AA,7,0)</f>
        <v>12 Weeks</v>
      </c>
      <c r="I224" s="15" t="str">
        <f>VLOOKUP(B224,Overall!B:AA,8,0)</f>
        <v>Rerun</v>
      </c>
      <c r="J224" s="17">
        <f>VLOOKUP(B224,Overall!B:AA,9,0)</f>
        <v>45859</v>
      </c>
      <c r="K224" s="17">
        <f>VLOOKUP(B224,Overall!B:AA,10,0)</f>
        <v>45940</v>
      </c>
      <c r="L224" s="17">
        <f>VLOOKUP(B224,Overall!B:AA,11,0)</f>
        <v>45956</v>
      </c>
      <c r="M224" s="17">
        <f>VLOOKUP(B224,Overall!B:AA,12,0)</f>
        <v>45866</v>
      </c>
      <c r="N224" s="17">
        <f>VLOOKUP(B224,Overall!B:AA,13,0)</f>
        <v>45884</v>
      </c>
      <c r="O224" s="15" t="str">
        <f>VLOOKUP(B224,Overall!B:AA,14,0)</f>
        <v>UG/PG</v>
      </c>
      <c r="P224" s="15" t="str">
        <f>VLOOKUP(B224,Overall!B:AA,15,0)</f>
        <v>Elective</v>
      </c>
      <c r="Q224" s="15" t="str">
        <f>VLOOKUP(B224,Overall!B:AA,16,0)</f>
        <v>Yes</v>
      </c>
      <c r="R224" s="33">
        <f>VLOOKUP(B224,Overall!B:AA,17,0)</f>
        <v>0</v>
      </c>
      <c r="S224" s="20" t="str">
        <f>VLOOKUP(B224,Overall!B:AA,18,0)</f>
        <v>https://onlinecourses.nptel.ac.in/noc25_cs100/preview</v>
      </c>
      <c r="T224" s="14" t="str">
        <f>VLOOKUP(B224,Overall!B:AA,19,0)</f>
        <v>noc25_cs100</v>
      </c>
      <c r="U224" s="35" t="str">
        <f>VLOOKUP(B224,Overall!B:AA,20,0)</f>
        <v>https://onlinecourses.nptel.ac.in/noc24_cs90/preview</v>
      </c>
      <c r="V224" s="35" t="str">
        <f>VLOOKUP(B224,Overall!B:AA,21,0)</f>
        <v>https://onlinecourses.nptel.ac.in/noc24_cs90/preview</v>
      </c>
      <c r="W224" s="33" t="str">
        <f>VLOOKUP(B224,Overall!B:AA,22,0)</f>
        <v>noc24_cs90</v>
      </c>
      <c r="X224" s="20" t="str">
        <f>VLOOKUP(B224,Overall!B:AA,23,0)</f>
        <v>https://nptel.ac.in/courses/106106239</v>
      </c>
      <c r="Y224" s="19" t="str">
        <f>VLOOKUP(B224,Overall!B:AA,24,0)</f>
        <v>https://nptel.ac.in/courses/106106239</v>
      </c>
      <c r="Z224" s="14">
        <f>VLOOKUP(B224,Overall!B:AA,25,0)</f>
        <v>106106239</v>
      </c>
      <c r="AA224" s="33"/>
    </row>
    <row r="225" spans="1:27" ht="39.6" x14ac:dyDescent="0.25">
      <c r="A225" s="13">
        <v>224</v>
      </c>
      <c r="B225" s="14" t="s">
        <v>1445</v>
      </c>
      <c r="C225" s="14" t="str">
        <f>VLOOKUP(B225,Overall!B:AA,2,0)</f>
        <v>Computer Science and Engineering</v>
      </c>
      <c r="D225" s="14" t="str">
        <f>VLOOKUP(B225,Overall!B:AA,3,0)</f>
        <v>Data Science for Engineers</v>
      </c>
      <c r="E225" s="14" t="str">
        <f>VLOOKUP(B225,Overall!B:AA,4,0)</f>
        <v>Prof. Ragunathan Rengasamy,
Prof. Shankar Narasimhan</v>
      </c>
      <c r="F225" s="15" t="str">
        <f>VLOOKUP(B225,Overall!B:AA,5,0)</f>
        <v>IIT Madras</v>
      </c>
      <c r="G225" s="15" t="str">
        <f>VLOOKUP(B225,Overall!B:AA,6,0)</f>
        <v>IIT Madras</v>
      </c>
      <c r="H225" s="16" t="str">
        <f>VLOOKUP(B225,Overall!B:AA,7,0)</f>
        <v>8 Weeks</v>
      </c>
      <c r="I225" s="15" t="str">
        <f>VLOOKUP(B225,Overall!B:AA,8,0)</f>
        <v>Rerun</v>
      </c>
      <c r="J225" s="17">
        <f>VLOOKUP(B225,Overall!B:AA,9,0)</f>
        <v>45859</v>
      </c>
      <c r="K225" s="17">
        <f>VLOOKUP(B225,Overall!B:AA,10,0)</f>
        <v>45912</v>
      </c>
      <c r="L225" s="17">
        <f>VLOOKUP(B225,Overall!B:AA,11,0)</f>
        <v>45921</v>
      </c>
      <c r="M225" s="17">
        <f>VLOOKUP(B225,Overall!B:AA,12,0)</f>
        <v>45866</v>
      </c>
      <c r="N225" s="17">
        <f>VLOOKUP(B225,Overall!B:AA,13,0)</f>
        <v>45884</v>
      </c>
      <c r="O225" s="15" t="str">
        <f>VLOOKUP(B225,Overall!B:AA,14,0)</f>
        <v>UG/PG</v>
      </c>
      <c r="P225" s="15" t="str">
        <f>VLOOKUP(B225,Overall!B:AA,15,0)</f>
        <v>Elective</v>
      </c>
      <c r="Q225" s="15" t="str">
        <f>VLOOKUP(B225,Overall!B:AA,16,0)</f>
        <v>Yes</v>
      </c>
      <c r="R225" s="33" t="str">
        <f>VLOOKUP(B225,Overall!B:AA,17,0)</f>
        <v>Data Science
Programming</v>
      </c>
      <c r="S225" s="20" t="str">
        <f>VLOOKUP(B225,Overall!B:AA,18,0)</f>
        <v>https://onlinecourses.nptel.ac.in/noc25_cs101/preview</v>
      </c>
      <c r="T225" s="14" t="str">
        <f>VLOOKUP(B225,Overall!B:AA,19,0)</f>
        <v>noc25_cs101</v>
      </c>
      <c r="U225" s="35" t="str">
        <f>VLOOKUP(B225,Overall!B:AA,20,0)</f>
        <v>https://onlinecourses.nptel.ac.in/noc25_cs20/preview</v>
      </c>
      <c r="V225" s="35" t="str">
        <f>VLOOKUP(B225,Overall!B:AA,21,0)</f>
        <v>https://onlinecourses.nptel.ac.in/noc25_cs20/preview</v>
      </c>
      <c r="W225" s="33" t="str">
        <f>VLOOKUP(B225,Overall!B:AA,22,0)</f>
        <v>noc25_cs20</v>
      </c>
      <c r="X225" s="20" t="str">
        <f>VLOOKUP(B225,Overall!B:AA,23,0)</f>
        <v>https://nptel.ac.in/courses/106106179</v>
      </c>
      <c r="Y225" s="19" t="str">
        <f>VLOOKUP(B225,Overall!B:AA,24,0)</f>
        <v>https://nptel.ac.in/courses/106106179</v>
      </c>
      <c r="Z225" s="14">
        <f>VLOOKUP(B225,Overall!B:AA,25,0)</f>
        <v>106106179</v>
      </c>
      <c r="AA225" s="33"/>
    </row>
    <row r="226" spans="1:27" ht="39.6" x14ac:dyDescent="0.25">
      <c r="A226" s="13">
        <v>225</v>
      </c>
      <c r="B226" s="14" t="s">
        <v>1451</v>
      </c>
      <c r="C226" s="14" t="str">
        <f>VLOOKUP(B226,Overall!B:AA,2,0)</f>
        <v>Computer Science and Engineering</v>
      </c>
      <c r="D226" s="14" t="str">
        <f>VLOOKUP(B226,Overall!B:AA,3,0)</f>
        <v>Social Networks</v>
      </c>
      <c r="E226" s="14" t="str">
        <f>VLOOKUP(B226,Overall!B:AA,4,0)</f>
        <v>Prof. Sudarshan Iyengar</v>
      </c>
      <c r="F226" s="15" t="str">
        <f>VLOOKUP(B226,Overall!B:AA,5,0)</f>
        <v>IIT Ropar</v>
      </c>
      <c r="G226" s="15" t="str">
        <f>VLOOKUP(B226,Overall!B:AA,6,0)</f>
        <v>IIT Madras</v>
      </c>
      <c r="H226" s="16" t="str">
        <f>VLOOKUP(B226,Overall!B:AA,7,0)</f>
        <v>12 Weeks</v>
      </c>
      <c r="I226" s="15" t="str">
        <f>VLOOKUP(B226,Overall!B:AA,8,0)</f>
        <v>Rerun</v>
      </c>
      <c r="J226" s="17">
        <f>VLOOKUP(B226,Overall!B:AA,9,0)</f>
        <v>45859</v>
      </c>
      <c r="K226" s="17">
        <f>VLOOKUP(B226,Overall!B:AA,10,0)</f>
        <v>45940</v>
      </c>
      <c r="L226" s="17">
        <f>VLOOKUP(B226,Overall!B:AA,11,0)</f>
        <v>45962</v>
      </c>
      <c r="M226" s="17">
        <f>VLOOKUP(B226,Overall!B:AA,12,0)</f>
        <v>45866</v>
      </c>
      <c r="N226" s="17">
        <f>VLOOKUP(B226,Overall!B:AA,13,0)</f>
        <v>45884</v>
      </c>
      <c r="O226" s="15" t="str">
        <f>VLOOKUP(B226,Overall!B:AA,14,0)</f>
        <v>UG</v>
      </c>
      <c r="P226" s="15" t="str">
        <f>VLOOKUP(B226,Overall!B:AA,15,0)</f>
        <v>Elective</v>
      </c>
      <c r="Q226" s="15" t="str">
        <f>VLOOKUP(B226,Overall!B:AA,16,0)</f>
        <v>Yes</v>
      </c>
      <c r="R226" s="33">
        <f>VLOOKUP(B226,Overall!B:AA,17,0)</f>
        <v>0</v>
      </c>
      <c r="S226" s="20" t="str">
        <f>VLOOKUP(B226,Overall!B:AA,18,0)</f>
        <v>https://onlinecourses.nptel.ac.in/noc25_cs102/preview</v>
      </c>
      <c r="T226" s="14" t="str">
        <f>VLOOKUP(B226,Overall!B:AA,19,0)</f>
        <v>noc25_cs102</v>
      </c>
      <c r="U226" s="35" t="str">
        <f>VLOOKUP(B226,Overall!B:AA,20,0)</f>
        <v>https://onlinecourses.nptel.ac.in/noc25_cs65/preview</v>
      </c>
      <c r="V226" s="35" t="str">
        <f>VLOOKUP(B226,Overall!B:AA,21,0)</f>
        <v>https://onlinecourses.nptel.ac.in/noc25_cs65/preview</v>
      </c>
      <c r="W226" s="33" t="str">
        <f>VLOOKUP(B226,Overall!B:AA,22,0)</f>
        <v>noc25_cs65</v>
      </c>
      <c r="X226" s="20" t="str">
        <f>VLOOKUP(B226,Overall!B:AA,23,0)</f>
        <v>https://nptel.ac.in/courses/106106169</v>
      </c>
      <c r="Y226" s="19" t="str">
        <f>VLOOKUP(B226,Overall!B:AA,24,0)</f>
        <v>https://nptel.ac.in/courses/106106169</v>
      </c>
      <c r="Z226" s="14">
        <f>VLOOKUP(B226,Overall!B:AA,25,0)</f>
        <v>106106169</v>
      </c>
      <c r="AA226" s="33"/>
    </row>
    <row r="227" spans="1:27" ht="39.6" x14ac:dyDescent="0.25">
      <c r="A227" s="13">
        <v>226</v>
      </c>
      <c r="B227" s="14" t="s">
        <v>1457</v>
      </c>
      <c r="C227" s="14" t="str">
        <f>VLOOKUP(B227,Overall!B:AA,2,0)</f>
        <v>Computer Science and Engineering</v>
      </c>
      <c r="D227" s="14" t="str">
        <f>VLOOKUP(B227,Overall!B:AA,3,0)</f>
        <v>The Joy of Computing using Python</v>
      </c>
      <c r="E227" s="14" t="str">
        <f>VLOOKUP(B227,Overall!B:AA,4,0)</f>
        <v>Prof. Sudarshan Iyengar</v>
      </c>
      <c r="F227" s="15" t="str">
        <f>VLOOKUP(B227,Overall!B:AA,5,0)</f>
        <v>IIT Ropar</v>
      </c>
      <c r="G227" s="15" t="str">
        <f>VLOOKUP(B227,Overall!B:AA,6,0)</f>
        <v>IIT Madras</v>
      </c>
      <c r="H227" s="16" t="str">
        <f>VLOOKUP(B227,Overall!B:AA,7,0)</f>
        <v>12 Weeks</v>
      </c>
      <c r="I227" s="15" t="str">
        <f>VLOOKUP(B227,Overall!B:AA,8,0)</f>
        <v>Rerun</v>
      </c>
      <c r="J227" s="17">
        <f>VLOOKUP(B227,Overall!B:AA,9,0)</f>
        <v>45859</v>
      </c>
      <c r="K227" s="17">
        <f>VLOOKUP(B227,Overall!B:AA,10,0)</f>
        <v>45940</v>
      </c>
      <c r="L227" s="17">
        <f>VLOOKUP(B227,Overall!B:AA,11,0)</f>
        <v>45962</v>
      </c>
      <c r="M227" s="17">
        <f>VLOOKUP(B227,Overall!B:AA,12,0)</f>
        <v>45866</v>
      </c>
      <c r="N227" s="17">
        <f>VLOOKUP(B227,Overall!B:AA,13,0)</f>
        <v>45884</v>
      </c>
      <c r="O227" s="15" t="str">
        <f>VLOOKUP(B227,Overall!B:AA,14,0)</f>
        <v>UG/PG</v>
      </c>
      <c r="P227" s="15" t="str">
        <f>VLOOKUP(B227,Overall!B:AA,15,0)</f>
        <v>Elective</v>
      </c>
      <c r="Q227" s="15" t="str">
        <f>VLOOKUP(B227,Overall!B:AA,16,0)</f>
        <v>Yes</v>
      </c>
      <c r="R227" s="33">
        <f>VLOOKUP(B227,Overall!B:AA,17,0)</f>
        <v>0</v>
      </c>
      <c r="S227" s="20" t="str">
        <f>VLOOKUP(B227,Overall!B:AA,18,0)</f>
        <v>https://onlinecourses.nptel.ac.in/noc25_cs103/preview</v>
      </c>
      <c r="T227" s="14" t="str">
        <f>VLOOKUP(B227,Overall!B:AA,19,0)</f>
        <v>noc25_cs103</v>
      </c>
      <c r="U227" s="35" t="str">
        <f>VLOOKUP(B227,Overall!B:AA,20,0)</f>
        <v>https://onlinecourses.nptel.ac.in/noc25_cs69/preview</v>
      </c>
      <c r="V227" s="35" t="str">
        <f>VLOOKUP(B227,Overall!B:AA,21,0)</f>
        <v>https://onlinecourses.nptel.ac.in/noc25_cs69/preview</v>
      </c>
      <c r="W227" s="33" t="str">
        <f>VLOOKUP(B227,Overall!B:AA,22,0)</f>
        <v>noc25_cs69</v>
      </c>
      <c r="X227" s="20" t="str">
        <f>VLOOKUP(B227,Overall!B:AA,23,0)</f>
        <v>https://nptel.ac.in/courses/106106182</v>
      </c>
      <c r="Y227" s="19" t="str">
        <f>VLOOKUP(B227,Overall!B:AA,24,0)</f>
        <v>https://nptel.ac.in/courses/106106182</v>
      </c>
      <c r="Z227" s="14">
        <f>VLOOKUP(B227,Overall!B:AA,25,0)</f>
        <v>106106182</v>
      </c>
      <c r="AA227" s="33"/>
    </row>
    <row r="228" spans="1:27" ht="39.6" x14ac:dyDescent="0.25">
      <c r="A228" s="13">
        <v>227</v>
      </c>
      <c r="B228" s="14" t="s">
        <v>1461</v>
      </c>
      <c r="C228" s="14" t="str">
        <f>VLOOKUP(B228,Overall!B:AA,2,0)</f>
        <v>Computer Science and Engineering</v>
      </c>
      <c r="D228" s="14" t="str">
        <f>VLOOKUP(B228,Overall!B:AA,3,0)</f>
        <v>Python for Data Science</v>
      </c>
      <c r="E228" s="14" t="str">
        <f>VLOOKUP(B228,Overall!B:AA,4,0)</f>
        <v>Prof. Ragunathan Rengasamy</v>
      </c>
      <c r="F228" s="15" t="str">
        <f>VLOOKUP(B228,Overall!B:AA,5,0)</f>
        <v>IIT Madras</v>
      </c>
      <c r="G228" s="15" t="str">
        <f>VLOOKUP(B228,Overall!B:AA,6,0)</f>
        <v>IIT Madras</v>
      </c>
      <c r="H228" s="16" t="str">
        <f>VLOOKUP(B228,Overall!B:AA,7,0)</f>
        <v>4 Weeks</v>
      </c>
      <c r="I228" s="15" t="str">
        <f>VLOOKUP(B228,Overall!B:AA,8,0)</f>
        <v>Rerun</v>
      </c>
      <c r="J228" s="17">
        <f>VLOOKUP(B228,Overall!B:AA,9,0)</f>
        <v>45859</v>
      </c>
      <c r="K228" s="17">
        <f>VLOOKUP(B228,Overall!B:AA,10,0)</f>
        <v>45884</v>
      </c>
      <c r="L228" s="17">
        <f>VLOOKUP(B228,Overall!B:AA,11,0)</f>
        <v>45920</v>
      </c>
      <c r="M228" s="17">
        <f>VLOOKUP(B228,Overall!B:AA,12,0)</f>
        <v>45866</v>
      </c>
      <c r="N228" s="17">
        <f>VLOOKUP(B228,Overall!B:AA,13,0)</f>
        <v>45884</v>
      </c>
      <c r="O228" s="15" t="str">
        <f>VLOOKUP(B228,Overall!B:AA,14,0)</f>
        <v>UG</v>
      </c>
      <c r="P228" s="15" t="str">
        <f>VLOOKUP(B228,Overall!B:AA,15,0)</f>
        <v>Elective</v>
      </c>
      <c r="Q228" s="15" t="str">
        <f>VLOOKUP(B228,Overall!B:AA,16,0)</f>
        <v>Yes</v>
      </c>
      <c r="R228" s="33" t="str">
        <f>VLOOKUP(B228,Overall!B:AA,17,0)</f>
        <v>Artificial Intelligence
Data Science</v>
      </c>
      <c r="S228" s="20" t="str">
        <f>VLOOKUP(B228,Overall!B:AA,18,0)</f>
        <v>https://onlinecourses.nptel.ac.in/noc25_cs104/preview</v>
      </c>
      <c r="T228" s="14" t="str">
        <f>VLOOKUP(B228,Overall!B:AA,19,0)</f>
        <v>noc25_cs104</v>
      </c>
      <c r="U228" s="35" t="str">
        <f>VLOOKUP(B228,Overall!B:AA,20,0)</f>
        <v>https://onlinecourses.nptel.ac.in/noc25_cs60/preview</v>
      </c>
      <c r="V228" s="35" t="str">
        <f>VLOOKUP(B228,Overall!B:AA,21,0)</f>
        <v>https://onlinecourses.nptel.ac.in/noc25_cs60/preview</v>
      </c>
      <c r="W228" s="33" t="str">
        <f>VLOOKUP(B228,Overall!B:AA,22,0)</f>
        <v>noc25_cs60</v>
      </c>
      <c r="X228" s="20" t="str">
        <f>VLOOKUP(B228,Overall!B:AA,23,0)</f>
        <v>https://nptel.ac.in/courses/106106212</v>
      </c>
      <c r="Y228" s="19" t="str">
        <f>VLOOKUP(B228,Overall!B:AA,24,0)</f>
        <v>https://nptel.ac.in/courses/106106212</v>
      </c>
      <c r="Z228" s="14">
        <f>VLOOKUP(B228,Overall!B:AA,25,0)</f>
        <v>106106212</v>
      </c>
      <c r="AA228" s="33"/>
    </row>
    <row r="229" spans="1:27" ht="39.6" x14ac:dyDescent="0.25">
      <c r="A229" s="13">
        <v>228</v>
      </c>
      <c r="B229" s="14" t="s">
        <v>1466</v>
      </c>
      <c r="C229" s="14" t="str">
        <f>VLOOKUP(B229,Overall!B:AA,2,0)</f>
        <v>Computer Science and Engineering</v>
      </c>
      <c r="D229" s="14" t="str">
        <f>VLOOKUP(B229,Overall!B:AA,3,0)</f>
        <v>Discrete Mathematics</v>
      </c>
      <c r="E229" s="14" t="str">
        <f>VLOOKUP(B229,Overall!B:AA,4,0)</f>
        <v>Prof. Sudarshan Iyengar</v>
      </c>
      <c r="F229" s="15" t="str">
        <f>VLOOKUP(B229,Overall!B:AA,5,0)</f>
        <v>IIT Ropar</v>
      </c>
      <c r="G229" s="15" t="str">
        <f>VLOOKUP(B229,Overall!B:AA,6,0)</f>
        <v>IIT Madras</v>
      </c>
      <c r="H229" s="16" t="str">
        <f>VLOOKUP(B229,Overall!B:AA,7,0)</f>
        <v>12 Weeks</v>
      </c>
      <c r="I229" s="15" t="str">
        <f>VLOOKUP(B229,Overall!B:AA,8,0)</f>
        <v>Rerun</v>
      </c>
      <c r="J229" s="17">
        <f>VLOOKUP(B229,Overall!B:AA,9,0)</f>
        <v>45859</v>
      </c>
      <c r="K229" s="17">
        <f>VLOOKUP(B229,Overall!B:AA,10,0)</f>
        <v>45940</v>
      </c>
      <c r="L229" s="17">
        <f>VLOOKUP(B229,Overall!B:AA,11,0)</f>
        <v>45955</v>
      </c>
      <c r="M229" s="17">
        <f>VLOOKUP(B229,Overall!B:AA,12,0)</f>
        <v>45866</v>
      </c>
      <c r="N229" s="17">
        <f>VLOOKUP(B229,Overall!B:AA,13,0)</f>
        <v>45884</v>
      </c>
      <c r="O229" s="15" t="str">
        <f>VLOOKUP(B229,Overall!B:AA,14,0)</f>
        <v>UG</v>
      </c>
      <c r="P229" s="15" t="str">
        <f>VLOOKUP(B229,Overall!B:AA,15,0)</f>
        <v>Core</v>
      </c>
      <c r="Q229" s="15" t="str">
        <f>VLOOKUP(B229,Overall!B:AA,16,0)</f>
        <v>No</v>
      </c>
      <c r="R229" s="33" t="str">
        <f>VLOOKUP(B229,Overall!B:AA,17,0)</f>
        <v>Foundations of Computing
Foundations of mathematics</v>
      </c>
      <c r="S229" s="20" t="str">
        <f>VLOOKUP(B229,Overall!B:AA,18,0)</f>
        <v>https://onlinecourses.nptel.ac.in/noc25_cs105/preview</v>
      </c>
      <c r="T229" s="14" t="str">
        <f>VLOOKUP(B229,Overall!B:AA,19,0)</f>
        <v>noc25_cs105</v>
      </c>
      <c r="U229" s="35" t="str">
        <f>VLOOKUP(B229,Overall!B:AA,20,0)</f>
        <v>https://onlinecourses.nptel.ac.in/noc25_cs26/preview</v>
      </c>
      <c r="V229" s="35" t="str">
        <f>VLOOKUP(B229,Overall!B:AA,21,0)</f>
        <v>https://onlinecourses.nptel.ac.in/noc25_cs26/preview</v>
      </c>
      <c r="W229" s="33" t="str">
        <f>VLOOKUP(B229,Overall!B:AA,22,0)</f>
        <v>noc25_cs26</v>
      </c>
      <c r="X229" s="20" t="str">
        <f>VLOOKUP(B229,Overall!B:AA,23,0)</f>
        <v>https://nptel.ac.in/courses/106106183</v>
      </c>
      <c r="Y229" s="19" t="str">
        <f>VLOOKUP(B229,Overall!B:AA,24,0)</f>
        <v>https://nptel.ac.in/courses/106106183</v>
      </c>
      <c r="Z229" s="14">
        <f>VLOOKUP(B229,Overall!B:AA,25,0)</f>
        <v>106106183</v>
      </c>
      <c r="AA229" s="33"/>
    </row>
    <row r="230" spans="1:27" ht="39.6" x14ac:dyDescent="0.25">
      <c r="A230" s="13">
        <v>229</v>
      </c>
      <c r="B230" s="14" t="s">
        <v>1471</v>
      </c>
      <c r="C230" s="14" t="str">
        <f>VLOOKUP(B230,Overall!B:AA,2,0)</f>
        <v>Computer Science and Engineering</v>
      </c>
      <c r="D230" s="14" t="str">
        <f>VLOOKUP(B230,Overall!B:AA,3,0)</f>
        <v>Deep Learning - IIT Ropar</v>
      </c>
      <c r="E230" s="14" t="str">
        <f>VLOOKUP(B230,Overall!B:AA,4,0)</f>
        <v>Prof. Sudarshan Iyengar</v>
      </c>
      <c r="F230" s="15" t="str">
        <f>VLOOKUP(B230,Overall!B:AA,5,0)</f>
        <v>IIT Ropar</v>
      </c>
      <c r="G230" s="15" t="str">
        <f>VLOOKUP(B230,Overall!B:AA,6,0)</f>
        <v>IIT Madras</v>
      </c>
      <c r="H230" s="16" t="str">
        <f>VLOOKUP(B230,Overall!B:AA,7,0)</f>
        <v>12 Weeks</v>
      </c>
      <c r="I230" s="15" t="str">
        <f>VLOOKUP(B230,Overall!B:AA,8,0)</f>
        <v>Rerun</v>
      </c>
      <c r="J230" s="17">
        <f>VLOOKUP(B230,Overall!B:AA,9,0)</f>
        <v>45859</v>
      </c>
      <c r="K230" s="17">
        <f>VLOOKUP(B230,Overall!B:AA,10,0)</f>
        <v>45940</v>
      </c>
      <c r="L230" s="17">
        <f>VLOOKUP(B230,Overall!B:AA,11,0)</f>
        <v>45955</v>
      </c>
      <c r="M230" s="17">
        <f>VLOOKUP(B230,Overall!B:AA,12,0)</f>
        <v>45866</v>
      </c>
      <c r="N230" s="17">
        <f>VLOOKUP(B230,Overall!B:AA,13,0)</f>
        <v>45884</v>
      </c>
      <c r="O230" s="15" t="str">
        <f>VLOOKUP(B230,Overall!B:AA,14,0)</f>
        <v>UG/PG</v>
      </c>
      <c r="P230" s="15" t="str">
        <f>VLOOKUP(B230,Overall!B:AA,15,0)</f>
        <v>Elective</v>
      </c>
      <c r="Q230" s="15" t="str">
        <f>VLOOKUP(B230,Overall!B:AA,16,0)</f>
        <v>Yes</v>
      </c>
      <c r="R230" s="33" t="str">
        <f>VLOOKUP(B230,Overall!B:AA,17,0)</f>
        <v>Artificial Intelligence
Data Science
Robotics</v>
      </c>
      <c r="S230" s="20" t="str">
        <f>VLOOKUP(B230,Overall!B:AA,18,0)</f>
        <v>https://onlinecourses.nptel.ac.in/noc25_cs106/preview</v>
      </c>
      <c r="T230" s="14" t="str">
        <f>VLOOKUP(B230,Overall!B:AA,19,0)</f>
        <v>noc25_cs106</v>
      </c>
      <c r="U230" s="35" t="str">
        <f>VLOOKUP(B230,Overall!B:AA,20,0)</f>
        <v>https://onlinecourses.nptel.ac.in/noc25_cs21/preview</v>
      </c>
      <c r="V230" s="35" t="str">
        <f>VLOOKUP(B230,Overall!B:AA,21,0)</f>
        <v>https://onlinecourses.nptel.ac.in/noc25_cs21/preview</v>
      </c>
      <c r="W230" s="33" t="str">
        <f>VLOOKUP(B230,Overall!B:AA,22,0)</f>
        <v>noc25_cs21</v>
      </c>
      <c r="X230" s="20" t="str">
        <f>VLOOKUP(B230,Overall!B:AA,23,0)</f>
        <v>https://nptel.ac.in/courses/106106184</v>
      </c>
      <c r="Y230" s="19" t="str">
        <f>VLOOKUP(B230,Overall!B:AA,24,0)</f>
        <v>https://nptel.ac.in/courses/106106184</v>
      </c>
      <c r="Z230" s="14">
        <f>VLOOKUP(B230,Overall!B:AA,25,0)</f>
        <v>106106184</v>
      </c>
      <c r="AA230" s="33"/>
    </row>
    <row r="231" spans="1:27" ht="39.6" x14ac:dyDescent="0.25">
      <c r="A231" s="13">
        <v>230</v>
      </c>
      <c r="B231" s="14" t="s">
        <v>1475</v>
      </c>
      <c r="C231" s="14" t="str">
        <f>VLOOKUP(B231,Overall!B:AA,2,0)</f>
        <v>Computer Science and Engineering</v>
      </c>
      <c r="D231" s="14" t="str">
        <f>VLOOKUP(B231,Overall!B:AA,3,0)</f>
        <v>Cloud Computing</v>
      </c>
      <c r="E231" s="14" t="str">
        <f>VLOOKUP(B231,Overall!B:AA,4,0)</f>
        <v>Prof. Soumya Kanti Ghosh</v>
      </c>
      <c r="F231" s="15" t="str">
        <f>VLOOKUP(B231,Overall!B:AA,5,0)</f>
        <v>IIT Kharagpur</v>
      </c>
      <c r="G231" s="15" t="str">
        <f>VLOOKUP(B231,Overall!B:AA,6,0)</f>
        <v>IIT Kharagpur</v>
      </c>
      <c r="H231" s="16" t="str">
        <f>VLOOKUP(B231,Overall!B:AA,7,0)</f>
        <v>12 Weeks</v>
      </c>
      <c r="I231" s="15" t="str">
        <f>VLOOKUP(B231,Overall!B:AA,8,0)</f>
        <v>Rerun</v>
      </c>
      <c r="J231" s="17">
        <f>VLOOKUP(B231,Overall!B:AA,9,0)</f>
        <v>45859</v>
      </c>
      <c r="K231" s="17">
        <f>VLOOKUP(B231,Overall!B:AA,10,0)</f>
        <v>45940</v>
      </c>
      <c r="L231" s="17">
        <f>VLOOKUP(B231,Overall!B:AA,11,0)</f>
        <v>45955</v>
      </c>
      <c r="M231" s="17">
        <f>VLOOKUP(B231,Overall!B:AA,12,0)</f>
        <v>45866</v>
      </c>
      <c r="N231" s="17">
        <f>VLOOKUP(B231,Overall!B:AA,13,0)</f>
        <v>45884</v>
      </c>
      <c r="O231" s="15" t="str">
        <f>VLOOKUP(B231,Overall!B:AA,14,0)</f>
        <v>UG</v>
      </c>
      <c r="P231" s="15" t="str">
        <f>VLOOKUP(B231,Overall!B:AA,15,0)</f>
        <v>Elective</v>
      </c>
      <c r="Q231" s="15" t="str">
        <f>VLOOKUP(B231,Overall!B:AA,16,0)</f>
        <v>Yes</v>
      </c>
      <c r="R231" s="33" t="str">
        <f>VLOOKUP(B231,Overall!B:AA,17,0)</f>
        <v>Programming
Systems</v>
      </c>
      <c r="S231" s="20" t="str">
        <f>VLOOKUP(B231,Overall!B:AA,18,0)</f>
        <v>https://onlinecourses.nptel.ac.in/noc25_cs107/preview</v>
      </c>
      <c r="T231" s="14" t="str">
        <f>VLOOKUP(B231,Overall!B:AA,19,0)</f>
        <v>noc25_cs107</v>
      </c>
      <c r="U231" s="35" t="str">
        <f>VLOOKUP(B231,Overall!B:AA,20,0)</f>
        <v>https://onlinecourses.nptel.ac.in/noc25_cs11/preview</v>
      </c>
      <c r="V231" s="35" t="str">
        <f>VLOOKUP(B231,Overall!B:AA,21,0)</f>
        <v>https://onlinecourses.nptel.ac.in/noc25_cs11/preview</v>
      </c>
      <c r="W231" s="33" t="str">
        <f>VLOOKUP(B231,Overall!B:AA,22,0)</f>
        <v>noc25_cs11</v>
      </c>
      <c r="X231" s="20" t="str">
        <f>VLOOKUP(B231,Overall!B:AA,23,0)</f>
        <v>https://nptel.ac.in/courses/106105167</v>
      </c>
      <c r="Y231" s="19" t="str">
        <f>VLOOKUP(B231,Overall!B:AA,24,0)</f>
        <v>https://nptel.ac.in/courses/106105167</v>
      </c>
      <c r="Z231" s="14">
        <f>VLOOKUP(B231,Overall!B:AA,25,0)</f>
        <v>106105167</v>
      </c>
      <c r="AA231" s="33"/>
    </row>
    <row r="232" spans="1:27" ht="39.6" x14ac:dyDescent="0.25">
      <c r="A232" s="13">
        <v>231</v>
      </c>
      <c r="B232" s="14" t="s">
        <v>1481</v>
      </c>
      <c r="C232" s="14" t="str">
        <f>VLOOKUP(B232,Overall!B:AA,2,0)</f>
        <v>Computer Science and Engineering</v>
      </c>
      <c r="D232" s="14" t="str">
        <f>VLOOKUP(B232,Overall!B:AA,3,0)</f>
        <v>Software Engineering</v>
      </c>
      <c r="E232" s="14" t="str">
        <f>VLOOKUP(B232,Overall!B:AA,4,0)</f>
        <v>Prof. Rajib Mall</v>
      </c>
      <c r="F232" s="15" t="str">
        <f>VLOOKUP(B232,Overall!B:AA,5,0)</f>
        <v>IIT Kharagpur</v>
      </c>
      <c r="G232" s="15" t="str">
        <f>VLOOKUP(B232,Overall!B:AA,6,0)</f>
        <v>IIT Kharagpur</v>
      </c>
      <c r="H232" s="16" t="str">
        <f>VLOOKUP(B232,Overall!B:AA,7,0)</f>
        <v>12 Weeks</v>
      </c>
      <c r="I232" s="15" t="str">
        <f>VLOOKUP(B232,Overall!B:AA,8,0)</f>
        <v>Rerun</v>
      </c>
      <c r="J232" s="17">
        <f>VLOOKUP(B232,Overall!B:AA,9,0)</f>
        <v>45859</v>
      </c>
      <c r="K232" s="17">
        <f>VLOOKUP(B232,Overall!B:AA,10,0)</f>
        <v>45940</v>
      </c>
      <c r="L232" s="17">
        <f>VLOOKUP(B232,Overall!B:AA,11,0)</f>
        <v>45956</v>
      </c>
      <c r="M232" s="17">
        <f>VLOOKUP(B232,Overall!B:AA,12,0)</f>
        <v>45866</v>
      </c>
      <c r="N232" s="17">
        <f>VLOOKUP(B232,Overall!B:AA,13,0)</f>
        <v>45884</v>
      </c>
      <c r="O232" s="15" t="str">
        <f>VLOOKUP(B232,Overall!B:AA,14,0)</f>
        <v>PG</v>
      </c>
      <c r="P232" s="15" t="str">
        <f>VLOOKUP(B232,Overall!B:AA,15,0)</f>
        <v>Elective</v>
      </c>
      <c r="Q232" s="15" t="str">
        <f>VLOOKUP(B232,Overall!B:AA,16,0)</f>
        <v>Yes</v>
      </c>
      <c r="R232" s="33">
        <f>VLOOKUP(B232,Overall!B:AA,17,0)</f>
        <v>0</v>
      </c>
      <c r="S232" s="20" t="str">
        <f>VLOOKUP(B232,Overall!B:AA,18,0)</f>
        <v>https://onlinecourses.nptel.ac.in/noc25_cs108/preview</v>
      </c>
      <c r="T232" s="14" t="str">
        <f>VLOOKUP(B232,Overall!B:AA,19,0)</f>
        <v>noc25_cs108</v>
      </c>
      <c r="U232" s="35" t="str">
        <f>VLOOKUP(B232,Overall!B:AA,20,0)</f>
        <v>https://onlinecourses.nptel.ac.in/noc24_cs119/preview</v>
      </c>
      <c r="V232" s="35" t="str">
        <f>VLOOKUP(B232,Overall!B:AA,21,0)</f>
        <v>https://onlinecourses.nptel.ac.in/noc24_cs119/preview</v>
      </c>
      <c r="W232" s="33" t="str">
        <f>VLOOKUP(B232,Overall!B:AA,22,0)</f>
        <v>noc24_cs119</v>
      </c>
      <c r="X232" s="20" t="str">
        <f>VLOOKUP(B232,Overall!B:AA,23,0)</f>
        <v>https://nptel.ac.in/courses/106105182</v>
      </c>
      <c r="Y232" s="19" t="str">
        <f>VLOOKUP(B232,Overall!B:AA,24,0)</f>
        <v>https://nptel.ac.in/courses/106105182</v>
      </c>
      <c r="Z232" s="14">
        <f>VLOOKUP(B232,Overall!B:AA,25,0)</f>
        <v>106105182</v>
      </c>
      <c r="AA232" s="33"/>
    </row>
    <row r="233" spans="1:27" ht="39.6" x14ac:dyDescent="0.25">
      <c r="A233" s="13">
        <v>232</v>
      </c>
      <c r="B233" s="14" t="s">
        <v>1486</v>
      </c>
      <c r="C233" s="14" t="str">
        <f>VLOOKUP(B233,Overall!B:AA,2,0)</f>
        <v>Computer Science and Engineering</v>
      </c>
      <c r="D233" s="14" t="str">
        <f>VLOOKUP(B233,Overall!B:AA,3,0)</f>
        <v>Software Project Management</v>
      </c>
      <c r="E233" s="14" t="str">
        <f>VLOOKUP(B233,Overall!B:AA,4,0)</f>
        <v>Prof. Rajib Mall,
Prof. Durga Prasad Mohapatra</v>
      </c>
      <c r="F233" s="15" t="str">
        <f>VLOOKUP(B233,Overall!B:AA,5,0)</f>
        <v>IIT Kharagpur</v>
      </c>
      <c r="G233" s="15" t="str">
        <f>VLOOKUP(B233,Overall!B:AA,6,0)</f>
        <v>IIT Kharagpur</v>
      </c>
      <c r="H233" s="16" t="str">
        <f>VLOOKUP(B233,Overall!B:AA,7,0)</f>
        <v>12 Weeks</v>
      </c>
      <c r="I233" s="15" t="str">
        <f>VLOOKUP(B233,Overall!B:AA,8,0)</f>
        <v>Rerun</v>
      </c>
      <c r="J233" s="17">
        <f>VLOOKUP(B233,Overall!B:AA,9,0)</f>
        <v>45859</v>
      </c>
      <c r="K233" s="17">
        <f>VLOOKUP(B233,Overall!B:AA,10,0)</f>
        <v>45940</v>
      </c>
      <c r="L233" s="17">
        <f>VLOOKUP(B233,Overall!B:AA,11,0)</f>
        <v>45956</v>
      </c>
      <c r="M233" s="17">
        <f>VLOOKUP(B233,Overall!B:AA,12,0)</f>
        <v>45866</v>
      </c>
      <c r="N233" s="17">
        <f>VLOOKUP(B233,Overall!B:AA,13,0)</f>
        <v>45884</v>
      </c>
      <c r="O233" s="15" t="str">
        <f>VLOOKUP(B233,Overall!B:AA,14,0)</f>
        <v>PG</v>
      </c>
      <c r="P233" s="15" t="str">
        <f>VLOOKUP(B233,Overall!B:AA,15,0)</f>
        <v>Elective</v>
      </c>
      <c r="Q233" s="15" t="str">
        <f>VLOOKUP(B233,Overall!B:AA,16,0)</f>
        <v>Yes</v>
      </c>
      <c r="R233" s="33">
        <f>VLOOKUP(B233,Overall!B:AA,17,0)</f>
        <v>0</v>
      </c>
      <c r="S233" s="20" t="str">
        <f>VLOOKUP(B233,Overall!B:AA,18,0)</f>
        <v>https://onlinecourses.nptel.ac.in/noc25_cs109/preview</v>
      </c>
      <c r="T233" s="14" t="str">
        <f>VLOOKUP(B233,Overall!B:AA,19,0)</f>
        <v>noc25_cs109</v>
      </c>
      <c r="U233" s="35" t="str">
        <f>VLOOKUP(B233,Overall!B:AA,20,0)</f>
        <v>https://onlinecourses.nptel.ac.in/noc22_cs107/preview</v>
      </c>
      <c r="V233" s="35" t="str">
        <f>VLOOKUP(B233,Overall!B:AA,21,0)</f>
        <v>https://onlinecourses.nptel.ac.in/noc22_cs107/preview</v>
      </c>
      <c r="W233" s="33" t="str">
        <f>VLOOKUP(B233,Overall!B:AA,22,0)</f>
        <v>noc22_cs107</v>
      </c>
      <c r="X233" s="20" t="str">
        <f>VLOOKUP(B233,Overall!B:AA,23,0)</f>
        <v>https://nptel.ac.in/courses/106105218</v>
      </c>
      <c r="Y233" s="19" t="str">
        <f>VLOOKUP(B233,Overall!B:AA,24,0)</f>
        <v>https://nptel.ac.in/courses/106105218</v>
      </c>
      <c r="Z233" s="14">
        <f>VLOOKUP(B233,Overall!B:AA,25,0)</f>
        <v>106105218</v>
      </c>
      <c r="AA233" s="33"/>
    </row>
    <row r="234" spans="1:27" ht="39.6" x14ac:dyDescent="0.25">
      <c r="A234" s="13">
        <v>233</v>
      </c>
      <c r="B234" s="14" t="s">
        <v>1491</v>
      </c>
      <c r="C234" s="14" t="str">
        <f>VLOOKUP(B234,Overall!B:AA,2,0)</f>
        <v>Computer Science and Engineering</v>
      </c>
      <c r="D234" s="14" t="str">
        <f>VLOOKUP(B234,Overall!B:AA,3,0)</f>
        <v>Programming In Java</v>
      </c>
      <c r="E234" s="14" t="str">
        <f>VLOOKUP(B234,Overall!B:AA,4,0)</f>
        <v>Prof. Debasis Samanta</v>
      </c>
      <c r="F234" s="15" t="str">
        <f>VLOOKUP(B234,Overall!B:AA,5,0)</f>
        <v>IIT Kharagpur</v>
      </c>
      <c r="G234" s="15" t="str">
        <f>VLOOKUP(B234,Overall!B:AA,6,0)</f>
        <v>IIT Kharagpur</v>
      </c>
      <c r="H234" s="16" t="str">
        <f>VLOOKUP(B234,Overall!B:AA,7,0)</f>
        <v>12 Weeks</v>
      </c>
      <c r="I234" s="15" t="str">
        <f>VLOOKUP(B234,Overall!B:AA,8,0)</f>
        <v>Rerun</v>
      </c>
      <c r="J234" s="17">
        <f>VLOOKUP(B234,Overall!B:AA,9,0)</f>
        <v>45859</v>
      </c>
      <c r="K234" s="17">
        <f>VLOOKUP(B234,Overall!B:AA,10,0)</f>
        <v>45940</v>
      </c>
      <c r="L234" s="17">
        <f>VLOOKUP(B234,Overall!B:AA,11,0)</f>
        <v>45955</v>
      </c>
      <c r="M234" s="17">
        <f>VLOOKUP(B234,Overall!B:AA,12,0)</f>
        <v>45866</v>
      </c>
      <c r="N234" s="17">
        <f>VLOOKUP(B234,Overall!B:AA,13,0)</f>
        <v>45884</v>
      </c>
      <c r="O234" s="15" t="str">
        <f>VLOOKUP(B234,Overall!B:AA,14,0)</f>
        <v>UG</v>
      </c>
      <c r="P234" s="15" t="str">
        <f>VLOOKUP(B234,Overall!B:AA,15,0)</f>
        <v>Elective</v>
      </c>
      <c r="Q234" s="15" t="str">
        <f>VLOOKUP(B234,Overall!B:AA,16,0)</f>
        <v>Yes</v>
      </c>
      <c r="R234" s="33" t="str">
        <f>VLOOKUP(B234,Overall!B:AA,17,0)</f>
        <v>Programming</v>
      </c>
      <c r="S234" s="20" t="str">
        <f>VLOOKUP(B234,Overall!B:AA,18,0)</f>
        <v>https://onlinecourses.nptel.ac.in/noc25_cs110/preview</v>
      </c>
      <c r="T234" s="14" t="str">
        <f>VLOOKUP(B234,Overall!B:AA,19,0)</f>
        <v>noc25_cs110</v>
      </c>
      <c r="U234" s="35" t="str">
        <f>VLOOKUP(B234,Overall!B:AA,20,0)</f>
        <v>https://onlinecourses.nptel.ac.in/noc25_cs57/preview</v>
      </c>
      <c r="V234" s="35" t="str">
        <f>VLOOKUP(B234,Overall!B:AA,21,0)</f>
        <v>https://onlinecourses.nptel.ac.in/noc25_cs57/preview</v>
      </c>
      <c r="W234" s="33" t="str">
        <f>VLOOKUP(B234,Overall!B:AA,22,0)</f>
        <v>noc25_cs57</v>
      </c>
      <c r="X234" s="20" t="str">
        <f>VLOOKUP(B234,Overall!B:AA,23,0)</f>
        <v>https://nptel.ac.in/courses/106105191</v>
      </c>
      <c r="Y234" s="19" t="str">
        <f>VLOOKUP(B234,Overall!B:AA,24,0)</f>
        <v>https://nptel.ac.in/courses/106105191</v>
      </c>
      <c r="Z234" s="14">
        <f>VLOOKUP(B234,Overall!B:AA,25,0)</f>
        <v>106105191</v>
      </c>
      <c r="AA234" s="33"/>
    </row>
    <row r="235" spans="1:27" ht="39.6" x14ac:dyDescent="0.25">
      <c r="A235" s="13">
        <v>234</v>
      </c>
      <c r="B235" s="14" t="s">
        <v>1508</v>
      </c>
      <c r="C235" s="14" t="str">
        <f>VLOOKUP(B235,Overall!B:AA,2,0)</f>
        <v>Computer Science and Engineering</v>
      </c>
      <c r="D235" s="14" t="str">
        <f>VLOOKUP(B235,Overall!B:AA,3,0)</f>
        <v>Software Testing</v>
      </c>
      <c r="E235" s="14" t="str">
        <f>VLOOKUP(B235,Overall!B:AA,4,0)</f>
        <v>Prof. Meenakshi D'souza</v>
      </c>
      <c r="F235" s="15" t="str">
        <f>VLOOKUP(B235,Overall!B:AA,5,0)</f>
        <v>IIIT Bangalore</v>
      </c>
      <c r="G235" s="15" t="str">
        <f>VLOOKUP(B235,Overall!B:AA,6,0)</f>
        <v>IIT Madras</v>
      </c>
      <c r="H235" s="16" t="str">
        <f>VLOOKUP(B235,Overall!B:AA,7,0)</f>
        <v>12 Weeks</v>
      </c>
      <c r="I235" s="15" t="str">
        <f>VLOOKUP(B235,Overall!B:AA,8,0)</f>
        <v>Rerun</v>
      </c>
      <c r="J235" s="17">
        <f>VLOOKUP(B235,Overall!B:AA,9,0)</f>
        <v>45859</v>
      </c>
      <c r="K235" s="17">
        <f>VLOOKUP(B235,Overall!B:AA,10,0)</f>
        <v>45940</v>
      </c>
      <c r="L235" s="17">
        <f>VLOOKUP(B235,Overall!B:AA,11,0)</f>
        <v>45956</v>
      </c>
      <c r="M235" s="17">
        <f>VLOOKUP(B235,Overall!B:AA,12,0)</f>
        <v>45866</v>
      </c>
      <c r="N235" s="17">
        <f>VLOOKUP(B235,Overall!B:AA,13,0)</f>
        <v>45884</v>
      </c>
      <c r="O235" s="15" t="str">
        <f>VLOOKUP(B235,Overall!B:AA,14,0)</f>
        <v>UG/PG</v>
      </c>
      <c r="P235" s="15" t="str">
        <f>VLOOKUP(B235,Overall!B:AA,15,0)</f>
        <v>Elective</v>
      </c>
      <c r="Q235" s="15" t="str">
        <f>VLOOKUP(B235,Overall!B:AA,16,0)</f>
        <v>Yes</v>
      </c>
      <c r="R235" s="33">
        <f>VLOOKUP(B235,Overall!B:AA,17,0)</f>
        <v>0</v>
      </c>
      <c r="S235" s="20" t="str">
        <f>VLOOKUP(B235,Overall!B:AA,18,0)</f>
        <v>https://onlinecourses.nptel.ac.in/noc25_cs113/preview</v>
      </c>
      <c r="T235" s="14" t="str">
        <f>VLOOKUP(B235,Overall!B:AA,19,0)</f>
        <v>noc25_cs113</v>
      </c>
      <c r="U235" s="35" t="str">
        <f>VLOOKUP(B235,Overall!B:AA,20,0)</f>
        <v>https://onlinecourses.nptel.ac.in/noc24_cs91/preview</v>
      </c>
      <c r="V235" s="35" t="str">
        <f>VLOOKUP(B235,Overall!B:AA,21,0)</f>
        <v>https://onlinecourses.nptel.ac.in/noc24_cs91/preview</v>
      </c>
      <c r="W235" s="33" t="str">
        <f>VLOOKUP(B235,Overall!B:AA,22,0)</f>
        <v>noc24_cs91</v>
      </c>
      <c r="X235" s="20" t="str">
        <f>VLOOKUP(B235,Overall!B:AA,23,0)</f>
        <v>https://nptel.ac.in/courses/106101163</v>
      </c>
      <c r="Y235" s="19" t="str">
        <f>VLOOKUP(B235,Overall!B:AA,24,0)</f>
        <v>https://nptel.ac.in/courses/106101163</v>
      </c>
      <c r="Z235" s="14">
        <f>VLOOKUP(B235,Overall!B:AA,25,0)</f>
        <v>106101163</v>
      </c>
      <c r="AA235" s="33"/>
    </row>
    <row r="236" spans="1:27" ht="39.6" x14ac:dyDescent="0.25">
      <c r="A236" s="13">
        <v>235</v>
      </c>
      <c r="B236" s="14" t="s">
        <v>1514</v>
      </c>
      <c r="C236" s="14" t="str">
        <f>VLOOKUP(B236,Overall!B:AA,2,0)</f>
        <v>Computer Science and Engineering</v>
      </c>
      <c r="D236" s="14" t="str">
        <f>VLOOKUP(B236,Overall!B:AA,3,0)</f>
        <v>C Programming and Assembly Language</v>
      </c>
      <c r="E236" s="14" t="str">
        <f>VLOOKUP(B236,Overall!B:AA,4,0)</f>
        <v>Prof. Janakiraman Viraraghavan</v>
      </c>
      <c r="F236" s="15" t="str">
        <f>VLOOKUP(B236,Overall!B:AA,5,0)</f>
        <v>IIT Madras</v>
      </c>
      <c r="G236" s="15" t="str">
        <f>VLOOKUP(B236,Overall!B:AA,6,0)</f>
        <v>IIT Madras</v>
      </c>
      <c r="H236" s="16" t="str">
        <f>VLOOKUP(B236,Overall!B:AA,7,0)</f>
        <v>4 Weeks</v>
      </c>
      <c r="I236" s="15" t="str">
        <f>VLOOKUP(B236,Overall!B:AA,8,0)</f>
        <v>Rerun</v>
      </c>
      <c r="J236" s="17">
        <f>VLOOKUP(B236,Overall!B:AA,9,0)</f>
        <v>45859</v>
      </c>
      <c r="K236" s="17">
        <f>VLOOKUP(B236,Overall!B:AA,10,0)</f>
        <v>45884</v>
      </c>
      <c r="L236" s="17">
        <f>VLOOKUP(B236,Overall!B:AA,11,0)</f>
        <v>45920</v>
      </c>
      <c r="M236" s="17">
        <f>VLOOKUP(B236,Overall!B:AA,12,0)</f>
        <v>45866</v>
      </c>
      <c r="N236" s="17">
        <f>VLOOKUP(B236,Overall!B:AA,13,0)</f>
        <v>45884</v>
      </c>
      <c r="O236" s="15" t="str">
        <f>VLOOKUP(B236,Overall!B:AA,14,0)</f>
        <v>UG</v>
      </c>
      <c r="P236" s="15" t="str">
        <f>VLOOKUP(B236,Overall!B:AA,15,0)</f>
        <v>Elective</v>
      </c>
      <c r="Q236" s="15" t="str">
        <f>VLOOKUP(B236,Overall!B:AA,16,0)</f>
        <v>Yes</v>
      </c>
      <c r="R236" s="33">
        <f>VLOOKUP(B236,Overall!B:AA,17,0)</f>
        <v>0</v>
      </c>
      <c r="S236" s="20" t="str">
        <f>VLOOKUP(B236,Overall!B:AA,18,0)</f>
        <v>https://onlinecourses.nptel.ac.in/noc25_cs114/preview</v>
      </c>
      <c r="T236" s="14" t="str">
        <f>VLOOKUP(B236,Overall!B:AA,19,0)</f>
        <v>noc25_cs114</v>
      </c>
      <c r="U236" s="35" t="str">
        <f>VLOOKUP(B236,Overall!B:AA,20,0)</f>
        <v>https://onlinecourses.nptel.ac.in/noc24_cs128/preview</v>
      </c>
      <c r="V236" s="35" t="str">
        <f>VLOOKUP(B236,Overall!B:AA,21,0)</f>
        <v>https://onlinecourses.nptel.ac.in/noc24_cs128/preview</v>
      </c>
      <c r="W236" s="33" t="str">
        <f>VLOOKUP(B236,Overall!B:AA,22,0)</f>
        <v>noc24_cs128</v>
      </c>
      <c r="X236" s="20" t="str">
        <f>VLOOKUP(B236,Overall!B:AA,23,0)</f>
        <v>https://nptel.ac.in/courses/106106210</v>
      </c>
      <c r="Y236" s="19" t="str">
        <f>VLOOKUP(B236,Overall!B:AA,24,0)</f>
        <v>https://nptel.ac.in/courses/106106210</v>
      </c>
      <c r="Z236" s="14">
        <f>VLOOKUP(B236,Overall!B:AA,25,0)</f>
        <v>106106210</v>
      </c>
      <c r="AA236" s="33"/>
    </row>
    <row r="237" spans="1:27" ht="39.6" x14ac:dyDescent="0.25">
      <c r="A237" s="13">
        <v>236</v>
      </c>
      <c r="B237" s="14" t="s">
        <v>1519</v>
      </c>
      <c r="C237" s="14" t="str">
        <f>VLOOKUP(B237,Overall!B:AA,2,0)</f>
        <v>Computer Science and Engineering</v>
      </c>
      <c r="D237" s="14" t="str">
        <f>VLOOKUP(B237,Overall!B:AA,3,0)</f>
        <v>Computational Complexity</v>
      </c>
      <c r="E237" s="14" t="str">
        <f>VLOOKUP(B237,Overall!B:AA,4,0)</f>
        <v>Prof. Subrahmanyam Kalyanasundaram</v>
      </c>
      <c r="F237" s="15" t="str">
        <f>VLOOKUP(B237,Overall!B:AA,5,0)</f>
        <v>IIT Hyderabad</v>
      </c>
      <c r="G237" s="15" t="str">
        <f>VLOOKUP(B237,Overall!B:AA,6,0)</f>
        <v>IIT Madras</v>
      </c>
      <c r="H237" s="16" t="str">
        <f>VLOOKUP(B237,Overall!B:AA,7,0)</f>
        <v>12 Weeks</v>
      </c>
      <c r="I237" s="15" t="str">
        <f>VLOOKUP(B237,Overall!B:AA,8,0)</f>
        <v>Rerun</v>
      </c>
      <c r="J237" s="17">
        <f>VLOOKUP(B237,Overall!B:AA,9,0)</f>
        <v>45859</v>
      </c>
      <c r="K237" s="17">
        <f>VLOOKUP(B237,Overall!B:AA,10,0)</f>
        <v>45940</v>
      </c>
      <c r="L237" s="17">
        <f>VLOOKUP(B237,Overall!B:AA,11,0)</f>
        <v>45956</v>
      </c>
      <c r="M237" s="17">
        <f>VLOOKUP(B237,Overall!B:AA,12,0)</f>
        <v>45866</v>
      </c>
      <c r="N237" s="17">
        <f>VLOOKUP(B237,Overall!B:AA,13,0)</f>
        <v>45884</v>
      </c>
      <c r="O237" s="15" t="str">
        <f>VLOOKUP(B237,Overall!B:AA,14,0)</f>
        <v>PG</v>
      </c>
      <c r="P237" s="15" t="str">
        <f>VLOOKUP(B237,Overall!B:AA,15,0)</f>
        <v>Elective</v>
      </c>
      <c r="Q237" s="15" t="str">
        <f>VLOOKUP(B237,Overall!B:AA,16,0)</f>
        <v>Yes</v>
      </c>
      <c r="R237" s="33" t="str">
        <f>VLOOKUP(B237,Overall!B:AA,17,0)</f>
        <v>Foundations of Computing</v>
      </c>
      <c r="S237" s="20" t="str">
        <f>VLOOKUP(B237,Overall!B:AA,18,0)</f>
        <v>https://onlinecourses.nptel.ac.in/noc25_cs115/preview</v>
      </c>
      <c r="T237" s="14" t="str">
        <f>VLOOKUP(B237,Overall!B:AA,19,0)</f>
        <v>noc25_cs115</v>
      </c>
      <c r="U237" s="35" t="str">
        <f>VLOOKUP(B237,Overall!B:AA,20,0)</f>
        <v>https://onlinecourses.nptel.ac.in/noc24_cs106/preview</v>
      </c>
      <c r="V237" s="35" t="str">
        <f>VLOOKUP(B237,Overall!B:AA,21,0)</f>
        <v>https://onlinecourses.nptel.ac.in/noc24_cs106/preview</v>
      </c>
      <c r="W237" s="33" t="str">
        <f>VLOOKUP(B237,Overall!B:AA,22,0)</f>
        <v>noc24_cs106</v>
      </c>
      <c r="X237" s="20" t="str">
        <f>VLOOKUP(B237,Overall!B:AA,23,0)</f>
        <v>https://nptel.ac.in/courses/106106229</v>
      </c>
      <c r="Y237" s="19" t="str">
        <f>VLOOKUP(B237,Overall!B:AA,24,0)</f>
        <v>https://nptel.ac.in/courses/106106229</v>
      </c>
      <c r="Z237" s="14">
        <f>VLOOKUP(B237,Overall!B:AA,25,0)</f>
        <v>106106229</v>
      </c>
      <c r="AA237" s="33"/>
    </row>
    <row r="238" spans="1:27" ht="39.6" x14ac:dyDescent="0.25">
      <c r="A238" s="13">
        <v>237</v>
      </c>
      <c r="B238" s="14" t="s">
        <v>1524</v>
      </c>
      <c r="C238" s="14" t="str">
        <f>VLOOKUP(B238,Overall!B:AA,2,0)</f>
        <v>Computer Science and Engineering</v>
      </c>
      <c r="D238" s="14" t="str">
        <f>VLOOKUP(B238,Overall!B:AA,3,0)</f>
        <v>Cyber Security and Privacy</v>
      </c>
      <c r="E238" s="14" t="str">
        <f>VLOOKUP(B238,Overall!B:AA,4,0)</f>
        <v>Prof. Saji K Mathew</v>
      </c>
      <c r="F238" s="15" t="str">
        <f>VLOOKUP(B238,Overall!B:AA,5,0)</f>
        <v>IIT Madras</v>
      </c>
      <c r="G238" s="15" t="str">
        <f>VLOOKUP(B238,Overall!B:AA,6,0)</f>
        <v>IIT Madras</v>
      </c>
      <c r="H238" s="16" t="str">
        <f>VLOOKUP(B238,Overall!B:AA,7,0)</f>
        <v>12 Weeks</v>
      </c>
      <c r="I238" s="15" t="str">
        <f>VLOOKUP(B238,Overall!B:AA,8,0)</f>
        <v>Rerun</v>
      </c>
      <c r="J238" s="17">
        <f>VLOOKUP(B238,Overall!B:AA,9,0)</f>
        <v>45859</v>
      </c>
      <c r="K238" s="17">
        <f>VLOOKUP(B238,Overall!B:AA,10,0)</f>
        <v>45940</v>
      </c>
      <c r="L238" s="17">
        <f>VLOOKUP(B238,Overall!B:AA,11,0)</f>
        <v>45956</v>
      </c>
      <c r="M238" s="17">
        <f>VLOOKUP(B238,Overall!B:AA,12,0)</f>
        <v>45866</v>
      </c>
      <c r="N238" s="17">
        <f>VLOOKUP(B238,Overall!B:AA,13,0)</f>
        <v>45884</v>
      </c>
      <c r="O238" s="15" t="str">
        <f>VLOOKUP(B238,Overall!B:AA,14,0)</f>
        <v>PG</v>
      </c>
      <c r="P238" s="15" t="str">
        <f>VLOOKUP(B238,Overall!B:AA,15,0)</f>
        <v>Elective</v>
      </c>
      <c r="Q238" s="15" t="str">
        <f>VLOOKUP(B238,Overall!B:AA,16,0)</f>
        <v>Yes</v>
      </c>
      <c r="R238" s="33" t="str">
        <f>VLOOKUP(B238,Overall!B:AA,17,0)</f>
        <v>Cyber Security</v>
      </c>
      <c r="S238" s="20" t="str">
        <f>VLOOKUP(B238,Overall!B:AA,18,0)</f>
        <v>https://onlinecourses.nptel.ac.in/noc25_cs116/preview</v>
      </c>
      <c r="T238" s="14" t="str">
        <f>VLOOKUP(B238,Overall!B:AA,19,0)</f>
        <v>noc25_cs116</v>
      </c>
      <c r="U238" s="35" t="str">
        <f>VLOOKUP(B238,Overall!B:AA,20,0)</f>
        <v>https://onlinecourses.nptel.ac.in/noc24_cs121/preview</v>
      </c>
      <c r="V238" s="35" t="str">
        <f>VLOOKUP(B238,Overall!B:AA,21,0)</f>
        <v>https://onlinecourses.nptel.ac.in/noc24_cs121/preview</v>
      </c>
      <c r="W238" s="33" t="str">
        <f>VLOOKUP(B238,Overall!B:AA,22,0)</f>
        <v>noc24_cs121</v>
      </c>
      <c r="X238" s="20" t="str">
        <f>VLOOKUP(B238,Overall!B:AA,23,0)</f>
        <v>https://nptel.ac.in/courses/106106248</v>
      </c>
      <c r="Y238" s="19" t="str">
        <f>VLOOKUP(B238,Overall!B:AA,24,0)</f>
        <v>https://nptel.ac.in/courses/106106248</v>
      </c>
      <c r="Z238" s="14">
        <f>VLOOKUP(B238,Overall!B:AA,25,0)</f>
        <v>106106248</v>
      </c>
      <c r="AA238" s="33"/>
    </row>
    <row r="239" spans="1:27" ht="39.6" x14ac:dyDescent="0.25">
      <c r="A239" s="13">
        <v>238</v>
      </c>
      <c r="B239" s="14" t="s">
        <v>1530</v>
      </c>
      <c r="C239" s="14" t="str">
        <f>VLOOKUP(B239,Overall!B:AA,2,0)</f>
        <v>Computer Science and Engineering</v>
      </c>
      <c r="D239" s="14" t="str">
        <f>VLOOKUP(B239,Overall!B:AA,3,0)</f>
        <v>Privacy and Security in Online Social Media</v>
      </c>
      <c r="E239" s="14" t="str">
        <f>VLOOKUP(B239,Overall!B:AA,4,0)</f>
        <v>Prof. Ponnurangam Kumaraguru</v>
      </c>
      <c r="F239" s="15" t="str">
        <f>VLOOKUP(B239,Overall!B:AA,5,0)</f>
        <v>IIIT Hyderabad</v>
      </c>
      <c r="G239" s="15" t="str">
        <f>VLOOKUP(B239,Overall!B:AA,6,0)</f>
        <v>IIT Madras</v>
      </c>
      <c r="H239" s="16" t="str">
        <f>VLOOKUP(B239,Overall!B:AA,7,0)</f>
        <v>12 Weeks</v>
      </c>
      <c r="I239" s="15" t="str">
        <f>VLOOKUP(B239,Overall!B:AA,8,0)</f>
        <v>Rerun</v>
      </c>
      <c r="J239" s="17">
        <f>VLOOKUP(B239,Overall!B:AA,9,0)</f>
        <v>45859</v>
      </c>
      <c r="K239" s="17">
        <f>VLOOKUP(B239,Overall!B:AA,10,0)</f>
        <v>45940</v>
      </c>
      <c r="L239" s="17">
        <f>VLOOKUP(B239,Overall!B:AA,11,0)</f>
        <v>45956</v>
      </c>
      <c r="M239" s="17">
        <f>VLOOKUP(B239,Overall!B:AA,12,0)</f>
        <v>45866</v>
      </c>
      <c r="N239" s="17">
        <f>VLOOKUP(B239,Overall!B:AA,13,0)</f>
        <v>45884</v>
      </c>
      <c r="O239" s="15" t="str">
        <f>VLOOKUP(B239,Overall!B:AA,14,0)</f>
        <v>UG/PG</v>
      </c>
      <c r="P239" s="15" t="str">
        <f>VLOOKUP(B239,Overall!B:AA,15,0)</f>
        <v>Elective</v>
      </c>
      <c r="Q239" s="15" t="str">
        <f>VLOOKUP(B239,Overall!B:AA,16,0)</f>
        <v>Yes</v>
      </c>
      <c r="R239" s="33" t="str">
        <f>VLOOKUP(B239,Overall!B:AA,17,0)</f>
        <v>Cyber Security</v>
      </c>
      <c r="S239" s="20" t="str">
        <f>VLOOKUP(B239,Overall!B:AA,18,0)</f>
        <v>https://onlinecourses.nptel.ac.in/noc25_cs117/preview</v>
      </c>
      <c r="T239" s="14" t="str">
        <f>VLOOKUP(B239,Overall!B:AA,19,0)</f>
        <v>noc25_cs117</v>
      </c>
      <c r="U239" s="35" t="str">
        <f>VLOOKUP(B239,Overall!B:AA,20,0)</f>
        <v>https://onlinecourses.nptel.ac.in/noc25_cs79/preview</v>
      </c>
      <c r="V239" s="35" t="str">
        <f>VLOOKUP(B239,Overall!B:AA,21,0)</f>
        <v>https://onlinecourses.nptel.ac.in/noc25_cs79/preview</v>
      </c>
      <c r="W239" s="33" t="str">
        <f>VLOOKUP(B239,Overall!B:AA,22,0)</f>
        <v>noc25_cs79</v>
      </c>
      <c r="X239" s="20" t="str">
        <f>VLOOKUP(B239,Overall!B:AA,23,0)</f>
        <v>https://nptel.ac.in/courses/106106146</v>
      </c>
      <c r="Y239" s="19" t="str">
        <f>VLOOKUP(B239,Overall!B:AA,24,0)</f>
        <v>https://nptel.ac.in/courses/106106146</v>
      </c>
      <c r="Z239" s="14">
        <f>VLOOKUP(B239,Overall!B:AA,25,0)</f>
        <v>106106146</v>
      </c>
      <c r="AA239" s="33"/>
    </row>
    <row r="240" spans="1:27" ht="52.8" x14ac:dyDescent="0.25">
      <c r="A240" s="13">
        <v>239</v>
      </c>
      <c r="B240" s="14" t="s">
        <v>1536</v>
      </c>
      <c r="C240" s="14" t="str">
        <f>VLOOKUP(B240,Overall!B:AA,2,0)</f>
        <v>Computer Science and Engineering</v>
      </c>
      <c r="D240" s="14" t="str">
        <f>VLOOKUP(B240,Overall!B:AA,3,0)</f>
        <v>Responsible &amp; Safe AI Systems</v>
      </c>
      <c r="E240" s="14" t="str">
        <f>VLOOKUP(B240,Overall!B:AA,4,0)</f>
        <v>Prof. Ponnurangam Kumaraguru,
Prof. Balaraman Ravindran,
Prof. Arun Rajkumar</v>
      </c>
      <c r="F240" s="15" t="str">
        <f>VLOOKUP(B240,Overall!B:AA,5,0)</f>
        <v>IIIT Hyderabad and IIT Madras</v>
      </c>
      <c r="G240" s="15" t="str">
        <f>VLOOKUP(B240,Overall!B:AA,6,0)</f>
        <v>IIT Madras</v>
      </c>
      <c r="H240" s="16" t="str">
        <f>VLOOKUP(B240,Overall!B:AA,7,0)</f>
        <v>12 Weeks</v>
      </c>
      <c r="I240" s="15" t="str">
        <f>VLOOKUP(B240,Overall!B:AA,8,0)</f>
        <v>Rerun</v>
      </c>
      <c r="J240" s="17">
        <f>VLOOKUP(B240,Overall!B:AA,9,0)</f>
        <v>45859</v>
      </c>
      <c r="K240" s="17">
        <f>VLOOKUP(B240,Overall!B:AA,10,0)</f>
        <v>45940</v>
      </c>
      <c r="L240" s="17">
        <f>VLOOKUP(B240,Overall!B:AA,11,0)</f>
        <v>45956</v>
      </c>
      <c r="M240" s="17">
        <f>VLOOKUP(B240,Overall!B:AA,12,0)</f>
        <v>45866</v>
      </c>
      <c r="N240" s="17">
        <f>VLOOKUP(B240,Overall!B:AA,13,0)</f>
        <v>45884</v>
      </c>
      <c r="O240" s="15" t="str">
        <f>VLOOKUP(B240,Overall!B:AA,14,0)</f>
        <v>UG/PG</v>
      </c>
      <c r="P240" s="15" t="str">
        <f>VLOOKUP(B240,Overall!B:AA,15,0)</f>
        <v>Elective</v>
      </c>
      <c r="Q240" s="15" t="str">
        <f>VLOOKUP(B240,Overall!B:AA,16,0)</f>
        <v>Yes</v>
      </c>
      <c r="R240" s="33" t="str">
        <f>VLOOKUP(B240,Overall!B:AA,17,0)</f>
        <v>Artificial Intelligence</v>
      </c>
      <c r="S240" s="20" t="str">
        <f>VLOOKUP(B240,Overall!B:AA,18,0)</f>
        <v>https://onlinecourses.nptel.ac.in/noc25_cs118/preview</v>
      </c>
      <c r="T240" s="14" t="str">
        <f>VLOOKUP(B240,Overall!B:AA,19,0)</f>
        <v>noc25_cs118</v>
      </c>
      <c r="U240" s="35" t="str">
        <f>VLOOKUP(B240,Overall!B:AA,20,0)</f>
        <v>https://onlinecourses.nptel.ac.in/noc24_cs132/preview</v>
      </c>
      <c r="V240" s="35" t="str">
        <f>VLOOKUP(B240,Overall!B:AA,21,0)</f>
        <v>https://onlinecourses.nptel.ac.in/noc24_cs132/preview</v>
      </c>
      <c r="W240" s="33" t="str">
        <f>VLOOKUP(B240,Overall!B:AA,22,0)</f>
        <v>noc24_cs132</v>
      </c>
      <c r="X240" s="20" t="str">
        <f>VLOOKUP(B240,Overall!B:AA,23,0)</f>
        <v>https://nptel.ac.in/courses/106106472</v>
      </c>
      <c r="Y240" s="19" t="str">
        <f>VLOOKUP(B240,Overall!B:AA,24,0)</f>
        <v>https://nptel.ac.in/courses/106106472</v>
      </c>
      <c r="Z240" s="14">
        <f>VLOOKUP(B240,Overall!B:AA,25,0)</f>
        <v>106106472</v>
      </c>
      <c r="AA240" s="33"/>
    </row>
    <row r="241" spans="1:27" ht="39.6" x14ac:dyDescent="0.25">
      <c r="A241" s="13">
        <v>240</v>
      </c>
      <c r="B241" s="14" t="s">
        <v>1543</v>
      </c>
      <c r="C241" s="14" t="str">
        <f>VLOOKUP(B241,Overall!B:AA,2,0)</f>
        <v>Computer Science and Engineering</v>
      </c>
      <c r="D241" s="14" t="str">
        <f>VLOOKUP(B241,Overall!B:AA,3,0)</f>
        <v>Introduction to Programming in C</v>
      </c>
      <c r="E241" s="14" t="str">
        <f>VLOOKUP(B241,Overall!B:AA,4,0)</f>
        <v>Prof. Satyadev Nandakumar</v>
      </c>
      <c r="F241" s="15" t="str">
        <f>VLOOKUP(B241,Overall!B:AA,5,0)</f>
        <v>IIT Kanpur</v>
      </c>
      <c r="G241" s="15" t="str">
        <f>VLOOKUP(B241,Overall!B:AA,6,0)</f>
        <v>IIT Kanpur</v>
      </c>
      <c r="H241" s="16" t="str">
        <f>VLOOKUP(B241,Overall!B:AA,7,0)</f>
        <v>8 Weeks</v>
      </c>
      <c r="I241" s="15" t="str">
        <f>VLOOKUP(B241,Overall!B:AA,8,0)</f>
        <v>Rerun</v>
      </c>
      <c r="J241" s="17">
        <f>VLOOKUP(B241,Overall!B:AA,9,0)</f>
        <v>45859</v>
      </c>
      <c r="K241" s="17">
        <f>VLOOKUP(B241,Overall!B:AA,10,0)</f>
        <v>45912</v>
      </c>
      <c r="L241" s="17">
        <f>VLOOKUP(B241,Overall!B:AA,11,0)</f>
        <v>45921</v>
      </c>
      <c r="M241" s="17">
        <f>VLOOKUP(B241,Overall!B:AA,12,0)</f>
        <v>45866</v>
      </c>
      <c r="N241" s="17">
        <f>VLOOKUP(B241,Overall!B:AA,13,0)</f>
        <v>45884</v>
      </c>
      <c r="O241" s="15" t="str">
        <f>VLOOKUP(B241,Overall!B:AA,14,0)</f>
        <v>UG/PG</v>
      </c>
      <c r="P241" s="15" t="str">
        <f>VLOOKUP(B241,Overall!B:AA,15,0)</f>
        <v>Elective</v>
      </c>
      <c r="Q241" s="15" t="str">
        <f>VLOOKUP(B241,Overall!B:AA,16,0)</f>
        <v>Yes</v>
      </c>
      <c r="R241" s="33">
        <f>VLOOKUP(B241,Overall!B:AA,17,0)</f>
        <v>0</v>
      </c>
      <c r="S241" s="20" t="str">
        <f>VLOOKUP(B241,Overall!B:AA,18,0)</f>
        <v>https://onlinecourses.nptel.ac.in/noc25_cs119/preview</v>
      </c>
      <c r="T241" s="14" t="str">
        <f>VLOOKUP(B241,Overall!B:AA,19,0)</f>
        <v>noc25_cs119</v>
      </c>
      <c r="U241" s="35" t="str">
        <f>VLOOKUP(B241,Overall!B:AA,20,0)</f>
        <v>https://onlinecourses.nptel.ac.in/noc24_cs02/preview</v>
      </c>
      <c r="V241" s="35" t="str">
        <f>VLOOKUP(B241,Overall!B:AA,21,0)</f>
        <v>https://onlinecourses.nptel.ac.in/noc24_cs02/preview</v>
      </c>
      <c r="W241" s="33" t="str">
        <f>VLOOKUP(B241,Overall!B:AA,22,0)</f>
        <v>noc24_cs02</v>
      </c>
      <c r="X241" s="20" t="str">
        <f>VLOOKUP(B241,Overall!B:AA,23,0)</f>
        <v>https://nptel.ac.in/courses/106104128</v>
      </c>
      <c r="Y241" s="19" t="str">
        <f>VLOOKUP(B241,Overall!B:AA,24,0)</f>
        <v>https://nptel.ac.in/courses/106104128</v>
      </c>
      <c r="Z241" s="14">
        <f>VLOOKUP(B241,Overall!B:AA,25,0)</f>
        <v>106104128</v>
      </c>
      <c r="AA241" s="33"/>
    </row>
    <row r="242" spans="1:27" ht="39.6" x14ac:dyDescent="0.25">
      <c r="A242" s="13">
        <v>241</v>
      </c>
      <c r="B242" s="14" t="s">
        <v>1548</v>
      </c>
      <c r="C242" s="14" t="str">
        <f>VLOOKUP(B242,Overall!B:AA,2,0)</f>
        <v>Computer Science and Engineering</v>
      </c>
      <c r="D242" s="14" t="str">
        <f>VLOOKUP(B242,Overall!B:AA,3,0)</f>
        <v>Practical Cyber Security for Cyber Security Practitioners</v>
      </c>
      <c r="E242" s="14" t="str">
        <f>VLOOKUP(B242,Overall!B:AA,4,0)</f>
        <v>Prof. Sandeep K. Shukla</v>
      </c>
      <c r="F242" s="15" t="str">
        <f>VLOOKUP(B242,Overall!B:AA,5,0)</f>
        <v>IIT Kanpur</v>
      </c>
      <c r="G242" s="15" t="str">
        <f>VLOOKUP(B242,Overall!B:AA,6,0)</f>
        <v>IIT Kanpur</v>
      </c>
      <c r="H242" s="16" t="str">
        <f>VLOOKUP(B242,Overall!B:AA,7,0)</f>
        <v>12 Weeks</v>
      </c>
      <c r="I242" s="15" t="str">
        <f>VLOOKUP(B242,Overall!B:AA,8,0)</f>
        <v>Rerun</v>
      </c>
      <c r="J242" s="17">
        <f>VLOOKUP(B242,Overall!B:AA,9,0)</f>
        <v>45859</v>
      </c>
      <c r="K242" s="17">
        <f>VLOOKUP(B242,Overall!B:AA,10,0)</f>
        <v>45940</v>
      </c>
      <c r="L242" s="17">
        <f>VLOOKUP(B242,Overall!B:AA,11,0)</f>
        <v>45956</v>
      </c>
      <c r="M242" s="17">
        <f>VLOOKUP(B242,Overall!B:AA,12,0)</f>
        <v>45866</v>
      </c>
      <c r="N242" s="17">
        <f>VLOOKUP(B242,Overall!B:AA,13,0)</f>
        <v>45884</v>
      </c>
      <c r="O242" s="15" t="str">
        <f>VLOOKUP(B242,Overall!B:AA,14,0)</f>
        <v>UG/PG</v>
      </c>
      <c r="P242" s="15" t="str">
        <f>VLOOKUP(B242,Overall!B:AA,15,0)</f>
        <v>Elective</v>
      </c>
      <c r="Q242" s="15" t="str">
        <f>VLOOKUP(B242,Overall!B:AA,16,0)</f>
        <v>Yes</v>
      </c>
      <c r="R242" s="33" t="str">
        <f>VLOOKUP(B242,Overall!B:AA,17,0)</f>
        <v>Systems</v>
      </c>
      <c r="S242" s="20" t="str">
        <f>VLOOKUP(B242,Overall!B:AA,18,0)</f>
        <v>https://onlinecourses.nptel.ac.in/noc25_cs120/preview</v>
      </c>
      <c r="T242" s="14" t="str">
        <f>VLOOKUP(B242,Overall!B:AA,19,0)</f>
        <v>noc25_cs120</v>
      </c>
      <c r="U242" s="35" t="str">
        <f>VLOOKUP(B242,Overall!B:AA,20,0)</f>
        <v>https://onlinecourses.nptel.ac.in/noc24_cs85/preview</v>
      </c>
      <c r="V242" s="35" t="str">
        <f>VLOOKUP(B242,Overall!B:AA,21,0)</f>
        <v>https://onlinecourses.nptel.ac.in/noc24_cs85/preview</v>
      </c>
      <c r="W242" s="33" t="str">
        <f>VLOOKUP(B242,Overall!B:AA,22,0)</f>
        <v>noc24_cs85</v>
      </c>
      <c r="X242" s="20" t="str">
        <f>VLOOKUP(B242,Overall!B:AA,23,0)</f>
        <v>https://nptel.ac.in/courses/106104467</v>
      </c>
      <c r="Y242" s="19" t="str">
        <f>VLOOKUP(B242,Overall!B:AA,24,0)</f>
        <v>https://nptel.ac.in/courses/106104467</v>
      </c>
      <c r="Z242" s="14">
        <f>VLOOKUP(B242,Overall!B:AA,25,0)</f>
        <v>106104467</v>
      </c>
      <c r="AA242" s="33"/>
    </row>
    <row r="243" spans="1:27" ht="39.6" x14ac:dyDescent="0.25">
      <c r="A243" s="13">
        <v>242</v>
      </c>
      <c r="B243" s="14" t="s">
        <v>1553</v>
      </c>
      <c r="C243" s="14" t="str">
        <f>VLOOKUP(B243,Overall!B:AA,2,0)</f>
        <v>Computer Science and Engineering</v>
      </c>
      <c r="D243" s="14" t="str">
        <f>VLOOKUP(B243,Overall!B:AA,3,0)</f>
        <v>Theory of Computation</v>
      </c>
      <c r="E243" s="14" t="str">
        <f>VLOOKUP(B243,Overall!B:AA,4,0)</f>
        <v>Prof. Raghunath Tewari</v>
      </c>
      <c r="F243" s="15" t="str">
        <f>VLOOKUP(B243,Overall!B:AA,5,0)</f>
        <v>IIT Kanpur</v>
      </c>
      <c r="G243" s="15" t="str">
        <f>VLOOKUP(B243,Overall!B:AA,6,0)</f>
        <v>IIT Kanpur</v>
      </c>
      <c r="H243" s="16" t="str">
        <f>VLOOKUP(B243,Overall!B:AA,7,0)</f>
        <v>8 Weeks</v>
      </c>
      <c r="I243" s="15" t="str">
        <f>VLOOKUP(B243,Overall!B:AA,8,0)</f>
        <v>Rerun</v>
      </c>
      <c r="J243" s="17">
        <f>VLOOKUP(B243,Overall!B:AA,9,0)</f>
        <v>45859</v>
      </c>
      <c r="K243" s="17">
        <f>VLOOKUP(B243,Overall!B:AA,10,0)</f>
        <v>45912</v>
      </c>
      <c r="L243" s="17">
        <f>VLOOKUP(B243,Overall!B:AA,11,0)</f>
        <v>45920</v>
      </c>
      <c r="M243" s="17">
        <f>VLOOKUP(B243,Overall!B:AA,12,0)</f>
        <v>45866</v>
      </c>
      <c r="N243" s="17">
        <f>VLOOKUP(B243,Overall!B:AA,13,0)</f>
        <v>45884</v>
      </c>
      <c r="O243" s="15" t="str">
        <f>VLOOKUP(B243,Overall!B:AA,14,0)</f>
        <v>UG</v>
      </c>
      <c r="P243" s="15" t="str">
        <f>VLOOKUP(B243,Overall!B:AA,15,0)</f>
        <v>Elective</v>
      </c>
      <c r="Q243" s="15" t="str">
        <f>VLOOKUP(B243,Overall!B:AA,16,0)</f>
        <v>Yes</v>
      </c>
      <c r="R243" s="33" t="str">
        <f>VLOOKUP(B243,Overall!B:AA,17,0)</f>
        <v>Foundations of Computing</v>
      </c>
      <c r="S243" s="20" t="str">
        <f>VLOOKUP(B243,Overall!B:AA,18,0)</f>
        <v>https://onlinecourses.nptel.ac.in/noc25_cs121/preview</v>
      </c>
      <c r="T243" s="14" t="str">
        <f>VLOOKUP(B243,Overall!B:AA,19,0)</f>
        <v>noc25_cs121</v>
      </c>
      <c r="U243" s="35" t="str">
        <f>VLOOKUP(B243,Overall!B:AA,20,0)</f>
        <v>https://onlinecourses.nptel.ac.in/noc24_cs71/preview</v>
      </c>
      <c r="V243" s="35" t="str">
        <f>VLOOKUP(B243,Overall!B:AA,21,0)</f>
        <v>https://onlinecourses.nptel.ac.in/noc24_cs71/preview</v>
      </c>
      <c r="W243" s="33" t="str">
        <f>VLOOKUP(B243,Overall!B:AA,22,0)</f>
        <v>noc24_cs71</v>
      </c>
      <c r="X243" s="20" t="str">
        <f>VLOOKUP(B243,Overall!B:AA,23,0)</f>
        <v>https://nptel.ac.in/courses/106104148</v>
      </c>
      <c r="Y243" s="19" t="str">
        <f>VLOOKUP(B243,Overall!B:AA,24,0)</f>
        <v>https://nptel.ac.in/courses/106104148</v>
      </c>
      <c r="Z243" s="14">
        <f>VLOOKUP(B243,Overall!B:AA,25,0)</f>
        <v>106104148</v>
      </c>
      <c r="AA243" s="33"/>
    </row>
    <row r="244" spans="1:27" ht="39.6" x14ac:dyDescent="0.25">
      <c r="A244" s="13">
        <v>243</v>
      </c>
      <c r="B244" s="14" t="s">
        <v>1558</v>
      </c>
      <c r="C244" s="14" t="str">
        <f>VLOOKUP(B244,Overall!B:AA,2,0)</f>
        <v>Computer Science and Engineering
Mathematics</v>
      </c>
      <c r="D244" s="14" t="str">
        <f>VLOOKUP(B244,Overall!B:AA,3,0)</f>
        <v>Randomized Methods in Complexity</v>
      </c>
      <c r="E244" s="14" t="str">
        <f>VLOOKUP(B244,Overall!B:AA,4,0)</f>
        <v>Prof. Nitin Saxena</v>
      </c>
      <c r="F244" s="15" t="str">
        <f>VLOOKUP(B244,Overall!B:AA,5,0)</f>
        <v>IIT Kanpur</v>
      </c>
      <c r="G244" s="15" t="str">
        <f>VLOOKUP(B244,Overall!B:AA,6,0)</f>
        <v>IIT Kanpur</v>
      </c>
      <c r="H244" s="16" t="str">
        <f>VLOOKUP(B244,Overall!B:AA,7,0)</f>
        <v>12 Weeks</v>
      </c>
      <c r="I244" s="15" t="str">
        <f>VLOOKUP(B244,Overall!B:AA,8,0)</f>
        <v>Rerun</v>
      </c>
      <c r="J244" s="17">
        <f>VLOOKUP(B244,Overall!B:AA,9,0)</f>
        <v>45859</v>
      </c>
      <c r="K244" s="17">
        <f>VLOOKUP(B244,Overall!B:AA,10,0)</f>
        <v>45940</v>
      </c>
      <c r="L244" s="17">
        <f>VLOOKUP(B244,Overall!B:AA,11,0)</f>
        <v>45955</v>
      </c>
      <c r="M244" s="17">
        <f>VLOOKUP(B244,Overall!B:AA,12,0)</f>
        <v>45866</v>
      </c>
      <c r="N244" s="17">
        <f>VLOOKUP(B244,Overall!B:AA,13,0)</f>
        <v>45884</v>
      </c>
      <c r="O244" s="15" t="str">
        <f>VLOOKUP(B244,Overall!B:AA,14,0)</f>
        <v>UG/PG</v>
      </c>
      <c r="P244" s="15" t="str">
        <f>VLOOKUP(B244,Overall!B:AA,15,0)</f>
        <v>Elective</v>
      </c>
      <c r="Q244" s="15" t="str">
        <f>VLOOKUP(B244,Overall!B:AA,16,0)</f>
        <v>Yes</v>
      </c>
      <c r="R244" s="33">
        <f>VLOOKUP(B244,Overall!B:AA,17,0)</f>
        <v>0</v>
      </c>
      <c r="S244" s="20" t="str">
        <f>VLOOKUP(B244,Overall!B:AA,18,0)</f>
        <v>https://onlinecourses.nptel.ac.in/noc25_cs122/preview</v>
      </c>
      <c r="T244" s="14" t="str">
        <f>VLOOKUP(B244,Overall!B:AA,19,0)</f>
        <v>noc25_cs122</v>
      </c>
      <c r="U244" s="35" t="str">
        <f>VLOOKUP(B244,Overall!B:AA,20,0)</f>
        <v>https://onlinecourses.nptel.ac.in/noc24_cs100/preview</v>
      </c>
      <c r="V244" s="35" t="str">
        <f>VLOOKUP(B244,Overall!B:AA,21,0)</f>
        <v>https://onlinecourses.nptel.ac.in/noc24_cs100/preview</v>
      </c>
      <c r="W244" s="33" t="str">
        <f>VLOOKUP(B244,Overall!B:AA,22,0)</f>
        <v>noc24_cs100</v>
      </c>
      <c r="X244" s="20" t="str">
        <f>VLOOKUP(B244,Overall!B:AA,23,0)</f>
        <v>https://nptel.ac.in/courses/106104228</v>
      </c>
      <c r="Y244" s="19" t="str">
        <f>VLOOKUP(B244,Overall!B:AA,24,0)</f>
        <v>https://nptel.ac.in/courses/106104228</v>
      </c>
      <c r="Z244" s="14">
        <f>VLOOKUP(B244,Overall!B:AA,25,0)</f>
        <v>106104228</v>
      </c>
      <c r="AA244" s="33"/>
    </row>
    <row r="245" spans="1:27" ht="39.6" x14ac:dyDescent="0.25">
      <c r="A245" s="13">
        <v>244</v>
      </c>
      <c r="B245" s="14" t="s">
        <v>1563</v>
      </c>
      <c r="C245" s="14" t="str">
        <f>VLOOKUP(B245,Overall!B:AA,2,0)</f>
        <v>Computer Science and Engineering</v>
      </c>
      <c r="D245" s="14" t="str">
        <f>VLOOKUP(B245,Overall!B:AA,3,0)</f>
        <v>Computational Arithmetic - Geometry for Algebraic Curves</v>
      </c>
      <c r="E245" s="14" t="str">
        <f>VLOOKUP(B245,Overall!B:AA,4,0)</f>
        <v>Prof. Nitin Saxena</v>
      </c>
      <c r="F245" s="15" t="str">
        <f>VLOOKUP(B245,Overall!B:AA,5,0)</f>
        <v>IIT Kanpur</v>
      </c>
      <c r="G245" s="15" t="str">
        <f>VLOOKUP(B245,Overall!B:AA,6,0)</f>
        <v>IIT Kanpur</v>
      </c>
      <c r="H245" s="16" t="str">
        <f>VLOOKUP(B245,Overall!B:AA,7,0)</f>
        <v>12 Weeks</v>
      </c>
      <c r="I245" s="15" t="str">
        <f>VLOOKUP(B245,Overall!B:AA,8,0)</f>
        <v>Rerun</v>
      </c>
      <c r="J245" s="17">
        <f>VLOOKUP(B245,Overall!B:AA,9,0)</f>
        <v>45859</v>
      </c>
      <c r="K245" s="17">
        <f>VLOOKUP(B245,Overall!B:AA,10,0)</f>
        <v>45940</v>
      </c>
      <c r="L245" s="17">
        <f>VLOOKUP(B245,Overall!B:AA,11,0)</f>
        <v>45956</v>
      </c>
      <c r="M245" s="17">
        <f>VLOOKUP(B245,Overall!B:AA,12,0)</f>
        <v>45866</v>
      </c>
      <c r="N245" s="17">
        <f>VLOOKUP(B245,Overall!B:AA,13,0)</f>
        <v>45884</v>
      </c>
      <c r="O245" s="15" t="str">
        <f>VLOOKUP(B245,Overall!B:AA,14,0)</f>
        <v>UG/PG</v>
      </c>
      <c r="P245" s="15" t="str">
        <f>VLOOKUP(B245,Overall!B:AA,15,0)</f>
        <v>Elective</v>
      </c>
      <c r="Q245" s="15" t="str">
        <f>VLOOKUP(B245,Overall!B:AA,16,0)</f>
        <v>Yes</v>
      </c>
      <c r="R245" s="33" t="str">
        <f>VLOOKUP(B245,Overall!B:AA,17,0)</f>
        <v>Foundations of Computing</v>
      </c>
      <c r="S245" s="20" t="str">
        <f>VLOOKUP(B245,Overall!B:AA,18,0)</f>
        <v>https://onlinecourses.nptel.ac.in/noc25_cs123/preview</v>
      </c>
      <c r="T245" s="14" t="str">
        <f>VLOOKUP(B245,Overall!B:AA,19,0)</f>
        <v>noc25_cs123</v>
      </c>
      <c r="U245" s="35" t="str">
        <f>VLOOKUP(B245,Overall!B:AA,20,0)</f>
        <v>https://onlinecourses.nptel.ac.in/noc24_cs87/preview</v>
      </c>
      <c r="V245" s="35" t="str">
        <f>VLOOKUP(B245,Overall!B:AA,21,0)</f>
        <v>https://onlinecourses.nptel.ac.in/noc24_cs87/preview</v>
      </c>
      <c r="W245" s="33" t="str">
        <f>VLOOKUP(B245,Overall!B:AA,22,0)</f>
        <v>noc24_cs87</v>
      </c>
      <c r="X245" s="20" t="str">
        <f>VLOOKUP(B245,Overall!B:AA,23,0)</f>
        <v>https://nptel.ac.in/courses/106104469</v>
      </c>
      <c r="Y245" s="19" t="str">
        <f>VLOOKUP(B245,Overall!B:AA,24,0)</f>
        <v>https://nptel.ac.in/courses/106104469</v>
      </c>
      <c r="Z245" s="14">
        <f>VLOOKUP(B245,Overall!B:AA,25,0)</f>
        <v>106104469</v>
      </c>
      <c r="AA245" s="33"/>
    </row>
    <row r="246" spans="1:27" ht="39.6" x14ac:dyDescent="0.25">
      <c r="A246" s="13">
        <v>245</v>
      </c>
      <c r="B246" s="14" t="s">
        <v>1567</v>
      </c>
      <c r="C246" s="14" t="str">
        <f>VLOOKUP(B246,Overall!B:AA,2,0)</f>
        <v>Computer Science and Engineering</v>
      </c>
      <c r="D246" s="14" t="str">
        <f>VLOOKUP(B246,Overall!B:AA,3,0)</f>
        <v>Introduction to Graph Algorithms</v>
      </c>
      <c r="E246" s="14" t="str">
        <f>VLOOKUP(B246,Overall!B:AA,4,0)</f>
        <v>Prof. C Pandu Rangan</v>
      </c>
      <c r="F246" s="15" t="str">
        <f>VLOOKUP(B246,Overall!B:AA,5,0)</f>
        <v>IISc Bangalore</v>
      </c>
      <c r="G246" s="15" t="str">
        <f>VLOOKUP(B246,Overall!B:AA,6,0)</f>
        <v>IISc Bangalore</v>
      </c>
      <c r="H246" s="16" t="str">
        <f>VLOOKUP(B246,Overall!B:AA,7,0)</f>
        <v>8 Weeks</v>
      </c>
      <c r="I246" s="15" t="str">
        <f>VLOOKUP(B246,Overall!B:AA,8,0)</f>
        <v>Rerun</v>
      </c>
      <c r="J246" s="17">
        <f>VLOOKUP(B246,Overall!B:AA,9,0)</f>
        <v>45859</v>
      </c>
      <c r="K246" s="17">
        <f>VLOOKUP(B246,Overall!B:AA,10,0)</f>
        <v>45912</v>
      </c>
      <c r="L246" s="17">
        <f>VLOOKUP(B246,Overall!B:AA,11,0)</f>
        <v>45921</v>
      </c>
      <c r="M246" s="17">
        <f>VLOOKUP(B246,Overall!B:AA,12,0)</f>
        <v>45866</v>
      </c>
      <c r="N246" s="17">
        <f>VLOOKUP(B246,Overall!B:AA,13,0)</f>
        <v>45884</v>
      </c>
      <c r="O246" s="15" t="str">
        <f>VLOOKUP(B246,Overall!B:AA,14,0)</f>
        <v>UG/PG</v>
      </c>
      <c r="P246" s="15" t="str">
        <f>VLOOKUP(B246,Overall!B:AA,15,0)</f>
        <v>Core</v>
      </c>
      <c r="Q246" s="15" t="str">
        <f>VLOOKUP(B246,Overall!B:AA,16,0)</f>
        <v>Yes</v>
      </c>
      <c r="R246" s="33" t="str">
        <f>VLOOKUP(B246,Overall!B:AA,17,0)</f>
        <v>Foundations of Computing</v>
      </c>
      <c r="S246" s="20" t="str">
        <f>VLOOKUP(B246,Overall!B:AA,18,0)</f>
        <v>https://onlinecourses.nptel.ac.in/noc25_cs124/preview</v>
      </c>
      <c r="T246" s="14" t="str">
        <f>VLOOKUP(B246,Overall!B:AA,19,0)</f>
        <v>noc25_cs124</v>
      </c>
      <c r="U246" s="35" t="str">
        <f>VLOOKUP(B246,Overall!B:AA,20,0)</f>
        <v>https://onlinecourses.nptel.ac.in/noc24_cs70/preview</v>
      </c>
      <c r="V246" s="35" t="str">
        <f>VLOOKUP(B246,Overall!B:AA,21,0)</f>
        <v>https://onlinecourses.nptel.ac.in/noc24_cs70/preview</v>
      </c>
      <c r="W246" s="33" t="str">
        <f>VLOOKUP(B246,Overall!B:AA,22,0)</f>
        <v>noc24_cs70</v>
      </c>
      <c r="X246" s="20" t="str">
        <f>VLOOKUP(B246,Overall!B:AA,23,0)</f>
        <v>https://nptel.ac.in/courses/106108468</v>
      </c>
      <c r="Y246" s="19" t="str">
        <f>VLOOKUP(B246,Overall!B:AA,24,0)</f>
        <v>https://nptel.ac.in/courses/106108468</v>
      </c>
      <c r="Z246" s="14">
        <f>VLOOKUP(B246,Overall!B:AA,25,0)</f>
        <v>106108468</v>
      </c>
      <c r="AA246" s="33"/>
    </row>
    <row r="247" spans="1:27" ht="39.6" x14ac:dyDescent="0.25">
      <c r="A247" s="13">
        <v>246</v>
      </c>
      <c r="B247" s="14" t="s">
        <v>1572</v>
      </c>
      <c r="C247" s="14" t="str">
        <f>VLOOKUP(B247,Overall!B:AA,2,0)</f>
        <v>Computer Science and Engineering</v>
      </c>
      <c r="D247" s="14" t="str">
        <f>VLOOKUP(B247,Overall!B:AA,3,0)</f>
        <v>Demystifying Networking</v>
      </c>
      <c r="E247" s="14" t="str">
        <f>VLOOKUP(B247,Overall!B:AA,4,0)</f>
        <v>Prof. Sridhar Iyer,
Prof. Ashutosh Raina</v>
      </c>
      <c r="F247" s="15" t="str">
        <f>VLOOKUP(B247,Overall!B:AA,5,0)</f>
        <v>IIT Bombay</v>
      </c>
      <c r="G247" s="15" t="str">
        <f>VLOOKUP(B247,Overall!B:AA,6,0)</f>
        <v>IIT Bombay</v>
      </c>
      <c r="H247" s="16" t="str">
        <f>VLOOKUP(B247,Overall!B:AA,7,0)</f>
        <v>4 Weeks</v>
      </c>
      <c r="I247" s="15" t="str">
        <f>VLOOKUP(B247,Overall!B:AA,8,0)</f>
        <v>Rerun</v>
      </c>
      <c r="J247" s="17">
        <f>VLOOKUP(B247,Overall!B:AA,9,0)</f>
        <v>45859</v>
      </c>
      <c r="K247" s="17">
        <f>VLOOKUP(B247,Overall!B:AA,10,0)</f>
        <v>45884</v>
      </c>
      <c r="L247" s="17">
        <f>VLOOKUP(B247,Overall!B:AA,11,0)</f>
        <v>45921</v>
      </c>
      <c r="M247" s="17">
        <f>VLOOKUP(B247,Overall!B:AA,12,0)</f>
        <v>45866</v>
      </c>
      <c r="N247" s="17">
        <f>VLOOKUP(B247,Overall!B:AA,13,0)</f>
        <v>45884</v>
      </c>
      <c r="O247" s="15" t="str">
        <f>VLOOKUP(B247,Overall!B:AA,14,0)</f>
        <v>UG/PG</v>
      </c>
      <c r="P247" s="15" t="str">
        <f>VLOOKUP(B247,Overall!B:AA,15,0)</f>
        <v>Elective</v>
      </c>
      <c r="Q247" s="15" t="str">
        <f>VLOOKUP(B247,Overall!B:AA,16,0)</f>
        <v>Yes</v>
      </c>
      <c r="R247" s="33">
        <f>VLOOKUP(B247,Overall!B:AA,17,0)</f>
        <v>0</v>
      </c>
      <c r="S247" s="20" t="str">
        <f>VLOOKUP(B247,Overall!B:AA,18,0)</f>
        <v>https://onlinecourses.nptel.ac.in/noc25_cs125/preview</v>
      </c>
      <c r="T247" s="14" t="str">
        <f>VLOOKUP(B247,Overall!B:AA,19,0)</f>
        <v>noc25_cs125</v>
      </c>
      <c r="U247" s="35" t="str">
        <f>VLOOKUP(B247,Overall!B:AA,20,0)</f>
        <v>https://onlinecourses.nptel.ac.in/noc24_cs69/preview</v>
      </c>
      <c r="V247" s="35" t="str">
        <f>VLOOKUP(B247,Overall!B:AA,21,0)</f>
        <v>https://onlinecourses.nptel.ac.in/noc24_cs69/preview</v>
      </c>
      <c r="W247" s="33" t="str">
        <f>VLOOKUP(B247,Overall!B:AA,22,0)</f>
        <v>noc24_cs69</v>
      </c>
      <c r="X247" s="20" t="str">
        <f>VLOOKUP(B247,Overall!B:AA,23,0)</f>
        <v>https://nptel.ac.in/courses/106101209</v>
      </c>
      <c r="Y247" s="19" t="str">
        <f>VLOOKUP(B247,Overall!B:AA,24,0)</f>
        <v>https://nptel.ac.in/courses/106101209</v>
      </c>
      <c r="Z247" s="14">
        <f>VLOOKUP(B247,Overall!B:AA,25,0)</f>
        <v>106101209</v>
      </c>
      <c r="AA247" s="33"/>
    </row>
    <row r="248" spans="1:27" ht="39.6" x14ac:dyDescent="0.25">
      <c r="A248" s="13">
        <v>247</v>
      </c>
      <c r="B248" s="14" t="s">
        <v>1577</v>
      </c>
      <c r="C248" s="14" t="str">
        <f>VLOOKUP(B248,Overall!B:AA,2,0)</f>
        <v>Computer Science and Engineering</v>
      </c>
      <c r="D248" s="14" t="str">
        <f>VLOOKUP(B248,Overall!B:AA,3,0)</f>
        <v>Introduction to Computer and Network Performance Analysis using Queuing Systems</v>
      </c>
      <c r="E248" s="14" t="str">
        <f>VLOOKUP(B248,Overall!B:AA,4,0)</f>
        <v>Prof. Varsha Apte</v>
      </c>
      <c r="F248" s="15" t="str">
        <f>VLOOKUP(B248,Overall!B:AA,5,0)</f>
        <v>IIT Bombay</v>
      </c>
      <c r="G248" s="15" t="str">
        <f>VLOOKUP(B248,Overall!B:AA,6,0)</f>
        <v>IIT Bombay</v>
      </c>
      <c r="H248" s="16" t="str">
        <f>VLOOKUP(B248,Overall!B:AA,7,0)</f>
        <v>4 Weeks</v>
      </c>
      <c r="I248" s="15" t="str">
        <f>VLOOKUP(B248,Overall!B:AA,8,0)</f>
        <v>Rerun</v>
      </c>
      <c r="J248" s="17">
        <f>VLOOKUP(B248,Overall!B:AA,9,0)</f>
        <v>45887</v>
      </c>
      <c r="K248" s="17">
        <f>VLOOKUP(B248,Overall!B:AA,10,0)</f>
        <v>45912</v>
      </c>
      <c r="L248" s="17">
        <f>VLOOKUP(B248,Overall!B:AA,11,0)</f>
        <v>45962</v>
      </c>
      <c r="M248" s="17">
        <f>VLOOKUP(B248,Overall!B:AA,12,0)</f>
        <v>45887</v>
      </c>
      <c r="N248" s="17">
        <f>VLOOKUP(B248,Overall!B:AA,13,0)</f>
        <v>45898</v>
      </c>
      <c r="O248" s="15" t="str">
        <f>VLOOKUP(B248,Overall!B:AA,14,0)</f>
        <v>UG/PG</v>
      </c>
      <c r="P248" s="15" t="str">
        <f>VLOOKUP(B248,Overall!B:AA,15,0)</f>
        <v>Elective</v>
      </c>
      <c r="Q248" s="15" t="str">
        <f>VLOOKUP(B248,Overall!B:AA,16,0)</f>
        <v>Yes</v>
      </c>
      <c r="R248" s="33" t="str">
        <f>VLOOKUP(B248,Overall!B:AA,17,0)</f>
        <v>Systems</v>
      </c>
      <c r="S248" s="20" t="str">
        <f>VLOOKUP(B248,Overall!B:AA,18,0)</f>
        <v>https://onlinecourses.nptel.ac.in/noc25_cs126/preview</v>
      </c>
      <c r="T248" s="14" t="str">
        <f>VLOOKUP(B248,Overall!B:AA,19,0)</f>
        <v>noc25_cs126</v>
      </c>
      <c r="U248" s="35" t="str">
        <f>VLOOKUP(B248,Overall!B:AA,20,0)</f>
        <v>https://onlinecourses.nptel.ac.in/noc23_cs118/preview</v>
      </c>
      <c r="V248" s="35" t="str">
        <f>VLOOKUP(B248,Overall!B:AA,21,0)</f>
        <v>https://onlinecourses.nptel.ac.in/noc23_cs118/preview</v>
      </c>
      <c r="W248" s="33" t="str">
        <f>VLOOKUP(B248,Overall!B:AA,22,0)</f>
        <v>noc23_cs118</v>
      </c>
      <c r="X248" s="20" t="str">
        <f>VLOOKUP(B248,Overall!B:AA,23,0)</f>
        <v>https://nptel.ac.in/courses/106101238</v>
      </c>
      <c r="Y248" s="19" t="str">
        <f>VLOOKUP(B248,Overall!B:AA,24,0)</f>
        <v>https://nptel.ac.in/courses/106101238</v>
      </c>
      <c r="Z248" s="14">
        <f>VLOOKUP(B248,Overall!B:AA,25,0)</f>
        <v>106101238</v>
      </c>
      <c r="AA248" s="33"/>
    </row>
    <row r="249" spans="1:27" ht="39.6" x14ac:dyDescent="0.25">
      <c r="A249" s="13">
        <v>248</v>
      </c>
      <c r="B249" s="14" t="s">
        <v>1582</v>
      </c>
      <c r="C249" s="14" t="str">
        <f>VLOOKUP(B249,Overall!B:AA,2,0)</f>
        <v>Computer Science and Engineering</v>
      </c>
      <c r="D249" s="14" t="str">
        <f>VLOOKUP(B249,Overall!B:AA,3,0)</f>
        <v>Discrete Mathematics - IIITB</v>
      </c>
      <c r="E249" s="14" t="str">
        <f>VLOOKUP(B249,Overall!B:AA,4,0)</f>
        <v>Prof. Ashish Choudhury</v>
      </c>
      <c r="F249" s="15" t="str">
        <f>VLOOKUP(B249,Overall!B:AA,5,0)</f>
        <v>IIIT Bangalore</v>
      </c>
      <c r="G249" s="15" t="str">
        <f>VLOOKUP(B249,Overall!B:AA,6,0)</f>
        <v>IISc Bangalore</v>
      </c>
      <c r="H249" s="16" t="str">
        <f>VLOOKUP(B249,Overall!B:AA,7,0)</f>
        <v>12 Weeks</v>
      </c>
      <c r="I249" s="15" t="str">
        <f>VLOOKUP(B249,Overall!B:AA,8,0)</f>
        <v>Rerun</v>
      </c>
      <c r="J249" s="17">
        <f>VLOOKUP(B249,Overall!B:AA,9,0)</f>
        <v>45859</v>
      </c>
      <c r="K249" s="17">
        <f>VLOOKUP(B249,Overall!B:AA,10,0)</f>
        <v>45940</v>
      </c>
      <c r="L249" s="17">
        <f>VLOOKUP(B249,Overall!B:AA,11,0)</f>
        <v>45962</v>
      </c>
      <c r="M249" s="17">
        <f>VLOOKUP(B249,Overall!B:AA,12,0)</f>
        <v>45866</v>
      </c>
      <c r="N249" s="17">
        <f>VLOOKUP(B249,Overall!B:AA,13,0)</f>
        <v>45884</v>
      </c>
      <c r="O249" s="15" t="str">
        <f>VLOOKUP(B249,Overall!B:AA,14,0)</f>
        <v>UG/PG</v>
      </c>
      <c r="P249" s="15" t="str">
        <f>VLOOKUP(B249,Overall!B:AA,15,0)</f>
        <v>Core</v>
      </c>
      <c r="Q249" s="15" t="str">
        <f>VLOOKUP(B249,Overall!B:AA,16,0)</f>
        <v>Yes</v>
      </c>
      <c r="R249" s="33" t="str">
        <f>VLOOKUP(B249,Overall!B:AA,17,0)</f>
        <v>Foundations of Computing</v>
      </c>
      <c r="S249" s="20" t="str">
        <f>VLOOKUP(B249,Overall!B:AA,18,0)</f>
        <v>https://onlinecourses.nptel.ac.in/noc25_cs127/preview</v>
      </c>
      <c r="T249" s="14" t="str">
        <f>VLOOKUP(B249,Overall!B:AA,19,0)</f>
        <v>noc25_cs127</v>
      </c>
      <c r="U249" s="35" t="str">
        <f>VLOOKUP(B249,Overall!B:AA,20,0)</f>
        <v>https://onlinecourses.nptel.ac.in/noc24_cs98/preview</v>
      </c>
      <c r="V249" s="35" t="str">
        <f>VLOOKUP(B249,Overall!B:AA,21,0)</f>
        <v>https://onlinecourses.nptel.ac.in/noc24_cs98/preview</v>
      </c>
      <c r="W249" s="33" t="str">
        <f>VLOOKUP(B249,Overall!B:AA,22,0)</f>
        <v>noc24_cs98</v>
      </c>
      <c r="X249" s="20" t="str">
        <f>VLOOKUP(B249,Overall!B:AA,23,0)</f>
        <v>https://nptel.ac.in/courses/106108227</v>
      </c>
      <c r="Y249" s="19" t="str">
        <f>VLOOKUP(B249,Overall!B:AA,24,0)</f>
        <v>https://nptel.ac.in/courses/106108227</v>
      </c>
      <c r="Z249" s="14">
        <f>VLOOKUP(B249,Overall!B:AA,25,0)</f>
        <v>106108227</v>
      </c>
      <c r="AA249" s="33"/>
    </row>
    <row r="250" spans="1:27" ht="39.6" x14ac:dyDescent="0.25">
      <c r="A250" s="13">
        <v>249</v>
      </c>
      <c r="B250" s="14" t="s">
        <v>1587</v>
      </c>
      <c r="C250" s="14" t="str">
        <f>VLOOKUP(B250,Overall!B:AA,2,0)</f>
        <v>Computer Science and Engineering</v>
      </c>
      <c r="D250" s="14" t="str">
        <f>VLOOKUP(B250,Overall!B:AA,3,0)</f>
        <v>Secure Computation: Part II</v>
      </c>
      <c r="E250" s="14" t="str">
        <f>VLOOKUP(B250,Overall!B:AA,4,0)</f>
        <v>Prof. Ashish Choudhury</v>
      </c>
      <c r="F250" s="15" t="str">
        <f>VLOOKUP(B250,Overall!B:AA,5,0)</f>
        <v>IIIT Bangalore</v>
      </c>
      <c r="G250" s="15" t="str">
        <f>VLOOKUP(B250,Overall!B:AA,6,0)</f>
        <v>IISc Bangalore</v>
      </c>
      <c r="H250" s="16" t="str">
        <f>VLOOKUP(B250,Overall!B:AA,7,0)</f>
        <v>12 Weeks</v>
      </c>
      <c r="I250" s="15" t="str">
        <f>VLOOKUP(B250,Overall!B:AA,8,0)</f>
        <v>Rerun</v>
      </c>
      <c r="J250" s="17">
        <f>VLOOKUP(B250,Overall!B:AA,9,0)</f>
        <v>45859</v>
      </c>
      <c r="K250" s="17">
        <f>VLOOKUP(B250,Overall!B:AA,10,0)</f>
        <v>45940</v>
      </c>
      <c r="L250" s="17">
        <f>VLOOKUP(B250,Overall!B:AA,11,0)</f>
        <v>45963</v>
      </c>
      <c r="M250" s="17">
        <f>VLOOKUP(B250,Overall!B:AA,12,0)</f>
        <v>45866</v>
      </c>
      <c r="N250" s="17">
        <f>VLOOKUP(B250,Overall!B:AA,13,0)</f>
        <v>45884</v>
      </c>
      <c r="O250" s="15" t="str">
        <f>VLOOKUP(B250,Overall!B:AA,14,0)</f>
        <v>PG</v>
      </c>
      <c r="P250" s="15" t="str">
        <f>VLOOKUP(B250,Overall!B:AA,15,0)</f>
        <v>Elective</v>
      </c>
      <c r="Q250" s="15" t="str">
        <f>VLOOKUP(B250,Overall!B:AA,16,0)</f>
        <v>Yes</v>
      </c>
      <c r="R250" s="33" t="str">
        <f>VLOOKUP(B250,Overall!B:AA,17,0)</f>
        <v>Cyber Security</v>
      </c>
      <c r="S250" s="20" t="str">
        <f>VLOOKUP(B250,Overall!B:AA,18,0)</f>
        <v>https://onlinecourses.nptel.ac.in/noc25_cs128/preview</v>
      </c>
      <c r="T250" s="14" t="str">
        <f>VLOOKUP(B250,Overall!B:AA,19,0)</f>
        <v>noc25_cs128</v>
      </c>
      <c r="U250" s="35" t="str">
        <f>VLOOKUP(B250,Overall!B:AA,20,0)</f>
        <v>https://onlinecourses.nptel.ac.in/noc24_cs112/preview</v>
      </c>
      <c r="V250" s="35" t="str">
        <f>VLOOKUP(B250,Overall!B:AA,21,0)</f>
        <v>https://onlinecourses.nptel.ac.in/noc24_cs112/preview</v>
      </c>
      <c r="W250" s="33" t="str">
        <f>VLOOKUP(B250,Overall!B:AA,22,0)</f>
        <v>noc24_cs112</v>
      </c>
      <c r="X250" s="20" t="str">
        <f>VLOOKUP(B250,Overall!B:AA,23,0)</f>
        <v>https://nptel.ac.in/courses/106108237</v>
      </c>
      <c r="Y250" s="19" t="str">
        <f>VLOOKUP(B250,Overall!B:AA,24,0)</f>
        <v>https://nptel.ac.in/courses/106108237</v>
      </c>
      <c r="Z250" s="14">
        <f>VLOOKUP(B250,Overall!B:AA,25,0)</f>
        <v>106108237</v>
      </c>
      <c r="AA250" s="33"/>
    </row>
    <row r="251" spans="1:27" ht="39.6" x14ac:dyDescent="0.25">
      <c r="A251" s="13">
        <v>250</v>
      </c>
      <c r="B251" s="14" t="s">
        <v>1591</v>
      </c>
      <c r="C251" s="14" t="str">
        <f>VLOOKUP(B251,Overall!B:AA,2,0)</f>
        <v>Computer Science and Engineering</v>
      </c>
      <c r="D251" s="14" t="str">
        <f>VLOOKUP(B251,Overall!B:AA,3,0)</f>
        <v>Linear Algebra Through Geometry</v>
      </c>
      <c r="E251" s="14" t="str">
        <f>VLOOKUP(B251,Overall!B:AA,4,0)</f>
        <v>Prof. Ashok Rao, Prof. M Krishna Kumar, Prof. Arulalan M R</v>
      </c>
      <c r="F251" s="15" t="str">
        <f>VLOOKUP(B251,Overall!B:AA,5,0)</f>
        <v>IISc Bangalore</v>
      </c>
      <c r="G251" s="15" t="str">
        <f>VLOOKUP(B251,Overall!B:AA,6,0)</f>
        <v>IISc Bangalore</v>
      </c>
      <c r="H251" s="16" t="str">
        <f>VLOOKUP(B251,Overall!B:AA,7,0)</f>
        <v>12 Weeks</v>
      </c>
      <c r="I251" s="15" t="str">
        <f>VLOOKUP(B251,Overall!B:AA,8,0)</f>
        <v>Rerun</v>
      </c>
      <c r="J251" s="17">
        <f>VLOOKUP(B251,Overall!B:AA,9,0)</f>
        <v>45859</v>
      </c>
      <c r="K251" s="17">
        <f>VLOOKUP(B251,Overall!B:AA,10,0)</f>
        <v>45940</v>
      </c>
      <c r="L251" s="17">
        <f>VLOOKUP(B251,Overall!B:AA,11,0)</f>
        <v>45962</v>
      </c>
      <c r="M251" s="17">
        <f>VLOOKUP(B251,Overall!B:AA,12,0)</f>
        <v>45866</v>
      </c>
      <c r="N251" s="17">
        <f>VLOOKUP(B251,Overall!B:AA,13,0)</f>
        <v>45884</v>
      </c>
      <c r="O251" s="15" t="str">
        <f>VLOOKUP(B251,Overall!B:AA,14,0)</f>
        <v>UG/PG</v>
      </c>
      <c r="P251" s="15" t="str">
        <f>VLOOKUP(B251,Overall!B:AA,15,0)</f>
        <v>Core</v>
      </c>
      <c r="Q251" s="15" t="str">
        <f>VLOOKUP(B251,Overall!B:AA,16,0)</f>
        <v>Yes</v>
      </c>
      <c r="R251" s="33" t="str">
        <f>VLOOKUP(B251,Overall!B:AA,17,0)</f>
        <v>Foundations of Computing
Communication and Signal Processing
Control and Instrumentation</v>
      </c>
      <c r="S251" s="20" t="str">
        <f>VLOOKUP(B251,Overall!B:AA,18,0)</f>
        <v>https://onlinecourses.nptel.ac.in/noc25_cs129/preview</v>
      </c>
      <c r="T251" s="14" t="str">
        <f>VLOOKUP(B251,Overall!B:AA,19,0)</f>
        <v>noc25_cs129</v>
      </c>
      <c r="U251" s="35" t="str">
        <f>VLOOKUP(B251,Overall!B:AA,20,0)</f>
        <v>https://onlinecourses.nptel.ac.in/noc24_cs111/preview</v>
      </c>
      <c r="V251" s="35" t="str">
        <f>VLOOKUP(B251,Overall!B:AA,21,0)</f>
        <v>https://onlinecourses.nptel.ac.in/noc24_cs111/preview</v>
      </c>
      <c r="W251" s="33" t="str">
        <f>VLOOKUP(B251,Overall!B:AA,22,0)</f>
        <v>noc24_cs111</v>
      </c>
      <c r="X251" s="20" t="str">
        <f>VLOOKUP(B251,Overall!B:AA,23,0)</f>
        <v>https://nptel.ac.in/courses/106108482</v>
      </c>
      <c r="Y251" s="19" t="str">
        <f>VLOOKUP(B251,Overall!B:AA,24,0)</f>
        <v>https://nptel.ac.in/courses/106108482</v>
      </c>
      <c r="Z251" s="14">
        <f>VLOOKUP(B251,Overall!B:AA,25,0)</f>
        <v>106108482</v>
      </c>
      <c r="AA251" s="33"/>
    </row>
    <row r="252" spans="1:27" ht="39.6" x14ac:dyDescent="0.25">
      <c r="A252" s="13">
        <v>251</v>
      </c>
      <c r="B252" s="14" t="s">
        <v>1597</v>
      </c>
      <c r="C252" s="14" t="str">
        <f>VLOOKUP(B252,Overall!B:AA,2,0)</f>
        <v>Computer Science and Engineering</v>
      </c>
      <c r="D252" s="14" t="str">
        <f>VLOOKUP(B252,Overall!B:AA,3,0)</f>
        <v>Distributed Systems</v>
      </c>
      <c r="E252" s="14" t="str">
        <f>VLOOKUP(B252,Overall!B:AA,4,0)</f>
        <v>Prof. Rajiv Misra</v>
      </c>
      <c r="F252" s="15" t="str">
        <f>VLOOKUP(B252,Overall!B:AA,5,0)</f>
        <v>IIT Patna</v>
      </c>
      <c r="G252" s="15" t="str">
        <f>VLOOKUP(B252,Overall!B:AA,6,0)</f>
        <v>IIT Kanpur</v>
      </c>
      <c r="H252" s="16" t="str">
        <f>VLOOKUP(B252,Overall!B:AA,7,0)</f>
        <v>8 Weeks</v>
      </c>
      <c r="I252" s="15" t="str">
        <f>VLOOKUP(B252,Overall!B:AA,8,0)</f>
        <v>Rerun</v>
      </c>
      <c r="J252" s="17">
        <f>VLOOKUP(B252,Overall!B:AA,9,0)</f>
        <v>45859</v>
      </c>
      <c r="K252" s="17">
        <f>VLOOKUP(B252,Overall!B:AA,10,0)</f>
        <v>45912</v>
      </c>
      <c r="L252" s="17">
        <f>VLOOKUP(B252,Overall!B:AA,11,0)</f>
        <v>45921</v>
      </c>
      <c r="M252" s="17">
        <f>VLOOKUP(B252,Overall!B:AA,12,0)</f>
        <v>45866</v>
      </c>
      <c r="N252" s="17">
        <f>VLOOKUP(B252,Overall!B:AA,13,0)</f>
        <v>45884</v>
      </c>
      <c r="O252" s="15" t="str">
        <f>VLOOKUP(B252,Overall!B:AA,14,0)</f>
        <v>UG/PG</v>
      </c>
      <c r="P252" s="15" t="str">
        <f>VLOOKUP(B252,Overall!B:AA,15,0)</f>
        <v>Elective</v>
      </c>
      <c r="Q252" s="15" t="str">
        <f>VLOOKUP(B252,Overall!B:AA,16,0)</f>
        <v>Yes</v>
      </c>
      <c r="R252" s="33">
        <f>VLOOKUP(B252,Overall!B:AA,17,0)</f>
        <v>0</v>
      </c>
      <c r="S252" s="20" t="str">
        <f>VLOOKUP(B252,Overall!B:AA,18,0)</f>
        <v>https://onlinecourses.nptel.ac.in/noc25_cs130/preview</v>
      </c>
      <c r="T252" s="14" t="str">
        <f>VLOOKUP(B252,Overall!B:AA,19,0)</f>
        <v>noc25_cs130</v>
      </c>
      <c r="U252" s="35" t="str">
        <f>VLOOKUP(B252,Overall!B:AA,20,0)</f>
        <v>https://onlinecourses.nptel.ac.in/noc24_cs77/preview</v>
      </c>
      <c r="V252" s="35" t="str">
        <f>VLOOKUP(B252,Overall!B:AA,21,0)</f>
        <v>https://onlinecourses.nptel.ac.in/noc24_cs77/preview</v>
      </c>
      <c r="W252" s="33" t="str">
        <f>VLOOKUP(B252,Overall!B:AA,22,0)</f>
        <v>noc24_cs77</v>
      </c>
      <c r="X252" s="20" t="str">
        <f>VLOOKUP(B252,Overall!B:AA,23,0)</f>
        <v>https://nptel.ac.in/courses/106106168</v>
      </c>
      <c r="Y252" s="19" t="str">
        <f>VLOOKUP(B252,Overall!B:AA,24,0)</f>
        <v>https://nptel.ac.in/courses/106106168</v>
      </c>
      <c r="Z252" s="14">
        <f>VLOOKUP(B252,Overall!B:AA,25,0)</f>
        <v>106106168</v>
      </c>
      <c r="AA252" s="33"/>
    </row>
    <row r="253" spans="1:27" ht="39.6" x14ac:dyDescent="0.25">
      <c r="A253" s="13">
        <v>252</v>
      </c>
      <c r="B253" s="14" t="s">
        <v>1603</v>
      </c>
      <c r="C253" s="14" t="str">
        <f>VLOOKUP(B253,Overall!B:AA,2,0)</f>
        <v>Computer Science and Engineering</v>
      </c>
      <c r="D253" s="14" t="str">
        <f>VLOOKUP(B253,Overall!B:AA,3,0)</f>
        <v>Big Data Computing</v>
      </c>
      <c r="E253" s="14" t="str">
        <f>VLOOKUP(B253,Overall!B:AA,4,0)</f>
        <v>Prof. Rajiv Misra</v>
      </c>
      <c r="F253" s="15" t="str">
        <f>VLOOKUP(B253,Overall!B:AA,5,0)</f>
        <v>IIT Patna</v>
      </c>
      <c r="G253" s="15" t="str">
        <f>VLOOKUP(B253,Overall!B:AA,6,0)</f>
        <v>IIT Kanpur</v>
      </c>
      <c r="H253" s="16" t="str">
        <f>VLOOKUP(B253,Overall!B:AA,7,0)</f>
        <v>8 Weeks</v>
      </c>
      <c r="I253" s="15" t="str">
        <f>VLOOKUP(B253,Overall!B:AA,8,0)</f>
        <v>Rerun</v>
      </c>
      <c r="J253" s="17">
        <f>VLOOKUP(B253,Overall!B:AA,9,0)</f>
        <v>45887</v>
      </c>
      <c r="K253" s="17">
        <f>VLOOKUP(B253,Overall!B:AA,10,0)</f>
        <v>45940</v>
      </c>
      <c r="L253" s="17">
        <f>VLOOKUP(B253,Overall!B:AA,11,0)</f>
        <v>45963</v>
      </c>
      <c r="M253" s="17">
        <f>VLOOKUP(B253,Overall!B:AA,12,0)</f>
        <v>45887</v>
      </c>
      <c r="N253" s="17">
        <f>VLOOKUP(B253,Overall!B:AA,13,0)</f>
        <v>45898</v>
      </c>
      <c r="O253" s="15" t="str">
        <f>VLOOKUP(B253,Overall!B:AA,14,0)</f>
        <v>PG</v>
      </c>
      <c r="P253" s="15" t="str">
        <f>VLOOKUP(B253,Overall!B:AA,15,0)</f>
        <v>Elective</v>
      </c>
      <c r="Q253" s="15" t="str">
        <f>VLOOKUP(B253,Overall!B:AA,16,0)</f>
        <v>Yes</v>
      </c>
      <c r="R253" s="33">
        <f>VLOOKUP(B253,Overall!B:AA,17,0)</f>
        <v>0</v>
      </c>
      <c r="S253" s="20" t="str">
        <f>VLOOKUP(B253,Overall!B:AA,18,0)</f>
        <v>https://onlinecourses.nptel.ac.in/noc25_cs131/preview</v>
      </c>
      <c r="T253" s="14" t="str">
        <f>VLOOKUP(B253,Overall!B:AA,19,0)</f>
        <v>noc25_cs131</v>
      </c>
      <c r="U253" s="35" t="str">
        <f>VLOOKUP(B253,Overall!B:AA,20,0)</f>
        <v>https://onlinecourses.nptel.ac.in/noc24_cs130/preview</v>
      </c>
      <c r="V253" s="35" t="str">
        <f>VLOOKUP(B253,Overall!B:AA,21,0)</f>
        <v>https://onlinecourses.nptel.ac.in/noc24_cs130/preview</v>
      </c>
      <c r="W253" s="33" t="str">
        <f>VLOOKUP(B253,Overall!B:AA,22,0)</f>
        <v>noc24_cs130</v>
      </c>
      <c r="X253" s="20" t="str">
        <f>VLOOKUP(B253,Overall!B:AA,23,0)</f>
        <v>https://nptel.ac.in/courses/106104189</v>
      </c>
      <c r="Y253" s="19" t="str">
        <f>VLOOKUP(B253,Overall!B:AA,24,0)</f>
        <v>https://nptel.ac.in/courses/106104189</v>
      </c>
      <c r="Z253" s="14">
        <f>VLOOKUP(B253,Overall!B:AA,25,0)</f>
        <v>106104189</v>
      </c>
      <c r="AA253" s="33"/>
    </row>
    <row r="254" spans="1:27" ht="39.6" x14ac:dyDescent="0.25">
      <c r="A254" s="13">
        <v>253</v>
      </c>
      <c r="B254" s="14" t="s">
        <v>1607</v>
      </c>
      <c r="C254" s="14" t="str">
        <f>VLOOKUP(B254,Overall!B:AA,2,0)</f>
        <v>Computer Science and Engineering</v>
      </c>
      <c r="D254" s="14" t="str">
        <f>VLOOKUP(B254,Overall!B:AA,3,0)</f>
        <v>C-Based VLSI Design</v>
      </c>
      <c r="E254" s="14" t="str">
        <f>VLOOKUP(B254,Overall!B:AA,4,0)</f>
        <v>Prof. Chandan Karfa</v>
      </c>
      <c r="F254" s="15" t="str">
        <f>VLOOKUP(B254,Overall!B:AA,5,0)</f>
        <v>IIT Guwahati</v>
      </c>
      <c r="G254" s="15" t="str">
        <f>VLOOKUP(B254,Overall!B:AA,6,0)</f>
        <v>IIT Guwahati</v>
      </c>
      <c r="H254" s="16" t="str">
        <f>VLOOKUP(B254,Overall!B:AA,7,0)</f>
        <v>12 Weeks</v>
      </c>
      <c r="I254" s="15" t="str">
        <f>VLOOKUP(B254,Overall!B:AA,8,0)</f>
        <v>Rerun</v>
      </c>
      <c r="J254" s="17">
        <f>VLOOKUP(B254,Overall!B:AA,9,0)</f>
        <v>45859</v>
      </c>
      <c r="K254" s="17">
        <f>VLOOKUP(B254,Overall!B:AA,10,0)</f>
        <v>45940</v>
      </c>
      <c r="L254" s="17">
        <f>VLOOKUP(B254,Overall!B:AA,11,0)</f>
        <v>45962</v>
      </c>
      <c r="M254" s="17">
        <f>VLOOKUP(B254,Overall!B:AA,12,0)</f>
        <v>45866</v>
      </c>
      <c r="N254" s="17">
        <f>VLOOKUP(B254,Overall!B:AA,13,0)</f>
        <v>45884</v>
      </c>
      <c r="O254" s="15" t="str">
        <f>VLOOKUP(B254,Overall!B:AA,14,0)</f>
        <v>UG/PG</v>
      </c>
      <c r="P254" s="15" t="str">
        <f>VLOOKUP(B254,Overall!B:AA,15,0)</f>
        <v>Elective</v>
      </c>
      <c r="Q254" s="15" t="str">
        <f>VLOOKUP(B254,Overall!B:AA,16,0)</f>
        <v>Yes</v>
      </c>
      <c r="R254" s="33" t="str">
        <f>VLOOKUP(B254,Overall!B:AA,17,0)</f>
        <v>Systems</v>
      </c>
      <c r="S254" s="20" t="str">
        <f>VLOOKUP(B254,Overall!B:AA,18,0)</f>
        <v>https://onlinecourses.nptel.ac.in/noc25_cs132/preview</v>
      </c>
      <c r="T254" s="14" t="str">
        <f>VLOOKUP(B254,Overall!B:AA,19,0)</f>
        <v>noc25_cs132</v>
      </c>
      <c r="U254" s="35" t="str">
        <f>VLOOKUP(B254,Overall!B:AA,20,0)</f>
        <v>https://onlinecourses.nptel.ac.in/noc24_cs122/preview</v>
      </c>
      <c r="V254" s="35" t="str">
        <f>VLOOKUP(B254,Overall!B:AA,21,0)</f>
        <v>https://onlinecourses.nptel.ac.in/noc24_cs122/preview</v>
      </c>
      <c r="W254" s="33" t="str">
        <f>VLOOKUP(B254,Overall!B:AA,22,0)</f>
        <v>noc24_cs122</v>
      </c>
      <c r="X254" s="20" t="str">
        <f>VLOOKUP(B254,Overall!B:AA,23,0)</f>
        <v>https://nptel.ac.in/courses/106103229</v>
      </c>
      <c r="Y254" s="19" t="str">
        <f>VLOOKUP(B254,Overall!B:AA,24,0)</f>
        <v>https://nptel.ac.in/courses/106103229</v>
      </c>
      <c r="Z254" s="14">
        <f>VLOOKUP(B254,Overall!B:AA,25,0)</f>
        <v>106103229</v>
      </c>
      <c r="AA254" s="33"/>
    </row>
    <row r="255" spans="1:27" ht="39.6" x14ac:dyDescent="0.25">
      <c r="A255" s="13">
        <v>254</v>
      </c>
      <c r="B255" s="14" t="s">
        <v>1612</v>
      </c>
      <c r="C255" s="14" t="str">
        <f>VLOOKUP(B255,Overall!B:AA,2,0)</f>
        <v>Computer Science and Engineering</v>
      </c>
      <c r="D255" s="14" t="str">
        <f>VLOOKUP(B255,Overall!B:AA,3,0)</f>
        <v>Computer Graphics</v>
      </c>
      <c r="E255" s="14" t="str">
        <f>VLOOKUP(B255,Overall!B:AA,4,0)</f>
        <v>Prof. Samit Bhattacharya</v>
      </c>
      <c r="F255" s="15" t="str">
        <f>VLOOKUP(B255,Overall!B:AA,5,0)</f>
        <v>IIT Guwahati</v>
      </c>
      <c r="G255" s="15" t="str">
        <f>VLOOKUP(B255,Overall!B:AA,6,0)</f>
        <v>IIT Guwahati</v>
      </c>
      <c r="H255" s="16" t="str">
        <f>VLOOKUP(B255,Overall!B:AA,7,0)</f>
        <v>8 Weeks</v>
      </c>
      <c r="I255" s="15" t="str">
        <f>VLOOKUP(B255,Overall!B:AA,8,0)</f>
        <v>Rerun</v>
      </c>
      <c r="J255" s="17">
        <f>VLOOKUP(B255,Overall!B:AA,9,0)</f>
        <v>45859</v>
      </c>
      <c r="K255" s="17">
        <f>VLOOKUP(B255,Overall!B:AA,10,0)</f>
        <v>45912</v>
      </c>
      <c r="L255" s="17">
        <f>VLOOKUP(B255,Overall!B:AA,11,0)</f>
        <v>45921</v>
      </c>
      <c r="M255" s="17">
        <f>VLOOKUP(B255,Overall!B:AA,12,0)</f>
        <v>45866</v>
      </c>
      <c r="N255" s="17">
        <f>VLOOKUP(B255,Overall!B:AA,13,0)</f>
        <v>45884</v>
      </c>
      <c r="O255" s="15" t="str">
        <f>VLOOKUP(B255,Overall!B:AA,14,0)</f>
        <v>UG</v>
      </c>
      <c r="P255" s="15" t="str">
        <f>VLOOKUP(B255,Overall!B:AA,15,0)</f>
        <v>Core</v>
      </c>
      <c r="Q255" s="15" t="str">
        <f>VLOOKUP(B255,Overall!B:AA,16,0)</f>
        <v>No</v>
      </c>
      <c r="R255" s="33" t="str">
        <f>VLOOKUP(B255,Overall!B:AA,17,0)</f>
        <v>Foundations of Computing</v>
      </c>
      <c r="S255" s="20" t="str">
        <f>VLOOKUP(B255,Overall!B:AA,18,0)</f>
        <v>https://onlinecourses.nptel.ac.in/noc25_cs133/preview</v>
      </c>
      <c r="T255" s="14" t="str">
        <f>VLOOKUP(B255,Overall!B:AA,19,0)</f>
        <v>noc25_cs133</v>
      </c>
      <c r="U255" s="35" t="str">
        <f>VLOOKUP(B255,Overall!B:AA,20,0)</f>
        <v>https://onlinecourses.nptel.ac.in/noc24_cs82/preview</v>
      </c>
      <c r="V255" s="35" t="str">
        <f>VLOOKUP(B255,Overall!B:AA,21,0)</f>
        <v>https://onlinecourses.nptel.ac.in/noc24_cs82/preview</v>
      </c>
      <c r="W255" s="33" t="str">
        <f>VLOOKUP(B255,Overall!B:AA,22,0)</f>
        <v>noc24_cs82</v>
      </c>
      <c r="X255" s="20" t="str">
        <f>VLOOKUP(B255,Overall!B:AA,23,0)</f>
        <v>https://nptel.ac.in/courses/106103224</v>
      </c>
      <c r="Y255" s="19" t="str">
        <f>VLOOKUP(B255,Overall!B:AA,24,0)</f>
        <v>https://nptel.ac.in/courses/106103224</v>
      </c>
      <c r="Z255" s="14">
        <f>VLOOKUP(B255,Overall!B:AA,25,0)</f>
        <v>106103224</v>
      </c>
      <c r="AA255" s="33"/>
    </row>
    <row r="256" spans="1:27" ht="39.6" x14ac:dyDescent="0.25">
      <c r="A256" s="13">
        <v>255</v>
      </c>
      <c r="B256" s="14" t="s">
        <v>1617</v>
      </c>
      <c r="C256" s="14" t="str">
        <f>VLOOKUP(B256,Overall!B:AA,2,0)</f>
        <v>Computer Science and Engineering</v>
      </c>
      <c r="D256" s="14" t="str">
        <f>VLOOKUP(B256,Overall!B:AA,3,0)</f>
        <v>Multi-Core Computer Architecture</v>
      </c>
      <c r="E256" s="14" t="str">
        <f>VLOOKUP(B256,Overall!B:AA,4,0)</f>
        <v>Prof. John Jose</v>
      </c>
      <c r="F256" s="15" t="str">
        <f>VLOOKUP(B256,Overall!B:AA,5,0)</f>
        <v>IIT Guwahati</v>
      </c>
      <c r="G256" s="15" t="str">
        <f>VLOOKUP(B256,Overall!B:AA,6,0)</f>
        <v>IIT Guwahati</v>
      </c>
      <c r="H256" s="16" t="str">
        <f>VLOOKUP(B256,Overall!B:AA,7,0)</f>
        <v>12 Weeks</v>
      </c>
      <c r="I256" s="15" t="str">
        <f>VLOOKUP(B256,Overall!B:AA,8,0)</f>
        <v>Rerun</v>
      </c>
      <c r="J256" s="17">
        <f>VLOOKUP(B256,Overall!B:AA,9,0)</f>
        <v>45859</v>
      </c>
      <c r="K256" s="17">
        <f>VLOOKUP(B256,Overall!B:AA,10,0)</f>
        <v>45940</v>
      </c>
      <c r="L256" s="17">
        <f>VLOOKUP(B256,Overall!B:AA,11,0)</f>
        <v>45963</v>
      </c>
      <c r="M256" s="17">
        <f>VLOOKUP(B256,Overall!B:AA,12,0)</f>
        <v>45866</v>
      </c>
      <c r="N256" s="17">
        <f>VLOOKUP(B256,Overall!B:AA,13,0)</f>
        <v>45884</v>
      </c>
      <c r="O256" s="15" t="str">
        <f>VLOOKUP(B256,Overall!B:AA,14,0)</f>
        <v>UG/PG</v>
      </c>
      <c r="P256" s="15" t="str">
        <f>VLOOKUP(B256,Overall!B:AA,15,0)</f>
        <v>Elective</v>
      </c>
      <c r="Q256" s="15" t="str">
        <f>VLOOKUP(B256,Overall!B:AA,16,0)</f>
        <v>Yes</v>
      </c>
      <c r="R256" s="33" t="str">
        <f>VLOOKUP(B256,Overall!B:AA,17,0)</f>
        <v>Systems</v>
      </c>
      <c r="S256" s="20" t="str">
        <f>VLOOKUP(B256,Overall!B:AA,18,0)</f>
        <v>https://onlinecourses.nptel.ac.in/noc25_cs134/preview</v>
      </c>
      <c r="T256" s="14" t="str">
        <f>VLOOKUP(B256,Overall!B:AA,19,0)</f>
        <v>noc25_cs134</v>
      </c>
      <c r="U256" s="35" t="str">
        <f>VLOOKUP(B256,Overall!B:AA,20,0)</f>
        <v>https://onlinecourses.nptel.ac.in/noc24_cs93/preview</v>
      </c>
      <c r="V256" s="35" t="str">
        <f>VLOOKUP(B256,Overall!B:AA,21,0)</f>
        <v>https://onlinecourses.nptel.ac.in/noc24_cs93/preview</v>
      </c>
      <c r="W256" s="33" t="str">
        <f>VLOOKUP(B256,Overall!B:AA,22,0)</f>
        <v>noc24_cs93</v>
      </c>
      <c r="X256" s="20" t="str">
        <f>VLOOKUP(B256,Overall!B:AA,23,0)</f>
        <v>https://nptel.ac.in/courses/106103184</v>
      </c>
      <c r="Y256" s="19" t="str">
        <f>VLOOKUP(B256,Overall!B:AA,24,0)</f>
        <v>https://nptel.ac.in/courses/106103184</v>
      </c>
      <c r="Z256" s="14">
        <f>VLOOKUP(B256,Overall!B:AA,25,0)</f>
        <v>106103184</v>
      </c>
      <c r="AA256" s="33"/>
    </row>
    <row r="257" spans="1:27" ht="39.6" x14ac:dyDescent="0.25">
      <c r="A257" s="13">
        <v>256</v>
      </c>
      <c r="B257" s="14" t="s">
        <v>1622</v>
      </c>
      <c r="C257" s="14" t="str">
        <f>VLOOKUP(B257,Overall!B:AA,2,0)</f>
        <v>Computer Science and Engineering</v>
      </c>
      <c r="D257" s="14" t="str">
        <f>VLOOKUP(B257,Overall!B:AA,3,0)</f>
        <v>Design &amp; Implementation of Human-Computer Interfaces</v>
      </c>
      <c r="E257" s="14" t="str">
        <f>VLOOKUP(B257,Overall!B:AA,4,0)</f>
        <v>Prof. Samit Bhattacharya</v>
      </c>
      <c r="F257" s="15" t="str">
        <f>VLOOKUP(B257,Overall!B:AA,5,0)</f>
        <v>IIT Guwahati</v>
      </c>
      <c r="G257" s="15" t="str">
        <f>VLOOKUP(B257,Overall!B:AA,6,0)</f>
        <v>IIT Guwahati</v>
      </c>
      <c r="H257" s="16" t="str">
        <f>VLOOKUP(B257,Overall!B:AA,7,0)</f>
        <v>12 Weeks</v>
      </c>
      <c r="I257" s="15" t="str">
        <f>VLOOKUP(B257,Overall!B:AA,8,0)</f>
        <v>Rerun</v>
      </c>
      <c r="J257" s="17">
        <f>VLOOKUP(B257,Overall!B:AA,9,0)</f>
        <v>45859</v>
      </c>
      <c r="K257" s="17">
        <f>VLOOKUP(B257,Overall!B:AA,10,0)</f>
        <v>45940</v>
      </c>
      <c r="L257" s="17">
        <f>VLOOKUP(B257,Overall!B:AA,11,0)</f>
        <v>45963</v>
      </c>
      <c r="M257" s="17">
        <f>VLOOKUP(B257,Overall!B:AA,12,0)</f>
        <v>45866</v>
      </c>
      <c r="N257" s="17">
        <f>VLOOKUP(B257,Overall!B:AA,13,0)</f>
        <v>45884</v>
      </c>
      <c r="O257" s="15" t="str">
        <f>VLOOKUP(B257,Overall!B:AA,14,0)</f>
        <v>UG/PG</v>
      </c>
      <c r="P257" s="15" t="str">
        <f>VLOOKUP(B257,Overall!B:AA,15,0)</f>
        <v>Elective</v>
      </c>
      <c r="Q257" s="15" t="str">
        <f>VLOOKUP(B257,Overall!B:AA,16,0)</f>
        <v>Yes</v>
      </c>
      <c r="R257" s="33">
        <f>VLOOKUP(B257,Overall!B:AA,17,0)</f>
        <v>0</v>
      </c>
      <c r="S257" s="20" t="str">
        <f>VLOOKUP(B257,Overall!B:AA,18,0)</f>
        <v>https://onlinecourses.nptel.ac.in/noc25_cs135/preview</v>
      </c>
      <c r="T257" s="14" t="str">
        <f>VLOOKUP(B257,Overall!B:AA,19,0)</f>
        <v>noc25_cs135</v>
      </c>
      <c r="U257" s="35" t="str">
        <f>VLOOKUP(B257,Overall!B:AA,20,0)</f>
        <v>https://onlinecourses.nptel.ac.in/noc24_cs126/preview</v>
      </c>
      <c r="V257" s="35" t="str">
        <f>VLOOKUP(B257,Overall!B:AA,21,0)</f>
        <v>https://onlinecourses.nptel.ac.in/noc24_cs126/preview</v>
      </c>
      <c r="W257" s="33" t="str">
        <f>VLOOKUP(B257,Overall!B:AA,22,0)</f>
        <v>noc24_cs126</v>
      </c>
      <c r="X257" s="20" t="str">
        <f>VLOOKUP(B257,Overall!B:AA,23,0)</f>
        <v>https://nptel.ac.in/courses/106103237</v>
      </c>
      <c r="Y257" s="19" t="str">
        <f>VLOOKUP(B257,Overall!B:AA,24,0)</f>
        <v>https://nptel.ac.in/courses/106103237</v>
      </c>
      <c r="Z257" s="14">
        <f>VLOOKUP(B257,Overall!B:AA,25,0)</f>
        <v>106103237</v>
      </c>
      <c r="AA257" s="33"/>
    </row>
    <row r="258" spans="1:27" ht="39.6" x14ac:dyDescent="0.25">
      <c r="A258" s="13">
        <v>257</v>
      </c>
      <c r="B258" s="14" t="s">
        <v>1636</v>
      </c>
      <c r="C258" s="14" t="str">
        <f>VLOOKUP(B258,Overall!B:AA,2,0)</f>
        <v>Computer Science and Engineering</v>
      </c>
      <c r="D258" s="14" t="str">
        <f>VLOOKUP(B258,Overall!B:AA,3,0)</f>
        <v>Foundations and Applications of Machine Learning (Bengali)</v>
      </c>
      <c r="E258" s="14" t="str">
        <f>VLOOKUP(B258,Overall!B:AA,4,0)</f>
        <v>Prof. Adway Mitra</v>
      </c>
      <c r="F258" s="15" t="str">
        <f>VLOOKUP(B258,Overall!B:AA,5,0)</f>
        <v>IIT Kharagpur</v>
      </c>
      <c r="G258" s="15" t="str">
        <f>VLOOKUP(B258,Overall!B:AA,6,0)</f>
        <v>IIT Kharagpur</v>
      </c>
      <c r="H258" s="16" t="str">
        <f>VLOOKUP(B258,Overall!B:AA,7,0)</f>
        <v>8 Weeks</v>
      </c>
      <c r="I258" s="15" t="str">
        <f>VLOOKUP(B258,Overall!B:AA,8,0)</f>
        <v>Rerun</v>
      </c>
      <c r="J258" s="17">
        <f>VLOOKUP(B258,Overall!B:AA,9,0)</f>
        <v>45859</v>
      </c>
      <c r="K258" s="17">
        <f>VLOOKUP(B258,Overall!B:AA,10,0)</f>
        <v>45912</v>
      </c>
      <c r="L258" s="17">
        <f>VLOOKUP(B258,Overall!B:AA,11,0)</f>
        <v>45921</v>
      </c>
      <c r="M258" s="17">
        <f>VLOOKUP(B258,Overall!B:AA,12,0)</f>
        <v>45866</v>
      </c>
      <c r="N258" s="17">
        <f>VLOOKUP(B258,Overall!B:AA,13,0)</f>
        <v>45884</v>
      </c>
      <c r="O258" s="15" t="str">
        <f>VLOOKUP(B258,Overall!B:AA,14,0)</f>
        <v>UG</v>
      </c>
      <c r="P258" s="15" t="str">
        <f>VLOOKUP(B258,Overall!B:AA,15,0)</f>
        <v>Elective</v>
      </c>
      <c r="Q258" s="15" t="str">
        <f>VLOOKUP(B258,Overall!B:AA,16,0)</f>
        <v>Yes</v>
      </c>
      <c r="R258" s="33">
        <f>VLOOKUP(B258,Overall!B:AA,17,0)</f>
        <v>0</v>
      </c>
      <c r="S258" s="20" t="str">
        <f>VLOOKUP(B258,Overall!B:AA,18,0)</f>
        <v>https://onlinecourses.nptel.ac.in/noc25_cs138/preview</v>
      </c>
      <c r="T258" s="14" t="str">
        <f>VLOOKUP(B258,Overall!B:AA,19,0)</f>
        <v>noc25_cs138</v>
      </c>
      <c r="U258" s="35" t="str">
        <f>VLOOKUP(B258,Overall!B:AA,20,0)</f>
        <v>https://onlinecourses.nptel.ac.in/noc24_cs74/preview</v>
      </c>
      <c r="V258" s="35" t="str">
        <f>VLOOKUP(B258,Overall!B:AA,21,0)</f>
        <v>https://onlinecourses.nptel.ac.in/noc24_cs74/preview</v>
      </c>
      <c r="W258" s="33" t="str">
        <f>VLOOKUP(B258,Overall!B:AA,22,0)</f>
        <v>noc24_cs74</v>
      </c>
      <c r="X258" s="20" t="str">
        <f>VLOOKUP(B258,Overall!B:AA,23,0)</f>
        <v>https://nptel.ac.in/courses/106105247</v>
      </c>
      <c r="Y258" s="19" t="str">
        <f>VLOOKUP(B258,Overall!B:AA,24,0)</f>
        <v>https://nptel.ac.in/courses/106105247</v>
      </c>
      <c r="Z258" s="14">
        <f>VLOOKUP(B258,Overall!B:AA,25,0)</f>
        <v>106105247</v>
      </c>
      <c r="AA258" s="33"/>
    </row>
    <row r="259" spans="1:27" ht="39.6" x14ac:dyDescent="0.25">
      <c r="A259" s="13">
        <v>258</v>
      </c>
      <c r="B259" s="14" t="s">
        <v>1641</v>
      </c>
      <c r="C259" s="14" t="str">
        <f>VLOOKUP(B259,Overall!B:AA,2,0)</f>
        <v>Computer Science and Engineering</v>
      </c>
      <c r="D259" s="14" t="str">
        <f>VLOOKUP(B259,Overall!B:AA,3,0)</f>
        <v>Statistical Learning for Reliability Analysis</v>
      </c>
      <c r="E259" s="14" t="str">
        <f>VLOOKUP(B259,Overall!B:AA,4,0)</f>
        <v>Prof. Monalisa Sarma</v>
      </c>
      <c r="F259" s="15" t="str">
        <f>VLOOKUP(B259,Overall!B:AA,5,0)</f>
        <v>IIT Kharagpur</v>
      </c>
      <c r="G259" s="15" t="str">
        <f>VLOOKUP(B259,Overall!B:AA,6,0)</f>
        <v>IIT Kharagpur</v>
      </c>
      <c r="H259" s="16" t="str">
        <f>VLOOKUP(B259,Overall!B:AA,7,0)</f>
        <v>12 Weeks</v>
      </c>
      <c r="I259" s="15" t="str">
        <f>VLOOKUP(B259,Overall!B:AA,8,0)</f>
        <v>Rerun</v>
      </c>
      <c r="J259" s="17">
        <f>VLOOKUP(B259,Overall!B:AA,9,0)</f>
        <v>45859</v>
      </c>
      <c r="K259" s="17">
        <f>VLOOKUP(B259,Overall!B:AA,10,0)</f>
        <v>45940</v>
      </c>
      <c r="L259" s="17">
        <f>VLOOKUP(B259,Overall!B:AA,11,0)</f>
        <v>45962</v>
      </c>
      <c r="M259" s="17">
        <f>VLOOKUP(B259,Overall!B:AA,12,0)</f>
        <v>45866</v>
      </c>
      <c r="N259" s="17">
        <f>VLOOKUP(B259,Overall!B:AA,13,0)</f>
        <v>45884</v>
      </c>
      <c r="O259" s="15" t="str">
        <f>VLOOKUP(B259,Overall!B:AA,14,0)</f>
        <v>UG/PG</v>
      </c>
      <c r="P259" s="15" t="str">
        <f>VLOOKUP(B259,Overall!B:AA,15,0)</f>
        <v>Elective</v>
      </c>
      <c r="Q259" s="15" t="str">
        <f>VLOOKUP(B259,Overall!B:AA,16,0)</f>
        <v>Yes</v>
      </c>
      <c r="R259" s="33">
        <f>VLOOKUP(B259,Overall!B:AA,17,0)</f>
        <v>0</v>
      </c>
      <c r="S259" s="20" t="str">
        <f>VLOOKUP(B259,Overall!B:AA,18,0)</f>
        <v>https://onlinecourses.nptel.ac.in/noc25_cs139/preview</v>
      </c>
      <c r="T259" s="14" t="str">
        <f>VLOOKUP(B259,Overall!B:AA,19,0)</f>
        <v>noc25_cs139</v>
      </c>
      <c r="U259" s="35" t="str">
        <f>VLOOKUP(B259,Overall!B:AA,20,0)</f>
        <v>https://onlinecourses.nptel.ac.in/noc24_cs107/preview</v>
      </c>
      <c r="V259" s="35" t="str">
        <f>VLOOKUP(B259,Overall!B:AA,21,0)</f>
        <v>https://onlinecourses.nptel.ac.in/noc24_cs107/preview</v>
      </c>
      <c r="W259" s="33" t="str">
        <f>VLOOKUP(B259,Overall!B:AA,22,0)</f>
        <v>noc24_cs107</v>
      </c>
      <c r="X259" s="20" t="str">
        <f>VLOOKUP(B259,Overall!B:AA,23,0)</f>
        <v>https://nptel.ac.in/courses/106105239</v>
      </c>
      <c r="Y259" s="19" t="str">
        <f>VLOOKUP(B259,Overall!B:AA,24,0)</f>
        <v>https://nptel.ac.in/courses/106105239</v>
      </c>
      <c r="Z259" s="14">
        <f>VLOOKUP(B259,Overall!B:AA,25,0)</f>
        <v>106105239</v>
      </c>
      <c r="AA259" s="33"/>
    </row>
    <row r="260" spans="1:27" ht="39.6" x14ac:dyDescent="0.25">
      <c r="A260" s="13">
        <v>259</v>
      </c>
      <c r="B260" s="14" t="s">
        <v>1646</v>
      </c>
      <c r="C260" s="14" t="str">
        <f>VLOOKUP(B260,Overall!B:AA,2,0)</f>
        <v>Computer Science and Engineering</v>
      </c>
      <c r="D260" s="14" t="str">
        <f>VLOOKUP(B260,Overall!B:AA,3,0)</f>
        <v>Problem Solving through Programming in C</v>
      </c>
      <c r="E260" s="14" t="str">
        <f>VLOOKUP(B260,Overall!B:AA,4,0)</f>
        <v>Prof. Anupam Basu</v>
      </c>
      <c r="F260" s="15" t="str">
        <f>VLOOKUP(B260,Overall!B:AA,5,0)</f>
        <v>IIT Kharagpur</v>
      </c>
      <c r="G260" s="15" t="str">
        <f>VLOOKUP(B260,Overall!B:AA,6,0)</f>
        <v>IIT Kharagpur</v>
      </c>
      <c r="H260" s="16" t="str">
        <f>VLOOKUP(B260,Overall!B:AA,7,0)</f>
        <v>12 Weeks</v>
      </c>
      <c r="I260" s="15" t="str">
        <f>VLOOKUP(B260,Overall!B:AA,8,0)</f>
        <v>Rerun</v>
      </c>
      <c r="J260" s="17">
        <f>VLOOKUP(B260,Overall!B:AA,9,0)</f>
        <v>45859</v>
      </c>
      <c r="K260" s="17">
        <f>VLOOKUP(B260,Overall!B:AA,10,0)</f>
        <v>45940</v>
      </c>
      <c r="L260" s="17">
        <f>VLOOKUP(B260,Overall!B:AA,11,0)</f>
        <v>45962</v>
      </c>
      <c r="M260" s="17">
        <f>VLOOKUP(B260,Overall!B:AA,12,0)</f>
        <v>45866</v>
      </c>
      <c r="N260" s="17">
        <f>VLOOKUP(B260,Overall!B:AA,13,0)</f>
        <v>45884</v>
      </c>
      <c r="O260" s="15" t="str">
        <f>VLOOKUP(B260,Overall!B:AA,14,0)</f>
        <v>UG/PG</v>
      </c>
      <c r="P260" s="15" t="str">
        <f>VLOOKUP(B260,Overall!B:AA,15,0)</f>
        <v>Elective</v>
      </c>
      <c r="Q260" s="15" t="str">
        <f>VLOOKUP(B260,Overall!B:AA,16,0)</f>
        <v>Yes</v>
      </c>
      <c r="R260" s="33">
        <f>VLOOKUP(B260,Overall!B:AA,17,0)</f>
        <v>0</v>
      </c>
      <c r="S260" s="20" t="str">
        <f>VLOOKUP(B260,Overall!B:AA,18,0)</f>
        <v>https://onlinecourses.nptel.ac.in/noc25_cs140/preview</v>
      </c>
      <c r="T260" s="14" t="str">
        <f>VLOOKUP(B260,Overall!B:AA,19,0)</f>
        <v>noc25_cs140</v>
      </c>
      <c r="U260" s="35" t="str">
        <f>VLOOKUP(B260,Overall!B:AA,20,0)</f>
        <v>https://onlinecourses.nptel.ac.in/noc25_cs56/preview</v>
      </c>
      <c r="V260" s="35" t="str">
        <f>VLOOKUP(B260,Overall!B:AA,21,0)</f>
        <v>https://onlinecourses.nptel.ac.in/noc25_cs56/preview</v>
      </c>
      <c r="W260" s="33" t="str">
        <f>VLOOKUP(B260,Overall!B:AA,22,0)</f>
        <v>noc25_cs56</v>
      </c>
      <c r="X260" s="20" t="str">
        <f>VLOOKUP(B260,Overall!B:AA,23,0)</f>
        <v>https://nptel.ac.in/courses/106105171</v>
      </c>
      <c r="Y260" s="19" t="str">
        <f>VLOOKUP(B260,Overall!B:AA,24,0)</f>
        <v>https://nptel.ac.in/courses/106105171</v>
      </c>
      <c r="Z260" s="14">
        <f>VLOOKUP(B260,Overall!B:AA,25,0)</f>
        <v>106105171</v>
      </c>
      <c r="AA260" s="33"/>
    </row>
    <row r="261" spans="1:27" ht="39.6" x14ac:dyDescent="0.25">
      <c r="A261" s="13">
        <v>260</v>
      </c>
      <c r="B261" s="14" t="s">
        <v>1651</v>
      </c>
      <c r="C261" s="14" t="str">
        <f>VLOOKUP(B261,Overall!B:AA,2,0)</f>
        <v>Computer Science and Engineering</v>
      </c>
      <c r="D261" s="14" t="str">
        <f>VLOOKUP(B261,Overall!B:AA,3,0)</f>
        <v>Operating System Fundamentals</v>
      </c>
      <c r="E261" s="14" t="str">
        <f>VLOOKUP(B261,Overall!B:AA,4,0)</f>
        <v>Prof. Santanu Chattopadhyay</v>
      </c>
      <c r="F261" s="15" t="str">
        <f>VLOOKUP(B261,Overall!B:AA,5,0)</f>
        <v>IIT Kharagpur</v>
      </c>
      <c r="G261" s="15" t="str">
        <f>VLOOKUP(B261,Overall!B:AA,6,0)</f>
        <v>IIT Kharagpur</v>
      </c>
      <c r="H261" s="16" t="str">
        <f>VLOOKUP(B261,Overall!B:AA,7,0)</f>
        <v>12 Weeks</v>
      </c>
      <c r="I261" s="15" t="str">
        <f>VLOOKUP(B261,Overall!B:AA,8,0)</f>
        <v>Rerun</v>
      </c>
      <c r="J261" s="17">
        <f>VLOOKUP(B261,Overall!B:AA,9,0)</f>
        <v>45859</v>
      </c>
      <c r="K261" s="17">
        <f>VLOOKUP(B261,Overall!B:AA,10,0)</f>
        <v>45940</v>
      </c>
      <c r="L261" s="17">
        <f>VLOOKUP(B261,Overall!B:AA,11,0)</f>
        <v>45963</v>
      </c>
      <c r="M261" s="17">
        <f>VLOOKUP(B261,Overall!B:AA,12,0)</f>
        <v>45866</v>
      </c>
      <c r="N261" s="17">
        <f>VLOOKUP(B261,Overall!B:AA,13,0)</f>
        <v>45884</v>
      </c>
      <c r="O261" s="15" t="str">
        <f>VLOOKUP(B261,Overall!B:AA,14,0)</f>
        <v>UG</v>
      </c>
      <c r="P261" s="15" t="str">
        <f>VLOOKUP(B261,Overall!B:AA,15,0)</f>
        <v>Core</v>
      </c>
      <c r="Q261" s="15" t="str">
        <f>VLOOKUP(B261,Overall!B:AA,16,0)</f>
        <v>No</v>
      </c>
      <c r="R261" s="33" t="str">
        <f>VLOOKUP(B261,Overall!B:AA,17,0)</f>
        <v>Systems
Cyber Security</v>
      </c>
      <c r="S261" s="20" t="str">
        <f>VLOOKUP(B261,Overall!B:AA,18,0)</f>
        <v>https://onlinecourses.nptel.ac.in/noc25_cs141/preview</v>
      </c>
      <c r="T261" s="14" t="str">
        <f>VLOOKUP(B261,Overall!B:AA,19,0)</f>
        <v>noc25_cs141</v>
      </c>
      <c r="U261" s="35" t="str">
        <f>VLOOKUP(B261,Overall!B:AA,20,0)</f>
        <v>https://onlinecourses.nptel.ac.in/noc24_cs108/preview</v>
      </c>
      <c r="V261" s="35" t="str">
        <f>VLOOKUP(B261,Overall!B:AA,21,0)</f>
        <v>https://onlinecourses.nptel.ac.in/noc24_cs108/preview</v>
      </c>
      <c r="W261" s="33" t="str">
        <f>VLOOKUP(B261,Overall!B:AA,22,0)</f>
        <v>noc24_cs108</v>
      </c>
      <c r="X261" s="20" t="str">
        <f>VLOOKUP(B261,Overall!B:AA,23,0)</f>
        <v>https://nptel.ac.in/courses/106105214</v>
      </c>
      <c r="Y261" s="19" t="str">
        <f>VLOOKUP(B261,Overall!B:AA,24,0)</f>
        <v>https://nptel.ac.in/courses/106105214</v>
      </c>
      <c r="Z261" s="14">
        <f>VLOOKUP(B261,Overall!B:AA,25,0)</f>
        <v>106105214</v>
      </c>
      <c r="AA261" s="33"/>
    </row>
    <row r="262" spans="1:27" ht="39.6" x14ac:dyDescent="0.25">
      <c r="A262" s="13">
        <v>261</v>
      </c>
      <c r="B262" s="14" t="s">
        <v>1655</v>
      </c>
      <c r="C262" s="14" t="str">
        <f>VLOOKUP(B262,Overall!B:AA,2,0)</f>
        <v>Computer Science and Engineering</v>
      </c>
      <c r="D262" s="14" t="str">
        <f>VLOOKUP(B262,Overall!B:AA,3,0)</f>
        <v>Ethical Hacking</v>
      </c>
      <c r="E262" s="14" t="str">
        <f>VLOOKUP(B262,Overall!B:AA,4,0)</f>
        <v>Prof. Indranil Sengupta</v>
      </c>
      <c r="F262" s="15" t="str">
        <f>VLOOKUP(B262,Overall!B:AA,5,0)</f>
        <v>IIT Kharagpur</v>
      </c>
      <c r="G262" s="15" t="str">
        <f>VLOOKUP(B262,Overall!B:AA,6,0)</f>
        <v>IIT Kharagpur</v>
      </c>
      <c r="H262" s="16" t="str">
        <f>VLOOKUP(B262,Overall!B:AA,7,0)</f>
        <v>12 Weeks</v>
      </c>
      <c r="I262" s="15" t="str">
        <f>VLOOKUP(B262,Overall!B:AA,8,0)</f>
        <v>Rerun</v>
      </c>
      <c r="J262" s="17">
        <f>VLOOKUP(B262,Overall!B:AA,9,0)</f>
        <v>45859</v>
      </c>
      <c r="K262" s="17">
        <f>VLOOKUP(B262,Overall!B:AA,10,0)</f>
        <v>45940</v>
      </c>
      <c r="L262" s="17">
        <f>VLOOKUP(B262,Overall!B:AA,11,0)</f>
        <v>45962</v>
      </c>
      <c r="M262" s="17">
        <f>VLOOKUP(B262,Overall!B:AA,12,0)</f>
        <v>45866</v>
      </c>
      <c r="N262" s="17">
        <f>VLOOKUP(B262,Overall!B:AA,13,0)</f>
        <v>45884</v>
      </c>
      <c r="O262" s="15" t="str">
        <f>VLOOKUP(B262,Overall!B:AA,14,0)</f>
        <v>UG/PG</v>
      </c>
      <c r="P262" s="15" t="str">
        <f>VLOOKUP(B262,Overall!B:AA,15,0)</f>
        <v>Elective</v>
      </c>
      <c r="Q262" s="15" t="str">
        <f>VLOOKUP(B262,Overall!B:AA,16,0)</f>
        <v>Yes</v>
      </c>
      <c r="R262" s="33" t="str">
        <f>VLOOKUP(B262,Overall!B:AA,17,0)</f>
        <v>Systems
Cyber Security</v>
      </c>
      <c r="S262" s="20" t="str">
        <f>VLOOKUP(B262,Overall!B:AA,18,0)</f>
        <v>https://onlinecourses.nptel.ac.in/noc25_cs142/preview</v>
      </c>
      <c r="T262" s="14" t="str">
        <f>VLOOKUP(B262,Overall!B:AA,19,0)</f>
        <v>noc25_cs142</v>
      </c>
      <c r="U262" s="35" t="str">
        <f>VLOOKUP(B262,Overall!B:AA,20,0)</f>
        <v>https://onlinecourses.nptel.ac.in/noc24_cs94/preview</v>
      </c>
      <c r="V262" s="35" t="str">
        <f>VLOOKUP(B262,Overall!B:AA,21,0)</f>
        <v>https://onlinecourses.nptel.ac.in/noc24_cs94/preview</v>
      </c>
      <c r="W262" s="33" t="str">
        <f>VLOOKUP(B262,Overall!B:AA,22,0)</f>
        <v>noc24_cs94</v>
      </c>
      <c r="X262" s="20" t="str">
        <f>VLOOKUP(B262,Overall!B:AA,23,0)</f>
        <v>https://nptel.ac.in/courses/106105217</v>
      </c>
      <c r="Y262" s="19" t="str">
        <f>VLOOKUP(B262,Overall!B:AA,24,0)</f>
        <v>https://nptel.ac.in/courses/106105217</v>
      </c>
      <c r="Z262" s="14">
        <f>VLOOKUP(B262,Overall!B:AA,25,0)</f>
        <v>106105217</v>
      </c>
      <c r="AA262" s="33"/>
    </row>
    <row r="263" spans="1:27" ht="39.6" x14ac:dyDescent="0.25">
      <c r="A263" s="13">
        <v>262</v>
      </c>
      <c r="B263" s="14" t="s">
        <v>1660</v>
      </c>
      <c r="C263" s="14" t="str">
        <f>VLOOKUP(B263,Overall!B:AA,2,0)</f>
        <v>Computer Science and Engineering</v>
      </c>
      <c r="D263" s="14" t="str">
        <f>VLOOKUP(B263,Overall!B:AA,3,0)</f>
        <v>Computer Vision</v>
      </c>
      <c r="E263" s="14" t="str">
        <f>VLOOKUP(B263,Overall!B:AA,4,0)</f>
        <v>Prof. Jayanta Mukhopadhyay</v>
      </c>
      <c r="F263" s="15" t="str">
        <f>VLOOKUP(B263,Overall!B:AA,5,0)</f>
        <v>IIT Kharagpur</v>
      </c>
      <c r="G263" s="15" t="str">
        <f>VLOOKUP(B263,Overall!B:AA,6,0)</f>
        <v>IIT Kharagpur</v>
      </c>
      <c r="H263" s="16" t="str">
        <f>VLOOKUP(B263,Overall!B:AA,7,0)</f>
        <v>12 Weeks</v>
      </c>
      <c r="I263" s="15" t="str">
        <f>VLOOKUP(B263,Overall!B:AA,8,0)</f>
        <v>Rerun</v>
      </c>
      <c r="J263" s="17">
        <f>VLOOKUP(B263,Overall!B:AA,9,0)</f>
        <v>45859</v>
      </c>
      <c r="K263" s="17">
        <f>VLOOKUP(B263,Overall!B:AA,10,0)</f>
        <v>45940</v>
      </c>
      <c r="L263" s="17">
        <f>VLOOKUP(B263,Overall!B:AA,11,0)</f>
        <v>45963</v>
      </c>
      <c r="M263" s="17">
        <f>VLOOKUP(B263,Overall!B:AA,12,0)</f>
        <v>45866</v>
      </c>
      <c r="N263" s="17">
        <f>VLOOKUP(B263,Overall!B:AA,13,0)</f>
        <v>45884</v>
      </c>
      <c r="O263" s="15" t="str">
        <f>VLOOKUP(B263,Overall!B:AA,14,0)</f>
        <v>UG</v>
      </c>
      <c r="P263" s="15" t="str">
        <f>VLOOKUP(B263,Overall!B:AA,15,0)</f>
        <v>Elective</v>
      </c>
      <c r="Q263" s="15" t="str">
        <f>VLOOKUP(B263,Overall!B:AA,16,0)</f>
        <v>Yes</v>
      </c>
      <c r="R263" s="33" t="str">
        <f>VLOOKUP(B263,Overall!B:AA,17,0)</f>
        <v>Artificial Intelligence
Data Science</v>
      </c>
      <c r="S263" s="20" t="str">
        <f>VLOOKUP(B263,Overall!B:AA,18,0)</f>
        <v>https://onlinecourses.nptel.ac.in/noc25_cs143/preview</v>
      </c>
      <c r="T263" s="14" t="str">
        <f>VLOOKUP(B263,Overall!B:AA,19,0)</f>
        <v>noc25_cs143</v>
      </c>
      <c r="U263" s="35" t="str">
        <f>VLOOKUP(B263,Overall!B:AA,20,0)</f>
        <v>https://onlinecourses.nptel.ac.in/noc24_cs124/preview</v>
      </c>
      <c r="V263" s="35" t="str">
        <f>VLOOKUP(B263,Overall!B:AA,21,0)</f>
        <v>https://onlinecourses.nptel.ac.in/noc24_cs124/preview</v>
      </c>
      <c r="W263" s="33" t="str">
        <f>VLOOKUP(B263,Overall!B:AA,22,0)</f>
        <v>noc24_cs124</v>
      </c>
      <c r="X263" s="20" t="str">
        <f>VLOOKUP(B263,Overall!B:AA,23,0)</f>
        <v>https://nptel.ac.in/courses/106105216</v>
      </c>
      <c r="Y263" s="19" t="str">
        <f>VLOOKUP(B263,Overall!B:AA,24,0)</f>
        <v>https://nptel.ac.in/courses/106105216</v>
      </c>
      <c r="Z263" s="14">
        <f>VLOOKUP(B263,Overall!B:AA,25,0)</f>
        <v>106105216</v>
      </c>
      <c r="AA263" s="33"/>
    </row>
    <row r="264" spans="1:27" ht="39.6" x14ac:dyDescent="0.25">
      <c r="A264" s="13">
        <v>263</v>
      </c>
      <c r="B264" s="14" t="s">
        <v>1665</v>
      </c>
      <c r="C264" s="14" t="str">
        <f>VLOOKUP(B264,Overall!B:AA,2,0)</f>
        <v>Computer Science and Engineering</v>
      </c>
      <c r="D264" s="14" t="str">
        <f>VLOOKUP(B264,Overall!B:AA,3,0)</f>
        <v>Programming in Modern C++</v>
      </c>
      <c r="E264" s="14" t="str">
        <f>VLOOKUP(B264,Overall!B:AA,4,0)</f>
        <v>Prof. Partha Pratim Das</v>
      </c>
      <c r="F264" s="15" t="str">
        <f>VLOOKUP(B264,Overall!B:AA,5,0)</f>
        <v>IIT Kharagpur</v>
      </c>
      <c r="G264" s="15" t="str">
        <f>VLOOKUP(B264,Overall!B:AA,6,0)</f>
        <v>IIT Kharagpur</v>
      </c>
      <c r="H264" s="16" t="str">
        <f>VLOOKUP(B264,Overall!B:AA,7,0)</f>
        <v>12 Weeks</v>
      </c>
      <c r="I264" s="15" t="str">
        <f>VLOOKUP(B264,Overall!B:AA,8,0)</f>
        <v>Rerun</v>
      </c>
      <c r="J264" s="17">
        <f>VLOOKUP(B264,Overall!B:AA,9,0)</f>
        <v>45859</v>
      </c>
      <c r="K264" s="17">
        <f>VLOOKUP(B264,Overall!B:AA,10,0)</f>
        <v>45940</v>
      </c>
      <c r="L264" s="17">
        <f>VLOOKUP(B264,Overall!B:AA,11,0)</f>
        <v>45963</v>
      </c>
      <c r="M264" s="17">
        <f>VLOOKUP(B264,Overall!B:AA,12,0)</f>
        <v>45866</v>
      </c>
      <c r="N264" s="17">
        <f>VLOOKUP(B264,Overall!B:AA,13,0)</f>
        <v>45884</v>
      </c>
      <c r="O264" s="15" t="str">
        <f>VLOOKUP(B264,Overall!B:AA,14,0)</f>
        <v>UG/PG</v>
      </c>
      <c r="P264" s="15" t="str">
        <f>VLOOKUP(B264,Overall!B:AA,15,0)</f>
        <v>Core</v>
      </c>
      <c r="Q264" s="15" t="str">
        <f>VLOOKUP(B264,Overall!B:AA,16,0)</f>
        <v>Yes</v>
      </c>
      <c r="R264" s="33" t="str">
        <f>VLOOKUP(B264,Overall!B:AA,17,0)</f>
        <v>Programming</v>
      </c>
      <c r="S264" s="20" t="str">
        <f>VLOOKUP(B264,Overall!B:AA,18,0)</f>
        <v>https://onlinecourses.nptel.ac.in/noc25_cs144/preview</v>
      </c>
      <c r="T264" s="14" t="str">
        <f>VLOOKUP(B264,Overall!B:AA,19,0)</f>
        <v>noc25_cs144</v>
      </c>
      <c r="U264" s="35" t="str">
        <f>VLOOKUP(B264,Overall!B:AA,20,0)</f>
        <v>https://onlinecourses.nptel.ac.in/noc25_cs58/preview</v>
      </c>
      <c r="V264" s="35" t="str">
        <f>VLOOKUP(B264,Overall!B:AA,21,0)</f>
        <v>https://onlinecourses.nptel.ac.in/noc25_cs58/preview</v>
      </c>
      <c r="W264" s="33" t="str">
        <f>VLOOKUP(B264,Overall!B:AA,22,0)</f>
        <v>noc25_cs58</v>
      </c>
      <c r="X264" s="20" t="str">
        <f>VLOOKUP(B264,Overall!B:AA,23,0)</f>
        <v>https://nptel.ac.in/courses/106105234</v>
      </c>
      <c r="Y264" s="19" t="str">
        <f>VLOOKUP(B264,Overall!B:AA,24,0)</f>
        <v>https://nptel.ac.in/courses/106105234</v>
      </c>
      <c r="Z264" s="14">
        <f>VLOOKUP(B264,Overall!B:AA,25,0)</f>
        <v>106105234</v>
      </c>
      <c r="AA264" s="33"/>
    </row>
    <row r="265" spans="1:27" ht="39.6" x14ac:dyDescent="0.25">
      <c r="A265" s="13">
        <v>264</v>
      </c>
      <c r="B265" s="14" t="s">
        <v>1670</v>
      </c>
      <c r="C265" s="14" t="str">
        <f>VLOOKUP(B265,Overall!B:AA,2,0)</f>
        <v>Computer Science and Engineering</v>
      </c>
      <c r="D265" s="14" t="str">
        <f>VLOOKUP(B265,Overall!B:AA,3,0)</f>
        <v>Data Base Management System</v>
      </c>
      <c r="E265" s="14" t="str">
        <f>VLOOKUP(B265,Overall!B:AA,4,0)</f>
        <v>Prof. Partha Pratim Das,
Prof. Samiran Chattopadhyay</v>
      </c>
      <c r="F265" s="15" t="str">
        <f>VLOOKUP(B265,Overall!B:AA,5,0)</f>
        <v>IIT Kharagpur</v>
      </c>
      <c r="G265" s="15" t="str">
        <f>VLOOKUP(B265,Overall!B:AA,6,0)</f>
        <v>IIT Kharagpur</v>
      </c>
      <c r="H265" s="16" t="str">
        <f>VLOOKUP(B265,Overall!B:AA,7,0)</f>
        <v>8 Weeks</v>
      </c>
      <c r="I265" s="15" t="str">
        <f>VLOOKUP(B265,Overall!B:AA,8,0)</f>
        <v>Rerun</v>
      </c>
      <c r="J265" s="17">
        <f>VLOOKUP(B265,Overall!B:AA,9,0)</f>
        <v>45859</v>
      </c>
      <c r="K265" s="17">
        <f>VLOOKUP(B265,Overall!B:AA,10,0)</f>
        <v>45912</v>
      </c>
      <c r="L265" s="17">
        <f>VLOOKUP(B265,Overall!B:AA,11,0)</f>
        <v>45921</v>
      </c>
      <c r="M265" s="17">
        <f>VLOOKUP(B265,Overall!B:AA,12,0)</f>
        <v>45866</v>
      </c>
      <c r="N265" s="17">
        <f>VLOOKUP(B265,Overall!B:AA,13,0)</f>
        <v>45884</v>
      </c>
      <c r="O265" s="15" t="str">
        <f>VLOOKUP(B265,Overall!B:AA,14,0)</f>
        <v>UG/PG</v>
      </c>
      <c r="P265" s="15" t="str">
        <f>VLOOKUP(B265,Overall!B:AA,15,0)</f>
        <v>Core</v>
      </c>
      <c r="Q265" s="15" t="str">
        <f>VLOOKUP(B265,Overall!B:AA,16,0)</f>
        <v>Yes</v>
      </c>
      <c r="R265" s="33" t="str">
        <f>VLOOKUP(B265,Overall!B:AA,17,0)</f>
        <v>Programming</v>
      </c>
      <c r="S265" s="20" t="str">
        <f>VLOOKUP(B265,Overall!B:AA,18,0)</f>
        <v>https://onlinecourses.nptel.ac.in/noc25_cs145/preview</v>
      </c>
      <c r="T265" s="14" t="str">
        <f>VLOOKUP(B265,Overall!B:AA,19,0)</f>
        <v>noc25_cs145</v>
      </c>
      <c r="U265" s="35" t="str">
        <f>VLOOKUP(B265,Overall!B:AA,20,0)</f>
        <v>https://onlinecourses.nptel.ac.in/noc25_cs18/preview</v>
      </c>
      <c r="V265" s="35" t="str">
        <f>VLOOKUP(B265,Overall!B:AA,21,0)</f>
        <v>https://onlinecourses.nptel.ac.in/noc25_cs18/preview</v>
      </c>
      <c r="W265" s="33" t="str">
        <f>VLOOKUP(B265,Overall!B:AA,22,0)</f>
        <v>noc25_cs18</v>
      </c>
      <c r="X265" s="20" t="str">
        <f>VLOOKUP(B265,Overall!B:AA,23,0)</f>
        <v>https://nptel.ac.in/courses/106105175</v>
      </c>
      <c r="Y265" s="19" t="str">
        <f>VLOOKUP(B265,Overall!B:AA,24,0)</f>
        <v>https://nptel.ac.in/courses/106105175</v>
      </c>
      <c r="Z265" s="14">
        <f>VLOOKUP(B265,Overall!B:AA,25,0)</f>
        <v>106105175</v>
      </c>
      <c r="AA265" s="33"/>
    </row>
    <row r="266" spans="1:27" ht="39.6" x14ac:dyDescent="0.25">
      <c r="A266" s="13">
        <v>265</v>
      </c>
      <c r="B266" s="14" t="s">
        <v>1675</v>
      </c>
      <c r="C266" s="14" t="str">
        <f>VLOOKUP(B266,Overall!B:AA,2,0)</f>
        <v>Computer Science and Engineering</v>
      </c>
      <c r="D266" s="14" t="str">
        <f>VLOOKUP(B266,Overall!B:AA,3,0)</f>
        <v>Introduction to Industry 4.0 and Industrial Internet of Things</v>
      </c>
      <c r="E266" s="14" t="str">
        <f>VLOOKUP(B266,Overall!B:AA,4,0)</f>
        <v>Prof. Sudip Misra</v>
      </c>
      <c r="F266" s="15" t="str">
        <f>VLOOKUP(B266,Overall!B:AA,5,0)</f>
        <v>IIT Kharagpur</v>
      </c>
      <c r="G266" s="15" t="str">
        <f>VLOOKUP(B266,Overall!B:AA,6,0)</f>
        <v>IIT Kharagpur</v>
      </c>
      <c r="H266" s="16" t="str">
        <f>VLOOKUP(B266,Overall!B:AA,7,0)</f>
        <v>12 Weeks</v>
      </c>
      <c r="I266" s="15" t="str">
        <f>VLOOKUP(B266,Overall!B:AA,8,0)</f>
        <v>Rerun</v>
      </c>
      <c r="J266" s="17">
        <f>VLOOKUP(B266,Overall!B:AA,9,0)</f>
        <v>45859</v>
      </c>
      <c r="K266" s="17">
        <f>VLOOKUP(B266,Overall!B:AA,10,0)</f>
        <v>45940</v>
      </c>
      <c r="L266" s="17">
        <f>VLOOKUP(B266,Overall!B:AA,11,0)</f>
        <v>45962</v>
      </c>
      <c r="M266" s="17">
        <f>VLOOKUP(B266,Overall!B:AA,12,0)</f>
        <v>45866</v>
      </c>
      <c r="N266" s="17">
        <f>VLOOKUP(B266,Overall!B:AA,13,0)</f>
        <v>45884</v>
      </c>
      <c r="O266" s="15" t="str">
        <f>VLOOKUP(B266,Overall!B:AA,14,0)</f>
        <v>UG/PG</v>
      </c>
      <c r="P266" s="15" t="str">
        <f>VLOOKUP(B266,Overall!B:AA,15,0)</f>
        <v>Core</v>
      </c>
      <c r="Q266" s="15" t="str">
        <f>VLOOKUP(B266,Overall!B:AA,16,0)</f>
        <v>Yes</v>
      </c>
      <c r="R266" s="33">
        <f>VLOOKUP(B266,Overall!B:AA,17,0)</f>
        <v>0</v>
      </c>
      <c r="S266" s="20" t="str">
        <f>VLOOKUP(B266,Overall!B:AA,18,0)</f>
        <v>https://onlinecourses.nptel.ac.in/noc25_cs146/preview</v>
      </c>
      <c r="T266" s="14" t="str">
        <f>VLOOKUP(B266,Overall!B:AA,19,0)</f>
        <v>noc25_cs146</v>
      </c>
      <c r="U266" s="35" t="str">
        <f>VLOOKUP(B266,Overall!B:AA,20,0)</f>
        <v>https://onlinecourses.nptel.ac.in/noc25_cs43/preview</v>
      </c>
      <c r="V266" s="35" t="str">
        <f>VLOOKUP(B266,Overall!B:AA,21,0)</f>
        <v>https://onlinecourses.nptel.ac.in/noc25_cs43/preview</v>
      </c>
      <c r="W266" s="33" t="str">
        <f>VLOOKUP(B266,Overall!B:AA,22,0)</f>
        <v>noc25_cs43</v>
      </c>
      <c r="X266" s="20" t="str">
        <f>VLOOKUP(B266,Overall!B:AA,23,0)</f>
        <v>https://nptel.ac.in/courses/106105195</v>
      </c>
      <c r="Y266" s="19" t="str">
        <f>VLOOKUP(B266,Overall!B:AA,24,0)</f>
        <v>https://nptel.ac.in/courses/106105195</v>
      </c>
      <c r="Z266" s="14">
        <f>VLOOKUP(B266,Overall!B:AA,25,0)</f>
        <v>106105195</v>
      </c>
      <c r="AA266" s="33"/>
    </row>
    <row r="267" spans="1:27" ht="39.6" x14ac:dyDescent="0.25">
      <c r="A267" s="13">
        <v>266</v>
      </c>
      <c r="B267" s="14" t="s">
        <v>1680</v>
      </c>
      <c r="C267" s="14" t="str">
        <f>VLOOKUP(B267,Overall!B:AA,2,0)</f>
        <v>Computer Science and Engineering</v>
      </c>
      <c r="D267" s="14" t="str">
        <f>VLOOKUP(B267,Overall!B:AA,3,0)</f>
        <v>Introduction to Internet of Things</v>
      </c>
      <c r="E267" s="14" t="str">
        <f>VLOOKUP(B267,Overall!B:AA,4,0)</f>
        <v>Prof. Sudip Misra</v>
      </c>
      <c r="F267" s="15" t="str">
        <f>VLOOKUP(B267,Overall!B:AA,5,0)</f>
        <v>IIT Kharagpur</v>
      </c>
      <c r="G267" s="15" t="str">
        <f>VLOOKUP(B267,Overall!B:AA,6,0)</f>
        <v>IIT Kharagpur</v>
      </c>
      <c r="H267" s="16" t="str">
        <f>VLOOKUP(B267,Overall!B:AA,7,0)</f>
        <v>12 Weeks</v>
      </c>
      <c r="I267" s="15" t="str">
        <f>VLOOKUP(B267,Overall!B:AA,8,0)</f>
        <v>Rerun</v>
      </c>
      <c r="J267" s="17">
        <f>VLOOKUP(B267,Overall!B:AA,9,0)</f>
        <v>45859</v>
      </c>
      <c r="K267" s="17">
        <f>VLOOKUP(B267,Overall!B:AA,10,0)</f>
        <v>45940</v>
      </c>
      <c r="L267" s="17">
        <f>VLOOKUP(B267,Overall!B:AA,11,0)</f>
        <v>45962</v>
      </c>
      <c r="M267" s="17">
        <f>VLOOKUP(B267,Overall!B:AA,12,0)</f>
        <v>45866</v>
      </c>
      <c r="N267" s="17">
        <f>VLOOKUP(B267,Overall!B:AA,13,0)</f>
        <v>45884</v>
      </c>
      <c r="O267" s="15" t="str">
        <f>VLOOKUP(B267,Overall!B:AA,14,0)</f>
        <v>UG/PG</v>
      </c>
      <c r="P267" s="15" t="str">
        <f>VLOOKUP(B267,Overall!B:AA,15,0)</f>
        <v>Elective</v>
      </c>
      <c r="Q267" s="15" t="str">
        <f>VLOOKUP(B267,Overall!B:AA,16,0)</f>
        <v>Yes</v>
      </c>
      <c r="R267" s="33" t="str">
        <f>VLOOKUP(B267,Overall!B:AA,17,0)</f>
        <v>Programming
Systems</v>
      </c>
      <c r="S267" s="20" t="str">
        <f>VLOOKUP(B267,Overall!B:AA,18,0)</f>
        <v>https://onlinecourses.nptel.ac.in/noc25_cs147/preview</v>
      </c>
      <c r="T267" s="14" t="str">
        <f>VLOOKUP(B267,Overall!B:AA,19,0)</f>
        <v>noc25_cs147</v>
      </c>
      <c r="U267" s="35" t="str">
        <f>VLOOKUP(B267,Overall!B:AA,20,0)</f>
        <v>https://onlinecourses.nptel.ac.in/noc25_cs44/preview</v>
      </c>
      <c r="V267" s="35" t="str">
        <f>VLOOKUP(B267,Overall!B:AA,21,0)</f>
        <v>https://onlinecourses.nptel.ac.in/noc25_cs44/preview</v>
      </c>
      <c r="W267" s="33" t="str">
        <f>VLOOKUP(B267,Overall!B:AA,22,0)</f>
        <v>noc25_cs44</v>
      </c>
      <c r="X267" s="20" t="str">
        <f>VLOOKUP(B267,Overall!B:AA,23,0)</f>
        <v>https://nptel.ac.in/courses/106105166</v>
      </c>
      <c r="Y267" s="19" t="str">
        <f>VLOOKUP(B267,Overall!B:AA,24,0)</f>
        <v>https://nptel.ac.in/courses/106105166</v>
      </c>
      <c r="Z267" s="14">
        <f>VLOOKUP(B267,Overall!B:AA,25,0)</f>
        <v>106105166</v>
      </c>
      <c r="AA267" s="33"/>
    </row>
    <row r="268" spans="1:27" ht="39.6" x14ac:dyDescent="0.25">
      <c r="A268" s="13">
        <v>267</v>
      </c>
      <c r="B268" s="14" t="s">
        <v>1684</v>
      </c>
      <c r="C268" s="14" t="str">
        <f>VLOOKUP(B268,Overall!B:AA,2,0)</f>
        <v>Computer Science and Engineering</v>
      </c>
      <c r="D268" s="14" t="str">
        <f>VLOOKUP(B268,Overall!B:AA,3,0)</f>
        <v>Data Structure and Algorithms using Java</v>
      </c>
      <c r="E268" s="14" t="str">
        <f>VLOOKUP(B268,Overall!B:AA,4,0)</f>
        <v>Prof. Debasis Samanta</v>
      </c>
      <c r="F268" s="15" t="str">
        <f>VLOOKUP(B268,Overall!B:AA,5,0)</f>
        <v>IIT Kharagpur</v>
      </c>
      <c r="G268" s="15" t="str">
        <f>VLOOKUP(B268,Overall!B:AA,6,0)</f>
        <v>IIT Kharagpur</v>
      </c>
      <c r="H268" s="16" t="str">
        <f>VLOOKUP(B268,Overall!B:AA,7,0)</f>
        <v>12 Weeks</v>
      </c>
      <c r="I268" s="15" t="str">
        <f>VLOOKUP(B268,Overall!B:AA,8,0)</f>
        <v>Rerun</v>
      </c>
      <c r="J268" s="17">
        <f>VLOOKUP(B268,Overall!B:AA,9,0)</f>
        <v>45859</v>
      </c>
      <c r="K268" s="17">
        <f>VLOOKUP(B268,Overall!B:AA,10,0)</f>
        <v>45940</v>
      </c>
      <c r="L268" s="17">
        <f>VLOOKUP(B268,Overall!B:AA,11,0)</f>
        <v>45962</v>
      </c>
      <c r="M268" s="17">
        <f>VLOOKUP(B268,Overall!B:AA,12,0)</f>
        <v>45866</v>
      </c>
      <c r="N268" s="17">
        <f>VLOOKUP(B268,Overall!B:AA,13,0)</f>
        <v>45884</v>
      </c>
      <c r="O268" s="15" t="str">
        <f>VLOOKUP(B268,Overall!B:AA,14,0)</f>
        <v>UG</v>
      </c>
      <c r="P268" s="15" t="str">
        <f>VLOOKUP(B268,Overall!B:AA,15,0)</f>
        <v>Elective</v>
      </c>
      <c r="Q268" s="15" t="str">
        <f>VLOOKUP(B268,Overall!B:AA,16,0)</f>
        <v>Yes</v>
      </c>
      <c r="R268" s="33" t="str">
        <f>VLOOKUP(B268,Overall!B:AA,17,0)</f>
        <v>Programming</v>
      </c>
      <c r="S268" s="20" t="str">
        <f>VLOOKUP(B268,Overall!B:AA,18,0)</f>
        <v>https://onlinecourses.nptel.ac.in/noc25_cs148/preview</v>
      </c>
      <c r="T268" s="14" t="str">
        <f>VLOOKUP(B268,Overall!B:AA,19,0)</f>
        <v>noc25_cs148</v>
      </c>
      <c r="U268" s="35" t="str">
        <f>VLOOKUP(B268,Overall!B:AA,20,0)</f>
        <v>https://onlinecourses.nptel.ac.in/noc24_cs96/preview</v>
      </c>
      <c r="V268" s="35" t="str">
        <f>VLOOKUP(B268,Overall!B:AA,21,0)</f>
        <v>https://onlinecourses.nptel.ac.in/noc24_cs96/preview</v>
      </c>
      <c r="W268" s="33" t="str">
        <f>VLOOKUP(B268,Overall!B:AA,22,0)</f>
        <v>noc24_cs96</v>
      </c>
      <c r="X268" s="20" t="str">
        <f>VLOOKUP(B268,Overall!B:AA,23,0)</f>
        <v>https://nptel.ac.in/courses/106105225</v>
      </c>
      <c r="Y268" s="19" t="str">
        <f>VLOOKUP(B268,Overall!B:AA,24,0)</f>
        <v>https://nptel.ac.in/courses/106105225</v>
      </c>
      <c r="Z268" s="14">
        <f>VLOOKUP(B268,Overall!B:AA,25,0)</f>
        <v>106105225</v>
      </c>
      <c r="AA268" s="33"/>
    </row>
    <row r="269" spans="1:27" ht="39.6" x14ac:dyDescent="0.25">
      <c r="A269" s="13">
        <v>268</v>
      </c>
      <c r="B269" s="14" t="s">
        <v>1688</v>
      </c>
      <c r="C269" s="14" t="str">
        <f>VLOOKUP(B269,Overall!B:AA,2,0)</f>
        <v>Computer Science and Engineering</v>
      </c>
      <c r="D269" s="14" t="str">
        <f>VLOOKUP(B269,Overall!B:AA,3,0)</f>
        <v>Introduction to Machine Learning - IITKGP</v>
      </c>
      <c r="E269" s="14" t="str">
        <f>VLOOKUP(B269,Overall!B:AA,4,0)</f>
        <v>Prof. Sudeshna Sarkar</v>
      </c>
      <c r="F269" s="15" t="str">
        <f>VLOOKUP(B269,Overall!B:AA,5,0)</f>
        <v>IIT Kharagpur</v>
      </c>
      <c r="G269" s="15" t="str">
        <f>VLOOKUP(B269,Overall!B:AA,6,0)</f>
        <v>IIT Kharagpur</v>
      </c>
      <c r="H269" s="16" t="str">
        <f>VLOOKUP(B269,Overall!B:AA,7,0)</f>
        <v>8 Weeks</v>
      </c>
      <c r="I269" s="15" t="str">
        <f>VLOOKUP(B269,Overall!B:AA,8,0)</f>
        <v>Rerun</v>
      </c>
      <c r="J269" s="17">
        <f>VLOOKUP(B269,Overall!B:AA,9,0)</f>
        <v>45859</v>
      </c>
      <c r="K269" s="17">
        <f>VLOOKUP(B269,Overall!B:AA,10,0)</f>
        <v>45912</v>
      </c>
      <c r="L269" s="17">
        <f>VLOOKUP(B269,Overall!B:AA,11,0)</f>
        <v>45921</v>
      </c>
      <c r="M269" s="17">
        <f>VLOOKUP(B269,Overall!B:AA,12,0)</f>
        <v>45866</v>
      </c>
      <c r="N269" s="17">
        <f>VLOOKUP(B269,Overall!B:AA,13,0)</f>
        <v>45884</v>
      </c>
      <c r="O269" s="15" t="str">
        <f>VLOOKUP(B269,Overall!B:AA,14,0)</f>
        <v>UG/PG</v>
      </c>
      <c r="P269" s="15" t="str">
        <f>VLOOKUP(B269,Overall!B:AA,15,0)</f>
        <v>Elective</v>
      </c>
      <c r="Q269" s="15" t="str">
        <f>VLOOKUP(B269,Overall!B:AA,16,0)</f>
        <v>Yes</v>
      </c>
      <c r="R269" s="33" t="str">
        <f>VLOOKUP(B269,Overall!B:AA,17,0)</f>
        <v>Artificial Intelligence
Data Science
Programming
Robotics</v>
      </c>
      <c r="S269" s="20" t="str">
        <f>VLOOKUP(B269,Overall!B:AA,18,0)</f>
        <v>https://onlinecourses.nptel.ac.in/noc25_cs149/preview</v>
      </c>
      <c r="T269" s="14" t="str">
        <f>VLOOKUP(B269,Overall!B:AA,19,0)</f>
        <v>noc25_cs149</v>
      </c>
      <c r="U269" s="35" t="str">
        <f>VLOOKUP(B269,Overall!B:AA,20,0)</f>
        <v>https://onlinecourses.nptel.ac.in/noc24_cs81/preview</v>
      </c>
      <c r="V269" s="35" t="str">
        <f>VLOOKUP(B269,Overall!B:AA,21,0)</f>
        <v>https://onlinecourses.nptel.ac.in/noc24_cs81/preview</v>
      </c>
      <c r="W269" s="33" t="str">
        <f>VLOOKUP(B269,Overall!B:AA,22,0)</f>
        <v>noc24_cs81</v>
      </c>
      <c r="X269" s="20" t="str">
        <f>VLOOKUP(B269,Overall!B:AA,23,0)</f>
        <v>https://nptel.ac.in/courses/106105152</v>
      </c>
      <c r="Y269" s="19" t="str">
        <f>VLOOKUP(B269,Overall!B:AA,24,0)</f>
        <v>https://nptel.ac.in/courses/106105152</v>
      </c>
      <c r="Z269" s="14">
        <f>VLOOKUP(B269,Overall!B:AA,25,0)</f>
        <v>106105152</v>
      </c>
      <c r="AA269" s="33"/>
    </row>
    <row r="270" spans="1:27" ht="39.6" x14ac:dyDescent="0.25">
      <c r="A270" s="13">
        <v>269</v>
      </c>
      <c r="B270" s="14" t="s">
        <v>1693</v>
      </c>
      <c r="C270" s="14" t="str">
        <f>VLOOKUP(B270,Overall!B:AA,2,0)</f>
        <v>Computer Science and Engineering</v>
      </c>
      <c r="D270" s="14" t="str">
        <f>VLOOKUP(B270,Overall!B:AA,3,0)</f>
        <v>Introduction to Algorithms and Analysis</v>
      </c>
      <c r="E270" s="14" t="str">
        <f>VLOOKUP(B270,Overall!B:AA,4,0)</f>
        <v>Prof. Sourav Mukhopadhyay</v>
      </c>
      <c r="F270" s="15" t="str">
        <f>VLOOKUP(B270,Overall!B:AA,5,0)</f>
        <v>IIT Kharagpur</v>
      </c>
      <c r="G270" s="15" t="str">
        <f>VLOOKUP(B270,Overall!B:AA,6,0)</f>
        <v>IIT Kharagpur</v>
      </c>
      <c r="H270" s="16" t="str">
        <f>VLOOKUP(B270,Overall!B:AA,7,0)</f>
        <v>12 Weeks</v>
      </c>
      <c r="I270" s="15" t="str">
        <f>VLOOKUP(B270,Overall!B:AA,8,0)</f>
        <v>Rerun</v>
      </c>
      <c r="J270" s="17">
        <f>VLOOKUP(B270,Overall!B:AA,9,0)</f>
        <v>45859</v>
      </c>
      <c r="K270" s="17">
        <f>VLOOKUP(B270,Overall!B:AA,10,0)</f>
        <v>45940</v>
      </c>
      <c r="L270" s="17">
        <f>VLOOKUP(B270,Overall!B:AA,11,0)</f>
        <v>45963</v>
      </c>
      <c r="M270" s="17">
        <f>VLOOKUP(B270,Overall!B:AA,12,0)</f>
        <v>45866</v>
      </c>
      <c r="N270" s="17">
        <f>VLOOKUP(B270,Overall!B:AA,13,0)</f>
        <v>45884</v>
      </c>
      <c r="O270" s="15" t="str">
        <f>VLOOKUP(B270,Overall!B:AA,14,0)</f>
        <v>UG/PG</v>
      </c>
      <c r="P270" s="15" t="str">
        <f>VLOOKUP(B270,Overall!B:AA,15,0)</f>
        <v>Elective</v>
      </c>
      <c r="Q270" s="15" t="str">
        <f>VLOOKUP(B270,Overall!B:AA,16,0)</f>
        <v>Yes</v>
      </c>
      <c r="R270" s="33">
        <f>VLOOKUP(B270,Overall!B:AA,17,0)</f>
        <v>0</v>
      </c>
      <c r="S270" s="20" t="str">
        <f>VLOOKUP(B270,Overall!B:AA,18,0)</f>
        <v>https://onlinecourses.nptel.ac.in/noc25_cs150/preview</v>
      </c>
      <c r="T270" s="14" t="str">
        <f>VLOOKUP(B270,Overall!B:AA,19,0)</f>
        <v>noc25_cs150</v>
      </c>
      <c r="U270" s="35" t="str">
        <f>VLOOKUP(B270,Overall!B:AA,20,0)</f>
        <v>https://onlinecourses.nptel.ac.in/noc24_cs116/preview</v>
      </c>
      <c r="V270" s="35" t="str">
        <f>VLOOKUP(B270,Overall!B:AA,21,0)</f>
        <v>https://onlinecourses.nptel.ac.in/noc24_cs116/preview</v>
      </c>
      <c r="W270" s="33" t="str">
        <f>VLOOKUP(B270,Overall!B:AA,22,0)</f>
        <v>noc24_cs116</v>
      </c>
      <c r="X270" s="20" t="str">
        <f>VLOOKUP(B270,Overall!B:AA,23,0)</f>
        <v>https://nptel.ac.in/courses/106105164</v>
      </c>
      <c r="Y270" s="19" t="str">
        <f>VLOOKUP(B270,Overall!B:AA,24,0)</f>
        <v>https://nptel.ac.in/courses/106105164</v>
      </c>
      <c r="Z270" s="14">
        <f>VLOOKUP(B270,Overall!B:AA,25,0)</f>
        <v>106105164</v>
      </c>
      <c r="AA270" s="33"/>
    </row>
    <row r="271" spans="1:27" ht="39.6" x14ac:dyDescent="0.25">
      <c r="A271" s="13">
        <v>270</v>
      </c>
      <c r="B271" s="14" t="s">
        <v>1698</v>
      </c>
      <c r="C271" s="14" t="str">
        <f>VLOOKUP(B271,Overall!B:AA,2,0)</f>
        <v>Computer Science and Engineering</v>
      </c>
      <c r="D271" s="14" t="str">
        <f>VLOOKUP(B271,Overall!B:AA,3,0)</f>
        <v>Algorithmic Game Theory</v>
      </c>
      <c r="E271" s="14" t="str">
        <f>VLOOKUP(B271,Overall!B:AA,4,0)</f>
        <v>Prof. Palash Dey</v>
      </c>
      <c r="F271" s="15" t="str">
        <f>VLOOKUP(B271,Overall!B:AA,5,0)</f>
        <v>IIT Kharagpur</v>
      </c>
      <c r="G271" s="15" t="str">
        <f>VLOOKUP(B271,Overall!B:AA,6,0)</f>
        <v>IIT Kharagpur</v>
      </c>
      <c r="H271" s="16" t="str">
        <f>VLOOKUP(B271,Overall!B:AA,7,0)</f>
        <v>12 Weeks</v>
      </c>
      <c r="I271" s="15" t="str">
        <f>VLOOKUP(B271,Overall!B:AA,8,0)</f>
        <v>Rerun</v>
      </c>
      <c r="J271" s="17">
        <f>VLOOKUP(B271,Overall!B:AA,9,0)</f>
        <v>45859</v>
      </c>
      <c r="K271" s="17">
        <f>VLOOKUP(B271,Overall!B:AA,10,0)</f>
        <v>45940</v>
      </c>
      <c r="L271" s="17">
        <f>VLOOKUP(B271,Overall!B:AA,11,0)</f>
        <v>45963</v>
      </c>
      <c r="M271" s="17">
        <f>VLOOKUP(B271,Overall!B:AA,12,0)</f>
        <v>45866</v>
      </c>
      <c r="N271" s="17">
        <f>VLOOKUP(B271,Overall!B:AA,13,0)</f>
        <v>45884</v>
      </c>
      <c r="O271" s="15" t="str">
        <f>VLOOKUP(B271,Overall!B:AA,14,0)</f>
        <v>PG</v>
      </c>
      <c r="P271" s="15" t="str">
        <f>VLOOKUP(B271,Overall!B:AA,15,0)</f>
        <v>Elective</v>
      </c>
      <c r="Q271" s="15" t="str">
        <f>VLOOKUP(B271,Overall!B:AA,16,0)</f>
        <v>Yes</v>
      </c>
      <c r="R271" s="33">
        <f>VLOOKUP(B271,Overall!B:AA,17,0)</f>
        <v>0</v>
      </c>
      <c r="S271" s="20" t="str">
        <f>VLOOKUP(B271,Overall!B:AA,18,0)</f>
        <v>https://onlinecourses.nptel.ac.in/noc25_cs151/preview</v>
      </c>
      <c r="T271" s="14" t="str">
        <f>VLOOKUP(B271,Overall!B:AA,19,0)</f>
        <v>noc25_cs151</v>
      </c>
      <c r="U271" s="35" t="str">
        <f>VLOOKUP(B271,Overall!B:AA,20,0)</f>
        <v>https://onlinecourses.nptel.ac.in/noc24_cs109/preview</v>
      </c>
      <c r="V271" s="35" t="str">
        <f>VLOOKUP(B271,Overall!B:AA,21,0)</f>
        <v>https://onlinecourses.nptel.ac.in/noc24_cs109/preview</v>
      </c>
      <c r="W271" s="33" t="str">
        <f>VLOOKUP(B271,Overall!B:AA,22,0)</f>
        <v>noc24_cs109</v>
      </c>
      <c r="X271" s="20" t="str">
        <f>VLOOKUP(B271,Overall!B:AA,23,0)</f>
        <v>https://nptel.ac.in/courses/106105237</v>
      </c>
      <c r="Y271" s="19" t="str">
        <f>VLOOKUP(B271,Overall!B:AA,24,0)</f>
        <v>https://nptel.ac.in/courses/106105237</v>
      </c>
      <c r="Z271" s="14">
        <f>VLOOKUP(B271,Overall!B:AA,25,0)</f>
        <v>106105237</v>
      </c>
      <c r="AA271" s="33"/>
    </row>
    <row r="272" spans="1:27" ht="39.6" x14ac:dyDescent="0.25">
      <c r="A272" s="13">
        <v>271</v>
      </c>
      <c r="B272" s="14" t="s">
        <v>1703</v>
      </c>
      <c r="C272" s="14" t="str">
        <f>VLOOKUP(B272,Overall!B:AA,2,0)</f>
        <v>Computer Science and Engineering</v>
      </c>
      <c r="D272" s="14" t="str">
        <f>VLOOKUP(B272,Overall!B:AA,3,0)</f>
        <v>Artificial Intelligence for Economics</v>
      </c>
      <c r="E272" s="14" t="str">
        <f>VLOOKUP(B272,Overall!B:AA,4,0)</f>
        <v>Prof. Adway Mitra,
Prof. Dripto Bakshi,
Prof. Palash Dey</v>
      </c>
      <c r="F272" s="15" t="str">
        <f>VLOOKUP(B272,Overall!B:AA,5,0)</f>
        <v>IIT Kharagpur</v>
      </c>
      <c r="G272" s="15" t="str">
        <f>VLOOKUP(B272,Overall!B:AA,6,0)</f>
        <v>IIT Kharagpur</v>
      </c>
      <c r="H272" s="16" t="str">
        <f>VLOOKUP(B272,Overall!B:AA,7,0)</f>
        <v>8 Weeks</v>
      </c>
      <c r="I272" s="15" t="str">
        <f>VLOOKUP(B272,Overall!B:AA,8,0)</f>
        <v>Rerun</v>
      </c>
      <c r="J272" s="17">
        <f>VLOOKUP(B272,Overall!B:AA,9,0)</f>
        <v>45859</v>
      </c>
      <c r="K272" s="17">
        <f>VLOOKUP(B272,Overall!B:AA,10,0)</f>
        <v>45912</v>
      </c>
      <c r="L272" s="17">
        <f>VLOOKUP(B272,Overall!B:AA,11,0)</f>
        <v>45921</v>
      </c>
      <c r="M272" s="17">
        <f>VLOOKUP(B272,Overall!B:AA,12,0)</f>
        <v>45866</v>
      </c>
      <c r="N272" s="17">
        <f>VLOOKUP(B272,Overall!B:AA,13,0)</f>
        <v>45884</v>
      </c>
      <c r="O272" s="15" t="str">
        <f>VLOOKUP(B272,Overall!B:AA,14,0)</f>
        <v>PG</v>
      </c>
      <c r="P272" s="15" t="str">
        <f>VLOOKUP(B272,Overall!B:AA,15,0)</f>
        <v>Elective</v>
      </c>
      <c r="Q272" s="15" t="str">
        <f>VLOOKUP(B272,Overall!B:AA,16,0)</f>
        <v>Yes</v>
      </c>
      <c r="R272" s="33">
        <f>VLOOKUP(B272,Overall!B:AA,17,0)</f>
        <v>0</v>
      </c>
      <c r="S272" s="20" t="str">
        <f>VLOOKUP(B272,Overall!B:AA,18,0)</f>
        <v>https://onlinecourses.nptel.ac.in/noc25_cs152/preview</v>
      </c>
      <c r="T272" s="14" t="str">
        <f>VLOOKUP(B272,Overall!B:AA,19,0)</f>
        <v>noc25_cs152</v>
      </c>
      <c r="U272" s="35" t="str">
        <f>VLOOKUP(B272,Overall!B:AA,20,0)</f>
        <v>https://onlinecourses.nptel.ac.in/noc24_cs76/preview</v>
      </c>
      <c r="V272" s="35" t="str">
        <f>VLOOKUP(B272,Overall!B:AA,21,0)</f>
        <v>https://onlinecourses.nptel.ac.in/noc24_cs76/preview</v>
      </c>
      <c r="W272" s="33" t="str">
        <f>VLOOKUP(B272,Overall!B:AA,22,0)</f>
        <v>noc24_cs76</v>
      </c>
      <c r="X272" s="20" t="str">
        <f>VLOOKUP(B272,Overall!B:AA,23,0)</f>
        <v>https://nptel.ac.in/courses/106105470</v>
      </c>
      <c r="Y272" s="19" t="str">
        <f>VLOOKUP(B272,Overall!B:AA,24,0)</f>
        <v>https://nptel.ac.in/courses/106105470</v>
      </c>
      <c r="Z272" s="14">
        <f>VLOOKUP(B272,Overall!B:AA,25,0)</f>
        <v>106105470</v>
      </c>
      <c r="AA272" s="33"/>
    </row>
    <row r="273" spans="1:27" ht="39.6" x14ac:dyDescent="0.25">
      <c r="A273" s="13">
        <v>272</v>
      </c>
      <c r="B273" s="14" t="s">
        <v>1708</v>
      </c>
      <c r="C273" s="14" t="str">
        <f>VLOOKUP(B273,Overall!B:AA,2,0)</f>
        <v>Computer Science and Engineering</v>
      </c>
      <c r="D273" s="14" t="str">
        <f>VLOOKUP(B273,Overall!B:AA,3,0)</f>
        <v>Approximation Algorithm</v>
      </c>
      <c r="E273" s="14" t="str">
        <f>VLOOKUP(B273,Overall!B:AA,4,0)</f>
        <v>Prof. Palash Dey</v>
      </c>
      <c r="F273" s="15" t="str">
        <f>VLOOKUP(B273,Overall!B:AA,5,0)</f>
        <v>IIT Kharagpur</v>
      </c>
      <c r="G273" s="15" t="str">
        <f>VLOOKUP(B273,Overall!B:AA,6,0)</f>
        <v>IIT Kharagpur</v>
      </c>
      <c r="H273" s="16" t="str">
        <f>VLOOKUP(B273,Overall!B:AA,7,0)</f>
        <v>12 Weeks</v>
      </c>
      <c r="I273" s="15" t="str">
        <f>VLOOKUP(B273,Overall!B:AA,8,0)</f>
        <v>Rerun</v>
      </c>
      <c r="J273" s="17">
        <f>VLOOKUP(B273,Overall!B:AA,9,0)</f>
        <v>45859</v>
      </c>
      <c r="K273" s="17">
        <f>VLOOKUP(B273,Overall!B:AA,10,0)</f>
        <v>45940</v>
      </c>
      <c r="L273" s="17">
        <f>VLOOKUP(B273,Overall!B:AA,11,0)</f>
        <v>45963</v>
      </c>
      <c r="M273" s="17">
        <f>VLOOKUP(B273,Overall!B:AA,12,0)</f>
        <v>45866</v>
      </c>
      <c r="N273" s="17">
        <f>VLOOKUP(B273,Overall!B:AA,13,0)</f>
        <v>45884</v>
      </c>
      <c r="O273" s="15" t="str">
        <f>VLOOKUP(B273,Overall!B:AA,14,0)</f>
        <v>UG/PG</v>
      </c>
      <c r="P273" s="15" t="str">
        <f>VLOOKUP(B273,Overall!B:AA,15,0)</f>
        <v>Elective</v>
      </c>
      <c r="Q273" s="15" t="str">
        <f>VLOOKUP(B273,Overall!B:AA,16,0)</f>
        <v>Yes</v>
      </c>
      <c r="R273" s="33" t="str">
        <f>VLOOKUP(B273,Overall!B:AA,17,0)</f>
        <v>Foundations of Computing</v>
      </c>
      <c r="S273" s="20" t="str">
        <f>VLOOKUP(B273,Overall!B:AA,18,0)</f>
        <v>https://onlinecourses.nptel.ac.in/noc25_cs153/preview</v>
      </c>
      <c r="T273" s="14" t="str">
        <f>VLOOKUP(B273,Overall!B:AA,19,0)</f>
        <v>noc25_cs153</v>
      </c>
      <c r="U273" s="35" t="str">
        <f>VLOOKUP(B273,Overall!B:AA,20,0)</f>
        <v>https://onlinecourses.nptel.ac.in/noc24_cs97/preview</v>
      </c>
      <c r="V273" s="35" t="str">
        <f>VLOOKUP(B273,Overall!B:AA,21,0)</f>
        <v>https://onlinecourses.nptel.ac.in/noc24_cs97/preview</v>
      </c>
      <c r="W273" s="33" t="str">
        <f>VLOOKUP(B273,Overall!B:AA,22,0)</f>
        <v>noc24_cs97</v>
      </c>
      <c r="X273" s="20" t="str">
        <f>VLOOKUP(B273,Overall!B:AA,23,0)</f>
        <v>https://nptel.ac.in/courses/106105471</v>
      </c>
      <c r="Y273" s="19" t="str">
        <f>VLOOKUP(B273,Overall!B:AA,24,0)</f>
        <v>https://nptel.ac.in/courses/106105471</v>
      </c>
      <c r="Z273" s="14">
        <f>VLOOKUP(B273,Overall!B:AA,25,0)</f>
        <v>106105471</v>
      </c>
      <c r="AA273" s="33"/>
    </row>
    <row r="274" spans="1:27" ht="39.6" x14ac:dyDescent="0.25">
      <c r="A274" s="13">
        <v>273</v>
      </c>
      <c r="B274" s="14" t="s">
        <v>1712</v>
      </c>
      <c r="C274" s="14" t="str">
        <f>VLOOKUP(B274,Overall!B:AA,2,0)</f>
        <v>Computer Science and Engineering</v>
      </c>
      <c r="D274" s="14" t="str">
        <f>VLOOKUP(B274,Overall!B:AA,3,0)</f>
        <v>Computer Architecture and Organization</v>
      </c>
      <c r="E274" s="14" t="str">
        <f>VLOOKUP(B274,Overall!B:AA,4,0)</f>
        <v>Prof. Indranil Sengupta,
Prof. Kamalika Datta</v>
      </c>
      <c r="F274" s="15" t="str">
        <f>VLOOKUP(B274,Overall!B:AA,5,0)</f>
        <v>IIT Kharagpur</v>
      </c>
      <c r="G274" s="15" t="str">
        <f>VLOOKUP(B274,Overall!B:AA,6,0)</f>
        <v>IIT Kharagpur</v>
      </c>
      <c r="H274" s="16" t="str">
        <f>VLOOKUP(B274,Overall!B:AA,7,0)</f>
        <v>12 Weeks</v>
      </c>
      <c r="I274" s="15" t="str">
        <f>VLOOKUP(B274,Overall!B:AA,8,0)</f>
        <v>Rerun</v>
      </c>
      <c r="J274" s="17">
        <f>VLOOKUP(B274,Overall!B:AA,9,0)</f>
        <v>45859</v>
      </c>
      <c r="K274" s="17">
        <f>VLOOKUP(B274,Overall!B:AA,10,0)</f>
        <v>45940</v>
      </c>
      <c r="L274" s="17">
        <f>VLOOKUP(B274,Overall!B:AA,11,0)</f>
        <v>45963</v>
      </c>
      <c r="M274" s="17">
        <f>VLOOKUP(B274,Overall!B:AA,12,0)</f>
        <v>45866</v>
      </c>
      <c r="N274" s="17">
        <f>VLOOKUP(B274,Overall!B:AA,13,0)</f>
        <v>45884</v>
      </c>
      <c r="O274" s="15" t="str">
        <f>VLOOKUP(B274,Overall!B:AA,14,0)</f>
        <v>UG</v>
      </c>
      <c r="P274" s="15" t="str">
        <f>VLOOKUP(B274,Overall!B:AA,15,0)</f>
        <v>Core</v>
      </c>
      <c r="Q274" s="15" t="str">
        <f>VLOOKUP(B274,Overall!B:AA,16,0)</f>
        <v>No</v>
      </c>
      <c r="R274" s="33">
        <f>VLOOKUP(B274,Overall!B:AA,17,0)</f>
        <v>0</v>
      </c>
      <c r="S274" s="20" t="str">
        <f>VLOOKUP(B274,Overall!B:AA,18,0)</f>
        <v>https://onlinecourses.nptel.ac.in/noc25_cs154/preview</v>
      </c>
      <c r="T274" s="14" t="str">
        <f>VLOOKUP(B274,Overall!B:AA,19,0)</f>
        <v>noc25_cs154</v>
      </c>
      <c r="U274" s="35" t="str">
        <f>VLOOKUP(B274,Overall!B:AA,20,0)</f>
        <v>https://onlinecourses.nptel.ac.in/noc22_cs88/preview</v>
      </c>
      <c r="V274" s="35" t="str">
        <f>VLOOKUP(B274,Overall!B:AA,21,0)</f>
        <v>https://onlinecourses.nptel.ac.in/noc22_cs88/preview</v>
      </c>
      <c r="W274" s="33" t="str">
        <f>VLOOKUP(B274,Overall!B:AA,22,0)</f>
        <v>noc22_cs88</v>
      </c>
      <c r="X274" s="20" t="str">
        <f>VLOOKUP(B274,Overall!B:AA,23,0)</f>
        <v>https://nptel.ac.in/courses/106105163</v>
      </c>
      <c r="Y274" s="19" t="str">
        <f>VLOOKUP(B274,Overall!B:AA,24,0)</f>
        <v>https://nptel.ac.in/courses/106105163</v>
      </c>
      <c r="Z274" s="14">
        <f>VLOOKUP(B274,Overall!B:AA,25,0)</f>
        <v>106105163</v>
      </c>
      <c r="AA274" s="33"/>
    </row>
    <row r="275" spans="1:27" ht="39.6" x14ac:dyDescent="0.25">
      <c r="A275" s="13">
        <v>274</v>
      </c>
      <c r="B275" s="14" t="s">
        <v>1717</v>
      </c>
      <c r="C275" s="14" t="str">
        <f>VLOOKUP(B275,Overall!B:AA,2,0)</f>
        <v>Computer Science and Engineering</v>
      </c>
      <c r="D275" s="14" t="str">
        <f>VLOOKUP(B275,Overall!B:AA,3,0)</f>
        <v>Hardware Modeling using Verilog</v>
      </c>
      <c r="E275" s="14" t="str">
        <f>VLOOKUP(B275,Overall!B:AA,4,0)</f>
        <v>Prof. Indranil Sengupta</v>
      </c>
      <c r="F275" s="15" t="str">
        <f>VLOOKUP(B275,Overall!B:AA,5,0)</f>
        <v>IIT Kharagpur</v>
      </c>
      <c r="G275" s="15" t="str">
        <f>VLOOKUP(B275,Overall!B:AA,6,0)</f>
        <v>IIT Kharagpur</v>
      </c>
      <c r="H275" s="16" t="str">
        <f>VLOOKUP(B275,Overall!B:AA,7,0)</f>
        <v>8 Weeks</v>
      </c>
      <c r="I275" s="15" t="str">
        <f>VLOOKUP(B275,Overall!B:AA,8,0)</f>
        <v>Rerun</v>
      </c>
      <c r="J275" s="17">
        <f>VLOOKUP(B275,Overall!B:AA,9,0)</f>
        <v>45859</v>
      </c>
      <c r="K275" s="17">
        <f>VLOOKUP(B275,Overall!B:AA,10,0)</f>
        <v>45912</v>
      </c>
      <c r="L275" s="17">
        <f>VLOOKUP(B275,Overall!B:AA,11,0)</f>
        <v>45921</v>
      </c>
      <c r="M275" s="17">
        <f>VLOOKUP(B275,Overall!B:AA,12,0)</f>
        <v>45866</v>
      </c>
      <c r="N275" s="17">
        <f>VLOOKUP(B275,Overall!B:AA,13,0)</f>
        <v>45884</v>
      </c>
      <c r="O275" s="15" t="str">
        <f>VLOOKUP(B275,Overall!B:AA,14,0)</f>
        <v>UG</v>
      </c>
      <c r="P275" s="15" t="str">
        <f>VLOOKUP(B275,Overall!B:AA,15,0)</f>
        <v>Elective</v>
      </c>
      <c r="Q275" s="15" t="str">
        <f>VLOOKUP(B275,Overall!B:AA,16,0)</f>
        <v>Yes</v>
      </c>
      <c r="R275" s="33" t="str">
        <f>VLOOKUP(B275,Overall!B:AA,17,0)</f>
        <v>VLSI design</v>
      </c>
      <c r="S275" s="20" t="str">
        <f>VLOOKUP(B275,Overall!B:AA,18,0)</f>
        <v>https://onlinecourses.nptel.ac.in/noc25_cs155/preview</v>
      </c>
      <c r="T275" s="14" t="str">
        <f>VLOOKUP(B275,Overall!B:AA,19,0)</f>
        <v>noc25_cs155</v>
      </c>
      <c r="U275" s="35" t="str">
        <f>VLOOKUP(B275,Overall!B:AA,20,0)</f>
        <v>https://onlinecourses.nptel.ac.in/noc23_cs76/preview</v>
      </c>
      <c r="V275" s="35" t="str">
        <f>VLOOKUP(B275,Overall!B:AA,21,0)</f>
        <v>https://onlinecourses.nptel.ac.in/noc23_cs76/preview</v>
      </c>
      <c r="W275" s="33" t="str">
        <f>VLOOKUP(B275,Overall!B:AA,22,0)</f>
        <v>noc23_cs76</v>
      </c>
      <c r="X275" s="20" t="str">
        <f>VLOOKUP(B275,Overall!B:AA,23,0)</f>
        <v>https://nptel.ac.in/courses/106105165</v>
      </c>
      <c r="Y275" s="19" t="str">
        <f>VLOOKUP(B275,Overall!B:AA,24,0)</f>
        <v>https://nptel.ac.in/courses/106105165</v>
      </c>
      <c r="Z275" s="14">
        <f>VLOOKUP(B275,Overall!B:AA,25,0)</f>
        <v>106105165</v>
      </c>
      <c r="AA275" s="33"/>
    </row>
    <row r="276" spans="1:27" ht="39.6" x14ac:dyDescent="0.25">
      <c r="A276" s="13">
        <v>275</v>
      </c>
      <c r="B276" s="14" t="s">
        <v>1722</v>
      </c>
      <c r="C276" s="14" t="str">
        <f>VLOOKUP(B276,Overall!B:AA,2,0)</f>
        <v>Computer Science and Engineering</v>
      </c>
      <c r="D276" s="14" t="str">
        <f>VLOOKUP(B276,Overall!B:AA,3,0)</f>
        <v>Real-Time Systems</v>
      </c>
      <c r="E276" s="14" t="str">
        <f>VLOOKUP(B276,Overall!B:AA,4,0)</f>
        <v>Prof. Rajib Mall,
Prof. Durga Prasad Mohapatra</v>
      </c>
      <c r="F276" s="15" t="str">
        <f>VLOOKUP(B276,Overall!B:AA,5,0)</f>
        <v>IIT Kharagpur</v>
      </c>
      <c r="G276" s="15" t="str">
        <f>VLOOKUP(B276,Overall!B:AA,6,0)</f>
        <v>IIT Kharagpur</v>
      </c>
      <c r="H276" s="16" t="str">
        <f>VLOOKUP(B276,Overall!B:AA,7,0)</f>
        <v>12 Weeks</v>
      </c>
      <c r="I276" s="15" t="str">
        <f>VLOOKUP(B276,Overall!B:AA,8,0)</f>
        <v>Rerun</v>
      </c>
      <c r="J276" s="17">
        <f>VLOOKUP(B276,Overall!B:AA,9,0)</f>
        <v>45859</v>
      </c>
      <c r="K276" s="17">
        <f>VLOOKUP(B276,Overall!B:AA,10,0)</f>
        <v>45940</v>
      </c>
      <c r="L276" s="17">
        <f>VLOOKUP(B276,Overall!B:AA,11,0)</f>
        <v>45963</v>
      </c>
      <c r="M276" s="17">
        <f>VLOOKUP(B276,Overall!B:AA,12,0)</f>
        <v>45866</v>
      </c>
      <c r="N276" s="17">
        <f>VLOOKUP(B276,Overall!B:AA,13,0)</f>
        <v>45884</v>
      </c>
      <c r="O276" s="15" t="str">
        <f>VLOOKUP(B276,Overall!B:AA,14,0)</f>
        <v>UG/PG</v>
      </c>
      <c r="P276" s="15" t="str">
        <f>VLOOKUP(B276,Overall!B:AA,15,0)</f>
        <v>Elective</v>
      </c>
      <c r="Q276" s="15" t="str">
        <f>VLOOKUP(B276,Overall!B:AA,16,0)</f>
        <v>Yes</v>
      </c>
      <c r="R276" s="33" t="str">
        <f>VLOOKUP(B276,Overall!B:AA,17,0)</f>
        <v>Systems</v>
      </c>
      <c r="S276" s="20" t="str">
        <f>VLOOKUP(B276,Overall!B:AA,18,0)</f>
        <v>https://onlinecourses.nptel.ac.in/noc25_cs156/preview</v>
      </c>
      <c r="T276" s="14" t="str">
        <f>VLOOKUP(B276,Overall!B:AA,19,0)</f>
        <v>noc25_cs156</v>
      </c>
      <c r="U276" s="35" t="str">
        <f>VLOOKUP(B276,Overall!B:AA,20,0)</f>
        <v>https://onlinecourses.nptel.ac.in/noc22_cs104/preview</v>
      </c>
      <c r="V276" s="35" t="str">
        <f>VLOOKUP(B276,Overall!B:AA,21,0)</f>
        <v>https://onlinecourses.nptel.ac.in/noc22_cs104/preview</v>
      </c>
      <c r="W276" s="33" t="str">
        <f>VLOOKUP(B276,Overall!B:AA,22,0)</f>
        <v>noc22_cs104</v>
      </c>
      <c r="X276" s="20" t="str">
        <f>VLOOKUP(B276,Overall!B:AA,23,0)</f>
        <v>https://nptel.ac.in/courses/106105229</v>
      </c>
      <c r="Y276" s="19" t="str">
        <f>VLOOKUP(B276,Overall!B:AA,24,0)</f>
        <v>https://nptel.ac.in/courses/106105229</v>
      </c>
      <c r="Z276" s="14">
        <f>VLOOKUP(B276,Overall!B:AA,25,0)</f>
        <v>106105229</v>
      </c>
      <c r="AA276" s="33"/>
    </row>
    <row r="277" spans="1:27" ht="39.6" x14ac:dyDescent="0.25">
      <c r="A277" s="13">
        <v>276</v>
      </c>
      <c r="B277" s="14" t="s">
        <v>1726</v>
      </c>
      <c r="C277" s="14" t="str">
        <f>VLOOKUP(B277,Overall!B:AA,2,0)</f>
        <v>computer Science and Engineering</v>
      </c>
      <c r="D277" s="14" t="str">
        <f>VLOOKUP(B277,Overall!B:AA,3,0)</f>
        <v>Machine Learning for Earth System Sciences</v>
      </c>
      <c r="E277" s="14" t="str">
        <f>VLOOKUP(B277,Overall!B:AA,4,0)</f>
        <v>Prof. Adway Mitra</v>
      </c>
      <c r="F277" s="15" t="str">
        <f>VLOOKUP(B277,Overall!B:AA,5,0)</f>
        <v>IIT Kharagpur</v>
      </c>
      <c r="G277" s="15" t="str">
        <f>VLOOKUP(B277,Overall!B:AA,6,0)</f>
        <v>IIT Kharagpur</v>
      </c>
      <c r="H277" s="16" t="str">
        <f>VLOOKUP(B277,Overall!B:AA,7,0)</f>
        <v>8 Weeks</v>
      </c>
      <c r="I277" s="15" t="str">
        <f>VLOOKUP(B277,Overall!B:AA,8,0)</f>
        <v>Rerun</v>
      </c>
      <c r="J277" s="17">
        <f>VLOOKUP(B277,Overall!B:AA,9,0)</f>
        <v>45859</v>
      </c>
      <c r="K277" s="17">
        <f>VLOOKUP(B277,Overall!B:AA,10,0)</f>
        <v>45912</v>
      </c>
      <c r="L277" s="17">
        <f>VLOOKUP(B277,Overall!B:AA,11,0)</f>
        <v>45921</v>
      </c>
      <c r="M277" s="17">
        <f>VLOOKUP(B277,Overall!B:AA,12,0)</f>
        <v>45866</v>
      </c>
      <c r="N277" s="17">
        <f>VLOOKUP(B277,Overall!B:AA,13,0)</f>
        <v>45884</v>
      </c>
      <c r="O277" s="15" t="str">
        <f>VLOOKUP(B277,Overall!B:AA,14,0)</f>
        <v>UG/PG</v>
      </c>
      <c r="P277" s="15" t="str">
        <f>VLOOKUP(B277,Overall!B:AA,15,0)</f>
        <v>Elective</v>
      </c>
      <c r="Q277" s="15" t="str">
        <f>VLOOKUP(B277,Overall!B:AA,16,0)</f>
        <v>Yes</v>
      </c>
      <c r="R277" s="33">
        <f>VLOOKUP(B277,Overall!B:AA,17,0)</f>
        <v>0</v>
      </c>
      <c r="S277" s="20" t="str">
        <f>VLOOKUP(B277,Overall!B:AA,18,0)</f>
        <v>https://onlinecourses.nptel.ac.in/noc25_cs157/preview</v>
      </c>
      <c r="T277" s="14" t="str">
        <f>VLOOKUP(B277,Overall!B:AA,19,0)</f>
        <v>noc25_cs157</v>
      </c>
      <c r="U277" s="35" t="str">
        <f>VLOOKUP(B277,Overall!B:AA,20,0)</f>
        <v>https://onlinecourses.nptel.ac.in/noc23_cs86/preview</v>
      </c>
      <c r="V277" s="35" t="str">
        <f>VLOOKUP(B277,Overall!B:AA,21,0)</f>
        <v>https://onlinecourses.nptel.ac.in/noc23_cs86/preview</v>
      </c>
      <c r="W277" s="33" t="str">
        <f>VLOOKUP(B277,Overall!B:AA,22,0)</f>
        <v>noc23_cs86</v>
      </c>
      <c r="X277" s="20" t="str">
        <f>VLOOKUP(B277,Overall!B:AA,23,0)</f>
        <v>https://nptel.ac.in/courses/106105238</v>
      </c>
      <c r="Y277" s="19" t="str">
        <f>VLOOKUP(B277,Overall!B:AA,24,0)</f>
        <v>https://nptel.ac.in/courses/106105238</v>
      </c>
      <c r="Z277" s="14">
        <f>VLOOKUP(B277,Overall!B:AA,25,0)</f>
        <v>106105238</v>
      </c>
      <c r="AA277" s="33"/>
    </row>
    <row r="278" spans="1:27" ht="39.6" x14ac:dyDescent="0.25">
      <c r="A278" s="13">
        <v>277</v>
      </c>
      <c r="B278" s="14" t="s">
        <v>1740</v>
      </c>
      <c r="C278" s="14" t="str">
        <f>VLOOKUP(B278,Overall!B:AA,2,0)</f>
        <v>Computer Science and Engineering</v>
      </c>
      <c r="D278" s="14" t="str">
        <f>VLOOKUP(B278,Overall!B:AA,3,0)</f>
        <v>Scalable Data Science</v>
      </c>
      <c r="E278" s="14" t="str">
        <f>VLOOKUP(B278,Overall!B:AA,4,0)</f>
        <v>Prof. Anirban Dasgupta,
Prof. Sourangshu Bhattacharya</v>
      </c>
      <c r="F278" s="15" t="str">
        <f>VLOOKUP(B278,Overall!B:AA,5,0)</f>
        <v>IIT Gadhinagar
IIT Kharagpur</v>
      </c>
      <c r="G278" s="15" t="str">
        <f>VLOOKUP(B278,Overall!B:AA,6,0)</f>
        <v>IIT Kharagpur</v>
      </c>
      <c r="H278" s="16" t="str">
        <f>VLOOKUP(B278,Overall!B:AA,7,0)</f>
        <v>8 Weeks</v>
      </c>
      <c r="I278" s="15" t="str">
        <f>VLOOKUP(B278,Overall!B:AA,8,0)</f>
        <v>Rerun</v>
      </c>
      <c r="J278" s="17">
        <f>VLOOKUP(B278,Overall!B:AA,9,0)</f>
        <v>45859</v>
      </c>
      <c r="K278" s="17">
        <f>VLOOKUP(B278,Overall!B:AA,10,0)</f>
        <v>45912</v>
      </c>
      <c r="L278" s="17">
        <f>VLOOKUP(B278,Overall!B:AA,11,0)</f>
        <v>45921</v>
      </c>
      <c r="M278" s="17">
        <f>VLOOKUP(B278,Overall!B:AA,12,0)</f>
        <v>45866</v>
      </c>
      <c r="N278" s="17">
        <f>VLOOKUP(B278,Overall!B:AA,13,0)</f>
        <v>45884</v>
      </c>
      <c r="O278" s="15" t="str">
        <f>VLOOKUP(B278,Overall!B:AA,14,0)</f>
        <v>PG</v>
      </c>
      <c r="P278" s="15" t="str">
        <f>VLOOKUP(B278,Overall!B:AA,15,0)</f>
        <v>Elective</v>
      </c>
      <c r="Q278" s="15" t="str">
        <f>VLOOKUP(B278,Overall!B:AA,16,0)</f>
        <v>Yes</v>
      </c>
      <c r="R278" s="33">
        <f>VLOOKUP(B278,Overall!B:AA,17,0)</f>
        <v>0</v>
      </c>
      <c r="S278" s="20" t="str">
        <f>VLOOKUP(B278,Overall!B:AA,18,0)</f>
        <v>https://onlinecourses.nptel.ac.in/noc25_cs160/preview</v>
      </c>
      <c r="T278" s="14" t="str">
        <f>VLOOKUP(B278,Overall!B:AA,19,0)</f>
        <v>noc25_cs160</v>
      </c>
      <c r="U278" s="35" t="str">
        <f>VLOOKUP(B278,Overall!B:AA,20,0)</f>
        <v>https://onlinecourses.nptel.ac.in/noc22_cs105/preview</v>
      </c>
      <c r="V278" s="35" t="str">
        <f>VLOOKUP(B278,Overall!B:AA,21,0)</f>
        <v>https://onlinecourses.nptel.ac.in/noc22_cs105/preview</v>
      </c>
      <c r="W278" s="33" t="str">
        <f>VLOOKUP(B278,Overall!B:AA,22,0)</f>
        <v>noc22_cs105</v>
      </c>
      <c r="X278" s="20" t="str">
        <f>VLOOKUP(B278,Overall!B:AA,23,0)</f>
        <v>https://nptel.ac.in/courses/106105186</v>
      </c>
      <c r="Y278" s="19" t="str">
        <f>VLOOKUP(B278,Overall!B:AA,24,0)</f>
        <v>https://nptel.ac.in/courses/106105186</v>
      </c>
      <c r="Z278" s="14">
        <f>VLOOKUP(B278,Overall!B:AA,25,0)</f>
        <v>106105186</v>
      </c>
      <c r="AA278" s="33"/>
    </row>
    <row r="279" spans="1:27" ht="52.8" x14ac:dyDescent="0.25">
      <c r="A279" s="13">
        <v>278</v>
      </c>
      <c r="B279" s="14" t="s">
        <v>1746</v>
      </c>
      <c r="C279" s="14" t="str">
        <f>VLOOKUP(B279,Overall!B:AA,2,0)</f>
        <v>Computer Science and Engineering
Electrical, Electronics and Communications Engineering
Information Technology</v>
      </c>
      <c r="D279" s="14" t="str">
        <f>VLOOKUP(B279,Overall!B:AA,3,0)</f>
        <v>Introduction to Large Language Models (LLMs)</v>
      </c>
      <c r="E279" s="14" t="str">
        <f>VLOOKUP(B279,Overall!B:AA,4,0)</f>
        <v>Prof. Tanmoy Chakraborty,
Prof. Soumen Chakraborti</v>
      </c>
      <c r="F279" s="15" t="str">
        <f>VLOOKUP(B279,Overall!B:AA,5,0)</f>
        <v>IIT Delhi</v>
      </c>
      <c r="G279" s="15" t="str">
        <f>VLOOKUP(B279,Overall!B:AA,6,0)</f>
        <v>IIT Delhi</v>
      </c>
      <c r="H279" s="16" t="str">
        <f>VLOOKUP(B279,Overall!B:AA,7,0)</f>
        <v>12 Weeks</v>
      </c>
      <c r="I279" s="15" t="str">
        <f>VLOOKUP(B279,Overall!B:AA,8,0)</f>
        <v>Rerun</v>
      </c>
      <c r="J279" s="17">
        <f>VLOOKUP(B279,Overall!B:AA,9,0)</f>
        <v>45859</v>
      </c>
      <c r="K279" s="17">
        <f>VLOOKUP(B279,Overall!B:AA,10,0)</f>
        <v>45940</v>
      </c>
      <c r="L279" s="17">
        <f>VLOOKUP(B279,Overall!B:AA,11,0)</f>
        <v>45963</v>
      </c>
      <c r="M279" s="17">
        <f>VLOOKUP(B279,Overall!B:AA,12,0)</f>
        <v>45866</v>
      </c>
      <c r="N279" s="17">
        <f>VLOOKUP(B279,Overall!B:AA,13,0)</f>
        <v>45884</v>
      </c>
      <c r="O279" s="15" t="str">
        <f>VLOOKUP(B279,Overall!B:AA,14,0)</f>
        <v>UG/PG</v>
      </c>
      <c r="P279" s="15" t="str">
        <f>VLOOKUP(B279,Overall!B:AA,15,0)</f>
        <v>Elective</v>
      </c>
      <c r="Q279" s="15" t="str">
        <f>VLOOKUP(B279,Overall!B:AA,16,0)</f>
        <v>Yes</v>
      </c>
      <c r="R279" s="33" t="str">
        <f>VLOOKUP(B279,Overall!B:AA,17,0)</f>
        <v>Communication and Signal Processing
Data Science
Artificial Intelligence</v>
      </c>
      <c r="S279" s="20" t="str">
        <f>VLOOKUP(B279,Overall!B:AA,18,0)</f>
        <v>https://onlinecourses.nptel.ac.in/noc25_cs161/preview</v>
      </c>
      <c r="T279" s="14" t="str">
        <f>VLOOKUP(B279,Overall!B:AA,19,0)</f>
        <v>noc25_cs161</v>
      </c>
      <c r="U279" s="35" t="str">
        <f>VLOOKUP(B279,Overall!B:AA,20,0)</f>
        <v>https://onlinecourses.nptel.ac.in/noc25_cs45/preview</v>
      </c>
      <c r="V279" s="35" t="str">
        <f>VLOOKUP(B279,Overall!B:AA,21,0)</f>
        <v>https://onlinecourses.nptel.ac.in/noc25_cs45/preview</v>
      </c>
      <c r="W279" s="33" t="str">
        <f>VLOOKUP(B279,Overall!B:AA,22,0)</f>
        <v>noc25_cs45</v>
      </c>
      <c r="X279" s="20" t="str">
        <f>VLOOKUP(B279,Overall!B:AA,23,0)</f>
        <v>https://nptel.ac.in/courses/106102576</v>
      </c>
      <c r="Y279" s="19" t="str">
        <f>VLOOKUP(B279,Overall!B:AA,24,0)</f>
        <v>https://nptel.ac.in/courses/106102576</v>
      </c>
      <c r="Z279" s="14">
        <f>VLOOKUP(B279,Overall!B:AA,25,0)</f>
        <v>106102576</v>
      </c>
      <c r="AA279" s="33"/>
    </row>
    <row r="280" spans="1:27" ht="39.6" x14ac:dyDescent="0.25">
      <c r="A280" s="13">
        <v>279</v>
      </c>
      <c r="B280" s="14" t="s">
        <v>1753</v>
      </c>
      <c r="C280" s="14" t="str">
        <f>VLOOKUP(B280,Overall!B:AA,2,0)</f>
        <v>Computer Science and Engineering/Electronics and Communication Engineering</v>
      </c>
      <c r="D280" s="14" t="str">
        <f>VLOOKUP(B280,Overall!B:AA,3,0)</f>
        <v>Machine Learning (Ml) in Hindi</v>
      </c>
      <c r="E280" s="14" t="str">
        <f>VLOOKUP(B280,Overall!B:AA,4,0)</f>
        <v>Prof. Anubha Gupta</v>
      </c>
      <c r="F280" s="15" t="str">
        <f>VLOOKUP(B280,Overall!B:AA,5,0)</f>
        <v>IIIT Delhi</v>
      </c>
      <c r="G280" s="15" t="str">
        <f>VLOOKUP(B280,Overall!B:AA,6,0)</f>
        <v>IIT Madras</v>
      </c>
      <c r="H280" s="16" t="str">
        <f>VLOOKUP(B280,Overall!B:AA,7,0)</f>
        <v>12 Weeks</v>
      </c>
      <c r="I280" s="15" t="str">
        <f>VLOOKUP(B280,Overall!B:AA,8,0)</f>
        <v>Rerun</v>
      </c>
      <c r="J280" s="17">
        <f>VLOOKUP(B280,Overall!B:AA,9,0)</f>
        <v>45859</v>
      </c>
      <c r="K280" s="17">
        <f>VLOOKUP(B280,Overall!B:AA,10,0)</f>
        <v>45940</v>
      </c>
      <c r="L280" s="17">
        <f>VLOOKUP(B280,Overall!B:AA,11,0)</f>
        <v>45956</v>
      </c>
      <c r="M280" s="17">
        <f>VLOOKUP(B280,Overall!B:AA,12,0)</f>
        <v>45866</v>
      </c>
      <c r="N280" s="17">
        <f>VLOOKUP(B280,Overall!B:AA,13,0)</f>
        <v>45884</v>
      </c>
      <c r="O280" s="15" t="str">
        <f>VLOOKUP(B280,Overall!B:AA,14,0)</f>
        <v>UG/PG</v>
      </c>
      <c r="P280" s="15" t="str">
        <f>VLOOKUP(B280,Overall!B:AA,15,0)</f>
        <v>Elective</v>
      </c>
      <c r="Q280" s="15" t="str">
        <f>VLOOKUP(B280,Overall!B:AA,16,0)</f>
        <v>Yes</v>
      </c>
      <c r="R280" s="33">
        <f>VLOOKUP(B280,Overall!B:AA,17,0)</f>
        <v>0</v>
      </c>
      <c r="S280" s="20" t="str">
        <f>VLOOKUP(B280,Overall!B:AA,18,0)</f>
        <v>https://onlinecourses.nptel.ac.in/noc25_cs162/preview</v>
      </c>
      <c r="T280" s="14" t="str">
        <f>VLOOKUP(B280,Overall!B:AA,19,0)</f>
        <v>noc25_cs162</v>
      </c>
      <c r="U280" s="35" t="str">
        <f>VLOOKUP(B280,Overall!B:AA,20,0)</f>
        <v>https://onlinecourses.nptel.ac.in/noc24_cs110/preview</v>
      </c>
      <c r="V280" s="35" t="str">
        <f>VLOOKUP(B280,Overall!B:AA,21,0)</f>
        <v>https://onlinecourses.nptel.ac.in/noc24_cs110/preview</v>
      </c>
      <c r="W280" s="33" t="str">
        <f>VLOOKUP(B280,Overall!B:AA,22,0)</f>
        <v>noc24_cs110</v>
      </c>
      <c r="X280" s="20" t="str">
        <f>VLOOKUP(B280,Overall!B:AA,23,0)</f>
        <v>https://nptel.ac.in/courses/106106247</v>
      </c>
      <c r="Y280" s="19" t="str">
        <f>VLOOKUP(B280,Overall!B:AA,24,0)</f>
        <v>https://nptel.ac.in/courses/106106247</v>
      </c>
      <c r="Z280" s="14">
        <f>VLOOKUP(B280,Overall!B:AA,25,0)</f>
        <v>106106247</v>
      </c>
      <c r="AA280" s="33"/>
    </row>
    <row r="281" spans="1:27" ht="39.6" x14ac:dyDescent="0.25">
      <c r="A281" s="13">
        <v>280</v>
      </c>
      <c r="B281" s="14" t="s">
        <v>1765</v>
      </c>
      <c r="C281" s="14" t="str">
        <f>VLOOKUP(B281,Overall!B:AA,2,0)</f>
        <v>Design Engineering</v>
      </c>
      <c r="D281" s="14" t="str">
        <f>VLOOKUP(B281,Overall!B:AA,3,0)</f>
        <v>Control Systems</v>
      </c>
      <c r="E281" s="14" t="str">
        <f>VLOOKUP(B281,Overall!B:AA,4,0)</f>
        <v>Prof. C.S.Shankar Ram</v>
      </c>
      <c r="F281" s="15" t="str">
        <f>VLOOKUP(B281,Overall!B:AA,5,0)</f>
        <v>IIT Madras</v>
      </c>
      <c r="G281" s="15" t="str">
        <f>VLOOKUP(B281,Overall!B:AA,6,0)</f>
        <v>IIT Madras</v>
      </c>
      <c r="H281" s="16" t="str">
        <f>VLOOKUP(B281,Overall!B:AA,7,0)</f>
        <v>12 Weeks</v>
      </c>
      <c r="I281" s="15" t="str">
        <f>VLOOKUP(B281,Overall!B:AA,8,0)</f>
        <v>Rerun</v>
      </c>
      <c r="J281" s="17">
        <f>VLOOKUP(B281,Overall!B:AA,9,0)</f>
        <v>45859</v>
      </c>
      <c r="K281" s="17">
        <f>VLOOKUP(B281,Overall!B:AA,10,0)</f>
        <v>45940</v>
      </c>
      <c r="L281" s="17">
        <f>VLOOKUP(B281,Overall!B:AA,11,0)</f>
        <v>45955</v>
      </c>
      <c r="M281" s="17">
        <f>VLOOKUP(B281,Overall!B:AA,12,0)</f>
        <v>45866</v>
      </c>
      <c r="N281" s="17">
        <f>VLOOKUP(B281,Overall!B:AA,13,0)</f>
        <v>45884</v>
      </c>
      <c r="O281" s="15" t="str">
        <f>VLOOKUP(B281,Overall!B:AA,14,0)</f>
        <v>UG</v>
      </c>
      <c r="P281" s="15" t="str">
        <f>VLOOKUP(B281,Overall!B:AA,15,0)</f>
        <v>Core</v>
      </c>
      <c r="Q281" s="15" t="str">
        <f>VLOOKUP(B281,Overall!B:AA,16,0)</f>
        <v>No</v>
      </c>
      <c r="R281" s="33" t="str">
        <f>VLOOKUP(B281,Overall!B:AA,17,0)</f>
        <v>Control and Instrumentation</v>
      </c>
      <c r="S281" s="20" t="str">
        <f>VLOOKUP(B281,Overall!B:AA,18,0)</f>
        <v>https://onlinecourses.nptel.ac.in/noc25_de14/preview</v>
      </c>
      <c r="T281" s="14" t="str">
        <f>VLOOKUP(B281,Overall!B:AA,19,0)</f>
        <v>noc25_de14</v>
      </c>
      <c r="U281" s="35" t="str">
        <f>VLOOKUP(B281,Overall!B:AA,20,0)</f>
        <v>https://onlinecourses.nptel.ac.in/noc24_de18/preview</v>
      </c>
      <c r="V281" s="35" t="str">
        <f>VLOOKUP(B281,Overall!B:AA,21,0)</f>
        <v>https://onlinecourses.nptel.ac.in/noc24_de18/preview</v>
      </c>
      <c r="W281" s="33" t="str">
        <f>VLOOKUP(B281,Overall!B:AA,22,0)</f>
        <v>noc24_de18</v>
      </c>
      <c r="X281" s="20" t="str">
        <f>VLOOKUP(B281,Overall!B:AA,23,0)</f>
        <v>https://nptel.ac.in/courses/107106081</v>
      </c>
      <c r="Y281" s="19" t="str">
        <f>VLOOKUP(B281,Overall!B:AA,24,0)</f>
        <v>https://nptel.ac.in/courses/107106081</v>
      </c>
      <c r="Z281" s="14">
        <f>VLOOKUP(B281,Overall!B:AA,25,0)</f>
        <v>107106081</v>
      </c>
      <c r="AA281" s="33"/>
    </row>
    <row r="282" spans="1:27" ht="39.6" x14ac:dyDescent="0.25">
      <c r="A282" s="13">
        <v>281</v>
      </c>
      <c r="B282" s="14" t="s">
        <v>1770</v>
      </c>
      <c r="C282" s="14" t="str">
        <f>VLOOKUP(B282,Overall!B:AA,2,0)</f>
        <v>Design Engineering</v>
      </c>
      <c r="D282" s="14" t="str">
        <f>VLOOKUP(B282,Overall!B:AA,3,0)</f>
        <v>Understanding Design</v>
      </c>
      <c r="E282" s="14" t="str">
        <f>VLOOKUP(B282,Overall!B:AA,4,0)</f>
        <v>Prof. Nina Sabnani</v>
      </c>
      <c r="F282" s="15" t="str">
        <f>VLOOKUP(B282,Overall!B:AA,5,0)</f>
        <v>IIT Bombay</v>
      </c>
      <c r="G282" s="15" t="str">
        <f>VLOOKUP(B282,Overall!B:AA,6,0)</f>
        <v>IIT Bombay</v>
      </c>
      <c r="H282" s="16" t="str">
        <f>VLOOKUP(B282,Overall!B:AA,7,0)</f>
        <v>4 Weeks</v>
      </c>
      <c r="I282" s="15" t="str">
        <f>VLOOKUP(B282,Overall!B:AA,8,0)</f>
        <v>Rerun</v>
      </c>
      <c r="J282" s="17">
        <f>VLOOKUP(B282,Overall!B:AA,9,0)</f>
        <v>45859</v>
      </c>
      <c r="K282" s="17">
        <f>VLOOKUP(B282,Overall!B:AA,10,0)</f>
        <v>45884</v>
      </c>
      <c r="L282" s="17">
        <f>VLOOKUP(B282,Overall!B:AA,11,0)</f>
        <v>45920</v>
      </c>
      <c r="M282" s="17">
        <f>VLOOKUP(B282,Overall!B:AA,12,0)</f>
        <v>45866</v>
      </c>
      <c r="N282" s="17">
        <f>VLOOKUP(B282,Overall!B:AA,13,0)</f>
        <v>45884</v>
      </c>
      <c r="O282" s="15" t="str">
        <f>VLOOKUP(B282,Overall!B:AA,14,0)</f>
        <v>UG</v>
      </c>
      <c r="P282" s="15" t="str">
        <f>VLOOKUP(B282,Overall!B:AA,15,0)</f>
        <v>Elective</v>
      </c>
      <c r="Q282" s="15" t="str">
        <f>VLOOKUP(B282,Overall!B:AA,16,0)</f>
        <v>Yes</v>
      </c>
      <c r="R282" s="33">
        <f>VLOOKUP(B282,Overall!B:AA,17,0)</f>
        <v>0</v>
      </c>
      <c r="S282" s="20" t="str">
        <f>VLOOKUP(B282,Overall!B:AA,18,0)</f>
        <v>https://onlinecourses.nptel.ac.in/noc25_de15/preview</v>
      </c>
      <c r="T282" s="14" t="str">
        <f>VLOOKUP(B282,Overall!B:AA,19,0)</f>
        <v>noc25_de15</v>
      </c>
      <c r="U282" s="35" t="str">
        <f>VLOOKUP(B282,Overall!B:AA,20,0)</f>
        <v>https://onlinecourses.nptel.ac.in/noc25_de05/preview</v>
      </c>
      <c r="V282" s="35" t="str">
        <f>VLOOKUP(B282,Overall!B:AA,21,0)</f>
        <v>https://onlinecourses.nptel.ac.in/noc25_de05/preview</v>
      </c>
      <c r="W282" s="33" t="str">
        <f>VLOOKUP(B282,Overall!B:AA,22,0)</f>
        <v>noc25_de05</v>
      </c>
      <c r="X282" s="20" t="str">
        <f>VLOOKUP(B282,Overall!B:AA,23,0)</f>
        <v>https://nptel.ac.in/courses/107101087</v>
      </c>
      <c r="Y282" s="19" t="str">
        <f>VLOOKUP(B282,Overall!B:AA,24,0)</f>
        <v>https://nptel.ac.in/courses/107101087</v>
      </c>
      <c r="Z282" s="14">
        <f>VLOOKUP(B282,Overall!B:AA,25,0)</f>
        <v>107101087</v>
      </c>
      <c r="AA282" s="33"/>
    </row>
    <row r="283" spans="1:27" ht="39.6" x14ac:dyDescent="0.25">
      <c r="A283" s="13">
        <v>282</v>
      </c>
      <c r="B283" s="14" t="s">
        <v>1775</v>
      </c>
      <c r="C283" s="14" t="str">
        <f>VLOOKUP(B283,Overall!B:AA,2,0)</f>
        <v>Design Engineering</v>
      </c>
      <c r="D283" s="14" t="str">
        <f>VLOOKUP(B283,Overall!B:AA,3,0)</f>
        <v>Understanding Ethnography</v>
      </c>
      <c r="E283" s="14" t="str">
        <f>VLOOKUP(B283,Overall!B:AA,4,0)</f>
        <v>Prof. Nina Sabnani</v>
      </c>
      <c r="F283" s="15" t="str">
        <f>VLOOKUP(B283,Overall!B:AA,5,0)</f>
        <v>IIT Bombay</v>
      </c>
      <c r="G283" s="15" t="str">
        <f>VLOOKUP(B283,Overall!B:AA,6,0)</f>
        <v>IIT Bombay</v>
      </c>
      <c r="H283" s="16" t="str">
        <f>VLOOKUP(B283,Overall!B:AA,7,0)</f>
        <v>8 Weeks</v>
      </c>
      <c r="I283" s="15" t="str">
        <f>VLOOKUP(B283,Overall!B:AA,8,0)</f>
        <v>Rerun</v>
      </c>
      <c r="J283" s="17">
        <f>VLOOKUP(B283,Overall!B:AA,9,0)</f>
        <v>45859</v>
      </c>
      <c r="K283" s="17">
        <f>VLOOKUP(B283,Overall!B:AA,10,0)</f>
        <v>45912</v>
      </c>
      <c r="L283" s="17">
        <f>VLOOKUP(B283,Overall!B:AA,11,0)</f>
        <v>45920</v>
      </c>
      <c r="M283" s="17">
        <f>VLOOKUP(B283,Overall!B:AA,12,0)</f>
        <v>45866</v>
      </c>
      <c r="N283" s="17">
        <f>VLOOKUP(B283,Overall!B:AA,13,0)</f>
        <v>45884</v>
      </c>
      <c r="O283" s="15" t="str">
        <f>VLOOKUP(B283,Overall!B:AA,14,0)</f>
        <v>UG/PG</v>
      </c>
      <c r="P283" s="15" t="str">
        <f>VLOOKUP(B283,Overall!B:AA,15,0)</f>
        <v>Elective</v>
      </c>
      <c r="Q283" s="15" t="str">
        <f>VLOOKUP(B283,Overall!B:AA,16,0)</f>
        <v>Yes</v>
      </c>
      <c r="R283" s="33">
        <f>VLOOKUP(B283,Overall!B:AA,17,0)</f>
        <v>0</v>
      </c>
      <c r="S283" s="20" t="str">
        <f>VLOOKUP(B283,Overall!B:AA,18,0)</f>
        <v>https://onlinecourses.nptel.ac.in/noc25_de16/preview</v>
      </c>
      <c r="T283" s="14" t="str">
        <f>VLOOKUP(B283,Overall!B:AA,19,0)</f>
        <v>noc25_de16</v>
      </c>
      <c r="U283" s="35" t="str">
        <f>VLOOKUP(B283,Overall!B:AA,20,0)</f>
        <v>https://onlinecourses.nptel.ac.in/noc25_de06/preview</v>
      </c>
      <c r="V283" s="35" t="str">
        <f>VLOOKUP(B283,Overall!B:AA,21,0)</f>
        <v>https://onlinecourses.nptel.ac.in/noc25_de06/preview</v>
      </c>
      <c r="W283" s="33" t="str">
        <f>VLOOKUP(B283,Overall!B:AA,22,0)</f>
        <v>noc25_de06</v>
      </c>
      <c r="X283" s="20" t="str">
        <f>VLOOKUP(B283,Overall!B:AA,23,0)</f>
        <v>https://nptel.ac.in/courses/107101091</v>
      </c>
      <c r="Y283" s="19" t="str">
        <f>VLOOKUP(B283,Overall!B:AA,24,0)</f>
        <v>https://nptel.ac.in/courses/107101091</v>
      </c>
      <c r="Z283" s="14">
        <f>VLOOKUP(B283,Overall!B:AA,25,0)</f>
        <v>107101091</v>
      </c>
      <c r="AA283" s="33"/>
    </row>
    <row r="284" spans="1:27" ht="39.6" x14ac:dyDescent="0.25">
      <c r="A284" s="13">
        <v>283</v>
      </c>
      <c r="B284" s="14" t="s">
        <v>1779</v>
      </c>
      <c r="C284" s="14" t="str">
        <f>VLOOKUP(B284,Overall!B:AA,2,0)</f>
        <v>Design Engineering</v>
      </c>
      <c r="D284" s="14" t="str">
        <f>VLOOKUP(B284,Overall!B:AA,3,0)</f>
        <v>Functional and Conceptual Design</v>
      </c>
      <c r="E284" s="14" t="str">
        <f>VLOOKUP(B284,Overall!B:AA,4,0)</f>
        <v>Prof. Asokan T</v>
      </c>
      <c r="F284" s="15" t="str">
        <f>VLOOKUP(B284,Overall!B:AA,5,0)</f>
        <v>IIT Madras</v>
      </c>
      <c r="G284" s="15" t="str">
        <f>VLOOKUP(B284,Overall!B:AA,6,0)</f>
        <v>IIT Madras</v>
      </c>
      <c r="H284" s="16" t="str">
        <f>VLOOKUP(B284,Overall!B:AA,7,0)</f>
        <v>12 Weeks</v>
      </c>
      <c r="I284" s="15" t="str">
        <f>VLOOKUP(B284,Overall!B:AA,8,0)</f>
        <v>Rerun</v>
      </c>
      <c r="J284" s="17">
        <f>VLOOKUP(B284,Overall!B:AA,9,0)</f>
        <v>45859</v>
      </c>
      <c r="K284" s="17">
        <f>VLOOKUP(B284,Overall!B:AA,10,0)</f>
        <v>45940</v>
      </c>
      <c r="L284" s="17">
        <f>VLOOKUP(B284,Overall!B:AA,11,0)</f>
        <v>45956</v>
      </c>
      <c r="M284" s="17">
        <f>VLOOKUP(B284,Overall!B:AA,12,0)</f>
        <v>45866</v>
      </c>
      <c r="N284" s="17">
        <f>VLOOKUP(B284,Overall!B:AA,13,0)</f>
        <v>45884</v>
      </c>
      <c r="O284" s="15" t="str">
        <f>VLOOKUP(B284,Overall!B:AA,14,0)</f>
        <v>UG/PG</v>
      </c>
      <c r="P284" s="15" t="str">
        <f>VLOOKUP(B284,Overall!B:AA,15,0)</f>
        <v>Core</v>
      </c>
      <c r="Q284" s="15" t="str">
        <f>VLOOKUP(B284,Overall!B:AA,16,0)</f>
        <v>Yes</v>
      </c>
      <c r="R284" s="33">
        <f>VLOOKUP(B284,Overall!B:AA,17,0)</f>
        <v>0</v>
      </c>
      <c r="S284" s="20" t="str">
        <f>VLOOKUP(B284,Overall!B:AA,18,0)</f>
        <v>https://onlinecourses.nptel.ac.in/noc25_de17/preview</v>
      </c>
      <c r="T284" s="14" t="str">
        <f>VLOOKUP(B284,Overall!B:AA,19,0)</f>
        <v>noc25_de17</v>
      </c>
      <c r="U284" s="35" t="str">
        <f>VLOOKUP(B284,Overall!B:AA,20,0)</f>
        <v>https://onlinecourses.nptel.ac.in/noc23_de11/preview</v>
      </c>
      <c r="V284" s="35" t="str">
        <f>VLOOKUP(B284,Overall!B:AA,21,0)</f>
        <v>https://onlinecourses.nptel.ac.in/noc23_de11/preview</v>
      </c>
      <c r="W284" s="33" t="str">
        <f>VLOOKUP(B284,Overall!B:AA,22,0)</f>
        <v>noc23_de11</v>
      </c>
      <c r="X284" s="20" t="str">
        <f>VLOOKUP(B284,Overall!B:AA,23,0)</f>
        <v>https://nptel.ac.in/courses/107106089</v>
      </c>
      <c r="Y284" s="19" t="str">
        <f>VLOOKUP(B284,Overall!B:AA,24,0)</f>
        <v>https://nptel.ac.in/courses/107106089</v>
      </c>
      <c r="Z284" s="14">
        <f>VLOOKUP(B284,Overall!B:AA,25,0)</f>
        <v>107106089</v>
      </c>
      <c r="AA284" s="33"/>
    </row>
    <row r="285" spans="1:27" ht="39.6" x14ac:dyDescent="0.25">
      <c r="A285" s="13">
        <v>284</v>
      </c>
      <c r="B285" s="14" t="s">
        <v>1784</v>
      </c>
      <c r="C285" s="14" t="str">
        <f>VLOOKUP(B285,Overall!B:AA,2,0)</f>
        <v>Design Engineering</v>
      </c>
      <c r="D285" s="14" t="str">
        <f>VLOOKUP(B285,Overall!B:AA,3,0)</f>
        <v>Innovation by Design</v>
      </c>
      <c r="E285" s="14" t="str">
        <f>VLOOKUP(B285,Overall!B:AA,4,0)</f>
        <v>Prof. B.K. Chakravarthy</v>
      </c>
      <c r="F285" s="15" t="str">
        <f>VLOOKUP(B285,Overall!B:AA,5,0)</f>
        <v>IIT Bombay</v>
      </c>
      <c r="G285" s="15" t="str">
        <f>VLOOKUP(B285,Overall!B:AA,6,0)</f>
        <v>IIT Bombay</v>
      </c>
      <c r="H285" s="16" t="str">
        <f>VLOOKUP(B285,Overall!B:AA,7,0)</f>
        <v>4 Weeks</v>
      </c>
      <c r="I285" s="15" t="str">
        <f>VLOOKUP(B285,Overall!B:AA,8,0)</f>
        <v>Rerun</v>
      </c>
      <c r="J285" s="17">
        <f>VLOOKUP(B285,Overall!B:AA,9,0)</f>
        <v>45859</v>
      </c>
      <c r="K285" s="17">
        <f>VLOOKUP(B285,Overall!B:AA,10,0)</f>
        <v>45884</v>
      </c>
      <c r="L285" s="17">
        <f>VLOOKUP(B285,Overall!B:AA,11,0)</f>
        <v>45921</v>
      </c>
      <c r="M285" s="17">
        <f>VLOOKUP(B285,Overall!B:AA,12,0)</f>
        <v>45866</v>
      </c>
      <c r="N285" s="17">
        <f>VLOOKUP(B285,Overall!B:AA,13,0)</f>
        <v>45884</v>
      </c>
      <c r="O285" s="15" t="str">
        <f>VLOOKUP(B285,Overall!B:AA,14,0)</f>
        <v>UG</v>
      </c>
      <c r="P285" s="15" t="str">
        <f>VLOOKUP(B285,Overall!B:AA,15,0)</f>
        <v>Elective</v>
      </c>
      <c r="Q285" s="15" t="str">
        <f>VLOOKUP(B285,Overall!B:AA,16,0)</f>
        <v>Yes</v>
      </c>
      <c r="R285" s="33" t="str">
        <f>VLOOKUP(B285,Overall!B:AA,17,0)</f>
        <v>Patents and Intellectual Property Rights</v>
      </c>
      <c r="S285" s="20" t="str">
        <f>VLOOKUP(B285,Overall!B:AA,18,0)</f>
        <v>https://onlinecourses.nptel.ac.in/noc25_de18/preview</v>
      </c>
      <c r="T285" s="14" t="str">
        <f>VLOOKUP(B285,Overall!B:AA,19,0)</f>
        <v>noc25_de18</v>
      </c>
      <c r="U285" s="35" t="str">
        <f>VLOOKUP(B285,Overall!B:AA,20,0)</f>
        <v>https://onlinecourses.nptel.ac.in/noc25_de03/preview</v>
      </c>
      <c r="V285" s="35" t="str">
        <f>VLOOKUP(B285,Overall!B:AA,21,0)</f>
        <v>https://onlinecourses.nptel.ac.in/noc25_de03/preview</v>
      </c>
      <c r="W285" s="33" t="str">
        <f>VLOOKUP(B285,Overall!B:AA,22,0)</f>
        <v>noc25_de03</v>
      </c>
      <c r="X285" s="20" t="str">
        <f>VLOOKUP(B285,Overall!B:AA,23,0)</f>
        <v>https://nptel.ac.in/courses/107101086</v>
      </c>
      <c r="Y285" s="19" t="str">
        <f>VLOOKUP(B285,Overall!B:AA,24,0)</f>
        <v>https://nptel.ac.in/courses/107101086</v>
      </c>
      <c r="Z285" s="14">
        <f>VLOOKUP(B285,Overall!B:AA,25,0)</f>
        <v>107101086</v>
      </c>
      <c r="AA285" s="33"/>
    </row>
    <row r="286" spans="1:27" ht="39.6" x14ac:dyDescent="0.25">
      <c r="A286" s="13">
        <v>285</v>
      </c>
      <c r="B286" s="14" t="s">
        <v>1789</v>
      </c>
      <c r="C286" s="14" t="str">
        <f>VLOOKUP(B286,Overall!B:AA,2,0)</f>
        <v>Design Engineering</v>
      </c>
      <c r="D286" s="14" t="str">
        <f>VLOOKUP(B286,Overall!B:AA,3,0)</f>
        <v>Design, Technology and Innovation</v>
      </c>
      <c r="E286" s="14" t="str">
        <f>VLOOKUP(B286,Overall!B:AA,4,0)</f>
        <v>Prof. B.K. Chakravarthy</v>
      </c>
      <c r="F286" s="15" t="str">
        <f>VLOOKUP(B286,Overall!B:AA,5,0)</f>
        <v>IIT Bombay</v>
      </c>
      <c r="G286" s="15" t="str">
        <f>VLOOKUP(B286,Overall!B:AA,6,0)</f>
        <v>IIT Bombay</v>
      </c>
      <c r="H286" s="16" t="str">
        <f>VLOOKUP(B286,Overall!B:AA,7,0)</f>
        <v>8 Weeks</v>
      </c>
      <c r="I286" s="15" t="str">
        <f>VLOOKUP(B286,Overall!B:AA,8,0)</f>
        <v>Rerun</v>
      </c>
      <c r="J286" s="17">
        <f>VLOOKUP(B286,Overall!B:AA,9,0)</f>
        <v>45859</v>
      </c>
      <c r="K286" s="17">
        <f>VLOOKUP(B286,Overall!B:AA,10,0)</f>
        <v>45912</v>
      </c>
      <c r="L286" s="17">
        <f>VLOOKUP(B286,Overall!B:AA,11,0)</f>
        <v>45921</v>
      </c>
      <c r="M286" s="17">
        <f>VLOOKUP(B286,Overall!B:AA,12,0)</f>
        <v>45866</v>
      </c>
      <c r="N286" s="17">
        <f>VLOOKUP(B286,Overall!B:AA,13,0)</f>
        <v>45884</v>
      </c>
      <c r="O286" s="15" t="str">
        <f>VLOOKUP(B286,Overall!B:AA,14,0)</f>
        <v>UG</v>
      </c>
      <c r="P286" s="15" t="str">
        <f>VLOOKUP(B286,Overall!B:AA,15,0)</f>
        <v>Elective</v>
      </c>
      <c r="Q286" s="15" t="str">
        <f>VLOOKUP(B286,Overall!B:AA,16,0)</f>
        <v>Yes</v>
      </c>
      <c r="R286" s="33">
        <f>VLOOKUP(B286,Overall!B:AA,17,0)</f>
        <v>0</v>
      </c>
      <c r="S286" s="20" t="str">
        <f>VLOOKUP(B286,Overall!B:AA,18,0)</f>
        <v>https://onlinecourses.nptel.ac.in/noc25_de19/preview</v>
      </c>
      <c r="T286" s="14" t="str">
        <f>VLOOKUP(B286,Overall!B:AA,19,0)</f>
        <v>noc25_de19</v>
      </c>
      <c r="U286" s="35" t="str">
        <f>VLOOKUP(B286,Overall!B:AA,20,0)</f>
        <v>https://onlinecourses.nptel.ac.in/noc25_de01/preview</v>
      </c>
      <c r="V286" s="35" t="str">
        <f>VLOOKUP(B286,Overall!B:AA,21,0)</f>
        <v>https://onlinecourses.nptel.ac.in/noc25_de01/preview</v>
      </c>
      <c r="W286" s="33" t="str">
        <f>VLOOKUP(B286,Overall!B:AA,22,0)</f>
        <v>noc25_de01</v>
      </c>
      <c r="X286" s="20" t="str">
        <f>VLOOKUP(B286,Overall!B:AA,23,0)</f>
        <v>https://nptel.ac.in/courses/107101088</v>
      </c>
      <c r="Y286" s="19" t="str">
        <f>VLOOKUP(B286,Overall!B:AA,24,0)</f>
        <v>https://nptel.ac.in/courses/107101088</v>
      </c>
      <c r="Z286" s="14">
        <f>VLOOKUP(B286,Overall!B:AA,25,0)</f>
        <v>107101088</v>
      </c>
      <c r="AA286" s="33"/>
    </row>
    <row r="287" spans="1:27" ht="39.6" x14ac:dyDescent="0.25">
      <c r="A287" s="13">
        <v>286</v>
      </c>
      <c r="B287" s="14" t="s">
        <v>1793</v>
      </c>
      <c r="C287" s="14" t="str">
        <f>VLOOKUP(B287,Overall!B:AA,2,0)</f>
        <v>Design Engineering</v>
      </c>
      <c r="D287" s="14" t="str">
        <f>VLOOKUP(B287,Overall!B:AA,3,0)</f>
        <v>Understanding Incubation and Entrepreneurship</v>
      </c>
      <c r="E287" s="14" t="str">
        <f>VLOOKUP(B287,Overall!B:AA,4,0)</f>
        <v>Prof. B.K. Chakravarthy</v>
      </c>
      <c r="F287" s="15" t="str">
        <f>VLOOKUP(B287,Overall!B:AA,5,0)</f>
        <v>IIT Bombay</v>
      </c>
      <c r="G287" s="15" t="str">
        <f>VLOOKUP(B287,Overall!B:AA,6,0)</f>
        <v>IIT Bombay</v>
      </c>
      <c r="H287" s="16" t="str">
        <f>VLOOKUP(B287,Overall!B:AA,7,0)</f>
        <v>12 Weeks</v>
      </c>
      <c r="I287" s="15" t="str">
        <f>VLOOKUP(B287,Overall!B:AA,8,0)</f>
        <v>Rerun</v>
      </c>
      <c r="J287" s="17">
        <f>VLOOKUP(B287,Overall!B:AA,9,0)</f>
        <v>45859</v>
      </c>
      <c r="K287" s="17">
        <f>VLOOKUP(B287,Overall!B:AA,10,0)</f>
        <v>45940</v>
      </c>
      <c r="L287" s="17">
        <f>VLOOKUP(B287,Overall!B:AA,11,0)</f>
        <v>45956</v>
      </c>
      <c r="M287" s="17">
        <f>VLOOKUP(B287,Overall!B:AA,12,0)</f>
        <v>45866</v>
      </c>
      <c r="N287" s="17">
        <f>VLOOKUP(B287,Overall!B:AA,13,0)</f>
        <v>45884</v>
      </c>
      <c r="O287" s="15" t="str">
        <f>VLOOKUP(B287,Overall!B:AA,14,0)</f>
        <v>UG</v>
      </c>
      <c r="P287" s="15" t="str">
        <f>VLOOKUP(B287,Overall!B:AA,15,0)</f>
        <v>Elective</v>
      </c>
      <c r="Q287" s="15" t="str">
        <f>VLOOKUP(B287,Overall!B:AA,16,0)</f>
        <v>Yes</v>
      </c>
      <c r="R287" s="33">
        <f>VLOOKUP(B287,Overall!B:AA,17,0)</f>
        <v>0</v>
      </c>
      <c r="S287" s="20" t="str">
        <f>VLOOKUP(B287,Overall!B:AA,18,0)</f>
        <v>https://onlinecourses.nptel.ac.in/noc25_de20/preview</v>
      </c>
      <c r="T287" s="14" t="str">
        <f>VLOOKUP(B287,Overall!B:AA,19,0)</f>
        <v>noc25_de20</v>
      </c>
      <c r="U287" s="35" t="str">
        <f>VLOOKUP(B287,Overall!B:AA,20,0)</f>
        <v>https://onlinecourses.nptel.ac.in/noc25_de07/preview</v>
      </c>
      <c r="V287" s="35" t="str">
        <f>VLOOKUP(B287,Overall!B:AA,21,0)</f>
        <v>https://onlinecourses.nptel.ac.in/noc25_de07/preview</v>
      </c>
      <c r="W287" s="33" t="str">
        <f>VLOOKUP(B287,Overall!B:AA,22,0)</f>
        <v>noc25_de07</v>
      </c>
      <c r="X287" s="20" t="str">
        <f>VLOOKUP(B287,Overall!B:AA,23,0)</f>
        <v>https://nptel.ac.in/courses/107101092</v>
      </c>
      <c r="Y287" s="19" t="str">
        <f>VLOOKUP(B287,Overall!B:AA,24,0)</f>
        <v>https://nptel.ac.in/courses/107101092</v>
      </c>
      <c r="Z287" s="14">
        <f>VLOOKUP(B287,Overall!B:AA,25,0)</f>
        <v>107101092</v>
      </c>
      <c r="AA287" s="33"/>
    </row>
    <row r="288" spans="1:27" ht="39.6" x14ac:dyDescent="0.25">
      <c r="A288" s="13">
        <v>287</v>
      </c>
      <c r="B288" s="14" t="s">
        <v>1797</v>
      </c>
      <c r="C288" s="14" t="str">
        <f>VLOOKUP(B288,Overall!B:AA,2,0)</f>
        <v>Design Engineering</v>
      </c>
      <c r="D288" s="14" t="str">
        <f>VLOOKUP(B288,Overall!B:AA,3,0)</f>
        <v>System Design for Sustainability</v>
      </c>
      <c r="E288" s="14" t="str">
        <f>VLOOKUP(B288,Overall!B:AA,4,0)</f>
        <v>Prof. Sharmistha Banerjee</v>
      </c>
      <c r="F288" s="15" t="str">
        <f>VLOOKUP(B288,Overall!B:AA,5,0)</f>
        <v>IIT Guwahati</v>
      </c>
      <c r="G288" s="15" t="str">
        <f>VLOOKUP(B288,Overall!B:AA,6,0)</f>
        <v>IIT Guwahati</v>
      </c>
      <c r="H288" s="16" t="str">
        <f>VLOOKUP(B288,Overall!B:AA,7,0)</f>
        <v>12 Weeks</v>
      </c>
      <c r="I288" s="15" t="str">
        <f>VLOOKUP(B288,Overall!B:AA,8,0)</f>
        <v>Rerun</v>
      </c>
      <c r="J288" s="17">
        <f>VLOOKUP(B288,Overall!B:AA,9,0)</f>
        <v>45859</v>
      </c>
      <c r="K288" s="17">
        <f>VLOOKUP(B288,Overall!B:AA,10,0)</f>
        <v>45940</v>
      </c>
      <c r="L288" s="17">
        <f>VLOOKUP(B288,Overall!B:AA,11,0)</f>
        <v>45962</v>
      </c>
      <c r="M288" s="17">
        <f>VLOOKUP(B288,Overall!B:AA,12,0)</f>
        <v>45866</v>
      </c>
      <c r="N288" s="17">
        <f>VLOOKUP(B288,Overall!B:AA,13,0)</f>
        <v>45884</v>
      </c>
      <c r="O288" s="15" t="str">
        <f>VLOOKUP(B288,Overall!B:AA,14,0)</f>
        <v>PG</v>
      </c>
      <c r="P288" s="15" t="str">
        <f>VLOOKUP(B288,Overall!B:AA,15,0)</f>
        <v>Core</v>
      </c>
      <c r="Q288" s="15" t="str">
        <f>VLOOKUP(B288,Overall!B:AA,16,0)</f>
        <v>Yes</v>
      </c>
      <c r="R288" s="33" t="str">
        <f>VLOOKUP(B288,Overall!B:AA,17,0)</f>
        <v>Product Design</v>
      </c>
      <c r="S288" s="20" t="str">
        <f>VLOOKUP(B288,Overall!B:AA,18,0)</f>
        <v>https://onlinecourses.nptel.ac.in/noc25_de21/preview</v>
      </c>
      <c r="T288" s="14" t="str">
        <f>VLOOKUP(B288,Overall!B:AA,19,0)</f>
        <v>noc25_de21</v>
      </c>
      <c r="U288" s="35" t="str">
        <f>VLOOKUP(B288,Overall!B:AA,20,0)</f>
        <v>https://onlinecourses.nptel.ac.in/noc24_de16/preview</v>
      </c>
      <c r="V288" s="35" t="str">
        <f>VLOOKUP(B288,Overall!B:AA,21,0)</f>
        <v>https://onlinecourses.nptel.ac.in/noc24_de16/preview</v>
      </c>
      <c r="W288" s="33" t="str">
        <f>VLOOKUP(B288,Overall!B:AA,22,0)</f>
        <v>noc24_de16</v>
      </c>
      <c r="X288" s="20" t="str">
        <f>VLOOKUP(B288,Overall!B:AA,23,0)</f>
        <v>https://nptel.ac.in/courses/107103081</v>
      </c>
      <c r="Y288" s="19" t="str">
        <f>VLOOKUP(B288,Overall!B:AA,24,0)</f>
        <v>https://nptel.ac.in/courses/107103081</v>
      </c>
      <c r="Z288" s="14">
        <f>VLOOKUP(B288,Overall!B:AA,25,0)</f>
        <v>107103081</v>
      </c>
      <c r="AA288" s="33"/>
    </row>
    <row r="289" spans="1:27" ht="39.6" x14ac:dyDescent="0.25">
      <c r="A289" s="13">
        <v>288</v>
      </c>
      <c r="B289" s="14" t="s">
        <v>1803</v>
      </c>
      <c r="C289" s="14" t="str">
        <f>VLOOKUP(B289,Overall!B:AA,2,0)</f>
        <v>Design Engineering</v>
      </c>
      <c r="D289" s="14" t="str">
        <f>VLOOKUP(B289,Overall!B:AA,3,0)</f>
        <v>Ergonomics Workplace Analysis</v>
      </c>
      <c r="E289" s="14" t="str">
        <f>VLOOKUP(B289,Overall!B:AA,4,0)</f>
        <v>Prof. Urmi R. Salve</v>
      </c>
      <c r="F289" s="15" t="str">
        <f>VLOOKUP(B289,Overall!B:AA,5,0)</f>
        <v>IIT Guwahati</v>
      </c>
      <c r="G289" s="15" t="str">
        <f>VLOOKUP(B289,Overall!B:AA,6,0)</f>
        <v>IIT Guwahati</v>
      </c>
      <c r="H289" s="16" t="str">
        <f>VLOOKUP(B289,Overall!B:AA,7,0)</f>
        <v>4 Weeks</v>
      </c>
      <c r="I289" s="15" t="str">
        <f>VLOOKUP(B289,Overall!B:AA,8,0)</f>
        <v>Rerun</v>
      </c>
      <c r="J289" s="17">
        <f>VLOOKUP(B289,Overall!B:AA,9,0)</f>
        <v>45859</v>
      </c>
      <c r="K289" s="17">
        <f>VLOOKUP(B289,Overall!B:AA,10,0)</f>
        <v>45884</v>
      </c>
      <c r="L289" s="17">
        <f>VLOOKUP(B289,Overall!B:AA,11,0)</f>
        <v>45921</v>
      </c>
      <c r="M289" s="17">
        <f>VLOOKUP(B289,Overall!B:AA,12,0)</f>
        <v>45866</v>
      </c>
      <c r="N289" s="17">
        <f>VLOOKUP(B289,Overall!B:AA,13,0)</f>
        <v>45884</v>
      </c>
      <c r="O289" s="15" t="str">
        <f>VLOOKUP(B289,Overall!B:AA,14,0)</f>
        <v>PG</v>
      </c>
      <c r="P289" s="15" t="str">
        <f>VLOOKUP(B289,Overall!B:AA,15,0)</f>
        <v>Elective</v>
      </c>
      <c r="Q289" s="15" t="str">
        <f>VLOOKUP(B289,Overall!B:AA,16,0)</f>
        <v>Yes</v>
      </c>
      <c r="R289" s="33" t="str">
        <f>VLOOKUP(B289,Overall!B:AA,17,0)</f>
        <v>Product Design</v>
      </c>
      <c r="S289" s="20" t="str">
        <f>VLOOKUP(B289,Overall!B:AA,18,0)</f>
        <v>https://onlinecourses.nptel.ac.in/noc25_de22/preview</v>
      </c>
      <c r="T289" s="14" t="str">
        <f>VLOOKUP(B289,Overall!B:AA,19,0)</f>
        <v>noc25_de22</v>
      </c>
      <c r="U289" s="35" t="str">
        <f>VLOOKUP(B289,Overall!B:AA,20,0)</f>
        <v>https://onlinecourses.nptel.ac.in/noc24_de10/preview</v>
      </c>
      <c r="V289" s="35" t="str">
        <f>VLOOKUP(B289,Overall!B:AA,21,0)</f>
        <v>https://onlinecourses.nptel.ac.in/noc24_de10/preview</v>
      </c>
      <c r="W289" s="33" t="str">
        <f>VLOOKUP(B289,Overall!B:AA,22,0)</f>
        <v>noc24_de10</v>
      </c>
      <c r="X289" s="20" t="str">
        <f>VLOOKUP(B289,Overall!B:AA,23,0)</f>
        <v>https://nptel.ac.in/courses/107103085</v>
      </c>
      <c r="Y289" s="19" t="str">
        <f>VLOOKUP(B289,Overall!B:AA,24,0)</f>
        <v>https://nptel.ac.in/courses/107103085</v>
      </c>
      <c r="Z289" s="14">
        <f>VLOOKUP(B289,Overall!B:AA,25,0)</f>
        <v>107103085</v>
      </c>
      <c r="AA289" s="33"/>
    </row>
    <row r="290" spans="1:27" ht="39.6" x14ac:dyDescent="0.25">
      <c r="A290" s="13">
        <v>289</v>
      </c>
      <c r="B290" s="14" t="s">
        <v>1808</v>
      </c>
      <c r="C290" s="14" t="str">
        <f>VLOOKUP(B290,Overall!B:AA,2,0)</f>
        <v>Design Engineering</v>
      </c>
      <c r="D290" s="14" t="str">
        <f>VLOOKUP(B290,Overall!B:AA,3,0)</f>
        <v>Ergonomics Research Techniques</v>
      </c>
      <c r="E290" s="14" t="str">
        <f>VLOOKUP(B290,Overall!B:AA,4,0)</f>
        <v>Prof. Urmi R. Salve</v>
      </c>
      <c r="F290" s="15" t="str">
        <f>VLOOKUP(B290,Overall!B:AA,5,0)</f>
        <v>IIT Guwahati</v>
      </c>
      <c r="G290" s="15" t="str">
        <f>VLOOKUP(B290,Overall!B:AA,6,0)</f>
        <v>IIT Guwahati</v>
      </c>
      <c r="H290" s="16" t="str">
        <f>VLOOKUP(B290,Overall!B:AA,7,0)</f>
        <v>12 Weeks</v>
      </c>
      <c r="I290" s="15" t="str">
        <f>VLOOKUP(B290,Overall!B:AA,8,0)</f>
        <v>Rerun</v>
      </c>
      <c r="J290" s="17">
        <f>VLOOKUP(B290,Overall!B:AA,9,0)</f>
        <v>45859</v>
      </c>
      <c r="K290" s="17">
        <f>VLOOKUP(B290,Overall!B:AA,10,0)</f>
        <v>45940</v>
      </c>
      <c r="L290" s="17">
        <f>VLOOKUP(B290,Overall!B:AA,11,0)</f>
        <v>45962</v>
      </c>
      <c r="M290" s="17">
        <f>VLOOKUP(B290,Overall!B:AA,12,0)</f>
        <v>45866</v>
      </c>
      <c r="N290" s="17">
        <f>VLOOKUP(B290,Overall!B:AA,13,0)</f>
        <v>45884</v>
      </c>
      <c r="O290" s="15" t="str">
        <f>VLOOKUP(B290,Overall!B:AA,14,0)</f>
        <v>PG</v>
      </c>
      <c r="P290" s="15" t="str">
        <f>VLOOKUP(B290,Overall!B:AA,15,0)</f>
        <v>Elective</v>
      </c>
      <c r="Q290" s="15" t="str">
        <f>VLOOKUP(B290,Overall!B:AA,16,0)</f>
        <v>Yes</v>
      </c>
      <c r="R290" s="33">
        <f>VLOOKUP(B290,Overall!B:AA,17,0)</f>
        <v>0</v>
      </c>
      <c r="S290" s="20" t="str">
        <f>VLOOKUP(B290,Overall!B:AA,18,0)</f>
        <v>https://onlinecourses.nptel.ac.in/noc25_de23/preview</v>
      </c>
      <c r="T290" s="14" t="str">
        <f>VLOOKUP(B290,Overall!B:AA,19,0)</f>
        <v>noc25_de23</v>
      </c>
      <c r="U290" s="35" t="str">
        <f>VLOOKUP(B290,Overall!B:AA,20,0)</f>
        <v>https://onlinecourses.nptel.ac.in/noc24_de17/preview</v>
      </c>
      <c r="V290" s="35" t="str">
        <f>VLOOKUP(B290,Overall!B:AA,21,0)</f>
        <v>https://onlinecourses.nptel.ac.in/noc24_de17/preview</v>
      </c>
      <c r="W290" s="33" t="str">
        <f>VLOOKUP(B290,Overall!B:AA,22,0)</f>
        <v>noc24_de17</v>
      </c>
      <c r="X290" s="20" t="str">
        <f>VLOOKUP(B290,Overall!B:AA,23,0)</f>
        <v>https://nptel.ac.in/courses/107103093</v>
      </c>
      <c r="Y290" s="19" t="str">
        <f>VLOOKUP(B290,Overall!B:AA,24,0)</f>
        <v>https://nptel.ac.in/courses/107103093</v>
      </c>
      <c r="Z290" s="14">
        <f>VLOOKUP(B290,Overall!B:AA,25,0)</f>
        <v>107103093</v>
      </c>
      <c r="AA290" s="33"/>
    </row>
    <row r="291" spans="1:27" ht="39.6" x14ac:dyDescent="0.25">
      <c r="A291" s="13">
        <v>290</v>
      </c>
      <c r="B291" s="14" t="s">
        <v>1818</v>
      </c>
      <c r="C291" s="14" t="str">
        <f>VLOOKUP(B291,Overall!B:AA,2,0)</f>
        <v>Earth Science</v>
      </c>
      <c r="D291" s="14" t="str">
        <f>VLOOKUP(B291,Overall!B:AA,3,0)</f>
        <v>Groundwater Engineering</v>
      </c>
      <c r="E291" s="14" t="str">
        <f>VLOOKUP(B291,Overall!B:AA,4,0)</f>
        <v>Prof. Arun K. Saraf</v>
      </c>
      <c r="F291" s="15" t="str">
        <f>VLOOKUP(B291,Overall!B:AA,5,0)</f>
        <v>IIT Roorkee</v>
      </c>
      <c r="G291" s="15" t="str">
        <f>VLOOKUP(B291,Overall!B:AA,6,0)</f>
        <v>IIT Roorkee</v>
      </c>
      <c r="H291" s="16" t="str">
        <f>VLOOKUP(B291,Overall!B:AA,7,0)</f>
        <v>12 Weeks</v>
      </c>
      <c r="I291" s="15" t="str">
        <f>VLOOKUP(B291,Overall!B:AA,8,0)</f>
        <v>Rerun</v>
      </c>
      <c r="J291" s="17">
        <f>VLOOKUP(B291,Overall!B:AA,9,0)</f>
        <v>45859</v>
      </c>
      <c r="K291" s="17">
        <f>VLOOKUP(B291,Overall!B:AA,10,0)</f>
        <v>45940</v>
      </c>
      <c r="L291" s="17">
        <f>VLOOKUP(B291,Overall!B:AA,11,0)</f>
        <v>45956</v>
      </c>
      <c r="M291" s="17">
        <f>VLOOKUP(B291,Overall!B:AA,12,0)</f>
        <v>45866</v>
      </c>
      <c r="N291" s="17">
        <f>VLOOKUP(B291,Overall!B:AA,13,0)</f>
        <v>45884</v>
      </c>
      <c r="O291" s="15" t="str">
        <f>VLOOKUP(B291,Overall!B:AA,14,0)</f>
        <v>UG/PG</v>
      </c>
      <c r="P291" s="15" t="str">
        <f>VLOOKUP(B291,Overall!B:AA,15,0)</f>
        <v>Elective</v>
      </c>
      <c r="Q291" s="15" t="str">
        <f>VLOOKUP(B291,Overall!B:AA,16,0)</f>
        <v>Yes</v>
      </c>
      <c r="R291" s="33">
        <f>VLOOKUP(B291,Overall!B:AA,17,0)</f>
        <v>0</v>
      </c>
      <c r="S291" s="20" t="str">
        <f>VLOOKUP(B291,Overall!B:AA,18,0)</f>
        <v>https://onlinecourses.nptel.ac.in/noc25_ce136/preview</v>
      </c>
      <c r="T291" s="14" t="str">
        <f>VLOOKUP(B291,Overall!B:AA,19,0)</f>
        <v>noc25_ce136</v>
      </c>
      <c r="U291" s="35" t="str">
        <f>VLOOKUP(B291,Overall!B:AA,20,0)</f>
        <v>https://onlinecourses.nptel.ac.in/noc24_ce83/preview</v>
      </c>
      <c r="V291" s="35" t="str">
        <f>VLOOKUP(B291,Overall!B:AA,21,0)</f>
        <v>https://onlinecourses.nptel.ac.in/noc24_ce83/preview</v>
      </c>
      <c r="W291" s="33" t="str">
        <f>VLOOKUP(B291,Overall!B:AA,22,0)</f>
        <v>noc24_ce83</v>
      </c>
      <c r="X291" s="20" t="str">
        <f>VLOOKUP(B291,Overall!B:AA,23,0)</f>
        <v>https://nptel.ac.in/courses/105107473</v>
      </c>
      <c r="Y291" s="19" t="str">
        <f>VLOOKUP(B291,Overall!B:AA,24,0)</f>
        <v>https://nptel.ac.in/courses/105107473</v>
      </c>
      <c r="Z291" s="14">
        <f>VLOOKUP(B291,Overall!B:AA,25,0)</f>
        <v>105107473</v>
      </c>
      <c r="AA291" s="33"/>
    </row>
    <row r="292" spans="1:27" ht="39.6" x14ac:dyDescent="0.25">
      <c r="A292" s="13">
        <v>291</v>
      </c>
      <c r="B292" s="14" t="s">
        <v>1823</v>
      </c>
      <c r="C292" s="14" t="str">
        <f>VLOOKUP(B292,Overall!B:AA,2,0)</f>
        <v>Earth Sciences</v>
      </c>
      <c r="D292" s="14" t="str">
        <f>VLOOKUP(B292,Overall!B:AA,3,0)</f>
        <v>Stress and Strain Issues in Structural Geology</v>
      </c>
      <c r="E292" s="14" t="str">
        <f>VLOOKUP(B292,Overall!B:AA,4,0)</f>
        <v>Prof. Soumyajit Mukherjee</v>
      </c>
      <c r="F292" s="15" t="str">
        <f>VLOOKUP(B292,Overall!B:AA,5,0)</f>
        <v>IIT Bombay</v>
      </c>
      <c r="G292" s="15" t="str">
        <f>VLOOKUP(B292,Overall!B:AA,6,0)</f>
        <v>IIT Bombay</v>
      </c>
      <c r="H292" s="16" t="str">
        <f>VLOOKUP(B292,Overall!B:AA,7,0)</f>
        <v>12 Weeks</v>
      </c>
      <c r="I292" s="15" t="str">
        <f>VLOOKUP(B292,Overall!B:AA,8,0)</f>
        <v>Rerun</v>
      </c>
      <c r="J292" s="17">
        <f>VLOOKUP(B292,Overall!B:AA,9,0)</f>
        <v>45859</v>
      </c>
      <c r="K292" s="17">
        <f>VLOOKUP(B292,Overall!B:AA,10,0)</f>
        <v>45940</v>
      </c>
      <c r="L292" s="17">
        <f>VLOOKUP(B292,Overall!B:AA,11,0)</f>
        <v>45955</v>
      </c>
      <c r="M292" s="17">
        <f>VLOOKUP(B292,Overall!B:AA,12,0)</f>
        <v>45866</v>
      </c>
      <c r="N292" s="17">
        <f>VLOOKUP(B292,Overall!B:AA,13,0)</f>
        <v>45884</v>
      </c>
      <c r="O292" s="15" t="str">
        <f>VLOOKUP(B292,Overall!B:AA,14,0)</f>
        <v>UG/PG</v>
      </c>
      <c r="P292" s="15" t="str">
        <f>VLOOKUP(B292,Overall!B:AA,15,0)</f>
        <v>Core</v>
      </c>
      <c r="Q292" s="15" t="str">
        <f>VLOOKUP(B292,Overall!B:AA,16,0)</f>
        <v>Yes</v>
      </c>
      <c r="R292" s="33">
        <f>VLOOKUP(B292,Overall!B:AA,17,0)</f>
        <v>0</v>
      </c>
      <c r="S292" s="20" t="str">
        <f>VLOOKUP(B292,Overall!B:AA,18,0)</f>
        <v>https://onlinecourses.nptel.ac.in/noc25_ce137/preview</v>
      </c>
      <c r="T292" s="14" t="str">
        <f>VLOOKUP(B292,Overall!B:AA,19,0)</f>
        <v>noc25_ce137</v>
      </c>
      <c r="U292" s="35" t="str">
        <f>VLOOKUP(B292,Overall!B:AA,20,0)</f>
        <v>https://onlinecourses.nptel.ac.in/noc24_ce84/preview</v>
      </c>
      <c r="V292" s="35" t="str">
        <f>VLOOKUP(B292,Overall!B:AA,21,0)</f>
        <v>https://onlinecourses.nptel.ac.in/noc24_ce84/preview</v>
      </c>
      <c r="W292" s="33" t="str">
        <f>VLOOKUP(B292,Overall!B:AA,22,0)</f>
        <v>noc24_ce84</v>
      </c>
      <c r="X292" s="20" t="str">
        <f>VLOOKUP(B292,Overall!B:AA,23,0)</f>
        <v>https://nptel.ac.in/courses/105101474</v>
      </c>
      <c r="Y292" s="19" t="str">
        <f>VLOOKUP(B292,Overall!B:AA,24,0)</f>
        <v>https://nptel.ac.in/courses/105101474</v>
      </c>
      <c r="Z292" s="14">
        <f>VLOOKUP(B292,Overall!B:AA,25,0)</f>
        <v>105101474</v>
      </c>
      <c r="AA292" s="33"/>
    </row>
    <row r="293" spans="1:27" ht="39.6" x14ac:dyDescent="0.25">
      <c r="A293" s="13">
        <v>292</v>
      </c>
      <c r="B293" s="14" t="s">
        <v>1844</v>
      </c>
      <c r="C293" s="14" t="str">
        <f>VLOOKUP(B293,Overall!B:AA,2,0)</f>
        <v>Economic Sciences</v>
      </c>
      <c r="D293" s="14" t="str">
        <f>VLOOKUP(B293,Overall!B:AA,3,0)</f>
        <v>Environmental &amp; Resource Economics</v>
      </c>
      <c r="E293" s="14" t="str">
        <f>VLOOKUP(B293,Overall!B:AA,4,0)</f>
        <v>Prof. Sabuj Kumar Mandal</v>
      </c>
      <c r="F293" s="15" t="str">
        <f>VLOOKUP(B293,Overall!B:AA,5,0)</f>
        <v>IIT Madras</v>
      </c>
      <c r="G293" s="15" t="str">
        <f>VLOOKUP(B293,Overall!B:AA,6,0)</f>
        <v>IIT Madras</v>
      </c>
      <c r="H293" s="16" t="str">
        <f>VLOOKUP(B293,Overall!B:AA,7,0)</f>
        <v>12 Weeks</v>
      </c>
      <c r="I293" s="15" t="str">
        <f>VLOOKUP(B293,Overall!B:AA,8,0)</f>
        <v>Rerun</v>
      </c>
      <c r="J293" s="17">
        <f>VLOOKUP(B293,Overall!B:AA,9,0)</f>
        <v>45859</v>
      </c>
      <c r="K293" s="17">
        <f>VLOOKUP(B293,Overall!B:AA,10,0)</f>
        <v>45940</v>
      </c>
      <c r="L293" s="17">
        <f>VLOOKUP(B293,Overall!B:AA,11,0)</f>
        <v>45955</v>
      </c>
      <c r="M293" s="17">
        <f>VLOOKUP(B293,Overall!B:AA,12,0)</f>
        <v>45866</v>
      </c>
      <c r="N293" s="17">
        <f>VLOOKUP(B293,Overall!B:AA,13,0)</f>
        <v>45884</v>
      </c>
      <c r="O293" s="15" t="str">
        <f>VLOOKUP(B293,Overall!B:AA,14,0)</f>
        <v>UG/PG</v>
      </c>
      <c r="P293" s="15" t="str">
        <f>VLOOKUP(B293,Overall!B:AA,15,0)</f>
        <v>Elective</v>
      </c>
      <c r="Q293" s="15" t="str">
        <f>VLOOKUP(B293,Overall!B:AA,16,0)</f>
        <v>Yes</v>
      </c>
      <c r="R293" s="33" t="str">
        <f>VLOOKUP(B293,Overall!B:AA,17,0)</f>
        <v>Economics
Sustainable Architecture</v>
      </c>
      <c r="S293" s="20" t="str">
        <f>VLOOKUP(B293,Overall!B:AA,18,0)</f>
        <v>https://onlinecourses.nptel.ac.in/noc25_ec08/preview</v>
      </c>
      <c r="T293" s="14" t="str">
        <f>VLOOKUP(B293,Overall!B:AA,19,0)</f>
        <v>noc25_ec08</v>
      </c>
      <c r="U293" s="35" t="str">
        <f>VLOOKUP(B293,Overall!B:AA,20,0)</f>
        <v>https://onlinecourses.nptel.ac.in/noc24_ec12/preview</v>
      </c>
      <c r="V293" s="35" t="str">
        <f>VLOOKUP(B293,Overall!B:AA,21,0)</f>
        <v>https://onlinecourses.nptel.ac.in/noc24_ec12/preview</v>
      </c>
      <c r="W293" s="33" t="str">
        <f>VLOOKUP(B293,Overall!B:AA,22,0)</f>
        <v>noc24_ec12</v>
      </c>
      <c r="X293" s="20" t="str">
        <f>VLOOKUP(B293,Overall!B:AA,23,0)</f>
        <v>https://nptel.ac.in/courses/130106113</v>
      </c>
      <c r="Y293" s="19" t="str">
        <f>VLOOKUP(B293,Overall!B:AA,24,0)</f>
        <v>https://nptel.ac.in/courses/130106113</v>
      </c>
      <c r="Z293" s="14">
        <f>VLOOKUP(B293,Overall!B:AA,25,0)</f>
        <v>130106113</v>
      </c>
      <c r="AA293" s="33"/>
    </row>
    <row r="294" spans="1:27" ht="39.6" x14ac:dyDescent="0.25">
      <c r="A294" s="13">
        <v>293</v>
      </c>
      <c r="B294" s="14" t="s">
        <v>1851</v>
      </c>
      <c r="C294" s="14" t="str">
        <f>VLOOKUP(B294,Overall!B:AA,2,0)</f>
        <v>Economic Sciences</v>
      </c>
      <c r="D294" s="14" t="str">
        <f>VLOOKUP(B294,Overall!B:AA,3,0)</f>
        <v>Spatial Statistics and Spatial Econometrics</v>
      </c>
      <c r="E294" s="14" t="str">
        <f>VLOOKUP(B294,Overall!B:AA,4,0)</f>
        <v>Prof. Gaurav Arora</v>
      </c>
      <c r="F294" s="15" t="str">
        <f>VLOOKUP(B294,Overall!B:AA,5,0)</f>
        <v>IIIT Delhi</v>
      </c>
      <c r="G294" s="15" t="str">
        <f>VLOOKUP(B294,Overall!B:AA,6,0)</f>
        <v>IIT Madras</v>
      </c>
      <c r="H294" s="16" t="str">
        <f>VLOOKUP(B294,Overall!B:AA,7,0)</f>
        <v>12 Weeks</v>
      </c>
      <c r="I294" s="15" t="str">
        <f>VLOOKUP(B294,Overall!B:AA,8,0)</f>
        <v>Rerun</v>
      </c>
      <c r="J294" s="17">
        <f>VLOOKUP(B294,Overall!B:AA,9,0)</f>
        <v>45859</v>
      </c>
      <c r="K294" s="17">
        <f>VLOOKUP(B294,Overall!B:AA,10,0)</f>
        <v>45940</v>
      </c>
      <c r="L294" s="17">
        <f>VLOOKUP(B294,Overall!B:AA,11,0)</f>
        <v>45955</v>
      </c>
      <c r="M294" s="17">
        <f>VLOOKUP(B294,Overall!B:AA,12,0)</f>
        <v>45866</v>
      </c>
      <c r="N294" s="17">
        <f>VLOOKUP(B294,Overall!B:AA,13,0)</f>
        <v>45884</v>
      </c>
      <c r="O294" s="15" t="str">
        <f>VLOOKUP(B294,Overall!B:AA,14,0)</f>
        <v>UG/PG</v>
      </c>
      <c r="P294" s="15" t="str">
        <f>VLOOKUP(B294,Overall!B:AA,15,0)</f>
        <v>Elective</v>
      </c>
      <c r="Q294" s="15" t="str">
        <f>VLOOKUP(B294,Overall!B:AA,16,0)</f>
        <v>Yes</v>
      </c>
      <c r="R294" s="33">
        <f>VLOOKUP(B294,Overall!B:AA,17,0)</f>
        <v>0</v>
      </c>
      <c r="S294" s="20" t="str">
        <f>VLOOKUP(B294,Overall!B:AA,18,0)</f>
        <v>https://onlinecourses.nptel.ac.in/noc25_ec09/preview</v>
      </c>
      <c r="T294" s="14" t="str">
        <f>VLOOKUP(B294,Overall!B:AA,19,0)</f>
        <v>noc25_ec09</v>
      </c>
      <c r="U294" s="35" t="str">
        <f>VLOOKUP(B294,Overall!B:AA,20,0)</f>
        <v>https://onlinecourses.nptel.ac.in/noc24_ec13/preview</v>
      </c>
      <c r="V294" s="35" t="str">
        <f>VLOOKUP(B294,Overall!B:AA,21,0)</f>
        <v>https://onlinecourses.nptel.ac.in/noc24_ec13/preview</v>
      </c>
      <c r="W294" s="33" t="str">
        <f>VLOOKUP(B294,Overall!B:AA,22,0)</f>
        <v>noc24_ec13</v>
      </c>
      <c r="X294" s="20" t="str">
        <f>VLOOKUP(B294,Overall!B:AA,23,0)</f>
        <v>https://nptel.ac.in/courses/130106115</v>
      </c>
      <c r="Y294" s="19" t="str">
        <f>VLOOKUP(B294,Overall!B:AA,24,0)</f>
        <v>https://nptel.ac.in/courses/130106115</v>
      </c>
      <c r="Z294" s="14">
        <f>VLOOKUP(B294,Overall!B:AA,25,0)</f>
        <v>130106115</v>
      </c>
      <c r="AA294" s="33"/>
    </row>
    <row r="295" spans="1:27" ht="39.6" x14ac:dyDescent="0.25">
      <c r="A295" s="13">
        <v>294</v>
      </c>
      <c r="B295" s="14" t="s">
        <v>1856</v>
      </c>
      <c r="C295" s="14" t="str">
        <f>VLOOKUP(B295,Overall!B:AA,2,0)</f>
        <v>Economic Sciences</v>
      </c>
      <c r="D295" s="14" t="str">
        <f>VLOOKUP(B295,Overall!B:AA,3,0)</f>
        <v>Foundations of Accounting &amp; Finance</v>
      </c>
      <c r="E295" s="14" t="str">
        <f>VLOOKUP(B295,Overall!B:AA,4,0)</f>
        <v>Prof. Arun Kumar Gopalaswamy</v>
      </c>
      <c r="F295" s="15" t="str">
        <f>VLOOKUP(B295,Overall!B:AA,5,0)</f>
        <v>IIT Madras</v>
      </c>
      <c r="G295" s="15" t="str">
        <f>VLOOKUP(B295,Overall!B:AA,6,0)</f>
        <v>IIT Madras</v>
      </c>
      <c r="H295" s="16" t="str">
        <f>VLOOKUP(B295,Overall!B:AA,7,0)</f>
        <v>12 Weeks</v>
      </c>
      <c r="I295" s="15" t="str">
        <f>VLOOKUP(B295,Overall!B:AA,8,0)</f>
        <v>Rerun</v>
      </c>
      <c r="J295" s="17">
        <f>VLOOKUP(B295,Overall!B:AA,9,0)</f>
        <v>45859</v>
      </c>
      <c r="K295" s="17">
        <f>VLOOKUP(B295,Overall!B:AA,10,0)</f>
        <v>45940</v>
      </c>
      <c r="L295" s="17">
        <f>VLOOKUP(B295,Overall!B:AA,11,0)</f>
        <v>45955</v>
      </c>
      <c r="M295" s="17">
        <f>VLOOKUP(B295,Overall!B:AA,12,0)</f>
        <v>45866</v>
      </c>
      <c r="N295" s="17">
        <f>VLOOKUP(B295,Overall!B:AA,13,0)</f>
        <v>45884</v>
      </c>
      <c r="O295" s="15" t="str">
        <f>VLOOKUP(B295,Overall!B:AA,14,0)</f>
        <v>UG/PG</v>
      </c>
      <c r="P295" s="15" t="str">
        <f>VLOOKUP(B295,Overall!B:AA,15,0)</f>
        <v>Elective</v>
      </c>
      <c r="Q295" s="15" t="str">
        <f>VLOOKUP(B295,Overall!B:AA,16,0)</f>
        <v>Yes</v>
      </c>
      <c r="R295" s="33">
        <f>VLOOKUP(B295,Overall!B:AA,17,0)</f>
        <v>0</v>
      </c>
      <c r="S295" s="20" t="str">
        <f>VLOOKUP(B295,Overall!B:AA,18,0)</f>
        <v>https://onlinecourses.nptel.ac.in/noc25_ec10/preview</v>
      </c>
      <c r="T295" s="14" t="str">
        <f>VLOOKUP(B295,Overall!B:AA,19,0)</f>
        <v>noc25_ec10</v>
      </c>
      <c r="U295" s="35" t="str">
        <f>VLOOKUP(B295,Overall!B:AA,20,0)</f>
        <v>https://onlinecourses.nptel.ac.in/noc25_ec02/preview</v>
      </c>
      <c r="V295" s="35" t="str">
        <f>VLOOKUP(B295,Overall!B:AA,21,0)</f>
        <v>https://onlinecourses.nptel.ac.in/noc25_ec02/preview</v>
      </c>
      <c r="W295" s="33" t="str">
        <f>VLOOKUP(B295,Overall!B:AA,22,0)</f>
        <v>noc25_ec02</v>
      </c>
      <c r="X295" s="20" t="str">
        <f>VLOOKUP(B295,Overall!B:AA,23,0)</f>
        <v>https://nptel.ac.in/courses/110106368</v>
      </c>
      <c r="Y295" s="19" t="str">
        <f>VLOOKUP(B295,Overall!B:AA,24,0)</f>
        <v>https://nptel.ac.in/courses/110106368</v>
      </c>
      <c r="Z295" s="14">
        <f>VLOOKUP(B295,Overall!B:AA,25,0)</f>
        <v>110106368</v>
      </c>
      <c r="AA295" s="33"/>
    </row>
    <row r="296" spans="1:27" ht="39.6" x14ac:dyDescent="0.25">
      <c r="A296" s="13">
        <v>295</v>
      </c>
      <c r="B296" s="14" t="s">
        <v>1861</v>
      </c>
      <c r="C296" s="14" t="str">
        <f>VLOOKUP(B296,Overall!B:AA,2,0)</f>
        <v>Economic Sciences</v>
      </c>
      <c r="D296" s="14" t="str">
        <f>VLOOKUP(B296,Overall!B:AA,3,0)</f>
        <v>Economics of Innovation</v>
      </c>
      <c r="E296" s="14" t="str">
        <f>VLOOKUP(B296,Overall!B:AA,4,0)</f>
        <v>Prof. Ruchi Sharma</v>
      </c>
      <c r="F296" s="15" t="str">
        <f>VLOOKUP(B296,Overall!B:AA,5,0)</f>
        <v>IIT Indore</v>
      </c>
      <c r="G296" s="15" t="str">
        <f>VLOOKUP(B296,Overall!B:AA,6,0)</f>
        <v>IIT Madras</v>
      </c>
      <c r="H296" s="16" t="str">
        <f>VLOOKUP(B296,Overall!B:AA,7,0)</f>
        <v>12 Weeks</v>
      </c>
      <c r="I296" s="15" t="str">
        <f>VLOOKUP(B296,Overall!B:AA,8,0)</f>
        <v>Rerun</v>
      </c>
      <c r="J296" s="17">
        <f>VLOOKUP(B296,Overall!B:AA,9,0)</f>
        <v>45859</v>
      </c>
      <c r="K296" s="17">
        <f>VLOOKUP(B296,Overall!B:AA,10,0)</f>
        <v>45940</v>
      </c>
      <c r="L296" s="17">
        <f>VLOOKUP(B296,Overall!B:AA,11,0)</f>
        <v>45956</v>
      </c>
      <c r="M296" s="17">
        <f>VLOOKUP(B296,Overall!B:AA,12,0)</f>
        <v>45866</v>
      </c>
      <c r="N296" s="17">
        <f>VLOOKUP(B296,Overall!B:AA,13,0)</f>
        <v>45884</v>
      </c>
      <c r="O296" s="15" t="str">
        <f>VLOOKUP(B296,Overall!B:AA,14,0)</f>
        <v>PG</v>
      </c>
      <c r="P296" s="15" t="str">
        <f>VLOOKUP(B296,Overall!B:AA,15,0)</f>
        <v>Elective</v>
      </c>
      <c r="Q296" s="15" t="str">
        <f>VLOOKUP(B296,Overall!B:AA,16,0)</f>
        <v>Yes</v>
      </c>
      <c r="R296" s="33">
        <f>VLOOKUP(B296,Overall!B:AA,17,0)</f>
        <v>0</v>
      </c>
      <c r="S296" s="20" t="str">
        <f>VLOOKUP(B296,Overall!B:AA,18,0)</f>
        <v>https://onlinecourses.nptel.ac.in/noc25_ec11/preview</v>
      </c>
      <c r="T296" s="14" t="str">
        <f>VLOOKUP(B296,Overall!B:AA,19,0)</f>
        <v>noc25_ec11</v>
      </c>
      <c r="U296" s="35" t="str">
        <f>VLOOKUP(B296,Overall!B:AA,20,0)</f>
        <v>https://onlinecourses.nptel.ac.in/noc24_ec14/preview</v>
      </c>
      <c r="V296" s="35" t="str">
        <f>VLOOKUP(B296,Overall!B:AA,21,0)</f>
        <v>https://onlinecourses.nptel.ac.in/noc24_ec14/preview</v>
      </c>
      <c r="W296" s="33" t="str">
        <f>VLOOKUP(B296,Overall!B:AA,22,0)</f>
        <v>noc24_ec14</v>
      </c>
      <c r="X296" s="20" t="str">
        <f>VLOOKUP(B296,Overall!B:AA,23,0)</f>
        <v>https://nptel.ac.in/courses/130106117</v>
      </c>
      <c r="Y296" s="19" t="str">
        <f>VLOOKUP(B296,Overall!B:AA,24,0)</f>
        <v>https://nptel.ac.in/courses/130106117</v>
      </c>
      <c r="Z296" s="14">
        <f>VLOOKUP(B296,Overall!B:AA,25,0)</f>
        <v>130106117</v>
      </c>
      <c r="AA296" s="33"/>
    </row>
    <row r="297" spans="1:27" ht="39.6" x14ac:dyDescent="0.25">
      <c r="A297" s="13">
        <v>296</v>
      </c>
      <c r="B297" s="14" t="s">
        <v>1866</v>
      </c>
      <c r="C297" s="14" t="str">
        <f>VLOOKUP(B297,Overall!B:AA,2,0)</f>
        <v>Economic Sciences
Management Studies</v>
      </c>
      <c r="D297" s="14" t="str">
        <f>VLOOKUP(B297,Overall!B:AA,3,0)</f>
        <v>Labour Economics - Theory and Practice</v>
      </c>
      <c r="E297" s="14" t="str">
        <f>VLOOKUP(B297,Overall!B:AA,4,0)</f>
        <v>Prof. Falguni Pattanaik</v>
      </c>
      <c r="F297" s="15" t="str">
        <f>VLOOKUP(B297,Overall!B:AA,5,0)</f>
        <v>IIT Roorkee</v>
      </c>
      <c r="G297" s="15" t="str">
        <f>VLOOKUP(B297,Overall!B:AA,6,0)</f>
        <v>IIT Roorkee</v>
      </c>
      <c r="H297" s="16" t="str">
        <f>VLOOKUP(B297,Overall!B:AA,7,0)</f>
        <v>8 Weeks</v>
      </c>
      <c r="I297" s="15" t="str">
        <f>VLOOKUP(B297,Overall!B:AA,8,0)</f>
        <v>Rerun</v>
      </c>
      <c r="J297" s="17">
        <f>VLOOKUP(B297,Overall!B:AA,9,0)</f>
        <v>45859</v>
      </c>
      <c r="K297" s="17">
        <f>VLOOKUP(B297,Overall!B:AA,10,0)</f>
        <v>45912</v>
      </c>
      <c r="L297" s="17">
        <f>VLOOKUP(B297,Overall!B:AA,11,0)</f>
        <v>45920</v>
      </c>
      <c r="M297" s="17">
        <f>VLOOKUP(B297,Overall!B:AA,12,0)</f>
        <v>45866</v>
      </c>
      <c r="N297" s="17">
        <f>VLOOKUP(B297,Overall!B:AA,13,0)</f>
        <v>45884</v>
      </c>
      <c r="O297" s="15" t="str">
        <f>VLOOKUP(B297,Overall!B:AA,14,0)</f>
        <v>UG/PG</v>
      </c>
      <c r="P297" s="15" t="str">
        <f>VLOOKUP(B297,Overall!B:AA,15,0)</f>
        <v>Elective</v>
      </c>
      <c r="Q297" s="15" t="str">
        <f>VLOOKUP(B297,Overall!B:AA,16,0)</f>
        <v>Yes</v>
      </c>
      <c r="R297" s="33" t="str">
        <f>VLOOKUP(B297,Overall!B:AA,17,0)</f>
        <v>Economics</v>
      </c>
      <c r="S297" s="20" t="str">
        <f>VLOOKUP(B297,Overall!B:AA,18,0)</f>
        <v>https://onlinecourses.nptel.ac.in/noc25_ec12/preview</v>
      </c>
      <c r="T297" s="14" t="str">
        <f>VLOOKUP(B297,Overall!B:AA,19,0)</f>
        <v>noc25_ec12</v>
      </c>
      <c r="U297" s="35" t="str">
        <f>VLOOKUP(B297,Overall!B:AA,20,0)</f>
        <v>https://onlinecourses.nptel.ac.in/noc24_ec09/preview</v>
      </c>
      <c r="V297" s="35" t="str">
        <f>VLOOKUP(B297,Overall!B:AA,21,0)</f>
        <v>https://onlinecourses.nptel.ac.in/noc24_ec09/preview</v>
      </c>
      <c r="W297" s="33" t="str">
        <f>VLOOKUP(B297,Overall!B:AA,22,0)</f>
        <v>noc24_ec09</v>
      </c>
      <c r="X297" s="20" t="str">
        <f>VLOOKUP(B297,Overall!B:AA,23,0)</f>
        <v>https://nptel.ac.in/courses/130107476</v>
      </c>
      <c r="Y297" s="19" t="str">
        <f>VLOOKUP(B297,Overall!B:AA,24,0)</f>
        <v>https://nptel.ac.in/courses/130107476</v>
      </c>
      <c r="Z297" s="14">
        <f>VLOOKUP(B297,Overall!B:AA,25,0)</f>
        <v>130107476</v>
      </c>
      <c r="AA297" s="33"/>
    </row>
    <row r="298" spans="1:27" ht="39.6" x14ac:dyDescent="0.25">
      <c r="A298" s="13">
        <v>297</v>
      </c>
      <c r="B298" s="14" t="s">
        <v>1873</v>
      </c>
      <c r="C298" s="14" t="str">
        <f>VLOOKUP(B298,Overall!B:AA,2,0)</f>
        <v>Economic Sciences</v>
      </c>
      <c r="D298" s="14" t="str">
        <f>VLOOKUP(B298,Overall!B:AA,3,0)</f>
        <v>Economics of Banking and Finance Markets</v>
      </c>
      <c r="E298" s="14" t="str">
        <f>VLOOKUP(B298,Overall!B:AA,4,0)</f>
        <v>Prof. Sukumar Vellakkal</v>
      </c>
      <c r="F298" s="15" t="str">
        <f>VLOOKUP(B298,Overall!B:AA,5,0)</f>
        <v>IIT Kanpur</v>
      </c>
      <c r="G298" s="15" t="str">
        <f>VLOOKUP(B298,Overall!B:AA,6,0)</f>
        <v>IIT Kanpur</v>
      </c>
      <c r="H298" s="16" t="str">
        <f>VLOOKUP(B298,Overall!B:AA,7,0)</f>
        <v>12 Weeks</v>
      </c>
      <c r="I298" s="15" t="str">
        <f>VLOOKUP(B298,Overall!B:AA,8,0)</f>
        <v>Rerun</v>
      </c>
      <c r="J298" s="17">
        <f>VLOOKUP(B298,Overall!B:AA,9,0)</f>
        <v>45859</v>
      </c>
      <c r="K298" s="17">
        <f>VLOOKUP(B298,Overall!B:AA,10,0)</f>
        <v>45940</v>
      </c>
      <c r="L298" s="17">
        <f>VLOOKUP(B298,Overall!B:AA,11,0)</f>
        <v>45956</v>
      </c>
      <c r="M298" s="17">
        <f>VLOOKUP(B298,Overall!B:AA,12,0)</f>
        <v>45866</v>
      </c>
      <c r="N298" s="17">
        <f>VLOOKUP(B298,Overall!B:AA,13,0)</f>
        <v>45884</v>
      </c>
      <c r="O298" s="15" t="str">
        <f>VLOOKUP(B298,Overall!B:AA,14,0)</f>
        <v>UG/PG</v>
      </c>
      <c r="P298" s="15" t="str">
        <f>VLOOKUP(B298,Overall!B:AA,15,0)</f>
        <v>Elective</v>
      </c>
      <c r="Q298" s="15" t="str">
        <f>VLOOKUP(B298,Overall!B:AA,16,0)</f>
        <v>Yes</v>
      </c>
      <c r="R298" s="33">
        <f>VLOOKUP(B298,Overall!B:AA,17,0)</f>
        <v>0</v>
      </c>
      <c r="S298" s="20" t="str">
        <f>VLOOKUP(B298,Overall!B:AA,18,0)</f>
        <v>https://onlinecourses.nptel.ac.in/noc25_ec13/preview</v>
      </c>
      <c r="T298" s="14" t="str">
        <f>VLOOKUP(B298,Overall!B:AA,19,0)</f>
        <v>noc25_ec13</v>
      </c>
      <c r="U298" s="35" t="str">
        <f>VLOOKUP(B298,Overall!B:AA,20,0)</f>
        <v>https://onlinecourses.nptel.ac.in/noc24_ec11/preview</v>
      </c>
      <c r="V298" s="35" t="str">
        <f>VLOOKUP(B298,Overall!B:AA,21,0)</f>
        <v>https://onlinecourses.nptel.ac.in/noc24_ec11/preview</v>
      </c>
      <c r="W298" s="33" t="str">
        <f>VLOOKUP(B298,Overall!B:AA,22,0)</f>
        <v>noc24_ec11</v>
      </c>
      <c r="X298" s="20" t="str">
        <f>VLOOKUP(B298,Overall!B:AA,23,0)</f>
        <v>https://nptel.ac.in/courses/130104116</v>
      </c>
      <c r="Y298" s="19" t="str">
        <f>VLOOKUP(B298,Overall!B:AA,24,0)</f>
        <v>https://nptel.ac.in/courses/130104116</v>
      </c>
      <c r="Z298" s="14">
        <f>VLOOKUP(B298,Overall!B:AA,25,0)</f>
        <v>130104116</v>
      </c>
      <c r="AA298" s="33"/>
    </row>
    <row r="299" spans="1:27" ht="39.6" x14ac:dyDescent="0.25">
      <c r="A299" s="13">
        <v>298</v>
      </c>
      <c r="B299" s="14" t="s">
        <v>1878</v>
      </c>
      <c r="C299" s="14" t="str">
        <f>VLOOKUP(B299,Overall!B:AA,2,0)</f>
        <v>Economic Sciences</v>
      </c>
      <c r="D299" s="14" t="str">
        <f>VLOOKUP(B299,Overall!B:AA,3,0)</f>
        <v>Introduction to Microeconomics in Hindi and without Calculus</v>
      </c>
      <c r="E299" s="14" t="str">
        <f>VLOOKUP(B299,Overall!B:AA,4,0)</f>
        <v>Prof. Vimal Kumar</v>
      </c>
      <c r="F299" s="15" t="str">
        <f>VLOOKUP(B299,Overall!B:AA,5,0)</f>
        <v>IIT Kanpur</v>
      </c>
      <c r="G299" s="15" t="str">
        <f>VLOOKUP(B299,Overall!B:AA,6,0)</f>
        <v>IIT Kanpur</v>
      </c>
      <c r="H299" s="16" t="str">
        <f>VLOOKUP(B299,Overall!B:AA,7,0)</f>
        <v>12 Weeks</v>
      </c>
      <c r="I299" s="15" t="str">
        <f>VLOOKUP(B299,Overall!B:AA,8,0)</f>
        <v>Rerun</v>
      </c>
      <c r="J299" s="17">
        <f>VLOOKUP(B299,Overall!B:AA,9,0)</f>
        <v>45859</v>
      </c>
      <c r="K299" s="17">
        <f>VLOOKUP(B299,Overall!B:AA,10,0)</f>
        <v>45940</v>
      </c>
      <c r="L299" s="17">
        <f>VLOOKUP(B299,Overall!B:AA,11,0)</f>
        <v>45962</v>
      </c>
      <c r="M299" s="17">
        <f>VLOOKUP(B299,Overall!B:AA,12,0)</f>
        <v>45866</v>
      </c>
      <c r="N299" s="17">
        <f>VLOOKUP(B299,Overall!B:AA,13,0)</f>
        <v>45884</v>
      </c>
      <c r="O299" s="15" t="str">
        <f>VLOOKUP(B299,Overall!B:AA,14,0)</f>
        <v>UG/PG</v>
      </c>
      <c r="P299" s="15" t="str">
        <f>VLOOKUP(B299,Overall!B:AA,15,0)</f>
        <v>Core</v>
      </c>
      <c r="Q299" s="15" t="str">
        <f>VLOOKUP(B299,Overall!B:AA,16,0)</f>
        <v>Yes</v>
      </c>
      <c r="R299" s="33">
        <f>VLOOKUP(B299,Overall!B:AA,17,0)</f>
        <v>0</v>
      </c>
      <c r="S299" s="20" t="str">
        <f>VLOOKUP(B299,Overall!B:AA,18,0)</f>
        <v>https://onlinecourses.nptel.ac.in/noc25_ec14/preview</v>
      </c>
      <c r="T299" s="14" t="str">
        <f>VLOOKUP(B299,Overall!B:AA,19,0)</f>
        <v>noc25_ec14</v>
      </c>
      <c r="U299" s="35" t="str">
        <f>VLOOKUP(B299,Overall!B:AA,20,0)</f>
        <v>https://onlinecourses.nptel.ac.in/noc24_ec10/preview</v>
      </c>
      <c r="V299" s="35" t="str">
        <f>VLOOKUP(B299,Overall!B:AA,21,0)</f>
        <v>https://onlinecourses.nptel.ac.in/noc24_ec10/preview</v>
      </c>
      <c r="W299" s="33" t="str">
        <f>VLOOKUP(B299,Overall!B:AA,22,0)</f>
        <v>noc24_ec10</v>
      </c>
      <c r="X299" s="20" t="str">
        <f>VLOOKUP(B299,Overall!B:AA,23,0)</f>
        <v>https://nptel.ac.in/courses/130104115</v>
      </c>
      <c r="Y299" s="19" t="str">
        <f>VLOOKUP(B299,Overall!B:AA,24,0)</f>
        <v>https://nptel.ac.in/courses/130104115</v>
      </c>
      <c r="Z299" s="14">
        <f>VLOOKUP(B299,Overall!B:AA,25,0)</f>
        <v>130104115</v>
      </c>
      <c r="AA299" s="33"/>
    </row>
    <row r="300" spans="1:27" ht="39.6" x14ac:dyDescent="0.25">
      <c r="A300" s="13">
        <v>299</v>
      </c>
      <c r="B300" s="14" t="s">
        <v>1883</v>
      </c>
      <c r="C300" s="14" t="str">
        <f>VLOOKUP(B300,Overall!B:AA,2,0)</f>
        <v>Economics</v>
      </c>
      <c r="D300" s="14" t="str">
        <f>VLOOKUP(B300,Overall!B:AA,3,0)</f>
        <v>Principles of Economics</v>
      </c>
      <c r="E300" s="14" t="str">
        <f>VLOOKUP(B300,Overall!B:AA,4,0)</f>
        <v>Prof. Sabuj Kumar Mandal</v>
      </c>
      <c r="F300" s="15" t="str">
        <f>VLOOKUP(B300,Overall!B:AA,5,0)</f>
        <v>IIT Madras</v>
      </c>
      <c r="G300" s="15" t="str">
        <f>VLOOKUP(B300,Overall!B:AA,6,0)</f>
        <v>IIT Madras</v>
      </c>
      <c r="H300" s="16" t="str">
        <f>VLOOKUP(B300,Overall!B:AA,7,0)</f>
        <v>12 Weeks</v>
      </c>
      <c r="I300" s="15" t="str">
        <f>VLOOKUP(B300,Overall!B:AA,8,0)</f>
        <v>Rerun</v>
      </c>
      <c r="J300" s="17">
        <f>VLOOKUP(B300,Overall!B:AA,9,0)</f>
        <v>45859</v>
      </c>
      <c r="K300" s="17">
        <f>VLOOKUP(B300,Overall!B:AA,10,0)</f>
        <v>45940</v>
      </c>
      <c r="L300" s="17">
        <f>VLOOKUP(B300,Overall!B:AA,11,0)</f>
        <v>45956</v>
      </c>
      <c r="M300" s="17">
        <f>VLOOKUP(B300,Overall!B:AA,12,0)</f>
        <v>45866</v>
      </c>
      <c r="N300" s="17">
        <f>VLOOKUP(B300,Overall!B:AA,13,0)</f>
        <v>45884</v>
      </c>
      <c r="O300" s="15" t="str">
        <f>VLOOKUP(B300,Overall!B:AA,14,0)</f>
        <v>UG</v>
      </c>
      <c r="P300" s="15" t="str">
        <f>VLOOKUP(B300,Overall!B:AA,15,0)</f>
        <v>Elective</v>
      </c>
      <c r="Q300" s="15" t="str">
        <f>VLOOKUP(B300,Overall!B:AA,16,0)</f>
        <v>Yes</v>
      </c>
      <c r="R300" s="33">
        <f>VLOOKUP(B300,Overall!B:AA,17,0)</f>
        <v>0</v>
      </c>
      <c r="S300" s="20" t="str">
        <f>VLOOKUP(B300,Overall!B:AA,18,0)</f>
        <v>https://onlinecourses.nptel.ac.in/noc25_ec15/preview</v>
      </c>
      <c r="T300" s="14" t="str">
        <f>VLOOKUP(B300,Overall!B:AA,19,0)</f>
        <v>noc25_ec15</v>
      </c>
      <c r="U300" s="35" t="str">
        <f>VLOOKUP(B300,Overall!B:AA,20,0)</f>
        <v>https://onlinecourses.nptel.ac.in/noc23_ec06/preview</v>
      </c>
      <c r="V300" s="35" t="str">
        <f>VLOOKUP(B300,Overall!B:AA,21,0)</f>
        <v>https://onlinecourses.nptel.ac.in/noc23_ec06/preview</v>
      </c>
      <c r="W300" s="33" t="str">
        <f>VLOOKUP(B300,Overall!B:AA,22,0)</f>
        <v>noc23_ec06</v>
      </c>
      <c r="X300" s="20" t="str">
        <f>VLOOKUP(B300,Overall!B:AA,23,0)</f>
        <v>https://nptel.ac.in/courses/130106118</v>
      </c>
      <c r="Y300" s="19" t="str">
        <f>VLOOKUP(B300,Overall!B:AA,24,0)</f>
        <v>https://nptel.ac.in/courses/130106118</v>
      </c>
      <c r="Z300" s="14">
        <f>VLOOKUP(B300,Overall!B:AA,25,0)</f>
        <v>130106118</v>
      </c>
      <c r="AA300" s="33"/>
    </row>
    <row r="301" spans="1:27" ht="39.6" x14ac:dyDescent="0.25">
      <c r="A301" s="13">
        <v>300</v>
      </c>
      <c r="B301" s="14" t="s">
        <v>1900</v>
      </c>
      <c r="C301" s="14" t="str">
        <f>VLOOKUP(B301,Overall!B:AA,2,0)</f>
        <v>Electrical and Electronics Engineering</v>
      </c>
      <c r="D301" s="14" t="str">
        <f>VLOOKUP(B301,Overall!B:AA,3,0)</f>
        <v>Fiber Optic Communication Technology</v>
      </c>
      <c r="E301" s="14" t="str">
        <f>VLOOKUP(B301,Overall!B:AA,4,0)</f>
        <v>Prof. Deepa Venkitesh</v>
      </c>
      <c r="F301" s="15" t="str">
        <f>VLOOKUP(B301,Overall!B:AA,5,0)</f>
        <v>IIT Madras</v>
      </c>
      <c r="G301" s="15" t="str">
        <f>VLOOKUP(B301,Overall!B:AA,6,0)</f>
        <v>IIT Madras</v>
      </c>
      <c r="H301" s="16" t="str">
        <f>VLOOKUP(B301,Overall!B:AA,7,0)</f>
        <v>12 Weeks</v>
      </c>
      <c r="I301" s="15" t="str">
        <f>VLOOKUP(B301,Overall!B:AA,8,0)</f>
        <v>Rerun</v>
      </c>
      <c r="J301" s="17">
        <f>VLOOKUP(B301,Overall!B:AA,9,0)</f>
        <v>45859</v>
      </c>
      <c r="K301" s="17">
        <f>VLOOKUP(B301,Overall!B:AA,10,0)</f>
        <v>45940</v>
      </c>
      <c r="L301" s="17">
        <f>VLOOKUP(B301,Overall!B:AA,11,0)</f>
        <v>45955</v>
      </c>
      <c r="M301" s="17">
        <f>VLOOKUP(B301,Overall!B:AA,12,0)</f>
        <v>45866</v>
      </c>
      <c r="N301" s="17">
        <f>VLOOKUP(B301,Overall!B:AA,13,0)</f>
        <v>45884</v>
      </c>
      <c r="O301" s="15" t="str">
        <f>VLOOKUP(B301,Overall!B:AA,14,0)</f>
        <v>UG/PG</v>
      </c>
      <c r="P301" s="15" t="str">
        <f>VLOOKUP(B301,Overall!B:AA,15,0)</f>
        <v>Elective</v>
      </c>
      <c r="Q301" s="15" t="str">
        <f>VLOOKUP(B301,Overall!B:AA,16,0)</f>
        <v>Yes</v>
      </c>
      <c r="R301" s="33" t="str">
        <f>VLOOKUP(B301,Overall!B:AA,17,0)</f>
        <v>Photonics</v>
      </c>
      <c r="S301" s="20" t="str">
        <f>VLOOKUP(B301,Overall!B:AA,18,0)</f>
        <v>https://onlinecourses.nptel.ac.in/noc25_ee90/preview</v>
      </c>
      <c r="T301" s="14" t="str">
        <f>VLOOKUP(B301,Overall!B:AA,19,0)</f>
        <v>noc25_ee90</v>
      </c>
      <c r="U301" s="35" t="str">
        <f>VLOOKUP(B301,Overall!B:AA,20,0)</f>
        <v>https://onlinecourses.nptel.ac.in/noc24_ee131/preview</v>
      </c>
      <c r="V301" s="35" t="str">
        <f>VLOOKUP(B301,Overall!B:AA,21,0)</f>
        <v>https://onlinecourses.nptel.ac.in/noc24_ee131/preview</v>
      </c>
      <c r="W301" s="33" t="str">
        <f>VLOOKUP(B301,Overall!B:AA,22,0)</f>
        <v>noc24_ee131</v>
      </c>
      <c r="X301" s="20" t="str">
        <f>VLOOKUP(B301,Overall!B:AA,23,0)</f>
        <v>https://nptel.ac.in/courses/108106167</v>
      </c>
      <c r="Y301" s="19" t="str">
        <f>VLOOKUP(B301,Overall!B:AA,24,0)</f>
        <v>https://nptel.ac.in/courses/108106167</v>
      </c>
      <c r="Z301" s="14">
        <f>VLOOKUP(B301,Overall!B:AA,25,0)</f>
        <v>108106167</v>
      </c>
      <c r="AA301" s="33"/>
    </row>
    <row r="302" spans="1:27" ht="39.6" x14ac:dyDescent="0.25">
      <c r="A302" s="13">
        <v>301</v>
      </c>
      <c r="B302" s="14" t="s">
        <v>1906</v>
      </c>
      <c r="C302" s="14" t="str">
        <f>VLOOKUP(B302,Overall!B:AA,2,0)</f>
        <v>Electrical and Electronics Engineering</v>
      </c>
      <c r="D302" s="14" t="str">
        <f>VLOOKUP(B302,Overall!B:AA,3,0)</f>
        <v>Basic Electrical Circuits</v>
      </c>
      <c r="E302" s="14" t="str">
        <f>VLOOKUP(B302,Overall!B:AA,4,0)</f>
        <v>Prof. Gajendranath Chowdary</v>
      </c>
      <c r="F302" s="15" t="str">
        <f>VLOOKUP(B302,Overall!B:AA,5,0)</f>
        <v>IIT Hyderabad (IITM)</v>
      </c>
      <c r="G302" s="15" t="str">
        <f>VLOOKUP(B302,Overall!B:AA,6,0)</f>
        <v>IIT Madras</v>
      </c>
      <c r="H302" s="16" t="str">
        <f>VLOOKUP(B302,Overall!B:AA,7,0)</f>
        <v>12 Weeks</v>
      </c>
      <c r="I302" s="15" t="str">
        <f>VLOOKUP(B302,Overall!B:AA,8,0)</f>
        <v>Rerun</v>
      </c>
      <c r="J302" s="17">
        <f>VLOOKUP(B302,Overall!B:AA,9,0)</f>
        <v>45859</v>
      </c>
      <c r="K302" s="17">
        <f>VLOOKUP(B302,Overall!B:AA,10,0)</f>
        <v>45940</v>
      </c>
      <c r="L302" s="17">
        <f>VLOOKUP(B302,Overall!B:AA,11,0)</f>
        <v>45955</v>
      </c>
      <c r="M302" s="17">
        <f>VLOOKUP(B302,Overall!B:AA,12,0)</f>
        <v>45866</v>
      </c>
      <c r="N302" s="17">
        <f>VLOOKUP(B302,Overall!B:AA,13,0)</f>
        <v>45884</v>
      </c>
      <c r="O302" s="15" t="str">
        <f>VLOOKUP(B302,Overall!B:AA,14,0)</f>
        <v>UG</v>
      </c>
      <c r="P302" s="15" t="str">
        <f>VLOOKUP(B302,Overall!B:AA,15,0)</f>
        <v>Core</v>
      </c>
      <c r="Q302" s="15" t="str">
        <f>VLOOKUP(B302,Overall!B:AA,16,0)</f>
        <v>No</v>
      </c>
      <c r="R302" s="33" t="str">
        <f>VLOOKUP(B302,Overall!B:AA,17,0)</f>
        <v>VLSI design
Power Systems and Power Electronics
Control and Instrumentation</v>
      </c>
      <c r="S302" s="20" t="str">
        <f>VLOOKUP(B302,Overall!B:AA,18,0)</f>
        <v>https://onlinecourses.nptel.ac.in/noc25_ee91/preview</v>
      </c>
      <c r="T302" s="14" t="str">
        <f>VLOOKUP(B302,Overall!B:AA,19,0)</f>
        <v>noc25_ee91</v>
      </c>
      <c r="U302" s="35" t="str">
        <f>VLOOKUP(B302,Overall!B:AA,20,0)</f>
        <v>https://onlinecourses.nptel.ac.in/noc24_ee112/preview</v>
      </c>
      <c r="V302" s="35" t="str">
        <f>VLOOKUP(B302,Overall!B:AA,21,0)</f>
        <v>https://onlinecourses.nptel.ac.in/noc24_ee112/preview</v>
      </c>
      <c r="W302" s="33" t="str">
        <f>VLOOKUP(B302,Overall!B:AA,22,0)</f>
        <v>noc24_ee112</v>
      </c>
      <c r="X302" s="20" t="str">
        <f>VLOOKUP(B302,Overall!B:AA,23,0)</f>
        <v>https://nptel.ac.in/courses/117106108</v>
      </c>
      <c r="Y302" s="19" t="str">
        <f>VLOOKUP(B302,Overall!B:AA,24,0)</f>
        <v>https://nptel.ac.in/courses/117106108</v>
      </c>
      <c r="Z302" s="14">
        <f>VLOOKUP(B302,Overall!B:AA,25,0)</f>
        <v>117106108</v>
      </c>
      <c r="AA302" s="33"/>
    </row>
    <row r="303" spans="1:27" ht="39.6" x14ac:dyDescent="0.25">
      <c r="A303" s="13">
        <v>302</v>
      </c>
      <c r="B303" s="14" t="s">
        <v>1913</v>
      </c>
      <c r="C303" s="14" t="str">
        <f>VLOOKUP(B303,Overall!B:AA,2,0)</f>
        <v>Electrical and Electronics Engineering</v>
      </c>
      <c r="D303" s="14" t="str">
        <f>VLOOKUP(B303,Overall!B:AA,3,0)</f>
        <v>Introduction to Semiconductor Devices</v>
      </c>
      <c r="E303" s="14" t="str">
        <f>VLOOKUP(B303,Overall!B:AA,4,0)</f>
        <v>Prof. Naresh Kumar Emani</v>
      </c>
      <c r="F303" s="15" t="str">
        <f>VLOOKUP(B303,Overall!B:AA,5,0)</f>
        <v>IIT Hyderabad</v>
      </c>
      <c r="G303" s="15" t="str">
        <f>VLOOKUP(B303,Overall!B:AA,6,0)</f>
        <v>IIT Madras</v>
      </c>
      <c r="H303" s="16" t="str">
        <f>VLOOKUP(B303,Overall!B:AA,7,0)</f>
        <v>12 Weeks</v>
      </c>
      <c r="I303" s="15" t="str">
        <f>VLOOKUP(B303,Overall!B:AA,8,0)</f>
        <v>Rerun</v>
      </c>
      <c r="J303" s="17">
        <f>VLOOKUP(B303,Overall!B:AA,9,0)</f>
        <v>45859</v>
      </c>
      <c r="K303" s="17">
        <f>VLOOKUP(B303,Overall!B:AA,10,0)</f>
        <v>45940</v>
      </c>
      <c r="L303" s="17">
        <f>VLOOKUP(B303,Overall!B:AA,11,0)</f>
        <v>45955</v>
      </c>
      <c r="M303" s="17">
        <f>VLOOKUP(B303,Overall!B:AA,12,0)</f>
        <v>45866</v>
      </c>
      <c r="N303" s="17">
        <f>VLOOKUP(B303,Overall!B:AA,13,0)</f>
        <v>45884</v>
      </c>
      <c r="O303" s="15" t="str">
        <f>VLOOKUP(B303,Overall!B:AA,14,0)</f>
        <v>UG</v>
      </c>
      <c r="P303" s="15" t="str">
        <f>VLOOKUP(B303,Overall!B:AA,15,0)</f>
        <v>Core</v>
      </c>
      <c r="Q303" s="15" t="str">
        <f>VLOOKUP(B303,Overall!B:AA,16,0)</f>
        <v>No</v>
      </c>
      <c r="R303" s="33" t="str">
        <f>VLOOKUP(B303,Overall!B:AA,17,0)</f>
        <v>VLSI design</v>
      </c>
      <c r="S303" s="20" t="str">
        <f>VLOOKUP(B303,Overall!B:AA,18,0)</f>
        <v>https://onlinecourses.nptel.ac.in/noc25_ee92/preview</v>
      </c>
      <c r="T303" s="14" t="str">
        <f>VLOOKUP(B303,Overall!B:AA,19,0)</f>
        <v>noc25_ee92</v>
      </c>
      <c r="U303" s="35" t="str">
        <f>VLOOKUP(B303,Overall!B:AA,20,0)</f>
        <v>https://onlinecourses.nptel.ac.in/noc24_ee99/preview</v>
      </c>
      <c r="V303" s="35" t="str">
        <f>VLOOKUP(B303,Overall!B:AA,21,0)</f>
        <v>https://onlinecourses.nptel.ac.in/noc24_ee99/preview</v>
      </c>
      <c r="W303" s="33" t="str">
        <f>VLOOKUP(B303,Overall!B:AA,22,0)</f>
        <v>noc24_ee99</v>
      </c>
      <c r="X303" s="20" t="str">
        <f>VLOOKUP(B303,Overall!B:AA,23,0)</f>
        <v>https://nptel.ac.in/courses/108106181</v>
      </c>
      <c r="Y303" s="19" t="str">
        <f>VLOOKUP(B303,Overall!B:AA,24,0)</f>
        <v>https://nptel.ac.in/courses/108106181</v>
      </c>
      <c r="Z303" s="14">
        <f>VLOOKUP(B303,Overall!B:AA,25,0)</f>
        <v>108106181</v>
      </c>
      <c r="AA303" s="33"/>
    </row>
    <row r="304" spans="1:27" ht="39.6" x14ac:dyDescent="0.25">
      <c r="A304" s="13">
        <v>303</v>
      </c>
      <c r="B304" s="14" t="s">
        <v>1918</v>
      </c>
      <c r="C304" s="14" t="str">
        <f>VLOOKUP(B304,Overall!B:AA,2,0)</f>
        <v>Electrical and Electronics Engineering</v>
      </c>
      <c r="D304" s="14" t="str">
        <f>VLOOKUP(B304,Overall!B:AA,3,0)</f>
        <v>Phase-Locked Loops</v>
      </c>
      <c r="E304" s="14" t="str">
        <f>VLOOKUP(B304,Overall!B:AA,4,0)</f>
        <v>Prof. Saurabh Saxena</v>
      </c>
      <c r="F304" s="15" t="str">
        <f>VLOOKUP(B304,Overall!B:AA,5,0)</f>
        <v>IIT Madras</v>
      </c>
      <c r="G304" s="15" t="str">
        <f>VLOOKUP(B304,Overall!B:AA,6,0)</f>
        <v>IIT Madras</v>
      </c>
      <c r="H304" s="16" t="str">
        <f>VLOOKUP(B304,Overall!B:AA,7,0)</f>
        <v>12 Weeks</v>
      </c>
      <c r="I304" s="15" t="str">
        <f>VLOOKUP(B304,Overall!B:AA,8,0)</f>
        <v>Rerun</v>
      </c>
      <c r="J304" s="17">
        <f>VLOOKUP(B304,Overall!B:AA,9,0)</f>
        <v>45859</v>
      </c>
      <c r="K304" s="17">
        <f>VLOOKUP(B304,Overall!B:AA,10,0)</f>
        <v>45940</v>
      </c>
      <c r="L304" s="17">
        <f>VLOOKUP(B304,Overall!B:AA,11,0)</f>
        <v>45955</v>
      </c>
      <c r="M304" s="17">
        <f>VLOOKUP(B304,Overall!B:AA,12,0)</f>
        <v>45866</v>
      </c>
      <c r="N304" s="17">
        <f>VLOOKUP(B304,Overall!B:AA,13,0)</f>
        <v>45884</v>
      </c>
      <c r="O304" s="15" t="str">
        <f>VLOOKUP(B304,Overall!B:AA,14,0)</f>
        <v>UG/PG</v>
      </c>
      <c r="P304" s="15" t="str">
        <f>VLOOKUP(B304,Overall!B:AA,15,0)</f>
        <v>Elective</v>
      </c>
      <c r="Q304" s="15" t="str">
        <f>VLOOKUP(B304,Overall!B:AA,16,0)</f>
        <v>Yes</v>
      </c>
      <c r="R304" s="33" t="str">
        <f>VLOOKUP(B304,Overall!B:AA,17,0)</f>
        <v>VLSI design</v>
      </c>
      <c r="S304" s="20" t="str">
        <f>VLOOKUP(B304,Overall!B:AA,18,0)</f>
        <v>https://onlinecourses.nptel.ac.in/noc25_ee93/preview</v>
      </c>
      <c r="T304" s="14" t="str">
        <f>VLOOKUP(B304,Overall!B:AA,19,0)</f>
        <v>noc25_ee93</v>
      </c>
      <c r="U304" s="35" t="str">
        <f>VLOOKUP(B304,Overall!B:AA,20,0)</f>
        <v>https://onlinecourses.nptel.ac.in/noc24_ee100/preview</v>
      </c>
      <c r="V304" s="35" t="str">
        <f>VLOOKUP(B304,Overall!B:AA,21,0)</f>
        <v>https://onlinecourses.nptel.ac.in/noc24_ee100/preview</v>
      </c>
      <c r="W304" s="33" t="str">
        <f>VLOOKUP(B304,Overall!B:AA,22,0)</f>
        <v>noc24_ee100</v>
      </c>
      <c r="X304" s="20" t="str">
        <f>VLOOKUP(B304,Overall!B:AA,23,0)</f>
        <v>https://nptel.ac.in/courses/108106184</v>
      </c>
      <c r="Y304" s="19" t="str">
        <f>VLOOKUP(B304,Overall!B:AA,24,0)</f>
        <v>https://nptel.ac.in/courses/108106184</v>
      </c>
      <c r="Z304" s="14">
        <f>VLOOKUP(B304,Overall!B:AA,25,0)</f>
        <v>108106184</v>
      </c>
      <c r="AA304" s="33"/>
    </row>
    <row r="305" spans="1:27" ht="39.6" x14ac:dyDescent="0.25">
      <c r="A305" s="13">
        <v>304</v>
      </c>
      <c r="B305" s="14" t="s">
        <v>1923</v>
      </c>
      <c r="C305" s="14" t="str">
        <f>VLOOKUP(B305,Overall!B:AA,2,0)</f>
        <v>Electrical and Electronics Engineering</v>
      </c>
      <c r="D305" s="14" t="str">
        <f>VLOOKUP(B305,Overall!B:AA,3,0)</f>
        <v>Introduction to Photonics</v>
      </c>
      <c r="E305" s="14" t="str">
        <f>VLOOKUP(B305,Overall!B:AA,4,0)</f>
        <v>Prof. Balaji Srinivasan</v>
      </c>
      <c r="F305" s="15" t="str">
        <f>VLOOKUP(B305,Overall!B:AA,5,0)</f>
        <v>IIT Madras</v>
      </c>
      <c r="G305" s="15" t="str">
        <f>VLOOKUP(B305,Overall!B:AA,6,0)</f>
        <v>IIT Madras</v>
      </c>
      <c r="H305" s="16" t="str">
        <f>VLOOKUP(B305,Overall!B:AA,7,0)</f>
        <v>12 Weeks</v>
      </c>
      <c r="I305" s="15" t="str">
        <f>VLOOKUP(B305,Overall!B:AA,8,0)</f>
        <v>Rerun</v>
      </c>
      <c r="J305" s="17">
        <f>VLOOKUP(B305,Overall!B:AA,9,0)</f>
        <v>45859</v>
      </c>
      <c r="K305" s="17">
        <f>VLOOKUP(B305,Overall!B:AA,10,0)</f>
        <v>45940</v>
      </c>
      <c r="L305" s="17">
        <f>VLOOKUP(B305,Overall!B:AA,11,0)</f>
        <v>45955</v>
      </c>
      <c r="M305" s="17">
        <f>VLOOKUP(B305,Overall!B:AA,12,0)</f>
        <v>45866</v>
      </c>
      <c r="N305" s="17">
        <f>VLOOKUP(B305,Overall!B:AA,13,0)</f>
        <v>45884</v>
      </c>
      <c r="O305" s="15" t="str">
        <f>VLOOKUP(B305,Overall!B:AA,14,0)</f>
        <v>UG/PG</v>
      </c>
      <c r="P305" s="15" t="str">
        <f>VLOOKUP(B305,Overall!B:AA,15,0)</f>
        <v>Elective</v>
      </c>
      <c r="Q305" s="15" t="str">
        <f>VLOOKUP(B305,Overall!B:AA,16,0)</f>
        <v>Yes</v>
      </c>
      <c r="R305" s="33" t="str">
        <f>VLOOKUP(B305,Overall!B:AA,17,0)</f>
        <v>Photonics</v>
      </c>
      <c r="S305" s="20" t="str">
        <f>VLOOKUP(B305,Overall!B:AA,18,0)</f>
        <v>https://onlinecourses.nptel.ac.in/noc25_ee94/preview</v>
      </c>
      <c r="T305" s="14" t="str">
        <f>VLOOKUP(B305,Overall!B:AA,19,0)</f>
        <v>noc25_ee94</v>
      </c>
      <c r="U305" s="35" t="str">
        <f>VLOOKUP(B305,Overall!B:AA,20,0)</f>
        <v>https://onlinecourses.nptel.ac.in/noc24_ee144/preview</v>
      </c>
      <c r="V305" s="35" t="str">
        <f>VLOOKUP(B305,Overall!B:AA,21,0)</f>
        <v>https://onlinecourses.nptel.ac.in/noc24_ee144/preview</v>
      </c>
      <c r="W305" s="33" t="str">
        <f>VLOOKUP(B305,Overall!B:AA,22,0)</f>
        <v>noc24_ee144</v>
      </c>
      <c r="X305" s="20" t="str">
        <f>VLOOKUP(B305,Overall!B:AA,23,0)</f>
        <v>https://nptel.ac.in/courses/108106135</v>
      </c>
      <c r="Y305" s="19" t="str">
        <f>VLOOKUP(B305,Overall!B:AA,24,0)</f>
        <v>https://nptel.ac.in/courses/108106135</v>
      </c>
      <c r="Z305" s="14">
        <f>VLOOKUP(B305,Overall!B:AA,25,0)</f>
        <v>108106135</v>
      </c>
      <c r="AA305" s="33"/>
    </row>
    <row r="306" spans="1:27" ht="39.6" x14ac:dyDescent="0.25">
      <c r="A306" s="13">
        <v>305</v>
      </c>
      <c r="B306" s="14" t="s">
        <v>1928</v>
      </c>
      <c r="C306" s="14" t="str">
        <f>VLOOKUP(B306,Overall!B:AA,2,0)</f>
        <v>Electrical and Electronics Engineering</v>
      </c>
      <c r="D306" s="14" t="str">
        <f>VLOOKUP(B306,Overall!B:AA,3,0)</f>
        <v>Probability Foundations for Electrical Engineers</v>
      </c>
      <c r="E306" s="14" t="str">
        <f>VLOOKUP(B306,Overall!B:AA,4,0)</f>
        <v>Prof. Krishna Jagannathan</v>
      </c>
      <c r="F306" s="15" t="str">
        <f>VLOOKUP(B306,Overall!B:AA,5,0)</f>
        <v>IIT Madras</v>
      </c>
      <c r="G306" s="15" t="str">
        <f>VLOOKUP(B306,Overall!B:AA,6,0)</f>
        <v>IIT Madras</v>
      </c>
      <c r="H306" s="16" t="str">
        <f>VLOOKUP(B306,Overall!B:AA,7,0)</f>
        <v>12 Weeks</v>
      </c>
      <c r="I306" s="15" t="str">
        <f>VLOOKUP(B306,Overall!B:AA,8,0)</f>
        <v>Rerun</v>
      </c>
      <c r="J306" s="17">
        <f>VLOOKUP(B306,Overall!B:AA,9,0)</f>
        <v>45859</v>
      </c>
      <c r="K306" s="17">
        <f>VLOOKUP(B306,Overall!B:AA,10,0)</f>
        <v>45940</v>
      </c>
      <c r="L306" s="17">
        <f>VLOOKUP(B306,Overall!B:AA,11,0)</f>
        <v>45955</v>
      </c>
      <c r="M306" s="17">
        <f>VLOOKUP(B306,Overall!B:AA,12,0)</f>
        <v>45866</v>
      </c>
      <c r="N306" s="17">
        <f>VLOOKUP(B306,Overall!B:AA,13,0)</f>
        <v>45884</v>
      </c>
      <c r="O306" s="15" t="str">
        <f>VLOOKUP(B306,Overall!B:AA,14,0)</f>
        <v>UG/PG</v>
      </c>
      <c r="P306" s="15" t="str">
        <f>VLOOKUP(B306,Overall!B:AA,15,0)</f>
        <v>Elective</v>
      </c>
      <c r="Q306" s="15" t="str">
        <f>VLOOKUP(B306,Overall!B:AA,16,0)</f>
        <v>Yes</v>
      </c>
      <c r="R306" s="33" t="str">
        <f>VLOOKUP(B306,Overall!B:AA,17,0)</f>
        <v>Communication and Signal Processing</v>
      </c>
      <c r="S306" s="20" t="str">
        <f>VLOOKUP(B306,Overall!B:AA,18,0)</f>
        <v>https://onlinecourses.nptel.ac.in/noc25_ee95/preview</v>
      </c>
      <c r="T306" s="14" t="str">
        <f>VLOOKUP(B306,Overall!B:AA,19,0)</f>
        <v>noc25_ee95</v>
      </c>
      <c r="U306" s="35" t="str">
        <f>VLOOKUP(B306,Overall!B:AA,20,0)</f>
        <v>https://onlinecourses.nptel.ac.in/noc24_ee113/preview</v>
      </c>
      <c r="V306" s="35" t="str">
        <f>VLOOKUP(B306,Overall!B:AA,21,0)</f>
        <v>https://onlinecourses.nptel.ac.in/noc24_ee113/preview</v>
      </c>
      <c r="W306" s="33" t="str">
        <f>VLOOKUP(B306,Overall!B:AA,22,0)</f>
        <v>noc24_ee113</v>
      </c>
      <c r="X306" s="20" t="str">
        <f>VLOOKUP(B306,Overall!B:AA,23,0)</f>
        <v>https://nptel.ac.in/courses/108106083</v>
      </c>
      <c r="Y306" s="19" t="str">
        <f>VLOOKUP(B306,Overall!B:AA,24,0)</f>
        <v>https://nptel.ac.in/courses/108106083</v>
      </c>
      <c r="Z306" s="14">
        <f>VLOOKUP(B306,Overall!B:AA,25,0)</f>
        <v>108106083</v>
      </c>
      <c r="AA306" s="33"/>
    </row>
    <row r="307" spans="1:27" ht="39.6" x14ac:dyDescent="0.25">
      <c r="A307" s="13">
        <v>306</v>
      </c>
      <c r="B307" s="14" t="s">
        <v>1934</v>
      </c>
      <c r="C307" s="14" t="str">
        <f>VLOOKUP(B307,Overall!B:AA,2,0)</f>
        <v>Electrical and Electronics Engineering</v>
      </c>
      <c r="D307" s="14" t="str">
        <f>VLOOKUP(B307,Overall!B:AA,3,0)</f>
        <v>Fundamentals of Nano and Quantum Photonics</v>
      </c>
      <c r="E307" s="14" t="str">
        <f>VLOOKUP(B307,Overall!B:AA,4,0)</f>
        <v>Prof. Naresh Kumar Emani</v>
      </c>
      <c r="F307" s="15" t="str">
        <f>VLOOKUP(B307,Overall!B:AA,5,0)</f>
        <v>IIT Hyderabad</v>
      </c>
      <c r="G307" s="15" t="str">
        <f>VLOOKUP(B307,Overall!B:AA,6,0)</f>
        <v>IIT Madras</v>
      </c>
      <c r="H307" s="16" t="str">
        <f>VLOOKUP(B307,Overall!B:AA,7,0)</f>
        <v>12 Weeks</v>
      </c>
      <c r="I307" s="15" t="str">
        <f>VLOOKUP(B307,Overall!B:AA,8,0)</f>
        <v>Rerun</v>
      </c>
      <c r="J307" s="17">
        <f>VLOOKUP(B307,Overall!B:AA,9,0)</f>
        <v>45859</v>
      </c>
      <c r="K307" s="17">
        <f>VLOOKUP(B307,Overall!B:AA,10,0)</f>
        <v>45940</v>
      </c>
      <c r="L307" s="17">
        <f>VLOOKUP(B307,Overall!B:AA,11,0)</f>
        <v>45956</v>
      </c>
      <c r="M307" s="17">
        <f>VLOOKUP(B307,Overall!B:AA,12,0)</f>
        <v>45866</v>
      </c>
      <c r="N307" s="17">
        <f>VLOOKUP(B307,Overall!B:AA,13,0)</f>
        <v>45884</v>
      </c>
      <c r="O307" s="15" t="str">
        <f>VLOOKUP(B307,Overall!B:AA,14,0)</f>
        <v>UG/PG</v>
      </c>
      <c r="P307" s="15" t="str">
        <f>VLOOKUP(B307,Overall!B:AA,15,0)</f>
        <v>Elective</v>
      </c>
      <c r="Q307" s="15" t="str">
        <f>VLOOKUP(B307,Overall!B:AA,16,0)</f>
        <v>Yes</v>
      </c>
      <c r="R307" s="33" t="str">
        <f>VLOOKUP(B307,Overall!B:AA,17,0)</f>
        <v>Photonics</v>
      </c>
      <c r="S307" s="20" t="str">
        <f>VLOOKUP(B307,Overall!B:AA,18,0)</f>
        <v>https://onlinecourses.nptel.ac.in/noc25_ee96/preview</v>
      </c>
      <c r="T307" s="14" t="str">
        <f>VLOOKUP(B307,Overall!B:AA,19,0)</f>
        <v>noc25_ee96</v>
      </c>
      <c r="U307" s="35" t="str">
        <f>VLOOKUP(B307,Overall!B:AA,20,0)</f>
        <v>https://onlinecourses.nptel.ac.in/noc24_ee114/preview</v>
      </c>
      <c r="V307" s="35" t="str">
        <f>VLOOKUP(B307,Overall!B:AA,21,0)</f>
        <v>https://onlinecourses.nptel.ac.in/noc24_ee114/preview</v>
      </c>
      <c r="W307" s="33" t="str">
        <f>VLOOKUP(B307,Overall!B:AA,22,0)</f>
        <v>noc24_ee114</v>
      </c>
      <c r="X307" s="20" t="str">
        <f>VLOOKUP(B307,Overall!B:AA,23,0)</f>
        <v>https://nptel.ac.in/courses/108106186</v>
      </c>
      <c r="Y307" s="19" t="str">
        <f>VLOOKUP(B307,Overall!B:AA,24,0)</f>
        <v>https://nptel.ac.in/courses/108106186</v>
      </c>
      <c r="Z307" s="14">
        <f>VLOOKUP(B307,Overall!B:AA,25,0)</f>
        <v>108106186</v>
      </c>
      <c r="AA307" s="33"/>
    </row>
    <row r="308" spans="1:27" ht="39.6" x14ac:dyDescent="0.25">
      <c r="A308" s="13">
        <v>307</v>
      </c>
      <c r="B308" s="14" t="s">
        <v>1938</v>
      </c>
      <c r="C308" s="14" t="str">
        <f>VLOOKUP(B308,Overall!B:AA,2,0)</f>
        <v>Electrical and Electronics Engineering</v>
      </c>
      <c r="D308" s="14" t="str">
        <f>VLOOKUP(B308,Overall!B:AA,3,0)</f>
        <v>Optical Engineering</v>
      </c>
      <c r="E308" s="14" t="str">
        <f>VLOOKUP(B308,Overall!B:AA,4,0)</f>
        <v>Prof. Shanti Bhattacharya</v>
      </c>
      <c r="F308" s="15" t="str">
        <f>VLOOKUP(B308,Overall!B:AA,5,0)</f>
        <v>IIT Madras</v>
      </c>
      <c r="G308" s="15" t="str">
        <f>VLOOKUP(B308,Overall!B:AA,6,0)</f>
        <v>IIT Madras</v>
      </c>
      <c r="H308" s="16" t="str">
        <f>VLOOKUP(B308,Overall!B:AA,7,0)</f>
        <v>12 Weeks</v>
      </c>
      <c r="I308" s="15" t="str">
        <f>VLOOKUP(B308,Overall!B:AA,8,0)</f>
        <v>Rerun</v>
      </c>
      <c r="J308" s="17">
        <f>VLOOKUP(B308,Overall!B:AA,9,0)</f>
        <v>45859</v>
      </c>
      <c r="K308" s="17">
        <f>VLOOKUP(B308,Overall!B:AA,10,0)</f>
        <v>45940</v>
      </c>
      <c r="L308" s="17">
        <f>VLOOKUP(B308,Overall!B:AA,11,0)</f>
        <v>45955</v>
      </c>
      <c r="M308" s="17">
        <f>VLOOKUP(B308,Overall!B:AA,12,0)</f>
        <v>45866</v>
      </c>
      <c r="N308" s="17">
        <f>VLOOKUP(B308,Overall!B:AA,13,0)</f>
        <v>45884</v>
      </c>
      <c r="O308" s="15" t="str">
        <f>VLOOKUP(B308,Overall!B:AA,14,0)</f>
        <v>UG</v>
      </c>
      <c r="P308" s="15" t="str">
        <f>VLOOKUP(B308,Overall!B:AA,15,0)</f>
        <v>Elective</v>
      </c>
      <c r="Q308" s="15" t="str">
        <f>VLOOKUP(B308,Overall!B:AA,16,0)</f>
        <v>Yes</v>
      </c>
      <c r="R308" s="33" t="str">
        <f>VLOOKUP(B308,Overall!B:AA,17,0)</f>
        <v>Photonics</v>
      </c>
      <c r="S308" s="20" t="str">
        <f>VLOOKUP(B308,Overall!B:AA,18,0)</f>
        <v>https://onlinecourses.nptel.ac.in/noc25_ee97/preview</v>
      </c>
      <c r="T308" s="14" t="str">
        <f>VLOOKUP(B308,Overall!B:AA,19,0)</f>
        <v>noc25_ee97</v>
      </c>
      <c r="U308" s="35" t="str">
        <f>VLOOKUP(B308,Overall!B:AA,20,0)</f>
        <v>https://onlinecourses.nptel.ac.in/noc24_ee145/preview</v>
      </c>
      <c r="V308" s="35" t="str">
        <f>VLOOKUP(B308,Overall!B:AA,21,0)</f>
        <v>https://onlinecourses.nptel.ac.in/noc24_ee145/preview</v>
      </c>
      <c r="W308" s="33" t="str">
        <f>VLOOKUP(B308,Overall!B:AA,22,0)</f>
        <v>noc24_ee145</v>
      </c>
      <c r="X308" s="20" t="str">
        <f>VLOOKUP(B308,Overall!B:AA,23,0)</f>
        <v>https://nptel.ac.in/courses/108106161</v>
      </c>
      <c r="Y308" s="19" t="str">
        <f>VLOOKUP(B308,Overall!B:AA,24,0)</f>
        <v>https://nptel.ac.in/courses/108106161</v>
      </c>
      <c r="Z308" s="14">
        <f>VLOOKUP(B308,Overall!B:AA,25,0)</f>
        <v>108106161</v>
      </c>
      <c r="AA308" s="33"/>
    </row>
    <row r="309" spans="1:27" ht="39.6" x14ac:dyDescent="0.25">
      <c r="A309" s="13">
        <v>308</v>
      </c>
      <c r="B309" s="14" t="s">
        <v>1943</v>
      </c>
      <c r="C309" s="14" t="str">
        <f>VLOOKUP(B309,Overall!B:AA,2,0)</f>
        <v>Electrical and Electronics Engineering</v>
      </c>
      <c r="D309" s="14" t="str">
        <f>VLOOKUP(B309,Overall!B:AA,3,0)</f>
        <v>Advanced Linear Continuous Control Systems: Applications with MATLAB Programming and Simulink</v>
      </c>
      <c r="E309" s="14" t="str">
        <f>VLOOKUP(B309,Overall!B:AA,4,0)</f>
        <v>Prof. Yogesh Vijay Hote</v>
      </c>
      <c r="F309" s="15" t="str">
        <f>VLOOKUP(B309,Overall!B:AA,5,0)</f>
        <v>IIT Roorkee</v>
      </c>
      <c r="G309" s="15" t="str">
        <f>VLOOKUP(B309,Overall!B:AA,6,0)</f>
        <v>IIT Roorkee</v>
      </c>
      <c r="H309" s="16" t="str">
        <f>VLOOKUP(B309,Overall!B:AA,7,0)</f>
        <v>8 Weeks</v>
      </c>
      <c r="I309" s="15" t="str">
        <f>VLOOKUP(B309,Overall!B:AA,8,0)</f>
        <v>Rerun</v>
      </c>
      <c r="J309" s="17">
        <f>VLOOKUP(B309,Overall!B:AA,9,0)</f>
        <v>45859</v>
      </c>
      <c r="K309" s="17">
        <f>VLOOKUP(B309,Overall!B:AA,10,0)</f>
        <v>45912</v>
      </c>
      <c r="L309" s="17">
        <f>VLOOKUP(B309,Overall!B:AA,11,0)</f>
        <v>45920</v>
      </c>
      <c r="M309" s="17">
        <f>VLOOKUP(B309,Overall!B:AA,12,0)</f>
        <v>45866</v>
      </c>
      <c r="N309" s="17">
        <f>VLOOKUP(B309,Overall!B:AA,13,0)</f>
        <v>45884</v>
      </c>
      <c r="O309" s="15" t="str">
        <f>VLOOKUP(B309,Overall!B:AA,14,0)</f>
        <v>UG/PG</v>
      </c>
      <c r="P309" s="15" t="str">
        <f>VLOOKUP(B309,Overall!B:AA,15,0)</f>
        <v>Elective</v>
      </c>
      <c r="Q309" s="15" t="str">
        <f>VLOOKUP(B309,Overall!B:AA,16,0)</f>
        <v>Yes</v>
      </c>
      <c r="R309" s="33">
        <f>VLOOKUP(B309,Overall!B:AA,17,0)</f>
        <v>0</v>
      </c>
      <c r="S309" s="20" t="str">
        <f>VLOOKUP(B309,Overall!B:AA,18,0)</f>
        <v>https://onlinecourses.nptel.ac.in/noc25_ee98/preview</v>
      </c>
      <c r="T309" s="14" t="str">
        <f>VLOOKUP(B309,Overall!B:AA,19,0)</f>
        <v>noc25_ee98</v>
      </c>
      <c r="U309" s="35" t="str">
        <f>VLOOKUP(B309,Overall!B:AA,20,0)</f>
        <v>https://onlinecourses.nptel.ac.in/noc24_ee90/preview</v>
      </c>
      <c r="V309" s="35" t="str">
        <f>VLOOKUP(B309,Overall!B:AA,21,0)</f>
        <v>https://onlinecourses.nptel.ac.in/noc24_ee90/preview</v>
      </c>
      <c r="W309" s="33" t="str">
        <f>VLOOKUP(B309,Overall!B:AA,22,0)</f>
        <v>noc24_ee90</v>
      </c>
      <c r="X309" s="20" t="str">
        <f>VLOOKUP(B309,Overall!B:AA,23,0)</f>
        <v>https://nptel.ac.in/courses/108107115</v>
      </c>
      <c r="Y309" s="19" t="str">
        <f>VLOOKUP(B309,Overall!B:AA,24,0)</f>
        <v>https://nptel.ac.in/courses/108107115</v>
      </c>
      <c r="Z309" s="14">
        <f>VLOOKUP(B309,Overall!B:AA,25,0)</f>
        <v>108107115</v>
      </c>
      <c r="AA309" s="33"/>
    </row>
    <row r="310" spans="1:27" ht="39.6" x14ac:dyDescent="0.25">
      <c r="A310" s="13">
        <v>309</v>
      </c>
      <c r="B310" s="14" t="s">
        <v>1948</v>
      </c>
      <c r="C310" s="14" t="str">
        <f>VLOOKUP(B310,Overall!B:AA,2,0)</f>
        <v>Electrical and Electronics Engineering</v>
      </c>
      <c r="D310" s="14" t="str">
        <f>VLOOKUP(B310,Overall!B:AA,3,0)</f>
        <v>Dc Microgrid and Control System</v>
      </c>
      <c r="E310" s="14" t="str">
        <f>VLOOKUP(B310,Overall!B:AA,4,0)</f>
        <v>Prof. Avik Bhattacharya</v>
      </c>
      <c r="F310" s="15" t="str">
        <f>VLOOKUP(B310,Overall!B:AA,5,0)</f>
        <v>IIT Roorkee</v>
      </c>
      <c r="G310" s="15" t="str">
        <f>VLOOKUP(B310,Overall!B:AA,6,0)</f>
        <v>IIT Roorkee</v>
      </c>
      <c r="H310" s="16" t="str">
        <f>VLOOKUP(B310,Overall!B:AA,7,0)</f>
        <v>8 Weeks</v>
      </c>
      <c r="I310" s="15" t="str">
        <f>VLOOKUP(B310,Overall!B:AA,8,0)</f>
        <v>Rerun</v>
      </c>
      <c r="J310" s="17">
        <f>VLOOKUP(B310,Overall!B:AA,9,0)</f>
        <v>45859</v>
      </c>
      <c r="K310" s="17">
        <f>VLOOKUP(B310,Overall!B:AA,10,0)</f>
        <v>45912</v>
      </c>
      <c r="L310" s="17">
        <f>VLOOKUP(B310,Overall!B:AA,11,0)</f>
        <v>45920</v>
      </c>
      <c r="M310" s="17">
        <f>VLOOKUP(B310,Overall!B:AA,12,0)</f>
        <v>45866</v>
      </c>
      <c r="N310" s="17">
        <f>VLOOKUP(B310,Overall!B:AA,13,0)</f>
        <v>45884</v>
      </c>
      <c r="O310" s="15" t="str">
        <f>VLOOKUP(B310,Overall!B:AA,14,0)</f>
        <v>PG</v>
      </c>
      <c r="P310" s="15" t="str">
        <f>VLOOKUP(B310,Overall!B:AA,15,0)</f>
        <v>Elective</v>
      </c>
      <c r="Q310" s="15" t="str">
        <f>VLOOKUP(B310,Overall!B:AA,16,0)</f>
        <v>Yes</v>
      </c>
      <c r="R310" s="33">
        <f>VLOOKUP(B310,Overall!B:AA,17,0)</f>
        <v>0</v>
      </c>
      <c r="S310" s="20" t="str">
        <f>VLOOKUP(B310,Overall!B:AA,18,0)</f>
        <v>https://onlinecourses.nptel.ac.in/noc25_ee99/preview</v>
      </c>
      <c r="T310" s="14" t="str">
        <f>VLOOKUP(B310,Overall!B:AA,19,0)</f>
        <v>noc25_ee99</v>
      </c>
      <c r="U310" s="35" t="str">
        <f>VLOOKUP(B310,Overall!B:AA,20,0)</f>
        <v>https://onlinecourses.nptel.ac.in/noc24_ee87/preview</v>
      </c>
      <c r="V310" s="35" t="str">
        <f>VLOOKUP(B310,Overall!B:AA,21,0)</f>
        <v>https://onlinecourses.nptel.ac.in/noc24_ee87/preview</v>
      </c>
      <c r="W310" s="33" t="str">
        <f>VLOOKUP(B310,Overall!B:AA,22,0)</f>
        <v>noc24_ee87</v>
      </c>
      <c r="X310" s="20" t="str">
        <f>VLOOKUP(B310,Overall!B:AA,23,0)</f>
        <v>https://nptel.ac.in/courses/108107143</v>
      </c>
      <c r="Y310" s="19" t="str">
        <f>VLOOKUP(B310,Overall!B:AA,24,0)</f>
        <v>https://nptel.ac.in/courses/108107143</v>
      </c>
      <c r="Z310" s="14">
        <f>VLOOKUP(B310,Overall!B:AA,25,0)</f>
        <v>108107143</v>
      </c>
      <c r="AA310" s="33"/>
    </row>
    <row r="311" spans="1:27" ht="39.6" x14ac:dyDescent="0.25">
      <c r="A311" s="13">
        <v>310</v>
      </c>
      <c r="B311" s="14" t="s">
        <v>1953</v>
      </c>
      <c r="C311" s="14" t="str">
        <f>VLOOKUP(B311,Overall!B:AA,2,0)</f>
        <v>Electrical and Electronics Engineering</v>
      </c>
      <c r="D311" s="14" t="str">
        <f>VLOOKUP(B311,Overall!B:AA,3,0)</f>
        <v>Advance Power Electronics and Control</v>
      </c>
      <c r="E311" s="14" t="str">
        <f>VLOOKUP(B311,Overall!B:AA,4,0)</f>
        <v>Prof. Avik Bhattacharya</v>
      </c>
      <c r="F311" s="15" t="str">
        <f>VLOOKUP(B311,Overall!B:AA,5,0)</f>
        <v>IIT Roorkee</v>
      </c>
      <c r="G311" s="15" t="str">
        <f>VLOOKUP(B311,Overall!B:AA,6,0)</f>
        <v>IIT Roorkee</v>
      </c>
      <c r="H311" s="16" t="str">
        <f>VLOOKUP(B311,Overall!B:AA,7,0)</f>
        <v>8 Weeks</v>
      </c>
      <c r="I311" s="15" t="str">
        <f>VLOOKUP(B311,Overall!B:AA,8,0)</f>
        <v>Rerun</v>
      </c>
      <c r="J311" s="17">
        <f>VLOOKUP(B311,Overall!B:AA,9,0)</f>
        <v>45859</v>
      </c>
      <c r="K311" s="17">
        <f>VLOOKUP(B311,Overall!B:AA,10,0)</f>
        <v>45912</v>
      </c>
      <c r="L311" s="17">
        <f>VLOOKUP(B311,Overall!B:AA,11,0)</f>
        <v>45920</v>
      </c>
      <c r="M311" s="17">
        <f>VLOOKUP(B311,Overall!B:AA,12,0)</f>
        <v>45866</v>
      </c>
      <c r="N311" s="17">
        <f>VLOOKUP(B311,Overall!B:AA,13,0)</f>
        <v>45884</v>
      </c>
      <c r="O311" s="15" t="str">
        <f>VLOOKUP(B311,Overall!B:AA,14,0)</f>
        <v>UG/PG</v>
      </c>
      <c r="P311" s="15" t="str">
        <f>VLOOKUP(B311,Overall!B:AA,15,0)</f>
        <v>Elective</v>
      </c>
      <c r="Q311" s="15" t="str">
        <f>VLOOKUP(B311,Overall!B:AA,16,0)</f>
        <v>Yes</v>
      </c>
      <c r="R311" s="33">
        <f>VLOOKUP(B311,Overall!B:AA,17,0)</f>
        <v>0</v>
      </c>
      <c r="S311" s="20" t="str">
        <f>VLOOKUP(B311,Overall!B:AA,18,0)</f>
        <v>https://onlinecourses.nptel.ac.in/noc25_ee100/preview</v>
      </c>
      <c r="T311" s="14" t="str">
        <f>VLOOKUP(B311,Overall!B:AA,19,0)</f>
        <v>noc25_ee100</v>
      </c>
      <c r="U311" s="35" t="str">
        <f>VLOOKUP(B311,Overall!B:AA,20,0)</f>
        <v>https://onlinecourses.nptel.ac.in/noc24_ee88/preview</v>
      </c>
      <c r="V311" s="35" t="str">
        <f>VLOOKUP(B311,Overall!B:AA,21,0)</f>
        <v>https://onlinecourses.nptel.ac.in/noc24_ee88/preview</v>
      </c>
      <c r="W311" s="33" t="str">
        <f>VLOOKUP(B311,Overall!B:AA,22,0)</f>
        <v>noc24_ee88</v>
      </c>
      <c r="X311" s="20" t="str">
        <f>VLOOKUP(B311,Overall!B:AA,23,0)</f>
        <v>https://nptel.ac.in/courses/108107128</v>
      </c>
      <c r="Y311" s="19" t="str">
        <f>VLOOKUP(B311,Overall!B:AA,24,0)</f>
        <v>https://nptel.ac.in/courses/108107128</v>
      </c>
      <c r="Z311" s="14">
        <f>VLOOKUP(B311,Overall!B:AA,25,0)</f>
        <v>108107128</v>
      </c>
      <c r="AA311" s="33"/>
    </row>
    <row r="312" spans="1:27" ht="39.6" x14ac:dyDescent="0.25">
      <c r="A312" s="13">
        <v>311</v>
      </c>
      <c r="B312" s="14" t="s">
        <v>1957</v>
      </c>
      <c r="C312" s="14" t="str">
        <f>VLOOKUP(B312,Overall!B:AA,2,0)</f>
        <v>Electrical and Electronics Engineering</v>
      </c>
      <c r="D312" s="14" t="str">
        <f>VLOOKUP(B312,Overall!B:AA,3,0)</f>
        <v>Power System Protection and Switchgear</v>
      </c>
      <c r="E312" s="14" t="str">
        <f>VLOOKUP(B312,Overall!B:AA,4,0)</f>
        <v>Prof. Bhaveshkumar R. Bhalja</v>
      </c>
      <c r="F312" s="15" t="str">
        <f>VLOOKUP(B312,Overall!B:AA,5,0)</f>
        <v>IIT Roorkee</v>
      </c>
      <c r="G312" s="15" t="str">
        <f>VLOOKUP(B312,Overall!B:AA,6,0)</f>
        <v>IIT Roorkee</v>
      </c>
      <c r="H312" s="16" t="str">
        <f>VLOOKUP(B312,Overall!B:AA,7,0)</f>
        <v>8 Weeks</v>
      </c>
      <c r="I312" s="15" t="str">
        <f>VLOOKUP(B312,Overall!B:AA,8,0)</f>
        <v>Rerun</v>
      </c>
      <c r="J312" s="17">
        <f>VLOOKUP(B312,Overall!B:AA,9,0)</f>
        <v>45859</v>
      </c>
      <c r="K312" s="17">
        <f>VLOOKUP(B312,Overall!B:AA,10,0)</f>
        <v>45912</v>
      </c>
      <c r="L312" s="17">
        <f>VLOOKUP(B312,Overall!B:AA,11,0)</f>
        <v>45920</v>
      </c>
      <c r="M312" s="17">
        <f>VLOOKUP(B312,Overall!B:AA,12,0)</f>
        <v>45866</v>
      </c>
      <c r="N312" s="17">
        <f>VLOOKUP(B312,Overall!B:AA,13,0)</f>
        <v>45884</v>
      </c>
      <c r="O312" s="15" t="str">
        <f>VLOOKUP(B312,Overall!B:AA,14,0)</f>
        <v>UG</v>
      </c>
      <c r="P312" s="15" t="str">
        <f>VLOOKUP(B312,Overall!B:AA,15,0)</f>
        <v>Core</v>
      </c>
      <c r="Q312" s="15" t="str">
        <f>VLOOKUP(B312,Overall!B:AA,16,0)</f>
        <v>No</v>
      </c>
      <c r="R312" s="33" t="str">
        <f>VLOOKUP(B312,Overall!B:AA,17,0)</f>
        <v>Power Systems and Power Electronics</v>
      </c>
      <c r="S312" s="20" t="str">
        <f>VLOOKUP(B312,Overall!B:AA,18,0)</f>
        <v>https://onlinecourses.nptel.ac.in/noc25_ee101/preview</v>
      </c>
      <c r="T312" s="14" t="str">
        <f>VLOOKUP(B312,Overall!B:AA,19,0)</f>
        <v>noc25_ee101</v>
      </c>
      <c r="U312" s="35" t="str">
        <f>VLOOKUP(B312,Overall!B:AA,20,0)</f>
        <v>https://onlinecourses.nptel.ac.in/noc24_ee89/preview</v>
      </c>
      <c r="V312" s="35" t="str">
        <f>VLOOKUP(B312,Overall!B:AA,21,0)</f>
        <v>https://onlinecourses.nptel.ac.in/noc24_ee89/preview</v>
      </c>
      <c r="W312" s="33" t="str">
        <f>VLOOKUP(B312,Overall!B:AA,22,0)</f>
        <v>noc24_ee89</v>
      </c>
      <c r="X312" s="20" t="str">
        <f>VLOOKUP(B312,Overall!B:AA,23,0)</f>
        <v>https://nptel.ac.in/courses/108107167</v>
      </c>
      <c r="Y312" s="19" t="str">
        <f>VLOOKUP(B312,Overall!B:AA,24,0)</f>
        <v>https://nptel.ac.in/courses/108107167</v>
      </c>
      <c r="Z312" s="14">
        <f>VLOOKUP(B312,Overall!B:AA,25,0)</f>
        <v>108107167</v>
      </c>
      <c r="AA312" s="33"/>
    </row>
    <row r="313" spans="1:27" ht="39.6" x14ac:dyDescent="0.25">
      <c r="A313" s="13">
        <v>312</v>
      </c>
      <c r="B313" s="14" t="s">
        <v>1963</v>
      </c>
      <c r="C313" s="14" t="str">
        <f>VLOOKUP(B313,Overall!B:AA,2,0)</f>
        <v>Electrical and Electronics Engineering</v>
      </c>
      <c r="D313" s="14" t="str">
        <f>VLOOKUP(B313,Overall!B:AA,3,0)</f>
        <v>Electrical Distribution System Analysis</v>
      </c>
      <c r="E313" s="14" t="str">
        <f>VLOOKUP(B313,Overall!B:AA,4,0)</f>
        <v>Prof. N P Padhy,
Late. Prof. G. B. Kumbhar</v>
      </c>
      <c r="F313" s="15" t="str">
        <f>VLOOKUP(B313,Overall!B:AA,5,0)</f>
        <v>IIT Roorkee</v>
      </c>
      <c r="G313" s="15" t="str">
        <f>VLOOKUP(B313,Overall!B:AA,6,0)</f>
        <v>IIT Roorkee</v>
      </c>
      <c r="H313" s="16" t="str">
        <f>VLOOKUP(B313,Overall!B:AA,7,0)</f>
        <v>12 Weeks</v>
      </c>
      <c r="I313" s="15" t="str">
        <f>VLOOKUP(B313,Overall!B:AA,8,0)</f>
        <v>Rerun</v>
      </c>
      <c r="J313" s="17">
        <f>VLOOKUP(B313,Overall!B:AA,9,0)</f>
        <v>45859</v>
      </c>
      <c r="K313" s="17">
        <f>VLOOKUP(B313,Overall!B:AA,10,0)</f>
        <v>45940</v>
      </c>
      <c r="L313" s="17">
        <f>VLOOKUP(B313,Overall!B:AA,11,0)</f>
        <v>45955</v>
      </c>
      <c r="M313" s="17">
        <f>VLOOKUP(B313,Overall!B:AA,12,0)</f>
        <v>45866</v>
      </c>
      <c r="N313" s="17">
        <f>VLOOKUP(B313,Overall!B:AA,13,0)</f>
        <v>45884</v>
      </c>
      <c r="O313" s="15" t="str">
        <f>VLOOKUP(B313,Overall!B:AA,14,0)</f>
        <v>UG/PG</v>
      </c>
      <c r="P313" s="15" t="str">
        <f>VLOOKUP(B313,Overall!B:AA,15,0)</f>
        <v>Elective</v>
      </c>
      <c r="Q313" s="15" t="str">
        <f>VLOOKUP(B313,Overall!B:AA,16,0)</f>
        <v>Yes</v>
      </c>
      <c r="R313" s="33">
        <f>VLOOKUP(B313,Overall!B:AA,17,0)</f>
        <v>0</v>
      </c>
      <c r="S313" s="20" t="str">
        <f>VLOOKUP(B313,Overall!B:AA,18,0)</f>
        <v>https://onlinecourses.nptel.ac.in/noc25_ee102/preview</v>
      </c>
      <c r="T313" s="14" t="str">
        <f>VLOOKUP(B313,Overall!B:AA,19,0)</f>
        <v>noc25_ee102</v>
      </c>
      <c r="U313" s="35" t="str">
        <f>VLOOKUP(B313,Overall!B:AA,20,0)</f>
        <v>https://onlinecourses.nptel.ac.in/noc24_ee105/preview</v>
      </c>
      <c r="V313" s="35" t="str">
        <f>VLOOKUP(B313,Overall!B:AA,21,0)</f>
        <v>https://onlinecourses.nptel.ac.in/noc24_ee105/preview</v>
      </c>
      <c r="W313" s="33" t="str">
        <f>VLOOKUP(B313,Overall!B:AA,22,0)</f>
        <v>noc24_ee105</v>
      </c>
      <c r="X313" s="20" t="str">
        <f>VLOOKUP(B313,Overall!B:AA,23,0)</f>
        <v>https://nptel.ac.in/courses/108107112</v>
      </c>
      <c r="Y313" s="19" t="str">
        <f>VLOOKUP(B313,Overall!B:AA,24,0)</f>
        <v>https://nptel.ac.in/courses/108107112</v>
      </c>
      <c r="Z313" s="14">
        <f>VLOOKUP(B313,Overall!B:AA,25,0)</f>
        <v>108107112</v>
      </c>
      <c r="AA313" s="33"/>
    </row>
    <row r="314" spans="1:27" ht="39.6" x14ac:dyDescent="0.25">
      <c r="A314" s="13">
        <v>313</v>
      </c>
      <c r="B314" s="14" t="s">
        <v>1968</v>
      </c>
      <c r="C314" s="14" t="str">
        <f>VLOOKUP(B314,Overall!B:AA,2,0)</f>
        <v>Electrical and Electronics Engineering</v>
      </c>
      <c r="D314" s="14" t="str">
        <f>VLOOKUP(B314,Overall!B:AA,3,0)</f>
        <v>Analog Electronic Circuit</v>
      </c>
      <c r="E314" s="14" t="str">
        <f>VLOOKUP(B314,Overall!B:AA,4,0)</f>
        <v>Prof. Shouribrata chatterjee</v>
      </c>
      <c r="F314" s="15" t="str">
        <f>VLOOKUP(B314,Overall!B:AA,5,0)</f>
        <v>IIT Delhi</v>
      </c>
      <c r="G314" s="15" t="str">
        <f>VLOOKUP(B314,Overall!B:AA,6,0)</f>
        <v>IIT Delhi</v>
      </c>
      <c r="H314" s="16" t="str">
        <f>VLOOKUP(B314,Overall!B:AA,7,0)</f>
        <v>12 Weeks</v>
      </c>
      <c r="I314" s="15" t="str">
        <f>VLOOKUP(B314,Overall!B:AA,8,0)</f>
        <v>Rerun</v>
      </c>
      <c r="J314" s="17">
        <f>VLOOKUP(B314,Overall!B:AA,9,0)</f>
        <v>45859</v>
      </c>
      <c r="K314" s="17">
        <f>VLOOKUP(B314,Overall!B:AA,10,0)</f>
        <v>45940</v>
      </c>
      <c r="L314" s="17">
        <f>VLOOKUP(B314,Overall!B:AA,11,0)</f>
        <v>45955</v>
      </c>
      <c r="M314" s="17">
        <f>VLOOKUP(B314,Overall!B:AA,12,0)</f>
        <v>45866</v>
      </c>
      <c r="N314" s="17">
        <f>VLOOKUP(B314,Overall!B:AA,13,0)</f>
        <v>45884</v>
      </c>
      <c r="O314" s="15" t="str">
        <f>VLOOKUP(B314,Overall!B:AA,14,0)</f>
        <v>UG</v>
      </c>
      <c r="P314" s="15" t="str">
        <f>VLOOKUP(B314,Overall!B:AA,15,0)</f>
        <v>Core</v>
      </c>
      <c r="Q314" s="15" t="str">
        <f>VLOOKUP(B314,Overall!B:AA,16,0)</f>
        <v>No</v>
      </c>
      <c r="R314" s="33" t="str">
        <f>VLOOKUP(B314,Overall!B:AA,17,0)</f>
        <v>VLSI design
Control and Instrumentation</v>
      </c>
      <c r="S314" s="20" t="str">
        <f>VLOOKUP(B314,Overall!B:AA,18,0)</f>
        <v>https://onlinecourses.nptel.ac.in/noc25_ee103/preview</v>
      </c>
      <c r="T314" s="14" t="str">
        <f>VLOOKUP(B314,Overall!B:AA,19,0)</f>
        <v>noc25_ee103</v>
      </c>
      <c r="U314" s="35" t="str">
        <f>VLOOKUP(B314,Overall!B:AA,20,0)</f>
        <v>https://onlinecourses.nptel.ac.in/noc24_ee140/preview</v>
      </c>
      <c r="V314" s="35" t="str">
        <f>VLOOKUP(B314,Overall!B:AA,21,0)</f>
        <v>https://onlinecourses.nptel.ac.in/noc24_ee140/preview</v>
      </c>
      <c r="W314" s="33" t="str">
        <f>VLOOKUP(B314,Overall!B:AA,22,0)</f>
        <v>noc24_ee140</v>
      </c>
      <c r="X314" s="20" t="str">
        <f>VLOOKUP(B314,Overall!B:AA,23,0)</f>
        <v>https://nptel.ac.in/courses/108102112</v>
      </c>
      <c r="Y314" s="19" t="str">
        <f>VLOOKUP(B314,Overall!B:AA,24,0)</f>
        <v>https://nptel.ac.in/courses/108102112</v>
      </c>
      <c r="Z314" s="14">
        <f>VLOOKUP(B314,Overall!B:AA,25,0)</f>
        <v>108102112</v>
      </c>
      <c r="AA314" s="33"/>
    </row>
    <row r="315" spans="1:27" ht="39.6" x14ac:dyDescent="0.25">
      <c r="A315" s="13">
        <v>314</v>
      </c>
      <c r="B315" s="14" t="s">
        <v>1974</v>
      </c>
      <c r="C315" s="14" t="str">
        <f>VLOOKUP(B315,Overall!B:AA,2,0)</f>
        <v>Electrical and Electronics Engineering</v>
      </c>
      <c r="D315" s="14" t="str">
        <f>VLOOKUP(B315,Overall!B:AA,3,0)</f>
        <v>Control Engineering</v>
      </c>
      <c r="E315" s="14" t="str">
        <f>VLOOKUP(B315,Overall!B:AA,4,0)</f>
        <v>Prof. Ramkrishna Pasumarthy
Prof. Mousumi Mukherjee</v>
      </c>
      <c r="F315" s="15" t="str">
        <f>VLOOKUP(B315,Overall!B:AA,5,0)</f>
        <v>IIT Madras
IITEST Shibpur</v>
      </c>
      <c r="G315" s="15" t="str">
        <f>VLOOKUP(B315,Overall!B:AA,6,0)</f>
        <v>IIT Madras</v>
      </c>
      <c r="H315" s="16" t="str">
        <f>VLOOKUP(B315,Overall!B:AA,7,0)</f>
        <v>12 Weeks</v>
      </c>
      <c r="I315" s="15" t="str">
        <f>VLOOKUP(B315,Overall!B:AA,8,0)</f>
        <v>Rerun</v>
      </c>
      <c r="J315" s="17">
        <f>VLOOKUP(B315,Overall!B:AA,9,0)</f>
        <v>45859</v>
      </c>
      <c r="K315" s="17">
        <f>VLOOKUP(B315,Overall!B:AA,10,0)</f>
        <v>45940</v>
      </c>
      <c r="L315" s="17">
        <f>VLOOKUP(B315,Overall!B:AA,11,0)</f>
        <v>45956</v>
      </c>
      <c r="M315" s="17">
        <f>VLOOKUP(B315,Overall!B:AA,12,0)</f>
        <v>45866</v>
      </c>
      <c r="N315" s="17">
        <f>VLOOKUP(B315,Overall!B:AA,13,0)</f>
        <v>45884</v>
      </c>
      <c r="O315" s="15" t="str">
        <f>VLOOKUP(B315,Overall!B:AA,14,0)</f>
        <v>UG/PG</v>
      </c>
      <c r="P315" s="15" t="str">
        <f>VLOOKUP(B315,Overall!B:AA,15,0)</f>
        <v>Core</v>
      </c>
      <c r="Q315" s="15" t="str">
        <f>VLOOKUP(B315,Overall!B:AA,16,0)</f>
        <v>Yes</v>
      </c>
      <c r="R315" s="33" t="str">
        <f>VLOOKUP(B315,Overall!B:AA,17,0)</f>
        <v>Control and Instrumentation
Power Systems and Power Electronics</v>
      </c>
      <c r="S315" s="20" t="str">
        <f>VLOOKUP(B315,Overall!B:AA,18,0)</f>
        <v>https://onlinecourses.nptel.ac.in/noc25_ee104/preview</v>
      </c>
      <c r="T315" s="14" t="str">
        <f>VLOOKUP(B315,Overall!B:AA,19,0)</f>
        <v>noc25_ee104</v>
      </c>
      <c r="U315" s="35" t="str">
        <f>VLOOKUP(B315,Overall!B:AA,20,0)</f>
        <v>https://onlinecourses.nptel.ac.in/noc25_ee15/preview</v>
      </c>
      <c r="V315" s="35" t="str">
        <f>VLOOKUP(B315,Overall!B:AA,21,0)</f>
        <v>https://onlinecourses.nptel.ac.in/noc25_ee15/preview</v>
      </c>
      <c r="W315" s="33" t="str">
        <f>VLOOKUP(B315,Overall!B:AA,22,0)</f>
        <v>noc25_ee15</v>
      </c>
      <c r="X315" s="20" t="str">
        <f>VLOOKUP(B315,Overall!B:AA,23,0)</f>
        <v>https://nptel.ac.in/courses/108106098</v>
      </c>
      <c r="Y315" s="19" t="str">
        <f>VLOOKUP(B315,Overall!B:AA,24,0)</f>
        <v>https://nptel.ac.in/courses/108106098</v>
      </c>
      <c r="Z315" s="14">
        <f>VLOOKUP(B315,Overall!B:AA,25,0)</f>
        <v>108106098</v>
      </c>
      <c r="AA315" s="33"/>
    </row>
    <row r="316" spans="1:27" ht="39.6" x14ac:dyDescent="0.25">
      <c r="A316" s="13">
        <v>315</v>
      </c>
      <c r="B316" s="14" t="s">
        <v>1981</v>
      </c>
      <c r="C316" s="14" t="str">
        <f>VLOOKUP(B316,Overall!B:AA,2,0)</f>
        <v>Electrical and Electronics Engineering</v>
      </c>
      <c r="D316" s="14" t="str">
        <f>VLOOKUP(B316,Overall!B:AA,3,0)</f>
        <v>Linear Systems Theory</v>
      </c>
      <c r="E316" s="14" t="str">
        <f>VLOOKUP(B316,Overall!B:AA,4,0)</f>
        <v>Prof. Ramkrishna Pasumarthy</v>
      </c>
      <c r="F316" s="15" t="str">
        <f>VLOOKUP(B316,Overall!B:AA,5,0)</f>
        <v>IIT Madras</v>
      </c>
      <c r="G316" s="15" t="str">
        <f>VLOOKUP(B316,Overall!B:AA,6,0)</f>
        <v>IIT Madras</v>
      </c>
      <c r="H316" s="16" t="str">
        <f>VLOOKUP(B316,Overall!B:AA,7,0)</f>
        <v>12 Weeks</v>
      </c>
      <c r="I316" s="15" t="str">
        <f>VLOOKUP(B316,Overall!B:AA,8,0)</f>
        <v>Rerun</v>
      </c>
      <c r="J316" s="17">
        <f>VLOOKUP(B316,Overall!B:AA,9,0)</f>
        <v>45859</v>
      </c>
      <c r="K316" s="17">
        <f>VLOOKUP(B316,Overall!B:AA,10,0)</f>
        <v>45940</v>
      </c>
      <c r="L316" s="17">
        <f>VLOOKUP(B316,Overall!B:AA,11,0)</f>
        <v>45956</v>
      </c>
      <c r="M316" s="17">
        <f>VLOOKUP(B316,Overall!B:AA,12,0)</f>
        <v>45866</v>
      </c>
      <c r="N316" s="17">
        <f>VLOOKUP(B316,Overall!B:AA,13,0)</f>
        <v>45884</v>
      </c>
      <c r="O316" s="15" t="str">
        <f>VLOOKUP(B316,Overall!B:AA,14,0)</f>
        <v>UG/PG</v>
      </c>
      <c r="P316" s="15" t="str">
        <f>VLOOKUP(B316,Overall!B:AA,15,0)</f>
        <v>Elective</v>
      </c>
      <c r="Q316" s="15" t="str">
        <f>VLOOKUP(B316,Overall!B:AA,16,0)</f>
        <v>Yes</v>
      </c>
      <c r="R316" s="33" t="str">
        <f>VLOOKUP(B316,Overall!B:AA,17,0)</f>
        <v>Control and Instrumentation</v>
      </c>
      <c r="S316" s="20" t="str">
        <f>VLOOKUP(B316,Overall!B:AA,18,0)</f>
        <v>https://onlinecourses.nptel.ac.in/noc25_ee105/preview</v>
      </c>
      <c r="T316" s="14" t="str">
        <f>VLOOKUP(B316,Overall!B:AA,19,0)</f>
        <v>noc25_ee105</v>
      </c>
      <c r="U316" s="35" t="str">
        <f>VLOOKUP(B316,Overall!B:AA,20,0)</f>
        <v>https://onlinecourses.nptel.ac.in/noc23_ee144/preview</v>
      </c>
      <c r="V316" s="35" t="str">
        <f>VLOOKUP(B316,Overall!B:AA,21,0)</f>
        <v>https://onlinecourses.nptel.ac.in/noc23_ee144/preview</v>
      </c>
      <c r="W316" s="33" t="str">
        <f>VLOOKUP(B316,Overall!B:AA,22,0)</f>
        <v>noc23_ee144</v>
      </c>
      <c r="X316" s="20" t="str">
        <f>VLOOKUP(B316,Overall!B:AA,23,0)</f>
        <v>https://nptel.ac.in/courses/108106150</v>
      </c>
      <c r="Y316" s="19" t="str">
        <f>VLOOKUP(B316,Overall!B:AA,24,0)</f>
        <v>https://nptel.ac.in/courses/108106150</v>
      </c>
      <c r="Z316" s="14">
        <f>VLOOKUP(B316,Overall!B:AA,25,0)</f>
        <v>108106150</v>
      </c>
      <c r="AA316" s="33"/>
    </row>
    <row r="317" spans="1:27" ht="39.6" x14ac:dyDescent="0.25">
      <c r="A317" s="13">
        <v>316</v>
      </c>
      <c r="B317" s="14" t="s">
        <v>1986</v>
      </c>
      <c r="C317" s="14" t="str">
        <f>VLOOKUP(B317,Overall!B:AA,2,0)</f>
        <v>Electrical and Electronics Engineering</v>
      </c>
      <c r="D317" s="14" t="str">
        <f>VLOOKUP(B317,Overall!B:AA,3,0)</f>
        <v>VLSI Design Flow: RTL to GDS</v>
      </c>
      <c r="E317" s="14" t="str">
        <f>VLOOKUP(B317,Overall!B:AA,4,0)</f>
        <v>Prof. Sneh Saurabh</v>
      </c>
      <c r="F317" s="15" t="str">
        <f>VLOOKUP(B317,Overall!B:AA,5,0)</f>
        <v>IIIT Delhi</v>
      </c>
      <c r="G317" s="15" t="str">
        <f>VLOOKUP(B317,Overall!B:AA,6,0)</f>
        <v>IIT Madras</v>
      </c>
      <c r="H317" s="16" t="str">
        <f>VLOOKUP(B317,Overall!B:AA,7,0)</f>
        <v>12 Weeks</v>
      </c>
      <c r="I317" s="15" t="str">
        <f>VLOOKUP(B317,Overall!B:AA,8,0)</f>
        <v>Rerun</v>
      </c>
      <c r="J317" s="17">
        <f>VLOOKUP(B317,Overall!B:AA,9,0)</f>
        <v>45859</v>
      </c>
      <c r="K317" s="17">
        <f>VLOOKUP(B317,Overall!B:AA,10,0)</f>
        <v>45940</v>
      </c>
      <c r="L317" s="17">
        <f>VLOOKUP(B317,Overall!B:AA,11,0)</f>
        <v>45956</v>
      </c>
      <c r="M317" s="17">
        <f>VLOOKUP(B317,Overall!B:AA,12,0)</f>
        <v>45866</v>
      </c>
      <c r="N317" s="17">
        <f>VLOOKUP(B317,Overall!B:AA,13,0)</f>
        <v>45884</v>
      </c>
      <c r="O317" s="15" t="str">
        <f>VLOOKUP(B317,Overall!B:AA,14,0)</f>
        <v>UG/PG</v>
      </c>
      <c r="P317" s="15" t="str">
        <f>VLOOKUP(B317,Overall!B:AA,15,0)</f>
        <v>Elective</v>
      </c>
      <c r="Q317" s="15" t="str">
        <f>VLOOKUP(B317,Overall!B:AA,16,0)</f>
        <v>Yes</v>
      </c>
      <c r="R317" s="33" t="str">
        <f>VLOOKUP(B317,Overall!B:AA,17,0)</f>
        <v>VLSI design</v>
      </c>
      <c r="S317" s="20" t="str">
        <f>VLOOKUP(B317,Overall!B:AA,18,0)</f>
        <v>https://onlinecourses.nptel.ac.in/noc25_ee106/preview</v>
      </c>
      <c r="T317" s="14" t="str">
        <f>VLOOKUP(B317,Overall!B:AA,19,0)</f>
        <v>noc25_ee106</v>
      </c>
      <c r="U317" s="35" t="str">
        <f>VLOOKUP(B317,Overall!B:AA,20,0)</f>
        <v>https://onlinecourses.nptel.ac.in/noc24_ee102/preview</v>
      </c>
      <c r="V317" s="35" t="str">
        <f>VLOOKUP(B317,Overall!B:AA,21,0)</f>
        <v>https://onlinecourses.nptel.ac.in/noc24_ee102/preview</v>
      </c>
      <c r="W317" s="33" t="str">
        <f>VLOOKUP(B317,Overall!B:AA,22,0)</f>
        <v>noc24_ee102</v>
      </c>
      <c r="X317" s="20" t="str">
        <f>VLOOKUP(B317,Overall!B:AA,23,0)</f>
        <v>https://nptel.ac.in/courses/108106191</v>
      </c>
      <c r="Y317" s="19" t="str">
        <f>VLOOKUP(B317,Overall!B:AA,24,0)</f>
        <v>https://nptel.ac.in/courses/108106191</v>
      </c>
      <c r="Z317" s="14">
        <f>VLOOKUP(B317,Overall!B:AA,25,0)</f>
        <v>108106191</v>
      </c>
      <c r="AA317" s="33"/>
    </row>
    <row r="318" spans="1:27" ht="39.6" x14ac:dyDescent="0.25">
      <c r="A318" s="13">
        <v>317</v>
      </c>
      <c r="B318" s="14" t="s">
        <v>1991</v>
      </c>
      <c r="C318" s="14" t="str">
        <f>VLOOKUP(B318,Overall!B:AA,2,0)</f>
        <v>Electrical and Electronics Engineering</v>
      </c>
      <c r="D318" s="14" t="str">
        <f>VLOOKUP(B318,Overall!B:AA,3,0)</f>
        <v>Fundamentals of Wireless Communication (Hindi)</v>
      </c>
      <c r="E318" s="14" t="str">
        <f>VLOOKUP(B318,Overall!B:AA,4,0)</f>
        <v>Prof. Vivek Bohara</v>
      </c>
      <c r="F318" s="15" t="str">
        <f>VLOOKUP(B318,Overall!B:AA,5,0)</f>
        <v>IIIT Delhi</v>
      </c>
      <c r="G318" s="15" t="str">
        <f>VLOOKUP(B318,Overall!B:AA,6,0)</f>
        <v>IIT Madras</v>
      </c>
      <c r="H318" s="16" t="str">
        <f>VLOOKUP(B318,Overall!B:AA,7,0)</f>
        <v>8 Weeks</v>
      </c>
      <c r="I318" s="15" t="str">
        <f>VLOOKUP(B318,Overall!B:AA,8,0)</f>
        <v>Rerun</v>
      </c>
      <c r="J318" s="17">
        <f>VLOOKUP(B318,Overall!B:AA,9,0)</f>
        <v>45859</v>
      </c>
      <c r="K318" s="17">
        <f>VLOOKUP(B318,Overall!B:AA,10,0)</f>
        <v>45912</v>
      </c>
      <c r="L318" s="17">
        <f>VLOOKUP(B318,Overall!B:AA,11,0)</f>
        <v>45920</v>
      </c>
      <c r="M318" s="17">
        <f>VLOOKUP(B318,Overall!B:AA,12,0)</f>
        <v>45866</v>
      </c>
      <c r="N318" s="17">
        <f>VLOOKUP(B318,Overall!B:AA,13,0)</f>
        <v>45884</v>
      </c>
      <c r="O318" s="15" t="str">
        <f>VLOOKUP(B318,Overall!B:AA,14,0)</f>
        <v>UG/PG</v>
      </c>
      <c r="P318" s="15" t="str">
        <f>VLOOKUP(B318,Overall!B:AA,15,0)</f>
        <v>Elective</v>
      </c>
      <c r="Q318" s="15" t="str">
        <f>VLOOKUP(B318,Overall!B:AA,16,0)</f>
        <v>Yes</v>
      </c>
      <c r="R318" s="33">
        <f>VLOOKUP(B318,Overall!B:AA,17,0)</f>
        <v>0</v>
      </c>
      <c r="S318" s="20" t="str">
        <f>VLOOKUP(B318,Overall!B:AA,18,0)</f>
        <v>https://onlinecourses.nptel.ac.in/noc25_ee107/preview</v>
      </c>
      <c r="T318" s="14" t="str">
        <f>VLOOKUP(B318,Overall!B:AA,19,0)</f>
        <v>noc25_ee107</v>
      </c>
      <c r="U318" s="35" t="str">
        <f>VLOOKUP(B318,Overall!B:AA,20,0)</f>
        <v>https://onlinecourses.nptel.ac.in/noc24_ee82/preview</v>
      </c>
      <c r="V318" s="35" t="str">
        <f>VLOOKUP(B318,Overall!B:AA,21,0)</f>
        <v>https://onlinecourses.nptel.ac.in/noc24_ee82/preview</v>
      </c>
      <c r="W318" s="33" t="str">
        <f>VLOOKUP(B318,Overall!B:AA,22,0)</f>
        <v>noc24_ee82</v>
      </c>
      <c r="X318" s="20" t="str">
        <f>VLOOKUP(B318,Overall!B:AA,23,0)</f>
        <v>https://nptel.ac.in/courses/108106192</v>
      </c>
      <c r="Y318" s="19" t="str">
        <f>VLOOKUP(B318,Overall!B:AA,24,0)</f>
        <v>https://nptel.ac.in/courses/108106192</v>
      </c>
      <c r="Z318" s="14">
        <f>VLOOKUP(B318,Overall!B:AA,25,0)</f>
        <v>108106192</v>
      </c>
      <c r="AA318" s="33"/>
    </row>
    <row r="319" spans="1:27" ht="39.6" x14ac:dyDescent="0.25">
      <c r="A319" s="13">
        <v>318</v>
      </c>
      <c r="B319" s="14" t="s">
        <v>1996</v>
      </c>
      <c r="C319" s="14" t="str">
        <f>VLOOKUP(B319,Overall!B:AA,2,0)</f>
        <v>Electrical and Electronics Engineering</v>
      </c>
      <c r="D319" s="14" t="str">
        <f>VLOOKUP(B319,Overall!B:AA,3,0)</f>
        <v>Sensor Technologies: Physics, Fabrication, and Circuits</v>
      </c>
      <c r="E319" s="14" t="str">
        <f>VLOOKUP(B319,Overall!B:AA,4,0)</f>
        <v>Prof. Mitradip Bhattacharjee</v>
      </c>
      <c r="F319" s="15" t="str">
        <f>VLOOKUP(B319,Overall!B:AA,5,0)</f>
        <v>IISER Bhopal</v>
      </c>
      <c r="G319" s="15" t="str">
        <f>VLOOKUP(B319,Overall!B:AA,6,0)</f>
        <v>IIT Madras</v>
      </c>
      <c r="H319" s="16" t="str">
        <f>VLOOKUP(B319,Overall!B:AA,7,0)</f>
        <v>8 Weeks</v>
      </c>
      <c r="I319" s="15" t="str">
        <f>VLOOKUP(B319,Overall!B:AA,8,0)</f>
        <v>Rerun</v>
      </c>
      <c r="J319" s="17">
        <f>VLOOKUP(B319,Overall!B:AA,9,0)</f>
        <v>45859</v>
      </c>
      <c r="K319" s="17">
        <f>VLOOKUP(B319,Overall!B:AA,10,0)</f>
        <v>45912</v>
      </c>
      <c r="L319" s="17">
        <f>VLOOKUP(B319,Overall!B:AA,11,0)</f>
        <v>45920</v>
      </c>
      <c r="M319" s="17">
        <f>VLOOKUP(B319,Overall!B:AA,12,0)</f>
        <v>45866</v>
      </c>
      <c r="N319" s="17">
        <f>VLOOKUP(B319,Overall!B:AA,13,0)</f>
        <v>45884</v>
      </c>
      <c r="O319" s="15" t="str">
        <f>VLOOKUP(B319,Overall!B:AA,14,0)</f>
        <v>UG/PG</v>
      </c>
      <c r="P319" s="15" t="str">
        <f>VLOOKUP(B319,Overall!B:AA,15,0)</f>
        <v>Elective</v>
      </c>
      <c r="Q319" s="15" t="str">
        <f>VLOOKUP(B319,Overall!B:AA,16,0)</f>
        <v>Yes</v>
      </c>
      <c r="R319" s="33">
        <f>VLOOKUP(B319,Overall!B:AA,17,0)</f>
        <v>0</v>
      </c>
      <c r="S319" s="20" t="str">
        <f>VLOOKUP(B319,Overall!B:AA,18,0)</f>
        <v>https://onlinecourses.nptel.ac.in/noc25_ee108/preview</v>
      </c>
      <c r="T319" s="14" t="str">
        <f>VLOOKUP(B319,Overall!B:AA,19,0)</f>
        <v>noc25_ee108</v>
      </c>
      <c r="U319" s="35" t="str">
        <f>VLOOKUP(B319,Overall!B:AA,20,0)</f>
        <v>https://onlinecourses.nptel.ac.in/noc24_ee83/preview</v>
      </c>
      <c r="V319" s="35" t="str">
        <f>VLOOKUP(B319,Overall!B:AA,21,0)</f>
        <v>https://onlinecourses.nptel.ac.in/noc24_ee83/preview</v>
      </c>
      <c r="W319" s="33" t="str">
        <f>VLOOKUP(B319,Overall!B:AA,22,0)</f>
        <v>noc24_ee83</v>
      </c>
      <c r="X319" s="20" t="str">
        <f>VLOOKUP(B319,Overall!B:AA,23,0)</f>
        <v>https://nptel.ac.in/courses/108106193</v>
      </c>
      <c r="Y319" s="19" t="str">
        <f>VLOOKUP(B319,Overall!B:AA,24,0)</f>
        <v>https://nptel.ac.in/courses/108106193</v>
      </c>
      <c r="Z319" s="14">
        <f>VLOOKUP(B319,Overall!B:AA,25,0)</f>
        <v>108106193</v>
      </c>
      <c r="AA319" s="33"/>
    </row>
    <row r="320" spans="1:27" ht="39.6" x14ac:dyDescent="0.25">
      <c r="A320" s="13">
        <v>319</v>
      </c>
      <c r="B320" s="14" t="s">
        <v>2001</v>
      </c>
      <c r="C320" s="14" t="str">
        <f>VLOOKUP(B320,Overall!B:AA,2,0)</f>
        <v>Electrical and Electronics Engineering</v>
      </c>
      <c r="D320" s="14" t="str">
        <f>VLOOKUP(B320,Overall!B:AA,3,0)</f>
        <v>Introduction to Wireless and Cellular Communications</v>
      </c>
      <c r="E320" s="14" t="str">
        <f>VLOOKUP(B320,Overall!B:AA,4,0)</f>
        <v>Prof. David Koilpillai</v>
      </c>
      <c r="F320" s="15" t="str">
        <f>VLOOKUP(B320,Overall!B:AA,5,0)</f>
        <v>IIT Madras</v>
      </c>
      <c r="G320" s="15" t="str">
        <f>VLOOKUP(B320,Overall!B:AA,6,0)</f>
        <v>IIT Madras</v>
      </c>
      <c r="H320" s="16" t="str">
        <f>VLOOKUP(B320,Overall!B:AA,7,0)</f>
        <v>12 Weeks</v>
      </c>
      <c r="I320" s="15" t="str">
        <f>VLOOKUP(B320,Overall!B:AA,8,0)</f>
        <v>Rerun</v>
      </c>
      <c r="J320" s="17">
        <f>VLOOKUP(B320,Overall!B:AA,9,0)</f>
        <v>45859</v>
      </c>
      <c r="K320" s="17">
        <f>VLOOKUP(B320,Overall!B:AA,10,0)</f>
        <v>45940</v>
      </c>
      <c r="L320" s="17">
        <f>VLOOKUP(B320,Overall!B:AA,11,0)</f>
        <v>45956</v>
      </c>
      <c r="M320" s="17">
        <f>VLOOKUP(B320,Overall!B:AA,12,0)</f>
        <v>45866</v>
      </c>
      <c r="N320" s="17">
        <f>VLOOKUP(B320,Overall!B:AA,13,0)</f>
        <v>45884</v>
      </c>
      <c r="O320" s="15" t="str">
        <f>VLOOKUP(B320,Overall!B:AA,14,0)</f>
        <v>PG</v>
      </c>
      <c r="P320" s="15" t="str">
        <f>VLOOKUP(B320,Overall!B:AA,15,0)</f>
        <v>Elective</v>
      </c>
      <c r="Q320" s="15" t="str">
        <f>VLOOKUP(B320,Overall!B:AA,16,0)</f>
        <v>Yes</v>
      </c>
      <c r="R320" s="33" t="str">
        <f>VLOOKUP(B320,Overall!B:AA,17,0)</f>
        <v>Communication and Signal Processing</v>
      </c>
      <c r="S320" s="20" t="str">
        <f>VLOOKUP(B320,Overall!B:AA,18,0)</f>
        <v>https://onlinecourses.nptel.ac.in/noc25_ee109/preview</v>
      </c>
      <c r="T320" s="14" t="str">
        <f>VLOOKUP(B320,Overall!B:AA,19,0)</f>
        <v>noc25_ee109</v>
      </c>
      <c r="U320" s="35" t="str">
        <f>VLOOKUP(B320,Overall!B:AA,20,0)</f>
        <v>https://onlinecourses.nptel.ac.in/noc23_ee79/preview</v>
      </c>
      <c r="V320" s="35" t="str">
        <f>VLOOKUP(B320,Overall!B:AA,21,0)</f>
        <v>https://onlinecourses.nptel.ac.in/noc23_ee79/preview</v>
      </c>
      <c r="W320" s="33" t="str">
        <f>VLOOKUP(B320,Overall!B:AA,22,0)</f>
        <v>noc23_ee79</v>
      </c>
      <c r="X320" s="20" t="str">
        <f>VLOOKUP(B320,Overall!B:AA,23,0)</f>
        <v>https://nptel.ac.in/courses/106106167</v>
      </c>
      <c r="Y320" s="19" t="str">
        <f>VLOOKUP(B320,Overall!B:AA,24,0)</f>
        <v>https://nptel.ac.in/courses/106106167</v>
      </c>
      <c r="Z320" s="14">
        <f>VLOOKUP(B320,Overall!B:AA,25,0)</f>
        <v>106106167</v>
      </c>
      <c r="AA320" s="33"/>
    </row>
    <row r="321" spans="1:27" ht="39.6" x14ac:dyDescent="0.25">
      <c r="A321" s="13">
        <v>320</v>
      </c>
      <c r="B321" s="14" t="s">
        <v>2006</v>
      </c>
      <c r="C321" s="14" t="str">
        <f>VLOOKUP(B321,Overall!B:AA,2,0)</f>
        <v>Electrical and Electronics Engineering</v>
      </c>
      <c r="D321" s="14" t="str">
        <f>VLOOKUP(B321,Overall!B:AA,3,0)</f>
        <v>Microelectronics: Devices to Circuits</v>
      </c>
      <c r="E321" s="14" t="str">
        <f>VLOOKUP(B321,Overall!B:AA,4,0)</f>
        <v>Prof. Sudeb Dasgupta</v>
      </c>
      <c r="F321" s="15" t="str">
        <f>VLOOKUP(B321,Overall!B:AA,5,0)</f>
        <v>IIT Roorkee</v>
      </c>
      <c r="G321" s="15" t="str">
        <f>VLOOKUP(B321,Overall!B:AA,6,0)</f>
        <v>IIT Roorkee</v>
      </c>
      <c r="H321" s="16" t="str">
        <f>VLOOKUP(B321,Overall!B:AA,7,0)</f>
        <v>12 Weeks</v>
      </c>
      <c r="I321" s="15" t="str">
        <f>VLOOKUP(B321,Overall!B:AA,8,0)</f>
        <v>Rerun</v>
      </c>
      <c r="J321" s="17">
        <f>VLOOKUP(B321,Overall!B:AA,9,0)</f>
        <v>45859</v>
      </c>
      <c r="K321" s="17">
        <f>VLOOKUP(B321,Overall!B:AA,10,0)</f>
        <v>45940</v>
      </c>
      <c r="L321" s="17">
        <f>VLOOKUP(B321,Overall!B:AA,11,0)</f>
        <v>45956</v>
      </c>
      <c r="M321" s="17">
        <f>VLOOKUP(B321,Overall!B:AA,12,0)</f>
        <v>45866</v>
      </c>
      <c r="N321" s="17">
        <f>VLOOKUP(B321,Overall!B:AA,13,0)</f>
        <v>45884</v>
      </c>
      <c r="O321" s="15" t="str">
        <f>VLOOKUP(B321,Overall!B:AA,14,0)</f>
        <v>UG/PG</v>
      </c>
      <c r="P321" s="15" t="str">
        <f>VLOOKUP(B321,Overall!B:AA,15,0)</f>
        <v>Elective</v>
      </c>
      <c r="Q321" s="15" t="str">
        <f>VLOOKUP(B321,Overall!B:AA,16,0)</f>
        <v>Yes</v>
      </c>
      <c r="R321" s="33" t="str">
        <f>VLOOKUP(B321,Overall!B:AA,17,0)</f>
        <v>VLSI design
Control and Instrumentation</v>
      </c>
      <c r="S321" s="20" t="str">
        <f>VLOOKUP(B321,Overall!B:AA,18,0)</f>
        <v>https://onlinecourses.nptel.ac.in/noc25_ee110/preview</v>
      </c>
      <c r="T321" s="14" t="str">
        <f>VLOOKUP(B321,Overall!B:AA,19,0)</f>
        <v>noc25_ee110</v>
      </c>
      <c r="U321" s="35" t="str">
        <f>VLOOKUP(B321,Overall!B:AA,20,0)</f>
        <v>https://onlinecourses.nptel.ac.in/noc24_ee139/preview</v>
      </c>
      <c r="V321" s="35" t="str">
        <f>VLOOKUP(B321,Overall!B:AA,21,0)</f>
        <v>https://onlinecourses.nptel.ac.in/noc24_ee139/preview</v>
      </c>
      <c r="W321" s="33" t="str">
        <f>VLOOKUP(B321,Overall!B:AA,22,0)</f>
        <v>noc24_ee139</v>
      </c>
      <c r="X321" s="20" t="str">
        <f>VLOOKUP(B321,Overall!B:AA,23,0)</f>
        <v>https://nptel.ac.in/courses/108107142</v>
      </c>
      <c r="Y321" s="19" t="str">
        <f>VLOOKUP(B321,Overall!B:AA,24,0)</f>
        <v>https://nptel.ac.in/courses/108107142</v>
      </c>
      <c r="Z321" s="14">
        <f>VLOOKUP(B321,Overall!B:AA,25,0)</f>
        <v>108107142</v>
      </c>
      <c r="AA321" s="33"/>
    </row>
    <row r="322" spans="1:27" ht="39.6" x14ac:dyDescent="0.25">
      <c r="A322" s="13">
        <v>321</v>
      </c>
      <c r="B322" s="14" t="s">
        <v>2011</v>
      </c>
      <c r="C322" s="14" t="str">
        <f>VLOOKUP(B322,Overall!B:AA,2,0)</f>
        <v>Electrical and Electronics Engineering</v>
      </c>
      <c r="D322" s="14" t="str">
        <f>VLOOKUP(B322,Overall!B:AA,3,0)</f>
        <v>Analog VLSI Design</v>
      </c>
      <c r="E322" s="14" t="str">
        <f>VLOOKUP(B322,Overall!B:AA,4,0)</f>
        <v>Prof. Imon Mondal</v>
      </c>
      <c r="F322" s="15" t="str">
        <f>VLOOKUP(B322,Overall!B:AA,5,0)</f>
        <v>IIT Kanpur</v>
      </c>
      <c r="G322" s="15" t="str">
        <f>VLOOKUP(B322,Overall!B:AA,6,0)</f>
        <v>IIT Kanpur</v>
      </c>
      <c r="H322" s="16" t="str">
        <f>VLOOKUP(B322,Overall!B:AA,7,0)</f>
        <v>12 Weeks</v>
      </c>
      <c r="I322" s="15" t="str">
        <f>VLOOKUP(B322,Overall!B:AA,8,0)</f>
        <v>Rerun</v>
      </c>
      <c r="J322" s="17">
        <f>VLOOKUP(B322,Overall!B:AA,9,0)</f>
        <v>45859</v>
      </c>
      <c r="K322" s="17">
        <f>VLOOKUP(B322,Overall!B:AA,10,0)</f>
        <v>45940</v>
      </c>
      <c r="L322" s="17">
        <f>VLOOKUP(B322,Overall!B:AA,11,0)</f>
        <v>45956</v>
      </c>
      <c r="M322" s="17">
        <f>VLOOKUP(B322,Overall!B:AA,12,0)</f>
        <v>45866</v>
      </c>
      <c r="N322" s="17">
        <f>VLOOKUP(B322,Overall!B:AA,13,0)</f>
        <v>45884</v>
      </c>
      <c r="O322" s="15" t="str">
        <f>VLOOKUP(B322,Overall!B:AA,14,0)</f>
        <v>UG/PG</v>
      </c>
      <c r="P322" s="15" t="str">
        <f>VLOOKUP(B322,Overall!B:AA,15,0)</f>
        <v>Elective</v>
      </c>
      <c r="Q322" s="15" t="str">
        <f>VLOOKUP(B322,Overall!B:AA,16,0)</f>
        <v>Yes</v>
      </c>
      <c r="R322" s="33" t="str">
        <f>VLOOKUP(B322,Overall!B:AA,17,0)</f>
        <v>VLSI design</v>
      </c>
      <c r="S322" s="20" t="str">
        <f>VLOOKUP(B322,Overall!B:AA,18,0)</f>
        <v>https://onlinecourses.nptel.ac.in/noc25_ee111/preview</v>
      </c>
      <c r="T322" s="14" t="str">
        <f>VLOOKUP(B322,Overall!B:AA,19,0)</f>
        <v>noc25_ee111</v>
      </c>
      <c r="U322" s="35" t="str">
        <f>VLOOKUP(B322,Overall!B:AA,20,0)</f>
        <v>https://onlinecourses.nptel.ac.in/noc24_ee111/preview</v>
      </c>
      <c r="V322" s="35" t="str">
        <f>VLOOKUP(B322,Overall!B:AA,21,0)</f>
        <v>https://onlinecourses.nptel.ac.in/noc24_ee111/preview</v>
      </c>
      <c r="W322" s="33" t="str">
        <f>VLOOKUP(B322,Overall!B:AA,22,0)</f>
        <v>noc24_ee111</v>
      </c>
      <c r="X322" s="20" t="str">
        <f>VLOOKUP(B322,Overall!B:AA,23,0)</f>
        <v>https://nptel.ac.in/courses/108104193</v>
      </c>
      <c r="Y322" s="19" t="str">
        <f>VLOOKUP(B322,Overall!B:AA,24,0)</f>
        <v>https://nptel.ac.in/courses/108104193</v>
      </c>
      <c r="Z322" s="14">
        <f>VLOOKUP(B322,Overall!B:AA,25,0)</f>
        <v>108104193</v>
      </c>
      <c r="AA322" s="33"/>
    </row>
    <row r="323" spans="1:27" ht="39.6" x14ac:dyDescent="0.25">
      <c r="A323" s="13">
        <v>322</v>
      </c>
      <c r="B323" s="14" t="s">
        <v>2016</v>
      </c>
      <c r="C323" s="14" t="str">
        <f>VLOOKUP(B323,Overall!B:AA,2,0)</f>
        <v>Electrical and Electronics Engineering</v>
      </c>
      <c r="D323" s="14" t="str">
        <f>VLOOKUP(B323,Overall!B:AA,3,0)</f>
        <v>Principles of Modern CDMA/ MIMO/ OFDM Wireless Communications</v>
      </c>
      <c r="E323" s="14" t="str">
        <f>VLOOKUP(B323,Overall!B:AA,4,0)</f>
        <v>Prof. Aditya K. Jagannatham</v>
      </c>
      <c r="F323" s="15" t="str">
        <f>VLOOKUP(B323,Overall!B:AA,5,0)</f>
        <v>IIT Kanpur</v>
      </c>
      <c r="G323" s="15" t="str">
        <f>VLOOKUP(B323,Overall!B:AA,6,0)</f>
        <v>IIT Kanpur</v>
      </c>
      <c r="H323" s="16" t="str">
        <f>VLOOKUP(B323,Overall!B:AA,7,0)</f>
        <v>8 Weeks</v>
      </c>
      <c r="I323" s="15" t="str">
        <f>VLOOKUP(B323,Overall!B:AA,8,0)</f>
        <v>Rerun</v>
      </c>
      <c r="J323" s="17">
        <f>VLOOKUP(B323,Overall!B:AA,9,0)</f>
        <v>45859</v>
      </c>
      <c r="K323" s="17">
        <f>VLOOKUP(B323,Overall!B:AA,10,0)</f>
        <v>45912</v>
      </c>
      <c r="L323" s="17">
        <f>VLOOKUP(B323,Overall!B:AA,11,0)</f>
        <v>45921</v>
      </c>
      <c r="M323" s="17">
        <f>VLOOKUP(B323,Overall!B:AA,12,0)</f>
        <v>45866</v>
      </c>
      <c r="N323" s="17">
        <f>VLOOKUP(B323,Overall!B:AA,13,0)</f>
        <v>45884</v>
      </c>
      <c r="O323" s="15" t="str">
        <f>VLOOKUP(B323,Overall!B:AA,14,0)</f>
        <v>UG</v>
      </c>
      <c r="P323" s="15" t="str">
        <f>VLOOKUP(B323,Overall!B:AA,15,0)</f>
        <v>Elective</v>
      </c>
      <c r="Q323" s="15" t="str">
        <f>VLOOKUP(B323,Overall!B:AA,16,0)</f>
        <v>Yes</v>
      </c>
      <c r="R323" s="33">
        <f>VLOOKUP(B323,Overall!B:AA,17,0)</f>
        <v>0</v>
      </c>
      <c r="S323" s="20" t="str">
        <f>VLOOKUP(B323,Overall!B:AA,18,0)</f>
        <v>https://onlinecourses.nptel.ac.in/noc25_ee112/preview</v>
      </c>
      <c r="T323" s="14" t="str">
        <f>VLOOKUP(B323,Overall!B:AA,19,0)</f>
        <v>noc25_ee112</v>
      </c>
      <c r="U323" s="35" t="str">
        <f>VLOOKUP(B323,Overall!B:AA,20,0)</f>
        <v>https://onlinecourses.nptel.ac.in/noc24_ee151/preview</v>
      </c>
      <c r="V323" s="35" t="str">
        <f>VLOOKUP(B323,Overall!B:AA,21,0)</f>
        <v>https://onlinecourses.nptel.ac.in/noc24_ee151/preview</v>
      </c>
      <c r="W323" s="33" t="str">
        <f>VLOOKUP(B323,Overall!B:AA,22,0)</f>
        <v>noc24_ee151</v>
      </c>
      <c r="X323" s="20" t="str">
        <f>VLOOKUP(B323,Overall!B:AA,23,0)</f>
        <v>https://nptel.ac.in/courses/117104115</v>
      </c>
      <c r="Y323" s="19" t="str">
        <f>VLOOKUP(B323,Overall!B:AA,24,0)</f>
        <v>https://nptel.ac.in/courses/117104115</v>
      </c>
      <c r="Z323" s="14">
        <f>VLOOKUP(B323,Overall!B:AA,25,0)</f>
        <v>117104115</v>
      </c>
      <c r="AA323" s="33"/>
    </row>
    <row r="324" spans="1:27" ht="39.6" x14ac:dyDescent="0.25">
      <c r="A324" s="13">
        <v>323</v>
      </c>
      <c r="B324" s="14" t="s">
        <v>2021</v>
      </c>
      <c r="C324" s="14" t="str">
        <f>VLOOKUP(B324,Overall!B:AA,2,0)</f>
        <v>Electrical and Electronics Engineering</v>
      </c>
      <c r="D324" s="14" t="str">
        <f>VLOOKUP(B324,Overall!B:AA,3,0)</f>
        <v>Applied Linear Algebra for Signal Processing, Data Analytics and Machine Learning</v>
      </c>
      <c r="E324" s="14" t="str">
        <f>VLOOKUP(B324,Overall!B:AA,4,0)</f>
        <v>Prof. Aditya K. Jagannatham</v>
      </c>
      <c r="F324" s="15" t="str">
        <f>VLOOKUP(B324,Overall!B:AA,5,0)</f>
        <v>IIT Kanpur</v>
      </c>
      <c r="G324" s="15" t="str">
        <f>VLOOKUP(B324,Overall!B:AA,6,0)</f>
        <v>IIT Kanpur</v>
      </c>
      <c r="H324" s="16" t="str">
        <f>VLOOKUP(B324,Overall!B:AA,7,0)</f>
        <v>12 Weeks</v>
      </c>
      <c r="I324" s="15" t="str">
        <f>VLOOKUP(B324,Overall!B:AA,8,0)</f>
        <v>Rerun</v>
      </c>
      <c r="J324" s="17">
        <f>VLOOKUP(B324,Overall!B:AA,9,0)</f>
        <v>45859</v>
      </c>
      <c r="K324" s="17">
        <f>VLOOKUP(B324,Overall!B:AA,10,0)</f>
        <v>45940</v>
      </c>
      <c r="L324" s="17">
        <f>VLOOKUP(B324,Overall!B:AA,11,0)</f>
        <v>45956</v>
      </c>
      <c r="M324" s="17">
        <f>VLOOKUP(B324,Overall!B:AA,12,0)</f>
        <v>45866</v>
      </c>
      <c r="N324" s="17">
        <f>VLOOKUP(B324,Overall!B:AA,13,0)</f>
        <v>45884</v>
      </c>
      <c r="O324" s="15" t="str">
        <f>VLOOKUP(B324,Overall!B:AA,14,0)</f>
        <v>UG/PG</v>
      </c>
      <c r="P324" s="15" t="str">
        <f>VLOOKUP(B324,Overall!B:AA,15,0)</f>
        <v>Elective</v>
      </c>
      <c r="Q324" s="15" t="str">
        <f>VLOOKUP(B324,Overall!B:AA,16,0)</f>
        <v>Yes</v>
      </c>
      <c r="R324" s="33">
        <f>VLOOKUP(B324,Overall!B:AA,17,0)</f>
        <v>0</v>
      </c>
      <c r="S324" s="20" t="str">
        <f>VLOOKUP(B324,Overall!B:AA,18,0)</f>
        <v>https://onlinecourses.nptel.ac.in/noc25_ee113/preview</v>
      </c>
      <c r="T324" s="14" t="str">
        <f>VLOOKUP(B324,Overall!B:AA,19,0)</f>
        <v>noc25_ee113</v>
      </c>
      <c r="U324" s="35" t="str">
        <f>VLOOKUP(B324,Overall!B:AA,20,0)</f>
        <v>https://onlinecourses.nptel.ac.in/noc24_ee138/preview</v>
      </c>
      <c r="V324" s="35" t="str">
        <f>VLOOKUP(B324,Overall!B:AA,21,0)</f>
        <v>https://onlinecourses.nptel.ac.in/noc24_ee138/preview</v>
      </c>
      <c r="W324" s="33" t="str">
        <f>VLOOKUP(B324,Overall!B:AA,22,0)</f>
        <v>noc24_ee138</v>
      </c>
      <c r="X324" s="20" t="str">
        <f>VLOOKUP(B324,Overall!B:AA,23,0)</f>
        <v>https://nptel.ac.in/courses/108104174</v>
      </c>
      <c r="Y324" s="19" t="str">
        <f>VLOOKUP(B324,Overall!B:AA,24,0)</f>
        <v>https://nptel.ac.in/courses/108104174</v>
      </c>
      <c r="Z324" s="14">
        <f>VLOOKUP(B324,Overall!B:AA,25,0)</f>
        <v>108104174</v>
      </c>
      <c r="AA324" s="33"/>
    </row>
    <row r="325" spans="1:27" ht="39.6" x14ac:dyDescent="0.25">
      <c r="A325" s="13">
        <v>324</v>
      </c>
      <c r="B325" s="14" t="s">
        <v>2025</v>
      </c>
      <c r="C325" s="14" t="str">
        <f>VLOOKUP(B325,Overall!B:AA,2,0)</f>
        <v>Electrical and Electronics Engineering</v>
      </c>
      <c r="D325" s="14" t="str">
        <f>VLOOKUP(B325,Overall!B:AA,3,0)</f>
        <v>An Introduction to Coding Theory</v>
      </c>
      <c r="E325" s="14" t="str">
        <f>VLOOKUP(B325,Overall!B:AA,4,0)</f>
        <v>Prof. Adrish Banerjee</v>
      </c>
      <c r="F325" s="15" t="str">
        <f>VLOOKUP(B325,Overall!B:AA,5,0)</f>
        <v>IIT Kanpur</v>
      </c>
      <c r="G325" s="15" t="str">
        <f>VLOOKUP(B325,Overall!B:AA,6,0)</f>
        <v>IIT Kanpur</v>
      </c>
      <c r="H325" s="16" t="str">
        <f>VLOOKUP(B325,Overall!B:AA,7,0)</f>
        <v>8 Weeks</v>
      </c>
      <c r="I325" s="15" t="str">
        <f>VLOOKUP(B325,Overall!B:AA,8,0)</f>
        <v>Rerun</v>
      </c>
      <c r="J325" s="17">
        <f>VLOOKUP(B325,Overall!B:AA,9,0)</f>
        <v>45859</v>
      </c>
      <c r="K325" s="17">
        <f>VLOOKUP(B325,Overall!B:AA,10,0)</f>
        <v>45912</v>
      </c>
      <c r="L325" s="17">
        <f>VLOOKUP(B325,Overall!B:AA,11,0)</f>
        <v>45920</v>
      </c>
      <c r="M325" s="17">
        <f>VLOOKUP(B325,Overall!B:AA,12,0)</f>
        <v>45866</v>
      </c>
      <c r="N325" s="17">
        <f>VLOOKUP(B325,Overall!B:AA,13,0)</f>
        <v>45884</v>
      </c>
      <c r="O325" s="15" t="str">
        <f>VLOOKUP(B325,Overall!B:AA,14,0)</f>
        <v>UG/PG</v>
      </c>
      <c r="P325" s="15" t="str">
        <f>VLOOKUP(B325,Overall!B:AA,15,0)</f>
        <v>Elective</v>
      </c>
      <c r="Q325" s="15" t="str">
        <f>VLOOKUP(B325,Overall!B:AA,16,0)</f>
        <v>Yes</v>
      </c>
      <c r="R325" s="33" t="str">
        <f>VLOOKUP(B325,Overall!B:AA,17,0)</f>
        <v>Communication and Signal Processing</v>
      </c>
      <c r="S325" s="20" t="str">
        <f>VLOOKUP(B325,Overall!B:AA,18,0)</f>
        <v>https://onlinecourses.nptel.ac.in/noc25_ee114/preview</v>
      </c>
      <c r="T325" s="14" t="str">
        <f>VLOOKUP(B325,Overall!B:AA,19,0)</f>
        <v>noc25_ee114</v>
      </c>
      <c r="U325" s="35" t="str">
        <f>VLOOKUP(B325,Overall!B:AA,20,0)</f>
        <v>https://onlinecourses.nptel.ac.in/noc24_ee95/preview</v>
      </c>
      <c r="V325" s="35" t="str">
        <f>VLOOKUP(B325,Overall!B:AA,21,0)</f>
        <v>https://onlinecourses.nptel.ac.in/noc24_ee95/preview</v>
      </c>
      <c r="W325" s="33" t="str">
        <f>VLOOKUP(B325,Overall!B:AA,22,0)</f>
        <v>noc24_ee95</v>
      </c>
      <c r="X325" s="20" t="str">
        <f>VLOOKUP(B325,Overall!B:AA,23,0)</f>
        <v>https://nptel.ac.in/courses/108104092</v>
      </c>
      <c r="Y325" s="19" t="str">
        <f>VLOOKUP(B325,Overall!B:AA,24,0)</f>
        <v>https://nptel.ac.in/courses/108104092</v>
      </c>
      <c r="Z325" s="14">
        <f>VLOOKUP(B325,Overall!B:AA,25,0)</f>
        <v>108104092</v>
      </c>
      <c r="AA325" s="33"/>
    </row>
    <row r="326" spans="1:27" ht="52.8" x14ac:dyDescent="0.25">
      <c r="A326" s="13">
        <v>325</v>
      </c>
      <c r="B326" s="14" t="s">
        <v>2030</v>
      </c>
      <c r="C326" s="14" t="str">
        <f>VLOOKUP(B326,Overall!B:AA,2,0)</f>
        <v>Electrical and Electronics Engineering</v>
      </c>
      <c r="D326" s="14" t="str">
        <f>VLOOKUP(B326,Overall!B:AA,3,0)</f>
        <v>Economic Operations and Control of Power Systems</v>
      </c>
      <c r="E326" s="14" t="str">
        <f>VLOOKUP(B326,Overall!B:AA,4,0)</f>
        <v>Prof. Gururaj Mirle Vishwanath,
Prof. Narayana Prasad Padhy</v>
      </c>
      <c r="F326" s="15" t="str">
        <f>VLOOKUP(B326,Overall!B:AA,5,0)</f>
        <v>IIT Kanpur</v>
      </c>
      <c r="G326" s="15" t="str">
        <f>VLOOKUP(B326,Overall!B:AA,6,0)</f>
        <v>IIT Kanpur</v>
      </c>
      <c r="H326" s="16" t="str">
        <f>VLOOKUP(B326,Overall!B:AA,7,0)</f>
        <v>12 Weeks</v>
      </c>
      <c r="I326" s="15" t="str">
        <f>VLOOKUP(B326,Overall!B:AA,8,0)</f>
        <v>Rerun</v>
      </c>
      <c r="J326" s="17">
        <f>VLOOKUP(B326,Overall!B:AA,9,0)</f>
        <v>45859</v>
      </c>
      <c r="K326" s="17">
        <f>VLOOKUP(B326,Overall!B:AA,10,0)</f>
        <v>45940</v>
      </c>
      <c r="L326" s="17">
        <f>VLOOKUP(B326,Overall!B:AA,11,0)</f>
        <v>45956</v>
      </c>
      <c r="M326" s="17">
        <f>VLOOKUP(B326,Overall!B:AA,12,0)</f>
        <v>45866</v>
      </c>
      <c r="N326" s="17">
        <f>VLOOKUP(B326,Overall!B:AA,13,0)</f>
        <v>45884</v>
      </c>
      <c r="O326" s="15" t="str">
        <f>VLOOKUP(B326,Overall!B:AA,14,0)</f>
        <v>UG/PG</v>
      </c>
      <c r="P326" s="15" t="str">
        <f>VLOOKUP(B326,Overall!B:AA,15,0)</f>
        <v>Elective</v>
      </c>
      <c r="Q326" s="15" t="str">
        <f>VLOOKUP(B326,Overall!B:AA,16,0)</f>
        <v>Yes</v>
      </c>
      <c r="R326" s="33" t="str">
        <f>VLOOKUP(B326,Overall!B:AA,17,0)</f>
        <v>Power Systems and Power Electronics</v>
      </c>
      <c r="S326" s="20" t="str">
        <f>VLOOKUP(B326,Overall!B:AA,18,0)</f>
        <v>https://onlinecourses.nptel.ac.in/noc25_ee115/preview</v>
      </c>
      <c r="T326" s="14" t="str">
        <f>VLOOKUP(B326,Overall!B:AA,19,0)</f>
        <v>noc25_ee115</v>
      </c>
      <c r="U326" s="35" t="str">
        <f>VLOOKUP(B326,Overall!B:AA,20,0)</f>
        <v>https://onlinecourses.nptel.ac.in/noc24_ee141/preview</v>
      </c>
      <c r="V326" s="35" t="str">
        <f>VLOOKUP(B326,Overall!B:AA,21,0)</f>
        <v>https://onlinecourses.nptel.ac.in/noc24_ee141/preview</v>
      </c>
      <c r="W326" s="33" t="str">
        <f>VLOOKUP(B326,Overall!B:AA,22,0)</f>
        <v>noc24_ee141</v>
      </c>
      <c r="X326" s="20" t="str">
        <f>VLOOKUP(B326,Overall!B:AA,23,0)</f>
        <v>https://nptel.ac.in/courses/108104191</v>
      </c>
      <c r="Y326" s="19" t="str">
        <f>VLOOKUP(B326,Overall!B:AA,24,0)</f>
        <v>https://nptel.ac.in/courses/108104191</v>
      </c>
      <c r="Z326" s="14">
        <f>VLOOKUP(B326,Overall!B:AA,25,0)</f>
        <v>108104191</v>
      </c>
      <c r="AA326" s="33"/>
    </row>
    <row r="327" spans="1:27" ht="39.6" x14ac:dyDescent="0.25">
      <c r="A327" s="13">
        <v>326</v>
      </c>
      <c r="B327" s="14" t="s">
        <v>2035</v>
      </c>
      <c r="C327" s="14" t="str">
        <f>VLOOKUP(B327,Overall!B:AA,2,0)</f>
        <v>Electrical and Electronics Engineering</v>
      </c>
      <c r="D327" s="14" t="str">
        <f>VLOOKUP(B327,Overall!B:AA,3,0)</f>
        <v>Digital Switching - I</v>
      </c>
      <c r="E327" s="14" t="str">
        <f>VLOOKUP(B327,Overall!B:AA,4,0)</f>
        <v>Prof. Y.N.Singh</v>
      </c>
      <c r="F327" s="15" t="str">
        <f>VLOOKUP(B327,Overall!B:AA,5,0)</f>
        <v>IIT Kanpur</v>
      </c>
      <c r="G327" s="15" t="str">
        <f>VLOOKUP(B327,Overall!B:AA,6,0)</f>
        <v>IIT Kanpur</v>
      </c>
      <c r="H327" s="16" t="str">
        <f>VLOOKUP(B327,Overall!B:AA,7,0)</f>
        <v>8 Weeks</v>
      </c>
      <c r="I327" s="15" t="str">
        <f>VLOOKUP(B327,Overall!B:AA,8,0)</f>
        <v>Rerun</v>
      </c>
      <c r="J327" s="17">
        <f>VLOOKUP(B327,Overall!B:AA,9,0)</f>
        <v>45859</v>
      </c>
      <c r="K327" s="17">
        <f>VLOOKUP(B327,Overall!B:AA,10,0)</f>
        <v>45912</v>
      </c>
      <c r="L327" s="17">
        <f>VLOOKUP(B327,Overall!B:AA,11,0)</f>
        <v>45921</v>
      </c>
      <c r="M327" s="17">
        <f>VLOOKUP(B327,Overall!B:AA,12,0)</f>
        <v>45866</v>
      </c>
      <c r="N327" s="17">
        <f>VLOOKUP(B327,Overall!B:AA,13,0)</f>
        <v>45884</v>
      </c>
      <c r="O327" s="15" t="str">
        <f>VLOOKUP(B327,Overall!B:AA,14,0)</f>
        <v>UG/PG</v>
      </c>
      <c r="P327" s="15" t="str">
        <f>VLOOKUP(B327,Overall!B:AA,15,0)</f>
        <v>Elective</v>
      </c>
      <c r="Q327" s="15" t="str">
        <f>VLOOKUP(B327,Overall!B:AA,16,0)</f>
        <v>Yes</v>
      </c>
      <c r="R327" s="33">
        <f>VLOOKUP(B327,Overall!B:AA,17,0)</f>
        <v>0</v>
      </c>
      <c r="S327" s="20" t="str">
        <f>VLOOKUP(B327,Overall!B:AA,18,0)</f>
        <v>https://onlinecourses.nptel.ac.in/noc25_ee116/preview</v>
      </c>
      <c r="T327" s="14" t="str">
        <f>VLOOKUP(B327,Overall!B:AA,19,0)</f>
        <v>noc25_ee116</v>
      </c>
      <c r="U327" s="35" t="str">
        <f>VLOOKUP(B327,Overall!B:AA,20,0)</f>
        <v>https://onlinecourses.nptel.ac.in/noc24_ee86/preview</v>
      </c>
      <c r="V327" s="35" t="str">
        <f>VLOOKUP(B327,Overall!B:AA,21,0)</f>
        <v>https://onlinecourses.nptel.ac.in/noc24_ee86/preview</v>
      </c>
      <c r="W327" s="33" t="str">
        <f>VLOOKUP(B327,Overall!B:AA,22,0)</f>
        <v>noc24_ee86</v>
      </c>
      <c r="X327" s="20" t="str">
        <f>VLOOKUP(B327,Overall!B:AA,23,0)</f>
        <v>https://nptel.ac.in/courses/117104128</v>
      </c>
      <c r="Y327" s="19" t="str">
        <f>VLOOKUP(B327,Overall!B:AA,24,0)</f>
        <v>https://nptel.ac.in/courses/117104128</v>
      </c>
      <c r="Z327" s="14">
        <f>VLOOKUP(B327,Overall!B:AA,25,0)</f>
        <v>117104128</v>
      </c>
      <c r="AA327" s="33"/>
    </row>
    <row r="328" spans="1:27" ht="39.6" x14ac:dyDescent="0.25">
      <c r="A328" s="13">
        <v>327</v>
      </c>
      <c r="B328" s="14" t="s">
        <v>2040</v>
      </c>
      <c r="C328" s="14" t="str">
        <f>VLOOKUP(B328,Overall!B:AA,2,0)</f>
        <v>Electrical and Electronics Engineering</v>
      </c>
      <c r="D328" s="14" t="str">
        <f>VLOOKUP(B328,Overall!B:AA,3,0)</f>
        <v>डिजिटल स्विचिंग (Digital Switching)</v>
      </c>
      <c r="E328" s="14" t="str">
        <f>VLOOKUP(B328,Overall!B:AA,4,0)</f>
        <v>Prof. Yatindra N Singh</v>
      </c>
      <c r="F328" s="15" t="str">
        <f>VLOOKUP(B328,Overall!B:AA,5,0)</f>
        <v>IIT Kanpur</v>
      </c>
      <c r="G328" s="15" t="str">
        <f>VLOOKUP(B328,Overall!B:AA,6,0)</f>
        <v>IIT Kanpur</v>
      </c>
      <c r="H328" s="16" t="str">
        <f>VLOOKUP(B328,Overall!B:AA,7,0)</f>
        <v>8 Weeks</v>
      </c>
      <c r="I328" s="15" t="str">
        <f>VLOOKUP(B328,Overall!B:AA,8,0)</f>
        <v>Rerun</v>
      </c>
      <c r="J328" s="17">
        <f>VLOOKUP(B328,Overall!B:AA,9,0)</f>
        <v>45859</v>
      </c>
      <c r="K328" s="17">
        <f>VLOOKUP(B328,Overall!B:AA,10,0)</f>
        <v>45912</v>
      </c>
      <c r="L328" s="17">
        <f>VLOOKUP(B328,Overall!B:AA,11,0)</f>
        <v>45921</v>
      </c>
      <c r="M328" s="17">
        <f>VLOOKUP(B328,Overall!B:AA,12,0)</f>
        <v>45866</v>
      </c>
      <c r="N328" s="17">
        <f>VLOOKUP(B328,Overall!B:AA,13,0)</f>
        <v>45884</v>
      </c>
      <c r="O328" s="15" t="str">
        <f>VLOOKUP(B328,Overall!B:AA,14,0)</f>
        <v>UG/PG</v>
      </c>
      <c r="P328" s="15" t="str">
        <f>VLOOKUP(B328,Overall!B:AA,15,0)</f>
        <v>Elective</v>
      </c>
      <c r="Q328" s="15" t="str">
        <f>VLOOKUP(B328,Overall!B:AA,16,0)</f>
        <v>Yes</v>
      </c>
      <c r="R328" s="33" t="str">
        <f>VLOOKUP(B328,Overall!B:AA,17,0)</f>
        <v>Communication and Signal Processing</v>
      </c>
      <c r="S328" s="20" t="str">
        <f>VLOOKUP(B328,Overall!B:AA,18,0)</f>
        <v>https://onlinecourses.nptel.ac.in/noc25_ee117/preview</v>
      </c>
      <c r="T328" s="14" t="str">
        <f>VLOOKUP(B328,Overall!B:AA,19,0)</f>
        <v>noc25_ee117</v>
      </c>
      <c r="U328" s="35" t="str">
        <f>VLOOKUP(B328,Overall!B:AA,20,0)</f>
        <v>https://onlinecourses.nptel.ac.in/noc24_ee92/preview</v>
      </c>
      <c r="V328" s="35" t="str">
        <f>VLOOKUP(B328,Overall!B:AA,21,0)</f>
        <v>https://onlinecourses.nptel.ac.in/noc24_ee92/preview</v>
      </c>
      <c r="W328" s="33" t="str">
        <f>VLOOKUP(B328,Overall!B:AA,22,0)</f>
        <v>noc24_ee92</v>
      </c>
      <c r="X328" s="20" t="str">
        <f>VLOOKUP(B328,Overall!B:AA,23,0)</f>
        <v>https://nptel.ac.in/courses/108104192</v>
      </c>
      <c r="Y328" s="19" t="str">
        <f>VLOOKUP(B328,Overall!B:AA,24,0)</f>
        <v>https://nptel.ac.in/courses/108104192</v>
      </c>
      <c r="Z328" s="14">
        <f>VLOOKUP(B328,Overall!B:AA,25,0)</f>
        <v>108104192</v>
      </c>
      <c r="AA328" s="33"/>
    </row>
    <row r="329" spans="1:27" ht="39.6" x14ac:dyDescent="0.25">
      <c r="A329" s="13">
        <v>328</v>
      </c>
      <c r="B329" s="14" t="s">
        <v>2045</v>
      </c>
      <c r="C329" s="14" t="str">
        <f>VLOOKUP(B329,Overall!B:AA,2,0)</f>
        <v>Electrical and Electronics Engineering</v>
      </c>
      <c r="D329" s="14" t="str">
        <f>VLOOKUP(B329,Overall!B:AA,3,0)</f>
        <v>Real-Time Digital Signal Processing</v>
      </c>
      <c r="E329" s="14" t="str">
        <f>VLOOKUP(B329,Overall!B:AA,4,0)</f>
        <v>Prof. Rathna G N</v>
      </c>
      <c r="F329" s="15" t="str">
        <f>VLOOKUP(B329,Overall!B:AA,5,0)</f>
        <v>IISc Bangalore</v>
      </c>
      <c r="G329" s="15" t="str">
        <f>VLOOKUP(B329,Overall!B:AA,6,0)</f>
        <v>IISc Bangalore</v>
      </c>
      <c r="H329" s="16" t="str">
        <f>VLOOKUP(B329,Overall!B:AA,7,0)</f>
        <v>12 Weeks</v>
      </c>
      <c r="I329" s="15" t="str">
        <f>VLOOKUP(B329,Overall!B:AA,8,0)</f>
        <v>Rerun</v>
      </c>
      <c r="J329" s="17">
        <f>VLOOKUP(B329,Overall!B:AA,9,0)</f>
        <v>45859</v>
      </c>
      <c r="K329" s="17">
        <f>VLOOKUP(B329,Overall!B:AA,10,0)</f>
        <v>45940</v>
      </c>
      <c r="L329" s="17">
        <f>VLOOKUP(B329,Overall!B:AA,11,0)</f>
        <v>45956</v>
      </c>
      <c r="M329" s="17">
        <f>VLOOKUP(B329,Overall!B:AA,12,0)</f>
        <v>45866</v>
      </c>
      <c r="N329" s="17">
        <f>VLOOKUP(B329,Overall!B:AA,13,0)</f>
        <v>45884</v>
      </c>
      <c r="O329" s="15" t="str">
        <f>VLOOKUP(B329,Overall!B:AA,14,0)</f>
        <v>UG/PG</v>
      </c>
      <c r="P329" s="15" t="str">
        <f>VLOOKUP(B329,Overall!B:AA,15,0)</f>
        <v>Elective</v>
      </c>
      <c r="Q329" s="15" t="str">
        <f>VLOOKUP(B329,Overall!B:AA,16,0)</f>
        <v>Yes</v>
      </c>
      <c r="R329" s="33" t="str">
        <f>VLOOKUP(B329,Overall!B:AA,17,0)</f>
        <v>Communication and Signal Processing</v>
      </c>
      <c r="S329" s="20" t="str">
        <f>VLOOKUP(B329,Overall!B:AA,18,0)</f>
        <v>https://onlinecourses.nptel.ac.in/noc25_ee118/preview</v>
      </c>
      <c r="T329" s="14" t="str">
        <f>VLOOKUP(B329,Overall!B:AA,19,0)</f>
        <v>noc25_ee118</v>
      </c>
      <c r="U329" s="35" t="str">
        <f>VLOOKUP(B329,Overall!B:AA,20,0)</f>
        <v>https://onlinecourses.nptel.ac.in/noc24_ee136/preview</v>
      </c>
      <c r="V329" s="35" t="str">
        <f>VLOOKUP(B329,Overall!B:AA,21,0)</f>
        <v>https://onlinecourses.nptel.ac.in/noc24_ee136/preview</v>
      </c>
      <c r="W329" s="33" t="str">
        <f>VLOOKUP(B329,Overall!B:AA,22,0)</f>
        <v>noc24_ee136</v>
      </c>
      <c r="X329" s="20" t="str">
        <f>VLOOKUP(B329,Overall!B:AA,23,0)</f>
        <v>https://nptel.ac.in/courses/108108185</v>
      </c>
      <c r="Y329" s="19" t="str">
        <f>VLOOKUP(B329,Overall!B:AA,24,0)</f>
        <v>https://nptel.ac.in/courses/108108185</v>
      </c>
      <c r="Z329" s="14">
        <f>VLOOKUP(B329,Overall!B:AA,25,0)</f>
        <v>108108185</v>
      </c>
      <c r="AA329" s="33"/>
    </row>
    <row r="330" spans="1:27" ht="39.6" x14ac:dyDescent="0.25">
      <c r="A330" s="13">
        <v>329</v>
      </c>
      <c r="B330" s="14" t="s">
        <v>2050</v>
      </c>
      <c r="C330" s="14" t="str">
        <f>VLOOKUP(B330,Overall!B:AA,2,0)</f>
        <v>Electrical and Electronics Engineering</v>
      </c>
      <c r="D330" s="14" t="str">
        <f>VLOOKUP(B330,Overall!B:AA,3,0)</f>
        <v>Design of Photovoltaic Systems</v>
      </c>
      <c r="E330" s="14" t="str">
        <f>VLOOKUP(B330,Overall!B:AA,4,0)</f>
        <v>Prof. L. Umanand</v>
      </c>
      <c r="F330" s="15" t="str">
        <f>VLOOKUP(B330,Overall!B:AA,5,0)</f>
        <v>IISc Bangalore</v>
      </c>
      <c r="G330" s="15" t="str">
        <f>VLOOKUP(B330,Overall!B:AA,6,0)</f>
        <v>IISc Bangalore</v>
      </c>
      <c r="H330" s="16" t="str">
        <f>VLOOKUP(B330,Overall!B:AA,7,0)</f>
        <v>12 Weeks</v>
      </c>
      <c r="I330" s="15" t="str">
        <f>VLOOKUP(B330,Overall!B:AA,8,0)</f>
        <v>Rerun</v>
      </c>
      <c r="J330" s="17">
        <f>VLOOKUP(B330,Overall!B:AA,9,0)</f>
        <v>45859</v>
      </c>
      <c r="K330" s="17">
        <f>VLOOKUP(B330,Overall!B:AA,10,0)</f>
        <v>45940</v>
      </c>
      <c r="L330" s="17">
        <f>VLOOKUP(B330,Overall!B:AA,11,0)</f>
        <v>45956</v>
      </c>
      <c r="M330" s="17">
        <f>VLOOKUP(B330,Overall!B:AA,12,0)</f>
        <v>45866</v>
      </c>
      <c r="N330" s="17">
        <f>VLOOKUP(B330,Overall!B:AA,13,0)</f>
        <v>45884</v>
      </c>
      <c r="O330" s="15" t="str">
        <f>VLOOKUP(B330,Overall!B:AA,14,0)</f>
        <v>UG/PG</v>
      </c>
      <c r="P330" s="15" t="str">
        <f>VLOOKUP(B330,Overall!B:AA,15,0)</f>
        <v>Elective</v>
      </c>
      <c r="Q330" s="15" t="str">
        <f>VLOOKUP(B330,Overall!B:AA,16,0)</f>
        <v>Yes</v>
      </c>
      <c r="R330" s="33">
        <f>VLOOKUP(B330,Overall!B:AA,17,0)</f>
        <v>0</v>
      </c>
      <c r="S330" s="20" t="str">
        <f>VLOOKUP(B330,Overall!B:AA,18,0)</f>
        <v>https://onlinecourses.nptel.ac.in/noc25_ee119/preview</v>
      </c>
      <c r="T330" s="14" t="str">
        <f>VLOOKUP(B330,Overall!B:AA,19,0)</f>
        <v>noc25_ee119</v>
      </c>
      <c r="U330" s="35" t="str">
        <f>VLOOKUP(B330,Overall!B:AA,20,0)</f>
        <v>https://onlinecourses.nptel.ac.in/noc24_ee109/preview</v>
      </c>
      <c r="V330" s="35" t="str">
        <f>VLOOKUP(B330,Overall!B:AA,21,0)</f>
        <v>https://onlinecourses.nptel.ac.in/noc24_ee109/preview</v>
      </c>
      <c r="W330" s="33" t="str">
        <f>VLOOKUP(B330,Overall!B:AA,22,0)</f>
        <v>noc24_ee109</v>
      </c>
      <c r="X330" s="20" t="str">
        <f>VLOOKUP(B330,Overall!B:AA,23,0)</f>
        <v>https://nptel.ac.in/courses/117108141</v>
      </c>
      <c r="Y330" s="19" t="str">
        <f>VLOOKUP(B330,Overall!B:AA,24,0)</f>
        <v>https://nptel.ac.in/courses/117108141</v>
      </c>
      <c r="Z330" s="14">
        <f>VLOOKUP(B330,Overall!B:AA,25,0)</f>
        <v>117108141</v>
      </c>
      <c r="AA330" s="33"/>
    </row>
    <row r="331" spans="1:27" ht="39.6" x14ac:dyDescent="0.25">
      <c r="A331" s="13">
        <v>330</v>
      </c>
      <c r="B331" s="14" t="s">
        <v>2055</v>
      </c>
      <c r="C331" s="14" t="str">
        <f>VLOOKUP(B331,Overall!B:AA,2,0)</f>
        <v>Electrical and Electronics Engineering</v>
      </c>
      <c r="D331" s="14" t="str">
        <f>VLOOKUP(B331,Overall!B:AA,3,0)</f>
        <v>Introduction to Adaptive Signal Processing</v>
      </c>
      <c r="E331" s="14" t="str">
        <f>VLOOKUP(B331,Overall!B:AA,4,0)</f>
        <v>Prof. Mrityunjoy Chakraborty</v>
      </c>
      <c r="F331" s="15" t="str">
        <f>VLOOKUP(B331,Overall!B:AA,5,0)</f>
        <v>IIT Kharagpur</v>
      </c>
      <c r="G331" s="15" t="str">
        <f>VLOOKUP(B331,Overall!B:AA,6,0)</f>
        <v>IIT Kharagpur</v>
      </c>
      <c r="H331" s="16" t="str">
        <f>VLOOKUP(B331,Overall!B:AA,7,0)</f>
        <v>8 Weeks</v>
      </c>
      <c r="I331" s="15" t="str">
        <f>VLOOKUP(B331,Overall!B:AA,8,0)</f>
        <v>Rerun</v>
      </c>
      <c r="J331" s="17">
        <f>VLOOKUP(B331,Overall!B:AA,9,0)</f>
        <v>45887</v>
      </c>
      <c r="K331" s="17">
        <f>VLOOKUP(B331,Overall!B:AA,10,0)</f>
        <v>45940</v>
      </c>
      <c r="L331" s="17">
        <f>VLOOKUP(B331,Overall!B:AA,11,0)</f>
        <v>45963</v>
      </c>
      <c r="M331" s="17">
        <f>VLOOKUP(B331,Overall!B:AA,12,0)</f>
        <v>45887</v>
      </c>
      <c r="N331" s="17">
        <f>VLOOKUP(B331,Overall!B:AA,13,0)</f>
        <v>45898</v>
      </c>
      <c r="O331" s="15" t="str">
        <f>VLOOKUP(B331,Overall!B:AA,14,0)</f>
        <v>UG/PG</v>
      </c>
      <c r="P331" s="15" t="str">
        <f>VLOOKUP(B331,Overall!B:AA,15,0)</f>
        <v>Elective</v>
      </c>
      <c r="Q331" s="15" t="str">
        <f>VLOOKUP(B331,Overall!B:AA,16,0)</f>
        <v>Yes</v>
      </c>
      <c r="R331" s="33" t="str">
        <f>VLOOKUP(B331,Overall!B:AA,17,0)</f>
        <v>Communication and Signal Processing</v>
      </c>
      <c r="S331" s="20" t="str">
        <f>VLOOKUP(B331,Overall!B:AA,18,0)</f>
        <v>https://onlinecourses.nptel.ac.in/noc25_ee120/preview</v>
      </c>
      <c r="T331" s="14" t="str">
        <f>VLOOKUP(B331,Overall!B:AA,19,0)</f>
        <v>noc25_ee120</v>
      </c>
      <c r="U331" s="35" t="str">
        <f>VLOOKUP(B331,Overall!B:AA,20,0)</f>
        <v>https://onlinecourses.nptel.ac.in/noc24_ee149/preview</v>
      </c>
      <c r="V331" s="35" t="str">
        <f>VLOOKUP(B331,Overall!B:AA,21,0)</f>
        <v>https://onlinecourses.nptel.ac.in/noc24_ee149/preview</v>
      </c>
      <c r="W331" s="33" t="str">
        <f>VLOOKUP(B331,Overall!B:AA,22,0)</f>
        <v>noc24_ee149</v>
      </c>
      <c r="X331" s="20" t="str">
        <f>VLOOKUP(B331,Overall!B:AA,23,0)</f>
        <v>https://nptel.ac.in/courses/108105191</v>
      </c>
      <c r="Y331" s="19" t="str">
        <f>VLOOKUP(B331,Overall!B:AA,24,0)</f>
        <v>https://nptel.ac.in/courses/108105191</v>
      </c>
      <c r="Z331" s="14">
        <f>VLOOKUP(B331,Overall!B:AA,25,0)</f>
        <v>108105191</v>
      </c>
      <c r="AA331" s="33"/>
    </row>
    <row r="332" spans="1:27" ht="39.6" x14ac:dyDescent="0.25">
      <c r="A332" s="13">
        <v>331</v>
      </c>
      <c r="B332" s="14" t="s">
        <v>2060</v>
      </c>
      <c r="C332" s="14" t="str">
        <f>VLOOKUP(B332,Overall!B:AA,2,0)</f>
        <v>Electrical and Electronics Engineering</v>
      </c>
      <c r="D332" s="14" t="str">
        <f>VLOOKUP(B332,Overall!B:AA,3,0)</f>
        <v>Nanobiophotonics: Touching Our Daily Life</v>
      </c>
      <c r="E332" s="14" t="str">
        <f>VLOOKUP(B332,Overall!B:AA,4,0)</f>
        <v>Prof. Basudev Lahiri</v>
      </c>
      <c r="F332" s="15" t="str">
        <f>VLOOKUP(B332,Overall!B:AA,5,0)</f>
        <v>IIT Kharagpur</v>
      </c>
      <c r="G332" s="15" t="str">
        <f>VLOOKUP(B332,Overall!B:AA,6,0)</f>
        <v>IIT Kharagpur</v>
      </c>
      <c r="H332" s="16" t="str">
        <f>VLOOKUP(B332,Overall!B:AA,7,0)</f>
        <v>12 Weeks</v>
      </c>
      <c r="I332" s="15" t="str">
        <f>VLOOKUP(B332,Overall!B:AA,8,0)</f>
        <v>Rerun</v>
      </c>
      <c r="J332" s="17">
        <f>VLOOKUP(B332,Overall!B:AA,9,0)</f>
        <v>45859</v>
      </c>
      <c r="K332" s="17">
        <f>VLOOKUP(B332,Overall!B:AA,10,0)</f>
        <v>45940</v>
      </c>
      <c r="L332" s="17">
        <f>VLOOKUP(B332,Overall!B:AA,11,0)</f>
        <v>45963</v>
      </c>
      <c r="M332" s="17">
        <f>VLOOKUP(B332,Overall!B:AA,12,0)</f>
        <v>45866</v>
      </c>
      <c r="N332" s="17">
        <f>VLOOKUP(B332,Overall!B:AA,13,0)</f>
        <v>45884</v>
      </c>
      <c r="O332" s="15" t="str">
        <f>VLOOKUP(B332,Overall!B:AA,14,0)</f>
        <v>PG</v>
      </c>
      <c r="P332" s="15" t="str">
        <f>VLOOKUP(B332,Overall!B:AA,15,0)</f>
        <v>Elective</v>
      </c>
      <c r="Q332" s="15" t="str">
        <f>VLOOKUP(B332,Overall!B:AA,16,0)</f>
        <v>Yes</v>
      </c>
      <c r="R332" s="33" t="str">
        <f>VLOOKUP(B332,Overall!B:AA,17,0)</f>
        <v>Photonics</v>
      </c>
      <c r="S332" s="20" t="str">
        <f>VLOOKUP(B332,Overall!B:AA,18,0)</f>
        <v>https://onlinecourses.nptel.ac.in/noc25_ee121/preview</v>
      </c>
      <c r="T332" s="14" t="str">
        <f>VLOOKUP(B332,Overall!B:AA,19,0)</f>
        <v>noc25_ee121</v>
      </c>
      <c r="U332" s="35" t="str">
        <f>VLOOKUP(B332,Overall!B:AA,20,0)</f>
        <v>https://onlinecourses.nptel.ac.in/noc24_ee101/preview</v>
      </c>
      <c r="V332" s="35" t="str">
        <f>VLOOKUP(B332,Overall!B:AA,21,0)</f>
        <v>https://onlinecourses.nptel.ac.in/noc24_ee101/preview</v>
      </c>
      <c r="W332" s="33" t="str">
        <f>VLOOKUP(B332,Overall!B:AA,22,0)</f>
        <v>noc24_ee101</v>
      </c>
      <c r="X332" s="20" t="str">
        <f>VLOOKUP(B332,Overall!B:AA,23,0)</f>
        <v>https://nptel.ac.in/courses/108105192</v>
      </c>
      <c r="Y332" s="19" t="str">
        <f>VLOOKUP(B332,Overall!B:AA,24,0)</f>
        <v>https://nptel.ac.in/courses/108105192</v>
      </c>
      <c r="Z332" s="14">
        <f>VLOOKUP(B332,Overall!B:AA,25,0)</f>
        <v>108105192</v>
      </c>
      <c r="AA332" s="33"/>
    </row>
    <row r="333" spans="1:27" ht="39.6" x14ac:dyDescent="0.25">
      <c r="A333" s="13">
        <v>332</v>
      </c>
      <c r="B333" s="14" t="s">
        <v>2065</v>
      </c>
      <c r="C333" s="14" t="str">
        <f>VLOOKUP(B333,Overall!B:AA,2,0)</f>
        <v>Electrical and Electronics Engineering</v>
      </c>
      <c r="D333" s="14" t="str">
        <f>VLOOKUP(B333,Overall!B:AA,3,0)</f>
        <v>Power System Protection</v>
      </c>
      <c r="E333" s="14" t="str">
        <f>VLOOKUP(B333,Overall!B:AA,4,0)</f>
        <v>Prof. Ashok Kumar Pradhan</v>
      </c>
      <c r="F333" s="15" t="str">
        <f>VLOOKUP(B333,Overall!B:AA,5,0)</f>
        <v>IIT Kharagpur</v>
      </c>
      <c r="G333" s="15" t="str">
        <f>VLOOKUP(B333,Overall!B:AA,6,0)</f>
        <v>IIT Kharagpur</v>
      </c>
      <c r="H333" s="16" t="str">
        <f>VLOOKUP(B333,Overall!B:AA,7,0)</f>
        <v>12 Weeks</v>
      </c>
      <c r="I333" s="15" t="str">
        <f>VLOOKUP(B333,Overall!B:AA,8,0)</f>
        <v>Rerun</v>
      </c>
      <c r="J333" s="17">
        <f>VLOOKUP(B333,Overall!B:AA,9,0)</f>
        <v>45859</v>
      </c>
      <c r="K333" s="17">
        <f>VLOOKUP(B333,Overall!B:AA,10,0)</f>
        <v>45940</v>
      </c>
      <c r="L333" s="17">
        <f>VLOOKUP(B333,Overall!B:AA,11,0)</f>
        <v>45963</v>
      </c>
      <c r="M333" s="17">
        <f>VLOOKUP(B333,Overall!B:AA,12,0)</f>
        <v>45866</v>
      </c>
      <c r="N333" s="17">
        <f>VLOOKUP(B333,Overall!B:AA,13,0)</f>
        <v>45884</v>
      </c>
      <c r="O333" s="15" t="str">
        <f>VLOOKUP(B333,Overall!B:AA,14,0)</f>
        <v>UG/PG</v>
      </c>
      <c r="P333" s="15" t="str">
        <f>VLOOKUP(B333,Overall!B:AA,15,0)</f>
        <v>Core</v>
      </c>
      <c r="Q333" s="15" t="str">
        <f>VLOOKUP(B333,Overall!B:AA,16,0)</f>
        <v>Yes</v>
      </c>
      <c r="R333" s="33" t="str">
        <f>VLOOKUP(B333,Overall!B:AA,17,0)</f>
        <v>Power Systems and Power Electronics</v>
      </c>
      <c r="S333" s="20" t="str">
        <f>VLOOKUP(B333,Overall!B:AA,18,0)</f>
        <v>https://onlinecourses.nptel.ac.in/noc25_ee122/preview</v>
      </c>
      <c r="T333" s="14" t="str">
        <f>VLOOKUP(B333,Overall!B:AA,19,0)</f>
        <v>noc25_ee122</v>
      </c>
      <c r="U333" s="35" t="str">
        <f>VLOOKUP(B333,Overall!B:AA,20,0)</f>
        <v>https://onlinecourses.nptel.ac.in/noc24_ee116/preview</v>
      </c>
      <c r="V333" s="35" t="str">
        <f>VLOOKUP(B333,Overall!B:AA,21,0)</f>
        <v>https://onlinecourses.nptel.ac.in/noc24_ee116/preview</v>
      </c>
      <c r="W333" s="33" t="str">
        <f>VLOOKUP(B333,Overall!B:AA,22,0)</f>
        <v>noc24_ee116</v>
      </c>
      <c r="X333" s="20" t="str">
        <f>VLOOKUP(B333,Overall!B:AA,23,0)</f>
        <v>https://nptel.ac.in/courses/108105167</v>
      </c>
      <c r="Y333" s="19" t="str">
        <f>VLOOKUP(B333,Overall!B:AA,24,0)</f>
        <v>https://nptel.ac.in/courses/108105167</v>
      </c>
      <c r="Z333" s="14">
        <f>VLOOKUP(B333,Overall!B:AA,25,0)</f>
        <v>108105167</v>
      </c>
      <c r="AA333" s="33"/>
    </row>
    <row r="334" spans="1:27" ht="39.6" x14ac:dyDescent="0.25">
      <c r="A334" s="13">
        <v>333</v>
      </c>
      <c r="B334" s="14" t="s">
        <v>2070</v>
      </c>
      <c r="C334" s="14" t="str">
        <f>VLOOKUP(B334,Overall!B:AA,2,0)</f>
        <v>Electrical and Electronics Engineering</v>
      </c>
      <c r="D334" s="14" t="str">
        <f>VLOOKUP(B334,Overall!B:AA,3,0)</f>
        <v>Electrical Measurement and Electronic Instruments</v>
      </c>
      <c r="E334" s="14" t="str">
        <f>VLOOKUP(B334,Overall!B:AA,4,0)</f>
        <v>Prof. Avishek Chatterjee</v>
      </c>
      <c r="F334" s="15" t="str">
        <f>VLOOKUP(B334,Overall!B:AA,5,0)</f>
        <v>IIT Kharagpur</v>
      </c>
      <c r="G334" s="15" t="str">
        <f>VLOOKUP(B334,Overall!B:AA,6,0)</f>
        <v>IIT Kharagpur</v>
      </c>
      <c r="H334" s="16" t="str">
        <f>VLOOKUP(B334,Overall!B:AA,7,0)</f>
        <v>12 Weeks</v>
      </c>
      <c r="I334" s="15" t="str">
        <f>VLOOKUP(B334,Overall!B:AA,8,0)</f>
        <v>Rerun</v>
      </c>
      <c r="J334" s="17">
        <f>VLOOKUP(B334,Overall!B:AA,9,0)</f>
        <v>45859</v>
      </c>
      <c r="K334" s="17">
        <f>VLOOKUP(B334,Overall!B:AA,10,0)</f>
        <v>45940</v>
      </c>
      <c r="L334" s="17">
        <f>VLOOKUP(B334,Overall!B:AA,11,0)</f>
        <v>45963</v>
      </c>
      <c r="M334" s="17">
        <f>VLOOKUP(B334,Overall!B:AA,12,0)</f>
        <v>45866</v>
      </c>
      <c r="N334" s="17">
        <f>VLOOKUP(B334,Overall!B:AA,13,0)</f>
        <v>45884</v>
      </c>
      <c r="O334" s="15" t="str">
        <f>VLOOKUP(B334,Overall!B:AA,14,0)</f>
        <v>UG</v>
      </c>
      <c r="P334" s="15" t="str">
        <f>VLOOKUP(B334,Overall!B:AA,15,0)</f>
        <v>Core</v>
      </c>
      <c r="Q334" s="15" t="str">
        <f>VLOOKUP(B334,Overall!B:AA,16,0)</f>
        <v>No</v>
      </c>
      <c r="R334" s="33" t="str">
        <f>VLOOKUP(B334,Overall!B:AA,17,0)</f>
        <v>Control and Instrumentation
Power Systems and Power Electronics</v>
      </c>
      <c r="S334" s="20" t="str">
        <f>VLOOKUP(B334,Overall!B:AA,18,0)</f>
        <v>https://onlinecourses.nptel.ac.in/noc25_ee123/preview</v>
      </c>
      <c r="T334" s="14" t="str">
        <f>VLOOKUP(B334,Overall!B:AA,19,0)</f>
        <v>noc25_ee123</v>
      </c>
      <c r="U334" s="35" t="str">
        <f>VLOOKUP(B334,Overall!B:AA,20,0)</f>
        <v>https://onlinecourses.nptel.ac.in/noc24_ee117/preview</v>
      </c>
      <c r="V334" s="35" t="str">
        <f>VLOOKUP(B334,Overall!B:AA,21,0)</f>
        <v>https://onlinecourses.nptel.ac.in/noc24_ee117/preview</v>
      </c>
      <c r="W334" s="33" t="str">
        <f>VLOOKUP(B334,Overall!B:AA,22,0)</f>
        <v>noc24_ee117</v>
      </c>
      <c r="X334" s="20" t="str">
        <f>VLOOKUP(B334,Overall!B:AA,23,0)</f>
        <v>https://nptel.ac.in/courses/108105153</v>
      </c>
      <c r="Y334" s="19" t="str">
        <f>VLOOKUP(B334,Overall!B:AA,24,0)</f>
        <v>https://nptel.ac.in/courses/108105153</v>
      </c>
      <c r="Z334" s="14">
        <f>VLOOKUP(B334,Overall!B:AA,25,0)</f>
        <v>108105153</v>
      </c>
      <c r="AA334" s="33"/>
    </row>
    <row r="335" spans="1:27" ht="39.6" x14ac:dyDescent="0.25">
      <c r="A335" s="13">
        <v>334</v>
      </c>
      <c r="B335" s="14" t="s">
        <v>2075</v>
      </c>
      <c r="C335" s="14" t="str">
        <f>VLOOKUP(B335,Overall!B:AA,2,0)</f>
        <v>Electrical and Electronics Engineering</v>
      </c>
      <c r="D335" s="14" t="str">
        <f>VLOOKUP(B335,Overall!B:AA,3,0)</f>
        <v>Electrical Machines - I</v>
      </c>
      <c r="E335" s="14" t="str">
        <f>VLOOKUP(B335,Overall!B:AA,4,0)</f>
        <v>Prof. Tapas Kumar Bhattacharya</v>
      </c>
      <c r="F335" s="15" t="str">
        <f>VLOOKUP(B335,Overall!B:AA,5,0)</f>
        <v>IIT Kharagpur</v>
      </c>
      <c r="G335" s="15" t="str">
        <f>VLOOKUP(B335,Overall!B:AA,6,0)</f>
        <v>IIT Kharagpur</v>
      </c>
      <c r="H335" s="16" t="str">
        <f>VLOOKUP(B335,Overall!B:AA,7,0)</f>
        <v>12 Weeks</v>
      </c>
      <c r="I335" s="15" t="str">
        <f>VLOOKUP(B335,Overall!B:AA,8,0)</f>
        <v>Rerun</v>
      </c>
      <c r="J335" s="17">
        <f>VLOOKUP(B335,Overall!B:AA,9,0)</f>
        <v>45859</v>
      </c>
      <c r="K335" s="17">
        <f>VLOOKUP(B335,Overall!B:AA,10,0)</f>
        <v>45940</v>
      </c>
      <c r="L335" s="17">
        <f>VLOOKUP(B335,Overall!B:AA,11,0)</f>
        <v>45963</v>
      </c>
      <c r="M335" s="17">
        <f>VLOOKUP(B335,Overall!B:AA,12,0)</f>
        <v>45866</v>
      </c>
      <c r="N335" s="17">
        <f>VLOOKUP(B335,Overall!B:AA,13,0)</f>
        <v>45884</v>
      </c>
      <c r="O335" s="15" t="str">
        <f>VLOOKUP(B335,Overall!B:AA,14,0)</f>
        <v>UG</v>
      </c>
      <c r="P335" s="15" t="str">
        <f>VLOOKUP(B335,Overall!B:AA,15,0)</f>
        <v>Core</v>
      </c>
      <c r="Q335" s="15" t="str">
        <f>VLOOKUP(B335,Overall!B:AA,16,0)</f>
        <v>No</v>
      </c>
      <c r="R335" s="33" t="str">
        <f>VLOOKUP(B335,Overall!B:AA,17,0)</f>
        <v>Power Systems and Power Electronics</v>
      </c>
      <c r="S335" s="20" t="str">
        <f>VLOOKUP(B335,Overall!B:AA,18,0)</f>
        <v>https://onlinecourses.nptel.ac.in/noc25_ee124/preview</v>
      </c>
      <c r="T335" s="14" t="str">
        <f>VLOOKUP(B335,Overall!B:AA,19,0)</f>
        <v>noc25_ee124</v>
      </c>
      <c r="U335" s="35" t="str">
        <f>VLOOKUP(B335,Overall!B:AA,20,0)</f>
        <v>https://onlinecourses.nptel.ac.in/noc24_ee103/preview</v>
      </c>
      <c r="V335" s="35" t="str">
        <f>VLOOKUP(B335,Overall!B:AA,21,0)</f>
        <v>https://onlinecourses.nptel.ac.in/noc24_ee103/preview</v>
      </c>
      <c r="W335" s="33" t="str">
        <f>VLOOKUP(B335,Overall!B:AA,22,0)</f>
        <v>noc24_ee103</v>
      </c>
      <c r="X335" s="20" t="str">
        <f>VLOOKUP(B335,Overall!B:AA,23,0)</f>
        <v>https://nptel.ac.in/courses/108105155</v>
      </c>
      <c r="Y335" s="19" t="str">
        <f>VLOOKUP(B335,Overall!B:AA,24,0)</f>
        <v>https://nptel.ac.in/courses/108105155</v>
      </c>
      <c r="Z335" s="14">
        <f>VLOOKUP(B335,Overall!B:AA,25,0)</f>
        <v>108105155</v>
      </c>
      <c r="AA335" s="33"/>
    </row>
    <row r="336" spans="1:27" ht="39.6" x14ac:dyDescent="0.25">
      <c r="A336" s="13">
        <v>335</v>
      </c>
      <c r="B336" s="14" t="s">
        <v>2080</v>
      </c>
      <c r="C336" s="14" t="str">
        <f>VLOOKUP(B336,Overall!B:AA,2,0)</f>
        <v>Electrical and Electronics Engineering</v>
      </c>
      <c r="D336" s="14" t="str">
        <f>VLOOKUP(B336,Overall!B:AA,3,0)</f>
        <v>Digital Circuits</v>
      </c>
      <c r="E336" s="14" t="str">
        <f>VLOOKUP(B336,Overall!B:AA,4,0)</f>
        <v>Prof. Santanu Chattopadhyay</v>
      </c>
      <c r="F336" s="15" t="str">
        <f>VLOOKUP(B336,Overall!B:AA,5,0)</f>
        <v>IIT Kharagpur</v>
      </c>
      <c r="G336" s="15" t="str">
        <f>VLOOKUP(B336,Overall!B:AA,6,0)</f>
        <v>IIT Kharagpur</v>
      </c>
      <c r="H336" s="16" t="str">
        <f>VLOOKUP(B336,Overall!B:AA,7,0)</f>
        <v>12 Weeks</v>
      </c>
      <c r="I336" s="15" t="str">
        <f>VLOOKUP(B336,Overall!B:AA,8,0)</f>
        <v>Rerun</v>
      </c>
      <c r="J336" s="17">
        <f>VLOOKUP(B336,Overall!B:AA,9,0)</f>
        <v>45859</v>
      </c>
      <c r="K336" s="17">
        <f>VLOOKUP(B336,Overall!B:AA,10,0)</f>
        <v>45940</v>
      </c>
      <c r="L336" s="17">
        <f>VLOOKUP(B336,Overall!B:AA,11,0)</f>
        <v>45963</v>
      </c>
      <c r="M336" s="17">
        <f>VLOOKUP(B336,Overall!B:AA,12,0)</f>
        <v>45866</v>
      </c>
      <c r="N336" s="17">
        <f>VLOOKUP(B336,Overall!B:AA,13,0)</f>
        <v>45884</v>
      </c>
      <c r="O336" s="15" t="str">
        <f>VLOOKUP(B336,Overall!B:AA,14,0)</f>
        <v>UG</v>
      </c>
      <c r="P336" s="15" t="str">
        <f>VLOOKUP(B336,Overall!B:AA,15,0)</f>
        <v>Core</v>
      </c>
      <c r="Q336" s="15" t="str">
        <f>VLOOKUP(B336,Overall!B:AA,16,0)</f>
        <v>No</v>
      </c>
      <c r="R336" s="33" t="str">
        <f>VLOOKUP(B336,Overall!B:AA,17,0)</f>
        <v>VLSI design</v>
      </c>
      <c r="S336" s="20" t="str">
        <f>VLOOKUP(B336,Overall!B:AA,18,0)</f>
        <v>https://onlinecourses.nptel.ac.in/noc25_ee125/preview</v>
      </c>
      <c r="T336" s="14" t="str">
        <f>VLOOKUP(B336,Overall!B:AA,19,0)</f>
        <v>noc25_ee125</v>
      </c>
      <c r="U336" s="35" t="str">
        <f>VLOOKUP(B336,Overall!B:AA,20,0)</f>
        <v>https://onlinecourses.nptel.ac.in/noc24_ee147/preview</v>
      </c>
      <c r="V336" s="35" t="str">
        <f>VLOOKUP(B336,Overall!B:AA,21,0)</f>
        <v>https://onlinecourses.nptel.ac.in/noc24_ee147/preview</v>
      </c>
      <c r="W336" s="33" t="str">
        <f>VLOOKUP(B336,Overall!B:AA,22,0)</f>
        <v>noc24_ee147</v>
      </c>
      <c r="X336" s="20" t="str">
        <f>VLOOKUP(B336,Overall!B:AA,23,0)</f>
        <v>https://nptel.ac.in/courses/108105113</v>
      </c>
      <c r="Y336" s="19" t="str">
        <f>VLOOKUP(B336,Overall!B:AA,24,0)</f>
        <v>https://nptel.ac.in/courses/108105113</v>
      </c>
      <c r="Z336" s="14">
        <f>VLOOKUP(B336,Overall!B:AA,25,0)</f>
        <v>108105113</v>
      </c>
      <c r="AA336" s="33"/>
    </row>
    <row r="337" spans="1:27" ht="39.6" x14ac:dyDescent="0.25">
      <c r="A337" s="13">
        <v>336</v>
      </c>
      <c r="B337" s="14" t="s">
        <v>2084</v>
      </c>
      <c r="C337" s="14" t="str">
        <f>VLOOKUP(B337,Overall!B:AA,2,0)</f>
        <v>Electrical and Electronics Engineering</v>
      </c>
      <c r="D337" s="14" t="str">
        <f>VLOOKUP(B337,Overall!B:AA,3,0)</f>
        <v>Digital Image Processing</v>
      </c>
      <c r="E337" s="14" t="str">
        <f>VLOOKUP(B337,Overall!B:AA,4,0)</f>
        <v>Prof. Prabir Kumar Biswas</v>
      </c>
      <c r="F337" s="15" t="str">
        <f>VLOOKUP(B337,Overall!B:AA,5,0)</f>
        <v>IIT Kharagpur</v>
      </c>
      <c r="G337" s="15" t="str">
        <f>VLOOKUP(B337,Overall!B:AA,6,0)</f>
        <v>IIT Kharagpur</v>
      </c>
      <c r="H337" s="16" t="str">
        <f>VLOOKUP(B337,Overall!B:AA,7,0)</f>
        <v>12 Weeks</v>
      </c>
      <c r="I337" s="15" t="str">
        <f>VLOOKUP(B337,Overall!B:AA,8,0)</f>
        <v>Rerun</v>
      </c>
      <c r="J337" s="17">
        <f>VLOOKUP(B337,Overall!B:AA,9,0)</f>
        <v>45859</v>
      </c>
      <c r="K337" s="17">
        <f>VLOOKUP(B337,Overall!B:AA,10,0)</f>
        <v>45940</v>
      </c>
      <c r="L337" s="17">
        <f>VLOOKUP(B337,Overall!B:AA,11,0)</f>
        <v>45963</v>
      </c>
      <c r="M337" s="17">
        <f>VLOOKUP(B337,Overall!B:AA,12,0)</f>
        <v>45866</v>
      </c>
      <c r="N337" s="17">
        <f>VLOOKUP(B337,Overall!B:AA,13,0)</f>
        <v>45884</v>
      </c>
      <c r="O337" s="15" t="str">
        <f>VLOOKUP(B337,Overall!B:AA,14,0)</f>
        <v>UG/PG</v>
      </c>
      <c r="P337" s="15" t="str">
        <f>VLOOKUP(B337,Overall!B:AA,15,0)</f>
        <v>Elective</v>
      </c>
      <c r="Q337" s="15" t="str">
        <f>VLOOKUP(B337,Overall!B:AA,16,0)</f>
        <v>Yes</v>
      </c>
      <c r="R337" s="33" t="str">
        <f>VLOOKUP(B337,Overall!B:AA,17,0)</f>
        <v>Communication and Signal Processing
Robotics</v>
      </c>
      <c r="S337" s="20" t="str">
        <f>VLOOKUP(B337,Overall!B:AA,18,0)</f>
        <v>https://onlinecourses.nptel.ac.in/noc25_ee126/preview</v>
      </c>
      <c r="T337" s="14" t="str">
        <f>VLOOKUP(B337,Overall!B:AA,19,0)</f>
        <v>noc25_ee126</v>
      </c>
      <c r="U337" s="35" t="str">
        <f>VLOOKUP(B337,Overall!B:AA,20,0)</f>
        <v>https://onlinecourses.nptel.ac.in/noc24_ee133/preview</v>
      </c>
      <c r="V337" s="35" t="str">
        <f>VLOOKUP(B337,Overall!B:AA,21,0)</f>
        <v>https://onlinecourses.nptel.ac.in/noc24_ee133/preview</v>
      </c>
      <c r="W337" s="33" t="str">
        <f>VLOOKUP(B337,Overall!B:AA,22,0)</f>
        <v>noc24_ee133</v>
      </c>
      <c r="X337" s="20" t="str">
        <f>VLOOKUP(B337,Overall!B:AA,23,0)</f>
        <v>https://nptel.ac.in/courses/117105135</v>
      </c>
      <c r="Y337" s="19" t="str">
        <f>VLOOKUP(B337,Overall!B:AA,24,0)</f>
        <v>https://nptel.ac.in/courses/117105135</v>
      </c>
      <c r="Z337" s="14">
        <f>VLOOKUP(B337,Overall!B:AA,25,0)</f>
        <v>117105135</v>
      </c>
      <c r="AA337" s="33"/>
    </row>
    <row r="338" spans="1:27" ht="39.6" x14ac:dyDescent="0.25">
      <c r="A338" s="13">
        <v>337</v>
      </c>
      <c r="B338" s="14" t="s">
        <v>2090</v>
      </c>
      <c r="C338" s="14" t="str">
        <f>VLOOKUP(B338,Overall!B:AA,2,0)</f>
        <v>Electrical and Electronics Engineering</v>
      </c>
      <c r="D338" s="14" t="str">
        <f>VLOOKUP(B338,Overall!B:AA,3,0)</f>
        <v>Pattern Recognition and Application</v>
      </c>
      <c r="E338" s="14" t="str">
        <f>VLOOKUP(B338,Overall!B:AA,4,0)</f>
        <v>Prof. Prabir Kumar Biswas</v>
      </c>
      <c r="F338" s="15" t="str">
        <f>VLOOKUP(B338,Overall!B:AA,5,0)</f>
        <v>IIT Kharagpur</v>
      </c>
      <c r="G338" s="15" t="str">
        <f>VLOOKUP(B338,Overall!B:AA,6,0)</f>
        <v>IIT Kharagpur</v>
      </c>
      <c r="H338" s="16" t="str">
        <f>VLOOKUP(B338,Overall!B:AA,7,0)</f>
        <v>12 Weeks</v>
      </c>
      <c r="I338" s="15" t="str">
        <f>VLOOKUP(B338,Overall!B:AA,8,0)</f>
        <v>Rerun</v>
      </c>
      <c r="J338" s="17">
        <f>VLOOKUP(B338,Overall!B:AA,9,0)</f>
        <v>45859</v>
      </c>
      <c r="K338" s="17">
        <f>VLOOKUP(B338,Overall!B:AA,10,0)</f>
        <v>45940</v>
      </c>
      <c r="L338" s="17">
        <f>VLOOKUP(B338,Overall!B:AA,11,0)</f>
        <v>45962</v>
      </c>
      <c r="M338" s="17">
        <f>VLOOKUP(B338,Overall!B:AA,12,0)</f>
        <v>45866</v>
      </c>
      <c r="N338" s="17">
        <f>VLOOKUP(B338,Overall!B:AA,13,0)</f>
        <v>45884</v>
      </c>
      <c r="O338" s="15" t="str">
        <f>VLOOKUP(B338,Overall!B:AA,14,0)</f>
        <v>UG/PG</v>
      </c>
      <c r="P338" s="15" t="str">
        <f>VLOOKUP(B338,Overall!B:AA,15,0)</f>
        <v>Elective</v>
      </c>
      <c r="Q338" s="15" t="str">
        <f>VLOOKUP(B338,Overall!B:AA,16,0)</f>
        <v>Yes</v>
      </c>
      <c r="R338" s="33">
        <f>VLOOKUP(B338,Overall!B:AA,17,0)</f>
        <v>0</v>
      </c>
      <c r="S338" s="20" t="str">
        <f>VLOOKUP(B338,Overall!B:AA,18,0)</f>
        <v>https://onlinecourses.nptel.ac.in/noc25_ee127/preview</v>
      </c>
      <c r="T338" s="14" t="str">
        <f>VLOOKUP(B338,Overall!B:AA,19,0)</f>
        <v>noc25_ee127</v>
      </c>
      <c r="U338" s="35" t="str">
        <f>VLOOKUP(B338,Overall!B:AA,20,0)</f>
        <v>https://onlinecourses.nptel.ac.in/noc24_ee118/preview</v>
      </c>
      <c r="V338" s="35" t="str">
        <f>VLOOKUP(B338,Overall!B:AA,21,0)</f>
        <v>https://onlinecourses.nptel.ac.in/noc24_ee118/preview</v>
      </c>
      <c r="W338" s="33" t="str">
        <f>VLOOKUP(B338,Overall!B:AA,22,0)</f>
        <v>noc24_ee118</v>
      </c>
      <c r="X338" s="20" t="str">
        <f>VLOOKUP(B338,Overall!B:AA,23,0)</f>
        <v>https://nptel.ac.in/courses/117105101</v>
      </c>
      <c r="Y338" s="19" t="str">
        <f>VLOOKUP(B338,Overall!B:AA,24,0)</f>
        <v>https://nptel.ac.in/courses/117105101</v>
      </c>
      <c r="Z338" s="14">
        <f>VLOOKUP(B338,Overall!B:AA,25,0)</f>
        <v>117105101</v>
      </c>
      <c r="AA338" s="33"/>
    </row>
    <row r="339" spans="1:27" ht="39.6" x14ac:dyDescent="0.25">
      <c r="A339" s="13">
        <v>338</v>
      </c>
      <c r="B339" s="14" t="s">
        <v>2094</v>
      </c>
      <c r="C339" s="14" t="str">
        <f>VLOOKUP(B339,Overall!B:AA,2,0)</f>
        <v>Electrical and Electronics Engineering</v>
      </c>
      <c r="D339" s="14" t="str">
        <f>VLOOKUP(B339,Overall!B:AA,3,0)</f>
        <v>Analysis and Design Principles of Microwave Antennas</v>
      </c>
      <c r="E339" s="14" t="str">
        <f>VLOOKUP(B339,Overall!B:AA,4,0)</f>
        <v>Prof. Amitabha Bhattacharya</v>
      </c>
      <c r="F339" s="15" t="str">
        <f>VLOOKUP(B339,Overall!B:AA,5,0)</f>
        <v>IIT Kharagpur</v>
      </c>
      <c r="G339" s="15" t="str">
        <f>VLOOKUP(B339,Overall!B:AA,6,0)</f>
        <v>IIT Kharagpur</v>
      </c>
      <c r="H339" s="16" t="str">
        <f>VLOOKUP(B339,Overall!B:AA,7,0)</f>
        <v>8 Weeks</v>
      </c>
      <c r="I339" s="15" t="str">
        <f>VLOOKUP(B339,Overall!B:AA,8,0)</f>
        <v>Rerun</v>
      </c>
      <c r="J339" s="17">
        <f>VLOOKUP(B339,Overall!B:AA,9,0)</f>
        <v>45887</v>
      </c>
      <c r="K339" s="17">
        <f>VLOOKUP(B339,Overall!B:AA,10,0)</f>
        <v>45940</v>
      </c>
      <c r="L339" s="17">
        <f>VLOOKUP(B339,Overall!B:AA,11,0)</f>
        <v>45963</v>
      </c>
      <c r="M339" s="17">
        <f>VLOOKUP(B339,Overall!B:AA,12,0)</f>
        <v>45887</v>
      </c>
      <c r="N339" s="17">
        <f>VLOOKUP(B339,Overall!B:AA,13,0)</f>
        <v>45898</v>
      </c>
      <c r="O339" s="15" t="str">
        <f>VLOOKUP(B339,Overall!B:AA,14,0)</f>
        <v>UG</v>
      </c>
      <c r="P339" s="15" t="str">
        <f>VLOOKUP(B339,Overall!B:AA,15,0)</f>
        <v>Core</v>
      </c>
      <c r="Q339" s="15" t="str">
        <f>VLOOKUP(B339,Overall!B:AA,16,0)</f>
        <v>No</v>
      </c>
      <c r="R339" s="33">
        <f>VLOOKUP(B339,Overall!B:AA,17,0)</f>
        <v>0</v>
      </c>
      <c r="S339" s="20" t="str">
        <f>VLOOKUP(B339,Overall!B:AA,18,0)</f>
        <v>https://onlinecourses.nptel.ac.in/noc25_ee128/preview</v>
      </c>
      <c r="T339" s="14" t="str">
        <f>VLOOKUP(B339,Overall!B:AA,19,0)</f>
        <v>noc25_ee128</v>
      </c>
      <c r="U339" s="35" t="str">
        <f>VLOOKUP(B339,Overall!B:AA,20,0)</f>
        <v>https://onlinecourses.nptel.ac.in/noc24_ee150/preview</v>
      </c>
      <c r="V339" s="35" t="str">
        <f>VLOOKUP(B339,Overall!B:AA,21,0)</f>
        <v>https://onlinecourses.nptel.ac.in/noc24_ee150/preview</v>
      </c>
      <c r="W339" s="33" t="str">
        <f>VLOOKUP(B339,Overall!B:AA,22,0)</f>
        <v>noc24_ee150</v>
      </c>
      <c r="X339" s="20" t="str">
        <f>VLOOKUP(B339,Overall!B:AA,23,0)</f>
        <v>https://nptel.ac.in/courses/108105114</v>
      </c>
      <c r="Y339" s="19" t="str">
        <f>VLOOKUP(B339,Overall!B:AA,24,0)</f>
        <v>https://nptel.ac.in/courses/108105114</v>
      </c>
      <c r="Z339" s="14">
        <f>VLOOKUP(B339,Overall!B:AA,25,0)</f>
        <v>108105114</v>
      </c>
      <c r="AA339" s="33"/>
    </row>
    <row r="340" spans="1:27" ht="39.6" x14ac:dyDescent="0.25">
      <c r="A340" s="13">
        <v>339</v>
      </c>
      <c r="B340" s="14" t="s">
        <v>2099</v>
      </c>
      <c r="C340" s="14" t="str">
        <f>VLOOKUP(B340,Overall!B:AA,2,0)</f>
        <v>Electrical and Electronics Engineering</v>
      </c>
      <c r="D340" s="14" t="str">
        <f>VLOOKUP(B340,Overall!B:AA,3,0)</f>
        <v>Principles and Techniques of Modern Radar Systems</v>
      </c>
      <c r="E340" s="14" t="str">
        <f>VLOOKUP(B340,Overall!B:AA,4,0)</f>
        <v>Prof. Amitabha Bhattacharya</v>
      </c>
      <c r="F340" s="15" t="str">
        <f>VLOOKUP(B340,Overall!B:AA,5,0)</f>
        <v>IIT Kharagpur</v>
      </c>
      <c r="G340" s="15" t="str">
        <f>VLOOKUP(B340,Overall!B:AA,6,0)</f>
        <v>IIT Kharagpur</v>
      </c>
      <c r="H340" s="16" t="str">
        <f>VLOOKUP(B340,Overall!B:AA,7,0)</f>
        <v>12 Weeks</v>
      </c>
      <c r="I340" s="15" t="str">
        <f>VLOOKUP(B340,Overall!B:AA,8,0)</f>
        <v>Rerun</v>
      </c>
      <c r="J340" s="17">
        <f>VLOOKUP(B340,Overall!B:AA,9,0)</f>
        <v>45859</v>
      </c>
      <c r="K340" s="17">
        <f>VLOOKUP(B340,Overall!B:AA,10,0)</f>
        <v>45940</v>
      </c>
      <c r="L340" s="17">
        <f>VLOOKUP(B340,Overall!B:AA,11,0)</f>
        <v>45963</v>
      </c>
      <c r="M340" s="17">
        <f>VLOOKUP(B340,Overall!B:AA,12,0)</f>
        <v>45866</v>
      </c>
      <c r="N340" s="17">
        <f>VLOOKUP(B340,Overall!B:AA,13,0)</f>
        <v>45884</v>
      </c>
      <c r="O340" s="15" t="str">
        <f>VLOOKUP(B340,Overall!B:AA,14,0)</f>
        <v>UG/PG</v>
      </c>
      <c r="P340" s="15" t="str">
        <f>VLOOKUP(B340,Overall!B:AA,15,0)</f>
        <v>Elective</v>
      </c>
      <c r="Q340" s="15" t="str">
        <f>VLOOKUP(B340,Overall!B:AA,16,0)</f>
        <v>Yes</v>
      </c>
      <c r="R340" s="33" t="str">
        <f>VLOOKUP(B340,Overall!B:AA,17,0)</f>
        <v>Communication and Signal Processing</v>
      </c>
      <c r="S340" s="20" t="str">
        <f>VLOOKUP(B340,Overall!B:AA,18,0)</f>
        <v>https://onlinecourses.nptel.ac.in/noc25_ee129/preview</v>
      </c>
      <c r="T340" s="14" t="str">
        <f>VLOOKUP(B340,Overall!B:AA,19,0)</f>
        <v>noc25_ee129</v>
      </c>
      <c r="U340" s="35" t="str">
        <f>VLOOKUP(B340,Overall!B:AA,20,0)</f>
        <v>https://onlinecourses.nptel.ac.in/noc24_ee104/preview</v>
      </c>
      <c r="V340" s="35" t="str">
        <f>VLOOKUP(B340,Overall!B:AA,21,0)</f>
        <v>https://onlinecourses.nptel.ac.in/noc24_ee104/preview</v>
      </c>
      <c r="W340" s="33" t="str">
        <f>VLOOKUP(B340,Overall!B:AA,22,0)</f>
        <v>noc24_ee104</v>
      </c>
      <c r="X340" s="20" t="str">
        <f>VLOOKUP(B340,Overall!B:AA,23,0)</f>
        <v>https://nptel.ac.in/courses/108105154</v>
      </c>
      <c r="Y340" s="19" t="str">
        <f>VLOOKUP(B340,Overall!B:AA,24,0)</f>
        <v>https://nptel.ac.in/courses/108105154</v>
      </c>
      <c r="Z340" s="14">
        <f>VLOOKUP(B340,Overall!B:AA,25,0)</f>
        <v>108105154</v>
      </c>
      <c r="AA340" s="33"/>
    </row>
    <row r="341" spans="1:27" ht="39.6" x14ac:dyDescent="0.25">
      <c r="A341" s="13">
        <v>340</v>
      </c>
      <c r="B341" s="14" t="s">
        <v>2103</v>
      </c>
      <c r="C341" s="14" t="str">
        <f>VLOOKUP(B341,Overall!B:AA,2,0)</f>
        <v>Electrical and Electronics Engineering</v>
      </c>
      <c r="D341" s="14" t="str">
        <f>VLOOKUP(B341,Overall!B:AA,3,0)</f>
        <v>Modern Digital Communication Techniques</v>
      </c>
      <c r="E341" s="14" t="str">
        <f>VLOOKUP(B341,Overall!B:AA,4,0)</f>
        <v>Prof. Suvra Sekhar Das</v>
      </c>
      <c r="F341" s="15" t="str">
        <f>VLOOKUP(B341,Overall!B:AA,5,0)</f>
        <v>IIT Kharagpur</v>
      </c>
      <c r="G341" s="15" t="str">
        <f>VLOOKUP(B341,Overall!B:AA,6,0)</f>
        <v>IIT Kharagpur</v>
      </c>
      <c r="H341" s="16" t="str">
        <f>VLOOKUP(B341,Overall!B:AA,7,0)</f>
        <v>12 Weeks</v>
      </c>
      <c r="I341" s="15" t="str">
        <f>VLOOKUP(B341,Overall!B:AA,8,0)</f>
        <v>Rerun</v>
      </c>
      <c r="J341" s="17">
        <f>VLOOKUP(B341,Overall!B:AA,9,0)</f>
        <v>45859</v>
      </c>
      <c r="K341" s="17">
        <f>VLOOKUP(B341,Overall!B:AA,10,0)</f>
        <v>45940</v>
      </c>
      <c r="L341" s="17">
        <f>VLOOKUP(B341,Overall!B:AA,11,0)</f>
        <v>45963</v>
      </c>
      <c r="M341" s="17">
        <f>VLOOKUP(B341,Overall!B:AA,12,0)</f>
        <v>45866</v>
      </c>
      <c r="N341" s="17">
        <f>VLOOKUP(B341,Overall!B:AA,13,0)</f>
        <v>45884</v>
      </c>
      <c r="O341" s="15" t="str">
        <f>VLOOKUP(B341,Overall!B:AA,14,0)</f>
        <v>UG</v>
      </c>
      <c r="P341" s="15" t="str">
        <f>VLOOKUP(B341,Overall!B:AA,15,0)</f>
        <v>Elective</v>
      </c>
      <c r="Q341" s="15" t="str">
        <f>VLOOKUP(B341,Overall!B:AA,16,0)</f>
        <v>Yes</v>
      </c>
      <c r="R341" s="33">
        <f>VLOOKUP(B341,Overall!B:AA,17,0)</f>
        <v>0</v>
      </c>
      <c r="S341" s="20" t="str">
        <f>VLOOKUP(B341,Overall!B:AA,18,0)</f>
        <v>https://onlinecourses.nptel.ac.in/noc25_ee130/preview</v>
      </c>
      <c r="T341" s="14" t="str">
        <f>VLOOKUP(B341,Overall!B:AA,19,0)</f>
        <v>noc25_ee130</v>
      </c>
      <c r="U341" s="35" t="str">
        <f>VLOOKUP(B341,Overall!B:AA,20,0)</f>
        <v>https://onlinecourses.nptel.ac.in/noc24_ee119/preview</v>
      </c>
      <c r="V341" s="35" t="str">
        <f>VLOOKUP(B341,Overall!B:AA,21,0)</f>
        <v>https://onlinecourses.nptel.ac.in/noc24_ee119/preview</v>
      </c>
      <c r="W341" s="33" t="str">
        <f>VLOOKUP(B341,Overall!B:AA,22,0)</f>
        <v>noc24_ee119</v>
      </c>
      <c r="X341" s="20" t="str">
        <f>VLOOKUP(B341,Overall!B:AA,23,0)</f>
        <v>https://nptel.ac.in/courses/117105144</v>
      </c>
      <c r="Y341" s="19" t="str">
        <f>VLOOKUP(B341,Overall!B:AA,24,0)</f>
        <v>https://nptel.ac.in/courses/117105144</v>
      </c>
      <c r="Z341" s="14">
        <f>VLOOKUP(B341,Overall!B:AA,25,0)</f>
        <v>117105144</v>
      </c>
      <c r="AA341" s="33"/>
    </row>
    <row r="342" spans="1:27" ht="39.6" x14ac:dyDescent="0.25">
      <c r="A342" s="13">
        <v>341</v>
      </c>
      <c r="B342" s="14" t="s">
        <v>2108</v>
      </c>
      <c r="C342" s="14" t="str">
        <f>VLOOKUP(B342,Overall!B:AA,2,0)</f>
        <v>Electrical and Electronics Engineering</v>
      </c>
      <c r="D342" s="14" t="str">
        <f>VLOOKUP(B342,Overall!B:AA,3,0)</f>
        <v>Analog Communication</v>
      </c>
      <c r="E342" s="14" t="str">
        <f>VLOOKUP(B342,Overall!B:AA,4,0)</f>
        <v>Prof. Goutam Das</v>
      </c>
      <c r="F342" s="15" t="str">
        <f>VLOOKUP(B342,Overall!B:AA,5,0)</f>
        <v>IIT Kharagpur</v>
      </c>
      <c r="G342" s="15" t="str">
        <f>VLOOKUP(B342,Overall!B:AA,6,0)</f>
        <v>IIT Kharagpur</v>
      </c>
      <c r="H342" s="16" t="str">
        <f>VLOOKUP(B342,Overall!B:AA,7,0)</f>
        <v>12 Weeks</v>
      </c>
      <c r="I342" s="15" t="str">
        <f>VLOOKUP(B342,Overall!B:AA,8,0)</f>
        <v>Rerun</v>
      </c>
      <c r="J342" s="17">
        <f>VLOOKUP(B342,Overall!B:AA,9,0)</f>
        <v>45859</v>
      </c>
      <c r="K342" s="17">
        <f>VLOOKUP(B342,Overall!B:AA,10,0)</f>
        <v>45940</v>
      </c>
      <c r="L342" s="17">
        <f>VLOOKUP(B342,Overall!B:AA,11,0)</f>
        <v>45962</v>
      </c>
      <c r="M342" s="17">
        <f>VLOOKUP(B342,Overall!B:AA,12,0)</f>
        <v>45866</v>
      </c>
      <c r="N342" s="17">
        <f>VLOOKUP(B342,Overall!B:AA,13,0)</f>
        <v>45884</v>
      </c>
      <c r="O342" s="15" t="str">
        <f>VLOOKUP(B342,Overall!B:AA,14,0)</f>
        <v>UG</v>
      </c>
      <c r="P342" s="15" t="str">
        <f>VLOOKUP(B342,Overall!B:AA,15,0)</f>
        <v>Core</v>
      </c>
      <c r="Q342" s="15" t="str">
        <f>VLOOKUP(B342,Overall!B:AA,16,0)</f>
        <v>No</v>
      </c>
      <c r="R342" s="33">
        <f>VLOOKUP(B342,Overall!B:AA,17,0)</f>
        <v>0</v>
      </c>
      <c r="S342" s="20" t="str">
        <f>VLOOKUP(B342,Overall!B:AA,18,0)</f>
        <v>https://onlinecourses.nptel.ac.in/noc25_ee131/preview</v>
      </c>
      <c r="T342" s="14" t="str">
        <f>VLOOKUP(B342,Overall!B:AA,19,0)</f>
        <v>noc25_ee131</v>
      </c>
      <c r="U342" s="35" t="str">
        <f>VLOOKUP(B342,Overall!B:AA,20,0)</f>
        <v>https://onlinecourses.nptel.ac.in/noc24_ee135/preview</v>
      </c>
      <c r="V342" s="35" t="str">
        <f>VLOOKUP(B342,Overall!B:AA,21,0)</f>
        <v>https://onlinecourses.nptel.ac.in/noc24_ee135/preview</v>
      </c>
      <c r="W342" s="33" t="str">
        <f>VLOOKUP(B342,Overall!B:AA,22,0)</f>
        <v>noc24_ee135</v>
      </c>
      <c r="X342" s="20" t="str">
        <f>VLOOKUP(B342,Overall!B:AA,23,0)</f>
        <v>https://nptel.ac.in/courses/117105143</v>
      </c>
      <c r="Y342" s="19" t="str">
        <f>VLOOKUP(B342,Overall!B:AA,24,0)</f>
        <v>https://nptel.ac.in/courses/117105143</v>
      </c>
      <c r="Z342" s="14">
        <f>VLOOKUP(B342,Overall!B:AA,25,0)</f>
        <v>117105143</v>
      </c>
      <c r="AA342" s="33"/>
    </row>
    <row r="343" spans="1:27" ht="39.6" x14ac:dyDescent="0.25">
      <c r="A343" s="13">
        <v>342</v>
      </c>
      <c r="B343" s="14" t="s">
        <v>2126</v>
      </c>
      <c r="C343" s="14" t="str">
        <f>VLOOKUP(B343,Overall!B:AA,2,0)</f>
        <v>Electrical Engineering</v>
      </c>
      <c r="D343" s="14" t="str">
        <f>VLOOKUP(B343,Overall!B:AA,3,0)</f>
        <v>Power Electronics with Wide Band Gap Devices</v>
      </c>
      <c r="E343" s="14" t="str">
        <f>VLOOKUP(B343,Overall!B:AA,4,0)</f>
        <v>Prof. Moumita Das</v>
      </c>
      <c r="F343" s="15" t="str">
        <f>VLOOKUP(B343,Overall!B:AA,5,0)</f>
        <v>IIT Mandi</v>
      </c>
      <c r="G343" s="15" t="str">
        <f>VLOOKUP(B343,Overall!B:AA,6,0)</f>
        <v>IIT Madras</v>
      </c>
      <c r="H343" s="16" t="str">
        <f>VLOOKUP(B343,Overall!B:AA,7,0)</f>
        <v>12 Weeks</v>
      </c>
      <c r="I343" s="15" t="str">
        <f>VLOOKUP(B343,Overall!B:AA,8,0)</f>
        <v>Rerun</v>
      </c>
      <c r="J343" s="17">
        <f>VLOOKUP(B343,Overall!B:AA,9,0)</f>
        <v>45859</v>
      </c>
      <c r="K343" s="17">
        <f>VLOOKUP(B343,Overall!B:AA,10,0)</f>
        <v>45940</v>
      </c>
      <c r="L343" s="17">
        <f>VLOOKUP(B343,Overall!B:AA,11,0)</f>
        <v>45956</v>
      </c>
      <c r="M343" s="17">
        <f>VLOOKUP(B343,Overall!B:AA,12,0)</f>
        <v>45866</v>
      </c>
      <c r="N343" s="17">
        <f>VLOOKUP(B343,Overall!B:AA,13,0)</f>
        <v>45884</v>
      </c>
      <c r="O343" s="15" t="str">
        <f>VLOOKUP(B343,Overall!B:AA,14,0)</f>
        <v>UG/PG</v>
      </c>
      <c r="P343" s="15" t="str">
        <f>VLOOKUP(B343,Overall!B:AA,15,0)</f>
        <v>Elective</v>
      </c>
      <c r="Q343" s="15" t="str">
        <f>VLOOKUP(B343,Overall!B:AA,16,0)</f>
        <v>Yes</v>
      </c>
      <c r="R343" s="33" t="str">
        <f>VLOOKUP(B343,Overall!B:AA,17,0)</f>
        <v>VLSI design
Power Systems and Power Electronics
Control and Instrumentation</v>
      </c>
      <c r="S343" s="20" t="str">
        <f>VLOOKUP(B343,Overall!B:AA,18,0)</f>
        <v>https://onlinecourses.nptel.ac.in/noc25_ee135/preview</v>
      </c>
      <c r="T343" s="14" t="str">
        <f>VLOOKUP(B343,Overall!B:AA,19,0)</f>
        <v>noc25_ee135</v>
      </c>
      <c r="U343" s="35" t="str">
        <f>VLOOKUP(B343,Overall!B:AA,20,0)</f>
        <v>https://onlinecourses.nptel.ac.in/noc24_ee126/preview</v>
      </c>
      <c r="V343" s="35" t="str">
        <f>VLOOKUP(B343,Overall!B:AA,21,0)</f>
        <v>https://onlinecourses.nptel.ac.in/noc24_ee126/preview</v>
      </c>
      <c r="W343" s="33" t="str">
        <f>VLOOKUP(B343,Overall!B:AA,22,0)</f>
        <v>noc24_ee126</v>
      </c>
      <c r="X343" s="20" t="str">
        <f>VLOOKUP(B343,Overall!B:AA,23,0)</f>
        <v>https://nptel.ac.in/courses/108106480</v>
      </c>
      <c r="Y343" s="19" t="str">
        <f>VLOOKUP(B343,Overall!B:AA,24,0)</f>
        <v>https://nptel.ac.in/courses/108106480</v>
      </c>
      <c r="Z343" s="14">
        <f>VLOOKUP(B343,Overall!B:AA,25,0)</f>
        <v>108106480</v>
      </c>
      <c r="AA343" s="33"/>
    </row>
    <row r="344" spans="1:27" ht="39.6" x14ac:dyDescent="0.25">
      <c r="A344" s="13">
        <v>343</v>
      </c>
      <c r="B344" s="14" t="s">
        <v>2131</v>
      </c>
      <c r="C344" s="14" t="str">
        <f>VLOOKUP(B344,Overall!B:AA,2,0)</f>
        <v>Electrical Engineering</v>
      </c>
      <c r="D344" s="14" t="str">
        <f>VLOOKUP(B344,Overall!B:AA,3,0)</f>
        <v>Modeling, Analysis and Estimation of Three Phase Unbalanced Power Network</v>
      </c>
      <c r="E344" s="14" t="str">
        <f>VLOOKUP(B344,Overall!B:AA,4,0)</f>
        <v>Prof. Biswarup Das</v>
      </c>
      <c r="F344" s="15" t="str">
        <f>VLOOKUP(B344,Overall!B:AA,5,0)</f>
        <v>IIT Roorkee</v>
      </c>
      <c r="G344" s="15" t="str">
        <f>VLOOKUP(B344,Overall!B:AA,6,0)</f>
        <v>IIT Roorkee</v>
      </c>
      <c r="H344" s="16" t="str">
        <f>VLOOKUP(B344,Overall!B:AA,7,0)</f>
        <v>12 Weeks</v>
      </c>
      <c r="I344" s="15" t="str">
        <f>VLOOKUP(B344,Overall!B:AA,8,0)</f>
        <v>Rerun</v>
      </c>
      <c r="J344" s="17">
        <f>VLOOKUP(B344,Overall!B:AA,9,0)</f>
        <v>45859</v>
      </c>
      <c r="K344" s="17">
        <f>VLOOKUP(B344,Overall!B:AA,10,0)</f>
        <v>45940</v>
      </c>
      <c r="L344" s="17">
        <f>VLOOKUP(B344,Overall!B:AA,11,0)</f>
        <v>45956</v>
      </c>
      <c r="M344" s="17">
        <f>VLOOKUP(B344,Overall!B:AA,12,0)</f>
        <v>45866</v>
      </c>
      <c r="N344" s="17">
        <f>VLOOKUP(B344,Overall!B:AA,13,0)</f>
        <v>45884</v>
      </c>
      <c r="O344" s="15" t="str">
        <f>VLOOKUP(B344,Overall!B:AA,14,0)</f>
        <v>UG/PG</v>
      </c>
      <c r="P344" s="15" t="str">
        <f>VLOOKUP(B344,Overall!B:AA,15,0)</f>
        <v>Elective</v>
      </c>
      <c r="Q344" s="15" t="str">
        <f>VLOOKUP(B344,Overall!B:AA,16,0)</f>
        <v>Yes</v>
      </c>
      <c r="R344" s="33" t="str">
        <f>VLOOKUP(B344,Overall!B:AA,17,0)</f>
        <v>Power Systems and Power Electronics</v>
      </c>
      <c r="S344" s="20" t="str">
        <f>VLOOKUP(B344,Overall!B:AA,18,0)</f>
        <v>https://onlinecourses.nptel.ac.in/noc25_ee136/preview</v>
      </c>
      <c r="T344" s="14" t="str">
        <f>VLOOKUP(B344,Overall!B:AA,19,0)</f>
        <v>noc25_ee136</v>
      </c>
      <c r="U344" s="35" t="str">
        <f>VLOOKUP(B344,Overall!B:AA,20,0)</f>
        <v>https://onlinecourses.nptel.ac.in/noc24_ee121/preview</v>
      </c>
      <c r="V344" s="35" t="str">
        <f>VLOOKUP(B344,Overall!B:AA,21,0)</f>
        <v>https://onlinecourses.nptel.ac.in/noc24_ee121/preview</v>
      </c>
      <c r="W344" s="33" t="str">
        <f>VLOOKUP(B344,Overall!B:AA,22,0)</f>
        <v>noc24_ee121</v>
      </c>
      <c r="X344" s="20" t="str">
        <f>VLOOKUP(B344,Overall!B:AA,23,0)</f>
        <v>https://nptel.ac.in/courses/108107477</v>
      </c>
      <c r="Y344" s="19" t="str">
        <f>VLOOKUP(B344,Overall!B:AA,24,0)</f>
        <v>https://nptel.ac.in/courses/108107477</v>
      </c>
      <c r="Z344" s="14">
        <f>VLOOKUP(B344,Overall!B:AA,25,0)</f>
        <v>108107477</v>
      </c>
      <c r="AA344" s="33"/>
    </row>
    <row r="345" spans="1:27" ht="39.6" x14ac:dyDescent="0.25">
      <c r="A345" s="13">
        <v>344</v>
      </c>
      <c r="B345" s="14" t="s">
        <v>2136</v>
      </c>
      <c r="C345" s="14" t="str">
        <f>VLOOKUP(B345,Overall!B:AA,2,0)</f>
        <v>Electrical Engineering</v>
      </c>
      <c r="D345" s="14" t="str">
        <f>VLOOKUP(B345,Overall!B:AA,3,0)</f>
        <v>Optimization Theory and Algorithms</v>
      </c>
      <c r="E345" s="14" t="str">
        <f>VLOOKUP(B345,Overall!B:AA,4,0)</f>
        <v>Prof. Uday K Khankhoje</v>
      </c>
      <c r="F345" s="15" t="str">
        <f>VLOOKUP(B345,Overall!B:AA,5,0)</f>
        <v>IIT Madras</v>
      </c>
      <c r="G345" s="15" t="str">
        <f>VLOOKUP(B345,Overall!B:AA,6,0)</f>
        <v>IIT Madras</v>
      </c>
      <c r="H345" s="16" t="str">
        <f>VLOOKUP(B345,Overall!B:AA,7,0)</f>
        <v>12 Weeks</v>
      </c>
      <c r="I345" s="15" t="str">
        <f>VLOOKUP(B345,Overall!B:AA,8,0)</f>
        <v>Rerun</v>
      </c>
      <c r="J345" s="17">
        <f>VLOOKUP(B345,Overall!B:AA,9,0)</f>
        <v>45859</v>
      </c>
      <c r="K345" s="17">
        <f>VLOOKUP(B345,Overall!B:AA,10,0)</f>
        <v>45940</v>
      </c>
      <c r="L345" s="17">
        <f>VLOOKUP(B345,Overall!B:AA,11,0)</f>
        <v>45956</v>
      </c>
      <c r="M345" s="17">
        <f>VLOOKUP(B345,Overall!B:AA,12,0)</f>
        <v>45866</v>
      </c>
      <c r="N345" s="17">
        <f>VLOOKUP(B345,Overall!B:AA,13,0)</f>
        <v>45884</v>
      </c>
      <c r="O345" s="15" t="str">
        <f>VLOOKUP(B345,Overall!B:AA,14,0)</f>
        <v>UG/PG</v>
      </c>
      <c r="P345" s="15" t="str">
        <f>VLOOKUP(B345,Overall!B:AA,15,0)</f>
        <v>Elective</v>
      </c>
      <c r="Q345" s="15" t="str">
        <f>VLOOKUP(B345,Overall!B:AA,16,0)</f>
        <v>Yes</v>
      </c>
      <c r="R345" s="33" t="str">
        <f>VLOOKUP(B345,Overall!B:AA,17,0)</f>
        <v>Communication and Signal Processing
Control and Instrumentation</v>
      </c>
      <c r="S345" s="20" t="str">
        <f>VLOOKUP(B345,Overall!B:AA,18,0)</f>
        <v>https://onlinecourses.nptel.ac.in/noc25_ee137/preview</v>
      </c>
      <c r="T345" s="14" t="str">
        <f>VLOOKUP(B345,Overall!B:AA,19,0)</f>
        <v>noc25_ee137</v>
      </c>
      <c r="U345" s="35" t="str">
        <f>VLOOKUP(B345,Overall!B:AA,20,0)</f>
        <v>https://onlinecourses.nptel.ac.in/noc24_ee122/preview</v>
      </c>
      <c r="V345" s="35" t="str">
        <f>VLOOKUP(B345,Overall!B:AA,21,0)</f>
        <v>https://onlinecourses.nptel.ac.in/noc24_ee122/preview</v>
      </c>
      <c r="W345" s="33" t="str">
        <f>VLOOKUP(B345,Overall!B:AA,22,0)</f>
        <v>noc24_ee122</v>
      </c>
      <c r="X345" s="20" t="str">
        <f>VLOOKUP(B345,Overall!B:AA,23,0)</f>
        <v>https://nptel.ac.in/courses/108106478</v>
      </c>
      <c r="Y345" s="19" t="str">
        <f>VLOOKUP(B345,Overall!B:AA,24,0)</f>
        <v>https://nptel.ac.in/courses/108106478</v>
      </c>
      <c r="Z345" s="14">
        <f>VLOOKUP(B345,Overall!B:AA,25,0)</f>
        <v>108106478</v>
      </c>
      <c r="AA345" s="33"/>
    </row>
    <row r="346" spans="1:27" ht="39.6" x14ac:dyDescent="0.25">
      <c r="A346" s="13">
        <v>345</v>
      </c>
      <c r="B346" s="14" t="s">
        <v>2141</v>
      </c>
      <c r="C346" s="14" t="str">
        <f>VLOOKUP(B346,Overall!B:AA,2,0)</f>
        <v>Electrical Engineering</v>
      </c>
      <c r="D346" s="14" t="str">
        <f>VLOOKUP(B346,Overall!B:AA,3,0)</f>
        <v>Physical Modelling for Electronics Enclosures using Rapid Prototyping</v>
      </c>
      <c r="E346" s="14" t="str">
        <f>VLOOKUP(B346,Overall!B:AA,4,0)</f>
        <v>Prof. N. V Chalapathi Rao</v>
      </c>
      <c r="F346" s="15" t="str">
        <f>VLOOKUP(B346,Overall!B:AA,5,0)</f>
        <v>IISc Bangalore</v>
      </c>
      <c r="G346" s="15" t="str">
        <f>VLOOKUP(B346,Overall!B:AA,6,0)</f>
        <v>IISc Bangalore</v>
      </c>
      <c r="H346" s="16" t="str">
        <f>VLOOKUP(B346,Overall!B:AA,7,0)</f>
        <v>8 Weeks</v>
      </c>
      <c r="I346" s="15" t="str">
        <f>VLOOKUP(B346,Overall!B:AA,8,0)</f>
        <v>Rerun</v>
      </c>
      <c r="J346" s="17">
        <f>VLOOKUP(B346,Overall!B:AA,9,0)</f>
        <v>45887</v>
      </c>
      <c r="K346" s="17">
        <f>VLOOKUP(B346,Overall!B:AA,10,0)</f>
        <v>45940</v>
      </c>
      <c r="L346" s="17">
        <f>VLOOKUP(B346,Overall!B:AA,11,0)</f>
        <v>45962</v>
      </c>
      <c r="M346" s="17">
        <f>VLOOKUP(B346,Overall!B:AA,12,0)</f>
        <v>45887</v>
      </c>
      <c r="N346" s="17">
        <f>VLOOKUP(B346,Overall!B:AA,13,0)</f>
        <v>45898</v>
      </c>
      <c r="O346" s="15" t="str">
        <f>VLOOKUP(B346,Overall!B:AA,14,0)</f>
        <v>UG/PG</v>
      </c>
      <c r="P346" s="15" t="str">
        <f>VLOOKUP(B346,Overall!B:AA,15,0)</f>
        <v>Elective</v>
      </c>
      <c r="Q346" s="15" t="str">
        <f>VLOOKUP(B346,Overall!B:AA,16,0)</f>
        <v>Yes</v>
      </c>
      <c r="R346" s="33">
        <f>VLOOKUP(B346,Overall!B:AA,17,0)</f>
        <v>0</v>
      </c>
      <c r="S346" s="20" t="str">
        <f>VLOOKUP(B346,Overall!B:AA,18,0)</f>
        <v>https://onlinecourses.nptel.ac.in/noc25_ee138/preview</v>
      </c>
      <c r="T346" s="14" t="str">
        <f>VLOOKUP(B346,Overall!B:AA,19,0)</f>
        <v>noc25_ee138</v>
      </c>
      <c r="U346" s="35" t="str">
        <f>VLOOKUP(B346,Overall!B:AA,20,0)</f>
        <v>https://onlinecourses.nptel.ac.in/noc18_ee38/preview</v>
      </c>
      <c r="V346" s="35" t="str">
        <f>VLOOKUP(B346,Overall!B:AA,21,0)</f>
        <v>https://onlinecourses.nptel.ac.in/noc18_ee38/preview</v>
      </c>
      <c r="W346" s="33" t="str">
        <f>VLOOKUP(B346,Overall!B:AA,22,0)</f>
        <v>noc18_ee38</v>
      </c>
      <c r="X346" s="20" t="str">
        <f>VLOOKUP(B346,Overall!B:AA,23,0)</f>
        <v>https://nptel.ac.in/courses/108108115</v>
      </c>
      <c r="Y346" s="19" t="str">
        <f>VLOOKUP(B346,Overall!B:AA,24,0)</f>
        <v>https://nptel.ac.in/courses/108108115</v>
      </c>
      <c r="Z346" s="14">
        <f>VLOOKUP(B346,Overall!B:AA,25,0)</f>
        <v>108108115</v>
      </c>
      <c r="AA346" s="33"/>
    </row>
    <row r="347" spans="1:27" ht="39.6" x14ac:dyDescent="0.25">
      <c r="A347" s="13">
        <v>346</v>
      </c>
      <c r="B347" s="14" t="s">
        <v>2146</v>
      </c>
      <c r="C347" s="14" t="str">
        <f>VLOOKUP(B347,Overall!B:AA,2,0)</f>
        <v>Electrical Engineering</v>
      </c>
      <c r="D347" s="14" t="str">
        <f>VLOOKUP(B347,Overall!B:AA,3,0)</f>
        <v>Mathematical Aspects of Biomedical Electronic System Design</v>
      </c>
      <c r="E347" s="14" t="str">
        <f>VLOOKUP(B347,Overall!B:AA,4,0)</f>
        <v>Prof. Chandramani Singh</v>
      </c>
      <c r="F347" s="15" t="str">
        <f>VLOOKUP(B347,Overall!B:AA,5,0)</f>
        <v>IISc Bangalore</v>
      </c>
      <c r="G347" s="15" t="str">
        <f>VLOOKUP(B347,Overall!B:AA,6,0)</f>
        <v>IISc Bangalore</v>
      </c>
      <c r="H347" s="16" t="str">
        <f>VLOOKUP(B347,Overall!B:AA,7,0)</f>
        <v>12 Weeks</v>
      </c>
      <c r="I347" s="15" t="str">
        <f>VLOOKUP(B347,Overall!B:AA,8,0)</f>
        <v>Rerun</v>
      </c>
      <c r="J347" s="17">
        <f>VLOOKUP(B347,Overall!B:AA,9,0)</f>
        <v>45859</v>
      </c>
      <c r="K347" s="17">
        <f>VLOOKUP(B347,Overall!B:AA,10,0)</f>
        <v>45940</v>
      </c>
      <c r="L347" s="17">
        <f>VLOOKUP(B347,Overall!B:AA,11,0)</f>
        <v>45956</v>
      </c>
      <c r="M347" s="17">
        <f>VLOOKUP(B347,Overall!B:AA,12,0)</f>
        <v>45866</v>
      </c>
      <c r="N347" s="17">
        <f>VLOOKUP(B347,Overall!B:AA,13,0)</f>
        <v>45884</v>
      </c>
      <c r="O347" s="15" t="str">
        <f>VLOOKUP(B347,Overall!B:AA,14,0)</f>
        <v>UG/PG</v>
      </c>
      <c r="P347" s="15" t="str">
        <f>VLOOKUP(B347,Overall!B:AA,15,0)</f>
        <v>Elective</v>
      </c>
      <c r="Q347" s="15" t="str">
        <f>VLOOKUP(B347,Overall!B:AA,16,0)</f>
        <v>Yes</v>
      </c>
      <c r="R347" s="33" t="str">
        <f>VLOOKUP(B347,Overall!B:AA,17,0)</f>
        <v>Control and Instrumentation</v>
      </c>
      <c r="S347" s="20" t="str">
        <f>VLOOKUP(B347,Overall!B:AA,18,0)</f>
        <v>https://onlinecourses.nptel.ac.in/noc25_ee139/preview</v>
      </c>
      <c r="T347" s="14" t="str">
        <f>VLOOKUP(B347,Overall!B:AA,19,0)</f>
        <v>noc25_ee139</v>
      </c>
      <c r="U347" s="35" t="str">
        <f>VLOOKUP(B347,Overall!B:AA,20,0)</f>
        <v>https://onlinecourses.nptel.ac.in/noc24_ee98/preview</v>
      </c>
      <c r="V347" s="35" t="str">
        <f>VLOOKUP(B347,Overall!B:AA,21,0)</f>
        <v>https://onlinecourses.nptel.ac.in/noc24_ee98/preview</v>
      </c>
      <c r="W347" s="33" t="str">
        <f>VLOOKUP(B347,Overall!B:AA,22,0)</f>
        <v>noc24_ee98</v>
      </c>
      <c r="X347" s="20" t="str">
        <f>VLOOKUP(B347,Overall!B:AA,23,0)</f>
        <v>https://nptel.ac.in/courses/108108180</v>
      </c>
      <c r="Y347" s="19" t="str">
        <f>VLOOKUP(B347,Overall!B:AA,24,0)</f>
        <v>https://nptel.ac.in/courses/108108180</v>
      </c>
      <c r="Z347" s="14">
        <f>VLOOKUP(B347,Overall!B:AA,25,0)</f>
        <v>108108180</v>
      </c>
      <c r="AA347" s="33"/>
    </row>
    <row r="348" spans="1:27" ht="39.6" x14ac:dyDescent="0.25">
      <c r="A348" s="13">
        <v>347</v>
      </c>
      <c r="B348" s="14" t="s">
        <v>2151</v>
      </c>
      <c r="C348" s="14" t="str">
        <f>VLOOKUP(B348,Overall!B:AA,2,0)</f>
        <v>Electrical Engineering</v>
      </c>
      <c r="D348" s="14" t="str">
        <f>VLOOKUP(B348,Overall!B:AA,3,0)</f>
        <v>Semiconductor Devices and Circuits</v>
      </c>
      <c r="E348" s="14" t="str">
        <f>VLOOKUP(B348,Overall!B:AA,4,0)</f>
        <v>Prof. Sanjiv Sambandan</v>
      </c>
      <c r="F348" s="15" t="str">
        <f>VLOOKUP(B348,Overall!B:AA,5,0)</f>
        <v>IISc Bangalore</v>
      </c>
      <c r="G348" s="15" t="str">
        <f>VLOOKUP(B348,Overall!B:AA,6,0)</f>
        <v>IISc Bangalore</v>
      </c>
      <c r="H348" s="16" t="str">
        <f>VLOOKUP(B348,Overall!B:AA,7,0)</f>
        <v>12 Weeks</v>
      </c>
      <c r="I348" s="15" t="str">
        <f>VLOOKUP(B348,Overall!B:AA,8,0)</f>
        <v>Rerun</v>
      </c>
      <c r="J348" s="17">
        <f>VLOOKUP(B348,Overall!B:AA,9,0)</f>
        <v>45859</v>
      </c>
      <c r="K348" s="17">
        <f>VLOOKUP(B348,Overall!B:AA,10,0)</f>
        <v>45940</v>
      </c>
      <c r="L348" s="17">
        <f>VLOOKUP(B348,Overall!B:AA,11,0)</f>
        <v>45963</v>
      </c>
      <c r="M348" s="17">
        <f>VLOOKUP(B348,Overall!B:AA,12,0)</f>
        <v>45866</v>
      </c>
      <c r="N348" s="17">
        <f>VLOOKUP(B348,Overall!B:AA,13,0)</f>
        <v>45884</v>
      </c>
      <c r="O348" s="15" t="str">
        <f>VLOOKUP(B348,Overall!B:AA,14,0)</f>
        <v>UG/PG</v>
      </c>
      <c r="P348" s="15" t="str">
        <f>VLOOKUP(B348,Overall!B:AA,15,0)</f>
        <v>Core</v>
      </c>
      <c r="Q348" s="15" t="str">
        <f>VLOOKUP(B348,Overall!B:AA,16,0)</f>
        <v>Yes</v>
      </c>
      <c r="R348" s="33" t="str">
        <f>VLOOKUP(B348,Overall!B:AA,17,0)</f>
        <v>VLSI design</v>
      </c>
      <c r="S348" s="20" t="str">
        <f>VLOOKUP(B348,Overall!B:AA,18,0)</f>
        <v>https://onlinecourses.nptel.ac.in/noc25_ee140/preview</v>
      </c>
      <c r="T348" s="14" t="str">
        <f>VLOOKUP(B348,Overall!B:AA,19,0)</f>
        <v>noc25_ee140</v>
      </c>
      <c r="U348" s="35" t="str">
        <f>VLOOKUP(B348,Overall!B:AA,20,0)</f>
        <v>https://onlinecourses.nptel.ac.in/noc24_ee143/preview</v>
      </c>
      <c r="V348" s="35" t="str">
        <f>VLOOKUP(B348,Overall!B:AA,21,0)</f>
        <v>https://onlinecourses.nptel.ac.in/noc24_ee143/preview</v>
      </c>
      <c r="W348" s="33" t="str">
        <f>VLOOKUP(B348,Overall!B:AA,22,0)</f>
        <v>noc24_ee143</v>
      </c>
      <c r="X348" s="20" t="str">
        <f>VLOOKUP(B348,Overall!B:AA,23,0)</f>
        <v>https://nptel.ac.in/courses/108108112</v>
      </c>
      <c r="Y348" s="19" t="str">
        <f>VLOOKUP(B348,Overall!B:AA,24,0)</f>
        <v>https://nptel.ac.in/courses/108108112</v>
      </c>
      <c r="Z348" s="14">
        <f>VLOOKUP(B348,Overall!B:AA,25,0)</f>
        <v>108108112</v>
      </c>
      <c r="AA348" s="33"/>
    </row>
    <row r="349" spans="1:27" ht="39.6" x14ac:dyDescent="0.25">
      <c r="A349" s="13">
        <v>348</v>
      </c>
      <c r="B349" s="14" t="s">
        <v>2156</v>
      </c>
      <c r="C349" s="14" t="str">
        <f>VLOOKUP(B349,Overall!B:AA,2,0)</f>
        <v>Electrical Engineering</v>
      </c>
      <c r="D349" s="14" t="str">
        <f>VLOOKUP(B349,Overall!B:AA,3,0)</f>
        <v>Advances in UHV Transmission and Distribution</v>
      </c>
      <c r="E349" s="14" t="str">
        <f>VLOOKUP(B349,Overall!B:AA,4,0)</f>
        <v>Prof. Subba Reddy B</v>
      </c>
      <c r="F349" s="15" t="str">
        <f>VLOOKUP(B349,Overall!B:AA,5,0)</f>
        <v>IISc Bangalore</v>
      </c>
      <c r="G349" s="15" t="str">
        <f>VLOOKUP(B349,Overall!B:AA,6,0)</f>
        <v>IISc Bangalore</v>
      </c>
      <c r="H349" s="16" t="str">
        <f>VLOOKUP(B349,Overall!B:AA,7,0)</f>
        <v>8 Weeks</v>
      </c>
      <c r="I349" s="15" t="str">
        <f>VLOOKUP(B349,Overall!B:AA,8,0)</f>
        <v>Rerun</v>
      </c>
      <c r="J349" s="17">
        <f>VLOOKUP(B349,Overall!B:AA,9,0)</f>
        <v>45859</v>
      </c>
      <c r="K349" s="17">
        <f>VLOOKUP(B349,Overall!B:AA,10,0)</f>
        <v>45912</v>
      </c>
      <c r="L349" s="17">
        <f>VLOOKUP(B349,Overall!B:AA,11,0)</f>
        <v>45921</v>
      </c>
      <c r="M349" s="17">
        <f>VLOOKUP(B349,Overall!B:AA,12,0)</f>
        <v>45866</v>
      </c>
      <c r="N349" s="17">
        <f>VLOOKUP(B349,Overall!B:AA,13,0)</f>
        <v>45884</v>
      </c>
      <c r="O349" s="15" t="str">
        <f>VLOOKUP(B349,Overall!B:AA,14,0)</f>
        <v>UG/PG</v>
      </c>
      <c r="P349" s="15" t="str">
        <f>VLOOKUP(B349,Overall!B:AA,15,0)</f>
        <v>Elective</v>
      </c>
      <c r="Q349" s="15" t="str">
        <f>VLOOKUP(B349,Overall!B:AA,16,0)</f>
        <v>Yes</v>
      </c>
      <c r="R349" s="33">
        <f>VLOOKUP(B349,Overall!B:AA,17,0)</f>
        <v>0</v>
      </c>
      <c r="S349" s="20" t="str">
        <f>VLOOKUP(B349,Overall!B:AA,18,0)</f>
        <v>https://onlinecourses.nptel.ac.in/noc25_ee141/preview</v>
      </c>
      <c r="T349" s="14" t="str">
        <f>VLOOKUP(B349,Overall!B:AA,19,0)</f>
        <v>noc25_ee141</v>
      </c>
      <c r="U349" s="35" t="str">
        <f>VLOOKUP(B349,Overall!B:AA,20,0)</f>
        <v>https://onlinecourses.nptel.ac.in/noc24_ee84/preview</v>
      </c>
      <c r="V349" s="35" t="str">
        <f>VLOOKUP(B349,Overall!B:AA,21,0)</f>
        <v>https://onlinecourses.nptel.ac.in/noc24_ee84/preview</v>
      </c>
      <c r="W349" s="33" t="str">
        <f>VLOOKUP(B349,Overall!B:AA,22,0)</f>
        <v>noc24_ee84</v>
      </c>
      <c r="X349" s="20" t="str">
        <f>VLOOKUP(B349,Overall!B:AA,23,0)</f>
        <v>https://nptel.ac.in/courses/108108099</v>
      </c>
      <c r="Y349" s="19" t="str">
        <f>VLOOKUP(B349,Overall!B:AA,24,0)</f>
        <v>https://nptel.ac.in/courses/108108099</v>
      </c>
      <c r="Z349" s="14">
        <f>VLOOKUP(B349,Overall!B:AA,25,0)</f>
        <v>108108099</v>
      </c>
      <c r="AA349" s="33"/>
    </row>
    <row r="350" spans="1:27" ht="39.6" x14ac:dyDescent="0.25">
      <c r="A350" s="13">
        <v>349</v>
      </c>
      <c r="B350" s="14" t="s">
        <v>2161</v>
      </c>
      <c r="C350" s="14" t="str">
        <f>VLOOKUP(B350,Overall!B:AA,2,0)</f>
        <v>Electrical Engineering</v>
      </c>
      <c r="D350" s="14" t="str">
        <f>VLOOKUP(B350,Overall!B:AA,3,0)</f>
        <v>Electronic Systems for Cancer Diagnosis</v>
      </c>
      <c r="E350" s="14" t="str">
        <f>VLOOKUP(B350,Overall!B:AA,4,0)</f>
        <v>Prof. Hardik Jeetendra Pandya</v>
      </c>
      <c r="F350" s="15" t="str">
        <f>VLOOKUP(B350,Overall!B:AA,5,0)</f>
        <v>IISc Bangalore</v>
      </c>
      <c r="G350" s="15" t="str">
        <f>VLOOKUP(B350,Overall!B:AA,6,0)</f>
        <v>IISc Bangalore</v>
      </c>
      <c r="H350" s="16" t="str">
        <f>VLOOKUP(B350,Overall!B:AA,7,0)</f>
        <v>12 Weeks</v>
      </c>
      <c r="I350" s="15" t="str">
        <f>VLOOKUP(B350,Overall!B:AA,8,0)</f>
        <v>Rerun</v>
      </c>
      <c r="J350" s="17">
        <f>VLOOKUP(B350,Overall!B:AA,9,0)</f>
        <v>45859</v>
      </c>
      <c r="K350" s="17">
        <f>VLOOKUP(B350,Overall!B:AA,10,0)</f>
        <v>45940</v>
      </c>
      <c r="L350" s="17">
        <f>VLOOKUP(B350,Overall!B:AA,11,0)</f>
        <v>45962</v>
      </c>
      <c r="M350" s="17">
        <f>VLOOKUP(B350,Overall!B:AA,12,0)</f>
        <v>45866</v>
      </c>
      <c r="N350" s="17">
        <f>VLOOKUP(B350,Overall!B:AA,13,0)</f>
        <v>45884</v>
      </c>
      <c r="O350" s="15" t="str">
        <f>VLOOKUP(B350,Overall!B:AA,14,0)</f>
        <v>UG/PG</v>
      </c>
      <c r="P350" s="15" t="str">
        <f>VLOOKUP(B350,Overall!B:AA,15,0)</f>
        <v>Elective</v>
      </c>
      <c r="Q350" s="15" t="str">
        <f>VLOOKUP(B350,Overall!B:AA,16,0)</f>
        <v>Yes</v>
      </c>
      <c r="R350" s="33">
        <f>VLOOKUP(B350,Overall!B:AA,17,0)</f>
        <v>0</v>
      </c>
      <c r="S350" s="20" t="str">
        <f>VLOOKUP(B350,Overall!B:AA,18,0)</f>
        <v>https://onlinecourses.nptel.ac.in/noc25_ee142/preview</v>
      </c>
      <c r="T350" s="14" t="str">
        <f>VLOOKUP(B350,Overall!B:AA,19,0)</f>
        <v>noc25_ee142</v>
      </c>
      <c r="U350" s="35" t="str">
        <f>VLOOKUP(B350,Overall!B:AA,20,0)</f>
        <v>https://onlinecourses.nptel.ac.in/noc24_ee107/preview</v>
      </c>
      <c r="V350" s="35" t="str">
        <f>VLOOKUP(B350,Overall!B:AA,21,0)</f>
        <v>https://onlinecourses.nptel.ac.in/noc24_ee107/preview</v>
      </c>
      <c r="W350" s="33" t="str">
        <f>VLOOKUP(B350,Overall!B:AA,22,0)</f>
        <v>noc24_ee107</v>
      </c>
      <c r="X350" s="20" t="str">
        <f>VLOOKUP(B350,Overall!B:AA,23,0)</f>
        <v>https://nptel.ac.in/courses/108108124</v>
      </c>
      <c r="Y350" s="19" t="str">
        <f>VLOOKUP(B350,Overall!B:AA,24,0)</f>
        <v>https://nptel.ac.in/courses/108108124</v>
      </c>
      <c r="Z350" s="14">
        <f>VLOOKUP(B350,Overall!B:AA,25,0)</f>
        <v>108108124</v>
      </c>
      <c r="AA350" s="33"/>
    </row>
    <row r="351" spans="1:27" ht="39.6" x14ac:dyDescent="0.25">
      <c r="A351" s="13">
        <v>350</v>
      </c>
      <c r="B351" s="14" t="s">
        <v>2166</v>
      </c>
      <c r="C351" s="14" t="str">
        <f>VLOOKUP(B351,Overall!B:AA,2,0)</f>
        <v>Electrical Engineering</v>
      </c>
      <c r="D351" s="14" t="str">
        <f>VLOOKUP(B351,Overall!B:AA,3,0)</f>
        <v>Electronic Modules for Industrial Applications using Op-Amps</v>
      </c>
      <c r="E351" s="14" t="str">
        <f>VLOOKUP(B351,Overall!B:AA,4,0)</f>
        <v>Prof. Hardik Jeetendra Pandya</v>
      </c>
      <c r="F351" s="15" t="str">
        <f>VLOOKUP(B351,Overall!B:AA,5,0)</f>
        <v>IISc Bangalore</v>
      </c>
      <c r="G351" s="15" t="str">
        <f>VLOOKUP(B351,Overall!B:AA,6,0)</f>
        <v>IISc Bangalore</v>
      </c>
      <c r="H351" s="16" t="str">
        <f>VLOOKUP(B351,Overall!B:AA,7,0)</f>
        <v>8 Weeks</v>
      </c>
      <c r="I351" s="15" t="str">
        <f>VLOOKUP(B351,Overall!B:AA,8,0)</f>
        <v>Rerun</v>
      </c>
      <c r="J351" s="17">
        <f>VLOOKUP(B351,Overall!B:AA,9,0)</f>
        <v>45887</v>
      </c>
      <c r="K351" s="17">
        <f>VLOOKUP(B351,Overall!B:AA,10,0)</f>
        <v>45940</v>
      </c>
      <c r="L351" s="17">
        <f>VLOOKUP(B351,Overall!B:AA,11,0)</f>
        <v>45962</v>
      </c>
      <c r="M351" s="17">
        <f>VLOOKUP(B351,Overall!B:AA,12,0)</f>
        <v>45887</v>
      </c>
      <c r="N351" s="17">
        <f>VLOOKUP(B351,Overall!B:AA,13,0)</f>
        <v>45898</v>
      </c>
      <c r="O351" s="15" t="str">
        <f>VLOOKUP(B351,Overall!B:AA,14,0)</f>
        <v>UG/PG</v>
      </c>
      <c r="P351" s="15" t="str">
        <f>VLOOKUP(B351,Overall!B:AA,15,0)</f>
        <v>Elective</v>
      </c>
      <c r="Q351" s="15" t="str">
        <f>VLOOKUP(B351,Overall!B:AA,16,0)</f>
        <v>Yes</v>
      </c>
      <c r="R351" s="33">
        <f>VLOOKUP(B351,Overall!B:AA,17,0)</f>
        <v>0</v>
      </c>
      <c r="S351" s="20" t="str">
        <f>VLOOKUP(B351,Overall!B:AA,18,0)</f>
        <v>https://onlinecourses.nptel.ac.in/noc25_ee143/preview</v>
      </c>
      <c r="T351" s="14" t="str">
        <f>VLOOKUP(B351,Overall!B:AA,19,0)</f>
        <v>noc25_ee143</v>
      </c>
      <c r="U351" s="35" t="str">
        <f>VLOOKUP(B351,Overall!B:AA,20,0)</f>
        <v>https://onlinecourses.nptel.ac.in/noc19_ee32/preview</v>
      </c>
      <c r="V351" s="35" t="str">
        <f>VLOOKUP(B351,Overall!B:AA,21,0)</f>
        <v>https://onlinecourses.nptel.ac.in/noc19_ee32/preview</v>
      </c>
      <c r="W351" s="33" t="str">
        <f>VLOOKUP(B351,Overall!B:AA,22,0)</f>
        <v>noc19_ee32</v>
      </c>
      <c r="X351" s="20" t="str">
        <f>VLOOKUP(B351,Overall!B:AA,23,0)</f>
        <v>https://nptel.ac.in/courses/108108125</v>
      </c>
      <c r="Y351" s="19" t="str">
        <f>VLOOKUP(B351,Overall!B:AA,24,0)</f>
        <v>https://nptel.ac.in/courses/108108125</v>
      </c>
      <c r="Z351" s="14">
        <f>VLOOKUP(B351,Overall!B:AA,25,0)</f>
        <v>108108125</v>
      </c>
      <c r="AA351" s="33"/>
    </row>
    <row r="352" spans="1:27" ht="39.6" x14ac:dyDescent="0.25">
      <c r="A352" s="13">
        <v>351</v>
      </c>
      <c r="B352" s="14" t="s">
        <v>2170</v>
      </c>
      <c r="C352" s="14" t="str">
        <f>VLOOKUP(B352,Overall!B:AA,2,0)</f>
        <v>Electrical Engineering</v>
      </c>
      <c r="D352" s="14" t="str">
        <f>VLOOKUP(B352,Overall!B:AA,3,0)</f>
        <v>Fabrication Techniques for MEMs-based Sensors: Clinical Perspective</v>
      </c>
      <c r="E352" s="14" t="str">
        <f>VLOOKUP(B352,Overall!B:AA,4,0)</f>
        <v>Prof. Hardik Jeetendra Pandya</v>
      </c>
      <c r="F352" s="15" t="str">
        <f>VLOOKUP(B352,Overall!B:AA,5,0)</f>
        <v>IISc Bangalore</v>
      </c>
      <c r="G352" s="15" t="str">
        <f>VLOOKUP(B352,Overall!B:AA,6,0)</f>
        <v>IISc Bangalore</v>
      </c>
      <c r="H352" s="16" t="str">
        <f>VLOOKUP(B352,Overall!B:AA,7,0)</f>
        <v>12 Weeks</v>
      </c>
      <c r="I352" s="15" t="str">
        <f>VLOOKUP(B352,Overall!B:AA,8,0)</f>
        <v>Rerun</v>
      </c>
      <c r="J352" s="17">
        <f>VLOOKUP(B352,Overall!B:AA,9,0)</f>
        <v>45859</v>
      </c>
      <c r="K352" s="17">
        <f>VLOOKUP(B352,Overall!B:AA,10,0)</f>
        <v>45940</v>
      </c>
      <c r="L352" s="17">
        <f>VLOOKUP(B352,Overall!B:AA,11,0)</f>
        <v>45962</v>
      </c>
      <c r="M352" s="17">
        <f>VLOOKUP(B352,Overall!B:AA,12,0)</f>
        <v>45866</v>
      </c>
      <c r="N352" s="17">
        <f>VLOOKUP(B352,Overall!B:AA,13,0)</f>
        <v>45884</v>
      </c>
      <c r="O352" s="15" t="str">
        <f>VLOOKUP(B352,Overall!B:AA,14,0)</f>
        <v>UG</v>
      </c>
      <c r="P352" s="15" t="str">
        <f>VLOOKUP(B352,Overall!B:AA,15,0)</f>
        <v>Elective</v>
      </c>
      <c r="Q352" s="15" t="str">
        <f>VLOOKUP(B352,Overall!B:AA,16,0)</f>
        <v>Yes</v>
      </c>
      <c r="R352" s="33">
        <f>VLOOKUP(B352,Overall!B:AA,17,0)</f>
        <v>0</v>
      </c>
      <c r="S352" s="20" t="str">
        <f>VLOOKUP(B352,Overall!B:AA,18,0)</f>
        <v>https://onlinecourses.nptel.ac.in/noc25_ee144/preview</v>
      </c>
      <c r="T352" s="14" t="str">
        <f>VLOOKUP(B352,Overall!B:AA,19,0)</f>
        <v>noc25_ee144</v>
      </c>
      <c r="U352" s="35" t="str">
        <f>VLOOKUP(B352,Overall!B:AA,20,0)</f>
        <v>https://onlinecourses.nptel.ac.in/noc24_ee108/preview</v>
      </c>
      <c r="V352" s="35" t="str">
        <f>VLOOKUP(B352,Overall!B:AA,21,0)</f>
        <v>https://onlinecourses.nptel.ac.in/noc24_ee108/preview</v>
      </c>
      <c r="W352" s="33" t="str">
        <f>VLOOKUP(B352,Overall!B:AA,22,0)</f>
        <v>noc24_ee108</v>
      </c>
      <c r="X352" s="20" t="str">
        <f>VLOOKUP(B352,Overall!B:AA,23,0)</f>
        <v>https://nptel.ac.in/courses/108108113</v>
      </c>
      <c r="Y352" s="19" t="str">
        <f>VLOOKUP(B352,Overall!B:AA,24,0)</f>
        <v>https://nptel.ac.in/courses/108108113</v>
      </c>
      <c r="Z352" s="14">
        <f>VLOOKUP(B352,Overall!B:AA,25,0)</f>
        <v>108108113</v>
      </c>
      <c r="AA352" s="33"/>
    </row>
    <row r="353" spans="1:27" ht="39.6" x14ac:dyDescent="0.25">
      <c r="A353" s="13">
        <v>352</v>
      </c>
      <c r="B353" s="14" t="s">
        <v>2174</v>
      </c>
      <c r="C353" s="14" t="str">
        <f>VLOOKUP(B353,Overall!B:AA,2,0)</f>
        <v>Electrical Engineering</v>
      </c>
      <c r="D353" s="14" t="str">
        <f>VLOOKUP(B353,Overall!B:AA,3,0)</f>
        <v>Design of Electric Motor</v>
      </c>
      <c r="E353" s="14" t="str">
        <f>VLOOKUP(B353,Overall!B:AA,4,0)</f>
        <v>Prof. Prathap Reddy</v>
      </c>
      <c r="F353" s="15" t="str">
        <f>VLOOKUP(B353,Overall!B:AA,5,0)</f>
        <v>IISc Bangalore</v>
      </c>
      <c r="G353" s="15" t="str">
        <f>VLOOKUP(B353,Overall!B:AA,6,0)</f>
        <v>IISc Bangalore</v>
      </c>
      <c r="H353" s="16" t="str">
        <f>VLOOKUP(B353,Overall!B:AA,7,0)</f>
        <v>12 Weeks</v>
      </c>
      <c r="I353" s="15" t="str">
        <f>VLOOKUP(B353,Overall!B:AA,8,0)</f>
        <v>Rerun</v>
      </c>
      <c r="J353" s="17">
        <f>VLOOKUP(B353,Overall!B:AA,9,0)</f>
        <v>45859</v>
      </c>
      <c r="K353" s="17">
        <f>VLOOKUP(B353,Overall!B:AA,10,0)</f>
        <v>45940</v>
      </c>
      <c r="L353" s="17">
        <f>VLOOKUP(B353,Overall!B:AA,11,0)</f>
        <v>45962</v>
      </c>
      <c r="M353" s="17">
        <f>VLOOKUP(B353,Overall!B:AA,12,0)</f>
        <v>45866</v>
      </c>
      <c r="N353" s="17">
        <f>VLOOKUP(B353,Overall!B:AA,13,0)</f>
        <v>45884</v>
      </c>
      <c r="O353" s="15" t="str">
        <f>VLOOKUP(B353,Overall!B:AA,14,0)</f>
        <v>UG/PG</v>
      </c>
      <c r="P353" s="15" t="str">
        <f>VLOOKUP(B353,Overall!B:AA,15,0)</f>
        <v>Elective</v>
      </c>
      <c r="Q353" s="15" t="str">
        <f>VLOOKUP(B353,Overall!B:AA,16,0)</f>
        <v>Yes</v>
      </c>
      <c r="R353" s="33" t="str">
        <f>VLOOKUP(B353,Overall!B:AA,17,0)</f>
        <v>Power Systems and Power Electronics</v>
      </c>
      <c r="S353" s="20" t="str">
        <f>VLOOKUP(B353,Overall!B:AA,18,0)</f>
        <v>https://onlinecourses.nptel.ac.in/noc25_ee145/preview</v>
      </c>
      <c r="T353" s="14" t="str">
        <f>VLOOKUP(B353,Overall!B:AA,19,0)</f>
        <v>noc25_ee145</v>
      </c>
      <c r="U353" s="35" t="str">
        <f>VLOOKUP(B353,Overall!B:AA,20,0)</f>
        <v>https://onlinecourses.nptel.ac.in/noc23_ee140/preview</v>
      </c>
      <c r="V353" s="35" t="str">
        <f>VLOOKUP(B353,Overall!B:AA,21,0)</f>
        <v>https://onlinecourses.nptel.ac.in/noc23_ee140/preview</v>
      </c>
      <c r="W353" s="33" t="str">
        <f>VLOOKUP(B353,Overall!B:AA,22,0)</f>
        <v>noc23_ee140</v>
      </c>
      <c r="X353" s="20" t="str">
        <f>VLOOKUP(B353,Overall!B:AA,23,0)</f>
        <v>https://nptel.ac.in/courses/108108191</v>
      </c>
      <c r="Y353" s="19" t="str">
        <f>VLOOKUP(B353,Overall!B:AA,24,0)</f>
        <v>https://nptel.ac.in/courses/108108191</v>
      </c>
      <c r="Z353" s="14">
        <f>VLOOKUP(B353,Overall!B:AA,25,0)</f>
        <v>108108191</v>
      </c>
      <c r="AA353" s="33"/>
    </row>
    <row r="354" spans="1:27" ht="39.6" x14ac:dyDescent="0.25">
      <c r="A354" s="13">
        <v>353</v>
      </c>
      <c r="B354" s="14" t="s">
        <v>2179</v>
      </c>
      <c r="C354" s="14" t="str">
        <f>VLOOKUP(B354,Overall!B:AA,2,0)</f>
        <v>Electrical engineering</v>
      </c>
      <c r="D354" s="14" t="str">
        <f>VLOOKUP(B354,Overall!B:AA,3,0)</f>
        <v>Stochastic Control and Communication</v>
      </c>
      <c r="E354" s="14" t="str">
        <f>VLOOKUP(B354,Overall!B:AA,4,0)</f>
        <v>Prof. Ankur A. Kulkarni</v>
      </c>
      <c r="F354" s="15" t="str">
        <f>VLOOKUP(B354,Overall!B:AA,5,0)</f>
        <v>IIT Bombay</v>
      </c>
      <c r="G354" s="15" t="str">
        <f>VLOOKUP(B354,Overall!B:AA,6,0)</f>
        <v>IIT Bombay</v>
      </c>
      <c r="H354" s="16" t="str">
        <f>VLOOKUP(B354,Overall!B:AA,7,0)</f>
        <v>12 Weeks</v>
      </c>
      <c r="I354" s="15" t="str">
        <f>VLOOKUP(B354,Overall!B:AA,8,0)</f>
        <v>Rerun</v>
      </c>
      <c r="J354" s="17">
        <f>VLOOKUP(B354,Overall!B:AA,9,0)</f>
        <v>45859</v>
      </c>
      <c r="K354" s="17">
        <f>VLOOKUP(B354,Overall!B:AA,10,0)</f>
        <v>45940</v>
      </c>
      <c r="L354" s="17">
        <f>VLOOKUP(B354,Overall!B:AA,11,0)</f>
        <v>45955</v>
      </c>
      <c r="M354" s="17">
        <f>VLOOKUP(B354,Overall!B:AA,12,0)</f>
        <v>45866</v>
      </c>
      <c r="N354" s="17">
        <f>VLOOKUP(B354,Overall!B:AA,13,0)</f>
        <v>45884</v>
      </c>
      <c r="O354" s="15" t="str">
        <f>VLOOKUP(B354,Overall!B:AA,14,0)</f>
        <v>PG</v>
      </c>
      <c r="P354" s="15" t="str">
        <f>VLOOKUP(B354,Overall!B:AA,15,0)</f>
        <v>Elective</v>
      </c>
      <c r="Q354" s="15" t="str">
        <f>VLOOKUP(B354,Overall!B:AA,16,0)</f>
        <v>Yes</v>
      </c>
      <c r="R354" s="33" t="str">
        <f>VLOOKUP(B354,Overall!B:AA,17,0)</f>
        <v>Communication and Signal Processing</v>
      </c>
      <c r="S354" s="20" t="str">
        <f>VLOOKUP(B354,Overall!B:AA,18,0)</f>
        <v>https://onlinecourses.nptel.ac.in/noc25_ee146/preview</v>
      </c>
      <c r="T354" s="14" t="str">
        <f>VLOOKUP(B354,Overall!B:AA,19,0)</f>
        <v>noc25_ee146</v>
      </c>
      <c r="U354" s="35" t="str">
        <f>VLOOKUP(B354,Overall!B:AA,20,0)</f>
        <v>https://onlinecourses.nptel.ac.in/noc24_ee124/preview</v>
      </c>
      <c r="V354" s="35" t="str">
        <f>VLOOKUP(B354,Overall!B:AA,21,0)</f>
        <v>https://onlinecourses.nptel.ac.in/noc24_ee124/preview</v>
      </c>
      <c r="W354" s="33" t="str">
        <f>VLOOKUP(B354,Overall!B:AA,22,0)</f>
        <v>noc24_ee124</v>
      </c>
      <c r="X354" s="20" t="str">
        <f>VLOOKUP(B354,Overall!B:AA,23,0)</f>
        <v>https://nptel.ac.in/courses/108101185</v>
      </c>
      <c r="Y354" s="19" t="str">
        <f>VLOOKUP(B354,Overall!B:AA,24,0)</f>
        <v>https://nptel.ac.in/courses/108101185</v>
      </c>
      <c r="Z354" s="14">
        <f>VLOOKUP(B354,Overall!B:AA,25,0)</f>
        <v>108101185</v>
      </c>
      <c r="AA354" s="33"/>
    </row>
    <row r="355" spans="1:27" ht="39.6" x14ac:dyDescent="0.25">
      <c r="A355" s="13">
        <v>354</v>
      </c>
      <c r="B355" s="14" t="s">
        <v>2185</v>
      </c>
      <c r="C355" s="14" t="str">
        <f>VLOOKUP(B355,Overall!B:AA,2,0)</f>
        <v>Electrical engineering</v>
      </c>
      <c r="D355" s="14" t="str">
        <f>VLOOKUP(B355,Overall!B:AA,3,0)</f>
        <v>Electrical Equipment and Machines: Finite Element Analysis</v>
      </c>
      <c r="E355" s="14" t="str">
        <f>VLOOKUP(B355,Overall!B:AA,4,0)</f>
        <v>Prof. S. V. Kulkarni</v>
      </c>
      <c r="F355" s="15" t="str">
        <f>VLOOKUP(B355,Overall!B:AA,5,0)</f>
        <v>IIT Bombay</v>
      </c>
      <c r="G355" s="15" t="str">
        <f>VLOOKUP(B355,Overall!B:AA,6,0)</f>
        <v>IIT Bombay</v>
      </c>
      <c r="H355" s="16" t="str">
        <f>VLOOKUP(B355,Overall!B:AA,7,0)</f>
        <v>8 Weeks</v>
      </c>
      <c r="I355" s="15" t="str">
        <f>VLOOKUP(B355,Overall!B:AA,8,0)</f>
        <v>Rerun</v>
      </c>
      <c r="J355" s="17">
        <f>VLOOKUP(B355,Overall!B:AA,9,0)</f>
        <v>45859</v>
      </c>
      <c r="K355" s="17">
        <f>VLOOKUP(B355,Overall!B:AA,10,0)</f>
        <v>45912</v>
      </c>
      <c r="L355" s="17">
        <f>VLOOKUP(B355,Overall!B:AA,11,0)</f>
        <v>45921</v>
      </c>
      <c r="M355" s="17">
        <f>VLOOKUP(B355,Overall!B:AA,12,0)</f>
        <v>45866</v>
      </c>
      <c r="N355" s="17">
        <f>VLOOKUP(B355,Overall!B:AA,13,0)</f>
        <v>45884</v>
      </c>
      <c r="O355" s="15" t="str">
        <f>VLOOKUP(B355,Overall!B:AA,14,0)</f>
        <v>UG/PG</v>
      </c>
      <c r="P355" s="15" t="str">
        <f>VLOOKUP(B355,Overall!B:AA,15,0)</f>
        <v>Elective</v>
      </c>
      <c r="Q355" s="15" t="str">
        <f>VLOOKUP(B355,Overall!B:AA,16,0)</f>
        <v>Yes</v>
      </c>
      <c r="R355" s="33">
        <f>VLOOKUP(B355,Overall!B:AA,17,0)</f>
        <v>0</v>
      </c>
      <c r="S355" s="20" t="str">
        <f>VLOOKUP(B355,Overall!B:AA,18,0)</f>
        <v>https://onlinecourses.nptel.ac.in/noc25_ee147/preview</v>
      </c>
      <c r="T355" s="14" t="str">
        <f>VLOOKUP(B355,Overall!B:AA,19,0)</f>
        <v>noc25_ee147</v>
      </c>
      <c r="U355" s="35" t="str">
        <f>VLOOKUP(B355,Overall!B:AA,20,0)</f>
        <v>https://onlinecourses.nptel.ac.in/noc24_ee91/preview</v>
      </c>
      <c r="V355" s="35" t="str">
        <f>VLOOKUP(B355,Overall!B:AA,21,0)</f>
        <v>https://onlinecourses.nptel.ac.in/noc24_ee91/preview</v>
      </c>
      <c r="W355" s="33" t="str">
        <f>VLOOKUP(B355,Overall!B:AA,22,0)</f>
        <v>noc24_ee91</v>
      </c>
      <c r="X355" s="20" t="str">
        <f>VLOOKUP(B355,Overall!B:AA,23,0)</f>
        <v>https://nptel.ac.in/courses/108101167</v>
      </c>
      <c r="Y355" s="19" t="str">
        <f>VLOOKUP(B355,Overall!B:AA,24,0)</f>
        <v>https://nptel.ac.in/courses/108101167</v>
      </c>
      <c r="Z355" s="14">
        <f>VLOOKUP(B355,Overall!B:AA,25,0)</f>
        <v>108101167</v>
      </c>
      <c r="AA355" s="33"/>
    </row>
    <row r="356" spans="1:27" ht="39.6" x14ac:dyDescent="0.25">
      <c r="A356" s="13">
        <v>355</v>
      </c>
      <c r="B356" s="14" t="s">
        <v>2190</v>
      </c>
      <c r="C356" s="14" t="str">
        <f>VLOOKUP(B356,Overall!B:AA,2,0)</f>
        <v>Electrical Engineering</v>
      </c>
      <c r="D356" s="14" t="str">
        <f>VLOOKUP(B356,Overall!B:AA,3,0)</f>
        <v>Applied Electromagnetics for Engineers</v>
      </c>
      <c r="E356" s="14" t="str">
        <f>VLOOKUP(B356,Overall!B:AA,4,0)</f>
        <v>Prof. Pradeep Kumar K</v>
      </c>
      <c r="F356" s="15" t="str">
        <f>VLOOKUP(B356,Overall!B:AA,5,0)</f>
        <v>IIT Kanpur</v>
      </c>
      <c r="G356" s="15" t="str">
        <f>VLOOKUP(B356,Overall!B:AA,6,0)</f>
        <v>IIT Kanpur</v>
      </c>
      <c r="H356" s="16" t="str">
        <f>VLOOKUP(B356,Overall!B:AA,7,0)</f>
        <v>12 Weeks</v>
      </c>
      <c r="I356" s="15" t="str">
        <f>VLOOKUP(B356,Overall!B:AA,8,0)</f>
        <v>Rerun</v>
      </c>
      <c r="J356" s="17">
        <f>VLOOKUP(B356,Overall!B:AA,9,0)</f>
        <v>45859</v>
      </c>
      <c r="K356" s="17">
        <f>VLOOKUP(B356,Overall!B:AA,10,0)</f>
        <v>45940</v>
      </c>
      <c r="L356" s="17">
        <f>VLOOKUP(B356,Overall!B:AA,11,0)</f>
        <v>45962</v>
      </c>
      <c r="M356" s="17">
        <f>VLOOKUP(B356,Overall!B:AA,12,0)</f>
        <v>45866</v>
      </c>
      <c r="N356" s="17">
        <f>VLOOKUP(B356,Overall!B:AA,13,0)</f>
        <v>45884</v>
      </c>
      <c r="O356" s="15" t="str">
        <f>VLOOKUP(B356,Overall!B:AA,14,0)</f>
        <v>UG</v>
      </c>
      <c r="P356" s="15" t="str">
        <f>VLOOKUP(B356,Overall!B:AA,15,0)</f>
        <v>Core</v>
      </c>
      <c r="Q356" s="15" t="str">
        <f>VLOOKUP(B356,Overall!B:AA,16,0)</f>
        <v>No</v>
      </c>
      <c r="R356" s="33" t="str">
        <f>VLOOKUP(B356,Overall!B:AA,17,0)</f>
        <v>Photonics</v>
      </c>
      <c r="S356" s="20" t="str">
        <f>VLOOKUP(B356,Overall!B:AA,18,0)</f>
        <v>https://onlinecourses.nptel.ac.in/noc25_ee148/preview</v>
      </c>
      <c r="T356" s="14" t="str">
        <f>VLOOKUP(B356,Overall!B:AA,19,0)</f>
        <v>noc25_ee148</v>
      </c>
      <c r="U356" s="35" t="str">
        <f>VLOOKUP(B356,Overall!B:AA,20,0)</f>
        <v>https://onlinecourses.nptel.ac.in/noc24_ee120/preview</v>
      </c>
      <c r="V356" s="35" t="str">
        <f>VLOOKUP(B356,Overall!B:AA,21,0)</f>
        <v>https://onlinecourses.nptel.ac.in/noc24_ee120/preview</v>
      </c>
      <c r="W356" s="33" t="str">
        <f>VLOOKUP(B356,Overall!B:AA,22,0)</f>
        <v>noc24_ee120</v>
      </c>
      <c r="X356" s="20" t="str">
        <f>VLOOKUP(B356,Overall!B:AA,23,0)</f>
        <v>https://nptel.ac.in/courses/108104099</v>
      </c>
      <c r="Y356" s="19" t="str">
        <f>VLOOKUP(B356,Overall!B:AA,24,0)</f>
        <v>https://nptel.ac.in/courses/108104099</v>
      </c>
      <c r="Z356" s="14">
        <f>VLOOKUP(B356,Overall!B:AA,25,0)</f>
        <v>108104099</v>
      </c>
      <c r="AA356" s="33"/>
    </row>
    <row r="357" spans="1:27" ht="39.6" x14ac:dyDescent="0.25">
      <c r="A357" s="13">
        <v>356</v>
      </c>
      <c r="B357" s="14" t="s">
        <v>2195</v>
      </c>
      <c r="C357" s="14" t="str">
        <f>VLOOKUP(B357,Overall!B:AA,2,0)</f>
        <v>Electrical Engineering</v>
      </c>
      <c r="D357" s="14" t="str">
        <f>VLOOKUP(B357,Overall!B:AA,3,0)</f>
        <v>Electromagnetic Theory</v>
      </c>
      <c r="E357" s="14" t="str">
        <f>VLOOKUP(B357,Overall!B:AA,4,0)</f>
        <v>Prof. Pradeep Kumar K</v>
      </c>
      <c r="F357" s="15" t="str">
        <f>VLOOKUP(B357,Overall!B:AA,5,0)</f>
        <v>IIT Kanpur</v>
      </c>
      <c r="G357" s="15" t="str">
        <f>VLOOKUP(B357,Overall!B:AA,6,0)</f>
        <v>IIT Kanpur</v>
      </c>
      <c r="H357" s="16" t="str">
        <f>VLOOKUP(B357,Overall!B:AA,7,0)</f>
        <v>12 Weeks</v>
      </c>
      <c r="I357" s="15" t="str">
        <f>VLOOKUP(B357,Overall!B:AA,8,0)</f>
        <v>Rerun</v>
      </c>
      <c r="J357" s="17">
        <f>VLOOKUP(B357,Overall!B:AA,9,0)</f>
        <v>45859</v>
      </c>
      <c r="K357" s="17">
        <f>VLOOKUP(B357,Overall!B:AA,10,0)</f>
        <v>45940</v>
      </c>
      <c r="L357" s="17">
        <f>VLOOKUP(B357,Overall!B:AA,11,0)</f>
        <v>45963</v>
      </c>
      <c r="M357" s="17">
        <f>VLOOKUP(B357,Overall!B:AA,12,0)</f>
        <v>45866</v>
      </c>
      <c r="N357" s="17">
        <f>VLOOKUP(B357,Overall!B:AA,13,0)</f>
        <v>45884</v>
      </c>
      <c r="O357" s="15" t="str">
        <f>VLOOKUP(B357,Overall!B:AA,14,0)</f>
        <v>UG</v>
      </c>
      <c r="P357" s="15" t="str">
        <f>VLOOKUP(B357,Overall!B:AA,15,0)</f>
        <v>Elective</v>
      </c>
      <c r="Q357" s="15" t="str">
        <f>VLOOKUP(B357,Overall!B:AA,16,0)</f>
        <v>Yes</v>
      </c>
      <c r="R357" s="33">
        <f>VLOOKUP(B357,Overall!B:AA,17,0)</f>
        <v>0</v>
      </c>
      <c r="S357" s="20" t="str">
        <f>VLOOKUP(B357,Overall!B:AA,18,0)</f>
        <v>https://onlinecourses.nptel.ac.in/noc25_ee149/preview</v>
      </c>
      <c r="T357" s="14" t="str">
        <f>VLOOKUP(B357,Overall!B:AA,19,0)</f>
        <v>noc25_ee149</v>
      </c>
      <c r="U357" s="35" t="str">
        <f>VLOOKUP(B357,Overall!B:AA,20,0)</f>
        <v>https://onlinecourses.nptel.ac.in/noc24_ee137/preview</v>
      </c>
      <c r="V357" s="35" t="str">
        <f>VLOOKUP(B357,Overall!B:AA,21,0)</f>
        <v>https://onlinecourses.nptel.ac.in/noc24_ee137/preview</v>
      </c>
      <c r="W357" s="33" t="str">
        <f>VLOOKUP(B357,Overall!B:AA,22,0)</f>
        <v>noc24_ee137</v>
      </c>
      <c r="X357" s="20" t="str">
        <f>VLOOKUP(B357,Overall!B:AA,23,0)</f>
        <v>https://nptel.ac.in/courses/108104087</v>
      </c>
      <c r="Y357" s="19" t="str">
        <f>VLOOKUP(B357,Overall!B:AA,24,0)</f>
        <v>https://nptel.ac.in/courses/108104087</v>
      </c>
      <c r="Z357" s="14">
        <f>VLOOKUP(B357,Overall!B:AA,25,0)</f>
        <v>108104087</v>
      </c>
      <c r="AA357" s="33"/>
    </row>
    <row r="358" spans="1:27" ht="39.6" x14ac:dyDescent="0.25">
      <c r="A358" s="13">
        <v>357</v>
      </c>
      <c r="B358" s="14" t="s">
        <v>2209</v>
      </c>
      <c r="C358" s="14" t="str">
        <f>VLOOKUP(B358,Overall!B:AA,2,0)</f>
        <v>Electrical Engineering</v>
      </c>
      <c r="D358" s="14" t="str">
        <f>VLOOKUP(B358,Overall!B:AA,3,0)</f>
        <v>Principles of Digital Communications</v>
      </c>
      <c r="E358" s="14" t="str">
        <f>VLOOKUP(B358,Overall!B:AA,4,0)</f>
        <v>Prof. S. N. Merchant</v>
      </c>
      <c r="F358" s="15" t="str">
        <f>VLOOKUP(B358,Overall!B:AA,5,0)</f>
        <v>IIT Bombay</v>
      </c>
      <c r="G358" s="15" t="str">
        <f>VLOOKUP(B358,Overall!B:AA,6,0)</f>
        <v>IIT Bombay</v>
      </c>
      <c r="H358" s="16" t="str">
        <f>VLOOKUP(B358,Overall!B:AA,7,0)</f>
        <v>12 Weeks</v>
      </c>
      <c r="I358" s="15" t="str">
        <f>VLOOKUP(B358,Overall!B:AA,8,0)</f>
        <v>Rerun</v>
      </c>
      <c r="J358" s="17">
        <f>VLOOKUP(B358,Overall!B:AA,9,0)</f>
        <v>45859</v>
      </c>
      <c r="K358" s="17">
        <f>VLOOKUP(B358,Overall!B:AA,10,0)</f>
        <v>45940</v>
      </c>
      <c r="L358" s="17">
        <f>VLOOKUP(B358,Overall!B:AA,11,0)</f>
        <v>45962</v>
      </c>
      <c r="M358" s="17">
        <f>VLOOKUP(B358,Overall!B:AA,12,0)</f>
        <v>45866</v>
      </c>
      <c r="N358" s="17">
        <f>VLOOKUP(B358,Overall!B:AA,13,0)</f>
        <v>45884</v>
      </c>
      <c r="O358" s="15" t="str">
        <f>VLOOKUP(B358,Overall!B:AA,14,0)</f>
        <v>UG</v>
      </c>
      <c r="P358" s="15" t="str">
        <f>VLOOKUP(B358,Overall!B:AA,15,0)</f>
        <v>Core</v>
      </c>
      <c r="Q358" s="15" t="str">
        <f>VLOOKUP(B358,Overall!B:AA,16,0)</f>
        <v>No</v>
      </c>
      <c r="R358" s="33" t="str">
        <f>VLOOKUP(B358,Overall!B:AA,17,0)</f>
        <v>Communication and Signal Processing</v>
      </c>
      <c r="S358" s="20" t="str">
        <f>VLOOKUP(B358,Overall!B:AA,18,0)</f>
        <v>https://onlinecourses.nptel.ac.in/noc25_ee152/preview</v>
      </c>
      <c r="T358" s="14" t="str">
        <f>VLOOKUP(B358,Overall!B:AA,19,0)</f>
        <v>noc25_ee152</v>
      </c>
      <c r="U358" s="35" t="str">
        <f>VLOOKUP(B358,Overall!B:AA,20,0)</f>
        <v>https://onlinecourses.nptel.ac.in/noc18_ee27/preview</v>
      </c>
      <c r="V358" s="35" t="str">
        <f>VLOOKUP(B358,Overall!B:AA,21,0)</f>
        <v>https://onlinecourses.nptel.ac.in/noc18_ee27/preview</v>
      </c>
      <c r="W358" s="33" t="str">
        <f>VLOOKUP(B358,Overall!B:AA,22,0)</f>
        <v>noc18_ee27</v>
      </c>
      <c r="X358" s="20" t="str">
        <f>VLOOKUP(B358,Overall!B:AA,23,0)</f>
        <v>https://nptel.ac.in/courses/108101113</v>
      </c>
      <c r="Y358" s="19" t="str">
        <f>VLOOKUP(B358,Overall!B:AA,24,0)</f>
        <v>https://nptel.ac.in/courses/108101113</v>
      </c>
      <c r="Z358" s="14">
        <f>VLOOKUP(B358,Overall!B:AA,25,0)</f>
        <v>108101113</v>
      </c>
      <c r="AA358" s="33"/>
    </row>
    <row r="359" spans="1:27" ht="39.6" x14ac:dyDescent="0.25">
      <c r="A359" s="13">
        <v>358</v>
      </c>
      <c r="B359" s="14" t="s">
        <v>2214</v>
      </c>
      <c r="C359" s="14" t="str">
        <f>VLOOKUP(B359,Overall!B:AA,2,0)</f>
        <v>Electrical Engineering</v>
      </c>
      <c r="D359" s="14" t="str">
        <f>VLOOKUP(B359,Overall!B:AA,3,0)</f>
        <v>Mathematical Methods and Techniques in Signal Processing</v>
      </c>
      <c r="E359" s="14" t="str">
        <f>VLOOKUP(B359,Overall!B:AA,4,0)</f>
        <v>Prof. Shayan Srinivasa Garani</v>
      </c>
      <c r="F359" s="15" t="str">
        <f>VLOOKUP(B359,Overall!B:AA,5,0)</f>
        <v>IISc Bangalore</v>
      </c>
      <c r="G359" s="15" t="str">
        <f>VLOOKUP(B359,Overall!B:AA,6,0)</f>
        <v>IISc Bangalore</v>
      </c>
      <c r="H359" s="16" t="str">
        <f>VLOOKUP(B359,Overall!B:AA,7,0)</f>
        <v>12 Weeks</v>
      </c>
      <c r="I359" s="15" t="str">
        <f>VLOOKUP(B359,Overall!B:AA,8,0)</f>
        <v>Rerun</v>
      </c>
      <c r="J359" s="17">
        <f>VLOOKUP(B359,Overall!B:AA,9,0)</f>
        <v>45859</v>
      </c>
      <c r="K359" s="17">
        <f>VLOOKUP(B359,Overall!B:AA,10,0)</f>
        <v>45940</v>
      </c>
      <c r="L359" s="17">
        <f>VLOOKUP(B359,Overall!B:AA,11,0)</f>
        <v>45962</v>
      </c>
      <c r="M359" s="17">
        <f>VLOOKUP(B359,Overall!B:AA,12,0)</f>
        <v>45866</v>
      </c>
      <c r="N359" s="17">
        <f>VLOOKUP(B359,Overall!B:AA,13,0)</f>
        <v>45884</v>
      </c>
      <c r="O359" s="15" t="str">
        <f>VLOOKUP(B359,Overall!B:AA,14,0)</f>
        <v>PG</v>
      </c>
      <c r="P359" s="15" t="str">
        <f>VLOOKUP(B359,Overall!B:AA,15,0)</f>
        <v>Elective</v>
      </c>
      <c r="Q359" s="15" t="str">
        <f>VLOOKUP(B359,Overall!B:AA,16,0)</f>
        <v>Yes</v>
      </c>
      <c r="R359" s="33">
        <f>VLOOKUP(B359,Overall!B:AA,17,0)</f>
        <v>0</v>
      </c>
      <c r="S359" s="20" t="str">
        <f>VLOOKUP(B359,Overall!B:AA,18,0)</f>
        <v>https://onlinecourses.nptel.ac.in/noc25_ee153/preview</v>
      </c>
      <c r="T359" s="14" t="str">
        <f>VLOOKUP(B359,Overall!B:AA,19,0)</f>
        <v>noc25_ee153</v>
      </c>
      <c r="U359" s="35" t="str">
        <f>VLOOKUP(B359,Overall!B:AA,20,0)</f>
        <v>https://onlinecourses.nptel.ac.in/noc21_ee04/preview</v>
      </c>
      <c r="V359" s="35" t="str">
        <f>VLOOKUP(B359,Overall!B:AA,21,0)</f>
        <v>https://onlinecourses.nptel.ac.in/noc21_ee04/preview</v>
      </c>
      <c r="W359" s="33" t="str">
        <f>VLOOKUP(B359,Overall!B:AA,22,0)</f>
        <v>noc21_ee04</v>
      </c>
      <c r="X359" s="20" t="str">
        <f>VLOOKUP(B359,Overall!B:AA,23,0)</f>
        <v>https://nptel.ac.in/courses/108108109</v>
      </c>
      <c r="Y359" s="19" t="str">
        <f>VLOOKUP(B359,Overall!B:AA,24,0)</f>
        <v>https://nptel.ac.in/courses/108108109</v>
      </c>
      <c r="Z359" s="14">
        <f>VLOOKUP(B359,Overall!B:AA,25,0)</f>
        <v>108108109</v>
      </c>
      <c r="AA359" s="33"/>
    </row>
    <row r="360" spans="1:27" ht="39.6" x14ac:dyDescent="0.25">
      <c r="A360" s="13">
        <v>359</v>
      </c>
      <c r="B360" s="14" t="s">
        <v>2219</v>
      </c>
      <c r="C360" s="14" t="str">
        <f>VLOOKUP(B360,Overall!B:AA,2,0)</f>
        <v>Electrical Engineering</v>
      </c>
      <c r="D360" s="14" t="str">
        <f>VLOOKUP(B360,Overall!B:AA,3,0)</f>
        <v>Neural Networks for Signal Processing - I</v>
      </c>
      <c r="E360" s="14" t="str">
        <f>VLOOKUP(B360,Overall!B:AA,4,0)</f>
        <v>Prof. Shayan Srinivasa Garani</v>
      </c>
      <c r="F360" s="15" t="str">
        <f>VLOOKUP(B360,Overall!B:AA,5,0)</f>
        <v>IISc Bangalore</v>
      </c>
      <c r="G360" s="15" t="str">
        <f>VLOOKUP(B360,Overall!B:AA,6,0)</f>
        <v>IISc Bangalore</v>
      </c>
      <c r="H360" s="16" t="str">
        <f>VLOOKUP(B360,Overall!B:AA,7,0)</f>
        <v>12 Weeks</v>
      </c>
      <c r="I360" s="15" t="str">
        <f>VLOOKUP(B360,Overall!B:AA,8,0)</f>
        <v>Rerun</v>
      </c>
      <c r="J360" s="17">
        <f>VLOOKUP(B360,Overall!B:AA,9,0)</f>
        <v>45859</v>
      </c>
      <c r="K360" s="17">
        <f>VLOOKUP(B360,Overall!B:AA,10,0)</f>
        <v>45940</v>
      </c>
      <c r="L360" s="17">
        <f>VLOOKUP(B360,Overall!B:AA,11,0)</f>
        <v>45962</v>
      </c>
      <c r="M360" s="17">
        <f>VLOOKUP(B360,Overall!B:AA,12,0)</f>
        <v>45866</v>
      </c>
      <c r="N360" s="17">
        <f>VLOOKUP(B360,Overall!B:AA,13,0)</f>
        <v>45884</v>
      </c>
      <c r="O360" s="15" t="str">
        <f>VLOOKUP(B360,Overall!B:AA,14,0)</f>
        <v>PG</v>
      </c>
      <c r="P360" s="15" t="str">
        <f>VLOOKUP(B360,Overall!B:AA,15,0)</f>
        <v>Elective</v>
      </c>
      <c r="Q360" s="15" t="str">
        <f>VLOOKUP(B360,Overall!B:AA,16,0)</f>
        <v>Yes</v>
      </c>
      <c r="R360" s="33">
        <f>VLOOKUP(B360,Overall!B:AA,17,0)</f>
        <v>0</v>
      </c>
      <c r="S360" s="20" t="str">
        <f>VLOOKUP(B360,Overall!B:AA,18,0)</f>
        <v>https://onlinecourses.nptel.ac.in/noc25_ee154/preview</v>
      </c>
      <c r="T360" s="14" t="str">
        <f>VLOOKUP(B360,Overall!B:AA,19,0)</f>
        <v>noc25_ee154</v>
      </c>
      <c r="U360" s="35" t="str">
        <f>VLOOKUP(B360,Overall!B:AA,20,0)</f>
        <v>https://onlinecourses.nptel.ac.in/noc19_ee53/preview</v>
      </c>
      <c r="V360" s="35" t="str">
        <f>VLOOKUP(B360,Overall!B:AA,21,0)</f>
        <v>https://onlinecourses.nptel.ac.in/noc19_ee53/preview</v>
      </c>
      <c r="W360" s="33" t="str">
        <f>VLOOKUP(B360,Overall!B:AA,22,0)</f>
        <v>noc19_ee53</v>
      </c>
      <c r="X360" s="20" t="str">
        <f>VLOOKUP(B360,Overall!B:AA,23,0)</f>
        <v>https://nptel.ac.in/courses/108108148</v>
      </c>
      <c r="Y360" s="19" t="str">
        <f>VLOOKUP(B360,Overall!B:AA,24,0)</f>
        <v>https://nptel.ac.in/courses/108108148</v>
      </c>
      <c r="Z360" s="14">
        <f>VLOOKUP(B360,Overall!B:AA,25,0)</f>
        <v>108108148</v>
      </c>
      <c r="AA360" s="33"/>
    </row>
    <row r="361" spans="1:27" ht="39.6" x14ac:dyDescent="0.25">
      <c r="A361" s="13">
        <v>360</v>
      </c>
      <c r="B361" s="14" t="s">
        <v>2233</v>
      </c>
      <c r="C361" s="14" t="str">
        <f>VLOOKUP(B361,Overall!B:AA,2,0)</f>
        <v>Electrical Engineering</v>
      </c>
      <c r="D361" s="14" t="str">
        <f>VLOOKUP(B361,Overall!B:AA,3,0)</f>
        <v>Analog Electronic Circuits - IITKGP</v>
      </c>
      <c r="E361" s="14" t="str">
        <f>VLOOKUP(B361,Overall!B:AA,4,0)</f>
        <v>Prof. Pradip Mandal</v>
      </c>
      <c r="F361" s="15" t="str">
        <f>VLOOKUP(B361,Overall!B:AA,5,0)</f>
        <v>IIT Kharagpur</v>
      </c>
      <c r="G361" s="15" t="str">
        <f>VLOOKUP(B361,Overall!B:AA,6,0)</f>
        <v>IIT Kharagpur</v>
      </c>
      <c r="H361" s="16" t="str">
        <f>VLOOKUP(B361,Overall!B:AA,7,0)</f>
        <v>12 Weeks</v>
      </c>
      <c r="I361" s="15" t="str">
        <f>VLOOKUP(B361,Overall!B:AA,8,0)</f>
        <v>Rerun</v>
      </c>
      <c r="J361" s="17">
        <f>VLOOKUP(B361,Overall!B:AA,9,0)</f>
        <v>45859</v>
      </c>
      <c r="K361" s="17">
        <f>VLOOKUP(B361,Overall!B:AA,10,0)</f>
        <v>45940</v>
      </c>
      <c r="L361" s="17">
        <f>VLOOKUP(B361,Overall!B:AA,11,0)</f>
        <v>45963</v>
      </c>
      <c r="M361" s="17">
        <f>VLOOKUP(B361,Overall!B:AA,12,0)</f>
        <v>45866</v>
      </c>
      <c r="N361" s="17">
        <f>VLOOKUP(B361,Overall!B:AA,13,0)</f>
        <v>45884</v>
      </c>
      <c r="O361" s="15" t="str">
        <f>VLOOKUP(B361,Overall!B:AA,14,0)</f>
        <v>UG</v>
      </c>
      <c r="P361" s="15" t="str">
        <f>VLOOKUP(B361,Overall!B:AA,15,0)</f>
        <v>Core</v>
      </c>
      <c r="Q361" s="15" t="str">
        <f>VLOOKUP(B361,Overall!B:AA,16,0)</f>
        <v>No</v>
      </c>
      <c r="R361" s="33" t="str">
        <f>VLOOKUP(B361,Overall!B:AA,17,0)</f>
        <v>VLSI design
Control and Instrumentation</v>
      </c>
      <c r="S361" s="20" t="str">
        <f>VLOOKUP(B361,Overall!B:AA,18,0)</f>
        <v>https://onlinecourses.nptel.ac.in/noc25_ee157/preview</v>
      </c>
      <c r="T361" s="14" t="str">
        <f>VLOOKUP(B361,Overall!B:AA,19,0)</f>
        <v>noc25_ee157</v>
      </c>
      <c r="U361" s="35" t="str">
        <f>VLOOKUP(B361,Overall!B:AA,20,0)</f>
        <v>https://onlinecourses.nptel.ac.in/noc24_ee106/preview</v>
      </c>
      <c r="V361" s="35" t="str">
        <f>VLOOKUP(B361,Overall!B:AA,21,0)</f>
        <v>https://onlinecourses.nptel.ac.in/noc24_ee106/preview</v>
      </c>
      <c r="W361" s="33" t="str">
        <f>VLOOKUP(B361,Overall!B:AA,22,0)</f>
        <v>noc24_ee106</v>
      </c>
      <c r="X361" s="20" t="str">
        <f>VLOOKUP(B361,Overall!B:AA,23,0)</f>
        <v>https://nptel.ac.in/courses/108105158</v>
      </c>
      <c r="Y361" s="19" t="str">
        <f>VLOOKUP(B361,Overall!B:AA,24,0)</f>
        <v>https://nptel.ac.in/courses/108105158</v>
      </c>
      <c r="Z361" s="14">
        <f>VLOOKUP(B361,Overall!B:AA,25,0)</f>
        <v>108105158</v>
      </c>
      <c r="AA361" s="33"/>
    </row>
    <row r="362" spans="1:27" ht="39.6" x14ac:dyDescent="0.25">
      <c r="A362" s="13">
        <v>361</v>
      </c>
      <c r="B362" s="14" t="s">
        <v>2238</v>
      </c>
      <c r="C362" s="14" t="str">
        <f>VLOOKUP(B362,Overall!B:AA,2,0)</f>
        <v>Electrical Engineering</v>
      </c>
      <c r="D362" s="14" t="str">
        <f>VLOOKUP(B362,Overall!B:AA,3,0)</f>
        <v>A Basic Course on Electric and Magnetic Circuits</v>
      </c>
      <c r="E362" s="14" t="str">
        <f>VLOOKUP(B362,Overall!B:AA,4,0)</f>
        <v>Prof. Ashok Kumar Pradhan</v>
      </c>
      <c r="F362" s="15" t="str">
        <f>VLOOKUP(B362,Overall!B:AA,5,0)</f>
        <v>IIT Kharagpur</v>
      </c>
      <c r="G362" s="15" t="str">
        <f>VLOOKUP(B362,Overall!B:AA,6,0)</f>
        <v>IIT Kharagpur</v>
      </c>
      <c r="H362" s="16" t="str">
        <f>VLOOKUP(B362,Overall!B:AA,7,0)</f>
        <v>12 Weeks</v>
      </c>
      <c r="I362" s="15" t="str">
        <f>VLOOKUP(B362,Overall!B:AA,8,0)</f>
        <v>Rerun</v>
      </c>
      <c r="J362" s="17">
        <f>VLOOKUP(B362,Overall!B:AA,9,0)</f>
        <v>45859</v>
      </c>
      <c r="K362" s="17">
        <f>VLOOKUP(B362,Overall!B:AA,10,0)</f>
        <v>45940</v>
      </c>
      <c r="L362" s="17">
        <f>VLOOKUP(B362,Overall!B:AA,11,0)</f>
        <v>45955</v>
      </c>
      <c r="M362" s="17">
        <f>VLOOKUP(B362,Overall!B:AA,12,0)</f>
        <v>45866</v>
      </c>
      <c r="N362" s="17">
        <f>VLOOKUP(B362,Overall!B:AA,13,0)</f>
        <v>45884</v>
      </c>
      <c r="O362" s="15" t="str">
        <f>VLOOKUP(B362,Overall!B:AA,14,0)</f>
        <v>UG</v>
      </c>
      <c r="P362" s="15" t="str">
        <f>VLOOKUP(B362,Overall!B:AA,15,0)</f>
        <v>Core</v>
      </c>
      <c r="Q362" s="15" t="str">
        <f>VLOOKUP(B362,Overall!B:AA,16,0)</f>
        <v>No</v>
      </c>
      <c r="R362" s="33" t="str">
        <f>VLOOKUP(B362,Overall!B:AA,17,0)</f>
        <v>Power Systems and Power Electronics</v>
      </c>
      <c r="S362" s="20" t="str">
        <f>VLOOKUP(B362,Overall!B:AA,18,0)</f>
        <v>https://onlinecourses.nptel.ac.in/noc25_ee158/preview</v>
      </c>
      <c r="T362" s="14" t="str">
        <f>VLOOKUP(B362,Overall!B:AA,19,0)</f>
        <v>noc25_ee158</v>
      </c>
      <c r="U362" s="35" t="str">
        <f>VLOOKUP(B362,Overall!B:AA,20,0)</f>
        <v>https://onlinecourses.nptel.ac.in/noc24_ee125/preview</v>
      </c>
      <c r="V362" s="35" t="str">
        <f>VLOOKUP(B362,Overall!B:AA,21,0)</f>
        <v>https://onlinecourses.nptel.ac.in/noc24_ee125/preview</v>
      </c>
      <c r="W362" s="33" t="str">
        <f>VLOOKUP(B362,Overall!B:AA,22,0)</f>
        <v>noc24_ee125</v>
      </c>
      <c r="X362" s="20" t="str">
        <f>VLOOKUP(B362,Overall!B:AA,23,0)</f>
        <v>https://nptel.ac.in/courses/108105479</v>
      </c>
      <c r="Y362" s="19" t="str">
        <f>VLOOKUP(B362,Overall!B:AA,24,0)</f>
        <v>https://nptel.ac.in/courses/108105479</v>
      </c>
      <c r="Z362" s="14">
        <f>VLOOKUP(B362,Overall!B:AA,25,0)</f>
        <v>108105479</v>
      </c>
      <c r="AA362" s="33"/>
    </row>
    <row r="363" spans="1:27" ht="39.6" x14ac:dyDescent="0.25">
      <c r="A363" s="13">
        <v>362</v>
      </c>
      <c r="B363" s="14" t="s">
        <v>2247</v>
      </c>
      <c r="C363" s="14" t="str">
        <f>VLOOKUP(B363,Overall!B:AA,2,0)</f>
        <v>Electrical Engineering</v>
      </c>
      <c r="D363" s="14" t="str">
        <f>VLOOKUP(B363,Overall!B:AA,3,0)</f>
        <v>Fundamentals of Electrical Engineering</v>
      </c>
      <c r="E363" s="14" t="str">
        <f>VLOOKUP(B363,Overall!B:AA,4,0)</f>
        <v>Prof. Debapriya Das</v>
      </c>
      <c r="F363" s="15" t="str">
        <f>VLOOKUP(B363,Overall!B:AA,5,0)</f>
        <v>IIT Kharagpur</v>
      </c>
      <c r="G363" s="15" t="str">
        <f>VLOOKUP(B363,Overall!B:AA,6,0)</f>
        <v>IIT Kharagpur</v>
      </c>
      <c r="H363" s="16" t="str">
        <f>VLOOKUP(B363,Overall!B:AA,7,0)</f>
        <v>12 Weeks</v>
      </c>
      <c r="I363" s="15" t="str">
        <f>VLOOKUP(B363,Overall!B:AA,8,0)</f>
        <v>Rerun</v>
      </c>
      <c r="J363" s="17">
        <f>VLOOKUP(B363,Overall!B:AA,9,0)</f>
        <v>45859</v>
      </c>
      <c r="K363" s="17">
        <f>VLOOKUP(B363,Overall!B:AA,10,0)</f>
        <v>45940</v>
      </c>
      <c r="L363" s="17">
        <f>VLOOKUP(B363,Overall!B:AA,11,0)</f>
        <v>45963</v>
      </c>
      <c r="M363" s="17">
        <f>VLOOKUP(B363,Overall!B:AA,12,0)</f>
        <v>45866</v>
      </c>
      <c r="N363" s="17">
        <f>VLOOKUP(B363,Overall!B:AA,13,0)</f>
        <v>45884</v>
      </c>
      <c r="O363" s="15" t="str">
        <f>VLOOKUP(B363,Overall!B:AA,14,0)</f>
        <v>UG</v>
      </c>
      <c r="P363" s="15" t="str">
        <f>VLOOKUP(B363,Overall!B:AA,15,0)</f>
        <v>Core</v>
      </c>
      <c r="Q363" s="15" t="str">
        <f>VLOOKUP(B363,Overall!B:AA,16,0)</f>
        <v>No</v>
      </c>
      <c r="R363" s="33">
        <f>VLOOKUP(B363,Overall!B:AA,17,0)</f>
        <v>0</v>
      </c>
      <c r="S363" s="20" t="str">
        <f>VLOOKUP(B363,Overall!B:AA,18,0)</f>
        <v>https://onlinecourses.nptel.ac.in/noc25_ee160/preview</v>
      </c>
      <c r="T363" s="14" t="str">
        <f>VLOOKUP(B363,Overall!B:AA,19,0)</f>
        <v>noc25_ee160</v>
      </c>
      <c r="U363" s="35" t="str">
        <f>VLOOKUP(B363,Overall!B:AA,20,0)</f>
        <v>https://onlinecourses.nptel.ac.in/noc23_ee116/preview</v>
      </c>
      <c r="V363" s="35" t="str">
        <f>VLOOKUP(B363,Overall!B:AA,21,0)</f>
        <v>https://onlinecourses.nptel.ac.in/noc23_ee116/preview</v>
      </c>
      <c r="W363" s="33" t="str">
        <f>VLOOKUP(B363,Overall!B:AA,22,0)</f>
        <v>noc23_ee116</v>
      </c>
      <c r="X363" s="20" t="str">
        <f>VLOOKUP(B363,Overall!B:AA,23,0)</f>
        <v>https://nptel.ac.in/courses/108105112</v>
      </c>
      <c r="Y363" s="19" t="str">
        <f>VLOOKUP(B363,Overall!B:AA,24,0)</f>
        <v>https://nptel.ac.in/courses/108105112</v>
      </c>
      <c r="Z363" s="14">
        <f>VLOOKUP(B363,Overall!B:AA,25,0)</f>
        <v>108105112</v>
      </c>
      <c r="AA363" s="33"/>
    </row>
    <row r="364" spans="1:27" ht="39.6" x14ac:dyDescent="0.25">
      <c r="A364" s="13">
        <v>363</v>
      </c>
      <c r="B364" s="14" t="s">
        <v>2252</v>
      </c>
      <c r="C364" s="14" t="str">
        <f>VLOOKUP(B364,Overall!B:AA,2,0)</f>
        <v>Electrical Engineering</v>
      </c>
      <c r="D364" s="14" t="str">
        <f>VLOOKUP(B364,Overall!B:AA,3,0)</f>
        <v>Signal Processing for mm Wave Communication for 5G and Beyond</v>
      </c>
      <c r="E364" s="14" t="str">
        <f>VLOOKUP(B364,Overall!B:AA,4,0)</f>
        <v>Prof. Amit Kumar Dutta</v>
      </c>
      <c r="F364" s="15" t="str">
        <f>VLOOKUP(B364,Overall!B:AA,5,0)</f>
        <v>IIT Kharagpur</v>
      </c>
      <c r="G364" s="15" t="str">
        <f>VLOOKUP(B364,Overall!B:AA,6,0)</f>
        <v>IIT Kharagpur</v>
      </c>
      <c r="H364" s="16" t="str">
        <f>VLOOKUP(B364,Overall!B:AA,7,0)</f>
        <v>12 Weeks</v>
      </c>
      <c r="I364" s="15" t="str">
        <f>VLOOKUP(B364,Overall!B:AA,8,0)</f>
        <v>Rerun</v>
      </c>
      <c r="J364" s="17">
        <f>VLOOKUP(B364,Overall!B:AA,9,0)</f>
        <v>45859</v>
      </c>
      <c r="K364" s="17">
        <f>VLOOKUP(B364,Overall!B:AA,10,0)</f>
        <v>45940</v>
      </c>
      <c r="L364" s="17">
        <f>VLOOKUP(B364,Overall!B:AA,11,0)</f>
        <v>45963</v>
      </c>
      <c r="M364" s="17">
        <f>VLOOKUP(B364,Overall!B:AA,12,0)</f>
        <v>45866</v>
      </c>
      <c r="N364" s="17">
        <f>VLOOKUP(B364,Overall!B:AA,13,0)</f>
        <v>45884</v>
      </c>
      <c r="O364" s="15" t="str">
        <f>VLOOKUP(B364,Overall!B:AA,14,0)</f>
        <v>PG</v>
      </c>
      <c r="P364" s="15" t="str">
        <f>VLOOKUP(B364,Overall!B:AA,15,0)</f>
        <v>Core</v>
      </c>
      <c r="Q364" s="15" t="str">
        <f>VLOOKUP(B364,Overall!B:AA,16,0)</f>
        <v>Yes</v>
      </c>
      <c r="R364" s="33" t="str">
        <f>VLOOKUP(B364,Overall!B:AA,17,0)</f>
        <v>Communication and Signal Processing</v>
      </c>
      <c r="S364" s="20" t="str">
        <f>VLOOKUP(B364,Overall!B:AA,18,0)</f>
        <v>https://onlinecourses.nptel.ac.in/noc25_ee161/preview</v>
      </c>
      <c r="T364" s="14" t="str">
        <f>VLOOKUP(B364,Overall!B:AA,19,0)</f>
        <v>noc25_ee161</v>
      </c>
      <c r="U364" s="35" t="str">
        <f>VLOOKUP(B364,Overall!B:AA,20,0)</f>
        <v>https://onlinecourses.nptel.ac.in/noc22_ee102/preview</v>
      </c>
      <c r="V364" s="35" t="str">
        <f>VLOOKUP(B364,Overall!B:AA,21,0)</f>
        <v>https://onlinecourses.nptel.ac.in/noc22_ee102/preview</v>
      </c>
      <c r="W364" s="33" t="str">
        <f>VLOOKUP(B364,Overall!B:AA,22,0)</f>
        <v>noc22_ee102</v>
      </c>
      <c r="X364" s="20" t="str">
        <f>VLOOKUP(B364,Overall!B:AA,23,0)</f>
        <v>https://nptel.ac.in/courses/108105179</v>
      </c>
      <c r="Y364" s="19" t="str">
        <f>VLOOKUP(B364,Overall!B:AA,24,0)</f>
        <v>https://nptel.ac.in/courses/108105179</v>
      </c>
      <c r="Z364" s="14">
        <f>VLOOKUP(B364,Overall!B:AA,25,0)</f>
        <v>108105179</v>
      </c>
      <c r="AA364" s="33"/>
    </row>
    <row r="365" spans="1:27" ht="39.6" x14ac:dyDescent="0.25">
      <c r="A365" s="13">
        <v>364</v>
      </c>
      <c r="B365" s="14" t="s">
        <v>2257</v>
      </c>
      <c r="C365" s="14" t="str">
        <f>VLOOKUP(B365,Overall!B:AA,2,0)</f>
        <v>Electrical Engineering</v>
      </c>
      <c r="D365" s="14" t="str">
        <f>VLOOKUP(B365,Overall!B:AA,3,0)</f>
        <v>Control and Tuning Methods in Switched Mode Power Converters</v>
      </c>
      <c r="E365" s="14" t="str">
        <f>VLOOKUP(B365,Overall!B:AA,4,0)</f>
        <v>Prof. Santanu Kapat</v>
      </c>
      <c r="F365" s="15" t="str">
        <f>VLOOKUP(B365,Overall!B:AA,5,0)</f>
        <v>IIT Kharagpur</v>
      </c>
      <c r="G365" s="15" t="str">
        <f>VLOOKUP(B365,Overall!B:AA,6,0)</f>
        <v>IIT Kharagpur</v>
      </c>
      <c r="H365" s="16" t="str">
        <f>VLOOKUP(B365,Overall!B:AA,7,0)</f>
        <v>12 Weeks</v>
      </c>
      <c r="I365" s="15" t="str">
        <f>VLOOKUP(B365,Overall!B:AA,8,0)</f>
        <v>Rerun</v>
      </c>
      <c r="J365" s="17">
        <f>VLOOKUP(B365,Overall!B:AA,9,0)</f>
        <v>45859</v>
      </c>
      <c r="K365" s="17">
        <f>VLOOKUP(B365,Overall!B:AA,10,0)</f>
        <v>45940</v>
      </c>
      <c r="L365" s="17">
        <f>VLOOKUP(B365,Overall!B:AA,11,0)</f>
        <v>45963</v>
      </c>
      <c r="M365" s="17">
        <f>VLOOKUP(B365,Overall!B:AA,12,0)</f>
        <v>45866</v>
      </c>
      <c r="N365" s="17">
        <f>VLOOKUP(B365,Overall!B:AA,13,0)</f>
        <v>45884</v>
      </c>
      <c r="O365" s="15" t="str">
        <f>VLOOKUP(B365,Overall!B:AA,14,0)</f>
        <v>UG/PG</v>
      </c>
      <c r="P365" s="15" t="str">
        <f>VLOOKUP(B365,Overall!B:AA,15,0)</f>
        <v>Elective</v>
      </c>
      <c r="Q365" s="15" t="str">
        <f>VLOOKUP(B365,Overall!B:AA,16,0)</f>
        <v>Yes</v>
      </c>
      <c r="R365" s="33" t="str">
        <f>VLOOKUP(B365,Overall!B:AA,17,0)</f>
        <v>Power Systems and Power Electronics</v>
      </c>
      <c r="S365" s="20" t="str">
        <f>VLOOKUP(B365,Overall!B:AA,18,0)</f>
        <v>https://onlinecourses.nptel.ac.in/noc25_ee162/preview</v>
      </c>
      <c r="T365" s="14" t="str">
        <f>VLOOKUP(B365,Overall!B:AA,19,0)</f>
        <v>noc25_ee162</v>
      </c>
      <c r="U365" s="35" t="str">
        <f>VLOOKUP(B365,Overall!B:AA,20,0)</f>
        <v>https://onlinecourses.nptel.ac.in/noc22_ee100/preview</v>
      </c>
      <c r="V365" s="35" t="str">
        <f>VLOOKUP(B365,Overall!B:AA,21,0)</f>
        <v>https://onlinecourses.nptel.ac.in/noc22_ee100/preview</v>
      </c>
      <c r="W365" s="33" t="str">
        <f>VLOOKUP(B365,Overall!B:AA,22,0)</f>
        <v>noc22_ee100</v>
      </c>
      <c r="X365" s="20" t="str">
        <f>VLOOKUP(B365,Overall!B:AA,23,0)</f>
        <v>https://nptel.ac.in/courses/108105180</v>
      </c>
      <c r="Y365" s="19" t="str">
        <f>VLOOKUP(B365,Overall!B:AA,24,0)</f>
        <v>https://nptel.ac.in/courses/108105180</v>
      </c>
      <c r="Z365" s="14">
        <f>VLOOKUP(B365,Overall!B:AA,25,0)</f>
        <v>108105180</v>
      </c>
      <c r="AA365" s="33"/>
    </row>
    <row r="366" spans="1:27" ht="39.6" x14ac:dyDescent="0.25">
      <c r="A366" s="13">
        <v>365</v>
      </c>
      <c r="B366" s="14" t="s">
        <v>2262</v>
      </c>
      <c r="C366" s="14" t="str">
        <f>VLOOKUP(B366,Overall!B:AA,2,0)</f>
        <v>Electrical Engineering</v>
      </c>
      <c r="D366" s="14" t="str">
        <f>VLOOKUP(B366,Overall!B:AA,3,0)</f>
        <v>Electronic Systems Design: Hands-on Circuits and PCB Design with CAD Software</v>
      </c>
      <c r="E366" s="14" t="str">
        <f>VLOOKUP(B366,Overall!B:AA,4,0)</f>
        <v>Prof. Ankur Gupta</v>
      </c>
      <c r="F366" s="15" t="str">
        <f>VLOOKUP(B366,Overall!B:AA,5,0)</f>
        <v>IIT Delhi</v>
      </c>
      <c r="G366" s="15" t="str">
        <f>VLOOKUP(B366,Overall!B:AA,6,0)</f>
        <v>IIT Delhi</v>
      </c>
      <c r="H366" s="16" t="str">
        <f>VLOOKUP(B366,Overall!B:AA,7,0)</f>
        <v>12 Weeks</v>
      </c>
      <c r="I366" s="15" t="str">
        <f>VLOOKUP(B366,Overall!B:AA,8,0)</f>
        <v>Rerun</v>
      </c>
      <c r="J366" s="17">
        <f>VLOOKUP(B366,Overall!B:AA,9,0)</f>
        <v>45859</v>
      </c>
      <c r="K366" s="17">
        <f>VLOOKUP(B366,Overall!B:AA,10,0)</f>
        <v>45940</v>
      </c>
      <c r="L366" s="17">
        <f>VLOOKUP(B366,Overall!B:AA,11,0)</f>
        <v>45963</v>
      </c>
      <c r="M366" s="17">
        <f>VLOOKUP(B366,Overall!B:AA,12,0)</f>
        <v>45866</v>
      </c>
      <c r="N366" s="17">
        <f>VLOOKUP(B366,Overall!B:AA,13,0)</f>
        <v>45884</v>
      </c>
      <c r="O366" s="15" t="str">
        <f>VLOOKUP(B366,Overall!B:AA,14,0)</f>
        <v>UG/PG</v>
      </c>
      <c r="P366" s="15" t="str">
        <f>VLOOKUP(B366,Overall!B:AA,15,0)</f>
        <v>Elective</v>
      </c>
      <c r="Q366" s="15" t="str">
        <f>VLOOKUP(B366,Overall!B:AA,16,0)</f>
        <v>Yes</v>
      </c>
      <c r="R366" s="33">
        <f>VLOOKUP(B366,Overall!B:AA,17,0)</f>
        <v>0</v>
      </c>
      <c r="S366" s="20" t="str">
        <f>VLOOKUP(B366,Overall!B:AA,18,0)</f>
        <v>https://onlinecourses.nptel.ac.in/noc25_ee163/preview</v>
      </c>
      <c r="T366" s="14" t="str">
        <f>VLOOKUP(B366,Overall!B:AA,19,0)</f>
        <v>noc25_ee163</v>
      </c>
      <c r="U366" s="35" t="str">
        <f>VLOOKUP(B366,Overall!B:AA,20,0)</f>
        <v>https://onlinecourses.nptel.ac.in/noc24_ee127/preview</v>
      </c>
      <c r="V366" s="35" t="str">
        <f>VLOOKUP(B366,Overall!B:AA,21,0)</f>
        <v>https://onlinecourses.nptel.ac.in/noc24_ee127/preview</v>
      </c>
      <c r="W366" s="33" t="str">
        <f>VLOOKUP(B366,Overall!B:AA,22,0)</f>
        <v>noc24_ee127</v>
      </c>
      <c r="X366" s="20" t="str">
        <f>VLOOKUP(B366,Overall!B:AA,23,0)</f>
        <v>https://nptel.ac.in/courses/108102481</v>
      </c>
      <c r="Y366" s="19" t="str">
        <f>VLOOKUP(B366,Overall!B:AA,24,0)</f>
        <v>https://nptel.ac.in/courses/108102481</v>
      </c>
      <c r="Z366" s="14">
        <f>VLOOKUP(B366,Overall!B:AA,25,0)</f>
        <v>108102481</v>
      </c>
      <c r="AA366" s="33"/>
    </row>
    <row r="367" spans="1:27" ht="39.6" x14ac:dyDescent="0.25">
      <c r="A367" s="13">
        <v>366</v>
      </c>
      <c r="B367" s="14" t="s">
        <v>2280</v>
      </c>
      <c r="C367" s="14" t="str">
        <f>VLOOKUP(B367,Overall!B:AA,2,0)</f>
        <v>Electrical, Mechanical, and Aerospace Engineering</v>
      </c>
      <c r="D367" s="14" t="str">
        <f>VLOOKUP(B367,Overall!B:AA,3,0)</f>
        <v>Nonlinear Dynamical Systems and Control</v>
      </c>
      <c r="E367" s="14" t="str">
        <f>VLOOKUP(B367,Overall!B:AA,4,0)</f>
        <v>Prof. Vijaysekhar Chellaboina</v>
      </c>
      <c r="F367" s="15" t="str">
        <f>VLOOKUP(B367,Overall!B:AA,5,0)</f>
        <v>IIT Madras</v>
      </c>
      <c r="G367" s="15" t="str">
        <f>VLOOKUP(B367,Overall!B:AA,6,0)</f>
        <v>IIT Madras</v>
      </c>
      <c r="H367" s="16" t="str">
        <f>VLOOKUP(B367,Overall!B:AA,7,0)</f>
        <v>12 Weeks</v>
      </c>
      <c r="I367" s="15" t="str">
        <f>VLOOKUP(B367,Overall!B:AA,8,0)</f>
        <v>Rerun</v>
      </c>
      <c r="J367" s="17">
        <f>VLOOKUP(B367,Overall!B:AA,9,0)</f>
        <v>45859</v>
      </c>
      <c r="K367" s="17">
        <f>VLOOKUP(B367,Overall!B:AA,10,0)</f>
        <v>45940</v>
      </c>
      <c r="L367" s="17">
        <f>VLOOKUP(B367,Overall!B:AA,11,0)</f>
        <v>45956</v>
      </c>
      <c r="M367" s="17">
        <f>VLOOKUP(B367,Overall!B:AA,12,0)</f>
        <v>45866</v>
      </c>
      <c r="N367" s="17">
        <f>VLOOKUP(B367,Overall!B:AA,13,0)</f>
        <v>45884</v>
      </c>
      <c r="O367" s="15" t="str">
        <f>VLOOKUP(B367,Overall!B:AA,14,0)</f>
        <v>PG</v>
      </c>
      <c r="P367" s="15" t="str">
        <f>VLOOKUP(B367,Overall!B:AA,15,0)</f>
        <v>Elective</v>
      </c>
      <c r="Q367" s="15" t="str">
        <f>VLOOKUP(B367,Overall!B:AA,16,0)</f>
        <v>Yes</v>
      </c>
      <c r="R367" s="33" t="str">
        <f>VLOOKUP(B367,Overall!B:AA,17,0)</f>
        <v>Flight Mechanics
Control and Instrumentation</v>
      </c>
      <c r="S367" s="20" t="str">
        <f>VLOOKUP(B367,Overall!B:AA,18,0)</f>
        <v>https://onlinecourses.nptel.ac.in/noc25_ee166/preview</v>
      </c>
      <c r="T367" s="14" t="str">
        <f>VLOOKUP(B367,Overall!B:AA,19,0)</f>
        <v>noc25_ee166</v>
      </c>
      <c r="U367" s="35" t="str">
        <f>VLOOKUP(B367,Overall!B:AA,20,0)</f>
        <v>https://onlinecourses.nptel.ac.in/noc24_ee128/preview</v>
      </c>
      <c r="V367" s="35" t="str">
        <f>VLOOKUP(B367,Overall!B:AA,21,0)</f>
        <v>https://onlinecourses.nptel.ac.in/noc24_ee128/preview</v>
      </c>
      <c r="W367" s="33" t="str">
        <f>VLOOKUP(B367,Overall!B:AA,22,0)</f>
        <v>noc24_ee128</v>
      </c>
      <c r="X367" s="20" t="str">
        <f>VLOOKUP(B367,Overall!B:AA,23,0)</f>
        <v>https://nptel.ac.in/courses/117106483</v>
      </c>
      <c r="Y367" s="19" t="str">
        <f>VLOOKUP(B367,Overall!B:AA,24,0)</f>
        <v>https://nptel.ac.in/courses/117106483</v>
      </c>
      <c r="Z367" s="14">
        <f>VLOOKUP(B367,Overall!B:AA,25,0)</f>
        <v>117106483</v>
      </c>
      <c r="AA367" s="33"/>
    </row>
    <row r="368" spans="1:27" ht="39.6" x14ac:dyDescent="0.25">
      <c r="A368" s="13">
        <v>367</v>
      </c>
      <c r="B368" s="14" t="s">
        <v>2286</v>
      </c>
      <c r="C368" s="14" t="str">
        <f>VLOOKUP(B368,Overall!B:AA,2,0)</f>
        <v>Electronics &amp; Communication Engineering</v>
      </c>
      <c r="D368" s="14" t="str">
        <f>VLOOKUP(B368,Overall!B:AA,3,0)</f>
        <v>Design and Simulation of Power Conversion using Open Source Tools</v>
      </c>
      <c r="E368" s="14" t="str">
        <f>VLOOKUP(B368,Overall!B:AA,4,0)</f>
        <v>Prof. L. Umanand</v>
      </c>
      <c r="F368" s="15" t="str">
        <f>VLOOKUP(B368,Overall!B:AA,5,0)</f>
        <v>IISc Bangalore</v>
      </c>
      <c r="G368" s="15" t="str">
        <f>VLOOKUP(B368,Overall!B:AA,6,0)</f>
        <v>IISc Bangalore</v>
      </c>
      <c r="H368" s="16" t="str">
        <f>VLOOKUP(B368,Overall!B:AA,7,0)</f>
        <v>4 Weeks</v>
      </c>
      <c r="I368" s="15" t="str">
        <f>VLOOKUP(B368,Overall!B:AA,8,0)</f>
        <v>Rerun</v>
      </c>
      <c r="J368" s="17">
        <f>VLOOKUP(B368,Overall!B:AA,9,0)</f>
        <v>45859</v>
      </c>
      <c r="K368" s="17">
        <f>VLOOKUP(B368,Overall!B:AA,10,0)</f>
        <v>45884</v>
      </c>
      <c r="L368" s="17">
        <f>VLOOKUP(B368,Overall!B:AA,11,0)</f>
        <v>45921</v>
      </c>
      <c r="M368" s="17">
        <f>VLOOKUP(B368,Overall!B:AA,12,0)</f>
        <v>45866</v>
      </c>
      <c r="N368" s="17">
        <f>VLOOKUP(B368,Overall!B:AA,13,0)</f>
        <v>45884</v>
      </c>
      <c r="O368" s="15" t="str">
        <f>VLOOKUP(B368,Overall!B:AA,14,0)</f>
        <v>UG/PG</v>
      </c>
      <c r="P368" s="15" t="str">
        <f>VLOOKUP(B368,Overall!B:AA,15,0)</f>
        <v>Elective</v>
      </c>
      <c r="Q368" s="15" t="str">
        <f>VLOOKUP(B368,Overall!B:AA,16,0)</f>
        <v>Yes</v>
      </c>
      <c r="R368" s="33">
        <f>VLOOKUP(B368,Overall!B:AA,17,0)</f>
        <v>0</v>
      </c>
      <c r="S368" s="20" t="str">
        <f>VLOOKUP(B368,Overall!B:AA,18,0)</f>
        <v>https://onlinecourses.nptel.ac.in/noc25_ee167/preview</v>
      </c>
      <c r="T368" s="14" t="str">
        <f>VLOOKUP(B368,Overall!B:AA,19,0)</f>
        <v>noc25_ee167</v>
      </c>
      <c r="U368" s="35" t="str">
        <f>VLOOKUP(B368,Overall!B:AA,20,0)</f>
        <v>https://onlinecourses.nptel.ac.in/noc20_ee12/preview</v>
      </c>
      <c r="V368" s="35" t="str">
        <f>VLOOKUP(B368,Overall!B:AA,21,0)</f>
        <v>https://onlinecourses.nptel.ac.in/noc20_ee12/preview</v>
      </c>
      <c r="W368" s="33" t="str">
        <f>VLOOKUP(B368,Overall!B:AA,22,0)</f>
        <v>noc20_ee12</v>
      </c>
      <c r="X368" s="20" t="str">
        <f>VLOOKUP(B368,Overall!B:AA,23,0)</f>
        <v>https://nptel.ac.in/courses/108108166</v>
      </c>
      <c r="Y368" s="19" t="str">
        <f>VLOOKUP(B368,Overall!B:AA,24,0)</f>
        <v>https://nptel.ac.in/courses/108108166</v>
      </c>
      <c r="Z368" s="14">
        <f>VLOOKUP(B368,Overall!B:AA,25,0)</f>
        <v>108108166</v>
      </c>
      <c r="AA368" s="33"/>
    </row>
    <row r="369" spans="1:27" ht="39.6" x14ac:dyDescent="0.25">
      <c r="A369" s="13">
        <v>368</v>
      </c>
      <c r="B369" s="14" t="s">
        <v>2291</v>
      </c>
      <c r="C369" s="14" t="str">
        <f>VLOOKUP(B369,Overall!B:AA,2,0)</f>
        <v>Electronics &amp; Communication Engineering
Biological Sciences &amp; Bioengineering</v>
      </c>
      <c r="D369" s="14" t="str">
        <f>VLOOKUP(B369,Overall!B:AA,3,0)</f>
        <v>Fundamentals of Micro and Nanofabrication</v>
      </c>
      <c r="E369" s="14" t="str">
        <f>VLOOKUP(B369,Overall!B:AA,4,0)</f>
        <v>Prof. Sushobhan Avasthi, Prof. Shankar Selvaraja</v>
      </c>
      <c r="F369" s="15" t="str">
        <f>VLOOKUP(B369,Overall!B:AA,5,0)</f>
        <v>IISc Bangalore</v>
      </c>
      <c r="G369" s="15" t="str">
        <f>VLOOKUP(B369,Overall!B:AA,6,0)</f>
        <v>IISc Bangalore</v>
      </c>
      <c r="H369" s="16" t="str">
        <f>VLOOKUP(B369,Overall!B:AA,7,0)</f>
        <v>12 Weeks</v>
      </c>
      <c r="I369" s="15" t="str">
        <f>VLOOKUP(B369,Overall!B:AA,8,0)</f>
        <v>Rerun</v>
      </c>
      <c r="J369" s="17">
        <f>VLOOKUP(B369,Overall!B:AA,9,0)</f>
        <v>45859</v>
      </c>
      <c r="K369" s="17">
        <f>VLOOKUP(B369,Overall!B:AA,10,0)</f>
        <v>45940</v>
      </c>
      <c r="L369" s="17">
        <f>VLOOKUP(B369,Overall!B:AA,11,0)</f>
        <v>45956</v>
      </c>
      <c r="M369" s="17">
        <f>VLOOKUP(B369,Overall!B:AA,12,0)</f>
        <v>45866</v>
      </c>
      <c r="N369" s="17">
        <f>VLOOKUP(B369,Overall!B:AA,13,0)</f>
        <v>45884</v>
      </c>
      <c r="O369" s="15" t="str">
        <f>VLOOKUP(B369,Overall!B:AA,14,0)</f>
        <v>UG/PG</v>
      </c>
      <c r="P369" s="15" t="str">
        <f>VLOOKUP(B369,Overall!B:AA,15,0)</f>
        <v>Core</v>
      </c>
      <c r="Q369" s="15" t="str">
        <f>VLOOKUP(B369,Overall!B:AA,16,0)</f>
        <v>Yes</v>
      </c>
      <c r="R369" s="33">
        <f>VLOOKUP(B369,Overall!B:AA,17,0)</f>
        <v>0</v>
      </c>
      <c r="S369" s="20" t="str">
        <f>VLOOKUP(B369,Overall!B:AA,18,0)</f>
        <v>https://onlinecourses.nptel.ac.in/noc25_bt86/preview</v>
      </c>
      <c r="T369" s="14" t="str">
        <f>VLOOKUP(B369,Overall!B:AA,19,0)</f>
        <v>noc25_bt86</v>
      </c>
      <c r="U369" s="35" t="str">
        <f>VLOOKUP(B369,Overall!B:AA,20,0)</f>
        <v>https://onlinecourses.nptel.ac.in/noc24_bt51/preview</v>
      </c>
      <c r="V369" s="35" t="str">
        <f>VLOOKUP(B369,Overall!B:AA,21,0)</f>
        <v>https://onlinecourses.nptel.ac.in/noc24_bt51/preview</v>
      </c>
      <c r="W369" s="33" t="str">
        <f>VLOOKUP(B369,Overall!B:AA,22,0)</f>
        <v>noc24_bt51</v>
      </c>
      <c r="X369" s="20" t="str">
        <f>VLOOKUP(B369,Overall!B:AA,23,0)</f>
        <v>https://nptel.ac.in/courses/102108078</v>
      </c>
      <c r="Y369" s="19" t="str">
        <f>VLOOKUP(B369,Overall!B:AA,24,0)</f>
        <v>https://nptel.ac.in/courses/102108078</v>
      </c>
      <c r="Z369" s="14">
        <f>VLOOKUP(B369,Overall!B:AA,25,0)</f>
        <v>102108078</v>
      </c>
      <c r="AA369" s="33"/>
    </row>
    <row r="370" spans="1:27" ht="39.6" x14ac:dyDescent="0.25">
      <c r="A370" s="13">
        <v>369</v>
      </c>
      <c r="B370" s="14" t="s">
        <v>2297</v>
      </c>
      <c r="C370" s="14" t="str">
        <f>VLOOKUP(B370,Overall!B:AA,2,0)</f>
        <v>Electronics &amp; Communication Engineering</v>
      </c>
      <c r="D370" s="14" t="str">
        <f>VLOOKUP(B370,Overall!B:AA,3,0)</f>
        <v>Enclosure Design of Electronics Equipment</v>
      </c>
      <c r="E370" s="14" t="str">
        <f>VLOOKUP(B370,Overall!B:AA,4,0)</f>
        <v>Prof. N. V Chalapathi Rao</v>
      </c>
      <c r="F370" s="15" t="str">
        <f>VLOOKUP(B370,Overall!B:AA,5,0)</f>
        <v>IISc Bangalore</v>
      </c>
      <c r="G370" s="15" t="str">
        <f>VLOOKUP(B370,Overall!B:AA,6,0)</f>
        <v>IISc Bangalore</v>
      </c>
      <c r="H370" s="16" t="str">
        <f>VLOOKUP(B370,Overall!B:AA,7,0)</f>
        <v>12 Weeks</v>
      </c>
      <c r="I370" s="15" t="str">
        <f>VLOOKUP(B370,Overall!B:AA,8,0)</f>
        <v>Rerun</v>
      </c>
      <c r="J370" s="17">
        <f>VLOOKUP(B370,Overall!B:AA,9,0)</f>
        <v>45859</v>
      </c>
      <c r="K370" s="17">
        <f>VLOOKUP(B370,Overall!B:AA,10,0)</f>
        <v>45940</v>
      </c>
      <c r="L370" s="17">
        <f>VLOOKUP(B370,Overall!B:AA,11,0)</f>
        <v>45956</v>
      </c>
      <c r="M370" s="17">
        <f>VLOOKUP(B370,Overall!B:AA,12,0)</f>
        <v>45866</v>
      </c>
      <c r="N370" s="17">
        <f>VLOOKUP(B370,Overall!B:AA,13,0)</f>
        <v>45884</v>
      </c>
      <c r="O370" s="15" t="str">
        <f>VLOOKUP(B370,Overall!B:AA,14,0)</f>
        <v>UG/PG</v>
      </c>
      <c r="P370" s="15" t="str">
        <f>VLOOKUP(B370,Overall!B:AA,15,0)</f>
        <v>Elective</v>
      </c>
      <c r="Q370" s="15" t="str">
        <f>VLOOKUP(B370,Overall!B:AA,16,0)</f>
        <v>Yes</v>
      </c>
      <c r="R370" s="33">
        <f>VLOOKUP(B370,Overall!B:AA,17,0)</f>
        <v>0</v>
      </c>
      <c r="S370" s="20" t="str">
        <f>VLOOKUP(B370,Overall!B:AA,18,0)</f>
        <v>https://onlinecourses.nptel.ac.in/noc25_ee168/preview</v>
      </c>
      <c r="T370" s="14" t="str">
        <f>VLOOKUP(B370,Overall!B:AA,19,0)</f>
        <v>noc25_ee168</v>
      </c>
      <c r="U370" s="35" t="str">
        <f>VLOOKUP(B370,Overall!B:AA,20,0)</f>
        <v>https://onlinecourses.nptel.ac.in/noc24_ee110/preview</v>
      </c>
      <c r="V370" s="35" t="str">
        <f>VLOOKUP(B370,Overall!B:AA,21,0)</f>
        <v>https://onlinecourses.nptel.ac.in/noc24_ee110/preview</v>
      </c>
      <c r="W370" s="33" t="str">
        <f>VLOOKUP(B370,Overall!B:AA,22,0)</f>
        <v>noc24_ee110</v>
      </c>
      <c r="X370" s="20" t="str">
        <f>VLOOKUP(B370,Overall!B:AA,23,0)</f>
        <v>https://nptel.ac.in/courses/117108140</v>
      </c>
      <c r="Y370" s="19" t="str">
        <f>VLOOKUP(B370,Overall!B:AA,24,0)</f>
        <v>https://nptel.ac.in/courses/117108140</v>
      </c>
      <c r="Z370" s="14">
        <f>VLOOKUP(B370,Overall!B:AA,25,0)</f>
        <v>117108140</v>
      </c>
      <c r="AA370" s="33"/>
    </row>
    <row r="371" spans="1:27" ht="52.8" x14ac:dyDescent="0.25">
      <c r="A371" s="13">
        <v>370</v>
      </c>
      <c r="B371" s="14" t="s">
        <v>2301</v>
      </c>
      <c r="C371" s="14" t="str">
        <f>VLOOKUP(B371,Overall!B:AA,2,0)</f>
        <v>Electronics &amp; Communication Engineering
Multidisciplinary
Biological Sciences &amp; Bioengineering</v>
      </c>
      <c r="D371" s="14" t="str">
        <f>VLOOKUP(B371,Overall!B:AA,3,0)</f>
        <v>Biomedical Ultrasound: Fundamentals of Imaging and Micromachined Transducers</v>
      </c>
      <c r="E371" s="14" t="str">
        <f>VLOOKUP(B371,Overall!B:AA,4,0)</f>
        <v>Prof. Himanshu Shekhar, Prof. Karla P. Mercado-Shekhar, Prof. Hardik J. Pandya</v>
      </c>
      <c r="F371" s="15" t="str">
        <f>VLOOKUP(B371,Overall!B:AA,5,0)</f>
        <v>IIT Gandhinagar</v>
      </c>
      <c r="G371" s="15" t="str">
        <f>VLOOKUP(B371,Overall!B:AA,6,0)</f>
        <v>IISc Bangalore</v>
      </c>
      <c r="H371" s="16" t="str">
        <f>VLOOKUP(B371,Overall!B:AA,7,0)</f>
        <v>12 Weeks</v>
      </c>
      <c r="I371" s="15" t="str">
        <f>VLOOKUP(B371,Overall!B:AA,8,0)</f>
        <v>Rerun</v>
      </c>
      <c r="J371" s="17">
        <f>VLOOKUP(B371,Overall!B:AA,9,0)</f>
        <v>45859</v>
      </c>
      <c r="K371" s="17">
        <f>VLOOKUP(B371,Overall!B:AA,10,0)</f>
        <v>45940</v>
      </c>
      <c r="L371" s="17">
        <f>VLOOKUP(B371,Overall!B:AA,11,0)</f>
        <v>45962</v>
      </c>
      <c r="M371" s="17">
        <f>VLOOKUP(B371,Overall!B:AA,12,0)</f>
        <v>45866</v>
      </c>
      <c r="N371" s="17">
        <f>VLOOKUP(B371,Overall!B:AA,13,0)</f>
        <v>45884</v>
      </c>
      <c r="O371" s="15" t="str">
        <f>VLOOKUP(B371,Overall!B:AA,14,0)</f>
        <v>UG/PG</v>
      </c>
      <c r="P371" s="15" t="str">
        <f>VLOOKUP(B371,Overall!B:AA,15,0)</f>
        <v>Elective</v>
      </c>
      <c r="Q371" s="15" t="str">
        <f>VLOOKUP(B371,Overall!B:AA,16,0)</f>
        <v>Yes</v>
      </c>
      <c r="R371" s="33" t="str">
        <f>VLOOKUP(B371,Overall!B:AA,17,0)</f>
        <v>Bioengineering
Control and Instrumentation</v>
      </c>
      <c r="S371" s="20" t="str">
        <f>VLOOKUP(B371,Overall!B:AA,18,0)</f>
        <v>https://onlinecourses.nptel.ac.in/noc25_ge45/preview</v>
      </c>
      <c r="T371" s="14" t="str">
        <f>VLOOKUP(B371,Overall!B:AA,19,0)</f>
        <v>noc25_ge45</v>
      </c>
      <c r="U371" s="35" t="str">
        <f>VLOOKUP(B371,Overall!B:AA,20,0)</f>
        <v>https://onlinecourses.nptel.ac.in/noc24_ge45/preview</v>
      </c>
      <c r="V371" s="35" t="str">
        <f>VLOOKUP(B371,Overall!B:AA,21,0)</f>
        <v>https://onlinecourses.nptel.ac.in/noc24_ge45/preview</v>
      </c>
      <c r="W371" s="33" t="str">
        <f>VLOOKUP(B371,Overall!B:AA,22,0)</f>
        <v>noc24_ge45</v>
      </c>
      <c r="X371" s="20" t="str">
        <f>VLOOKUP(B371,Overall!B:AA,23,0)</f>
        <v>https://nptel.ac.in/courses/121108458</v>
      </c>
      <c r="Y371" s="19" t="str">
        <f>VLOOKUP(B371,Overall!B:AA,24,0)</f>
        <v>https://nptel.ac.in/courses/121108458</v>
      </c>
      <c r="Z371" s="14">
        <f>VLOOKUP(B371,Overall!B:AA,25,0)</f>
        <v>121108458</v>
      </c>
      <c r="AA371" s="33"/>
    </row>
    <row r="372" spans="1:27" ht="39.6" x14ac:dyDescent="0.25">
      <c r="A372" s="13">
        <v>371</v>
      </c>
      <c r="B372" s="14" t="s">
        <v>2308</v>
      </c>
      <c r="C372" s="14" t="str">
        <f>VLOOKUP(B372,Overall!B:AA,2,0)</f>
        <v>Electronics &amp; Communication Engineering</v>
      </c>
      <c r="D372" s="14" t="str">
        <f>VLOOKUP(B372,Overall!B:AA,3,0)</f>
        <v>Power System Analysis</v>
      </c>
      <c r="E372" s="14" t="str">
        <f>VLOOKUP(B372,Overall!B:AA,4,0)</f>
        <v>Prof. Debapriya Das</v>
      </c>
      <c r="F372" s="15" t="str">
        <f>VLOOKUP(B372,Overall!B:AA,5,0)</f>
        <v>IIT Kharagpur</v>
      </c>
      <c r="G372" s="15" t="str">
        <f>VLOOKUP(B372,Overall!B:AA,6,0)</f>
        <v>IIT Kharagpur</v>
      </c>
      <c r="H372" s="16" t="str">
        <f>VLOOKUP(B372,Overall!B:AA,7,0)</f>
        <v>12 Weeks</v>
      </c>
      <c r="I372" s="15" t="str">
        <f>VLOOKUP(B372,Overall!B:AA,8,0)</f>
        <v>Rerun</v>
      </c>
      <c r="J372" s="17">
        <f>VLOOKUP(B372,Overall!B:AA,9,0)</f>
        <v>45859</v>
      </c>
      <c r="K372" s="17">
        <f>VLOOKUP(B372,Overall!B:AA,10,0)</f>
        <v>45940</v>
      </c>
      <c r="L372" s="17">
        <f>VLOOKUP(B372,Overall!B:AA,11,0)</f>
        <v>45963</v>
      </c>
      <c r="M372" s="17">
        <f>VLOOKUP(B372,Overall!B:AA,12,0)</f>
        <v>45866</v>
      </c>
      <c r="N372" s="17">
        <f>VLOOKUP(B372,Overall!B:AA,13,0)</f>
        <v>45884</v>
      </c>
      <c r="O372" s="15" t="str">
        <f>VLOOKUP(B372,Overall!B:AA,14,0)</f>
        <v>UG</v>
      </c>
      <c r="P372" s="15" t="str">
        <f>VLOOKUP(B372,Overall!B:AA,15,0)</f>
        <v>Elective</v>
      </c>
      <c r="Q372" s="15" t="str">
        <f>VLOOKUP(B372,Overall!B:AA,16,0)</f>
        <v>Yes</v>
      </c>
      <c r="R372" s="33" t="str">
        <f>VLOOKUP(B372,Overall!B:AA,17,0)</f>
        <v>Power Systems and Power Electronics</v>
      </c>
      <c r="S372" s="20" t="str">
        <f>VLOOKUP(B372,Overall!B:AA,18,0)</f>
        <v>https://onlinecourses.nptel.ac.in/noc25_ee169/preview</v>
      </c>
      <c r="T372" s="14" t="str">
        <f>VLOOKUP(B372,Overall!B:AA,19,0)</f>
        <v>noc25_ee169</v>
      </c>
      <c r="U372" s="35" t="str">
        <f>VLOOKUP(B372,Overall!B:AA,20,0)</f>
        <v>https://onlinecourses.nptel.ac.in/noc22_ee120/preview</v>
      </c>
      <c r="V372" s="35" t="str">
        <f>VLOOKUP(B372,Overall!B:AA,21,0)</f>
        <v>https://onlinecourses.nptel.ac.in/noc22_ee120/preview</v>
      </c>
      <c r="W372" s="33" t="str">
        <f>VLOOKUP(B372,Overall!B:AA,22,0)</f>
        <v>noc22_ee120</v>
      </c>
      <c r="X372" s="20" t="str">
        <f>VLOOKUP(B372,Overall!B:AA,23,0)</f>
        <v>https://nptel.ac.in/courses/117105140</v>
      </c>
      <c r="Y372" s="19" t="str">
        <f>VLOOKUP(B372,Overall!B:AA,24,0)</f>
        <v>https://nptel.ac.in/courses/117105140</v>
      </c>
      <c r="Z372" s="14">
        <f>VLOOKUP(B372,Overall!B:AA,25,0)</f>
        <v>117105140</v>
      </c>
      <c r="AA372" s="33"/>
    </row>
    <row r="373" spans="1:27" ht="39.6" x14ac:dyDescent="0.25">
      <c r="A373" s="13">
        <v>372</v>
      </c>
      <c r="B373" s="14" t="s">
        <v>2312</v>
      </c>
      <c r="C373" s="14" t="str">
        <f>VLOOKUP(B373,Overall!B:AA,2,0)</f>
        <v>Electronics &amp; Communication Engineering</v>
      </c>
      <c r="D373" s="14" t="str">
        <f>VLOOKUP(B373,Overall!B:AA,3,0)</f>
        <v>Digital Speech Processing</v>
      </c>
      <c r="E373" s="14" t="str">
        <f>VLOOKUP(B373,Overall!B:AA,4,0)</f>
        <v>Prof. Shyamal Kumar Das Mandal</v>
      </c>
      <c r="F373" s="15" t="str">
        <f>VLOOKUP(B373,Overall!B:AA,5,0)</f>
        <v>IIT Kharagpur</v>
      </c>
      <c r="G373" s="15" t="str">
        <f>VLOOKUP(B373,Overall!B:AA,6,0)</f>
        <v>IIT Kharagpur</v>
      </c>
      <c r="H373" s="16" t="str">
        <f>VLOOKUP(B373,Overall!B:AA,7,0)</f>
        <v>8 Weeks</v>
      </c>
      <c r="I373" s="15" t="str">
        <f>VLOOKUP(B373,Overall!B:AA,8,0)</f>
        <v>Rerun</v>
      </c>
      <c r="J373" s="17">
        <f>VLOOKUP(B373,Overall!B:AA,9,0)</f>
        <v>45859</v>
      </c>
      <c r="K373" s="17">
        <f>VLOOKUP(B373,Overall!B:AA,10,0)</f>
        <v>45912</v>
      </c>
      <c r="L373" s="17">
        <f>VLOOKUP(B373,Overall!B:AA,11,0)</f>
        <v>45921</v>
      </c>
      <c r="M373" s="17">
        <f>VLOOKUP(B373,Overall!B:AA,12,0)</f>
        <v>45866</v>
      </c>
      <c r="N373" s="17">
        <f>VLOOKUP(B373,Overall!B:AA,13,0)</f>
        <v>45884</v>
      </c>
      <c r="O373" s="15" t="str">
        <f>VLOOKUP(B373,Overall!B:AA,14,0)</f>
        <v>UG</v>
      </c>
      <c r="P373" s="15" t="str">
        <f>VLOOKUP(B373,Overall!B:AA,15,0)</f>
        <v>Elective</v>
      </c>
      <c r="Q373" s="15" t="str">
        <f>VLOOKUP(B373,Overall!B:AA,16,0)</f>
        <v>Yes</v>
      </c>
      <c r="R373" s="33">
        <f>VLOOKUP(B373,Overall!B:AA,17,0)</f>
        <v>0</v>
      </c>
      <c r="S373" s="20" t="str">
        <f>VLOOKUP(B373,Overall!B:AA,18,0)</f>
        <v>https://onlinecourses.nptel.ac.in/noc25_ee170/preview</v>
      </c>
      <c r="T373" s="14" t="str">
        <f>VLOOKUP(B373,Overall!B:AA,19,0)</f>
        <v>noc25_ee170</v>
      </c>
      <c r="U373" s="35" t="str">
        <f>VLOOKUP(B373,Overall!B:AA,20,0)</f>
        <v>https://onlinecourses.nptel.ac.in/noc22_ee117/preview</v>
      </c>
      <c r="V373" s="35" t="str">
        <f>VLOOKUP(B373,Overall!B:AA,21,0)</f>
        <v>https://onlinecourses.nptel.ac.in/noc22_ee117/preview</v>
      </c>
      <c r="W373" s="33" t="str">
        <f>VLOOKUP(B373,Overall!B:AA,22,0)</f>
        <v>noc22_ee117</v>
      </c>
      <c r="X373" s="20" t="str">
        <f>VLOOKUP(B373,Overall!B:AA,23,0)</f>
        <v>https://nptel.ac.in/courses/117105145</v>
      </c>
      <c r="Y373" s="19" t="str">
        <f>VLOOKUP(B373,Overall!B:AA,24,0)</f>
        <v>https://nptel.ac.in/courses/117105145</v>
      </c>
      <c r="Z373" s="14">
        <f>VLOOKUP(B373,Overall!B:AA,25,0)</f>
        <v>117105145</v>
      </c>
      <c r="AA373" s="33"/>
    </row>
    <row r="374" spans="1:27" ht="39.6" x14ac:dyDescent="0.25">
      <c r="A374" s="13">
        <v>373</v>
      </c>
      <c r="B374" s="14" t="s">
        <v>2317</v>
      </c>
      <c r="C374" s="14" t="str">
        <f>VLOOKUP(B374,Overall!B:AA,2,0)</f>
        <v>Electronics and Communication Engineering</v>
      </c>
      <c r="D374" s="14" t="str">
        <f>VLOOKUP(B374,Overall!B:AA,3,0)</f>
        <v>Basics of Software Defined Radios and Practical Applications</v>
      </c>
      <c r="E374" s="14" t="str">
        <f>VLOOKUP(B374,Overall!B:AA,4,0)</f>
        <v>Prof. Meenakshi Rawat</v>
      </c>
      <c r="F374" s="15" t="str">
        <f>VLOOKUP(B374,Overall!B:AA,5,0)</f>
        <v>IIT Roorkee</v>
      </c>
      <c r="G374" s="15" t="str">
        <f>VLOOKUP(B374,Overall!B:AA,6,0)</f>
        <v>IIT Roorkee</v>
      </c>
      <c r="H374" s="16" t="str">
        <f>VLOOKUP(B374,Overall!B:AA,7,0)</f>
        <v>4 Weeks</v>
      </c>
      <c r="I374" s="15" t="str">
        <f>VLOOKUP(B374,Overall!B:AA,8,0)</f>
        <v>Rerun</v>
      </c>
      <c r="J374" s="17">
        <f>VLOOKUP(B374,Overall!B:AA,9,0)</f>
        <v>45859</v>
      </c>
      <c r="K374" s="17">
        <f>VLOOKUP(B374,Overall!B:AA,10,0)</f>
        <v>45884</v>
      </c>
      <c r="L374" s="17">
        <f>VLOOKUP(B374,Overall!B:AA,11,0)</f>
        <v>45921</v>
      </c>
      <c r="M374" s="17">
        <f>VLOOKUP(B374,Overall!B:AA,12,0)</f>
        <v>45866</v>
      </c>
      <c r="N374" s="17">
        <f>VLOOKUP(B374,Overall!B:AA,13,0)</f>
        <v>45884</v>
      </c>
      <c r="O374" s="15" t="str">
        <f>VLOOKUP(B374,Overall!B:AA,14,0)</f>
        <v>UG/PG</v>
      </c>
      <c r="P374" s="15" t="str">
        <f>VLOOKUP(B374,Overall!B:AA,15,0)</f>
        <v>Elective</v>
      </c>
      <c r="Q374" s="15" t="str">
        <f>VLOOKUP(B374,Overall!B:AA,16,0)</f>
        <v>Yes</v>
      </c>
      <c r="R374" s="33">
        <f>VLOOKUP(B374,Overall!B:AA,17,0)</f>
        <v>0</v>
      </c>
      <c r="S374" s="20" t="str">
        <f>VLOOKUP(B374,Overall!B:AA,18,0)</f>
        <v>https://onlinecourses.nptel.ac.in/noc25_ee171/preview</v>
      </c>
      <c r="T374" s="14" t="str">
        <f>VLOOKUP(B374,Overall!B:AA,19,0)</f>
        <v>noc25_ee171</v>
      </c>
      <c r="U374" s="35" t="str">
        <f>VLOOKUP(B374,Overall!B:AA,20,0)</f>
        <v>https://onlinecourses.nptel.ac.in/noc24_ee79/preview</v>
      </c>
      <c r="V374" s="35" t="str">
        <f>VLOOKUP(B374,Overall!B:AA,21,0)</f>
        <v>https://onlinecourses.nptel.ac.in/noc24_ee79/preview</v>
      </c>
      <c r="W374" s="33" t="str">
        <f>VLOOKUP(B374,Overall!B:AA,22,0)</f>
        <v>noc24_ee79</v>
      </c>
      <c r="X374" s="20" t="str">
        <f>VLOOKUP(B374,Overall!B:AA,23,0)</f>
        <v>https://nptel.ac.in/courses/108107107</v>
      </c>
      <c r="Y374" s="19" t="str">
        <f>VLOOKUP(B374,Overall!B:AA,24,0)</f>
        <v>https://nptel.ac.in/courses/108107107</v>
      </c>
      <c r="Z374" s="14">
        <f>VLOOKUP(B374,Overall!B:AA,25,0)</f>
        <v>108107107</v>
      </c>
      <c r="AA374" s="33"/>
    </row>
    <row r="375" spans="1:27" ht="39.6" x14ac:dyDescent="0.25">
      <c r="A375" s="13">
        <v>374</v>
      </c>
      <c r="B375" s="14" t="s">
        <v>2323</v>
      </c>
      <c r="C375" s="14" t="str">
        <f>VLOOKUP(B375,Overall!B:AA,2,0)</f>
        <v>Electronics and Communication Engineering</v>
      </c>
      <c r="D375" s="14" t="str">
        <f>VLOOKUP(B375,Overall!B:AA,3,0)</f>
        <v>5G Wireless Standard Design</v>
      </c>
      <c r="E375" s="14" t="str">
        <f>VLOOKUP(B375,Overall!B:AA,4,0)</f>
        <v>Prof. Rohit Budhiraja</v>
      </c>
      <c r="F375" s="15" t="str">
        <f>VLOOKUP(B375,Overall!B:AA,5,0)</f>
        <v>IIT Kanpur</v>
      </c>
      <c r="G375" s="15" t="str">
        <f>VLOOKUP(B375,Overall!B:AA,6,0)</f>
        <v>IIT Kanpur</v>
      </c>
      <c r="H375" s="16" t="str">
        <f>VLOOKUP(B375,Overall!B:AA,7,0)</f>
        <v>12 Weeks</v>
      </c>
      <c r="I375" s="15" t="str">
        <f>VLOOKUP(B375,Overall!B:AA,8,0)</f>
        <v>Rerun</v>
      </c>
      <c r="J375" s="17">
        <f>VLOOKUP(B375,Overall!B:AA,9,0)</f>
        <v>45859</v>
      </c>
      <c r="K375" s="17">
        <f>VLOOKUP(B375,Overall!B:AA,10,0)</f>
        <v>45940</v>
      </c>
      <c r="L375" s="17">
        <f>VLOOKUP(B375,Overall!B:AA,11,0)</f>
        <v>45955</v>
      </c>
      <c r="M375" s="17">
        <f>VLOOKUP(B375,Overall!B:AA,12,0)</f>
        <v>45866</v>
      </c>
      <c r="N375" s="17">
        <f>VLOOKUP(B375,Overall!B:AA,13,0)</f>
        <v>45884</v>
      </c>
      <c r="O375" s="15" t="str">
        <f>VLOOKUP(B375,Overall!B:AA,14,0)</f>
        <v>UG/PG</v>
      </c>
      <c r="P375" s="15" t="str">
        <f>VLOOKUP(B375,Overall!B:AA,15,0)</f>
        <v>Elective</v>
      </c>
      <c r="Q375" s="15" t="str">
        <f>VLOOKUP(B375,Overall!B:AA,16,0)</f>
        <v>Yes</v>
      </c>
      <c r="R375" s="33" t="str">
        <f>VLOOKUP(B375,Overall!B:AA,17,0)</f>
        <v>Communication and Signal Processing</v>
      </c>
      <c r="S375" s="20" t="str">
        <f>VLOOKUP(B375,Overall!B:AA,18,0)</f>
        <v>https://onlinecourses.nptel.ac.in/noc25_ee172/preview</v>
      </c>
      <c r="T375" s="14" t="str">
        <f>VLOOKUP(B375,Overall!B:AA,19,0)</f>
        <v>noc25_ee172</v>
      </c>
      <c r="U375" s="35" t="str">
        <f>VLOOKUP(B375,Overall!B:AA,20,0)</f>
        <v>https://onlinecourses.nptel.ac.in/noc24_ee152/preview</v>
      </c>
      <c r="V375" s="35" t="str">
        <f>VLOOKUP(B375,Overall!B:AA,21,0)</f>
        <v>https://onlinecourses.nptel.ac.in/noc24_ee152/preview</v>
      </c>
      <c r="W375" s="33" t="str">
        <f>VLOOKUP(B375,Overall!B:AA,22,0)</f>
        <v>noc24_ee152</v>
      </c>
      <c r="X375" s="20" t="str">
        <f>VLOOKUP(B375,Overall!B:AA,23,0)</f>
        <v>https://nptel.ac.in/courses/117104484</v>
      </c>
      <c r="Y375" s="19" t="str">
        <f>VLOOKUP(B375,Overall!B:AA,24,0)</f>
        <v>https://nptel.ac.in/courses/117104484</v>
      </c>
      <c r="Z375" s="14">
        <f>VLOOKUP(B375,Overall!B:AA,25,0)</f>
        <v>117104484</v>
      </c>
      <c r="AA375" s="33"/>
    </row>
    <row r="376" spans="1:27" ht="39.6" x14ac:dyDescent="0.25">
      <c r="A376" s="13">
        <v>375</v>
      </c>
      <c r="B376" s="14" t="s">
        <v>2328</v>
      </c>
      <c r="C376" s="14" t="str">
        <f>VLOOKUP(B376,Overall!B:AA,2,0)</f>
        <v>Electronics and Communication Engineering, Microelectronics and VLSI</v>
      </c>
      <c r="D376" s="14" t="str">
        <f>VLOOKUP(B376,Overall!B:AA,3,0)</f>
        <v>Low Voltage CMOS Circuit Operation</v>
      </c>
      <c r="E376" s="14" t="str">
        <f>VLOOKUP(B376,Overall!B:AA,4,0)</f>
        <v>Prof. Anand Bulusu</v>
      </c>
      <c r="F376" s="15" t="str">
        <f>VLOOKUP(B376,Overall!B:AA,5,0)</f>
        <v>IIT Roorkee</v>
      </c>
      <c r="G376" s="15" t="str">
        <f>VLOOKUP(B376,Overall!B:AA,6,0)</f>
        <v>IIT Roorkee</v>
      </c>
      <c r="H376" s="16" t="str">
        <f>VLOOKUP(B376,Overall!B:AA,7,0)</f>
        <v>8 Weeks</v>
      </c>
      <c r="I376" s="15" t="str">
        <f>VLOOKUP(B376,Overall!B:AA,8,0)</f>
        <v>Rerun</v>
      </c>
      <c r="J376" s="17">
        <f>VLOOKUP(B376,Overall!B:AA,9,0)</f>
        <v>45859</v>
      </c>
      <c r="K376" s="17">
        <f>VLOOKUP(B376,Overall!B:AA,10,0)</f>
        <v>45912</v>
      </c>
      <c r="L376" s="17">
        <f>VLOOKUP(B376,Overall!B:AA,11,0)</f>
        <v>45920</v>
      </c>
      <c r="M376" s="17">
        <f>VLOOKUP(B376,Overall!B:AA,12,0)</f>
        <v>45866</v>
      </c>
      <c r="N376" s="17">
        <f>VLOOKUP(B376,Overall!B:AA,13,0)</f>
        <v>45884</v>
      </c>
      <c r="O376" s="15" t="str">
        <f>VLOOKUP(B376,Overall!B:AA,14,0)</f>
        <v>UG/PG</v>
      </c>
      <c r="P376" s="15" t="str">
        <f>VLOOKUP(B376,Overall!B:AA,15,0)</f>
        <v>Elective</v>
      </c>
      <c r="Q376" s="15" t="str">
        <f>VLOOKUP(B376,Overall!B:AA,16,0)</f>
        <v>Yes</v>
      </c>
      <c r="R376" s="33" t="str">
        <f>VLOOKUP(B376,Overall!B:AA,17,0)</f>
        <v>VLSI design</v>
      </c>
      <c r="S376" s="20" t="str">
        <f>VLOOKUP(B376,Overall!B:AA,18,0)</f>
        <v>https://onlinecourses.nptel.ac.in/noc25_ee173/preview</v>
      </c>
      <c r="T376" s="14" t="str">
        <f>VLOOKUP(B376,Overall!B:AA,19,0)</f>
        <v>noc25_ee173</v>
      </c>
      <c r="U376" s="35" t="str">
        <f>VLOOKUP(B376,Overall!B:AA,20,0)</f>
        <v>https://onlinecourses.nptel.ac.in/noc24_ee80/preview</v>
      </c>
      <c r="V376" s="35" t="str">
        <f>VLOOKUP(B376,Overall!B:AA,21,0)</f>
        <v>https://onlinecourses.nptel.ac.in/noc24_ee80/preview</v>
      </c>
      <c r="W376" s="33" t="str">
        <f>VLOOKUP(B376,Overall!B:AA,22,0)</f>
        <v>noc24_ee80</v>
      </c>
      <c r="X376" s="20" t="str">
        <f>VLOOKUP(B376,Overall!B:AA,23,0)</f>
        <v>https://nptel.ac.in/courses/117107485</v>
      </c>
      <c r="Y376" s="19" t="str">
        <f>VLOOKUP(B376,Overall!B:AA,24,0)</f>
        <v>https://nptel.ac.in/courses/117107485</v>
      </c>
      <c r="Z376" s="14">
        <f>VLOOKUP(B376,Overall!B:AA,25,0)</f>
        <v>117107485</v>
      </c>
      <c r="AA376" s="33"/>
    </row>
    <row r="377" spans="1:27" ht="39.6" x14ac:dyDescent="0.25">
      <c r="A377" s="13">
        <v>376</v>
      </c>
      <c r="B377" s="14" t="s">
        <v>2354</v>
      </c>
      <c r="C377" s="14" t="str">
        <f>VLOOKUP(B377,Overall!B:AA,2,0)</f>
        <v>Electronics and Electrical Engineering</v>
      </c>
      <c r="D377" s="14" t="str">
        <f>VLOOKUP(B377,Overall!B:AA,3,0)</f>
        <v>Microwave Engineering</v>
      </c>
      <c r="E377" s="14" t="str">
        <f>VLOOKUP(B377,Overall!B:AA,4,0)</f>
        <v>Prof. Ratnajit Bhattacharjee</v>
      </c>
      <c r="F377" s="15" t="str">
        <f>VLOOKUP(B377,Overall!B:AA,5,0)</f>
        <v>IIT Guwahati</v>
      </c>
      <c r="G377" s="15" t="str">
        <f>VLOOKUP(B377,Overall!B:AA,6,0)</f>
        <v>IIT Guwahati</v>
      </c>
      <c r="H377" s="16" t="str">
        <f>VLOOKUP(B377,Overall!B:AA,7,0)</f>
        <v>12 Weeks</v>
      </c>
      <c r="I377" s="15" t="str">
        <f>VLOOKUP(B377,Overall!B:AA,8,0)</f>
        <v>Rerun</v>
      </c>
      <c r="J377" s="17">
        <f>VLOOKUP(B377,Overall!B:AA,9,0)</f>
        <v>45859</v>
      </c>
      <c r="K377" s="17">
        <f>VLOOKUP(B377,Overall!B:AA,10,0)</f>
        <v>45940</v>
      </c>
      <c r="L377" s="17">
        <f>VLOOKUP(B377,Overall!B:AA,11,0)</f>
        <v>45956</v>
      </c>
      <c r="M377" s="17">
        <f>VLOOKUP(B377,Overall!B:AA,12,0)</f>
        <v>45866</v>
      </c>
      <c r="N377" s="17">
        <f>VLOOKUP(B377,Overall!B:AA,13,0)</f>
        <v>45884</v>
      </c>
      <c r="O377" s="15" t="str">
        <f>VLOOKUP(B377,Overall!B:AA,14,0)</f>
        <v>UG</v>
      </c>
      <c r="P377" s="15" t="str">
        <f>VLOOKUP(B377,Overall!B:AA,15,0)</f>
        <v>Core</v>
      </c>
      <c r="Q377" s="15" t="str">
        <f>VLOOKUP(B377,Overall!B:AA,16,0)</f>
        <v>No</v>
      </c>
      <c r="R377" s="33" t="str">
        <f>VLOOKUP(B377,Overall!B:AA,17,0)</f>
        <v>Photonics</v>
      </c>
      <c r="S377" s="20" t="str">
        <f>VLOOKUP(B377,Overall!B:AA,18,0)</f>
        <v>https://onlinecourses.nptel.ac.in/noc25_ee178/preview</v>
      </c>
      <c r="T377" s="14" t="str">
        <f>VLOOKUP(B377,Overall!B:AA,19,0)</f>
        <v>noc25_ee178</v>
      </c>
      <c r="U377" s="35" t="str">
        <f>VLOOKUP(B377,Overall!B:AA,20,0)</f>
        <v>https://onlinecourses.nptel.ac.in/noc24_ee115/preview</v>
      </c>
      <c r="V377" s="35" t="str">
        <f>VLOOKUP(B377,Overall!B:AA,21,0)</f>
        <v>https://onlinecourses.nptel.ac.in/noc24_ee115/preview</v>
      </c>
      <c r="W377" s="33" t="str">
        <f>VLOOKUP(B377,Overall!B:AA,22,0)</f>
        <v>noc24_ee115</v>
      </c>
      <c r="X377" s="20" t="str">
        <f>VLOOKUP(B377,Overall!B:AA,23,0)</f>
        <v>https://nptel.ac.in/courses/108103141</v>
      </c>
      <c r="Y377" s="19" t="str">
        <f>VLOOKUP(B377,Overall!B:AA,24,0)</f>
        <v>https://nptel.ac.in/courses/108103141</v>
      </c>
      <c r="Z377" s="14">
        <f>VLOOKUP(B377,Overall!B:AA,25,0)</f>
        <v>108103141</v>
      </c>
      <c r="AA377" s="33"/>
    </row>
    <row r="378" spans="1:27" ht="39.6" x14ac:dyDescent="0.25">
      <c r="A378" s="13">
        <v>377</v>
      </c>
      <c r="B378" s="14" t="s">
        <v>2359</v>
      </c>
      <c r="C378" s="14" t="str">
        <f>VLOOKUP(B378,Overall!B:AA,2,0)</f>
        <v>Electronics and Electrical Engineering</v>
      </c>
      <c r="D378" s="14" t="str">
        <f>VLOOKUP(B378,Overall!B:AA,3,0)</f>
        <v>Simulation of Communication Systems using Matlab</v>
      </c>
      <c r="E378" s="14" t="str">
        <f>VLOOKUP(B378,Overall!B:AA,4,0)</f>
        <v>Prof. Ribhu</v>
      </c>
      <c r="F378" s="15" t="str">
        <f>VLOOKUP(B378,Overall!B:AA,5,0)</f>
        <v>IIT Guwahati</v>
      </c>
      <c r="G378" s="15" t="str">
        <f>VLOOKUP(B378,Overall!B:AA,6,0)</f>
        <v>IIT Guwahati</v>
      </c>
      <c r="H378" s="16" t="str">
        <f>VLOOKUP(B378,Overall!B:AA,7,0)</f>
        <v>12 Weeks</v>
      </c>
      <c r="I378" s="15" t="str">
        <f>VLOOKUP(B378,Overall!B:AA,8,0)</f>
        <v>Rerun</v>
      </c>
      <c r="J378" s="17">
        <f>VLOOKUP(B378,Overall!B:AA,9,0)</f>
        <v>45859</v>
      </c>
      <c r="K378" s="17">
        <f>VLOOKUP(B378,Overall!B:AA,10,0)</f>
        <v>45940</v>
      </c>
      <c r="L378" s="17">
        <f>VLOOKUP(B378,Overall!B:AA,11,0)</f>
        <v>45962</v>
      </c>
      <c r="M378" s="17">
        <f>VLOOKUP(B378,Overall!B:AA,12,0)</f>
        <v>45866</v>
      </c>
      <c r="N378" s="17">
        <f>VLOOKUP(B378,Overall!B:AA,13,0)</f>
        <v>45884</v>
      </c>
      <c r="O378" s="15" t="str">
        <f>VLOOKUP(B378,Overall!B:AA,14,0)</f>
        <v>UG</v>
      </c>
      <c r="P378" s="15" t="str">
        <f>VLOOKUP(B378,Overall!B:AA,15,0)</f>
        <v>Elective</v>
      </c>
      <c r="Q378" s="15" t="str">
        <f>VLOOKUP(B378,Overall!B:AA,16,0)</f>
        <v>Yes</v>
      </c>
      <c r="R378" s="33" t="str">
        <f>VLOOKUP(B378,Overall!B:AA,17,0)</f>
        <v>Communication and Signal Processing</v>
      </c>
      <c r="S378" s="20" t="str">
        <f>VLOOKUP(B378,Overall!B:AA,18,0)</f>
        <v>https://onlinecourses.nptel.ac.in/noc25_ee179/preview</v>
      </c>
      <c r="T378" s="14" t="str">
        <f>VLOOKUP(B378,Overall!B:AA,19,0)</f>
        <v>noc25_ee179</v>
      </c>
      <c r="U378" s="35" t="str">
        <f>VLOOKUP(B378,Overall!B:AA,20,0)</f>
        <v>https://onlinecourses.nptel.ac.in/noc24_ee132/preview</v>
      </c>
      <c r="V378" s="35" t="str">
        <f>VLOOKUP(B378,Overall!B:AA,21,0)</f>
        <v>https://onlinecourses.nptel.ac.in/noc24_ee132/preview</v>
      </c>
      <c r="W378" s="33" t="str">
        <f>VLOOKUP(B378,Overall!B:AA,22,0)</f>
        <v>noc24_ee132</v>
      </c>
      <c r="X378" s="20" t="str">
        <f>VLOOKUP(B378,Overall!B:AA,23,0)</f>
        <v>https://nptel.ac.in/courses/108103191</v>
      </c>
      <c r="Y378" s="19" t="str">
        <f>VLOOKUP(B378,Overall!B:AA,24,0)</f>
        <v>https://nptel.ac.in/courses/108103191</v>
      </c>
      <c r="Z378" s="14">
        <f>VLOOKUP(B378,Overall!B:AA,25,0)</f>
        <v>108103191</v>
      </c>
      <c r="AA378" s="33"/>
    </row>
    <row r="379" spans="1:27" ht="39.6" x14ac:dyDescent="0.25">
      <c r="A379" s="13">
        <v>378</v>
      </c>
      <c r="B379" s="14" t="s">
        <v>2364</v>
      </c>
      <c r="C379" s="14" t="str">
        <f>VLOOKUP(B379,Overall!B:AA,2,0)</f>
        <v>Electronics and Electrical Engineering</v>
      </c>
      <c r="D379" s="14" t="str">
        <f>VLOOKUP(B379,Overall!B:AA,3,0)</f>
        <v>System Design Through Verilog</v>
      </c>
      <c r="E379" s="14" t="str">
        <f>VLOOKUP(B379,Overall!B:AA,4,0)</f>
        <v>Prof. Shaik Rafi Ahamed</v>
      </c>
      <c r="F379" s="15" t="str">
        <f>VLOOKUP(B379,Overall!B:AA,5,0)</f>
        <v>IIT Guwahati</v>
      </c>
      <c r="G379" s="15" t="str">
        <f>VLOOKUP(B379,Overall!B:AA,6,0)</f>
        <v>IIT Guwahati</v>
      </c>
      <c r="H379" s="16" t="str">
        <f>VLOOKUP(B379,Overall!B:AA,7,0)</f>
        <v>8 Weeks</v>
      </c>
      <c r="I379" s="15" t="str">
        <f>VLOOKUP(B379,Overall!B:AA,8,0)</f>
        <v>Rerun</v>
      </c>
      <c r="J379" s="17">
        <f>VLOOKUP(B379,Overall!B:AA,9,0)</f>
        <v>45859</v>
      </c>
      <c r="K379" s="17">
        <f>VLOOKUP(B379,Overall!B:AA,10,0)</f>
        <v>45912</v>
      </c>
      <c r="L379" s="17">
        <f>VLOOKUP(B379,Overall!B:AA,11,0)</f>
        <v>45921</v>
      </c>
      <c r="M379" s="17">
        <f>VLOOKUP(B379,Overall!B:AA,12,0)</f>
        <v>45866</v>
      </c>
      <c r="N379" s="17">
        <f>VLOOKUP(B379,Overall!B:AA,13,0)</f>
        <v>45884</v>
      </c>
      <c r="O379" s="15" t="str">
        <f>VLOOKUP(B379,Overall!B:AA,14,0)</f>
        <v>UG/PG</v>
      </c>
      <c r="P379" s="15" t="str">
        <f>VLOOKUP(B379,Overall!B:AA,15,0)</f>
        <v>Elective</v>
      </c>
      <c r="Q379" s="15" t="str">
        <f>VLOOKUP(B379,Overall!B:AA,16,0)</f>
        <v>Yes</v>
      </c>
      <c r="R379" s="33" t="str">
        <f>VLOOKUP(B379,Overall!B:AA,17,0)</f>
        <v>VLSI design</v>
      </c>
      <c r="S379" s="20" t="str">
        <f>VLOOKUP(B379,Overall!B:AA,18,0)</f>
        <v>https://onlinecourses.nptel.ac.in/noc25_ee180/preview</v>
      </c>
      <c r="T379" s="14" t="str">
        <f>VLOOKUP(B379,Overall!B:AA,19,0)</f>
        <v>noc25_ee180</v>
      </c>
      <c r="U379" s="35" t="str">
        <f>VLOOKUP(B379,Overall!B:AA,20,0)</f>
        <v>https://onlinecourses.nptel.ac.in/noc24_ee94/preview</v>
      </c>
      <c r="V379" s="35" t="str">
        <f>VLOOKUP(B379,Overall!B:AA,21,0)</f>
        <v>https://onlinecourses.nptel.ac.in/noc24_ee94/preview</v>
      </c>
      <c r="W379" s="33" t="str">
        <f>VLOOKUP(B379,Overall!B:AA,22,0)</f>
        <v>noc24_ee94</v>
      </c>
      <c r="X379" s="20" t="str">
        <f>VLOOKUP(B379,Overall!B:AA,23,0)</f>
        <v>https://nptel.ac.in/courses/108103179</v>
      </c>
      <c r="Y379" s="19" t="str">
        <f>VLOOKUP(B379,Overall!B:AA,24,0)</f>
        <v>https://nptel.ac.in/courses/108103179</v>
      </c>
      <c r="Z379" s="14">
        <f>VLOOKUP(B379,Overall!B:AA,25,0)</f>
        <v>108103179</v>
      </c>
      <c r="AA379" s="33"/>
    </row>
    <row r="380" spans="1:27" ht="39.6" x14ac:dyDescent="0.25">
      <c r="A380" s="13">
        <v>379</v>
      </c>
      <c r="B380" s="14" t="s">
        <v>2369</v>
      </c>
      <c r="C380" s="14" t="str">
        <f>VLOOKUP(B380,Overall!B:AA,2,0)</f>
        <v>Electronics and Electrical Engineering
Computer Science and Engineering</v>
      </c>
      <c r="D380" s="14" t="str">
        <f>VLOOKUP(B380,Overall!B:AA,3,0)</f>
        <v>Machine Learning and Deep Learning - Fundamentals and Applications</v>
      </c>
      <c r="E380" s="14" t="str">
        <f>VLOOKUP(B380,Overall!B:AA,4,0)</f>
        <v>Prof. M.K. Bhuyan</v>
      </c>
      <c r="F380" s="15" t="str">
        <f>VLOOKUP(B380,Overall!B:AA,5,0)</f>
        <v>IIT Guwahati</v>
      </c>
      <c r="G380" s="15" t="str">
        <f>VLOOKUP(B380,Overall!B:AA,6,0)</f>
        <v>IIT Guwahati</v>
      </c>
      <c r="H380" s="16" t="str">
        <f>VLOOKUP(B380,Overall!B:AA,7,0)</f>
        <v>12 Weeks</v>
      </c>
      <c r="I380" s="15" t="str">
        <f>VLOOKUP(B380,Overall!B:AA,8,0)</f>
        <v>Rerun</v>
      </c>
      <c r="J380" s="17">
        <f>VLOOKUP(B380,Overall!B:AA,9,0)</f>
        <v>45859</v>
      </c>
      <c r="K380" s="17">
        <f>VLOOKUP(B380,Overall!B:AA,10,0)</f>
        <v>45940</v>
      </c>
      <c r="L380" s="17">
        <f>VLOOKUP(B380,Overall!B:AA,11,0)</f>
        <v>45963</v>
      </c>
      <c r="M380" s="17">
        <f>VLOOKUP(B380,Overall!B:AA,12,0)</f>
        <v>45866</v>
      </c>
      <c r="N380" s="17">
        <f>VLOOKUP(B380,Overall!B:AA,13,0)</f>
        <v>45884</v>
      </c>
      <c r="O380" s="15" t="str">
        <f>VLOOKUP(B380,Overall!B:AA,14,0)</f>
        <v>UG/PG</v>
      </c>
      <c r="P380" s="15" t="str">
        <f>VLOOKUP(B380,Overall!B:AA,15,0)</f>
        <v>Core</v>
      </c>
      <c r="Q380" s="15" t="str">
        <f>VLOOKUP(B380,Overall!B:AA,16,0)</f>
        <v>Yes</v>
      </c>
      <c r="R380" s="33" t="str">
        <f>VLOOKUP(B380,Overall!B:AA,17,0)</f>
        <v>Communication and Signal Processing</v>
      </c>
      <c r="S380" s="20" t="str">
        <f>VLOOKUP(B380,Overall!B:AA,18,0)</f>
        <v>https://onlinecourses.nptel.ac.in/noc25_ee181/preview</v>
      </c>
      <c r="T380" s="14" t="str">
        <f>VLOOKUP(B380,Overall!B:AA,19,0)</f>
        <v>noc25_ee181</v>
      </c>
      <c r="U380" s="35" t="str">
        <f>VLOOKUP(B380,Overall!B:AA,20,0)</f>
        <v>https://onlinecourses.nptel.ac.in/noc24_ee146/preview</v>
      </c>
      <c r="V380" s="35" t="str">
        <f>VLOOKUP(B380,Overall!B:AA,21,0)</f>
        <v>https://onlinecourses.nptel.ac.in/noc24_ee146/preview</v>
      </c>
      <c r="W380" s="33" t="str">
        <f>VLOOKUP(B380,Overall!B:AA,22,0)</f>
        <v>noc24_ee146</v>
      </c>
      <c r="X380" s="20" t="str">
        <f>VLOOKUP(B380,Overall!B:AA,23,0)</f>
        <v>https://nptel.ac.in/courses/108103192</v>
      </c>
      <c r="Y380" s="19" t="str">
        <f>VLOOKUP(B380,Overall!B:AA,24,0)</f>
        <v>https://nptel.ac.in/courses/108103192</v>
      </c>
      <c r="Z380" s="14">
        <f>VLOOKUP(B380,Overall!B:AA,25,0)</f>
        <v>108103192</v>
      </c>
      <c r="AA380" s="33"/>
    </row>
    <row r="381" spans="1:27" ht="39.6" x14ac:dyDescent="0.25">
      <c r="A381" s="13">
        <v>380</v>
      </c>
      <c r="B381" s="14" t="s">
        <v>2375</v>
      </c>
      <c r="C381" s="14" t="str">
        <f>VLOOKUP(B381,Overall!B:AA,2,0)</f>
        <v>Electronics and Electrical Engineering</v>
      </c>
      <c r="D381" s="14" t="str">
        <f>VLOOKUP(B381,Overall!B:AA,3,0)</f>
        <v>Photonic Crystals: Fundamentals &amp; Applications</v>
      </c>
      <c r="E381" s="14" t="str">
        <f>VLOOKUP(B381,Overall!B:AA,4,0)</f>
        <v>Prof. Debabrata Sikdar</v>
      </c>
      <c r="F381" s="15" t="str">
        <f>VLOOKUP(B381,Overall!B:AA,5,0)</f>
        <v>IIT Guwahati</v>
      </c>
      <c r="G381" s="15" t="str">
        <f>VLOOKUP(B381,Overall!B:AA,6,0)</f>
        <v>IIT Guwahati</v>
      </c>
      <c r="H381" s="16" t="str">
        <f>VLOOKUP(B381,Overall!B:AA,7,0)</f>
        <v>12 Weeks</v>
      </c>
      <c r="I381" s="15" t="str">
        <f>VLOOKUP(B381,Overall!B:AA,8,0)</f>
        <v>Rerun</v>
      </c>
      <c r="J381" s="17">
        <f>VLOOKUP(B381,Overall!B:AA,9,0)</f>
        <v>45859</v>
      </c>
      <c r="K381" s="17">
        <f>VLOOKUP(B381,Overall!B:AA,10,0)</f>
        <v>45940</v>
      </c>
      <c r="L381" s="17">
        <f>VLOOKUP(B381,Overall!B:AA,11,0)</f>
        <v>45962</v>
      </c>
      <c r="M381" s="17">
        <f>VLOOKUP(B381,Overall!B:AA,12,0)</f>
        <v>45866</v>
      </c>
      <c r="N381" s="17">
        <f>VLOOKUP(B381,Overall!B:AA,13,0)</f>
        <v>45884</v>
      </c>
      <c r="O381" s="15" t="str">
        <f>VLOOKUP(B381,Overall!B:AA,14,0)</f>
        <v>UG/PG</v>
      </c>
      <c r="P381" s="15" t="str">
        <f>VLOOKUP(B381,Overall!B:AA,15,0)</f>
        <v>Elective</v>
      </c>
      <c r="Q381" s="15" t="str">
        <f>VLOOKUP(B381,Overall!B:AA,16,0)</f>
        <v>Yes</v>
      </c>
      <c r="R381" s="33" t="str">
        <f>VLOOKUP(B381,Overall!B:AA,17,0)</f>
        <v>Photonics</v>
      </c>
      <c r="S381" s="20" t="str">
        <f>VLOOKUP(B381,Overall!B:AA,18,0)</f>
        <v>https://onlinecourses.nptel.ac.in/noc25_ee182/preview</v>
      </c>
      <c r="T381" s="14" t="str">
        <f>VLOOKUP(B381,Overall!B:AA,19,0)</f>
        <v>noc25_ee182</v>
      </c>
      <c r="U381" s="35" t="str">
        <f>VLOOKUP(B381,Overall!B:AA,20,0)</f>
        <v>https://onlinecourses.nptel.ac.in/noc24_ee129/preview</v>
      </c>
      <c r="V381" s="35" t="str">
        <f>VLOOKUP(B381,Overall!B:AA,21,0)</f>
        <v>https://onlinecourses.nptel.ac.in/noc24_ee129/preview</v>
      </c>
      <c r="W381" s="33" t="str">
        <f>VLOOKUP(B381,Overall!B:AA,22,0)</f>
        <v>noc24_ee129</v>
      </c>
      <c r="X381" s="20" t="str">
        <f>VLOOKUP(B381,Overall!B:AA,23,0)</f>
        <v>https://nptel.ac.in/courses/108103487</v>
      </c>
      <c r="Y381" s="19" t="str">
        <f>VLOOKUP(B381,Overall!B:AA,24,0)</f>
        <v>https://nptel.ac.in/courses/108103487</v>
      </c>
      <c r="Z381" s="14">
        <f>VLOOKUP(B381,Overall!B:AA,25,0)</f>
        <v>108103487</v>
      </c>
      <c r="AA381" s="33"/>
    </row>
    <row r="382" spans="1:27" ht="39.6" x14ac:dyDescent="0.25">
      <c r="A382" s="13">
        <v>381</v>
      </c>
      <c r="B382" s="14" t="s">
        <v>2379</v>
      </c>
      <c r="C382" s="14" t="str">
        <f>VLOOKUP(B382,Overall!B:AA,2,0)</f>
        <v>Electronics and Electrical Engineering</v>
      </c>
      <c r="D382" s="14" t="str">
        <f>VLOOKUP(B382,Overall!B:AA,3,0)</f>
        <v>Power Electronics Applications in Power Systems</v>
      </c>
      <c r="E382" s="14" t="str">
        <f>VLOOKUP(B382,Overall!B:AA,4,0)</f>
        <v>Prof. Sanjib Ganguly</v>
      </c>
      <c r="F382" s="15" t="str">
        <f>VLOOKUP(B382,Overall!B:AA,5,0)</f>
        <v>IIT Guwahati</v>
      </c>
      <c r="G382" s="15" t="str">
        <f>VLOOKUP(B382,Overall!B:AA,6,0)</f>
        <v>IIT Guwahati</v>
      </c>
      <c r="H382" s="16" t="str">
        <f>VLOOKUP(B382,Overall!B:AA,7,0)</f>
        <v>12 Weeks</v>
      </c>
      <c r="I382" s="15" t="str">
        <f>VLOOKUP(B382,Overall!B:AA,8,0)</f>
        <v>Rerun</v>
      </c>
      <c r="J382" s="17">
        <f>VLOOKUP(B382,Overall!B:AA,9,0)</f>
        <v>45859</v>
      </c>
      <c r="K382" s="17">
        <f>VLOOKUP(B382,Overall!B:AA,10,0)</f>
        <v>45940</v>
      </c>
      <c r="L382" s="17">
        <f>VLOOKUP(B382,Overall!B:AA,11,0)</f>
        <v>45962</v>
      </c>
      <c r="M382" s="17">
        <f>VLOOKUP(B382,Overall!B:AA,12,0)</f>
        <v>45866</v>
      </c>
      <c r="N382" s="17">
        <f>VLOOKUP(B382,Overall!B:AA,13,0)</f>
        <v>45884</v>
      </c>
      <c r="O382" s="15" t="str">
        <f>VLOOKUP(B382,Overall!B:AA,14,0)</f>
        <v>UG/PG</v>
      </c>
      <c r="P382" s="15" t="str">
        <f>VLOOKUP(B382,Overall!B:AA,15,0)</f>
        <v>Elective</v>
      </c>
      <c r="Q382" s="15" t="str">
        <f>VLOOKUP(B382,Overall!B:AA,16,0)</f>
        <v>Yes</v>
      </c>
      <c r="R382" s="33" t="str">
        <f>VLOOKUP(B382,Overall!B:AA,17,0)</f>
        <v>Power Systems and Power Electronics</v>
      </c>
      <c r="S382" s="20" t="str">
        <f>VLOOKUP(B382,Overall!B:AA,18,0)</f>
        <v>https://onlinecourses.nptel.ac.in/noc25_ee183/preview</v>
      </c>
      <c r="T382" s="14" t="str">
        <f>VLOOKUP(B382,Overall!B:AA,19,0)</f>
        <v>noc25_ee183</v>
      </c>
      <c r="U382" s="35" t="str">
        <f>VLOOKUP(B382,Overall!B:AA,20,0)</f>
        <v>https://onlinecourses.nptel.ac.in/noc24_ee130/preview</v>
      </c>
      <c r="V382" s="35" t="str">
        <f>VLOOKUP(B382,Overall!B:AA,21,0)</f>
        <v>https://onlinecourses.nptel.ac.in/noc24_ee130/preview</v>
      </c>
      <c r="W382" s="33" t="str">
        <f>VLOOKUP(B382,Overall!B:AA,22,0)</f>
        <v>noc24_ee130</v>
      </c>
      <c r="X382" s="20" t="str">
        <f>VLOOKUP(B382,Overall!B:AA,23,0)</f>
        <v>https://nptel.ac.in/courses/117103488</v>
      </c>
      <c r="Y382" s="19" t="str">
        <f>VLOOKUP(B382,Overall!B:AA,24,0)</f>
        <v>https://nptel.ac.in/courses/117103488</v>
      </c>
      <c r="Z382" s="14">
        <f>VLOOKUP(B382,Overall!B:AA,25,0)</f>
        <v>117103488</v>
      </c>
      <c r="AA382" s="33"/>
    </row>
    <row r="383" spans="1:27" ht="39.6" x14ac:dyDescent="0.25">
      <c r="A383" s="13">
        <v>382</v>
      </c>
      <c r="B383" s="14" t="s">
        <v>2384</v>
      </c>
      <c r="C383" s="14" t="str">
        <f>VLOOKUP(B383,Overall!B:AA,2,0)</f>
        <v>Electronics and Electrical Engineering</v>
      </c>
      <c r="D383" s="14" t="str">
        <f>VLOOKUP(B383,Overall!B:AA,3,0)</f>
        <v>VLSI Interconnects</v>
      </c>
      <c r="E383" s="14" t="str">
        <f>VLOOKUP(B383,Overall!B:AA,4,0)</f>
        <v>Prof. Sarang Pendharker</v>
      </c>
      <c r="F383" s="15" t="str">
        <f>VLOOKUP(B383,Overall!B:AA,5,0)</f>
        <v>IIT Kharagpur</v>
      </c>
      <c r="G383" s="15" t="str">
        <f>VLOOKUP(B383,Overall!B:AA,6,0)</f>
        <v>IIT Kharagpur</v>
      </c>
      <c r="H383" s="16" t="str">
        <f>VLOOKUP(B383,Overall!B:AA,7,0)</f>
        <v>8 Weeks</v>
      </c>
      <c r="I383" s="15" t="str">
        <f>VLOOKUP(B383,Overall!B:AA,8,0)</f>
        <v>Rerun</v>
      </c>
      <c r="J383" s="17">
        <f>VLOOKUP(B383,Overall!B:AA,9,0)</f>
        <v>45859</v>
      </c>
      <c r="K383" s="17">
        <f>VLOOKUP(B383,Overall!B:AA,10,0)</f>
        <v>45912</v>
      </c>
      <c r="L383" s="17">
        <f>VLOOKUP(B383,Overall!B:AA,11,0)</f>
        <v>45921</v>
      </c>
      <c r="M383" s="17">
        <f>VLOOKUP(B383,Overall!B:AA,12,0)</f>
        <v>45866</v>
      </c>
      <c r="N383" s="17">
        <f>VLOOKUP(B383,Overall!B:AA,13,0)</f>
        <v>45884</v>
      </c>
      <c r="O383" s="15" t="str">
        <f>VLOOKUP(B383,Overall!B:AA,14,0)</f>
        <v>UG/PG</v>
      </c>
      <c r="P383" s="15" t="str">
        <f>VLOOKUP(B383,Overall!B:AA,15,0)</f>
        <v>Elective</v>
      </c>
      <c r="Q383" s="15" t="str">
        <f>VLOOKUP(B383,Overall!B:AA,16,0)</f>
        <v>Yes</v>
      </c>
      <c r="R383" s="33" t="str">
        <f>VLOOKUP(B383,Overall!B:AA,17,0)</f>
        <v>VLSI design</v>
      </c>
      <c r="S383" s="20" t="str">
        <f>VLOOKUP(B383,Overall!B:AA,18,0)</f>
        <v>https://onlinecourses.nptel.ac.in/noc25_ee184/preview</v>
      </c>
      <c r="T383" s="14" t="str">
        <f>VLOOKUP(B383,Overall!B:AA,19,0)</f>
        <v>noc25_ee184</v>
      </c>
      <c r="U383" s="35" t="str">
        <f>VLOOKUP(B383,Overall!B:AA,20,0)</f>
        <v>https://onlinecourses.nptel.ac.in/noc24_ee93/preview</v>
      </c>
      <c r="V383" s="35" t="str">
        <f>VLOOKUP(B383,Overall!B:AA,21,0)</f>
        <v>https://onlinecourses.nptel.ac.in/noc24_ee93/preview</v>
      </c>
      <c r="W383" s="33" t="str">
        <f>VLOOKUP(B383,Overall!B:AA,22,0)</f>
        <v>noc24_ee93</v>
      </c>
      <c r="X383" s="20" t="str">
        <f>VLOOKUP(B383,Overall!B:AA,23,0)</f>
        <v>https://nptel.ac.in/courses/108105187</v>
      </c>
      <c r="Y383" s="19" t="str">
        <f>VLOOKUP(B383,Overall!B:AA,24,0)</f>
        <v>https://nptel.ac.in/courses/108105187</v>
      </c>
      <c r="Z383" s="14">
        <f>VLOOKUP(B383,Overall!B:AA,25,0)</f>
        <v>108105187</v>
      </c>
      <c r="AA383" s="33"/>
    </row>
    <row r="384" spans="1:27" ht="39.6" x14ac:dyDescent="0.25">
      <c r="A384" s="13">
        <v>383</v>
      </c>
      <c r="B384" s="14" t="s">
        <v>2400</v>
      </c>
      <c r="C384" s="14" t="str">
        <f>VLOOKUP(B384,Overall!B:AA,2,0)</f>
        <v>Engineering &amp; Science
Mathematics</v>
      </c>
      <c r="D384" s="14" t="str">
        <f>VLOOKUP(B384,Overall!B:AA,3,0)</f>
        <v>Mathematics for Machine Learning</v>
      </c>
      <c r="E384" s="14" t="str">
        <f>VLOOKUP(B384,Overall!B:AA,4,0)</f>
        <v>Prof. Debjani Chakraborty,
Prof. Debashree Guha Adhya</v>
      </c>
      <c r="F384" s="15" t="str">
        <f>VLOOKUP(B384,Overall!B:AA,5,0)</f>
        <v>IIT Kharagpur</v>
      </c>
      <c r="G384" s="15" t="str">
        <f>VLOOKUP(B384,Overall!B:AA,6,0)</f>
        <v>IIT Kharagpur</v>
      </c>
      <c r="H384" s="16" t="str">
        <f>VLOOKUP(B384,Overall!B:AA,7,0)</f>
        <v>12 Weeks</v>
      </c>
      <c r="I384" s="15" t="str">
        <f>VLOOKUP(B384,Overall!B:AA,8,0)</f>
        <v>Rerun</v>
      </c>
      <c r="J384" s="17">
        <f>VLOOKUP(B384,Overall!B:AA,9,0)</f>
        <v>45859</v>
      </c>
      <c r="K384" s="17">
        <f>VLOOKUP(B384,Overall!B:AA,10,0)</f>
        <v>45940</v>
      </c>
      <c r="L384" s="17">
        <f>VLOOKUP(B384,Overall!B:AA,11,0)</f>
        <v>45963</v>
      </c>
      <c r="M384" s="17">
        <f>VLOOKUP(B384,Overall!B:AA,12,0)</f>
        <v>45866</v>
      </c>
      <c r="N384" s="17">
        <f>VLOOKUP(B384,Overall!B:AA,13,0)</f>
        <v>45884</v>
      </c>
      <c r="O384" s="15" t="str">
        <f>VLOOKUP(B384,Overall!B:AA,14,0)</f>
        <v>UG</v>
      </c>
      <c r="P384" s="15" t="str">
        <f>VLOOKUP(B384,Overall!B:AA,15,0)</f>
        <v>Elective</v>
      </c>
      <c r="Q384" s="15" t="str">
        <f>VLOOKUP(B384,Overall!B:AA,16,0)</f>
        <v>Yes</v>
      </c>
      <c r="R384" s="33">
        <f>VLOOKUP(B384,Overall!B:AA,17,0)</f>
        <v>0</v>
      </c>
      <c r="S384" s="20" t="str">
        <f>VLOOKUP(B384,Overall!B:AA,18,0)</f>
        <v>https://onlinecourses.nptel.ac.in/noc25_ma61/preview</v>
      </c>
      <c r="T384" s="14" t="str">
        <f>VLOOKUP(B384,Overall!B:AA,19,0)</f>
        <v>noc25_ma61</v>
      </c>
      <c r="U384" s="35" t="str">
        <f>VLOOKUP(B384,Overall!B:AA,20,0)</f>
        <v>https://onlinecourses.nptel.ac.in/noc24_ma61/preview</v>
      </c>
      <c r="V384" s="35" t="str">
        <f>VLOOKUP(B384,Overall!B:AA,21,0)</f>
        <v>https://onlinecourses.nptel.ac.in/noc24_ma61/preview</v>
      </c>
      <c r="W384" s="33" t="str">
        <f>VLOOKUP(B384,Overall!B:AA,22,0)</f>
        <v>noc24_ma61</v>
      </c>
      <c r="X384" s="20" t="str">
        <f>VLOOKUP(B384,Overall!B:AA,23,0)</f>
        <v>https://nptel.ac.in/courses/111105489</v>
      </c>
      <c r="Y384" s="19" t="str">
        <f>VLOOKUP(B384,Overall!B:AA,24,0)</f>
        <v>https://nptel.ac.in/courses/111105489</v>
      </c>
      <c r="Z384" s="14">
        <f>VLOOKUP(B384,Overall!B:AA,25,0)</f>
        <v>111105489</v>
      </c>
      <c r="AA384" s="33"/>
    </row>
    <row r="385" spans="1:27" ht="39.6" x14ac:dyDescent="0.25">
      <c r="A385" s="13">
        <v>384</v>
      </c>
      <c r="B385" s="14" t="s">
        <v>2406</v>
      </c>
      <c r="C385" s="14" t="str">
        <f>VLOOKUP(B385,Overall!B:AA,2,0)</f>
        <v>Engineering Design</v>
      </c>
      <c r="D385" s="14" t="str">
        <f>VLOOKUP(B385,Overall!B:AA,3,0)</f>
        <v>Geographic Information System</v>
      </c>
      <c r="E385" s="14" t="str">
        <f>VLOOKUP(B385,Overall!B:AA,4,0)</f>
        <v>Prof. Bharath H Aithal</v>
      </c>
      <c r="F385" s="15" t="str">
        <f>VLOOKUP(B385,Overall!B:AA,5,0)</f>
        <v>IIT Kharagpur</v>
      </c>
      <c r="G385" s="15" t="str">
        <f>VLOOKUP(B385,Overall!B:AA,6,0)</f>
        <v>IIT Kharagpur</v>
      </c>
      <c r="H385" s="16" t="str">
        <f>VLOOKUP(B385,Overall!B:AA,7,0)</f>
        <v>12 Weeks</v>
      </c>
      <c r="I385" s="15" t="str">
        <f>VLOOKUP(B385,Overall!B:AA,8,0)</f>
        <v>Rerun</v>
      </c>
      <c r="J385" s="17">
        <f>VLOOKUP(B385,Overall!B:AA,9,0)</f>
        <v>45859</v>
      </c>
      <c r="K385" s="17">
        <f>VLOOKUP(B385,Overall!B:AA,10,0)</f>
        <v>45940</v>
      </c>
      <c r="L385" s="17">
        <f>VLOOKUP(B385,Overall!B:AA,11,0)</f>
        <v>45963</v>
      </c>
      <c r="M385" s="17">
        <f>VLOOKUP(B385,Overall!B:AA,12,0)</f>
        <v>45866</v>
      </c>
      <c r="N385" s="17">
        <f>VLOOKUP(B385,Overall!B:AA,13,0)</f>
        <v>45884</v>
      </c>
      <c r="O385" s="15" t="str">
        <f>VLOOKUP(B385,Overall!B:AA,14,0)</f>
        <v>PG</v>
      </c>
      <c r="P385" s="15" t="str">
        <f>VLOOKUP(B385,Overall!B:AA,15,0)</f>
        <v>Elective</v>
      </c>
      <c r="Q385" s="15" t="str">
        <f>VLOOKUP(B385,Overall!B:AA,16,0)</f>
        <v>Yes</v>
      </c>
      <c r="R385" s="33">
        <f>VLOOKUP(B385,Overall!B:AA,17,0)</f>
        <v>0</v>
      </c>
      <c r="S385" s="20" t="str">
        <f>VLOOKUP(B385,Overall!B:AA,18,0)</f>
        <v>https://onlinecourses.nptel.ac.in/noc25_de24/preview</v>
      </c>
      <c r="T385" s="14" t="str">
        <f>VLOOKUP(B385,Overall!B:AA,19,0)</f>
        <v>noc25_de24</v>
      </c>
      <c r="U385" s="35" t="str">
        <f>VLOOKUP(B385,Overall!B:AA,20,0)</f>
        <v>https://onlinecourses.nptel.ac.in/noc23_de17/preview</v>
      </c>
      <c r="V385" s="35" t="str">
        <f>VLOOKUP(B385,Overall!B:AA,21,0)</f>
        <v>https://onlinecourses.nptel.ac.in/noc23_de17/preview</v>
      </c>
      <c r="W385" s="33" t="str">
        <f>VLOOKUP(B385,Overall!B:AA,22,0)</f>
        <v>noc23_de17</v>
      </c>
      <c r="X385" s="20" t="str">
        <f>VLOOKUP(B385,Overall!B:AA,23,0)</f>
        <v>https://nptel.ac.in/courses/107105088</v>
      </c>
      <c r="Y385" s="19" t="str">
        <f>VLOOKUP(B385,Overall!B:AA,24,0)</f>
        <v>https://nptel.ac.in/courses/107105088</v>
      </c>
      <c r="Z385" s="14">
        <f>VLOOKUP(B385,Overall!B:AA,25,0)</f>
        <v>107105088</v>
      </c>
      <c r="AA385" s="33"/>
    </row>
    <row r="386" spans="1:27" ht="52.8" x14ac:dyDescent="0.25">
      <c r="A386" s="13">
        <v>385</v>
      </c>
      <c r="B386" s="14" t="s">
        <v>2412</v>
      </c>
      <c r="C386" s="14" t="str">
        <f>VLOOKUP(B386,Overall!B:AA,2,0)</f>
        <v>Engineering Sciences (Interdisciplinary)</v>
      </c>
      <c r="D386" s="14" t="str">
        <f>VLOOKUP(B386,Overall!B:AA,3,0)</f>
        <v>Risk-Based Engineering</v>
      </c>
      <c r="E386" s="14" t="str">
        <f>VLOOKUP(B386,Overall!B:AA,4,0)</f>
        <v>Prof. Prabhakar V Varde</v>
      </c>
      <c r="F386" s="15" t="str">
        <f>VLOOKUP(B386,Overall!B:AA,5,0)</f>
        <v>Homi Bhabha National Institute (HBNI)</v>
      </c>
      <c r="G386" s="15" t="str">
        <f>VLOOKUP(B386,Overall!B:AA,6,0)</f>
        <v>IIT Bombay</v>
      </c>
      <c r="H386" s="16" t="str">
        <f>VLOOKUP(B386,Overall!B:AA,7,0)</f>
        <v>12 Weeks</v>
      </c>
      <c r="I386" s="15" t="str">
        <f>VLOOKUP(B386,Overall!B:AA,8,0)</f>
        <v>Rerun</v>
      </c>
      <c r="J386" s="17">
        <f>VLOOKUP(B386,Overall!B:AA,9,0)</f>
        <v>45859</v>
      </c>
      <c r="K386" s="17">
        <f>VLOOKUP(B386,Overall!B:AA,10,0)</f>
        <v>45940</v>
      </c>
      <c r="L386" s="17">
        <f>VLOOKUP(B386,Overall!B:AA,11,0)</f>
        <v>45955</v>
      </c>
      <c r="M386" s="17">
        <f>VLOOKUP(B386,Overall!B:AA,12,0)</f>
        <v>45866</v>
      </c>
      <c r="N386" s="17">
        <f>VLOOKUP(B386,Overall!B:AA,13,0)</f>
        <v>45884</v>
      </c>
      <c r="O386" s="15" t="str">
        <f>VLOOKUP(B386,Overall!B:AA,14,0)</f>
        <v>PG</v>
      </c>
      <c r="P386" s="15" t="str">
        <f>VLOOKUP(B386,Overall!B:AA,15,0)</f>
        <v>Elective</v>
      </c>
      <c r="Q386" s="15" t="str">
        <f>VLOOKUP(B386,Overall!B:AA,16,0)</f>
        <v>Yes</v>
      </c>
      <c r="R386" s="33">
        <f>VLOOKUP(B386,Overall!B:AA,17,0)</f>
        <v>0</v>
      </c>
      <c r="S386" s="20" t="str">
        <f>VLOOKUP(B386,Overall!B:AA,18,0)</f>
        <v>https://onlinecourses.nptel.ac.in/noc25_ge47/preview</v>
      </c>
      <c r="T386" s="14" t="str">
        <f>VLOOKUP(B386,Overall!B:AA,19,0)</f>
        <v>noc25_ge47</v>
      </c>
      <c r="U386" s="35" t="str">
        <f>VLOOKUP(B386,Overall!B:AA,20,0)</f>
        <v>https://onlinecourses.nptel.ac.in/noc24_ge48/preview</v>
      </c>
      <c r="V386" s="35" t="str">
        <f>VLOOKUP(B386,Overall!B:AA,21,0)</f>
        <v>https://onlinecourses.nptel.ac.in/noc24_ge48/preview</v>
      </c>
      <c r="W386" s="33" t="str">
        <f>VLOOKUP(B386,Overall!B:AA,22,0)</f>
        <v>noc24_ge48</v>
      </c>
      <c r="X386" s="20" t="str">
        <f>VLOOKUP(B386,Overall!B:AA,23,0)</f>
        <v>https://nptel.ac.in/courses/121101490</v>
      </c>
      <c r="Y386" s="19" t="str">
        <f>VLOOKUP(B386,Overall!B:AA,24,0)</f>
        <v>https://nptel.ac.in/courses/121101490</v>
      </c>
      <c r="Z386" s="14">
        <f>VLOOKUP(B386,Overall!B:AA,25,0)</f>
        <v>121101490</v>
      </c>
      <c r="AA386" s="33"/>
    </row>
    <row r="387" spans="1:27" ht="39.6" x14ac:dyDescent="0.25">
      <c r="A387" s="13">
        <v>386</v>
      </c>
      <c r="B387" s="14" t="s">
        <v>2433</v>
      </c>
      <c r="C387" s="14" t="str">
        <f>VLOOKUP(B387,Overall!B:AA,2,0)</f>
        <v>Environmental Engineering, Civil Engineering</v>
      </c>
      <c r="D387" s="14" t="str">
        <f>VLOOKUP(B387,Overall!B:AA,3,0)</f>
        <v>Indoor Air Pollution: Sources, Effects, Monitoring, Control and Modeling</v>
      </c>
      <c r="E387" s="14" t="str">
        <f>VLOOKUP(B387,Overall!B:AA,4,0)</f>
        <v>Prof. Asif Qureshi</v>
      </c>
      <c r="F387" s="15" t="str">
        <f>VLOOKUP(B387,Overall!B:AA,5,0)</f>
        <v>IIT Hyderabad</v>
      </c>
      <c r="G387" s="15" t="str">
        <f>VLOOKUP(B387,Overall!B:AA,6,0)</f>
        <v>IIT Madras</v>
      </c>
      <c r="H387" s="16" t="str">
        <f>VLOOKUP(B387,Overall!B:AA,7,0)</f>
        <v>12 Weeks</v>
      </c>
      <c r="I387" s="15" t="str">
        <f>VLOOKUP(B387,Overall!B:AA,8,0)</f>
        <v>Rerun</v>
      </c>
      <c r="J387" s="17">
        <f>VLOOKUP(B387,Overall!B:AA,9,0)</f>
        <v>45859</v>
      </c>
      <c r="K387" s="17">
        <f>VLOOKUP(B387,Overall!B:AA,10,0)</f>
        <v>45940</v>
      </c>
      <c r="L387" s="17">
        <f>VLOOKUP(B387,Overall!B:AA,11,0)</f>
        <v>45956</v>
      </c>
      <c r="M387" s="17">
        <f>VLOOKUP(B387,Overall!B:AA,12,0)</f>
        <v>45866</v>
      </c>
      <c r="N387" s="17">
        <f>VLOOKUP(B387,Overall!B:AA,13,0)</f>
        <v>45884</v>
      </c>
      <c r="O387" s="15" t="str">
        <f>VLOOKUP(B387,Overall!B:AA,14,0)</f>
        <v>PG</v>
      </c>
      <c r="P387" s="15" t="str">
        <f>VLOOKUP(B387,Overall!B:AA,15,0)</f>
        <v>Core</v>
      </c>
      <c r="Q387" s="15" t="str">
        <f>VLOOKUP(B387,Overall!B:AA,16,0)</f>
        <v>Yes</v>
      </c>
      <c r="R387" s="33" t="str">
        <f>VLOOKUP(B387,Overall!B:AA,17,0)</f>
        <v>Building Services</v>
      </c>
      <c r="S387" s="20" t="str">
        <f>VLOOKUP(B387,Overall!B:AA,18,0)</f>
        <v>https://onlinecourses.nptel.ac.in/noc25_ce142/preview</v>
      </c>
      <c r="T387" s="14" t="str">
        <f>VLOOKUP(B387,Overall!B:AA,19,0)</f>
        <v>noc25_ce142</v>
      </c>
      <c r="U387" s="35" t="str">
        <f>VLOOKUP(B387,Overall!B:AA,20,0)</f>
        <v>https://onlinecourses.nptel.ac.in/noc24_ce102/preview</v>
      </c>
      <c r="V387" s="35" t="str">
        <f>VLOOKUP(B387,Overall!B:AA,21,0)</f>
        <v>https://onlinecourses.nptel.ac.in/noc24_ce102/preview</v>
      </c>
      <c r="W387" s="33" t="str">
        <f>VLOOKUP(B387,Overall!B:AA,22,0)</f>
        <v>noc24_ce102</v>
      </c>
      <c r="X387" s="20" t="str">
        <f>VLOOKUP(B387,Overall!B:AA,23,0)</f>
        <v>https://nptel.ac.in/courses/105106491</v>
      </c>
      <c r="Y387" s="19" t="str">
        <f>VLOOKUP(B387,Overall!B:AA,24,0)</f>
        <v>https://nptel.ac.in/courses/105106491</v>
      </c>
      <c r="Z387" s="14">
        <f>VLOOKUP(B387,Overall!B:AA,25,0)</f>
        <v>105106491</v>
      </c>
      <c r="AA387" s="33"/>
    </row>
    <row r="388" spans="1:27" ht="39.6" x14ac:dyDescent="0.25">
      <c r="A388" s="13">
        <v>387</v>
      </c>
      <c r="B388" s="14" t="s">
        <v>2439</v>
      </c>
      <c r="C388" s="14" t="str">
        <f>VLOOKUP(B388,Overall!B:AA,2,0)</f>
        <v>Environmental Science and Engineering
Civil Engineering</v>
      </c>
      <c r="D388" s="14" t="str">
        <f>VLOOKUP(B388,Overall!B:AA,3,0)</f>
        <v>Availability and Management of Groundwater Resources</v>
      </c>
      <c r="E388" s="14" t="str">
        <f>VLOOKUP(B388,Overall!B:AA,4,0)</f>
        <v>Prof. Prasoon Kumar Singh</v>
      </c>
      <c r="F388" s="15" t="str">
        <f>VLOOKUP(B388,Overall!B:AA,5,0)</f>
        <v>IIT-ISM Dhanbad</v>
      </c>
      <c r="G388" s="15" t="str">
        <f>VLOOKUP(B388,Overall!B:AA,6,0)</f>
        <v>IIT Kharagpur</v>
      </c>
      <c r="H388" s="16" t="str">
        <f>VLOOKUP(B388,Overall!B:AA,7,0)</f>
        <v>12 Weeks</v>
      </c>
      <c r="I388" s="15" t="str">
        <f>VLOOKUP(B388,Overall!B:AA,8,0)</f>
        <v>Rerun</v>
      </c>
      <c r="J388" s="17">
        <f>VLOOKUP(B388,Overall!B:AA,9,0)</f>
        <v>45859</v>
      </c>
      <c r="K388" s="17">
        <f>VLOOKUP(B388,Overall!B:AA,10,0)</f>
        <v>45940</v>
      </c>
      <c r="L388" s="17">
        <f>VLOOKUP(B388,Overall!B:AA,11,0)</f>
        <v>45963</v>
      </c>
      <c r="M388" s="17">
        <f>VLOOKUP(B388,Overall!B:AA,12,0)</f>
        <v>45866</v>
      </c>
      <c r="N388" s="17">
        <f>VLOOKUP(B388,Overall!B:AA,13,0)</f>
        <v>45884</v>
      </c>
      <c r="O388" s="15" t="str">
        <f>VLOOKUP(B388,Overall!B:AA,14,0)</f>
        <v>UG/PG</v>
      </c>
      <c r="P388" s="15" t="str">
        <f>VLOOKUP(B388,Overall!B:AA,15,0)</f>
        <v>Elective</v>
      </c>
      <c r="Q388" s="15" t="str">
        <f>VLOOKUP(B388,Overall!B:AA,16,0)</f>
        <v>Yes</v>
      </c>
      <c r="R388" s="33">
        <f>VLOOKUP(B388,Overall!B:AA,17,0)</f>
        <v>0</v>
      </c>
      <c r="S388" s="20" t="str">
        <f>VLOOKUP(B388,Overall!B:AA,18,0)</f>
        <v>https://onlinecourses.nptel.ac.in/noc25_ce143/preview</v>
      </c>
      <c r="T388" s="14" t="str">
        <f>VLOOKUP(B388,Overall!B:AA,19,0)</f>
        <v>noc25_ce143</v>
      </c>
      <c r="U388" s="35" t="str">
        <f>VLOOKUP(B388,Overall!B:AA,20,0)</f>
        <v>https://onlinecourses.nptel.ac.in/noc24_ce106/preview</v>
      </c>
      <c r="V388" s="35" t="str">
        <f>VLOOKUP(B388,Overall!B:AA,21,0)</f>
        <v>https://onlinecourses.nptel.ac.in/noc24_ce106/preview</v>
      </c>
      <c r="W388" s="33" t="str">
        <f>VLOOKUP(B388,Overall!B:AA,22,0)</f>
        <v>noc24_ce106</v>
      </c>
      <c r="X388" s="20" t="str">
        <f>VLOOKUP(B388,Overall!B:AA,23,0)</f>
        <v>https://nptel.ac.in/courses/105105219</v>
      </c>
      <c r="Y388" s="19" t="str">
        <f>VLOOKUP(B388,Overall!B:AA,24,0)</f>
        <v>https://nptel.ac.in/courses/105105219</v>
      </c>
      <c r="Z388" s="14">
        <f>VLOOKUP(B388,Overall!B:AA,25,0)</f>
        <v>105105219</v>
      </c>
      <c r="AA388" s="33"/>
    </row>
    <row r="389" spans="1:27" ht="52.8" x14ac:dyDescent="0.25">
      <c r="A389" s="13">
        <v>388</v>
      </c>
      <c r="B389" s="14" t="s">
        <v>2450</v>
      </c>
      <c r="C389" s="14" t="str">
        <f>VLOOKUP(B389,Overall!B:AA,2,0)</f>
        <v>Health sciences
Multidisciplinary
Public health</v>
      </c>
      <c r="D389" s="14" t="str">
        <f>VLOOKUP(B389,Overall!B:AA,3,0)</f>
        <v>Electrocardiogram - Interpretation and Application in Clinical Practice</v>
      </c>
      <c r="E389" s="14" t="str">
        <f>VLOOKUP(B389,Overall!B:AA,4,0)</f>
        <v>Prof. Brinda Srinivasagopalane &amp; Team</v>
      </c>
      <c r="F389" s="15" t="str">
        <f>VLOOKUP(B389,Overall!B:AA,5,0)</f>
        <v>Chettinad Hospital and Research Institute</v>
      </c>
      <c r="G389" s="15" t="str">
        <f>VLOOKUP(B389,Overall!B:AA,6,0)</f>
        <v>IIT Madras</v>
      </c>
      <c r="H389" s="16" t="str">
        <f>VLOOKUP(B389,Overall!B:AA,7,0)</f>
        <v>4 Weeks</v>
      </c>
      <c r="I389" s="15" t="str">
        <f>VLOOKUP(B389,Overall!B:AA,8,0)</f>
        <v>Rerun</v>
      </c>
      <c r="J389" s="17">
        <f>VLOOKUP(B389,Overall!B:AA,9,0)</f>
        <v>45859</v>
      </c>
      <c r="K389" s="17">
        <f>VLOOKUP(B389,Overall!B:AA,10,0)</f>
        <v>45884</v>
      </c>
      <c r="L389" s="17">
        <f>VLOOKUP(B389,Overall!B:AA,11,0)</f>
        <v>45920</v>
      </c>
      <c r="M389" s="17">
        <f>VLOOKUP(B389,Overall!B:AA,12,0)</f>
        <v>45866</v>
      </c>
      <c r="N389" s="17">
        <f>VLOOKUP(B389,Overall!B:AA,13,0)</f>
        <v>45884</v>
      </c>
      <c r="O389" s="15" t="str">
        <f>VLOOKUP(B389,Overall!B:AA,14,0)</f>
        <v>UG/PG</v>
      </c>
      <c r="P389" s="15" t="str">
        <f>VLOOKUP(B389,Overall!B:AA,15,0)</f>
        <v>Elective</v>
      </c>
      <c r="Q389" s="15" t="str">
        <f>VLOOKUP(B389,Overall!B:AA,16,0)</f>
        <v>Yes</v>
      </c>
      <c r="R389" s="33">
        <f>VLOOKUP(B389,Overall!B:AA,17,0)</f>
        <v>0</v>
      </c>
      <c r="S389" s="20" t="str">
        <f>VLOOKUP(B389,Overall!B:AA,18,0)</f>
        <v>https://onlinecourses.nptel.ac.in/noc25_ge48/preview</v>
      </c>
      <c r="T389" s="14" t="str">
        <f>VLOOKUP(B389,Overall!B:AA,19,0)</f>
        <v>noc25_ge48</v>
      </c>
      <c r="U389" s="35" t="str">
        <f>VLOOKUP(B389,Overall!B:AA,20,0)</f>
        <v>https://onlinecourses.nptel.ac.in/noc24_ge39/preview</v>
      </c>
      <c r="V389" s="35" t="str">
        <f>VLOOKUP(B389,Overall!B:AA,21,0)</f>
        <v>https://onlinecourses.nptel.ac.in/noc24_ge39/preview</v>
      </c>
      <c r="W389" s="33" t="str">
        <f>VLOOKUP(B389,Overall!B:AA,22,0)</f>
        <v>noc24_ge39</v>
      </c>
      <c r="X389" s="20" t="str">
        <f>VLOOKUP(B389,Overall!B:AA,23,0)</f>
        <v>https://nptel.ac.in/courses/127106232</v>
      </c>
      <c r="Y389" s="19" t="str">
        <f>VLOOKUP(B389,Overall!B:AA,24,0)</f>
        <v>https://nptel.ac.in/courses/127106232</v>
      </c>
      <c r="Z389" s="14">
        <f>VLOOKUP(B389,Overall!B:AA,25,0)</f>
        <v>127106232</v>
      </c>
      <c r="AA389" s="33"/>
    </row>
    <row r="390" spans="1:27" ht="39.6" x14ac:dyDescent="0.25">
      <c r="A390" s="13">
        <v>389</v>
      </c>
      <c r="B390" s="14" t="s">
        <v>2457</v>
      </c>
      <c r="C390" s="14" t="str">
        <f>VLOOKUP(B390,Overall!B:AA,2,0)</f>
        <v>Health sciences
Multidisciplinary
Public health</v>
      </c>
      <c r="D390" s="14" t="str">
        <f>VLOOKUP(B390,Overall!B:AA,3,0)</f>
        <v>Research Methods in Health Promotion</v>
      </c>
      <c r="E390" s="14" t="str">
        <f>VLOOKUP(B390,Overall!B:AA,4,0)</f>
        <v>Prof. Arista Lahiri,
Prof. Sweety Suman Jha,
Prof. Madhumita Dobe</v>
      </c>
      <c r="F390" s="15" t="str">
        <f>VLOOKUP(B390,Overall!B:AA,5,0)</f>
        <v>IIT Kharagpur</v>
      </c>
      <c r="G390" s="15" t="str">
        <f>VLOOKUP(B390,Overall!B:AA,6,0)</f>
        <v>IIT Kharagpur</v>
      </c>
      <c r="H390" s="16" t="str">
        <f>VLOOKUP(B390,Overall!B:AA,7,0)</f>
        <v>12 Weeks</v>
      </c>
      <c r="I390" s="15" t="str">
        <f>VLOOKUP(B390,Overall!B:AA,8,0)</f>
        <v>Rerun</v>
      </c>
      <c r="J390" s="17">
        <f>VLOOKUP(B390,Overall!B:AA,9,0)</f>
        <v>45859</v>
      </c>
      <c r="K390" s="17">
        <f>VLOOKUP(B390,Overall!B:AA,10,0)</f>
        <v>45940</v>
      </c>
      <c r="L390" s="17">
        <f>VLOOKUP(B390,Overall!B:AA,11,0)</f>
        <v>45963</v>
      </c>
      <c r="M390" s="17">
        <f>VLOOKUP(B390,Overall!B:AA,12,0)</f>
        <v>45866</v>
      </c>
      <c r="N390" s="17">
        <f>VLOOKUP(B390,Overall!B:AA,13,0)</f>
        <v>45884</v>
      </c>
      <c r="O390" s="15" t="str">
        <f>VLOOKUP(B390,Overall!B:AA,14,0)</f>
        <v>PG</v>
      </c>
      <c r="P390" s="15" t="str">
        <f>VLOOKUP(B390,Overall!B:AA,15,0)</f>
        <v>Core</v>
      </c>
      <c r="Q390" s="15" t="str">
        <f>VLOOKUP(B390,Overall!B:AA,16,0)</f>
        <v>Yes</v>
      </c>
      <c r="R390" s="33">
        <f>VLOOKUP(B390,Overall!B:AA,17,0)</f>
        <v>0</v>
      </c>
      <c r="S390" s="20" t="str">
        <f>VLOOKUP(B390,Overall!B:AA,18,0)</f>
        <v>https://onlinecourses.nptel.ac.in/noc25_ge49/preview</v>
      </c>
      <c r="T390" s="14" t="str">
        <f>VLOOKUP(B390,Overall!B:AA,19,0)</f>
        <v>noc25_ge49</v>
      </c>
      <c r="U390" s="35" t="str">
        <f>VLOOKUP(B390,Overall!B:AA,20,0)</f>
        <v>https://onlinecourses.nptel.ac.in/noc24_ge50/preview</v>
      </c>
      <c r="V390" s="35" t="str">
        <f>VLOOKUP(B390,Overall!B:AA,21,0)</f>
        <v>https://onlinecourses.nptel.ac.in/noc24_ge50/preview</v>
      </c>
      <c r="W390" s="33" t="str">
        <f>VLOOKUP(B390,Overall!B:AA,22,0)</f>
        <v>noc24_ge50</v>
      </c>
      <c r="X390" s="20" t="str">
        <f>VLOOKUP(B390,Overall!B:AA,23,0)</f>
        <v>https://nptel.ac.in/courses/127105237</v>
      </c>
      <c r="Y390" s="19" t="str">
        <f>VLOOKUP(B390,Overall!B:AA,24,0)</f>
        <v>https://nptel.ac.in/courses/127105237</v>
      </c>
      <c r="Z390" s="14">
        <f>VLOOKUP(B390,Overall!B:AA,25,0)</f>
        <v>127105237</v>
      </c>
      <c r="AA390" s="33"/>
    </row>
    <row r="391" spans="1:27" ht="39.6" x14ac:dyDescent="0.25">
      <c r="A391" s="13">
        <v>390</v>
      </c>
      <c r="B391" s="14" t="s">
        <v>2462</v>
      </c>
      <c r="C391" s="14" t="str">
        <f>VLOOKUP(B391,Overall!B:AA,2,0)</f>
        <v>Human Resource Management</v>
      </c>
      <c r="D391" s="14" t="str">
        <f>VLOOKUP(B391,Overall!B:AA,3,0)</f>
        <v>HR Analytics</v>
      </c>
      <c r="E391" s="14" t="str">
        <f>VLOOKUP(B391,Overall!B:AA,4,0)</f>
        <v>Prof. Santosh Rangnekar,
Prof. Abhishek Singh</v>
      </c>
      <c r="F391" s="15" t="str">
        <f>VLOOKUP(B391,Overall!B:AA,5,0)</f>
        <v>IIT Roorkee
XLRI Jamshedpur</v>
      </c>
      <c r="G391" s="15" t="str">
        <f>VLOOKUP(B391,Overall!B:AA,6,0)</f>
        <v>IIT Roorkee</v>
      </c>
      <c r="H391" s="16" t="str">
        <f>VLOOKUP(B391,Overall!B:AA,7,0)</f>
        <v>12 Weeks</v>
      </c>
      <c r="I391" s="15" t="str">
        <f>VLOOKUP(B391,Overall!B:AA,8,0)</f>
        <v>Rerun</v>
      </c>
      <c r="J391" s="17">
        <f>VLOOKUP(B391,Overall!B:AA,9,0)</f>
        <v>45859</v>
      </c>
      <c r="K391" s="17">
        <f>VLOOKUP(B391,Overall!B:AA,10,0)</f>
        <v>45940</v>
      </c>
      <c r="L391" s="17">
        <f>VLOOKUP(B391,Overall!B:AA,11,0)</f>
        <v>45956</v>
      </c>
      <c r="M391" s="17">
        <f>VLOOKUP(B391,Overall!B:AA,12,0)</f>
        <v>45866</v>
      </c>
      <c r="N391" s="17">
        <f>VLOOKUP(B391,Overall!B:AA,13,0)</f>
        <v>45884</v>
      </c>
      <c r="O391" s="15" t="str">
        <f>VLOOKUP(B391,Overall!B:AA,14,0)</f>
        <v>UG/PG</v>
      </c>
      <c r="P391" s="15" t="str">
        <f>VLOOKUP(B391,Overall!B:AA,15,0)</f>
        <v>Elective</v>
      </c>
      <c r="Q391" s="15" t="str">
        <f>VLOOKUP(B391,Overall!B:AA,16,0)</f>
        <v>Yes</v>
      </c>
      <c r="R391" s="33" t="str">
        <f>VLOOKUP(B391,Overall!B:AA,17,0)</f>
        <v>Minor</v>
      </c>
      <c r="S391" s="20" t="str">
        <f>VLOOKUP(B391,Overall!B:AA,18,0)</f>
        <v>https://onlinecourses.nptel.ac.in/noc25_hs112/preview</v>
      </c>
      <c r="T391" s="14" t="str">
        <f>VLOOKUP(B391,Overall!B:AA,19,0)</f>
        <v>noc25_hs112</v>
      </c>
      <c r="U391" s="35" t="str">
        <f>VLOOKUP(B391,Overall!B:AA,20,0)</f>
        <v>https://onlinecourses.nptel.ac.in/noc24_hs126/preview</v>
      </c>
      <c r="V391" s="35" t="str">
        <f>VLOOKUP(B391,Overall!B:AA,21,0)</f>
        <v>https://onlinecourses.nptel.ac.in/noc24_hs126/preview</v>
      </c>
      <c r="W391" s="33" t="str">
        <f>VLOOKUP(B391,Overall!B:AA,22,0)</f>
        <v>noc24_hs126</v>
      </c>
      <c r="X391" s="20" t="str">
        <f>VLOOKUP(B391,Overall!B:AA,23,0)</f>
        <v>https://nptel.ac.in/courses/110107492</v>
      </c>
      <c r="Y391" s="19" t="str">
        <f>VLOOKUP(B391,Overall!B:AA,24,0)</f>
        <v>https://nptel.ac.in/courses/110107492</v>
      </c>
      <c r="Z391" s="14">
        <f>VLOOKUP(B391,Overall!B:AA,25,0)</f>
        <v>110107492</v>
      </c>
      <c r="AA391" s="33"/>
    </row>
    <row r="392" spans="1:27" ht="39.6" x14ac:dyDescent="0.25">
      <c r="A392" s="13">
        <v>391</v>
      </c>
      <c r="B392" s="14" t="s">
        <v>2470</v>
      </c>
      <c r="C392" s="14" t="str">
        <f>VLOOKUP(B392,Overall!B:AA,2,0)</f>
        <v>Humanaties and Social Science</v>
      </c>
      <c r="D392" s="14" t="str">
        <f>VLOOKUP(B392,Overall!B:AA,3,0)</f>
        <v>Urbanization and Environment</v>
      </c>
      <c r="E392" s="14" t="str">
        <f>VLOOKUP(B392,Overall!B:AA,4,0)</f>
        <v>Prof. Jenia Mukherjee</v>
      </c>
      <c r="F392" s="15" t="str">
        <f>VLOOKUP(B392,Overall!B:AA,5,0)</f>
        <v>IIT Kharagpur</v>
      </c>
      <c r="G392" s="15" t="str">
        <f>VLOOKUP(B392,Overall!B:AA,6,0)</f>
        <v>IIT Kharagpur</v>
      </c>
      <c r="H392" s="16" t="str">
        <f>VLOOKUP(B392,Overall!B:AA,7,0)</f>
        <v>8 Weeks</v>
      </c>
      <c r="I392" s="15" t="str">
        <f>VLOOKUP(B392,Overall!B:AA,8,0)</f>
        <v>Rerun</v>
      </c>
      <c r="J392" s="17">
        <f>VLOOKUP(B392,Overall!B:AA,9,0)</f>
        <v>45859</v>
      </c>
      <c r="K392" s="17">
        <f>VLOOKUP(B392,Overall!B:AA,10,0)</f>
        <v>45912</v>
      </c>
      <c r="L392" s="17">
        <f>VLOOKUP(B392,Overall!B:AA,11,0)</f>
        <v>45921</v>
      </c>
      <c r="M392" s="17">
        <f>VLOOKUP(B392,Overall!B:AA,12,0)</f>
        <v>45866</v>
      </c>
      <c r="N392" s="17">
        <f>VLOOKUP(B392,Overall!B:AA,13,0)</f>
        <v>45884</v>
      </c>
      <c r="O392" s="15" t="str">
        <f>VLOOKUP(B392,Overall!B:AA,14,0)</f>
        <v>PG</v>
      </c>
      <c r="P392" s="15" t="str">
        <f>VLOOKUP(B392,Overall!B:AA,15,0)</f>
        <v>Elective</v>
      </c>
      <c r="Q392" s="15" t="str">
        <f>VLOOKUP(B392,Overall!B:AA,16,0)</f>
        <v>Yes</v>
      </c>
      <c r="R392" s="33" t="str">
        <f>VLOOKUP(B392,Overall!B:AA,17,0)</f>
        <v>Urban Planning Building Services</v>
      </c>
      <c r="S392" s="20" t="str">
        <f>VLOOKUP(B392,Overall!B:AA,18,0)</f>
        <v>https://onlinecourses.nptel.ac.in/noc25_hs113/preview</v>
      </c>
      <c r="T392" s="14" t="str">
        <f>VLOOKUP(B392,Overall!B:AA,19,0)</f>
        <v>noc25_hs113</v>
      </c>
      <c r="U392" s="35" t="str">
        <f>VLOOKUP(B392,Overall!B:AA,20,0)</f>
        <v>https://onlinecourses.nptel.ac.in/noc22_hs116/preview</v>
      </c>
      <c r="V392" s="35" t="str">
        <f>VLOOKUP(B392,Overall!B:AA,21,0)</f>
        <v>https://onlinecourses.nptel.ac.in/noc22_hs116/preview</v>
      </c>
      <c r="W392" s="33" t="str">
        <f>VLOOKUP(B392,Overall!B:AA,22,0)</f>
        <v>noc22_hs116</v>
      </c>
      <c r="X392" s="20" t="str">
        <f>VLOOKUP(B392,Overall!B:AA,23,0)</f>
        <v>https://nptel.ac.in/courses/109105185</v>
      </c>
      <c r="Y392" s="19" t="str">
        <f>VLOOKUP(B392,Overall!B:AA,24,0)</f>
        <v>https://nptel.ac.in/courses/109105185</v>
      </c>
      <c r="Z392" s="14">
        <f>VLOOKUP(B392,Overall!B:AA,25,0)</f>
        <v>109105185</v>
      </c>
      <c r="AA392" s="33"/>
    </row>
    <row r="393" spans="1:27" ht="39.6" x14ac:dyDescent="0.25">
      <c r="A393" s="13">
        <v>392</v>
      </c>
      <c r="B393" s="14" t="s">
        <v>2489</v>
      </c>
      <c r="C393" s="14" t="str">
        <f>VLOOKUP(B393,Overall!B:AA,2,0)</f>
        <v>Humanities and Social Science</v>
      </c>
      <c r="D393" s="14" t="str">
        <f>VLOOKUP(B393,Overall!B:AA,3,0)</f>
        <v>समास Samāsa In PāṇInian Grammar - II</v>
      </c>
      <c r="E393" s="14" t="str">
        <f>VLOOKUP(B393,Overall!B:AA,4,0)</f>
        <v>Prof. Malhar Kulkarni</v>
      </c>
      <c r="F393" s="15" t="str">
        <f>VLOOKUP(B393,Overall!B:AA,5,0)</f>
        <v>IIT Bombay</v>
      </c>
      <c r="G393" s="15" t="str">
        <f>VLOOKUP(B393,Overall!B:AA,6,0)</f>
        <v>IIT Bombay</v>
      </c>
      <c r="H393" s="16" t="str">
        <f>VLOOKUP(B393,Overall!B:AA,7,0)</f>
        <v>12 Weeks</v>
      </c>
      <c r="I393" s="15" t="str">
        <f>VLOOKUP(B393,Overall!B:AA,8,0)</f>
        <v>Rerun</v>
      </c>
      <c r="J393" s="17">
        <f>VLOOKUP(B393,Overall!B:AA,9,0)</f>
        <v>45859</v>
      </c>
      <c r="K393" s="17">
        <f>VLOOKUP(B393,Overall!B:AA,10,0)</f>
        <v>45940</v>
      </c>
      <c r="L393" s="17">
        <f>VLOOKUP(B393,Overall!B:AA,11,0)</f>
        <v>45955</v>
      </c>
      <c r="M393" s="17">
        <f>VLOOKUP(B393,Overall!B:AA,12,0)</f>
        <v>45866</v>
      </c>
      <c r="N393" s="17">
        <f>VLOOKUP(B393,Overall!B:AA,13,0)</f>
        <v>45884</v>
      </c>
      <c r="O393" s="15" t="str">
        <f>VLOOKUP(B393,Overall!B:AA,14,0)</f>
        <v>UG</v>
      </c>
      <c r="P393" s="15" t="str">
        <f>VLOOKUP(B393,Overall!B:AA,15,0)</f>
        <v>Elective</v>
      </c>
      <c r="Q393" s="15" t="str">
        <f>VLOOKUP(B393,Overall!B:AA,16,0)</f>
        <v>Yes</v>
      </c>
      <c r="R393" s="33">
        <f>VLOOKUP(B393,Overall!B:AA,17,0)</f>
        <v>0</v>
      </c>
      <c r="S393" s="20" t="str">
        <f>VLOOKUP(B393,Overall!B:AA,18,0)</f>
        <v>https://onlinecourses.nptel.ac.in/noc25_hs116/preview</v>
      </c>
      <c r="T393" s="14" t="str">
        <f>VLOOKUP(B393,Overall!B:AA,19,0)</f>
        <v>noc25_hs116</v>
      </c>
      <c r="U393" s="35" t="str">
        <f>VLOOKUP(B393,Overall!B:AA,20,0)</f>
        <v>https://onlinecourses.nptel.ac.in/noc24_hs120/preview</v>
      </c>
      <c r="V393" s="35" t="str">
        <f>VLOOKUP(B393,Overall!B:AA,21,0)</f>
        <v>https://onlinecourses.nptel.ac.in/noc24_hs120/preview</v>
      </c>
      <c r="W393" s="33" t="str">
        <f>VLOOKUP(B393,Overall!B:AA,22,0)</f>
        <v>noc24_hs120</v>
      </c>
      <c r="X393" s="20" t="str">
        <f>VLOOKUP(B393,Overall!B:AA,23,0)</f>
        <v>https://nptel.ac.in/courses/109101203</v>
      </c>
      <c r="Y393" s="19" t="str">
        <f>VLOOKUP(B393,Overall!B:AA,24,0)</f>
        <v>https://nptel.ac.in/courses/109101203</v>
      </c>
      <c r="Z393" s="14">
        <f>VLOOKUP(B393,Overall!B:AA,25,0)</f>
        <v>109101203</v>
      </c>
      <c r="AA393" s="33"/>
    </row>
    <row r="394" spans="1:27" ht="39.6" x14ac:dyDescent="0.25">
      <c r="A394" s="13">
        <v>393</v>
      </c>
      <c r="B394" s="14" t="s">
        <v>2495</v>
      </c>
      <c r="C394" s="14" t="str">
        <f>VLOOKUP(B394,Overall!B:AA,2,0)</f>
        <v>Humanities and Social Sciences</v>
      </c>
      <c r="D394" s="40" t="str">
        <f>VLOOKUP(B394,Overall!B:AA,3,0)</f>
        <v>Patent Drafting for Beginners</v>
      </c>
      <c r="E394" s="14" t="str">
        <f>VLOOKUP(B394,Overall!B:AA,4,0)</f>
        <v>Prof. Feroz Ali</v>
      </c>
      <c r="F394" s="15" t="str">
        <f>VLOOKUP(B394,Overall!B:AA,5,0)</f>
        <v>IIT Madras</v>
      </c>
      <c r="G394" s="15" t="str">
        <f>VLOOKUP(B394,Overall!B:AA,6,0)</f>
        <v>IIT Madras</v>
      </c>
      <c r="H394" s="16" t="str">
        <f>VLOOKUP(B394,Overall!B:AA,7,0)</f>
        <v>4 Weeks</v>
      </c>
      <c r="I394" s="15" t="str">
        <f>VLOOKUP(B394,Overall!B:AA,8,0)</f>
        <v>Rerun</v>
      </c>
      <c r="J394" s="17">
        <f>VLOOKUP(B394,Overall!B:AA,9,0)</f>
        <v>45859</v>
      </c>
      <c r="K394" s="17">
        <f>VLOOKUP(B394,Overall!B:AA,10,0)</f>
        <v>45884</v>
      </c>
      <c r="L394" s="17">
        <f>VLOOKUP(B394,Overall!B:AA,11,0)</f>
        <v>45920</v>
      </c>
      <c r="M394" s="17">
        <f>VLOOKUP(B394,Overall!B:AA,12,0)</f>
        <v>45866</v>
      </c>
      <c r="N394" s="17">
        <f>VLOOKUP(B394,Overall!B:AA,13,0)</f>
        <v>45884</v>
      </c>
      <c r="O394" s="15" t="str">
        <f>VLOOKUP(B394,Overall!B:AA,14,0)</f>
        <v>UG/PG</v>
      </c>
      <c r="P394" s="15" t="str">
        <f>VLOOKUP(B394,Overall!B:AA,15,0)</f>
        <v>Elective</v>
      </c>
      <c r="Q394" s="15" t="str">
        <f>VLOOKUP(B394,Overall!B:AA,16,0)</f>
        <v>Yes</v>
      </c>
      <c r="R394" s="33" t="str">
        <f>VLOOKUP(B394,Overall!B:AA,17,0)</f>
        <v>Patents and Intellectual Property Rights
Faculty Domain - Advanced</v>
      </c>
      <c r="S394" s="20" t="str">
        <f>VLOOKUP(B394,Overall!B:AA,18,0)</f>
        <v>https://onlinecourses.nptel.ac.in/noc25_hs117/preview</v>
      </c>
      <c r="T394" s="14" t="str">
        <f>VLOOKUP(B394,Overall!B:AA,19,0)</f>
        <v>noc25_hs117</v>
      </c>
      <c r="U394" s="35" t="str">
        <f>VLOOKUP(B394,Overall!B:AA,20,0)</f>
        <v>https://onlinecourses.nptel.ac.in/noc25_hs60/preview</v>
      </c>
      <c r="V394" s="35" t="str">
        <f>VLOOKUP(B394,Overall!B:AA,21,0)</f>
        <v>https://onlinecourses.nptel.ac.in/noc25_hs60/preview</v>
      </c>
      <c r="W394" s="33" t="str">
        <f>VLOOKUP(B394,Overall!B:AA,22,0)</f>
        <v>noc25_hs60</v>
      </c>
      <c r="X394" s="20" t="str">
        <f>VLOOKUP(B394,Overall!B:AA,23,0)</f>
        <v>https://nptel.ac.in/courses/109106128</v>
      </c>
      <c r="Y394" s="19" t="str">
        <f>VLOOKUP(B394,Overall!B:AA,24,0)</f>
        <v>https://nptel.ac.in/courses/109106128</v>
      </c>
      <c r="Z394" s="14">
        <f>VLOOKUP(B394,Overall!B:AA,25,0)</f>
        <v>109106128</v>
      </c>
      <c r="AA394" s="33"/>
    </row>
    <row r="395" spans="1:27" ht="39.6" x14ac:dyDescent="0.25">
      <c r="A395" s="13">
        <v>394</v>
      </c>
      <c r="B395" s="14" t="s">
        <v>2502</v>
      </c>
      <c r="C395" s="14" t="str">
        <f>VLOOKUP(B395,Overall!B:AA,2,0)</f>
        <v>Humanities and Social Sciences</v>
      </c>
      <c r="D395" s="14" t="str">
        <f>VLOOKUP(B395,Overall!B:AA,3,0)</f>
        <v>Applied Linguistics</v>
      </c>
      <c r="E395" s="14" t="str">
        <f>VLOOKUP(B395,Overall!B:AA,4,0)</f>
        <v>Prof. Rajesh Kumar</v>
      </c>
      <c r="F395" s="15" t="str">
        <f>VLOOKUP(B395,Overall!B:AA,5,0)</f>
        <v>IIT Madras</v>
      </c>
      <c r="G395" s="15" t="str">
        <f>VLOOKUP(B395,Overall!B:AA,6,0)</f>
        <v>IIT Madras</v>
      </c>
      <c r="H395" s="16" t="str">
        <f>VLOOKUP(B395,Overall!B:AA,7,0)</f>
        <v>12 Weeks</v>
      </c>
      <c r="I395" s="15" t="str">
        <f>VLOOKUP(B395,Overall!B:AA,8,0)</f>
        <v>Rerun</v>
      </c>
      <c r="J395" s="17">
        <f>VLOOKUP(B395,Overall!B:AA,9,0)</f>
        <v>45859</v>
      </c>
      <c r="K395" s="17">
        <f>VLOOKUP(B395,Overall!B:AA,10,0)</f>
        <v>45940</v>
      </c>
      <c r="L395" s="17">
        <f>VLOOKUP(B395,Overall!B:AA,11,0)</f>
        <v>45956</v>
      </c>
      <c r="M395" s="17">
        <f>VLOOKUP(B395,Overall!B:AA,12,0)</f>
        <v>45866</v>
      </c>
      <c r="N395" s="17">
        <f>VLOOKUP(B395,Overall!B:AA,13,0)</f>
        <v>45884</v>
      </c>
      <c r="O395" s="15" t="str">
        <f>VLOOKUP(B395,Overall!B:AA,14,0)</f>
        <v>UG/PG</v>
      </c>
      <c r="P395" s="15" t="str">
        <f>VLOOKUP(B395,Overall!B:AA,15,0)</f>
        <v>Elective</v>
      </c>
      <c r="Q395" s="15" t="str">
        <f>VLOOKUP(B395,Overall!B:AA,16,0)</f>
        <v>Yes</v>
      </c>
      <c r="R395" s="33">
        <f>VLOOKUP(B395,Overall!B:AA,17,0)</f>
        <v>0</v>
      </c>
      <c r="S395" s="20" t="str">
        <f>VLOOKUP(B395,Overall!B:AA,18,0)</f>
        <v>https://onlinecourses.nptel.ac.in/noc25_hs118/preview</v>
      </c>
      <c r="T395" s="14" t="str">
        <f>VLOOKUP(B395,Overall!B:AA,19,0)</f>
        <v>noc25_hs118</v>
      </c>
      <c r="U395" s="35" t="str">
        <f>VLOOKUP(B395,Overall!B:AA,20,0)</f>
        <v>https://onlinecourses.nptel.ac.in/noc24_hs129/preview</v>
      </c>
      <c r="V395" s="35" t="str">
        <f>VLOOKUP(B395,Overall!B:AA,21,0)</f>
        <v>https://onlinecourses.nptel.ac.in/noc24_hs129/preview</v>
      </c>
      <c r="W395" s="33" t="str">
        <f>VLOOKUP(B395,Overall!B:AA,22,0)</f>
        <v>noc24_hs129</v>
      </c>
      <c r="X395" s="20" t="str">
        <f>VLOOKUP(B395,Overall!B:AA,23,0)</f>
        <v>https://nptel.ac.in/courses/109106114</v>
      </c>
      <c r="Y395" s="19" t="str">
        <f>VLOOKUP(B395,Overall!B:AA,24,0)</f>
        <v>https://nptel.ac.in/courses/109106114</v>
      </c>
      <c r="Z395" s="14">
        <f>VLOOKUP(B395,Overall!B:AA,25,0)</f>
        <v>109106114</v>
      </c>
      <c r="AA395" s="33"/>
    </row>
    <row r="396" spans="1:27" ht="39.6" x14ac:dyDescent="0.25">
      <c r="A396" s="13">
        <v>395</v>
      </c>
      <c r="B396" s="14" t="s">
        <v>2507</v>
      </c>
      <c r="C396" s="14" t="str">
        <f>VLOOKUP(B396,Overall!B:AA,2,0)</f>
        <v>Humanities and Social Sciences</v>
      </c>
      <c r="D396" s="14" t="str">
        <f>VLOOKUP(B396,Overall!B:AA,3,0)</f>
        <v>Appreciating Carnatic Music</v>
      </c>
      <c r="E396" s="14" t="str">
        <f>VLOOKUP(B396,Overall!B:AA,4,0)</f>
        <v>Prof. Lakshmi Sreeram</v>
      </c>
      <c r="F396" s="15" t="str">
        <f>VLOOKUP(B396,Overall!B:AA,5,0)</f>
        <v>Ahmedabad University</v>
      </c>
      <c r="G396" s="15" t="str">
        <f>VLOOKUP(B396,Overall!B:AA,6,0)</f>
        <v>IIT Madras</v>
      </c>
      <c r="H396" s="16" t="str">
        <f>VLOOKUP(B396,Overall!B:AA,7,0)</f>
        <v>8 Weeks</v>
      </c>
      <c r="I396" s="15" t="str">
        <f>VLOOKUP(B396,Overall!B:AA,8,0)</f>
        <v>Rerun</v>
      </c>
      <c r="J396" s="17">
        <f>VLOOKUP(B396,Overall!B:AA,9,0)</f>
        <v>45859</v>
      </c>
      <c r="K396" s="17">
        <f>VLOOKUP(B396,Overall!B:AA,10,0)</f>
        <v>45912</v>
      </c>
      <c r="L396" s="17">
        <f>VLOOKUP(B396,Overall!B:AA,11,0)</f>
        <v>45920</v>
      </c>
      <c r="M396" s="17">
        <f>VLOOKUP(B396,Overall!B:AA,12,0)</f>
        <v>45866</v>
      </c>
      <c r="N396" s="17">
        <f>VLOOKUP(B396,Overall!B:AA,13,0)</f>
        <v>45884</v>
      </c>
      <c r="O396" s="15" t="str">
        <f>VLOOKUP(B396,Overall!B:AA,14,0)</f>
        <v>UG/PG</v>
      </c>
      <c r="P396" s="15" t="str">
        <f>VLOOKUP(B396,Overall!B:AA,15,0)</f>
        <v>Elective</v>
      </c>
      <c r="Q396" s="15" t="str">
        <f>VLOOKUP(B396,Overall!B:AA,16,0)</f>
        <v>Yes</v>
      </c>
      <c r="R396" s="33">
        <f>VLOOKUP(B396,Overall!B:AA,17,0)</f>
        <v>0</v>
      </c>
      <c r="S396" s="20" t="str">
        <f>VLOOKUP(B396,Overall!B:AA,18,0)</f>
        <v>https://onlinecourses.nptel.ac.in/noc25_hs119/preview</v>
      </c>
      <c r="T396" s="14" t="str">
        <f>VLOOKUP(B396,Overall!B:AA,19,0)</f>
        <v>noc25_hs119</v>
      </c>
      <c r="U396" s="35" t="str">
        <f>VLOOKUP(B396,Overall!B:AA,20,0)</f>
        <v>https://onlinecourses.nptel.ac.in/noc24_hs104/preview</v>
      </c>
      <c r="V396" s="35" t="str">
        <f>VLOOKUP(B396,Overall!B:AA,21,0)</f>
        <v>https://onlinecourses.nptel.ac.in/noc24_hs104/preview</v>
      </c>
      <c r="W396" s="33" t="str">
        <f>VLOOKUP(B396,Overall!B:AA,22,0)</f>
        <v>noc24_hs104</v>
      </c>
      <c r="X396" s="20" t="str">
        <f>VLOOKUP(B396,Overall!B:AA,23,0)</f>
        <v>https://nptel.ac.in/courses/109106087</v>
      </c>
      <c r="Y396" s="19" t="str">
        <f>VLOOKUP(B396,Overall!B:AA,24,0)</f>
        <v>https://nptel.ac.in/courses/109106087</v>
      </c>
      <c r="Z396" s="14">
        <f>VLOOKUP(B396,Overall!B:AA,25,0)</f>
        <v>109106087</v>
      </c>
      <c r="AA396" s="33"/>
    </row>
    <row r="397" spans="1:27" ht="39.6" x14ac:dyDescent="0.25">
      <c r="A397" s="13">
        <v>396</v>
      </c>
      <c r="B397" s="14" t="s">
        <v>2513</v>
      </c>
      <c r="C397" s="14" t="str">
        <f>VLOOKUP(B397,Overall!B:AA,2,0)</f>
        <v>Humanities and Social Sciences</v>
      </c>
      <c r="D397" s="14" t="str">
        <f>VLOOKUP(B397,Overall!B:AA,3,0)</f>
        <v>Patent Law for Engineers and Scientists</v>
      </c>
      <c r="E397" s="14" t="str">
        <f>VLOOKUP(B397,Overall!B:AA,4,0)</f>
        <v>Prof. Feroz Ali</v>
      </c>
      <c r="F397" s="15" t="str">
        <f>VLOOKUP(B397,Overall!B:AA,5,0)</f>
        <v>IIT Madras</v>
      </c>
      <c r="G397" s="15" t="str">
        <f>VLOOKUP(B397,Overall!B:AA,6,0)</f>
        <v>IIT Madras</v>
      </c>
      <c r="H397" s="16" t="str">
        <f>VLOOKUP(B397,Overall!B:AA,7,0)</f>
        <v>12 Weeks</v>
      </c>
      <c r="I397" s="15" t="str">
        <f>VLOOKUP(B397,Overall!B:AA,8,0)</f>
        <v>Rerun</v>
      </c>
      <c r="J397" s="17">
        <f>VLOOKUP(B397,Overall!B:AA,9,0)</f>
        <v>45859</v>
      </c>
      <c r="K397" s="17">
        <f>VLOOKUP(B397,Overall!B:AA,10,0)</f>
        <v>45940</v>
      </c>
      <c r="L397" s="17">
        <f>VLOOKUP(B397,Overall!B:AA,11,0)</f>
        <v>45955</v>
      </c>
      <c r="M397" s="17">
        <f>VLOOKUP(B397,Overall!B:AA,12,0)</f>
        <v>45866</v>
      </c>
      <c r="N397" s="17">
        <f>VLOOKUP(B397,Overall!B:AA,13,0)</f>
        <v>45884</v>
      </c>
      <c r="O397" s="15" t="str">
        <f>VLOOKUP(B397,Overall!B:AA,14,0)</f>
        <v>UG/PG</v>
      </c>
      <c r="P397" s="15" t="str">
        <f>VLOOKUP(B397,Overall!B:AA,15,0)</f>
        <v>Elective</v>
      </c>
      <c r="Q397" s="15" t="str">
        <f>VLOOKUP(B397,Overall!B:AA,16,0)</f>
        <v>Yes</v>
      </c>
      <c r="R397" s="33" t="str">
        <f>VLOOKUP(B397,Overall!B:AA,17,0)</f>
        <v>Patents and Intellectual Property Rights
Faculty Domain - Advanced</v>
      </c>
      <c r="S397" s="20" t="str">
        <f>VLOOKUP(B397,Overall!B:AA,18,0)</f>
        <v>https://onlinecourses.nptel.ac.in/noc25_hs120/preview</v>
      </c>
      <c r="T397" s="14" t="str">
        <f>VLOOKUP(B397,Overall!B:AA,19,0)</f>
        <v>noc25_hs120</v>
      </c>
      <c r="U397" s="35" t="str">
        <f>VLOOKUP(B397,Overall!B:AA,20,0)</f>
        <v>https://onlinecourses.nptel.ac.in/noc25_hs61/preview</v>
      </c>
      <c r="V397" s="35" t="str">
        <f>VLOOKUP(B397,Overall!B:AA,21,0)</f>
        <v>https://onlinecourses.nptel.ac.in/noc25_hs61/preview</v>
      </c>
      <c r="W397" s="33" t="str">
        <f>VLOOKUP(B397,Overall!B:AA,22,0)</f>
        <v>noc25_hs61</v>
      </c>
      <c r="X397" s="20" t="str">
        <f>VLOOKUP(B397,Overall!B:AA,23,0)</f>
        <v>https://nptel.ac.in/courses/110106081</v>
      </c>
      <c r="Y397" s="19" t="str">
        <f>VLOOKUP(B397,Overall!B:AA,24,0)</f>
        <v>https://nptel.ac.in/courses/110106081</v>
      </c>
      <c r="Z397" s="14">
        <f>VLOOKUP(B397,Overall!B:AA,25,0)</f>
        <v>110106081</v>
      </c>
      <c r="AA397" s="33"/>
    </row>
    <row r="398" spans="1:27" ht="39.6" x14ac:dyDescent="0.25">
      <c r="A398" s="13">
        <v>397</v>
      </c>
      <c r="B398" s="14" t="s">
        <v>2517</v>
      </c>
      <c r="C398" s="14" t="str">
        <f>VLOOKUP(B398,Overall!B:AA,2,0)</f>
        <v>Humanities and Social Sciences</v>
      </c>
      <c r="D398" s="14" t="str">
        <f>VLOOKUP(B398,Overall!B:AA,3,0)</f>
        <v>German - I</v>
      </c>
      <c r="E398" s="14" t="str">
        <f>VLOOKUP(B398,Overall!B:AA,4,0)</f>
        <v>Prof. Milind Brahme</v>
      </c>
      <c r="F398" s="15" t="str">
        <f>VLOOKUP(B398,Overall!B:AA,5,0)</f>
        <v>IIT Madras</v>
      </c>
      <c r="G398" s="15" t="str">
        <f>VLOOKUP(B398,Overall!B:AA,6,0)</f>
        <v>IIT Madras</v>
      </c>
      <c r="H398" s="16" t="str">
        <f>VLOOKUP(B398,Overall!B:AA,7,0)</f>
        <v>12 Weeks</v>
      </c>
      <c r="I398" s="15" t="str">
        <f>VLOOKUP(B398,Overall!B:AA,8,0)</f>
        <v>Rerun</v>
      </c>
      <c r="J398" s="17">
        <f>VLOOKUP(B398,Overall!B:AA,9,0)</f>
        <v>45859</v>
      </c>
      <c r="K398" s="17">
        <f>VLOOKUP(B398,Overall!B:AA,10,0)</f>
        <v>45940</v>
      </c>
      <c r="L398" s="17">
        <f>VLOOKUP(B398,Overall!B:AA,11,0)</f>
        <v>45956</v>
      </c>
      <c r="M398" s="17">
        <f>VLOOKUP(B398,Overall!B:AA,12,0)</f>
        <v>45866</v>
      </c>
      <c r="N398" s="17">
        <f>VLOOKUP(B398,Overall!B:AA,13,0)</f>
        <v>45884</v>
      </c>
      <c r="O398" s="15" t="str">
        <f>VLOOKUP(B398,Overall!B:AA,14,0)</f>
        <v>UG</v>
      </c>
      <c r="P398" s="15" t="str">
        <f>VLOOKUP(B398,Overall!B:AA,15,0)</f>
        <v>Elective</v>
      </c>
      <c r="Q398" s="15" t="str">
        <f>VLOOKUP(B398,Overall!B:AA,16,0)</f>
        <v>Yes</v>
      </c>
      <c r="R398" s="33">
        <f>VLOOKUP(B398,Overall!B:AA,17,0)</f>
        <v>0</v>
      </c>
      <c r="S398" s="20" t="str">
        <f>VLOOKUP(B398,Overall!B:AA,18,0)</f>
        <v>https://onlinecourses.nptel.ac.in/noc25_hs121/preview</v>
      </c>
      <c r="T398" s="14" t="str">
        <f>VLOOKUP(B398,Overall!B:AA,19,0)</f>
        <v>noc25_hs121</v>
      </c>
      <c r="U398" s="35" t="str">
        <f>VLOOKUP(B398,Overall!B:AA,20,0)</f>
        <v>https://onlinecourses.nptel.ac.in/noc25_hs25/preview</v>
      </c>
      <c r="V398" s="35" t="str">
        <f>VLOOKUP(B398,Overall!B:AA,21,0)</f>
        <v>https://onlinecourses.nptel.ac.in/noc25_hs25/preview</v>
      </c>
      <c r="W398" s="33" t="str">
        <f>VLOOKUP(B398,Overall!B:AA,22,0)</f>
        <v>noc25_hs25</v>
      </c>
      <c r="X398" s="20" t="str">
        <f>VLOOKUP(B398,Overall!B:AA,23,0)</f>
        <v>https://nptel.ac.in/courses/109106166</v>
      </c>
      <c r="Y398" s="19" t="str">
        <f>VLOOKUP(B398,Overall!B:AA,24,0)</f>
        <v>https://nptel.ac.in/courses/109106166</v>
      </c>
      <c r="Z398" s="14">
        <f>VLOOKUP(B398,Overall!B:AA,25,0)</f>
        <v>109106166</v>
      </c>
      <c r="AA398" s="33"/>
    </row>
    <row r="399" spans="1:27" ht="39.6" x14ac:dyDescent="0.25">
      <c r="A399" s="13">
        <v>398</v>
      </c>
      <c r="B399" s="14" t="s">
        <v>2522</v>
      </c>
      <c r="C399" s="14" t="str">
        <f>VLOOKUP(B399,Overall!B:AA,2,0)</f>
        <v>Humanities and Social Sciences</v>
      </c>
      <c r="D399" s="14" t="str">
        <f>VLOOKUP(B399,Overall!B:AA,3,0)</f>
        <v>German - II</v>
      </c>
      <c r="E399" s="14" t="str">
        <f>VLOOKUP(B399,Overall!B:AA,4,0)</f>
        <v>Prof. Milind Brahme</v>
      </c>
      <c r="F399" s="15" t="str">
        <f>VLOOKUP(B399,Overall!B:AA,5,0)</f>
        <v>IIT Madras</v>
      </c>
      <c r="G399" s="15" t="str">
        <f>VLOOKUP(B399,Overall!B:AA,6,0)</f>
        <v>IIT Madras</v>
      </c>
      <c r="H399" s="16" t="str">
        <f>VLOOKUP(B399,Overall!B:AA,7,0)</f>
        <v>12 Weeks</v>
      </c>
      <c r="I399" s="15" t="str">
        <f>VLOOKUP(B399,Overall!B:AA,8,0)</f>
        <v>Rerun</v>
      </c>
      <c r="J399" s="17">
        <f>VLOOKUP(B399,Overall!B:AA,9,0)</f>
        <v>45859</v>
      </c>
      <c r="K399" s="17">
        <f>VLOOKUP(B399,Overall!B:AA,10,0)</f>
        <v>45940</v>
      </c>
      <c r="L399" s="17">
        <f>VLOOKUP(B399,Overall!B:AA,11,0)</f>
        <v>45955</v>
      </c>
      <c r="M399" s="17">
        <f>VLOOKUP(B399,Overall!B:AA,12,0)</f>
        <v>45866</v>
      </c>
      <c r="N399" s="17">
        <f>VLOOKUP(B399,Overall!B:AA,13,0)</f>
        <v>45884</v>
      </c>
      <c r="O399" s="15" t="str">
        <f>VLOOKUP(B399,Overall!B:AA,14,0)</f>
        <v>UG</v>
      </c>
      <c r="P399" s="15" t="str">
        <f>VLOOKUP(B399,Overall!B:AA,15,0)</f>
        <v>Elective</v>
      </c>
      <c r="Q399" s="15" t="str">
        <f>VLOOKUP(B399,Overall!B:AA,16,0)</f>
        <v>Yes</v>
      </c>
      <c r="R399" s="33">
        <f>VLOOKUP(B399,Overall!B:AA,17,0)</f>
        <v>0</v>
      </c>
      <c r="S399" s="20" t="str">
        <f>VLOOKUP(B399,Overall!B:AA,18,0)</f>
        <v>https://onlinecourses.nptel.ac.in/noc25_hs122/preview</v>
      </c>
      <c r="T399" s="14" t="str">
        <f>VLOOKUP(B399,Overall!B:AA,19,0)</f>
        <v>noc25_hs122</v>
      </c>
      <c r="U399" s="35" t="str">
        <f>VLOOKUP(B399,Overall!B:AA,20,0)</f>
        <v>https://onlinecourses.nptel.ac.in/noc25_hs26/preview</v>
      </c>
      <c r="V399" s="35" t="str">
        <f>VLOOKUP(B399,Overall!B:AA,21,0)</f>
        <v>https://onlinecourses.nptel.ac.in/noc25_hs26/preview</v>
      </c>
      <c r="W399" s="33" t="str">
        <f>VLOOKUP(B399,Overall!B:AA,22,0)</f>
        <v>noc25_hs26</v>
      </c>
      <c r="X399" s="20" t="str">
        <f>VLOOKUP(B399,Overall!B:AA,23,0)</f>
        <v>https://nptel.ac.in/courses/109106165</v>
      </c>
      <c r="Y399" s="19" t="str">
        <f>VLOOKUP(B399,Overall!B:AA,24,0)</f>
        <v>https://nptel.ac.in/courses/109106165</v>
      </c>
      <c r="Z399" s="14">
        <f>VLOOKUP(B399,Overall!B:AA,25,0)</f>
        <v>109106165</v>
      </c>
      <c r="AA399" s="33"/>
    </row>
    <row r="400" spans="1:27" ht="39.6" x14ac:dyDescent="0.25">
      <c r="A400" s="13">
        <v>399</v>
      </c>
      <c r="B400" s="14" t="s">
        <v>2526</v>
      </c>
      <c r="C400" s="14" t="str">
        <f>VLOOKUP(B400,Overall!B:AA,2,0)</f>
        <v>Humanities and Social Sciences</v>
      </c>
      <c r="D400" s="14" t="str">
        <f>VLOOKUP(B400,Overall!B:AA,3,0)</f>
        <v>The Popular Gothic Novel</v>
      </c>
      <c r="E400" s="14" t="str">
        <f>VLOOKUP(B400,Overall!B:AA,4,0)</f>
        <v>Prof. Divya A</v>
      </c>
      <c r="F400" s="15" t="str">
        <f>VLOOKUP(B400,Overall!B:AA,5,0)</f>
        <v>IIT Madras</v>
      </c>
      <c r="G400" s="15" t="str">
        <f>VLOOKUP(B400,Overall!B:AA,6,0)</f>
        <v>IIT Madras</v>
      </c>
      <c r="H400" s="16" t="str">
        <f>VLOOKUP(B400,Overall!B:AA,7,0)</f>
        <v>12 Weeks</v>
      </c>
      <c r="I400" s="15" t="str">
        <f>VLOOKUP(B400,Overall!B:AA,8,0)</f>
        <v>Rerun</v>
      </c>
      <c r="J400" s="17">
        <f>VLOOKUP(B400,Overall!B:AA,9,0)</f>
        <v>45859</v>
      </c>
      <c r="K400" s="17">
        <f>VLOOKUP(B400,Overall!B:AA,10,0)</f>
        <v>45940</v>
      </c>
      <c r="L400" s="17">
        <f>VLOOKUP(B400,Overall!B:AA,11,0)</f>
        <v>45955</v>
      </c>
      <c r="M400" s="17">
        <f>VLOOKUP(B400,Overall!B:AA,12,0)</f>
        <v>45866</v>
      </c>
      <c r="N400" s="17">
        <f>VLOOKUP(B400,Overall!B:AA,13,0)</f>
        <v>45884</v>
      </c>
      <c r="O400" s="15" t="str">
        <f>VLOOKUP(B400,Overall!B:AA,14,0)</f>
        <v>UG/PG</v>
      </c>
      <c r="P400" s="15" t="str">
        <f>VLOOKUP(B400,Overall!B:AA,15,0)</f>
        <v>Elective</v>
      </c>
      <c r="Q400" s="15" t="str">
        <f>VLOOKUP(B400,Overall!B:AA,16,0)</f>
        <v>Yes</v>
      </c>
      <c r="R400" s="33">
        <f>VLOOKUP(B400,Overall!B:AA,17,0)</f>
        <v>0</v>
      </c>
      <c r="S400" s="20" t="str">
        <f>VLOOKUP(B400,Overall!B:AA,18,0)</f>
        <v>https://onlinecourses.nptel.ac.in/noc25_hs123/preview</v>
      </c>
      <c r="T400" s="14" t="str">
        <f>VLOOKUP(B400,Overall!B:AA,19,0)</f>
        <v>noc25_hs123</v>
      </c>
      <c r="U400" s="35" t="str">
        <f>VLOOKUP(B400,Overall!B:AA,20,0)</f>
        <v>https://onlinecourses.nptel.ac.in/noc24_hs157/preview</v>
      </c>
      <c r="V400" s="35" t="str">
        <f>VLOOKUP(B400,Overall!B:AA,21,0)</f>
        <v>https://onlinecourses.nptel.ac.in/noc24_hs157/preview</v>
      </c>
      <c r="W400" s="33" t="str">
        <f>VLOOKUP(B400,Overall!B:AA,22,0)</f>
        <v>noc24_hs157</v>
      </c>
      <c r="X400" s="20" t="str">
        <f>VLOOKUP(B400,Overall!B:AA,23,0)</f>
        <v>https://nptel.ac.in/courses/109106177</v>
      </c>
      <c r="Y400" s="19" t="str">
        <f>VLOOKUP(B400,Overall!B:AA,24,0)</f>
        <v>https://nptel.ac.in/courses/109106177</v>
      </c>
      <c r="Z400" s="14">
        <f>VLOOKUP(B400,Overall!B:AA,25,0)</f>
        <v>109106177</v>
      </c>
      <c r="AA400" s="33"/>
    </row>
    <row r="401" spans="1:27" ht="39.6" x14ac:dyDescent="0.25">
      <c r="A401" s="13">
        <v>400</v>
      </c>
      <c r="B401" s="14" t="s">
        <v>2531</v>
      </c>
      <c r="C401" s="14" t="str">
        <f>VLOOKUP(B401,Overall!B:AA,2,0)</f>
        <v>Humanities and Social Sciences</v>
      </c>
      <c r="D401" s="14" t="str">
        <f>VLOOKUP(B401,Overall!B:AA,3,0)</f>
        <v>Classical Sociological Theory</v>
      </c>
      <c r="E401" s="14" t="str">
        <f>VLOOKUP(B401,Overall!B:AA,4,0)</f>
        <v>Prof. R. Santhosh</v>
      </c>
      <c r="F401" s="15" t="str">
        <f>VLOOKUP(B401,Overall!B:AA,5,0)</f>
        <v>IIT Madras</v>
      </c>
      <c r="G401" s="15" t="str">
        <f>VLOOKUP(B401,Overall!B:AA,6,0)</f>
        <v>IIT Madras</v>
      </c>
      <c r="H401" s="16" t="str">
        <f>VLOOKUP(B401,Overall!B:AA,7,0)</f>
        <v>12 Weeks</v>
      </c>
      <c r="I401" s="15" t="str">
        <f>VLOOKUP(B401,Overall!B:AA,8,0)</f>
        <v>Rerun</v>
      </c>
      <c r="J401" s="17">
        <f>VLOOKUP(B401,Overall!B:AA,9,0)</f>
        <v>45859</v>
      </c>
      <c r="K401" s="17">
        <f>VLOOKUP(B401,Overall!B:AA,10,0)</f>
        <v>45940</v>
      </c>
      <c r="L401" s="17">
        <f>VLOOKUP(B401,Overall!B:AA,11,0)</f>
        <v>45955</v>
      </c>
      <c r="M401" s="17">
        <f>VLOOKUP(B401,Overall!B:AA,12,0)</f>
        <v>45866</v>
      </c>
      <c r="N401" s="17">
        <f>VLOOKUP(B401,Overall!B:AA,13,0)</f>
        <v>45884</v>
      </c>
      <c r="O401" s="15" t="str">
        <f>VLOOKUP(B401,Overall!B:AA,14,0)</f>
        <v>UG/PG</v>
      </c>
      <c r="P401" s="15" t="str">
        <f>VLOOKUP(B401,Overall!B:AA,15,0)</f>
        <v>Core</v>
      </c>
      <c r="Q401" s="15" t="str">
        <f>VLOOKUP(B401,Overall!B:AA,16,0)</f>
        <v>Yes</v>
      </c>
      <c r="R401" s="33">
        <f>VLOOKUP(B401,Overall!B:AA,17,0)</f>
        <v>0</v>
      </c>
      <c r="S401" s="20" t="str">
        <f>VLOOKUP(B401,Overall!B:AA,18,0)</f>
        <v>https://onlinecourses.nptel.ac.in/noc25_hs124/preview</v>
      </c>
      <c r="T401" s="14" t="str">
        <f>VLOOKUP(B401,Overall!B:AA,19,0)</f>
        <v>noc25_hs124</v>
      </c>
      <c r="U401" s="35" t="str">
        <f>VLOOKUP(B401,Overall!B:AA,20,0)</f>
        <v>https://onlinecourses.nptel.ac.in/noc24_hs118/preview</v>
      </c>
      <c r="V401" s="35" t="str">
        <f>VLOOKUP(B401,Overall!B:AA,21,0)</f>
        <v>https://onlinecourses.nptel.ac.in/noc24_hs118/preview</v>
      </c>
      <c r="W401" s="33" t="str">
        <f>VLOOKUP(B401,Overall!B:AA,22,0)</f>
        <v>noc24_hs118</v>
      </c>
      <c r="X401" s="20" t="str">
        <f>VLOOKUP(B401,Overall!B:AA,23,0)</f>
        <v>https://nptel.ac.in/courses/109106180</v>
      </c>
      <c r="Y401" s="19" t="str">
        <f>VLOOKUP(B401,Overall!B:AA,24,0)</f>
        <v>https://nptel.ac.in/courses/109106180</v>
      </c>
      <c r="Z401" s="14">
        <f>VLOOKUP(B401,Overall!B:AA,25,0)</f>
        <v>109106180</v>
      </c>
      <c r="AA401" s="33"/>
    </row>
    <row r="402" spans="1:27" ht="39.6" x14ac:dyDescent="0.25">
      <c r="A402" s="13">
        <v>401</v>
      </c>
      <c r="B402" s="14" t="s">
        <v>2536</v>
      </c>
      <c r="C402" s="14" t="str">
        <f>VLOOKUP(B402,Overall!B:AA,2,0)</f>
        <v>Humanities and Social Sciences</v>
      </c>
      <c r="D402" s="14" t="str">
        <f>VLOOKUP(B402,Overall!B:AA,3,0)</f>
        <v>Poetry</v>
      </c>
      <c r="E402" s="14" t="str">
        <f>VLOOKUP(B402,Overall!B:AA,4,0)</f>
        <v>Prof. S P Dhanavel</v>
      </c>
      <c r="F402" s="15" t="str">
        <f>VLOOKUP(B402,Overall!B:AA,5,0)</f>
        <v>IIT Madras</v>
      </c>
      <c r="G402" s="15" t="str">
        <f>VLOOKUP(B402,Overall!B:AA,6,0)</f>
        <v>IIT Madras</v>
      </c>
      <c r="H402" s="16" t="str">
        <f>VLOOKUP(B402,Overall!B:AA,7,0)</f>
        <v>12 Weeks</v>
      </c>
      <c r="I402" s="15" t="str">
        <f>VLOOKUP(B402,Overall!B:AA,8,0)</f>
        <v>Rerun</v>
      </c>
      <c r="J402" s="17">
        <f>VLOOKUP(B402,Overall!B:AA,9,0)</f>
        <v>45859</v>
      </c>
      <c r="K402" s="17">
        <f>VLOOKUP(B402,Overall!B:AA,10,0)</f>
        <v>45940</v>
      </c>
      <c r="L402" s="17">
        <f>VLOOKUP(B402,Overall!B:AA,11,0)</f>
        <v>45955</v>
      </c>
      <c r="M402" s="17">
        <f>VLOOKUP(B402,Overall!B:AA,12,0)</f>
        <v>45866</v>
      </c>
      <c r="N402" s="17">
        <f>VLOOKUP(B402,Overall!B:AA,13,0)</f>
        <v>45884</v>
      </c>
      <c r="O402" s="15" t="str">
        <f>VLOOKUP(B402,Overall!B:AA,14,0)</f>
        <v>UG/PG</v>
      </c>
      <c r="P402" s="15" t="str">
        <f>VLOOKUP(B402,Overall!B:AA,15,0)</f>
        <v>Core</v>
      </c>
      <c r="Q402" s="15" t="str">
        <f>VLOOKUP(B402,Overall!B:AA,16,0)</f>
        <v>Yes</v>
      </c>
      <c r="R402" s="33">
        <f>VLOOKUP(B402,Overall!B:AA,17,0)</f>
        <v>0</v>
      </c>
      <c r="S402" s="20" t="str">
        <f>VLOOKUP(B402,Overall!B:AA,18,0)</f>
        <v>https://onlinecourses.nptel.ac.in/noc25_hs125/preview</v>
      </c>
      <c r="T402" s="14" t="str">
        <f>VLOOKUP(B402,Overall!B:AA,19,0)</f>
        <v>noc25_hs125</v>
      </c>
      <c r="U402" s="35" t="str">
        <f>VLOOKUP(B402,Overall!B:AA,20,0)</f>
        <v>https://onlinecourses.nptel.ac.in/noc24_hs131/preview</v>
      </c>
      <c r="V402" s="35" t="str">
        <f>VLOOKUP(B402,Overall!B:AA,21,0)</f>
        <v>https://onlinecourses.nptel.ac.in/noc24_hs131/preview</v>
      </c>
      <c r="W402" s="33" t="str">
        <f>VLOOKUP(B402,Overall!B:AA,22,0)</f>
        <v>noc24_hs131</v>
      </c>
      <c r="X402" s="20" t="str">
        <f>VLOOKUP(B402,Overall!B:AA,23,0)</f>
        <v>https://nptel.ac.in/courses/109106176</v>
      </c>
      <c r="Y402" s="19" t="str">
        <f>VLOOKUP(B402,Overall!B:AA,24,0)</f>
        <v>https://nptel.ac.in/courses/109106176</v>
      </c>
      <c r="Z402" s="14">
        <f>VLOOKUP(B402,Overall!B:AA,25,0)</f>
        <v>109106176</v>
      </c>
      <c r="AA402" s="33"/>
    </row>
    <row r="403" spans="1:27" ht="39.6" x14ac:dyDescent="0.25">
      <c r="A403" s="13">
        <v>402</v>
      </c>
      <c r="B403" s="14" t="s">
        <v>2541</v>
      </c>
      <c r="C403" s="14" t="str">
        <f>VLOOKUP(B403,Overall!B:AA,2,0)</f>
        <v>Humanities and Social Sciences</v>
      </c>
      <c r="D403" s="14" t="str">
        <f>VLOOKUP(B403,Overall!B:AA,3,0)</f>
        <v>Short Fiction in Indian Literature</v>
      </c>
      <c r="E403" s="14" t="str">
        <f>VLOOKUP(B403,Overall!B:AA,4,0)</f>
        <v>Prof. A Divya</v>
      </c>
      <c r="F403" s="15" t="str">
        <f>VLOOKUP(B403,Overall!B:AA,5,0)</f>
        <v>IIT Madras</v>
      </c>
      <c r="G403" s="15" t="str">
        <f>VLOOKUP(B403,Overall!B:AA,6,0)</f>
        <v>IIT Madras</v>
      </c>
      <c r="H403" s="16" t="str">
        <f>VLOOKUP(B403,Overall!B:AA,7,0)</f>
        <v>12 Weeks</v>
      </c>
      <c r="I403" s="15" t="str">
        <f>VLOOKUP(B403,Overall!B:AA,8,0)</f>
        <v>Rerun</v>
      </c>
      <c r="J403" s="17">
        <f>VLOOKUP(B403,Overall!B:AA,9,0)</f>
        <v>45859</v>
      </c>
      <c r="K403" s="17">
        <f>VLOOKUP(B403,Overall!B:AA,10,0)</f>
        <v>45940</v>
      </c>
      <c r="L403" s="17">
        <f>VLOOKUP(B403,Overall!B:AA,11,0)</f>
        <v>45956</v>
      </c>
      <c r="M403" s="17">
        <f>VLOOKUP(B403,Overall!B:AA,12,0)</f>
        <v>45866</v>
      </c>
      <c r="N403" s="17">
        <f>VLOOKUP(B403,Overall!B:AA,13,0)</f>
        <v>45884</v>
      </c>
      <c r="O403" s="15" t="str">
        <f>VLOOKUP(B403,Overall!B:AA,14,0)</f>
        <v>UG/PG</v>
      </c>
      <c r="P403" s="15" t="str">
        <f>VLOOKUP(B403,Overall!B:AA,15,0)</f>
        <v>Elective</v>
      </c>
      <c r="Q403" s="15" t="str">
        <f>VLOOKUP(B403,Overall!B:AA,16,0)</f>
        <v>Yes</v>
      </c>
      <c r="R403" s="33">
        <f>VLOOKUP(B403,Overall!B:AA,17,0)</f>
        <v>0</v>
      </c>
      <c r="S403" s="20" t="str">
        <f>VLOOKUP(B403,Overall!B:AA,18,0)</f>
        <v>https://onlinecourses.nptel.ac.in/noc25_hs126/preview</v>
      </c>
      <c r="T403" s="14" t="str">
        <f>VLOOKUP(B403,Overall!B:AA,19,0)</f>
        <v>noc25_hs126</v>
      </c>
      <c r="U403" s="35" t="str">
        <f>VLOOKUP(B403,Overall!B:AA,20,0)</f>
        <v>https://onlinecourses.nptel.ac.in/noc24_hs132/preview</v>
      </c>
      <c r="V403" s="35" t="str">
        <f>VLOOKUP(B403,Overall!B:AA,21,0)</f>
        <v>https://onlinecourses.nptel.ac.in/noc24_hs132/preview</v>
      </c>
      <c r="W403" s="33" t="str">
        <f>VLOOKUP(B403,Overall!B:AA,22,0)</f>
        <v>noc24_hs132</v>
      </c>
      <c r="X403" s="20" t="str">
        <f>VLOOKUP(B403,Overall!B:AA,23,0)</f>
        <v>https://nptel.ac.in/courses/109106138</v>
      </c>
      <c r="Y403" s="19" t="str">
        <f>VLOOKUP(B403,Overall!B:AA,24,0)</f>
        <v>https://nptel.ac.in/courses/109106138</v>
      </c>
      <c r="Z403" s="14">
        <f>VLOOKUP(B403,Overall!B:AA,25,0)</f>
        <v>109106138</v>
      </c>
      <c r="AA403" s="33"/>
    </row>
    <row r="404" spans="1:27" ht="39.6" x14ac:dyDescent="0.25">
      <c r="A404" s="13">
        <v>403</v>
      </c>
      <c r="B404" s="14" t="s">
        <v>2546</v>
      </c>
      <c r="C404" s="14" t="str">
        <f>VLOOKUP(B404,Overall!B:AA,2,0)</f>
        <v>Humanities and Social Sciences</v>
      </c>
      <c r="D404" s="14" t="str">
        <f>VLOOKUP(B404,Overall!B:AA,3,0)</f>
        <v>Feminist Writings</v>
      </c>
      <c r="E404" s="14" t="str">
        <f>VLOOKUP(B404,Overall!B:AA,4,0)</f>
        <v>Prof. Avishek Parui</v>
      </c>
      <c r="F404" s="15" t="str">
        <f>VLOOKUP(B404,Overall!B:AA,5,0)</f>
        <v>IIT Madras</v>
      </c>
      <c r="G404" s="15" t="str">
        <f>VLOOKUP(B404,Overall!B:AA,6,0)</f>
        <v>IIT Madras</v>
      </c>
      <c r="H404" s="16" t="str">
        <f>VLOOKUP(B404,Overall!B:AA,7,0)</f>
        <v>12 Weeks</v>
      </c>
      <c r="I404" s="15" t="str">
        <f>VLOOKUP(B404,Overall!B:AA,8,0)</f>
        <v>Rerun</v>
      </c>
      <c r="J404" s="17">
        <f>VLOOKUP(B404,Overall!B:AA,9,0)</f>
        <v>45859</v>
      </c>
      <c r="K404" s="17">
        <f>VLOOKUP(B404,Overall!B:AA,10,0)</f>
        <v>45940</v>
      </c>
      <c r="L404" s="17">
        <f>VLOOKUP(B404,Overall!B:AA,11,0)</f>
        <v>45955</v>
      </c>
      <c r="M404" s="17">
        <f>VLOOKUP(B404,Overall!B:AA,12,0)</f>
        <v>45866</v>
      </c>
      <c r="N404" s="17">
        <f>VLOOKUP(B404,Overall!B:AA,13,0)</f>
        <v>45884</v>
      </c>
      <c r="O404" s="15" t="str">
        <f>VLOOKUP(B404,Overall!B:AA,14,0)</f>
        <v>UG/PG</v>
      </c>
      <c r="P404" s="15" t="str">
        <f>VLOOKUP(B404,Overall!B:AA,15,0)</f>
        <v>Elective</v>
      </c>
      <c r="Q404" s="15" t="str">
        <f>VLOOKUP(B404,Overall!B:AA,16,0)</f>
        <v>Yes</v>
      </c>
      <c r="R404" s="33" t="str">
        <f>VLOOKUP(B404,Overall!B:AA,17,0)</f>
        <v>English Studies</v>
      </c>
      <c r="S404" s="20" t="str">
        <f>VLOOKUP(B404,Overall!B:AA,18,0)</f>
        <v>https://onlinecourses.nptel.ac.in/noc25_hs127/preview</v>
      </c>
      <c r="T404" s="14" t="str">
        <f>VLOOKUP(B404,Overall!B:AA,19,0)</f>
        <v>noc25_hs127</v>
      </c>
      <c r="U404" s="35" t="str">
        <f>VLOOKUP(B404,Overall!B:AA,20,0)</f>
        <v>https://onlinecourses.nptel.ac.in/noc24_hs119/preview</v>
      </c>
      <c r="V404" s="35" t="str">
        <f>VLOOKUP(B404,Overall!B:AA,21,0)</f>
        <v>https://onlinecourses.nptel.ac.in/noc24_hs119/preview</v>
      </c>
      <c r="W404" s="33" t="str">
        <f>VLOOKUP(B404,Overall!B:AA,22,0)</f>
        <v>noc24_hs119</v>
      </c>
      <c r="X404" s="20" t="str">
        <f>VLOOKUP(B404,Overall!B:AA,23,0)</f>
        <v>https://nptel.ac.in/courses/109106146</v>
      </c>
      <c r="Y404" s="19" t="str">
        <f>VLOOKUP(B404,Overall!B:AA,24,0)</f>
        <v>https://nptel.ac.in/courses/109106146</v>
      </c>
      <c r="Z404" s="14">
        <f>VLOOKUP(B404,Overall!B:AA,25,0)</f>
        <v>109106146</v>
      </c>
      <c r="AA404" s="33"/>
    </row>
    <row r="405" spans="1:27" ht="39.6" x14ac:dyDescent="0.25">
      <c r="A405" s="13">
        <v>404</v>
      </c>
      <c r="B405" s="14" t="s">
        <v>2551</v>
      </c>
      <c r="C405" s="14" t="str">
        <f>VLOOKUP(B405,Overall!B:AA,2,0)</f>
        <v>Humanities and Social Sciences</v>
      </c>
      <c r="D405" s="14" t="str">
        <f>VLOOKUP(B405,Overall!B:AA,3,0)</f>
        <v>Gender and Literature</v>
      </c>
      <c r="E405" s="14" t="str">
        <f>VLOOKUP(B405,Overall!B:AA,4,0)</f>
        <v>Prof. Avishek Parui</v>
      </c>
      <c r="F405" s="15" t="str">
        <f>VLOOKUP(B405,Overall!B:AA,5,0)</f>
        <v>IIT Madras</v>
      </c>
      <c r="G405" s="15" t="str">
        <f>VLOOKUP(B405,Overall!B:AA,6,0)</f>
        <v>IIT Madras</v>
      </c>
      <c r="H405" s="16" t="str">
        <f>VLOOKUP(B405,Overall!B:AA,7,0)</f>
        <v>8 Weeks</v>
      </c>
      <c r="I405" s="15" t="str">
        <f>VLOOKUP(B405,Overall!B:AA,8,0)</f>
        <v>Rerun</v>
      </c>
      <c r="J405" s="17">
        <f>VLOOKUP(B405,Overall!B:AA,9,0)</f>
        <v>45887</v>
      </c>
      <c r="K405" s="17">
        <f>VLOOKUP(B405,Overall!B:AA,10,0)</f>
        <v>45940</v>
      </c>
      <c r="L405" s="17">
        <f>VLOOKUP(B405,Overall!B:AA,11,0)</f>
        <v>45955</v>
      </c>
      <c r="M405" s="17">
        <f>VLOOKUP(B405,Overall!B:AA,12,0)</f>
        <v>45887</v>
      </c>
      <c r="N405" s="17">
        <f>VLOOKUP(B405,Overall!B:AA,13,0)</f>
        <v>45898</v>
      </c>
      <c r="O405" s="15" t="str">
        <f>VLOOKUP(B405,Overall!B:AA,14,0)</f>
        <v>UG/PG</v>
      </c>
      <c r="P405" s="15" t="str">
        <f>VLOOKUP(B405,Overall!B:AA,15,0)</f>
        <v>Elective</v>
      </c>
      <c r="Q405" s="15" t="str">
        <f>VLOOKUP(B405,Overall!B:AA,16,0)</f>
        <v>Yes</v>
      </c>
      <c r="R405" s="33" t="str">
        <f>VLOOKUP(B405,Overall!B:AA,17,0)</f>
        <v>English Studies</v>
      </c>
      <c r="S405" s="20" t="str">
        <f>VLOOKUP(B405,Overall!B:AA,18,0)</f>
        <v>https://onlinecourses.nptel.ac.in/noc25_hs128/preview</v>
      </c>
      <c r="T405" s="14" t="str">
        <f>VLOOKUP(B405,Overall!B:AA,19,0)</f>
        <v>noc25_hs128</v>
      </c>
      <c r="U405" s="35" t="str">
        <f>VLOOKUP(B405,Overall!B:AA,20,0)</f>
        <v>https://onlinecourses.nptel.ac.in/noc24_hs174/preview</v>
      </c>
      <c r="V405" s="35" t="str">
        <f>VLOOKUP(B405,Overall!B:AA,21,0)</f>
        <v>https://onlinecourses.nptel.ac.in/noc24_hs174/preview</v>
      </c>
      <c r="W405" s="33" t="str">
        <f>VLOOKUP(B405,Overall!B:AA,22,0)</f>
        <v>noc24_hs174</v>
      </c>
      <c r="X405" s="20" t="str">
        <f>VLOOKUP(B405,Overall!B:AA,23,0)</f>
        <v>https://nptel.ac.in/courses/109103122</v>
      </c>
      <c r="Y405" s="19" t="str">
        <f>VLOOKUP(B405,Overall!B:AA,24,0)</f>
        <v>https://nptel.ac.in/courses/109103122</v>
      </c>
      <c r="Z405" s="14">
        <f>VLOOKUP(B405,Overall!B:AA,25,0)</f>
        <v>109103122</v>
      </c>
      <c r="AA405" s="33"/>
    </row>
    <row r="406" spans="1:27" ht="39.6" x14ac:dyDescent="0.25">
      <c r="A406" s="13">
        <v>405</v>
      </c>
      <c r="B406" s="14" t="s">
        <v>2555</v>
      </c>
      <c r="C406" s="14" t="str">
        <f>VLOOKUP(B406,Overall!B:AA,2,0)</f>
        <v>Humanities and Social Sciences</v>
      </c>
      <c r="D406" s="14" t="str">
        <f>VLOOKUP(B406,Overall!B:AA,3,0)</f>
        <v>History of English Language and Literature</v>
      </c>
      <c r="E406" s="14" t="str">
        <f>VLOOKUP(B406,Overall!B:AA,4,0)</f>
        <v>Prof. Merin Simi Raj</v>
      </c>
      <c r="F406" s="15" t="str">
        <f>VLOOKUP(B406,Overall!B:AA,5,0)</f>
        <v>IIT Madras</v>
      </c>
      <c r="G406" s="15" t="str">
        <f>VLOOKUP(B406,Overall!B:AA,6,0)</f>
        <v>IIT Madras</v>
      </c>
      <c r="H406" s="16" t="str">
        <f>VLOOKUP(B406,Overall!B:AA,7,0)</f>
        <v>12 Weeks</v>
      </c>
      <c r="I406" s="15" t="str">
        <f>VLOOKUP(B406,Overall!B:AA,8,0)</f>
        <v>Rerun</v>
      </c>
      <c r="J406" s="17">
        <f>VLOOKUP(B406,Overall!B:AA,9,0)</f>
        <v>45859</v>
      </c>
      <c r="K406" s="17">
        <f>VLOOKUP(B406,Overall!B:AA,10,0)</f>
        <v>45940</v>
      </c>
      <c r="L406" s="17">
        <f>VLOOKUP(B406,Overall!B:AA,11,0)</f>
        <v>45962</v>
      </c>
      <c r="M406" s="17">
        <f>VLOOKUP(B406,Overall!B:AA,12,0)</f>
        <v>45866</v>
      </c>
      <c r="N406" s="17">
        <f>VLOOKUP(B406,Overall!B:AA,13,0)</f>
        <v>45884</v>
      </c>
      <c r="O406" s="15" t="str">
        <f>VLOOKUP(B406,Overall!B:AA,14,0)</f>
        <v>UG/PG</v>
      </c>
      <c r="P406" s="15" t="str">
        <f>VLOOKUP(B406,Overall!B:AA,15,0)</f>
        <v>Core</v>
      </c>
      <c r="Q406" s="15" t="str">
        <f>VLOOKUP(B406,Overall!B:AA,16,0)</f>
        <v>Yes</v>
      </c>
      <c r="R406" s="33" t="str">
        <f>VLOOKUP(B406,Overall!B:AA,17,0)</f>
        <v>English Studies</v>
      </c>
      <c r="S406" s="20" t="str">
        <f>VLOOKUP(B406,Overall!B:AA,18,0)</f>
        <v>https://onlinecourses.nptel.ac.in/noc25_hs129/preview</v>
      </c>
      <c r="T406" s="14" t="str">
        <f>VLOOKUP(B406,Overall!B:AA,19,0)</f>
        <v>noc25_hs129</v>
      </c>
      <c r="U406" s="35" t="str">
        <f>VLOOKUP(B406,Overall!B:AA,20,0)</f>
        <v>https://onlinecourses.nptel.ac.in/noc24_hs133/preview</v>
      </c>
      <c r="V406" s="35" t="str">
        <f>VLOOKUP(B406,Overall!B:AA,21,0)</f>
        <v>https://onlinecourses.nptel.ac.in/noc24_hs133/preview</v>
      </c>
      <c r="W406" s="33" t="str">
        <f>VLOOKUP(B406,Overall!B:AA,22,0)</f>
        <v>noc24_hs133</v>
      </c>
      <c r="X406" s="20" t="str">
        <f>VLOOKUP(B406,Overall!B:AA,23,0)</f>
        <v>https://nptel.ac.in/courses/109106124</v>
      </c>
      <c r="Y406" s="19" t="str">
        <f>VLOOKUP(B406,Overall!B:AA,24,0)</f>
        <v>https://nptel.ac.in/courses/109106124</v>
      </c>
      <c r="Z406" s="14">
        <f>VLOOKUP(B406,Overall!B:AA,25,0)</f>
        <v>109106124</v>
      </c>
      <c r="AA406" s="33"/>
    </row>
    <row r="407" spans="1:27" ht="39.6" x14ac:dyDescent="0.25">
      <c r="A407" s="13">
        <v>406</v>
      </c>
      <c r="B407" s="14" t="s">
        <v>2560</v>
      </c>
      <c r="C407" s="14" t="str">
        <f>VLOOKUP(B407,Overall!B:AA,2,0)</f>
        <v>Humanities and Social Sciences</v>
      </c>
      <c r="D407" s="14" t="str">
        <f>VLOOKUP(B407,Overall!B:AA,3,0)</f>
        <v>Postmodernism in Literature</v>
      </c>
      <c r="E407" s="14" t="str">
        <f>VLOOKUP(B407,Overall!B:AA,4,0)</f>
        <v>Prof. Merin Simi Raj</v>
      </c>
      <c r="F407" s="15" t="str">
        <f>VLOOKUP(B407,Overall!B:AA,5,0)</f>
        <v>IIT Madras</v>
      </c>
      <c r="G407" s="15" t="str">
        <f>VLOOKUP(B407,Overall!B:AA,6,0)</f>
        <v>IIT Madras</v>
      </c>
      <c r="H407" s="16" t="str">
        <f>VLOOKUP(B407,Overall!B:AA,7,0)</f>
        <v>8 Weeks</v>
      </c>
      <c r="I407" s="15" t="str">
        <f>VLOOKUP(B407,Overall!B:AA,8,0)</f>
        <v>Rerun</v>
      </c>
      <c r="J407" s="17">
        <f>VLOOKUP(B407,Overall!B:AA,9,0)</f>
        <v>45859</v>
      </c>
      <c r="K407" s="17">
        <f>VLOOKUP(B407,Overall!B:AA,10,0)</f>
        <v>45912</v>
      </c>
      <c r="L407" s="17">
        <f>VLOOKUP(B407,Overall!B:AA,11,0)</f>
        <v>45920</v>
      </c>
      <c r="M407" s="17">
        <f>VLOOKUP(B407,Overall!B:AA,12,0)</f>
        <v>45866</v>
      </c>
      <c r="N407" s="17">
        <f>VLOOKUP(B407,Overall!B:AA,13,0)</f>
        <v>45884</v>
      </c>
      <c r="O407" s="15" t="str">
        <f>VLOOKUP(B407,Overall!B:AA,14,0)</f>
        <v>PG</v>
      </c>
      <c r="P407" s="15" t="str">
        <f>VLOOKUP(B407,Overall!B:AA,15,0)</f>
        <v>Elective</v>
      </c>
      <c r="Q407" s="15" t="str">
        <f>VLOOKUP(B407,Overall!B:AA,16,0)</f>
        <v>Yes</v>
      </c>
      <c r="R407" s="33">
        <f>VLOOKUP(B407,Overall!B:AA,17,0)</f>
        <v>0</v>
      </c>
      <c r="S407" s="20" t="str">
        <f>VLOOKUP(B407,Overall!B:AA,18,0)</f>
        <v>https://onlinecourses.nptel.ac.in/noc25_hs130/preview</v>
      </c>
      <c r="T407" s="14" t="str">
        <f>VLOOKUP(B407,Overall!B:AA,19,0)</f>
        <v>noc25_hs130</v>
      </c>
      <c r="U407" s="35" t="str">
        <f>VLOOKUP(B407,Overall!B:AA,20,0)</f>
        <v>https://onlinecourses.nptel.ac.in/noc24_hs108/preview</v>
      </c>
      <c r="V407" s="35" t="str">
        <f>VLOOKUP(B407,Overall!B:AA,21,0)</f>
        <v>https://onlinecourses.nptel.ac.in/noc24_hs108/preview</v>
      </c>
      <c r="W407" s="33" t="str">
        <f>VLOOKUP(B407,Overall!B:AA,22,0)</f>
        <v>noc24_hs108</v>
      </c>
      <c r="X407" s="20" t="str">
        <f>VLOOKUP(B407,Overall!B:AA,23,0)</f>
        <v>https://nptel.ac.in/courses/109106130</v>
      </c>
      <c r="Y407" s="19" t="str">
        <f>VLOOKUP(B407,Overall!B:AA,24,0)</f>
        <v>https://nptel.ac.in/courses/109106130</v>
      </c>
      <c r="Z407" s="14">
        <f>VLOOKUP(B407,Overall!B:AA,25,0)</f>
        <v>109106130</v>
      </c>
      <c r="AA407" s="33"/>
    </row>
    <row r="408" spans="1:27" ht="39.6" x14ac:dyDescent="0.25">
      <c r="A408" s="13">
        <v>407</v>
      </c>
      <c r="B408" s="14" t="s">
        <v>2564</v>
      </c>
      <c r="C408" s="14" t="str">
        <f>VLOOKUP(B408,Overall!B:AA,2,0)</f>
        <v>Humanities and Social Sciences</v>
      </c>
      <c r="D408" s="14" t="str">
        <f>VLOOKUP(B408,Overall!B:AA,3,0)</f>
        <v>Managing Intellectual Property in Universities</v>
      </c>
      <c r="E408" s="14" t="str">
        <f>VLOOKUP(B408,Overall!B:AA,4,0)</f>
        <v>Prof. Feroz Ali</v>
      </c>
      <c r="F408" s="15" t="str">
        <f>VLOOKUP(B408,Overall!B:AA,5,0)</f>
        <v>IIT Madras</v>
      </c>
      <c r="G408" s="15" t="str">
        <f>VLOOKUP(B408,Overall!B:AA,6,0)</f>
        <v>IIT Madras</v>
      </c>
      <c r="H408" s="16" t="str">
        <f>VLOOKUP(B408,Overall!B:AA,7,0)</f>
        <v>4 Weeks</v>
      </c>
      <c r="I408" s="15" t="str">
        <f>VLOOKUP(B408,Overall!B:AA,8,0)</f>
        <v>Rerun</v>
      </c>
      <c r="J408" s="17">
        <f>VLOOKUP(B408,Overall!B:AA,9,0)</f>
        <v>45859</v>
      </c>
      <c r="K408" s="17">
        <f>VLOOKUP(B408,Overall!B:AA,10,0)</f>
        <v>45884</v>
      </c>
      <c r="L408" s="17">
        <f>VLOOKUP(B408,Overall!B:AA,11,0)</f>
        <v>45920</v>
      </c>
      <c r="M408" s="17">
        <f>VLOOKUP(B408,Overall!B:AA,12,0)</f>
        <v>45866</v>
      </c>
      <c r="N408" s="17">
        <f>VLOOKUP(B408,Overall!B:AA,13,0)</f>
        <v>45884</v>
      </c>
      <c r="O408" s="15" t="str">
        <f>VLOOKUP(B408,Overall!B:AA,14,0)</f>
        <v>UG</v>
      </c>
      <c r="P408" s="15" t="str">
        <f>VLOOKUP(B408,Overall!B:AA,15,0)</f>
        <v>Elective</v>
      </c>
      <c r="Q408" s="15" t="str">
        <f>VLOOKUP(B408,Overall!B:AA,16,0)</f>
        <v>Yes</v>
      </c>
      <c r="R408" s="33" t="str">
        <f>VLOOKUP(B408,Overall!B:AA,17,0)</f>
        <v>Patents and Intellectual Property Rights</v>
      </c>
      <c r="S408" s="20" t="str">
        <f>VLOOKUP(B408,Overall!B:AA,18,0)</f>
        <v>https://onlinecourses.nptel.ac.in/noc25_hs131/preview</v>
      </c>
      <c r="T408" s="14" t="str">
        <f>VLOOKUP(B408,Overall!B:AA,19,0)</f>
        <v>noc25_hs131</v>
      </c>
      <c r="U408" s="35" t="str">
        <f>VLOOKUP(B408,Overall!B:AA,20,0)</f>
        <v>https://onlinecourses.nptel.ac.in/noc24_hs89/preview</v>
      </c>
      <c r="V408" s="35" t="str">
        <f>VLOOKUP(B408,Overall!B:AA,21,0)</f>
        <v>https://onlinecourses.nptel.ac.in/noc24_hs89/preview</v>
      </c>
      <c r="W408" s="33" t="str">
        <f>VLOOKUP(B408,Overall!B:AA,22,0)</f>
        <v>noc24_hs89</v>
      </c>
      <c r="X408" s="20" t="str">
        <f>VLOOKUP(B408,Overall!B:AA,23,0)</f>
        <v>https://nptel.ac.in/courses/109106148</v>
      </c>
      <c r="Y408" s="19" t="str">
        <f>VLOOKUP(B408,Overall!B:AA,24,0)</f>
        <v>https://nptel.ac.in/courses/109106148</v>
      </c>
      <c r="Z408" s="14">
        <f>VLOOKUP(B408,Overall!B:AA,25,0)</f>
        <v>109106148</v>
      </c>
      <c r="AA408" s="33"/>
    </row>
    <row r="409" spans="1:27" ht="39.6" x14ac:dyDescent="0.25">
      <c r="A409" s="13">
        <v>408</v>
      </c>
      <c r="B409" s="14" t="s">
        <v>2568</v>
      </c>
      <c r="C409" s="14" t="str">
        <f>VLOOKUP(B409,Overall!B:AA,2,0)</f>
        <v>Humanities and Social Sciences</v>
      </c>
      <c r="D409" s="14" t="str">
        <f>VLOOKUP(B409,Overall!B:AA,3,0)</f>
        <v>An Introduction to Indian Literary Theory</v>
      </c>
      <c r="E409" s="14" t="str">
        <f>VLOOKUP(B409,Overall!B:AA,4,0)</f>
        <v>Prof. Sreenath V.S</v>
      </c>
      <c r="F409" s="15" t="str">
        <f>VLOOKUP(B409,Overall!B:AA,5,0)</f>
        <v>IIT Madras</v>
      </c>
      <c r="G409" s="15" t="str">
        <f>VLOOKUP(B409,Overall!B:AA,6,0)</f>
        <v>IIT Madras</v>
      </c>
      <c r="H409" s="16" t="str">
        <f>VLOOKUP(B409,Overall!B:AA,7,0)</f>
        <v>8 Weeks</v>
      </c>
      <c r="I409" s="15" t="str">
        <f>VLOOKUP(B409,Overall!B:AA,8,0)</f>
        <v>Rerun</v>
      </c>
      <c r="J409" s="17">
        <f>VLOOKUP(B409,Overall!B:AA,9,0)</f>
        <v>45859</v>
      </c>
      <c r="K409" s="17">
        <f>VLOOKUP(B409,Overall!B:AA,10,0)</f>
        <v>45912</v>
      </c>
      <c r="L409" s="17">
        <f>VLOOKUP(B409,Overall!B:AA,11,0)</f>
        <v>45920</v>
      </c>
      <c r="M409" s="17">
        <f>VLOOKUP(B409,Overall!B:AA,12,0)</f>
        <v>45866</v>
      </c>
      <c r="N409" s="17">
        <f>VLOOKUP(B409,Overall!B:AA,13,0)</f>
        <v>45884</v>
      </c>
      <c r="O409" s="15" t="str">
        <f>VLOOKUP(B409,Overall!B:AA,14,0)</f>
        <v>PG</v>
      </c>
      <c r="P409" s="15" t="str">
        <f>VLOOKUP(B409,Overall!B:AA,15,0)</f>
        <v>Elective</v>
      </c>
      <c r="Q409" s="15" t="str">
        <f>VLOOKUP(B409,Overall!B:AA,16,0)</f>
        <v>Yes</v>
      </c>
      <c r="R409" s="33">
        <f>VLOOKUP(B409,Overall!B:AA,17,0)</f>
        <v>0</v>
      </c>
      <c r="S409" s="20" t="str">
        <f>VLOOKUP(B409,Overall!B:AA,18,0)</f>
        <v>https://onlinecourses.nptel.ac.in/noc25_hs132/preview</v>
      </c>
      <c r="T409" s="14" t="str">
        <f>VLOOKUP(B409,Overall!B:AA,19,0)</f>
        <v>noc25_hs132</v>
      </c>
      <c r="U409" s="35" t="str">
        <f>VLOOKUP(B409,Overall!B:AA,20,0)</f>
        <v>https://onlinecourses.nptel.ac.in/noc24_hs170/preview</v>
      </c>
      <c r="V409" s="35" t="str">
        <f>VLOOKUP(B409,Overall!B:AA,21,0)</f>
        <v>https://onlinecourses.nptel.ac.in/noc24_hs170/preview</v>
      </c>
      <c r="W409" s="33" t="str">
        <f>VLOOKUP(B409,Overall!B:AA,22,0)</f>
        <v>noc24_hs170</v>
      </c>
      <c r="X409" s="20" t="str">
        <f>VLOOKUP(B409,Overall!B:AA,23,0)</f>
        <v>https://nptel.ac.in/courses/109106195</v>
      </c>
      <c r="Y409" s="19" t="str">
        <f>VLOOKUP(B409,Overall!B:AA,24,0)</f>
        <v>https://nptel.ac.in/courses/109106195</v>
      </c>
      <c r="Z409" s="14">
        <f>VLOOKUP(B409,Overall!B:AA,25,0)</f>
        <v>109106195</v>
      </c>
      <c r="AA409" s="33"/>
    </row>
    <row r="410" spans="1:27" ht="39.6" x14ac:dyDescent="0.25">
      <c r="A410" s="13">
        <v>409</v>
      </c>
      <c r="B410" s="14" t="s">
        <v>2573</v>
      </c>
      <c r="C410" s="14" t="str">
        <f>VLOOKUP(B410,Overall!B:AA,2,0)</f>
        <v>Humanities and Social Sciences</v>
      </c>
      <c r="D410" s="14" t="str">
        <f>VLOOKUP(B410,Overall!B:AA,3,0)</f>
        <v>Literary and Cultural Disability Studies: An Exploration</v>
      </c>
      <c r="E410" s="14" t="str">
        <f>VLOOKUP(B410,Overall!B:AA,4,0)</f>
        <v>Prof. Hemachandran Karah</v>
      </c>
      <c r="F410" s="15" t="str">
        <f>VLOOKUP(B410,Overall!B:AA,5,0)</f>
        <v>IIT Madras</v>
      </c>
      <c r="G410" s="15" t="str">
        <f>VLOOKUP(B410,Overall!B:AA,6,0)</f>
        <v>IIT Madras</v>
      </c>
      <c r="H410" s="16" t="str">
        <f>VLOOKUP(B410,Overall!B:AA,7,0)</f>
        <v>12 Weeks</v>
      </c>
      <c r="I410" s="15" t="str">
        <f>VLOOKUP(B410,Overall!B:AA,8,0)</f>
        <v>Rerun</v>
      </c>
      <c r="J410" s="17">
        <f>VLOOKUP(B410,Overall!B:AA,9,0)</f>
        <v>45859</v>
      </c>
      <c r="K410" s="17">
        <f>VLOOKUP(B410,Overall!B:AA,10,0)</f>
        <v>45940</v>
      </c>
      <c r="L410" s="17">
        <f>VLOOKUP(B410,Overall!B:AA,11,0)</f>
        <v>45955</v>
      </c>
      <c r="M410" s="17">
        <f>VLOOKUP(B410,Overall!B:AA,12,0)</f>
        <v>45866</v>
      </c>
      <c r="N410" s="17">
        <f>VLOOKUP(B410,Overall!B:AA,13,0)</f>
        <v>45884</v>
      </c>
      <c r="O410" s="15" t="str">
        <f>VLOOKUP(B410,Overall!B:AA,14,0)</f>
        <v>PG</v>
      </c>
      <c r="P410" s="15" t="str">
        <f>VLOOKUP(B410,Overall!B:AA,15,0)</f>
        <v>Elective</v>
      </c>
      <c r="Q410" s="15" t="str">
        <f>VLOOKUP(B410,Overall!B:AA,16,0)</f>
        <v>Yes</v>
      </c>
      <c r="R410" s="33">
        <f>VLOOKUP(B410,Overall!B:AA,17,0)</f>
        <v>0</v>
      </c>
      <c r="S410" s="20" t="str">
        <f>VLOOKUP(B410,Overall!B:AA,18,0)</f>
        <v>https://onlinecourses.nptel.ac.in/noc25_hs133/preview</v>
      </c>
      <c r="T410" s="14" t="str">
        <f>VLOOKUP(B410,Overall!B:AA,19,0)</f>
        <v>noc25_hs133</v>
      </c>
      <c r="U410" s="35" t="str">
        <f>VLOOKUP(B410,Overall!B:AA,20,0)</f>
        <v>https://onlinecourses.nptel.ac.in/noc24_hs134/preview</v>
      </c>
      <c r="V410" s="35" t="str">
        <f>VLOOKUP(B410,Overall!B:AA,21,0)</f>
        <v>https://onlinecourses.nptel.ac.in/noc24_hs134/preview</v>
      </c>
      <c r="W410" s="33" t="str">
        <f>VLOOKUP(B410,Overall!B:AA,22,0)</f>
        <v>noc24_hs134</v>
      </c>
      <c r="X410" s="20" t="str">
        <f>VLOOKUP(B410,Overall!B:AA,23,0)</f>
        <v>https://nptel.ac.in/courses/109106185</v>
      </c>
      <c r="Y410" s="19" t="str">
        <f>VLOOKUP(B410,Overall!B:AA,24,0)</f>
        <v>https://nptel.ac.in/courses/109106185</v>
      </c>
      <c r="Z410" s="14">
        <f>VLOOKUP(B410,Overall!B:AA,25,0)</f>
        <v>109106185</v>
      </c>
      <c r="AA410" s="33"/>
    </row>
    <row r="411" spans="1:27" ht="66" x14ac:dyDescent="0.25">
      <c r="A411" s="13">
        <v>410</v>
      </c>
      <c r="B411" s="14" t="s">
        <v>2578</v>
      </c>
      <c r="C411" s="14" t="str">
        <f>VLOOKUP(B411,Overall!B:AA,2,0)</f>
        <v>Humanities and Social Sciences</v>
      </c>
      <c r="D411" s="14" t="str">
        <f>VLOOKUP(B411,Overall!B:AA,3,0)</f>
        <v>Fundamental Concepts in Sociolinguistics</v>
      </c>
      <c r="E411" s="14" t="str">
        <f>VLOOKUP(B411,Overall!B:AA,4,0)</f>
        <v>Prof. Om Prakash,
Prof. Rajesh Kumar</v>
      </c>
      <c r="F411" s="15" t="str">
        <f>VLOOKUP(B411,Overall!B:AA,5,0)</f>
        <v>Gautam Buddha University and IIT Madras</v>
      </c>
      <c r="G411" s="15" t="str">
        <f>VLOOKUP(B411,Overall!B:AA,6,0)</f>
        <v>IIT Madras</v>
      </c>
      <c r="H411" s="16" t="str">
        <f>VLOOKUP(B411,Overall!B:AA,7,0)</f>
        <v>12 Weeks</v>
      </c>
      <c r="I411" s="15" t="str">
        <f>VLOOKUP(B411,Overall!B:AA,8,0)</f>
        <v>Rerun</v>
      </c>
      <c r="J411" s="17">
        <f>VLOOKUP(B411,Overall!B:AA,9,0)</f>
        <v>45859</v>
      </c>
      <c r="K411" s="17">
        <f>VLOOKUP(B411,Overall!B:AA,10,0)</f>
        <v>45940</v>
      </c>
      <c r="L411" s="17">
        <f>VLOOKUP(B411,Overall!B:AA,11,0)</f>
        <v>45955</v>
      </c>
      <c r="M411" s="17">
        <f>VLOOKUP(B411,Overall!B:AA,12,0)</f>
        <v>45866</v>
      </c>
      <c r="N411" s="17">
        <f>VLOOKUP(B411,Overall!B:AA,13,0)</f>
        <v>45884</v>
      </c>
      <c r="O411" s="15" t="str">
        <f>VLOOKUP(B411,Overall!B:AA,14,0)</f>
        <v>UG/PG</v>
      </c>
      <c r="P411" s="15" t="str">
        <f>VLOOKUP(B411,Overall!B:AA,15,0)</f>
        <v>Core</v>
      </c>
      <c r="Q411" s="15" t="str">
        <f>VLOOKUP(B411,Overall!B:AA,16,0)</f>
        <v>Yes</v>
      </c>
      <c r="R411" s="33">
        <f>VLOOKUP(B411,Overall!B:AA,17,0)</f>
        <v>0</v>
      </c>
      <c r="S411" s="20" t="str">
        <f>VLOOKUP(B411,Overall!B:AA,18,0)</f>
        <v>https://onlinecourses.nptel.ac.in/noc25_hs134/preview</v>
      </c>
      <c r="T411" s="14" t="str">
        <f>VLOOKUP(B411,Overall!B:AA,19,0)</f>
        <v>noc25_hs134</v>
      </c>
      <c r="U411" s="35" t="str">
        <f>VLOOKUP(B411,Overall!B:AA,20,0)</f>
        <v>https://onlinecourses.nptel.ac.in/noc24_hs135/preview</v>
      </c>
      <c r="V411" s="35" t="str">
        <f>VLOOKUP(B411,Overall!B:AA,21,0)</f>
        <v>https://onlinecourses.nptel.ac.in/noc24_hs135/preview</v>
      </c>
      <c r="W411" s="33" t="str">
        <f>VLOOKUP(B411,Overall!B:AA,22,0)</f>
        <v>noc24_hs135</v>
      </c>
      <c r="X411" s="20" t="str">
        <f>VLOOKUP(B411,Overall!B:AA,23,0)</f>
        <v>https://nptel.ac.in/courses/109106188</v>
      </c>
      <c r="Y411" s="19" t="str">
        <f>VLOOKUP(B411,Overall!B:AA,24,0)</f>
        <v>https://nptel.ac.in/courses/109106188</v>
      </c>
      <c r="Z411" s="14">
        <f>VLOOKUP(B411,Overall!B:AA,25,0)</f>
        <v>109106188</v>
      </c>
      <c r="AA411" s="33"/>
    </row>
    <row r="412" spans="1:27" ht="39.6" x14ac:dyDescent="0.25">
      <c r="A412" s="13">
        <v>411</v>
      </c>
      <c r="B412" s="14" t="s">
        <v>2584</v>
      </c>
      <c r="C412" s="14" t="str">
        <f>VLOOKUP(B412,Overall!B:AA,2,0)</f>
        <v>Humanities and Social Sciences</v>
      </c>
      <c r="D412" s="14" t="str">
        <f>VLOOKUP(B412,Overall!B:AA,3,0)</f>
        <v>German - III</v>
      </c>
      <c r="E412" s="14" t="str">
        <f>VLOOKUP(B412,Overall!B:AA,4,0)</f>
        <v>Prof. Milind Brahme</v>
      </c>
      <c r="F412" s="15" t="str">
        <f>VLOOKUP(B412,Overall!B:AA,5,0)</f>
        <v>IIT Madras</v>
      </c>
      <c r="G412" s="15" t="str">
        <f>VLOOKUP(B412,Overall!B:AA,6,0)</f>
        <v>IIT Madras</v>
      </c>
      <c r="H412" s="16" t="str">
        <f>VLOOKUP(B412,Overall!B:AA,7,0)</f>
        <v>12 Weeks</v>
      </c>
      <c r="I412" s="15" t="str">
        <f>VLOOKUP(B412,Overall!B:AA,8,0)</f>
        <v>Rerun</v>
      </c>
      <c r="J412" s="17">
        <f>VLOOKUP(B412,Overall!B:AA,9,0)</f>
        <v>45859</v>
      </c>
      <c r="K412" s="17">
        <f>VLOOKUP(B412,Overall!B:AA,10,0)</f>
        <v>45940</v>
      </c>
      <c r="L412" s="17">
        <f>VLOOKUP(B412,Overall!B:AA,11,0)</f>
        <v>45955</v>
      </c>
      <c r="M412" s="17">
        <f>VLOOKUP(B412,Overall!B:AA,12,0)</f>
        <v>45866</v>
      </c>
      <c r="N412" s="17">
        <f>VLOOKUP(B412,Overall!B:AA,13,0)</f>
        <v>45884</v>
      </c>
      <c r="O412" s="15" t="str">
        <f>VLOOKUP(B412,Overall!B:AA,14,0)</f>
        <v>UG/PG</v>
      </c>
      <c r="P412" s="15" t="str">
        <f>VLOOKUP(B412,Overall!B:AA,15,0)</f>
        <v>Elective</v>
      </c>
      <c r="Q412" s="15" t="str">
        <f>VLOOKUP(B412,Overall!B:AA,16,0)</f>
        <v>Yes</v>
      </c>
      <c r="R412" s="33">
        <f>VLOOKUP(B412,Overall!B:AA,17,0)</f>
        <v>0</v>
      </c>
      <c r="S412" s="20" t="str">
        <f>VLOOKUP(B412,Overall!B:AA,18,0)</f>
        <v>https://onlinecourses.nptel.ac.in/noc25_hs135/preview</v>
      </c>
      <c r="T412" s="14" t="str">
        <f>VLOOKUP(B412,Overall!B:AA,19,0)</f>
        <v>noc25_hs135</v>
      </c>
      <c r="U412" s="35" t="str">
        <f>VLOOKUP(B412,Overall!B:AA,20,0)</f>
        <v>https://onlinecourses.nptel.ac.in/noc25_hs27/preview</v>
      </c>
      <c r="V412" s="35" t="str">
        <f>VLOOKUP(B412,Overall!B:AA,21,0)</f>
        <v>https://onlinecourses.nptel.ac.in/noc25_hs27/preview</v>
      </c>
      <c r="W412" s="33" t="str">
        <f>VLOOKUP(B412,Overall!B:AA,22,0)</f>
        <v>noc25_hs27</v>
      </c>
      <c r="X412" s="20" t="str">
        <f>VLOOKUP(B412,Overall!B:AA,23,0)</f>
        <v>https://nptel.ac.in/courses/109106190</v>
      </c>
      <c r="Y412" s="19" t="str">
        <f>VLOOKUP(B412,Overall!B:AA,24,0)</f>
        <v>https://nptel.ac.in/courses/109106190</v>
      </c>
      <c r="Z412" s="14">
        <f>VLOOKUP(B412,Overall!B:AA,25,0)</f>
        <v>109106190</v>
      </c>
      <c r="AA412" s="33"/>
    </row>
    <row r="413" spans="1:27" ht="39.6" x14ac:dyDescent="0.25">
      <c r="A413" s="13">
        <v>412</v>
      </c>
      <c r="B413" s="14" t="s">
        <v>2588</v>
      </c>
      <c r="C413" s="14" t="str">
        <f>VLOOKUP(B413,Overall!B:AA,2,0)</f>
        <v>Humanities and Social Sciences</v>
      </c>
      <c r="D413" s="14" t="str">
        <f>VLOOKUP(B413,Overall!B:AA,3,0)</f>
        <v>Energy Economics and Policy</v>
      </c>
      <c r="E413" s="40" t="str">
        <f>VLOOKUP(B413,Overall!B:AA,4,0)</f>
        <v>Prof. Shyamasree Dasgupta</v>
      </c>
      <c r="F413" s="41" t="str">
        <f>VLOOKUP(B413,Overall!B:AA,5,0)</f>
        <v>IIT Mandi</v>
      </c>
      <c r="G413" s="15" t="str">
        <f>VLOOKUP(B413,Overall!B:AA,6,0)</f>
        <v>IIT Madras</v>
      </c>
      <c r="H413" s="16" t="str">
        <f>VLOOKUP(B413,Overall!B:AA,7,0)</f>
        <v>8 Weeks</v>
      </c>
      <c r="I413" s="15" t="str">
        <f>VLOOKUP(B413,Overall!B:AA,8,0)</f>
        <v>Rerun</v>
      </c>
      <c r="J413" s="17">
        <f>VLOOKUP(B413,Overall!B:AA,9,0)</f>
        <v>45887</v>
      </c>
      <c r="K413" s="17">
        <f>VLOOKUP(B413,Overall!B:AA,10,0)</f>
        <v>45940</v>
      </c>
      <c r="L413" s="17">
        <f>VLOOKUP(B413,Overall!B:AA,11,0)</f>
        <v>45955</v>
      </c>
      <c r="M413" s="17">
        <f>VLOOKUP(B413,Overall!B:AA,12,0)</f>
        <v>45887</v>
      </c>
      <c r="N413" s="17">
        <f>VLOOKUP(B413,Overall!B:AA,13,0)</f>
        <v>45898</v>
      </c>
      <c r="O413" s="15" t="str">
        <f>VLOOKUP(B413,Overall!B:AA,14,0)</f>
        <v>UG/PG</v>
      </c>
      <c r="P413" s="15" t="str">
        <f>VLOOKUP(B413,Overall!B:AA,15,0)</f>
        <v>Elective</v>
      </c>
      <c r="Q413" s="15" t="str">
        <f>VLOOKUP(B413,Overall!B:AA,16,0)</f>
        <v>Yes</v>
      </c>
      <c r="R413" s="33" t="str">
        <f>VLOOKUP(B413,Overall!B:AA,17,0)</f>
        <v>Energy and Environment
Economics
Energy Systems
Sustainable Architecture</v>
      </c>
      <c r="S413" s="20" t="str">
        <f>VLOOKUP(B413,Overall!B:AA,18,0)</f>
        <v>https://onlinecourses.nptel.ac.in/noc25_hs136/preview</v>
      </c>
      <c r="T413" s="14" t="str">
        <f>VLOOKUP(B413,Overall!B:AA,19,0)</f>
        <v>noc25_hs136</v>
      </c>
      <c r="U413" s="35" t="str">
        <f>VLOOKUP(B413,Overall!B:AA,20,0)</f>
        <v>https://onlinecourses.nptel.ac.in/noc24_hs172/preview</v>
      </c>
      <c r="V413" s="35" t="str">
        <f>VLOOKUP(B413,Overall!B:AA,21,0)</f>
        <v>https://onlinecourses.nptel.ac.in/noc24_hs172/preview</v>
      </c>
      <c r="W413" s="33" t="str">
        <f>VLOOKUP(B413,Overall!B:AA,22,0)</f>
        <v>noc24_hs172</v>
      </c>
      <c r="X413" s="20" t="str">
        <f>VLOOKUP(B413,Overall!B:AA,23,0)</f>
        <v>https://nptel.ac.in/courses/109106161</v>
      </c>
      <c r="Y413" s="19" t="str">
        <f>VLOOKUP(B413,Overall!B:AA,24,0)</f>
        <v>https://nptel.ac.in/courses/109106161</v>
      </c>
      <c r="Z413" s="14">
        <f>VLOOKUP(B413,Overall!B:AA,25,0)</f>
        <v>109106161</v>
      </c>
      <c r="AA413" s="33"/>
    </row>
    <row r="414" spans="1:27" ht="39.6" x14ac:dyDescent="0.25">
      <c r="A414" s="13">
        <v>413</v>
      </c>
      <c r="B414" s="14" t="s">
        <v>2594</v>
      </c>
      <c r="C414" s="14" t="str">
        <f>VLOOKUP(B414,Overall!B:AA,2,0)</f>
        <v>Humanities and Social Sciences</v>
      </c>
      <c r="D414" s="14" t="str">
        <f>VLOOKUP(B414,Overall!B:AA,3,0)</f>
        <v>English Language for Competitive Exams</v>
      </c>
      <c r="E414" s="14" t="str">
        <f>VLOOKUP(B414,Overall!B:AA,4,0)</f>
        <v>Prof. Aysha Viswamohan</v>
      </c>
      <c r="F414" s="15" t="str">
        <f>VLOOKUP(B414,Overall!B:AA,5,0)</f>
        <v>IIT Madras</v>
      </c>
      <c r="G414" s="15" t="str">
        <f>VLOOKUP(B414,Overall!B:AA,6,0)</f>
        <v>IIT Madras</v>
      </c>
      <c r="H414" s="16" t="str">
        <f>VLOOKUP(B414,Overall!B:AA,7,0)</f>
        <v>12 Weeks</v>
      </c>
      <c r="I414" s="15" t="str">
        <f>VLOOKUP(B414,Overall!B:AA,8,0)</f>
        <v>Rerun</v>
      </c>
      <c r="J414" s="17">
        <f>VLOOKUP(B414,Overall!B:AA,9,0)</f>
        <v>45859</v>
      </c>
      <c r="K414" s="17">
        <f>VLOOKUP(B414,Overall!B:AA,10,0)</f>
        <v>45940</v>
      </c>
      <c r="L414" s="17">
        <f>VLOOKUP(B414,Overall!B:AA,11,0)</f>
        <v>45962</v>
      </c>
      <c r="M414" s="17">
        <f>VLOOKUP(B414,Overall!B:AA,12,0)</f>
        <v>45866</v>
      </c>
      <c r="N414" s="17">
        <f>VLOOKUP(B414,Overall!B:AA,13,0)</f>
        <v>45884</v>
      </c>
      <c r="O414" s="15" t="str">
        <f>VLOOKUP(B414,Overall!B:AA,14,0)</f>
        <v>UG/PG</v>
      </c>
      <c r="P414" s="15" t="str">
        <f>VLOOKUP(B414,Overall!B:AA,15,0)</f>
        <v>Elective</v>
      </c>
      <c r="Q414" s="15" t="str">
        <f>VLOOKUP(B414,Overall!B:AA,16,0)</f>
        <v>Yes</v>
      </c>
      <c r="R414" s="33">
        <f>VLOOKUP(B414,Overall!B:AA,17,0)</f>
        <v>0</v>
      </c>
      <c r="S414" s="20" t="str">
        <f>VLOOKUP(B414,Overall!B:AA,18,0)</f>
        <v>https://onlinecourses.nptel.ac.in/noc25_hs137/preview</v>
      </c>
      <c r="T414" s="14" t="str">
        <f>VLOOKUP(B414,Overall!B:AA,19,0)</f>
        <v>noc25_hs137</v>
      </c>
      <c r="U414" s="35" t="str">
        <f>VLOOKUP(B414,Overall!B:AA,20,0)</f>
        <v>https://onlinecourses.nptel.ac.in/noc25_hs19/preview</v>
      </c>
      <c r="V414" s="35" t="str">
        <f>VLOOKUP(B414,Overall!B:AA,21,0)</f>
        <v>https://onlinecourses.nptel.ac.in/noc25_hs19/preview</v>
      </c>
      <c r="W414" s="33" t="str">
        <f>VLOOKUP(B414,Overall!B:AA,22,0)</f>
        <v>noc25_hs19</v>
      </c>
      <c r="X414" s="20" t="str">
        <f>VLOOKUP(B414,Overall!B:AA,23,0)</f>
        <v>https://nptel.ac.in/courses/109106116</v>
      </c>
      <c r="Y414" s="19" t="str">
        <f>VLOOKUP(B414,Overall!B:AA,24,0)</f>
        <v>https://nptel.ac.in/courses/109106116</v>
      </c>
      <c r="Z414" s="14">
        <f>VLOOKUP(B414,Overall!B:AA,25,0)</f>
        <v>109106116</v>
      </c>
      <c r="AA414" s="33"/>
    </row>
    <row r="415" spans="1:27" ht="79.2" x14ac:dyDescent="0.25">
      <c r="A415" s="13">
        <v>414</v>
      </c>
      <c r="B415" s="14" t="s">
        <v>2599</v>
      </c>
      <c r="C415" s="14" t="str">
        <f>VLOOKUP(B415,Overall!B:AA,2,0)</f>
        <v>Humanities and Social Sciences
English studies</v>
      </c>
      <c r="D415" s="14" t="str">
        <f>VLOOKUP(B415,Overall!B:AA,3,0)</f>
        <v>Introduction to Film Studies</v>
      </c>
      <c r="E415" s="14" t="str">
        <f>VLOOKUP(B415,Overall!B:AA,4,0)</f>
        <v>Prof. Aysha Viswamohan</v>
      </c>
      <c r="F415" s="15" t="str">
        <f>VLOOKUP(B415,Overall!B:AA,5,0)</f>
        <v>IIT Madras</v>
      </c>
      <c r="G415" s="15" t="str">
        <f>VLOOKUP(B415,Overall!B:AA,6,0)</f>
        <v>IIT Madras</v>
      </c>
      <c r="H415" s="16" t="str">
        <f>VLOOKUP(B415,Overall!B:AA,7,0)</f>
        <v>12 Weeks</v>
      </c>
      <c r="I415" s="15" t="str">
        <f>VLOOKUP(B415,Overall!B:AA,8,0)</f>
        <v>Rerun</v>
      </c>
      <c r="J415" s="17">
        <f>VLOOKUP(B415,Overall!B:AA,9,0)</f>
        <v>45859</v>
      </c>
      <c r="K415" s="17">
        <f>VLOOKUP(B415,Overall!B:AA,10,0)</f>
        <v>45940</v>
      </c>
      <c r="L415" s="17">
        <f>VLOOKUP(B415,Overall!B:AA,11,0)</f>
        <v>45956</v>
      </c>
      <c r="M415" s="17">
        <f>VLOOKUP(B415,Overall!B:AA,12,0)</f>
        <v>45866</v>
      </c>
      <c r="N415" s="17">
        <f>VLOOKUP(B415,Overall!B:AA,13,0)</f>
        <v>45884</v>
      </c>
      <c r="O415" s="15" t="str">
        <f>VLOOKUP(B415,Overall!B:AA,14,0)</f>
        <v>UG</v>
      </c>
      <c r="P415" s="15" t="str">
        <f>VLOOKUP(B415,Overall!B:AA,15,0)</f>
        <v>Elective</v>
      </c>
      <c r="Q415" s="15" t="str">
        <f>VLOOKUP(B415,Overall!B:AA,16,0)</f>
        <v>Yes</v>
      </c>
      <c r="R415" s="33">
        <f>VLOOKUP(B415,Overall!B:AA,17,0)</f>
        <v>0</v>
      </c>
      <c r="S415" s="20" t="str">
        <f>VLOOKUP(B415,Overall!B:AA,18,0)</f>
        <v>https://onlinecourses.nptel.ac.in/noc25_hs138/preview</v>
      </c>
      <c r="T415" s="14" t="str">
        <f>VLOOKUP(B415,Overall!B:AA,19,0)</f>
        <v>noc25_hs138</v>
      </c>
      <c r="U415" s="35" t="str">
        <f>VLOOKUP(B415,Overall!B:AA,20,0)</f>
        <v>https://onlinecourses.nptel.ac.in/noc22_hs95/preview</v>
      </c>
      <c r="V415" s="35" t="str">
        <f>VLOOKUP(B415,Overall!B:AA,21,0)</f>
        <v>https://onlinecourses.nptel.ac.in/noc22_hs95/preview</v>
      </c>
      <c r="W415" s="33" t="str">
        <f>VLOOKUP(B415,Overall!B:AA,22,0)</f>
        <v>noc22_hs95</v>
      </c>
      <c r="X415" s="20" t="str">
        <f>VLOOKUP(B415,Overall!B:AA,23,0)</f>
        <v>https://nptel.ac.in/courses/109106079
https://nptel.ac.in/courses/109106170</v>
      </c>
      <c r="Y415" s="19" t="str">
        <f>VLOOKUP(B415,Overall!B:AA,24,0)</f>
        <v>https://nptel.ac.in/courses/109106079
https://nptel.ac.in/courses/109106170</v>
      </c>
      <c r="Z415" s="14" t="str">
        <f>VLOOKUP(B415,Overall!B:AA,25,0)</f>
        <v>109106079
109106170</v>
      </c>
      <c r="AA415" s="33"/>
    </row>
    <row r="416" spans="1:27" ht="39.6" x14ac:dyDescent="0.25">
      <c r="A416" s="13">
        <v>415</v>
      </c>
      <c r="B416" s="14" t="s">
        <v>2612</v>
      </c>
      <c r="C416" s="14" t="str">
        <f>VLOOKUP(B416,Overall!B:AA,2,0)</f>
        <v>Humanities and Social Sciences</v>
      </c>
      <c r="D416" s="14" t="str">
        <f>VLOOKUP(B416,Overall!B:AA,3,0)</f>
        <v>Stress Management</v>
      </c>
      <c r="E416" s="14" t="str">
        <f>VLOOKUP(B416,Overall!B:AA,4,0)</f>
        <v>Prof. Rajlakshmi Guha</v>
      </c>
      <c r="F416" s="15" t="str">
        <f>VLOOKUP(B416,Overall!B:AA,5,0)</f>
        <v>IIT Kharagpur</v>
      </c>
      <c r="G416" s="15" t="str">
        <f>VLOOKUP(B416,Overall!B:AA,6,0)</f>
        <v>IIT Kharagpur</v>
      </c>
      <c r="H416" s="16" t="str">
        <f>VLOOKUP(B416,Overall!B:AA,7,0)</f>
        <v>4 Weeks</v>
      </c>
      <c r="I416" s="15" t="str">
        <f>VLOOKUP(B416,Overall!B:AA,8,0)</f>
        <v>Rerun</v>
      </c>
      <c r="J416" s="17">
        <f>VLOOKUP(B416,Overall!B:AA,9,0)</f>
        <v>45859</v>
      </c>
      <c r="K416" s="17">
        <f>VLOOKUP(B416,Overall!B:AA,10,0)</f>
        <v>45884</v>
      </c>
      <c r="L416" s="17">
        <f>VLOOKUP(B416,Overall!B:AA,11,0)</f>
        <v>45920</v>
      </c>
      <c r="M416" s="17">
        <f>VLOOKUP(B416,Overall!B:AA,12,0)</f>
        <v>45866</v>
      </c>
      <c r="N416" s="17">
        <f>VLOOKUP(B416,Overall!B:AA,13,0)</f>
        <v>45884</v>
      </c>
      <c r="O416" s="15" t="str">
        <f>VLOOKUP(B416,Overall!B:AA,14,0)</f>
        <v>UG/PG</v>
      </c>
      <c r="P416" s="15" t="str">
        <f>VLOOKUP(B416,Overall!B:AA,15,0)</f>
        <v>Elective</v>
      </c>
      <c r="Q416" s="15" t="str">
        <f>VLOOKUP(B416,Overall!B:AA,16,0)</f>
        <v>Yes</v>
      </c>
      <c r="R416" s="33">
        <f>VLOOKUP(B416,Overall!B:AA,17,0)</f>
        <v>0</v>
      </c>
      <c r="S416" s="20" t="str">
        <f>VLOOKUP(B416,Overall!B:AA,18,0)</f>
        <v>https://onlinecourses.nptel.ac.in/noc25_hs140/preview</v>
      </c>
      <c r="T416" s="14" t="str">
        <f>VLOOKUP(B416,Overall!B:AA,19,0)</f>
        <v>noc25_hs140</v>
      </c>
      <c r="U416" s="35" t="str">
        <f>VLOOKUP(B416,Overall!B:AA,20,0)</f>
        <v>https://onlinecourses.nptel.ac.in/noc24_hs163/preview</v>
      </c>
      <c r="V416" s="35" t="str">
        <f>VLOOKUP(B416,Overall!B:AA,21,0)</f>
        <v>https://onlinecourses.nptel.ac.in/noc24_hs163/preview</v>
      </c>
      <c r="W416" s="33" t="str">
        <f>VLOOKUP(B416,Overall!B:AA,22,0)</f>
        <v>noc24_hs163</v>
      </c>
      <c r="X416" s="20" t="str">
        <f>VLOOKUP(B416,Overall!B:AA,23,0)</f>
        <v>https://nptel.ac.in/courses/121105009</v>
      </c>
      <c r="Y416" s="19" t="str">
        <f>VLOOKUP(B416,Overall!B:AA,24,0)</f>
        <v>https://nptel.ac.in/courses/121105009</v>
      </c>
      <c r="Z416" s="14">
        <f>VLOOKUP(B416,Overall!B:AA,25,0)</f>
        <v>121105009</v>
      </c>
      <c r="AA416" s="33"/>
    </row>
    <row r="417" spans="1:27" ht="39.6" x14ac:dyDescent="0.25">
      <c r="A417" s="13">
        <v>416</v>
      </c>
      <c r="B417" s="14" t="s">
        <v>2617</v>
      </c>
      <c r="C417" s="14" t="str">
        <f>VLOOKUP(B417,Overall!B:AA,2,0)</f>
        <v>Humanities and Social Sciences</v>
      </c>
      <c r="D417" s="14" t="str">
        <f>VLOOKUP(B417,Overall!B:AA,3,0)</f>
        <v>The Science of Happiness and Wellbeing</v>
      </c>
      <c r="E417" s="14" t="str">
        <f>VLOOKUP(B417,Overall!B:AA,4,0)</f>
        <v>Prof. Priyadarshi Patnaik,
Prof. Manas K Mandal</v>
      </c>
      <c r="F417" s="15" t="str">
        <f>VLOOKUP(B417,Overall!B:AA,5,0)</f>
        <v>IIT Kharagpur</v>
      </c>
      <c r="G417" s="15" t="str">
        <f>VLOOKUP(B417,Overall!B:AA,6,0)</f>
        <v>IIT Kharagpur</v>
      </c>
      <c r="H417" s="16" t="str">
        <f>VLOOKUP(B417,Overall!B:AA,7,0)</f>
        <v>8 Weeks</v>
      </c>
      <c r="I417" s="15" t="str">
        <f>VLOOKUP(B417,Overall!B:AA,8,0)</f>
        <v>Rerun</v>
      </c>
      <c r="J417" s="17">
        <f>VLOOKUP(B417,Overall!B:AA,9,0)</f>
        <v>45887</v>
      </c>
      <c r="K417" s="17">
        <f>VLOOKUP(B417,Overall!B:AA,10,0)</f>
        <v>45940</v>
      </c>
      <c r="L417" s="17">
        <f>VLOOKUP(B417,Overall!B:AA,11,0)</f>
        <v>45955</v>
      </c>
      <c r="M417" s="17">
        <f>VLOOKUP(B417,Overall!B:AA,12,0)</f>
        <v>45887</v>
      </c>
      <c r="N417" s="17">
        <f>VLOOKUP(B417,Overall!B:AA,13,0)</f>
        <v>45898</v>
      </c>
      <c r="O417" s="15" t="str">
        <f>VLOOKUP(B417,Overall!B:AA,14,0)</f>
        <v>UG/PG</v>
      </c>
      <c r="P417" s="15" t="str">
        <f>VLOOKUP(B417,Overall!B:AA,15,0)</f>
        <v>Elective</v>
      </c>
      <c r="Q417" s="15" t="str">
        <f>VLOOKUP(B417,Overall!B:AA,16,0)</f>
        <v>Yes</v>
      </c>
      <c r="R417" s="33" t="str">
        <f>VLOOKUP(B417,Overall!B:AA,17,0)</f>
        <v>Psychology</v>
      </c>
      <c r="S417" s="20" t="str">
        <f>VLOOKUP(B417,Overall!B:AA,18,0)</f>
        <v>https://onlinecourses.nptel.ac.in/noc25_hs141/preview</v>
      </c>
      <c r="T417" s="14" t="str">
        <f>VLOOKUP(B417,Overall!B:AA,19,0)</f>
        <v>noc25_hs141</v>
      </c>
      <c r="U417" s="35" t="str">
        <f>VLOOKUP(B417,Overall!B:AA,20,0)</f>
        <v>https://onlinecourses.nptel.ac.in/noc25_hs103/preview</v>
      </c>
      <c r="V417" s="35" t="str">
        <f>VLOOKUP(B417,Overall!B:AA,21,0)</f>
        <v>https://onlinecourses.nptel.ac.in/noc25_hs103/preview</v>
      </c>
      <c r="W417" s="33" t="str">
        <f>VLOOKUP(B417,Overall!B:AA,22,0)</f>
        <v>noc25_hs103</v>
      </c>
      <c r="X417" s="20" t="str">
        <f>VLOOKUP(B417,Overall!B:AA,23,0)</f>
        <v>https://nptel.ac.in/courses/109105199</v>
      </c>
      <c r="Y417" s="19" t="str">
        <f>VLOOKUP(B417,Overall!B:AA,24,0)</f>
        <v>https://nptel.ac.in/courses/109105199</v>
      </c>
      <c r="Z417" s="14">
        <f>VLOOKUP(B417,Overall!B:AA,25,0)</f>
        <v>109105199</v>
      </c>
      <c r="AA417" s="33"/>
    </row>
    <row r="418" spans="1:27" ht="39.6" x14ac:dyDescent="0.25">
      <c r="A418" s="13">
        <v>417</v>
      </c>
      <c r="B418" s="14" t="s">
        <v>2622</v>
      </c>
      <c r="C418" s="14" t="str">
        <f>VLOOKUP(B418,Overall!B:AA,2,0)</f>
        <v>Humanities and Social Sciences</v>
      </c>
      <c r="D418" s="14" t="str">
        <f>VLOOKUP(B418,Overall!B:AA,3,0)</f>
        <v>Soft Skill Development</v>
      </c>
      <c r="E418" s="14" t="str">
        <f>VLOOKUP(B418,Overall!B:AA,4,0)</f>
        <v>Prof. Priyadarshi Patnaik,
Prof. V. N. Giri,
Prof. D. Suar</v>
      </c>
      <c r="F418" s="15" t="str">
        <f>VLOOKUP(B418,Overall!B:AA,5,0)</f>
        <v>IIT Kharagpur</v>
      </c>
      <c r="G418" s="15" t="str">
        <f>VLOOKUP(B418,Overall!B:AA,6,0)</f>
        <v>IIT Kharagpur</v>
      </c>
      <c r="H418" s="16" t="str">
        <f>VLOOKUP(B418,Overall!B:AA,7,0)</f>
        <v>8 Weeks</v>
      </c>
      <c r="I418" s="15" t="str">
        <f>VLOOKUP(B418,Overall!B:AA,8,0)</f>
        <v>Rerun</v>
      </c>
      <c r="J418" s="17">
        <f>VLOOKUP(B418,Overall!B:AA,9,0)</f>
        <v>45859</v>
      </c>
      <c r="K418" s="17">
        <f>VLOOKUP(B418,Overall!B:AA,10,0)</f>
        <v>45912</v>
      </c>
      <c r="L418" s="17">
        <f>VLOOKUP(B418,Overall!B:AA,11,0)</f>
        <v>45920</v>
      </c>
      <c r="M418" s="17">
        <f>VLOOKUP(B418,Overall!B:AA,12,0)</f>
        <v>45866</v>
      </c>
      <c r="N418" s="17">
        <f>VLOOKUP(B418,Overall!B:AA,13,0)</f>
        <v>45884</v>
      </c>
      <c r="O418" s="15" t="str">
        <f>VLOOKUP(B418,Overall!B:AA,14,0)</f>
        <v>UG/PG</v>
      </c>
      <c r="P418" s="15" t="str">
        <f>VLOOKUP(B418,Overall!B:AA,15,0)</f>
        <v>Elective</v>
      </c>
      <c r="Q418" s="15" t="str">
        <f>VLOOKUP(B418,Overall!B:AA,16,0)</f>
        <v>Yes</v>
      </c>
      <c r="R418" s="33">
        <f>VLOOKUP(B418,Overall!B:AA,17,0)</f>
        <v>0</v>
      </c>
      <c r="S418" s="20" t="str">
        <f>VLOOKUP(B418,Overall!B:AA,18,0)</f>
        <v>https://onlinecourses.nptel.ac.in/noc25_hs142/preview</v>
      </c>
      <c r="T418" s="14" t="str">
        <f>VLOOKUP(B418,Overall!B:AA,19,0)</f>
        <v>noc25_hs142</v>
      </c>
      <c r="U418" s="35" t="str">
        <f>VLOOKUP(B418,Overall!B:AA,20,0)</f>
        <v>https://onlinecourses.nptel.ac.in/noc25_hs72/preview</v>
      </c>
      <c r="V418" s="35" t="str">
        <f>VLOOKUP(B418,Overall!B:AA,21,0)</f>
        <v>https://onlinecourses.nptel.ac.in/noc25_hs72/preview</v>
      </c>
      <c r="W418" s="33" t="str">
        <f>VLOOKUP(B418,Overall!B:AA,22,0)</f>
        <v>noc25_hs72</v>
      </c>
      <c r="X418" s="20" t="str">
        <f>VLOOKUP(B418,Overall!B:AA,23,0)</f>
        <v>https://nptel.ac.in/courses/109105110</v>
      </c>
      <c r="Y418" s="19" t="str">
        <f>VLOOKUP(B418,Overall!B:AA,24,0)</f>
        <v>https://nptel.ac.in/courses/109105110</v>
      </c>
      <c r="Z418" s="14">
        <f>VLOOKUP(B418,Overall!B:AA,25,0)</f>
        <v>109105110</v>
      </c>
      <c r="AA418" s="33"/>
    </row>
    <row r="419" spans="1:27" ht="39.6" x14ac:dyDescent="0.25">
      <c r="A419" s="13">
        <v>418</v>
      </c>
      <c r="B419" s="14" t="s">
        <v>2627</v>
      </c>
      <c r="C419" s="14" t="str">
        <f>VLOOKUP(B419,Overall!B:AA,2,0)</f>
        <v>Humanities and Social Sciences</v>
      </c>
      <c r="D419" s="14" t="str">
        <f>VLOOKUP(B419,Overall!B:AA,3,0)</f>
        <v>Great Experiments in Psychology</v>
      </c>
      <c r="E419" s="14" t="str">
        <f>VLOOKUP(B419,Overall!B:AA,4,0)</f>
        <v>Prof. Rajlakshmi Guha</v>
      </c>
      <c r="F419" s="15" t="str">
        <f>VLOOKUP(B419,Overall!B:AA,5,0)</f>
        <v>IIT Kharagpur</v>
      </c>
      <c r="G419" s="15" t="str">
        <f>VLOOKUP(B419,Overall!B:AA,6,0)</f>
        <v>IIT Kharagpur</v>
      </c>
      <c r="H419" s="16" t="str">
        <f>VLOOKUP(B419,Overall!B:AA,7,0)</f>
        <v>4 Weeks</v>
      </c>
      <c r="I419" s="15" t="str">
        <f>VLOOKUP(B419,Overall!B:AA,8,0)</f>
        <v>Rerun</v>
      </c>
      <c r="J419" s="17">
        <f>VLOOKUP(B419,Overall!B:AA,9,0)</f>
        <v>45859</v>
      </c>
      <c r="K419" s="17">
        <f>VLOOKUP(B419,Overall!B:AA,10,0)</f>
        <v>45884</v>
      </c>
      <c r="L419" s="17">
        <f>VLOOKUP(B419,Overall!B:AA,11,0)</f>
        <v>45920</v>
      </c>
      <c r="M419" s="17">
        <f>VLOOKUP(B419,Overall!B:AA,12,0)</f>
        <v>45866</v>
      </c>
      <c r="N419" s="17">
        <f>VLOOKUP(B419,Overall!B:AA,13,0)</f>
        <v>45884</v>
      </c>
      <c r="O419" s="15" t="str">
        <f>VLOOKUP(B419,Overall!B:AA,14,0)</f>
        <v>PG</v>
      </c>
      <c r="P419" s="15" t="str">
        <f>VLOOKUP(B419,Overall!B:AA,15,0)</f>
        <v>Elective</v>
      </c>
      <c r="Q419" s="15" t="str">
        <f>VLOOKUP(B419,Overall!B:AA,16,0)</f>
        <v>Yes</v>
      </c>
      <c r="R419" s="33">
        <f>VLOOKUP(B419,Overall!B:AA,17,0)</f>
        <v>0</v>
      </c>
      <c r="S419" s="20" t="str">
        <f>VLOOKUP(B419,Overall!B:AA,18,0)</f>
        <v>https://onlinecourses.nptel.ac.in/noc25_hs143/preview</v>
      </c>
      <c r="T419" s="14" t="str">
        <f>VLOOKUP(B419,Overall!B:AA,19,0)</f>
        <v>noc25_hs143</v>
      </c>
      <c r="U419" s="35" t="str">
        <f>VLOOKUP(B419,Overall!B:AA,20,0)</f>
        <v>https://onlinecourses.nptel.ac.in/noc25_hs29/preview</v>
      </c>
      <c r="V419" s="35" t="str">
        <f>VLOOKUP(B419,Overall!B:AA,21,0)</f>
        <v>https://onlinecourses.nptel.ac.in/noc25_hs29/preview</v>
      </c>
      <c r="W419" s="33" t="str">
        <f>VLOOKUP(B419,Overall!B:AA,22,0)</f>
        <v>noc25_hs29</v>
      </c>
      <c r="X419" s="20" t="str">
        <f>VLOOKUP(B419,Overall!B:AA,23,0)</f>
        <v>https://nptel.ac.in/courses/109105118</v>
      </c>
      <c r="Y419" s="19" t="str">
        <f>VLOOKUP(B419,Overall!B:AA,24,0)</f>
        <v>https://nptel.ac.in/courses/109105118</v>
      </c>
      <c r="Z419" s="14">
        <f>VLOOKUP(B419,Overall!B:AA,25,0)</f>
        <v>109105118</v>
      </c>
      <c r="AA419" s="33"/>
    </row>
    <row r="420" spans="1:27" ht="39.6" x14ac:dyDescent="0.25">
      <c r="A420" s="13">
        <v>419</v>
      </c>
      <c r="B420" s="14" t="s">
        <v>2631</v>
      </c>
      <c r="C420" s="14" t="str">
        <f>VLOOKUP(B420,Overall!B:AA,2,0)</f>
        <v>Humanities and Social Sciences</v>
      </c>
      <c r="D420" s="14" t="str">
        <f>VLOOKUP(B420,Overall!B:AA,3,0)</f>
        <v>Water, Society and Sustainability</v>
      </c>
      <c r="E420" s="14" t="str">
        <f>VLOOKUP(B420,Overall!B:AA,4,0)</f>
        <v>Prof. Jenia Mukherjee</v>
      </c>
      <c r="F420" s="15" t="str">
        <f>VLOOKUP(B420,Overall!B:AA,5,0)</f>
        <v>IIT Kharagpur</v>
      </c>
      <c r="G420" s="15" t="str">
        <f>VLOOKUP(B420,Overall!B:AA,6,0)</f>
        <v>IIT Kharagpur</v>
      </c>
      <c r="H420" s="16" t="str">
        <f>VLOOKUP(B420,Overall!B:AA,7,0)</f>
        <v>4 Weeks</v>
      </c>
      <c r="I420" s="15" t="str">
        <f>VLOOKUP(B420,Overall!B:AA,8,0)</f>
        <v>Rerun</v>
      </c>
      <c r="J420" s="17">
        <f>VLOOKUP(B420,Overall!B:AA,9,0)</f>
        <v>45859</v>
      </c>
      <c r="K420" s="17">
        <f>VLOOKUP(B420,Overall!B:AA,10,0)</f>
        <v>45884</v>
      </c>
      <c r="L420" s="17">
        <f>VLOOKUP(B420,Overall!B:AA,11,0)</f>
        <v>45920</v>
      </c>
      <c r="M420" s="17">
        <f>VLOOKUP(B420,Overall!B:AA,12,0)</f>
        <v>45866</v>
      </c>
      <c r="N420" s="17">
        <f>VLOOKUP(B420,Overall!B:AA,13,0)</f>
        <v>45884</v>
      </c>
      <c r="O420" s="15" t="str">
        <f>VLOOKUP(B420,Overall!B:AA,14,0)</f>
        <v>PG</v>
      </c>
      <c r="P420" s="15" t="str">
        <f>VLOOKUP(B420,Overall!B:AA,15,0)</f>
        <v>Elective</v>
      </c>
      <c r="Q420" s="15" t="str">
        <f>VLOOKUP(B420,Overall!B:AA,16,0)</f>
        <v>Yes</v>
      </c>
      <c r="R420" s="33">
        <f>VLOOKUP(B420,Overall!B:AA,17,0)</f>
        <v>0</v>
      </c>
      <c r="S420" s="20" t="str">
        <f>VLOOKUP(B420,Overall!B:AA,18,0)</f>
        <v>https://onlinecourses.nptel.ac.in/noc25_hs144/preview</v>
      </c>
      <c r="T420" s="14" t="str">
        <f>VLOOKUP(B420,Overall!B:AA,19,0)</f>
        <v>noc25_hs144</v>
      </c>
      <c r="U420" s="35" t="str">
        <f>VLOOKUP(B420,Overall!B:AA,20,0)</f>
        <v>https://onlinecourses.nptel.ac.in/noc24_hs167/preview</v>
      </c>
      <c r="V420" s="35" t="str">
        <f>VLOOKUP(B420,Overall!B:AA,21,0)</f>
        <v>https://onlinecourses.nptel.ac.in/noc24_hs167/preview</v>
      </c>
      <c r="W420" s="33" t="str">
        <f>VLOOKUP(B420,Overall!B:AA,22,0)</f>
        <v>noc24_hs167</v>
      </c>
      <c r="X420" s="20" t="str">
        <f>VLOOKUP(B420,Overall!B:AA,23,0)</f>
        <v>https://nptel.ac.in/courses/109105136</v>
      </c>
      <c r="Y420" s="19" t="str">
        <f>VLOOKUP(B420,Overall!B:AA,24,0)</f>
        <v>https://nptel.ac.in/courses/109105136</v>
      </c>
      <c r="Z420" s="14">
        <f>VLOOKUP(B420,Overall!B:AA,25,0)</f>
        <v>109105136</v>
      </c>
      <c r="AA420" s="33"/>
    </row>
    <row r="421" spans="1:27" ht="39.6" x14ac:dyDescent="0.25">
      <c r="A421" s="13">
        <v>420</v>
      </c>
      <c r="B421" s="14" t="s">
        <v>2640</v>
      </c>
      <c r="C421" s="14" t="str">
        <f>VLOOKUP(B421,Overall!B:AA,2,0)</f>
        <v>Humanities and Social Sciences</v>
      </c>
      <c r="D421" s="14" t="str">
        <f>VLOOKUP(B421,Overall!B:AA,3,0)</f>
        <v>Text, Textuality and Digital Media</v>
      </c>
      <c r="E421" s="14" t="str">
        <f>VLOOKUP(B421,Overall!B:AA,4,0)</f>
        <v>Prof. Arjun Gosh</v>
      </c>
      <c r="F421" s="15" t="str">
        <f>VLOOKUP(B421,Overall!B:AA,5,0)</f>
        <v>IIT Delhi</v>
      </c>
      <c r="G421" s="15" t="str">
        <f>VLOOKUP(B421,Overall!B:AA,6,0)</f>
        <v>IIT Delhi</v>
      </c>
      <c r="H421" s="16" t="str">
        <f>VLOOKUP(B421,Overall!B:AA,7,0)</f>
        <v>12 Weeks</v>
      </c>
      <c r="I421" s="15" t="str">
        <f>VLOOKUP(B421,Overall!B:AA,8,0)</f>
        <v>Rerun</v>
      </c>
      <c r="J421" s="17">
        <f>VLOOKUP(B421,Overall!B:AA,9,0)</f>
        <v>45859</v>
      </c>
      <c r="K421" s="17">
        <f>VLOOKUP(B421,Overall!B:AA,10,0)</f>
        <v>45940</v>
      </c>
      <c r="L421" s="17">
        <f>VLOOKUP(B421,Overall!B:AA,11,0)</f>
        <v>45955</v>
      </c>
      <c r="M421" s="17">
        <f>VLOOKUP(B421,Overall!B:AA,12,0)</f>
        <v>45866</v>
      </c>
      <c r="N421" s="17">
        <f>VLOOKUP(B421,Overall!B:AA,13,0)</f>
        <v>45884</v>
      </c>
      <c r="O421" s="15" t="str">
        <f>VLOOKUP(B421,Overall!B:AA,14,0)</f>
        <v>UG</v>
      </c>
      <c r="P421" s="15" t="str">
        <f>VLOOKUP(B421,Overall!B:AA,15,0)</f>
        <v>Elective</v>
      </c>
      <c r="Q421" s="15" t="str">
        <f>VLOOKUP(B421,Overall!B:AA,16,0)</f>
        <v>Yes</v>
      </c>
      <c r="R421" s="33">
        <f>VLOOKUP(B421,Overall!B:AA,17,0)</f>
        <v>0</v>
      </c>
      <c r="S421" s="20" t="str">
        <f>VLOOKUP(B421,Overall!B:AA,18,0)</f>
        <v>https://onlinecourses.nptel.ac.in/noc25_hs146/preview</v>
      </c>
      <c r="T421" s="14" t="str">
        <f>VLOOKUP(B421,Overall!B:AA,19,0)</f>
        <v>noc25_hs146</v>
      </c>
      <c r="U421" s="35" t="str">
        <f>VLOOKUP(B421,Overall!B:AA,20,0)</f>
        <v>https://onlinecourses.nptel.ac.in/noc24_hs122/preview</v>
      </c>
      <c r="V421" s="35" t="str">
        <f>VLOOKUP(B421,Overall!B:AA,21,0)</f>
        <v>https://onlinecourses.nptel.ac.in/noc24_hs122/preview</v>
      </c>
      <c r="W421" s="33" t="str">
        <f>VLOOKUP(B421,Overall!B:AA,22,0)</f>
        <v>noc24_hs122</v>
      </c>
      <c r="X421" s="20" t="str">
        <f>VLOOKUP(B421,Overall!B:AA,23,0)</f>
        <v>https://nptel.ac.in/courses/109102156</v>
      </c>
      <c r="Y421" s="19" t="str">
        <f>VLOOKUP(B421,Overall!B:AA,24,0)</f>
        <v>https://nptel.ac.in/courses/109102156</v>
      </c>
      <c r="Z421" s="14">
        <f>VLOOKUP(B421,Overall!B:AA,25,0)</f>
        <v>109102156</v>
      </c>
      <c r="AA421" s="33"/>
    </row>
    <row r="422" spans="1:27" ht="39.6" x14ac:dyDescent="0.25">
      <c r="A422" s="13">
        <v>421</v>
      </c>
      <c r="B422" s="14" t="s">
        <v>2661</v>
      </c>
      <c r="C422" s="14" t="str">
        <f>VLOOKUP(B422,Overall!B:AA,2,0)</f>
        <v>Humanities and Social Sciences</v>
      </c>
      <c r="D422" s="14" t="str">
        <f>VLOOKUP(B422,Overall!B:AA,3,0)</f>
        <v>Economics of IPR</v>
      </c>
      <c r="E422" s="14" t="str">
        <f>VLOOKUP(B422,Overall!B:AA,4,0)</f>
        <v>Prof. Nalin Bharti</v>
      </c>
      <c r="F422" s="15" t="str">
        <f>VLOOKUP(B422,Overall!B:AA,5,0)</f>
        <v>IIT Patna</v>
      </c>
      <c r="G422" s="15" t="str">
        <f>VLOOKUP(B422,Overall!B:AA,6,0)</f>
        <v>IIT Madras</v>
      </c>
      <c r="H422" s="16" t="str">
        <f>VLOOKUP(B422,Overall!B:AA,7,0)</f>
        <v>4 Weeks</v>
      </c>
      <c r="I422" s="15" t="str">
        <f>VLOOKUP(B422,Overall!B:AA,8,0)</f>
        <v>Rerun</v>
      </c>
      <c r="J422" s="17">
        <f>VLOOKUP(B422,Overall!B:AA,9,0)</f>
        <v>45859</v>
      </c>
      <c r="K422" s="17">
        <f>VLOOKUP(B422,Overall!B:AA,10,0)</f>
        <v>45884</v>
      </c>
      <c r="L422" s="17">
        <f>VLOOKUP(B422,Overall!B:AA,11,0)</f>
        <v>45920</v>
      </c>
      <c r="M422" s="17">
        <f>VLOOKUP(B422,Overall!B:AA,12,0)</f>
        <v>45866</v>
      </c>
      <c r="N422" s="17">
        <f>VLOOKUP(B422,Overall!B:AA,13,0)</f>
        <v>45884</v>
      </c>
      <c r="O422" s="15" t="str">
        <f>VLOOKUP(B422,Overall!B:AA,14,0)</f>
        <v>UG/PG</v>
      </c>
      <c r="P422" s="15" t="str">
        <f>VLOOKUP(B422,Overall!B:AA,15,0)</f>
        <v>Elective</v>
      </c>
      <c r="Q422" s="15" t="str">
        <f>VLOOKUP(B422,Overall!B:AA,16,0)</f>
        <v>Yes</v>
      </c>
      <c r="R422" s="33" t="str">
        <f>VLOOKUP(B422,Overall!B:AA,17,0)</f>
        <v>Economics
Managerial Economics</v>
      </c>
      <c r="S422" s="20" t="str">
        <f>VLOOKUP(B422,Overall!B:AA,18,0)</f>
        <v>https://onlinecourses.nptel.ac.in/noc25_hs151/preview</v>
      </c>
      <c r="T422" s="14" t="str">
        <f>VLOOKUP(B422,Overall!B:AA,19,0)</f>
        <v>noc25_hs151</v>
      </c>
      <c r="U422" s="35" t="str">
        <f>VLOOKUP(B422,Overall!B:AA,20,0)</f>
        <v>https://onlinecourses.nptel.ac.in/noc24_hs92/preview</v>
      </c>
      <c r="V422" s="35" t="str">
        <f>VLOOKUP(B422,Overall!B:AA,21,0)</f>
        <v>https://onlinecourses.nptel.ac.in/noc24_hs92/preview</v>
      </c>
      <c r="W422" s="33" t="str">
        <f>VLOOKUP(B422,Overall!B:AA,22,0)</f>
        <v>noc24_hs92</v>
      </c>
      <c r="X422" s="20" t="str">
        <f>VLOOKUP(B422,Overall!B:AA,23,0)</f>
        <v>https://nptel.ac.in/courses/109106100</v>
      </c>
      <c r="Y422" s="19" t="str">
        <f>VLOOKUP(B422,Overall!B:AA,24,0)</f>
        <v>https://nptel.ac.in/courses/109106100</v>
      </c>
      <c r="Z422" s="14">
        <f>VLOOKUP(B422,Overall!B:AA,25,0)</f>
        <v>109106100</v>
      </c>
      <c r="AA422" s="33"/>
    </row>
    <row r="423" spans="1:27" ht="39.6" x14ac:dyDescent="0.25">
      <c r="A423" s="13">
        <v>422</v>
      </c>
      <c r="B423" s="14" t="s">
        <v>2666</v>
      </c>
      <c r="C423" s="14" t="str">
        <f>VLOOKUP(B423,Overall!B:AA,2,0)</f>
        <v>Humanities and Social Sciences</v>
      </c>
      <c r="D423" s="14" t="str">
        <f>VLOOKUP(B423,Overall!B:AA,3,0)</f>
        <v>Social History of Medicine in Colonial India</v>
      </c>
      <c r="E423" s="14" t="str">
        <f>VLOOKUP(B423,Overall!B:AA,4,0)</f>
        <v>Prof. John Bosco Lourdusamy</v>
      </c>
      <c r="F423" s="15" t="str">
        <f>VLOOKUP(B423,Overall!B:AA,5,0)</f>
        <v>IIT Madras</v>
      </c>
      <c r="G423" s="15" t="str">
        <f>VLOOKUP(B423,Overall!B:AA,6,0)</f>
        <v>IIT Madras</v>
      </c>
      <c r="H423" s="16" t="str">
        <f>VLOOKUP(B423,Overall!B:AA,7,0)</f>
        <v>8 Weeks</v>
      </c>
      <c r="I423" s="15" t="str">
        <f>VLOOKUP(B423,Overall!B:AA,8,0)</f>
        <v>Rerun</v>
      </c>
      <c r="J423" s="17">
        <f>VLOOKUP(B423,Overall!B:AA,9,0)</f>
        <v>45859</v>
      </c>
      <c r="K423" s="17">
        <f>VLOOKUP(B423,Overall!B:AA,10,0)</f>
        <v>45912</v>
      </c>
      <c r="L423" s="17">
        <f>VLOOKUP(B423,Overall!B:AA,11,0)</f>
        <v>45921</v>
      </c>
      <c r="M423" s="17">
        <f>VLOOKUP(B423,Overall!B:AA,12,0)</f>
        <v>45866</v>
      </c>
      <c r="N423" s="17">
        <f>VLOOKUP(B423,Overall!B:AA,13,0)</f>
        <v>45884</v>
      </c>
      <c r="O423" s="15" t="str">
        <f>VLOOKUP(B423,Overall!B:AA,14,0)</f>
        <v>UG/PG</v>
      </c>
      <c r="P423" s="15" t="str">
        <f>VLOOKUP(B423,Overall!B:AA,15,0)</f>
        <v>Elective</v>
      </c>
      <c r="Q423" s="15" t="str">
        <f>VLOOKUP(B423,Overall!B:AA,16,0)</f>
        <v>Yes</v>
      </c>
      <c r="R423" s="33">
        <f>VLOOKUP(B423,Overall!B:AA,17,0)</f>
        <v>0</v>
      </c>
      <c r="S423" s="20" t="str">
        <f>VLOOKUP(B423,Overall!B:AA,18,0)</f>
        <v>https://onlinecourses.nptel.ac.in/noc25_hs152/preview</v>
      </c>
      <c r="T423" s="14" t="str">
        <f>VLOOKUP(B423,Overall!B:AA,19,0)</f>
        <v>noc25_hs152</v>
      </c>
      <c r="U423" s="35" t="str">
        <f>VLOOKUP(B423,Overall!B:AA,20,0)</f>
        <v>https://onlinecourses.nptel.ac.in/noc24_hs178/preview</v>
      </c>
      <c r="V423" s="35" t="str">
        <f>VLOOKUP(B423,Overall!B:AA,21,0)</f>
        <v>https://onlinecourses.nptel.ac.in/noc24_hs178/preview</v>
      </c>
      <c r="W423" s="33" t="str">
        <f>VLOOKUP(B423,Overall!B:AA,22,0)</f>
        <v>noc24_hs178</v>
      </c>
      <c r="X423" s="20" t="str">
        <f>VLOOKUP(B423,Overall!B:AA,23,0)</f>
        <v>https://nptel.ac.in/courses/109106203</v>
      </c>
      <c r="Y423" s="19" t="str">
        <f>VLOOKUP(B423,Overall!B:AA,24,0)</f>
        <v>https://nptel.ac.in/courses/109106203</v>
      </c>
      <c r="Z423" s="14">
        <f>VLOOKUP(B423,Overall!B:AA,25,0)</f>
        <v>109106203</v>
      </c>
      <c r="AA423" s="33"/>
    </row>
    <row r="424" spans="1:27" ht="39.6" x14ac:dyDescent="0.25">
      <c r="A424" s="13">
        <v>423</v>
      </c>
      <c r="B424" s="14" t="s">
        <v>2671</v>
      </c>
      <c r="C424" s="14" t="str">
        <f>VLOOKUP(B424,Overall!B:AA,2,0)</f>
        <v>Humanities and Social Sciences</v>
      </c>
      <c r="D424" s="14" t="str">
        <f>VLOOKUP(B424,Overall!B:AA,3,0)</f>
        <v>Indian Society: Sociological Perspectives</v>
      </c>
      <c r="E424" s="14" t="str">
        <f>VLOOKUP(B424,Overall!B:AA,4,0)</f>
        <v>Prof. R. Santhosh</v>
      </c>
      <c r="F424" s="15" t="str">
        <f>VLOOKUP(B424,Overall!B:AA,5,0)</f>
        <v>IIT Madras</v>
      </c>
      <c r="G424" s="15" t="str">
        <f>VLOOKUP(B424,Overall!B:AA,6,0)</f>
        <v>IIT Madras</v>
      </c>
      <c r="H424" s="16" t="str">
        <f>VLOOKUP(B424,Overall!B:AA,7,0)</f>
        <v>12 Weeks</v>
      </c>
      <c r="I424" s="15" t="str">
        <f>VLOOKUP(B424,Overall!B:AA,8,0)</f>
        <v>Rerun</v>
      </c>
      <c r="J424" s="17">
        <f>VLOOKUP(B424,Overall!B:AA,9,0)</f>
        <v>45859</v>
      </c>
      <c r="K424" s="17">
        <f>VLOOKUP(B424,Overall!B:AA,10,0)</f>
        <v>45940</v>
      </c>
      <c r="L424" s="17">
        <f>VLOOKUP(B424,Overall!B:AA,11,0)</f>
        <v>45956</v>
      </c>
      <c r="M424" s="17">
        <f>VLOOKUP(B424,Overall!B:AA,12,0)</f>
        <v>45866</v>
      </c>
      <c r="N424" s="17">
        <f>VLOOKUP(B424,Overall!B:AA,13,0)</f>
        <v>45884</v>
      </c>
      <c r="O424" s="15" t="str">
        <f>VLOOKUP(B424,Overall!B:AA,14,0)</f>
        <v>UG/PG</v>
      </c>
      <c r="P424" s="15" t="str">
        <f>VLOOKUP(B424,Overall!B:AA,15,0)</f>
        <v>Core</v>
      </c>
      <c r="Q424" s="15" t="str">
        <f>VLOOKUP(B424,Overall!B:AA,16,0)</f>
        <v>Yes</v>
      </c>
      <c r="R424" s="33">
        <f>VLOOKUP(B424,Overall!B:AA,17,0)</f>
        <v>0</v>
      </c>
      <c r="S424" s="20" t="str">
        <f>VLOOKUP(B424,Overall!B:AA,18,0)</f>
        <v>https://onlinecourses.nptel.ac.in/noc25_hs153/preview</v>
      </c>
      <c r="T424" s="14" t="str">
        <f>VLOOKUP(B424,Overall!B:AA,19,0)</f>
        <v>noc25_hs153</v>
      </c>
      <c r="U424" s="35" t="str">
        <f>VLOOKUP(B424,Overall!B:AA,20,0)</f>
        <v>https://onlinecourses.nptel.ac.in/noc24_hs140/preview</v>
      </c>
      <c r="V424" s="35" t="str">
        <f>VLOOKUP(B424,Overall!B:AA,21,0)</f>
        <v>https://onlinecourses.nptel.ac.in/noc24_hs140/preview</v>
      </c>
      <c r="W424" s="33" t="str">
        <f>VLOOKUP(B424,Overall!B:AA,22,0)</f>
        <v>noc24_hs140</v>
      </c>
      <c r="X424" s="20" t="str">
        <f>VLOOKUP(B424,Overall!B:AA,23,0)</f>
        <v>https://nptel.ac.in/courses/109106204</v>
      </c>
      <c r="Y424" s="19" t="str">
        <f>VLOOKUP(B424,Overall!B:AA,24,0)</f>
        <v>https://nptel.ac.in/courses/109106204</v>
      </c>
      <c r="Z424" s="14">
        <f>VLOOKUP(B424,Overall!B:AA,25,0)</f>
        <v>109106204</v>
      </c>
      <c r="AA424" s="33"/>
    </row>
    <row r="425" spans="1:27" ht="39.6" x14ac:dyDescent="0.25">
      <c r="A425" s="13">
        <v>424</v>
      </c>
      <c r="B425" s="14" t="s">
        <v>2675</v>
      </c>
      <c r="C425" s="14" t="str">
        <f>VLOOKUP(B425,Overall!B:AA,2,0)</f>
        <v>Humanities and Social Sciences</v>
      </c>
      <c r="D425" s="14" t="str">
        <f>VLOOKUP(B425,Overall!B:AA,3,0)</f>
        <v>Sports and Performance Nutrition</v>
      </c>
      <c r="E425" s="14" t="str">
        <f>VLOOKUP(B425,Overall!B:AA,4,0)</f>
        <v>Prof. Geetha Ghaliyavar</v>
      </c>
      <c r="F425" s="15" t="str">
        <f>VLOOKUP(B425,Overall!B:AA,5,0)</f>
        <v>IIT Madras</v>
      </c>
      <c r="G425" s="15" t="str">
        <f>VLOOKUP(B425,Overall!B:AA,6,0)</f>
        <v>IIT Madras</v>
      </c>
      <c r="H425" s="16" t="str">
        <f>VLOOKUP(B425,Overall!B:AA,7,0)</f>
        <v>8 Weeks</v>
      </c>
      <c r="I425" s="15" t="str">
        <f>VLOOKUP(B425,Overall!B:AA,8,0)</f>
        <v>Rerun</v>
      </c>
      <c r="J425" s="17">
        <f>VLOOKUP(B425,Overall!B:AA,9,0)</f>
        <v>45887</v>
      </c>
      <c r="K425" s="17">
        <f>VLOOKUP(B425,Overall!B:AA,10,0)</f>
        <v>45940</v>
      </c>
      <c r="L425" s="17">
        <f>VLOOKUP(B425,Overall!B:AA,11,0)</f>
        <v>45956</v>
      </c>
      <c r="M425" s="17">
        <f>VLOOKUP(B425,Overall!B:AA,12,0)</f>
        <v>45887</v>
      </c>
      <c r="N425" s="17">
        <f>VLOOKUP(B425,Overall!B:AA,13,0)</f>
        <v>45898</v>
      </c>
      <c r="O425" s="15" t="str">
        <f>VLOOKUP(B425,Overall!B:AA,14,0)</f>
        <v>UG</v>
      </c>
      <c r="P425" s="15" t="str">
        <f>VLOOKUP(B425,Overall!B:AA,15,0)</f>
        <v>Elective</v>
      </c>
      <c r="Q425" s="15" t="str">
        <f>VLOOKUP(B425,Overall!B:AA,16,0)</f>
        <v>Yes</v>
      </c>
      <c r="R425" s="33" t="str">
        <f>VLOOKUP(B425,Overall!B:AA,17,0)</f>
        <v>Sports Science</v>
      </c>
      <c r="S425" s="20" t="str">
        <f>VLOOKUP(B425,Overall!B:AA,18,0)</f>
        <v>https://onlinecourses.nptel.ac.in/noc25_hs154/preview</v>
      </c>
      <c r="T425" s="14" t="str">
        <f>VLOOKUP(B425,Overall!B:AA,19,0)</f>
        <v>noc25_hs154</v>
      </c>
      <c r="U425" s="35" t="str">
        <f>VLOOKUP(B425,Overall!B:AA,20,0)</f>
        <v>https://onlinecourses.nptel.ac.in/noc24_hs137/preview</v>
      </c>
      <c r="V425" s="35" t="str">
        <f>VLOOKUP(B425,Overall!B:AA,21,0)</f>
        <v>https://onlinecourses.nptel.ac.in/noc24_hs137/preview</v>
      </c>
      <c r="W425" s="33" t="str">
        <f>VLOOKUP(B425,Overall!B:AA,22,0)</f>
        <v>noc24_hs137</v>
      </c>
      <c r="X425" s="20" t="str">
        <f>VLOOKUP(B425,Overall!B:AA,23,0)</f>
        <v>https://nptel.ac.in/courses/109106402</v>
      </c>
      <c r="Y425" s="19" t="str">
        <f>VLOOKUP(B425,Overall!B:AA,24,0)</f>
        <v>https://nptel.ac.in/courses/109106402</v>
      </c>
      <c r="Z425" s="14">
        <f>VLOOKUP(B425,Overall!B:AA,25,0)</f>
        <v>109106402</v>
      </c>
      <c r="AA425" s="33"/>
    </row>
    <row r="426" spans="1:27" ht="39.6" x14ac:dyDescent="0.25">
      <c r="A426" s="13">
        <v>425</v>
      </c>
      <c r="B426" s="14" t="s">
        <v>2681</v>
      </c>
      <c r="C426" s="14" t="str">
        <f>VLOOKUP(B426,Overall!B:AA,2,0)</f>
        <v>Humanities and Social Sciences</v>
      </c>
      <c r="D426" s="14" t="str">
        <f>VLOOKUP(B426,Overall!B:AA,3,0)</f>
        <v>Sports Psychology</v>
      </c>
      <c r="E426" s="14" t="str">
        <f>VLOOKUP(B426,Overall!B:AA,4,0)</f>
        <v>Prof. Chaitanya Sridhar,
Prof. Nivedita Rajan,
Prof. Priyanka Prabhakar</v>
      </c>
      <c r="F426" s="15" t="str">
        <f>VLOOKUP(B426,Overall!B:AA,5,0)</f>
        <v>IIT Madras</v>
      </c>
      <c r="G426" s="15" t="str">
        <f>VLOOKUP(B426,Overall!B:AA,6,0)</f>
        <v>IIT Madras</v>
      </c>
      <c r="H426" s="16" t="str">
        <f>VLOOKUP(B426,Overall!B:AA,7,0)</f>
        <v>8 Weeks</v>
      </c>
      <c r="I426" s="15" t="str">
        <f>VLOOKUP(B426,Overall!B:AA,8,0)</f>
        <v>Rerun</v>
      </c>
      <c r="J426" s="17">
        <f>VLOOKUP(B426,Overall!B:AA,9,0)</f>
        <v>45887</v>
      </c>
      <c r="K426" s="17">
        <f>VLOOKUP(B426,Overall!B:AA,10,0)</f>
        <v>45940</v>
      </c>
      <c r="L426" s="17">
        <f>VLOOKUP(B426,Overall!B:AA,11,0)</f>
        <v>45955</v>
      </c>
      <c r="M426" s="17">
        <f>VLOOKUP(B426,Overall!B:AA,12,0)</f>
        <v>45887</v>
      </c>
      <c r="N426" s="17">
        <f>VLOOKUP(B426,Overall!B:AA,13,0)</f>
        <v>45898</v>
      </c>
      <c r="O426" s="15" t="str">
        <f>VLOOKUP(B426,Overall!B:AA,14,0)</f>
        <v>UG</v>
      </c>
      <c r="P426" s="15" t="str">
        <f>VLOOKUP(B426,Overall!B:AA,15,0)</f>
        <v>Elective</v>
      </c>
      <c r="Q426" s="15" t="str">
        <f>VLOOKUP(B426,Overall!B:AA,16,0)</f>
        <v>Yes</v>
      </c>
      <c r="R426" s="33" t="str">
        <f>VLOOKUP(B426,Overall!B:AA,17,0)</f>
        <v>Sports Science</v>
      </c>
      <c r="S426" s="20" t="str">
        <f>VLOOKUP(B426,Overall!B:AA,18,0)</f>
        <v>https://onlinecourses.nptel.ac.in/noc25_hs155/preview</v>
      </c>
      <c r="T426" s="14" t="str">
        <f>VLOOKUP(B426,Overall!B:AA,19,0)</f>
        <v>noc25_hs155</v>
      </c>
      <c r="U426" s="35" t="str">
        <f>VLOOKUP(B426,Overall!B:AA,20,0)</f>
        <v>https://onlinecourses.nptel.ac.in/noc24_hs171/preview</v>
      </c>
      <c r="V426" s="35" t="str">
        <f>VLOOKUP(B426,Overall!B:AA,21,0)</f>
        <v>https://onlinecourses.nptel.ac.in/noc24_hs171/preview</v>
      </c>
      <c r="W426" s="33" t="str">
        <f>VLOOKUP(B426,Overall!B:AA,22,0)</f>
        <v>noc24_hs171</v>
      </c>
      <c r="X426" s="20" t="str">
        <f>VLOOKUP(B426,Overall!B:AA,23,0)</f>
        <v>https://nptel.ac.in/courses/109106403</v>
      </c>
      <c r="Y426" s="19" t="str">
        <f>VLOOKUP(B426,Overall!B:AA,24,0)</f>
        <v>https://nptel.ac.in/courses/109106403</v>
      </c>
      <c r="Z426" s="14">
        <f>VLOOKUP(B426,Overall!B:AA,25,0)</f>
        <v>109106403</v>
      </c>
      <c r="AA426" s="33"/>
    </row>
    <row r="427" spans="1:27" ht="52.8" x14ac:dyDescent="0.25">
      <c r="A427" s="13">
        <v>426</v>
      </c>
      <c r="B427" s="14" t="s">
        <v>2686</v>
      </c>
      <c r="C427" s="14" t="str">
        <f>VLOOKUP(B427,Overall!B:AA,2,0)</f>
        <v>Humanities and Social Sciences</v>
      </c>
      <c r="D427" s="14" t="str">
        <f>VLOOKUP(B427,Overall!B:AA,3,0)</f>
        <v>Introduction to Exercise Physiology &amp; Sports Performance</v>
      </c>
      <c r="E427" s="14" t="str">
        <f>VLOOKUP(B427,Overall!B:AA,4,0)</f>
        <v>Col (Dr) Anup Krishnan (Retd),
Wg Cdr (Dr) CS Guru,
Prof. Pralay Majumdar</v>
      </c>
      <c r="F427" s="15" t="str">
        <f>VLOOKUP(B427,Overall!B:AA,5,0)</f>
        <v>IIT Madras</v>
      </c>
      <c r="G427" s="15" t="str">
        <f>VLOOKUP(B427,Overall!B:AA,6,0)</f>
        <v>IIT Madras</v>
      </c>
      <c r="H427" s="16" t="str">
        <f>VLOOKUP(B427,Overall!B:AA,7,0)</f>
        <v>8 Weeks</v>
      </c>
      <c r="I427" s="15" t="str">
        <f>VLOOKUP(B427,Overall!B:AA,8,0)</f>
        <v>Rerun</v>
      </c>
      <c r="J427" s="17">
        <f>VLOOKUP(B427,Overall!B:AA,9,0)</f>
        <v>45887</v>
      </c>
      <c r="K427" s="17">
        <f>VLOOKUP(B427,Overall!B:AA,10,0)</f>
        <v>45940</v>
      </c>
      <c r="L427" s="17">
        <f>VLOOKUP(B427,Overall!B:AA,11,0)</f>
        <v>45962</v>
      </c>
      <c r="M427" s="17">
        <f>VLOOKUP(B427,Overall!B:AA,12,0)</f>
        <v>45887</v>
      </c>
      <c r="N427" s="17">
        <f>VLOOKUP(B427,Overall!B:AA,13,0)</f>
        <v>45898</v>
      </c>
      <c r="O427" s="15" t="str">
        <f>VLOOKUP(B427,Overall!B:AA,14,0)</f>
        <v>UG/PG</v>
      </c>
      <c r="P427" s="15" t="str">
        <f>VLOOKUP(B427,Overall!B:AA,15,0)</f>
        <v>Elective</v>
      </c>
      <c r="Q427" s="15" t="str">
        <f>VLOOKUP(B427,Overall!B:AA,16,0)</f>
        <v>Yes</v>
      </c>
      <c r="R427" s="33" t="str">
        <f>VLOOKUP(B427,Overall!B:AA,17,0)</f>
        <v>Sports Science</v>
      </c>
      <c r="S427" s="20" t="str">
        <f>VLOOKUP(B427,Overall!B:AA,18,0)</f>
        <v>https://onlinecourses.nptel.ac.in/noc25_hs156/preview</v>
      </c>
      <c r="T427" s="14" t="str">
        <f>VLOOKUP(B427,Overall!B:AA,19,0)</f>
        <v>noc25_hs156</v>
      </c>
      <c r="U427" s="35" t="str">
        <f>VLOOKUP(B427,Overall!B:AA,20,0)</f>
        <v>https://onlinecourses.nptel.ac.in/noc24_hs105/preview</v>
      </c>
      <c r="V427" s="35" t="str">
        <f>VLOOKUP(B427,Overall!B:AA,21,0)</f>
        <v>https://onlinecourses.nptel.ac.in/noc24_hs105/preview</v>
      </c>
      <c r="W427" s="33" t="str">
        <f>VLOOKUP(B427,Overall!B:AA,22,0)</f>
        <v>noc24_hs105</v>
      </c>
      <c r="X427" s="20" t="str">
        <f>VLOOKUP(B427,Overall!B:AA,23,0)</f>
        <v>https://nptel.ac.in/courses/109106406</v>
      </c>
      <c r="Y427" s="19" t="str">
        <f>VLOOKUP(B427,Overall!B:AA,24,0)</f>
        <v>https://nptel.ac.in/courses/109106406</v>
      </c>
      <c r="Z427" s="14">
        <f>VLOOKUP(B427,Overall!B:AA,25,0)</f>
        <v>109106406</v>
      </c>
      <c r="AA427" s="33"/>
    </row>
    <row r="428" spans="1:27" ht="39.6" x14ac:dyDescent="0.25">
      <c r="A428" s="13">
        <v>427</v>
      </c>
      <c r="B428" s="14" t="s">
        <v>2691</v>
      </c>
      <c r="C428" s="14" t="str">
        <f>VLOOKUP(B428,Overall!B:AA,2,0)</f>
        <v>Humanities and Social Sciences</v>
      </c>
      <c r="D428" s="14" t="str">
        <f>VLOOKUP(B428,Overall!B:AA,3,0)</f>
        <v>Fundamentals of Sports Training, Load Management and Recovery</v>
      </c>
      <c r="E428" s="14" t="str">
        <f>VLOOKUP(B428,Overall!B:AA,4,0)</f>
        <v>Col (Dr) Anup Krishnan (Retd),
Prof. Kaustubh Shedjale</v>
      </c>
      <c r="F428" s="15" t="str">
        <f>VLOOKUP(B428,Overall!B:AA,5,0)</f>
        <v>IIT Madras</v>
      </c>
      <c r="G428" s="15" t="str">
        <f>VLOOKUP(B428,Overall!B:AA,6,0)</f>
        <v>IIT Madras</v>
      </c>
      <c r="H428" s="16" t="str">
        <f>VLOOKUP(B428,Overall!B:AA,7,0)</f>
        <v>8 Weeks</v>
      </c>
      <c r="I428" s="15" t="str">
        <f>VLOOKUP(B428,Overall!B:AA,8,0)</f>
        <v>Rerun</v>
      </c>
      <c r="J428" s="17">
        <f>VLOOKUP(B428,Overall!B:AA,9,0)</f>
        <v>45887</v>
      </c>
      <c r="K428" s="17">
        <f>VLOOKUP(B428,Overall!B:AA,10,0)</f>
        <v>45940</v>
      </c>
      <c r="L428" s="17">
        <f>VLOOKUP(B428,Overall!B:AA,11,0)</f>
        <v>45963</v>
      </c>
      <c r="M428" s="17">
        <f>VLOOKUP(B428,Overall!B:AA,12,0)</f>
        <v>45887</v>
      </c>
      <c r="N428" s="17">
        <f>VLOOKUP(B428,Overall!B:AA,13,0)</f>
        <v>45898</v>
      </c>
      <c r="O428" s="15" t="str">
        <f>VLOOKUP(B428,Overall!B:AA,14,0)</f>
        <v>UG/PG</v>
      </c>
      <c r="P428" s="15" t="str">
        <f>VLOOKUP(B428,Overall!B:AA,15,0)</f>
        <v>Elective</v>
      </c>
      <c r="Q428" s="15" t="str">
        <f>VLOOKUP(B428,Overall!B:AA,16,0)</f>
        <v>Yes</v>
      </c>
      <c r="R428" s="33" t="str">
        <f>VLOOKUP(B428,Overall!B:AA,17,0)</f>
        <v>Sports Science</v>
      </c>
      <c r="S428" s="20" t="str">
        <f>VLOOKUP(B428,Overall!B:AA,18,0)</f>
        <v>https://onlinecourses.nptel.ac.in/noc25_hs157/preview</v>
      </c>
      <c r="T428" s="14" t="str">
        <f>VLOOKUP(B428,Overall!B:AA,19,0)</f>
        <v>noc25_hs157</v>
      </c>
      <c r="U428" s="35" t="str">
        <f>VLOOKUP(B428,Overall!B:AA,20,0)</f>
        <v>https://onlinecourses.nptel.ac.in/noc24_hs185/preview</v>
      </c>
      <c r="V428" s="35" t="str">
        <f>VLOOKUP(B428,Overall!B:AA,21,0)</f>
        <v>https://onlinecourses.nptel.ac.in/noc24_hs185/preview</v>
      </c>
      <c r="W428" s="33" t="str">
        <f>VLOOKUP(B428,Overall!B:AA,22,0)</f>
        <v>noc24_hs185</v>
      </c>
      <c r="X428" s="20" t="str">
        <f>VLOOKUP(B428,Overall!B:AA,23,0)</f>
        <v>https://nptel.ac.in/courses/109106407</v>
      </c>
      <c r="Y428" s="19" t="str">
        <f>VLOOKUP(B428,Overall!B:AA,24,0)</f>
        <v>https://nptel.ac.in/courses/109106407</v>
      </c>
      <c r="Z428" s="14">
        <f>VLOOKUP(B428,Overall!B:AA,25,0)</f>
        <v>109106407</v>
      </c>
      <c r="AA428" s="33"/>
    </row>
    <row r="429" spans="1:27" ht="39.6" x14ac:dyDescent="0.25">
      <c r="A429" s="13">
        <v>428</v>
      </c>
      <c r="B429" s="14" t="s">
        <v>2696</v>
      </c>
      <c r="C429" s="14" t="str">
        <f>VLOOKUP(B429,Overall!B:AA,2,0)</f>
        <v>Humanities and Social Sciences</v>
      </c>
      <c r="D429" s="14" t="str">
        <f>VLOOKUP(B429,Overall!B:AA,3,0)</f>
        <v>Performance Traditions of the Mahabharata in Tamil Nadu</v>
      </c>
      <c r="E429" s="14" t="str">
        <f>VLOOKUP(B429,Overall!B:AA,4,0)</f>
        <v>Prof. Sashikanth Ananthachari,
Prof. Rajesh Kumar</v>
      </c>
      <c r="F429" s="15" t="str">
        <f>VLOOKUP(B429,Overall!B:AA,5,0)</f>
        <v>IIT Madras</v>
      </c>
      <c r="G429" s="15" t="str">
        <f>VLOOKUP(B429,Overall!B:AA,6,0)</f>
        <v>IIT Madras</v>
      </c>
      <c r="H429" s="16" t="str">
        <f>VLOOKUP(B429,Overall!B:AA,7,0)</f>
        <v>12 Weeks</v>
      </c>
      <c r="I429" s="15" t="str">
        <f>VLOOKUP(B429,Overall!B:AA,8,0)</f>
        <v>Rerun</v>
      </c>
      <c r="J429" s="17">
        <f>VLOOKUP(B429,Overall!B:AA,9,0)</f>
        <v>45859</v>
      </c>
      <c r="K429" s="17">
        <f>VLOOKUP(B429,Overall!B:AA,10,0)</f>
        <v>45940</v>
      </c>
      <c r="L429" s="17">
        <f>VLOOKUP(B429,Overall!B:AA,11,0)</f>
        <v>45956</v>
      </c>
      <c r="M429" s="17">
        <f>VLOOKUP(B429,Overall!B:AA,12,0)</f>
        <v>45866</v>
      </c>
      <c r="N429" s="17">
        <f>VLOOKUP(B429,Overall!B:AA,13,0)</f>
        <v>45884</v>
      </c>
      <c r="O429" s="15" t="str">
        <f>VLOOKUP(B429,Overall!B:AA,14,0)</f>
        <v>UG/PG</v>
      </c>
      <c r="P429" s="15" t="str">
        <f>VLOOKUP(B429,Overall!B:AA,15,0)</f>
        <v>Elective</v>
      </c>
      <c r="Q429" s="15" t="str">
        <f>VLOOKUP(B429,Overall!B:AA,16,0)</f>
        <v>Yes</v>
      </c>
      <c r="R429" s="33" t="str">
        <f>VLOOKUP(B429,Overall!B:AA,17,0)</f>
        <v>English Studies</v>
      </c>
      <c r="S429" s="20" t="str">
        <f>VLOOKUP(B429,Overall!B:AA,18,0)</f>
        <v>https://onlinecourses.nptel.ac.in/noc25_hs158/preview</v>
      </c>
      <c r="T429" s="14" t="str">
        <f>VLOOKUP(B429,Overall!B:AA,19,0)</f>
        <v>noc25_hs158</v>
      </c>
      <c r="U429" s="35" t="str">
        <f>VLOOKUP(B429,Overall!B:AA,20,0)</f>
        <v>https://onlinecourses.nptel.ac.in/noc24_hs187/preview</v>
      </c>
      <c r="V429" s="35" t="str">
        <f>VLOOKUP(B429,Overall!B:AA,21,0)</f>
        <v>https://onlinecourses.nptel.ac.in/noc24_hs187/preview</v>
      </c>
      <c r="W429" s="33" t="str">
        <f>VLOOKUP(B429,Overall!B:AA,22,0)</f>
        <v>noc24_hs187</v>
      </c>
      <c r="X429" s="20" t="str">
        <f>VLOOKUP(B429,Overall!B:AA,23,0)</f>
        <v>https://nptel.ac.in/courses/109106500</v>
      </c>
      <c r="Y429" s="19" t="str">
        <f>VLOOKUP(B429,Overall!B:AA,24,0)</f>
        <v>https://nptel.ac.in/courses/109106500</v>
      </c>
      <c r="Z429" s="14">
        <f>VLOOKUP(B429,Overall!B:AA,25,0)</f>
        <v>109106500</v>
      </c>
      <c r="AA429" s="33"/>
    </row>
    <row r="430" spans="1:27" ht="39.6" x14ac:dyDescent="0.25">
      <c r="A430" s="13">
        <v>429</v>
      </c>
      <c r="B430" s="14" t="s">
        <v>2701</v>
      </c>
      <c r="C430" s="14" t="str">
        <f>VLOOKUP(B430,Overall!B:AA,2,0)</f>
        <v>Humanities and Social Sciences</v>
      </c>
      <c r="D430" s="14" t="str">
        <f>VLOOKUP(B430,Overall!B:AA,3,0)</f>
        <v>Soft Skills</v>
      </c>
      <c r="E430" s="14" t="str">
        <f>VLOOKUP(B430,Overall!B:AA,4,0)</f>
        <v>Prof. Binod Mishra</v>
      </c>
      <c r="F430" s="15" t="str">
        <f>VLOOKUP(B430,Overall!B:AA,5,0)</f>
        <v>IIT Roorkee</v>
      </c>
      <c r="G430" s="15" t="str">
        <f>VLOOKUP(B430,Overall!B:AA,6,0)</f>
        <v>IIT Roorkee</v>
      </c>
      <c r="H430" s="16" t="str">
        <f>VLOOKUP(B430,Overall!B:AA,7,0)</f>
        <v>12 Weeks</v>
      </c>
      <c r="I430" s="15" t="str">
        <f>VLOOKUP(B430,Overall!B:AA,8,0)</f>
        <v>Rerun</v>
      </c>
      <c r="J430" s="17">
        <f>VLOOKUP(B430,Overall!B:AA,9,0)</f>
        <v>45859</v>
      </c>
      <c r="K430" s="17">
        <f>VLOOKUP(B430,Overall!B:AA,10,0)</f>
        <v>45940</v>
      </c>
      <c r="L430" s="17">
        <f>VLOOKUP(B430,Overall!B:AA,11,0)</f>
        <v>45955</v>
      </c>
      <c r="M430" s="17">
        <f>VLOOKUP(B430,Overall!B:AA,12,0)</f>
        <v>45866</v>
      </c>
      <c r="N430" s="17">
        <f>VLOOKUP(B430,Overall!B:AA,13,0)</f>
        <v>45884</v>
      </c>
      <c r="O430" s="15" t="str">
        <f>VLOOKUP(B430,Overall!B:AA,14,0)</f>
        <v>UG/PG</v>
      </c>
      <c r="P430" s="15" t="str">
        <f>VLOOKUP(B430,Overall!B:AA,15,0)</f>
        <v>Elective</v>
      </c>
      <c r="Q430" s="15" t="str">
        <f>VLOOKUP(B430,Overall!B:AA,16,0)</f>
        <v>Yes</v>
      </c>
      <c r="R430" s="33">
        <f>VLOOKUP(B430,Overall!B:AA,17,0)</f>
        <v>0</v>
      </c>
      <c r="S430" s="20" t="str">
        <f>VLOOKUP(B430,Overall!B:AA,18,0)</f>
        <v>https://onlinecourses.nptel.ac.in/noc25_hs159/preview</v>
      </c>
      <c r="T430" s="14" t="str">
        <f>VLOOKUP(B430,Overall!B:AA,19,0)</f>
        <v>noc25_hs159</v>
      </c>
      <c r="U430" s="35" t="str">
        <f>VLOOKUP(B430,Overall!B:AA,20,0)</f>
        <v>https://onlinecourses.nptel.ac.in/noc24_hs124/preview</v>
      </c>
      <c r="V430" s="35" t="str">
        <f>VLOOKUP(B430,Overall!B:AA,21,0)</f>
        <v>https://onlinecourses.nptel.ac.in/noc24_hs124/preview</v>
      </c>
      <c r="W430" s="33" t="str">
        <f>VLOOKUP(B430,Overall!B:AA,22,0)</f>
        <v>noc24_hs124</v>
      </c>
      <c r="X430" s="20" t="str">
        <f>VLOOKUP(B430,Overall!B:AA,23,0)</f>
        <v>https://nptel.ac.in/courses/109107121</v>
      </c>
      <c r="Y430" s="19" t="str">
        <f>VLOOKUP(B430,Overall!B:AA,24,0)</f>
        <v>https://nptel.ac.in/courses/109107121</v>
      </c>
      <c r="Z430" s="14">
        <f>VLOOKUP(B430,Overall!B:AA,25,0)</f>
        <v>109107121</v>
      </c>
      <c r="AA430" s="33"/>
    </row>
    <row r="431" spans="1:27" ht="39.6" x14ac:dyDescent="0.25">
      <c r="A431" s="13">
        <v>430</v>
      </c>
      <c r="B431" s="14" t="s">
        <v>2706</v>
      </c>
      <c r="C431" s="14" t="str">
        <f>VLOOKUP(B431,Overall!B:AA,2,0)</f>
        <v>Humanities and Social Sciences</v>
      </c>
      <c r="D431" s="14" t="str">
        <f>VLOOKUP(B431,Overall!B:AA,3,0)</f>
        <v>Public Speaking</v>
      </c>
      <c r="E431" s="14" t="str">
        <f>VLOOKUP(B431,Overall!B:AA,4,0)</f>
        <v>Prof. Binod Mishra</v>
      </c>
      <c r="F431" s="15" t="str">
        <f>VLOOKUP(B431,Overall!B:AA,5,0)</f>
        <v>IIT Roorkee</v>
      </c>
      <c r="G431" s="15" t="str">
        <f>VLOOKUP(B431,Overall!B:AA,6,0)</f>
        <v>IIT Roorkee</v>
      </c>
      <c r="H431" s="16" t="str">
        <f>VLOOKUP(B431,Overall!B:AA,7,0)</f>
        <v>12 Weeks</v>
      </c>
      <c r="I431" s="15" t="str">
        <f>VLOOKUP(B431,Overall!B:AA,8,0)</f>
        <v>Rerun</v>
      </c>
      <c r="J431" s="17">
        <f>VLOOKUP(B431,Overall!B:AA,9,0)</f>
        <v>45859</v>
      </c>
      <c r="K431" s="17">
        <f>VLOOKUP(B431,Overall!B:AA,10,0)</f>
        <v>45940</v>
      </c>
      <c r="L431" s="17">
        <f>VLOOKUP(B431,Overall!B:AA,11,0)</f>
        <v>45956</v>
      </c>
      <c r="M431" s="17">
        <f>VLOOKUP(B431,Overall!B:AA,12,0)</f>
        <v>45866</v>
      </c>
      <c r="N431" s="17">
        <f>VLOOKUP(B431,Overall!B:AA,13,0)</f>
        <v>45884</v>
      </c>
      <c r="O431" s="15" t="str">
        <f>VLOOKUP(B431,Overall!B:AA,14,0)</f>
        <v>UG/PG</v>
      </c>
      <c r="P431" s="15" t="str">
        <f>VLOOKUP(B431,Overall!B:AA,15,0)</f>
        <v>Elective</v>
      </c>
      <c r="Q431" s="15" t="str">
        <f>VLOOKUP(B431,Overall!B:AA,16,0)</f>
        <v>Yes</v>
      </c>
      <c r="R431" s="33">
        <f>VLOOKUP(B431,Overall!B:AA,17,0)</f>
        <v>0</v>
      </c>
      <c r="S431" s="20" t="str">
        <f>VLOOKUP(B431,Overall!B:AA,18,0)</f>
        <v>https://onlinecourses.nptel.ac.in/noc25_hs160/preview</v>
      </c>
      <c r="T431" s="14" t="str">
        <f>VLOOKUP(B431,Overall!B:AA,19,0)</f>
        <v>noc25_hs160</v>
      </c>
      <c r="U431" s="35" t="str">
        <f>VLOOKUP(B431,Overall!B:AA,20,0)</f>
        <v>https://onlinecourses.nptel.ac.in/noc24_hs143/preview</v>
      </c>
      <c r="V431" s="35" t="str">
        <f>VLOOKUP(B431,Overall!B:AA,21,0)</f>
        <v>https://onlinecourses.nptel.ac.in/noc24_hs143/preview</v>
      </c>
      <c r="W431" s="33" t="str">
        <f>VLOOKUP(B431,Overall!B:AA,22,0)</f>
        <v>noc24_hs143</v>
      </c>
      <c r="X431" s="20" t="str">
        <f>VLOOKUP(B431,Overall!B:AA,23,0)</f>
        <v>https://nptel.ac.in/courses/109107195</v>
      </c>
      <c r="Y431" s="19" t="str">
        <f>VLOOKUP(B431,Overall!B:AA,24,0)</f>
        <v>https://nptel.ac.in/courses/109107195</v>
      </c>
      <c r="Z431" s="14">
        <f>VLOOKUP(B431,Overall!B:AA,25,0)</f>
        <v>109107195</v>
      </c>
      <c r="AA431" s="33"/>
    </row>
    <row r="432" spans="1:27" ht="39.6" x14ac:dyDescent="0.25">
      <c r="A432" s="13">
        <v>431</v>
      </c>
      <c r="B432" s="14" t="s">
        <v>2710</v>
      </c>
      <c r="C432" s="14" t="str">
        <f>VLOOKUP(B432,Overall!B:AA,2,0)</f>
        <v>Humanities and Social Sciences</v>
      </c>
      <c r="D432" s="14" t="str">
        <f>VLOOKUP(B432,Overall!B:AA,3,0)</f>
        <v>Body Language: Key to Professional Success</v>
      </c>
      <c r="E432" s="14" t="str">
        <f>VLOOKUP(B432,Overall!B:AA,4,0)</f>
        <v>Prof. Rashmi Gaur</v>
      </c>
      <c r="F432" s="15" t="str">
        <f>VLOOKUP(B432,Overall!B:AA,5,0)</f>
        <v>IIT Roorkee</v>
      </c>
      <c r="G432" s="15" t="str">
        <f>VLOOKUP(B432,Overall!B:AA,6,0)</f>
        <v>IIT Roorkee</v>
      </c>
      <c r="H432" s="16" t="str">
        <f>VLOOKUP(B432,Overall!B:AA,7,0)</f>
        <v>4 Weeks</v>
      </c>
      <c r="I432" s="15" t="str">
        <f>VLOOKUP(B432,Overall!B:AA,8,0)</f>
        <v>Rerun</v>
      </c>
      <c r="J432" s="17">
        <f>VLOOKUP(B432,Overall!B:AA,9,0)</f>
        <v>45859</v>
      </c>
      <c r="K432" s="17">
        <f>VLOOKUP(B432,Overall!B:AA,10,0)</f>
        <v>45884</v>
      </c>
      <c r="L432" s="17">
        <f>VLOOKUP(B432,Overall!B:AA,11,0)</f>
        <v>45921</v>
      </c>
      <c r="M432" s="17">
        <f>VLOOKUP(B432,Overall!B:AA,12,0)</f>
        <v>45866</v>
      </c>
      <c r="N432" s="17">
        <f>VLOOKUP(B432,Overall!B:AA,13,0)</f>
        <v>45884</v>
      </c>
      <c r="O432" s="15" t="str">
        <f>VLOOKUP(B432,Overall!B:AA,14,0)</f>
        <v>UG/PG</v>
      </c>
      <c r="P432" s="15" t="str">
        <f>VLOOKUP(B432,Overall!B:AA,15,0)</f>
        <v>Elective</v>
      </c>
      <c r="Q432" s="15" t="str">
        <f>VLOOKUP(B432,Overall!B:AA,16,0)</f>
        <v>Yes</v>
      </c>
      <c r="R432" s="33">
        <f>VLOOKUP(B432,Overall!B:AA,17,0)</f>
        <v>0</v>
      </c>
      <c r="S432" s="20" t="str">
        <f>VLOOKUP(B432,Overall!B:AA,18,0)</f>
        <v>https://onlinecourses.nptel.ac.in/noc25_hs161/preview</v>
      </c>
      <c r="T432" s="14" t="str">
        <f>VLOOKUP(B432,Overall!B:AA,19,0)</f>
        <v>noc25_hs161</v>
      </c>
      <c r="U432" s="35" t="str">
        <f>VLOOKUP(B432,Overall!B:AA,20,0)</f>
        <v>https://onlinecourses.nptel.ac.in/noc24_hs162/preview</v>
      </c>
      <c r="V432" s="35" t="str">
        <f>VLOOKUP(B432,Overall!B:AA,21,0)</f>
        <v>https://onlinecourses.nptel.ac.in/noc24_hs162/preview</v>
      </c>
      <c r="W432" s="33" t="str">
        <f>VLOOKUP(B432,Overall!B:AA,22,0)</f>
        <v>noc24_hs162</v>
      </c>
      <c r="X432" s="20" t="str">
        <f>VLOOKUP(B432,Overall!B:AA,23,0)</f>
        <v>https://nptel.ac.in/courses/109107154</v>
      </c>
      <c r="Y432" s="19" t="str">
        <f>VLOOKUP(B432,Overall!B:AA,24,0)</f>
        <v>https://nptel.ac.in/courses/109107154</v>
      </c>
      <c r="Z432" s="14">
        <f>VLOOKUP(B432,Overall!B:AA,25,0)</f>
        <v>109107154</v>
      </c>
      <c r="AA432" s="33"/>
    </row>
    <row r="433" spans="1:27" ht="39.6" x14ac:dyDescent="0.25">
      <c r="A433" s="13">
        <v>432</v>
      </c>
      <c r="B433" s="14" t="s">
        <v>2715</v>
      </c>
      <c r="C433" s="14" t="str">
        <f>VLOOKUP(B433,Overall!B:AA,2,0)</f>
        <v>Humanities and Social Sciences</v>
      </c>
      <c r="D433" s="14" t="str">
        <f>VLOOKUP(B433,Overall!B:AA,3,0)</f>
        <v>Literature, Culture and Media</v>
      </c>
      <c r="E433" s="14" t="str">
        <f>VLOOKUP(B433,Overall!B:AA,4,0)</f>
        <v>Prof. Rashmi Gaur</v>
      </c>
      <c r="F433" s="15" t="str">
        <f>VLOOKUP(B433,Overall!B:AA,5,0)</f>
        <v>IIT Roorkee</v>
      </c>
      <c r="G433" s="15" t="str">
        <f>VLOOKUP(B433,Overall!B:AA,6,0)</f>
        <v>IIT Roorkee</v>
      </c>
      <c r="H433" s="16" t="str">
        <f>VLOOKUP(B433,Overall!B:AA,7,0)</f>
        <v>12 Weeks</v>
      </c>
      <c r="I433" s="15" t="str">
        <f>VLOOKUP(B433,Overall!B:AA,8,0)</f>
        <v>Rerun</v>
      </c>
      <c r="J433" s="17">
        <f>VLOOKUP(B433,Overall!B:AA,9,0)</f>
        <v>45859</v>
      </c>
      <c r="K433" s="17">
        <f>VLOOKUP(B433,Overall!B:AA,10,0)</f>
        <v>45940</v>
      </c>
      <c r="L433" s="17">
        <f>VLOOKUP(B433,Overall!B:AA,11,0)</f>
        <v>45956</v>
      </c>
      <c r="M433" s="17">
        <f>VLOOKUP(B433,Overall!B:AA,12,0)</f>
        <v>45866</v>
      </c>
      <c r="N433" s="17">
        <f>VLOOKUP(B433,Overall!B:AA,13,0)</f>
        <v>45884</v>
      </c>
      <c r="O433" s="15" t="str">
        <f>VLOOKUP(B433,Overall!B:AA,14,0)</f>
        <v>UG/PG</v>
      </c>
      <c r="P433" s="15" t="str">
        <f>VLOOKUP(B433,Overall!B:AA,15,0)</f>
        <v>Elective</v>
      </c>
      <c r="Q433" s="15" t="str">
        <f>VLOOKUP(B433,Overall!B:AA,16,0)</f>
        <v>Yes</v>
      </c>
      <c r="R433" s="33">
        <f>VLOOKUP(B433,Overall!B:AA,17,0)</f>
        <v>0</v>
      </c>
      <c r="S433" s="20" t="str">
        <f>VLOOKUP(B433,Overall!B:AA,18,0)</f>
        <v>https://onlinecourses.nptel.ac.in/noc25_hs162/preview</v>
      </c>
      <c r="T433" s="14" t="str">
        <f>VLOOKUP(B433,Overall!B:AA,19,0)</f>
        <v>noc25_hs162</v>
      </c>
      <c r="U433" s="35" t="str">
        <f>VLOOKUP(B433,Overall!B:AA,20,0)</f>
        <v>https://onlinecourses.nptel.ac.in/noc24_hs138/preview</v>
      </c>
      <c r="V433" s="35" t="str">
        <f>VLOOKUP(B433,Overall!B:AA,21,0)</f>
        <v>https://onlinecourses.nptel.ac.in/noc24_hs138/preview</v>
      </c>
      <c r="W433" s="33" t="str">
        <f>VLOOKUP(B433,Overall!B:AA,22,0)</f>
        <v>noc24_hs138</v>
      </c>
      <c r="X433" s="20" t="str">
        <f>VLOOKUP(B433,Overall!B:AA,23,0)</f>
        <v>https://nptel.ac.in/courses/109107139</v>
      </c>
      <c r="Y433" s="19" t="str">
        <f>VLOOKUP(B433,Overall!B:AA,24,0)</f>
        <v>https://nptel.ac.in/courses/109107139</v>
      </c>
      <c r="Z433" s="14">
        <f>VLOOKUP(B433,Overall!B:AA,25,0)</f>
        <v>109107139</v>
      </c>
      <c r="AA433" s="33"/>
    </row>
    <row r="434" spans="1:27" ht="39.6" x14ac:dyDescent="0.25">
      <c r="A434" s="13">
        <v>433</v>
      </c>
      <c r="B434" s="14" t="s">
        <v>2719</v>
      </c>
      <c r="C434" s="14" t="str">
        <f>VLOOKUP(B434,Overall!B:AA,2,0)</f>
        <v>Humanities and Social Sciences</v>
      </c>
      <c r="D434" s="14" t="str">
        <f>VLOOKUP(B434,Overall!B:AA,3,0)</f>
        <v>Handling Large-Scale Unit Level Data</v>
      </c>
      <c r="E434" s="14" t="str">
        <f>VLOOKUP(B434,Overall!B:AA,4,0)</f>
        <v>Prof. Pratap C. Mohanty</v>
      </c>
      <c r="F434" s="15" t="str">
        <f>VLOOKUP(B434,Overall!B:AA,5,0)</f>
        <v>IIT Roorkee</v>
      </c>
      <c r="G434" s="15" t="str">
        <f>VLOOKUP(B434,Overall!B:AA,6,0)</f>
        <v>IIT Roorkee</v>
      </c>
      <c r="H434" s="16" t="str">
        <f>VLOOKUP(B434,Overall!B:AA,7,0)</f>
        <v>8 Weeks</v>
      </c>
      <c r="I434" s="15" t="str">
        <f>VLOOKUP(B434,Overall!B:AA,8,0)</f>
        <v>Rerun</v>
      </c>
      <c r="J434" s="17">
        <f>VLOOKUP(B434,Overall!B:AA,9,0)</f>
        <v>45859</v>
      </c>
      <c r="K434" s="17">
        <f>VLOOKUP(B434,Overall!B:AA,10,0)</f>
        <v>45912</v>
      </c>
      <c r="L434" s="17">
        <f>VLOOKUP(B434,Overall!B:AA,11,0)</f>
        <v>45921</v>
      </c>
      <c r="M434" s="17">
        <f>VLOOKUP(B434,Overall!B:AA,12,0)</f>
        <v>45866</v>
      </c>
      <c r="N434" s="17">
        <f>VLOOKUP(B434,Overall!B:AA,13,0)</f>
        <v>45884</v>
      </c>
      <c r="O434" s="15" t="str">
        <f>VLOOKUP(B434,Overall!B:AA,14,0)</f>
        <v>UG/PG</v>
      </c>
      <c r="P434" s="15" t="str">
        <f>VLOOKUP(B434,Overall!B:AA,15,0)</f>
        <v>Elective</v>
      </c>
      <c r="Q434" s="15" t="str">
        <f>VLOOKUP(B434,Overall!B:AA,16,0)</f>
        <v>Yes</v>
      </c>
      <c r="R434" s="33" t="str">
        <f>VLOOKUP(B434,Overall!B:AA,17,0)</f>
        <v>Faculty Domain - Fundamental</v>
      </c>
      <c r="S434" s="20" t="str">
        <f>VLOOKUP(B434,Overall!B:AA,18,0)</f>
        <v>https://onlinecourses.nptel.ac.in/noc25_hs163/preview</v>
      </c>
      <c r="T434" s="14" t="str">
        <f>VLOOKUP(B434,Overall!B:AA,19,0)</f>
        <v>noc25_hs163</v>
      </c>
      <c r="U434" s="35" t="str">
        <f>VLOOKUP(B434,Overall!B:AA,20,0)</f>
        <v>https://onlinecourses.nptel.ac.in/noc24_hs113/preview</v>
      </c>
      <c r="V434" s="35" t="str">
        <f>VLOOKUP(B434,Overall!B:AA,21,0)</f>
        <v>https://onlinecourses.nptel.ac.in/noc24_hs113/preview</v>
      </c>
      <c r="W434" s="33" t="str">
        <f>VLOOKUP(B434,Overall!B:AA,22,0)</f>
        <v>noc24_hs113</v>
      </c>
      <c r="X434" s="20" t="str">
        <f>VLOOKUP(B434,Overall!B:AA,23,0)</f>
        <v>https://nptel.ac.in/courses/109107182</v>
      </c>
      <c r="Y434" s="19" t="str">
        <f>VLOOKUP(B434,Overall!B:AA,24,0)</f>
        <v>https://nptel.ac.in/courses/109107182</v>
      </c>
      <c r="Z434" s="14">
        <f>VLOOKUP(B434,Overall!B:AA,25,0)</f>
        <v>109107182</v>
      </c>
      <c r="AA434" s="33"/>
    </row>
    <row r="435" spans="1:27" ht="39.6" x14ac:dyDescent="0.25">
      <c r="A435" s="13">
        <v>434</v>
      </c>
      <c r="B435" s="14" t="s">
        <v>2724</v>
      </c>
      <c r="C435" s="14" t="str">
        <f>VLOOKUP(B435,Overall!B:AA,2,0)</f>
        <v>Humanities and Social Sciences</v>
      </c>
      <c r="D435" s="14" t="str">
        <f>VLOOKUP(B435,Overall!B:AA,3,0)</f>
        <v>International Trade - Theory and Empirics</v>
      </c>
      <c r="E435" s="14" t="str">
        <f>VLOOKUP(B435,Overall!B:AA,4,0)</f>
        <v>Prof. Pratap C. Mohanty</v>
      </c>
      <c r="F435" s="15" t="str">
        <f>VLOOKUP(B435,Overall!B:AA,5,0)</f>
        <v>IIT Roorkee</v>
      </c>
      <c r="G435" s="15" t="str">
        <f>VLOOKUP(B435,Overall!B:AA,6,0)</f>
        <v>IIT Roorkee</v>
      </c>
      <c r="H435" s="16" t="str">
        <f>VLOOKUP(B435,Overall!B:AA,7,0)</f>
        <v>12 Weeks</v>
      </c>
      <c r="I435" s="15" t="str">
        <f>VLOOKUP(B435,Overall!B:AA,8,0)</f>
        <v>Rerun</v>
      </c>
      <c r="J435" s="17">
        <f>VLOOKUP(B435,Overall!B:AA,9,0)</f>
        <v>45859</v>
      </c>
      <c r="K435" s="17">
        <f>VLOOKUP(B435,Overall!B:AA,10,0)</f>
        <v>45940</v>
      </c>
      <c r="L435" s="17">
        <f>VLOOKUP(B435,Overall!B:AA,11,0)</f>
        <v>45956</v>
      </c>
      <c r="M435" s="17">
        <f>VLOOKUP(B435,Overall!B:AA,12,0)</f>
        <v>45866</v>
      </c>
      <c r="N435" s="17">
        <f>VLOOKUP(B435,Overall!B:AA,13,0)</f>
        <v>45884</v>
      </c>
      <c r="O435" s="15" t="str">
        <f>VLOOKUP(B435,Overall!B:AA,14,0)</f>
        <v>UG/PG</v>
      </c>
      <c r="P435" s="15" t="str">
        <f>VLOOKUP(B435,Overall!B:AA,15,0)</f>
        <v>Elective</v>
      </c>
      <c r="Q435" s="15" t="str">
        <f>VLOOKUP(B435,Overall!B:AA,16,0)</f>
        <v>Yes</v>
      </c>
      <c r="R435" s="33">
        <f>VLOOKUP(B435,Overall!B:AA,17,0)</f>
        <v>0</v>
      </c>
      <c r="S435" s="20" t="str">
        <f>VLOOKUP(B435,Overall!B:AA,18,0)</f>
        <v>https://onlinecourses.nptel.ac.in/noc25_hs164/preview</v>
      </c>
      <c r="T435" s="14" t="str">
        <f>VLOOKUP(B435,Overall!B:AA,19,0)</f>
        <v>noc25_hs164</v>
      </c>
      <c r="U435" s="35" t="str">
        <f>VLOOKUP(B435,Overall!B:AA,20,0)</f>
        <v>https://onlinecourses.nptel.ac.in/noc24_hs141/preview</v>
      </c>
      <c r="V435" s="35" t="str">
        <f>VLOOKUP(B435,Overall!B:AA,21,0)</f>
        <v>https://onlinecourses.nptel.ac.in/noc24_hs141/preview</v>
      </c>
      <c r="W435" s="33" t="str">
        <f>VLOOKUP(B435,Overall!B:AA,22,0)</f>
        <v>noc24_hs141</v>
      </c>
      <c r="X435" s="20" t="str">
        <f>VLOOKUP(B435,Overall!B:AA,23,0)</f>
        <v>https://nptel.ac.in/courses/109107173</v>
      </c>
      <c r="Y435" s="19" t="str">
        <f>VLOOKUP(B435,Overall!B:AA,24,0)</f>
        <v>https://nptel.ac.in/courses/109107173</v>
      </c>
      <c r="Z435" s="14">
        <f>VLOOKUP(B435,Overall!B:AA,25,0)</f>
        <v>109107173</v>
      </c>
      <c r="AA435" s="33"/>
    </row>
    <row r="436" spans="1:27" ht="39.6" x14ac:dyDescent="0.25">
      <c r="A436" s="13">
        <v>435</v>
      </c>
      <c r="B436" s="14" t="s">
        <v>2728</v>
      </c>
      <c r="C436" s="14" t="str">
        <f>VLOOKUP(B436,Overall!B:AA,2,0)</f>
        <v>Humanities and Social Sciences</v>
      </c>
      <c r="D436" s="14" t="str">
        <f>VLOOKUP(B436,Overall!B:AA,3,0)</f>
        <v>Partition of India in Print Media and Cinema</v>
      </c>
      <c r="E436" s="14" t="str">
        <f>VLOOKUP(B436,Overall!B:AA,4,0)</f>
        <v>Prof. Sarbani Banerjee</v>
      </c>
      <c r="F436" s="15" t="str">
        <f>VLOOKUP(B436,Overall!B:AA,5,0)</f>
        <v>IIT Roorkee</v>
      </c>
      <c r="G436" s="15" t="str">
        <f>VLOOKUP(B436,Overall!B:AA,6,0)</f>
        <v>IIT Roorkee</v>
      </c>
      <c r="H436" s="16" t="str">
        <f>VLOOKUP(B436,Overall!B:AA,7,0)</f>
        <v>12 Weeks</v>
      </c>
      <c r="I436" s="15" t="str">
        <f>VLOOKUP(B436,Overall!B:AA,8,0)</f>
        <v>Rerun</v>
      </c>
      <c r="J436" s="17">
        <f>VLOOKUP(B436,Overall!B:AA,9,0)</f>
        <v>45859</v>
      </c>
      <c r="K436" s="17">
        <f>VLOOKUP(B436,Overall!B:AA,10,0)</f>
        <v>45940</v>
      </c>
      <c r="L436" s="17">
        <f>VLOOKUP(B436,Overall!B:AA,11,0)</f>
        <v>45956</v>
      </c>
      <c r="M436" s="17">
        <f>VLOOKUP(B436,Overall!B:AA,12,0)</f>
        <v>45866</v>
      </c>
      <c r="N436" s="17">
        <f>VLOOKUP(B436,Overall!B:AA,13,0)</f>
        <v>45884</v>
      </c>
      <c r="O436" s="15" t="str">
        <f>VLOOKUP(B436,Overall!B:AA,14,0)</f>
        <v>UG</v>
      </c>
      <c r="P436" s="15" t="str">
        <f>VLOOKUP(B436,Overall!B:AA,15,0)</f>
        <v>Elective</v>
      </c>
      <c r="Q436" s="15" t="str">
        <f>VLOOKUP(B436,Overall!B:AA,16,0)</f>
        <v>Yes</v>
      </c>
      <c r="R436" s="33">
        <f>VLOOKUP(B436,Overall!B:AA,17,0)</f>
        <v>0</v>
      </c>
      <c r="S436" s="20" t="str">
        <f>VLOOKUP(B436,Overall!B:AA,18,0)</f>
        <v>https://onlinecourses.nptel.ac.in/noc25_hs165/preview</v>
      </c>
      <c r="T436" s="14" t="str">
        <f>VLOOKUP(B436,Overall!B:AA,19,0)</f>
        <v>noc25_hs165</v>
      </c>
      <c r="U436" s="35" t="str">
        <f>VLOOKUP(B436,Overall!B:AA,20,0)</f>
        <v>https://onlinecourses.nptel.ac.in/noc24_hs142/preview</v>
      </c>
      <c r="V436" s="35" t="str">
        <f>VLOOKUP(B436,Overall!B:AA,21,0)</f>
        <v>https://onlinecourses.nptel.ac.in/noc24_hs142/preview</v>
      </c>
      <c r="W436" s="33" t="str">
        <f>VLOOKUP(B436,Overall!B:AA,22,0)</f>
        <v>noc24_hs142</v>
      </c>
      <c r="X436" s="20" t="str">
        <f>VLOOKUP(B436,Overall!B:AA,23,0)</f>
        <v>https://nptel.ac.in/courses/109107196</v>
      </c>
      <c r="Y436" s="19" t="str">
        <f>VLOOKUP(B436,Overall!B:AA,24,0)</f>
        <v>https://nptel.ac.in/courses/109107196</v>
      </c>
      <c r="Z436" s="14">
        <f>VLOOKUP(B436,Overall!B:AA,25,0)</f>
        <v>109107196</v>
      </c>
      <c r="AA436" s="33"/>
    </row>
    <row r="437" spans="1:27" ht="39.6" x14ac:dyDescent="0.25">
      <c r="A437" s="13">
        <v>436</v>
      </c>
      <c r="B437" s="14" t="s">
        <v>2733</v>
      </c>
      <c r="C437" s="14" t="str">
        <f>VLOOKUP(B437,Overall!B:AA,2,0)</f>
        <v>Humanities and Social Sciences</v>
      </c>
      <c r="D437" s="14" t="str">
        <f>VLOOKUP(B437,Overall!B:AA,3,0)</f>
        <v>Performative Gender and Religions in South Asia</v>
      </c>
      <c r="E437" s="14" t="str">
        <f>VLOOKUP(B437,Overall!B:AA,4,0)</f>
        <v>Prof. Sarbani Banerjee</v>
      </c>
      <c r="F437" s="15" t="str">
        <f>VLOOKUP(B437,Overall!B:AA,5,0)</f>
        <v>IIT Roorkee</v>
      </c>
      <c r="G437" s="15" t="str">
        <f>VLOOKUP(B437,Overall!B:AA,6,0)</f>
        <v>IIT Roorkee</v>
      </c>
      <c r="H437" s="16" t="str">
        <f>VLOOKUP(B437,Overall!B:AA,7,0)</f>
        <v>12 Weeks</v>
      </c>
      <c r="I437" s="15" t="str">
        <f>VLOOKUP(B437,Overall!B:AA,8,0)</f>
        <v>Rerun</v>
      </c>
      <c r="J437" s="17">
        <f>VLOOKUP(B437,Overall!B:AA,9,0)</f>
        <v>45859</v>
      </c>
      <c r="K437" s="17">
        <f>VLOOKUP(B437,Overall!B:AA,10,0)</f>
        <v>45940</v>
      </c>
      <c r="L437" s="17">
        <f>VLOOKUP(B437,Overall!B:AA,11,0)</f>
        <v>45956</v>
      </c>
      <c r="M437" s="17">
        <f>VLOOKUP(B437,Overall!B:AA,12,0)</f>
        <v>45866</v>
      </c>
      <c r="N437" s="17">
        <f>VLOOKUP(B437,Overall!B:AA,13,0)</f>
        <v>45884</v>
      </c>
      <c r="O437" s="15" t="str">
        <f>VLOOKUP(B437,Overall!B:AA,14,0)</f>
        <v>UG/PG</v>
      </c>
      <c r="P437" s="15" t="str">
        <f>VLOOKUP(B437,Overall!B:AA,15,0)</f>
        <v>Elective</v>
      </c>
      <c r="Q437" s="15" t="str">
        <f>VLOOKUP(B437,Overall!B:AA,16,0)</f>
        <v>Yes</v>
      </c>
      <c r="R437" s="33">
        <f>VLOOKUP(B437,Overall!B:AA,17,0)</f>
        <v>0</v>
      </c>
      <c r="S437" s="20" t="str">
        <f>VLOOKUP(B437,Overall!B:AA,18,0)</f>
        <v>https://onlinecourses.nptel.ac.in/noc25_hs166/preview</v>
      </c>
      <c r="T437" s="14" t="str">
        <f>VLOOKUP(B437,Overall!B:AA,19,0)</f>
        <v>noc25_hs166</v>
      </c>
      <c r="U437" s="35" t="str">
        <f>VLOOKUP(B437,Overall!B:AA,20,0)</f>
        <v>https://onlinecourses.nptel.ac.in/noc24_hs158/preview</v>
      </c>
      <c r="V437" s="35" t="str">
        <f>VLOOKUP(B437,Overall!B:AA,21,0)</f>
        <v>https://onlinecourses.nptel.ac.in/noc24_hs158/preview</v>
      </c>
      <c r="W437" s="33" t="str">
        <f>VLOOKUP(B437,Overall!B:AA,22,0)</f>
        <v>noc24_hs158</v>
      </c>
      <c r="X437" s="20" t="str">
        <f>VLOOKUP(B437,Overall!B:AA,23,0)</f>
        <v>https://nptel.ac.in/courses/109107205</v>
      </c>
      <c r="Y437" s="19" t="str">
        <f>VLOOKUP(B437,Overall!B:AA,24,0)</f>
        <v>https://nptel.ac.in/courses/109107205</v>
      </c>
      <c r="Z437" s="14">
        <f>VLOOKUP(B437,Overall!B:AA,25,0)</f>
        <v>109107205</v>
      </c>
      <c r="AA437" s="33"/>
    </row>
    <row r="438" spans="1:27" ht="39.6" x14ac:dyDescent="0.25">
      <c r="A438" s="13">
        <v>437</v>
      </c>
      <c r="B438" s="14" t="s">
        <v>2737</v>
      </c>
      <c r="C438" s="14" t="str">
        <f>VLOOKUP(B438,Overall!B:AA,2,0)</f>
        <v>Humanities and Social Sciences</v>
      </c>
      <c r="D438" s="14" t="str">
        <f>VLOOKUP(B438,Overall!B:AA,3,0)</f>
        <v>Perspectives on Neurolinguistic</v>
      </c>
      <c r="E438" s="14" t="str">
        <f>VLOOKUP(B438,Overall!B:AA,4,0)</f>
        <v>Prof. Smita Jha</v>
      </c>
      <c r="F438" s="15" t="str">
        <f>VLOOKUP(B438,Overall!B:AA,5,0)</f>
        <v>IIT Roorkee</v>
      </c>
      <c r="G438" s="15" t="str">
        <f>VLOOKUP(B438,Overall!B:AA,6,0)</f>
        <v>IIT Roorkee</v>
      </c>
      <c r="H438" s="16" t="str">
        <f>VLOOKUP(B438,Overall!B:AA,7,0)</f>
        <v>4 Weeks</v>
      </c>
      <c r="I438" s="15" t="str">
        <f>VLOOKUP(B438,Overall!B:AA,8,0)</f>
        <v>Rerun</v>
      </c>
      <c r="J438" s="17">
        <f>VLOOKUP(B438,Overall!B:AA,9,0)</f>
        <v>45859</v>
      </c>
      <c r="K438" s="17">
        <f>VLOOKUP(B438,Overall!B:AA,10,0)</f>
        <v>45884</v>
      </c>
      <c r="L438" s="17">
        <f>VLOOKUP(B438,Overall!B:AA,11,0)</f>
        <v>45920</v>
      </c>
      <c r="M438" s="17">
        <f>VLOOKUP(B438,Overall!B:AA,12,0)</f>
        <v>45866</v>
      </c>
      <c r="N438" s="17">
        <f>VLOOKUP(B438,Overall!B:AA,13,0)</f>
        <v>45884</v>
      </c>
      <c r="O438" s="15" t="str">
        <f>VLOOKUP(B438,Overall!B:AA,14,0)</f>
        <v>UG/PG</v>
      </c>
      <c r="P438" s="15" t="str">
        <f>VLOOKUP(B438,Overall!B:AA,15,0)</f>
        <v>Elective</v>
      </c>
      <c r="Q438" s="15" t="str">
        <f>VLOOKUP(B438,Overall!B:AA,16,0)</f>
        <v>Yes</v>
      </c>
      <c r="R438" s="33" t="str">
        <f>VLOOKUP(B438,Overall!B:AA,17,0)</f>
        <v>Psychology</v>
      </c>
      <c r="S438" s="20" t="str">
        <f>VLOOKUP(B438,Overall!B:AA,18,0)</f>
        <v>https://onlinecourses.nptel.ac.in/noc25_hs167/preview</v>
      </c>
      <c r="T438" s="14" t="str">
        <f>VLOOKUP(B438,Overall!B:AA,19,0)</f>
        <v>noc25_hs167</v>
      </c>
      <c r="U438" s="35" t="str">
        <f>VLOOKUP(B438,Overall!B:AA,20,0)</f>
        <v>https://onlinecourses.nptel.ac.in/noc24_hs93/preview</v>
      </c>
      <c r="V438" s="35" t="str">
        <f>VLOOKUP(B438,Overall!B:AA,21,0)</f>
        <v>https://onlinecourses.nptel.ac.in/noc24_hs93/preview</v>
      </c>
      <c r="W438" s="33" t="str">
        <f>VLOOKUP(B438,Overall!B:AA,22,0)</f>
        <v>noc24_hs93</v>
      </c>
      <c r="X438" s="20" t="str">
        <f>VLOOKUP(B438,Overall!B:AA,23,0)</f>
        <v>https://nptel.ac.in/courses/109107132</v>
      </c>
      <c r="Y438" s="19" t="str">
        <f>VLOOKUP(B438,Overall!B:AA,24,0)</f>
        <v>https://nptel.ac.in/courses/109107132</v>
      </c>
      <c r="Z438" s="14">
        <f>VLOOKUP(B438,Overall!B:AA,25,0)</f>
        <v>109107132</v>
      </c>
      <c r="AA438" s="33"/>
    </row>
    <row r="439" spans="1:27" ht="39.6" x14ac:dyDescent="0.25">
      <c r="A439" s="13">
        <v>438</v>
      </c>
      <c r="B439" s="14" t="s">
        <v>2742</v>
      </c>
      <c r="C439" s="14" t="str">
        <f>VLOOKUP(B439,Overall!B:AA,2,0)</f>
        <v>Humanities and Social Sciences</v>
      </c>
      <c r="D439" s="14" t="str">
        <f>VLOOKUP(B439,Overall!B:AA,3,0)</f>
        <v>Countering Stage Fright</v>
      </c>
      <c r="E439" s="14" t="str">
        <f>VLOOKUP(B439,Overall!B:AA,4,0)</f>
        <v>Prof. Smita Jha</v>
      </c>
      <c r="F439" s="15" t="str">
        <f>VLOOKUP(B439,Overall!B:AA,5,0)</f>
        <v>IIT Roorkee</v>
      </c>
      <c r="G439" s="15" t="str">
        <f>VLOOKUP(B439,Overall!B:AA,6,0)</f>
        <v>IIT Roorkee</v>
      </c>
      <c r="H439" s="16" t="str">
        <f>VLOOKUP(B439,Overall!B:AA,7,0)</f>
        <v>4 Weeks</v>
      </c>
      <c r="I439" s="15" t="str">
        <f>VLOOKUP(B439,Overall!B:AA,8,0)</f>
        <v>Rerun</v>
      </c>
      <c r="J439" s="17">
        <f>VLOOKUP(B439,Overall!B:AA,9,0)</f>
        <v>45859</v>
      </c>
      <c r="K439" s="17">
        <f>VLOOKUP(B439,Overall!B:AA,10,0)</f>
        <v>45884</v>
      </c>
      <c r="L439" s="17">
        <f>VLOOKUP(B439,Overall!B:AA,11,0)</f>
        <v>45921</v>
      </c>
      <c r="M439" s="17">
        <f>VLOOKUP(B439,Overall!B:AA,12,0)</f>
        <v>45866</v>
      </c>
      <c r="N439" s="17">
        <f>VLOOKUP(B439,Overall!B:AA,13,0)</f>
        <v>45884</v>
      </c>
      <c r="O439" s="15" t="str">
        <f>VLOOKUP(B439,Overall!B:AA,14,0)</f>
        <v>PG</v>
      </c>
      <c r="P439" s="15" t="str">
        <f>VLOOKUP(B439,Overall!B:AA,15,0)</f>
        <v>Core</v>
      </c>
      <c r="Q439" s="15" t="str">
        <f>VLOOKUP(B439,Overall!B:AA,16,0)</f>
        <v>Yes</v>
      </c>
      <c r="R439" s="33">
        <f>VLOOKUP(B439,Overall!B:AA,17,0)</f>
        <v>0</v>
      </c>
      <c r="S439" s="20" t="str">
        <f>VLOOKUP(B439,Overall!B:AA,18,0)</f>
        <v>https://onlinecourses.nptel.ac.in/noc25_hs168/preview</v>
      </c>
      <c r="T439" s="14" t="str">
        <f>VLOOKUP(B439,Overall!B:AA,19,0)</f>
        <v>noc25_hs168</v>
      </c>
      <c r="U439" s="35" t="str">
        <f>VLOOKUP(B439,Overall!B:AA,20,0)</f>
        <v>https://onlinecourses.nptel.ac.in/noc24_hs164/preview</v>
      </c>
      <c r="V439" s="35" t="str">
        <f>VLOOKUP(B439,Overall!B:AA,21,0)</f>
        <v>https://onlinecourses.nptel.ac.in/noc24_hs164/preview</v>
      </c>
      <c r="W439" s="33" t="str">
        <f>VLOOKUP(B439,Overall!B:AA,22,0)</f>
        <v>noc24_hs164</v>
      </c>
      <c r="X439" s="20" t="str">
        <f>VLOOKUP(B439,Overall!B:AA,23,0)</f>
        <v>https://nptel.ac.in/courses/109107203</v>
      </c>
      <c r="Y439" s="19" t="str">
        <f>VLOOKUP(B439,Overall!B:AA,24,0)</f>
        <v>https://nptel.ac.in/courses/109107203</v>
      </c>
      <c r="Z439" s="14">
        <f>VLOOKUP(B439,Overall!B:AA,25,0)</f>
        <v>109107203</v>
      </c>
      <c r="AA439" s="33"/>
    </row>
    <row r="440" spans="1:27" ht="39.6" x14ac:dyDescent="0.25">
      <c r="A440" s="13">
        <v>439</v>
      </c>
      <c r="B440" s="14" t="s">
        <v>2746</v>
      </c>
      <c r="C440" s="14" t="str">
        <f>VLOOKUP(B440,Overall!B:AA,2,0)</f>
        <v>Humanities and Social Sciences</v>
      </c>
      <c r="D440" s="14" t="str">
        <f>VLOOKUP(B440,Overall!B:AA,3,0)</f>
        <v>The English Novel: Interdisciplinary Approaches</v>
      </c>
      <c r="E440" s="14" t="str">
        <f>VLOOKUP(B440,Overall!B:AA,4,0)</f>
        <v>Prof. Aruni Mahapatra'
Prof. Smita Jha</v>
      </c>
      <c r="F440" s="15" t="str">
        <f>VLOOKUP(B440,Overall!B:AA,5,0)</f>
        <v>IIT Roorkee</v>
      </c>
      <c r="G440" s="15" t="str">
        <f>VLOOKUP(B440,Overall!B:AA,6,0)</f>
        <v>IIT Roorkee</v>
      </c>
      <c r="H440" s="16" t="str">
        <f>VLOOKUP(B440,Overall!B:AA,7,0)</f>
        <v>8 Weeks</v>
      </c>
      <c r="I440" s="15" t="str">
        <f>VLOOKUP(B440,Overall!B:AA,8,0)</f>
        <v>Rerun</v>
      </c>
      <c r="J440" s="17">
        <f>VLOOKUP(B440,Overall!B:AA,9,0)</f>
        <v>45859</v>
      </c>
      <c r="K440" s="17">
        <f>VLOOKUP(B440,Overall!B:AA,10,0)</f>
        <v>45912</v>
      </c>
      <c r="L440" s="17">
        <f>VLOOKUP(B440,Overall!B:AA,11,0)</f>
        <v>45920</v>
      </c>
      <c r="M440" s="17">
        <f>VLOOKUP(B440,Overall!B:AA,12,0)</f>
        <v>45866</v>
      </c>
      <c r="N440" s="17">
        <f>VLOOKUP(B440,Overall!B:AA,13,0)</f>
        <v>45884</v>
      </c>
      <c r="O440" s="15" t="str">
        <f>VLOOKUP(B440,Overall!B:AA,14,0)</f>
        <v>UG/PG</v>
      </c>
      <c r="P440" s="15" t="str">
        <f>VLOOKUP(B440,Overall!B:AA,15,0)</f>
        <v>Elective</v>
      </c>
      <c r="Q440" s="15" t="str">
        <f>VLOOKUP(B440,Overall!B:AA,16,0)</f>
        <v>Yes</v>
      </c>
      <c r="R440" s="33">
        <f>VLOOKUP(B440,Overall!B:AA,17,0)</f>
        <v>0</v>
      </c>
      <c r="S440" s="20" t="str">
        <f>VLOOKUP(B440,Overall!B:AA,18,0)</f>
        <v>https://onlinecourses.nptel.ac.in/noc25_hs169/preview</v>
      </c>
      <c r="T440" s="14" t="str">
        <f>VLOOKUP(B440,Overall!B:AA,19,0)</f>
        <v>noc25_hs169</v>
      </c>
      <c r="U440" s="35" t="str">
        <f>VLOOKUP(B440,Overall!B:AA,20,0)</f>
        <v>https://onlinecourses.nptel.ac.in/noc24_hs153/preview</v>
      </c>
      <c r="V440" s="35" t="str">
        <f>VLOOKUP(B440,Overall!B:AA,21,0)</f>
        <v>https://onlinecourses.nptel.ac.in/noc24_hs153/preview</v>
      </c>
      <c r="W440" s="33" t="str">
        <f>VLOOKUP(B440,Overall!B:AA,22,0)</f>
        <v>noc24_hs153</v>
      </c>
      <c r="X440" s="20" t="str">
        <f>VLOOKUP(B440,Overall!B:AA,23,0)</f>
        <v>https://nptel.ac.in/courses/109107498</v>
      </c>
      <c r="Y440" s="19" t="str">
        <f>VLOOKUP(B440,Overall!B:AA,24,0)</f>
        <v>https://nptel.ac.in/courses/109107498</v>
      </c>
      <c r="Z440" s="14">
        <f>VLOOKUP(B440,Overall!B:AA,25,0)</f>
        <v>109107498</v>
      </c>
      <c r="AA440" s="33"/>
    </row>
    <row r="441" spans="1:27" ht="39.6" x14ac:dyDescent="0.25">
      <c r="A441" s="13">
        <v>440</v>
      </c>
      <c r="B441" s="14" t="s">
        <v>2751</v>
      </c>
      <c r="C441" s="14" t="str">
        <f>VLOOKUP(B441,Overall!B:AA,2,0)</f>
        <v>Humanities and Social Sciences</v>
      </c>
      <c r="D441" s="14" t="str">
        <f>VLOOKUP(B441,Overall!B:AA,3,0)</f>
        <v>Sociology of Science</v>
      </c>
      <c r="E441" s="14" t="str">
        <f>VLOOKUP(B441,Overall!B:AA,4,0)</f>
        <v>Prof. Aninday Jayant Mishra</v>
      </c>
      <c r="F441" s="15" t="str">
        <f>VLOOKUP(B441,Overall!B:AA,5,0)</f>
        <v>IIT Roorkee</v>
      </c>
      <c r="G441" s="15" t="str">
        <f>VLOOKUP(B441,Overall!B:AA,6,0)</f>
        <v>IIT Roorkee</v>
      </c>
      <c r="H441" s="16" t="str">
        <f>VLOOKUP(B441,Overall!B:AA,7,0)</f>
        <v>4 Weeks</v>
      </c>
      <c r="I441" s="15" t="str">
        <f>VLOOKUP(B441,Overall!B:AA,8,0)</f>
        <v>Rerun</v>
      </c>
      <c r="J441" s="17">
        <f>VLOOKUP(B441,Overall!B:AA,9,0)</f>
        <v>45859</v>
      </c>
      <c r="K441" s="17">
        <f>VLOOKUP(B441,Overall!B:AA,10,0)</f>
        <v>45884</v>
      </c>
      <c r="L441" s="17">
        <f>VLOOKUP(B441,Overall!B:AA,11,0)</f>
        <v>45921</v>
      </c>
      <c r="M441" s="17">
        <f>VLOOKUP(B441,Overall!B:AA,12,0)</f>
        <v>45866</v>
      </c>
      <c r="N441" s="17">
        <f>VLOOKUP(B441,Overall!B:AA,13,0)</f>
        <v>45884</v>
      </c>
      <c r="O441" s="15" t="str">
        <f>VLOOKUP(B441,Overall!B:AA,14,0)</f>
        <v>PG</v>
      </c>
      <c r="P441" s="15" t="str">
        <f>VLOOKUP(B441,Overall!B:AA,15,0)</f>
        <v>Elective</v>
      </c>
      <c r="Q441" s="15" t="str">
        <f>VLOOKUP(B441,Overall!B:AA,16,0)</f>
        <v>Yes</v>
      </c>
      <c r="R441" s="33">
        <f>VLOOKUP(B441,Overall!B:AA,17,0)</f>
        <v>0</v>
      </c>
      <c r="S441" s="20" t="str">
        <f>VLOOKUP(B441,Overall!B:AA,18,0)</f>
        <v>https://onlinecourses.nptel.ac.in/noc25_hs170/preview</v>
      </c>
      <c r="T441" s="14" t="str">
        <f>VLOOKUP(B441,Overall!B:AA,19,0)</f>
        <v>noc25_hs170</v>
      </c>
      <c r="U441" s="35" t="str">
        <f>VLOOKUP(B441,Overall!B:AA,20,0)</f>
        <v>https://onlinecourses.nptel.ac.in/noc24_hs100/preview</v>
      </c>
      <c r="V441" s="35" t="str">
        <f>VLOOKUP(B441,Overall!B:AA,21,0)</f>
        <v>https://onlinecourses.nptel.ac.in/noc24_hs100/preview</v>
      </c>
      <c r="W441" s="33" t="str">
        <f>VLOOKUP(B441,Overall!B:AA,22,0)</f>
        <v>noc24_hs100</v>
      </c>
      <c r="X441" s="20" t="str">
        <f>VLOOKUP(B441,Overall!B:AA,23,0)</f>
        <v>https://nptel.ac.in/courses/109107131</v>
      </c>
      <c r="Y441" s="19" t="str">
        <f>VLOOKUP(B441,Overall!B:AA,24,0)</f>
        <v>https://nptel.ac.in/courses/109107131</v>
      </c>
      <c r="Z441" s="14">
        <f>VLOOKUP(B441,Overall!B:AA,25,0)</f>
        <v>109107131</v>
      </c>
      <c r="AA441" s="33"/>
    </row>
    <row r="442" spans="1:27" ht="39.6" x14ac:dyDescent="0.25">
      <c r="A442" s="13">
        <v>441</v>
      </c>
      <c r="B442" s="14" t="s">
        <v>2756</v>
      </c>
      <c r="C442" s="14" t="str">
        <f>VLOOKUP(B442,Overall!B:AA,2,0)</f>
        <v>Humanities and Social Sciences</v>
      </c>
      <c r="D442" s="14" t="str">
        <f>VLOOKUP(B442,Overall!B:AA,3,0)</f>
        <v>Advance Course in Social Psychology</v>
      </c>
      <c r="E442" s="14" t="str">
        <f>VLOOKUP(B442,Overall!B:AA,4,0)</f>
        <v>Prof. Pooja Garg</v>
      </c>
      <c r="F442" s="15" t="str">
        <f>VLOOKUP(B442,Overall!B:AA,5,0)</f>
        <v>IIT Roorkee</v>
      </c>
      <c r="G442" s="15" t="str">
        <f>VLOOKUP(B442,Overall!B:AA,6,0)</f>
        <v>IIT Roorkee</v>
      </c>
      <c r="H442" s="16" t="str">
        <f>VLOOKUP(B442,Overall!B:AA,7,0)</f>
        <v>12 Weeks</v>
      </c>
      <c r="I442" s="15" t="str">
        <f>VLOOKUP(B442,Overall!B:AA,8,0)</f>
        <v>Rerun</v>
      </c>
      <c r="J442" s="17">
        <f>VLOOKUP(B442,Overall!B:AA,9,0)</f>
        <v>45859</v>
      </c>
      <c r="K442" s="17">
        <f>VLOOKUP(B442,Overall!B:AA,10,0)</f>
        <v>45940</v>
      </c>
      <c r="L442" s="17">
        <f>VLOOKUP(B442,Overall!B:AA,11,0)</f>
        <v>45962</v>
      </c>
      <c r="M442" s="17">
        <f>VLOOKUP(B442,Overall!B:AA,12,0)</f>
        <v>45866</v>
      </c>
      <c r="N442" s="17">
        <f>VLOOKUP(B442,Overall!B:AA,13,0)</f>
        <v>45884</v>
      </c>
      <c r="O442" s="15" t="str">
        <f>VLOOKUP(B442,Overall!B:AA,14,0)</f>
        <v>PG</v>
      </c>
      <c r="P442" s="15" t="str">
        <f>VLOOKUP(B442,Overall!B:AA,15,0)</f>
        <v>Elective</v>
      </c>
      <c r="Q442" s="15" t="str">
        <f>VLOOKUP(B442,Overall!B:AA,16,0)</f>
        <v>Yes</v>
      </c>
      <c r="R442" s="33">
        <f>VLOOKUP(B442,Overall!B:AA,17,0)</f>
        <v>0</v>
      </c>
      <c r="S442" s="20" t="str">
        <f>VLOOKUP(B442,Overall!B:AA,18,0)</f>
        <v>https://onlinecourses.nptel.ac.in/noc25_hs171/preview</v>
      </c>
      <c r="T442" s="14" t="str">
        <f>VLOOKUP(B442,Overall!B:AA,19,0)</f>
        <v>noc25_hs171</v>
      </c>
      <c r="U442" s="35" t="str">
        <f>VLOOKUP(B442,Overall!B:AA,20,0)</f>
        <v>https://onlinecourses.nptel.ac.in/noc24_hs144/preview</v>
      </c>
      <c r="V442" s="35" t="str">
        <f>VLOOKUP(B442,Overall!B:AA,21,0)</f>
        <v>https://onlinecourses.nptel.ac.in/noc24_hs144/preview</v>
      </c>
      <c r="W442" s="33" t="str">
        <f>VLOOKUP(B442,Overall!B:AA,22,0)</f>
        <v>noc24_hs144</v>
      </c>
      <c r="X442" s="20" t="str">
        <f>VLOOKUP(B442,Overall!B:AA,23,0)</f>
        <v>https://nptel.ac.in/courses/109107204</v>
      </c>
      <c r="Y442" s="19" t="str">
        <f>VLOOKUP(B442,Overall!B:AA,24,0)</f>
        <v>https://nptel.ac.in/courses/109107204</v>
      </c>
      <c r="Z442" s="14">
        <f>VLOOKUP(B442,Overall!B:AA,25,0)</f>
        <v>109107204</v>
      </c>
      <c r="AA442" s="33"/>
    </row>
    <row r="443" spans="1:27" ht="39.6" x14ac:dyDescent="0.25">
      <c r="A443" s="13">
        <v>442</v>
      </c>
      <c r="B443" s="14" t="s">
        <v>2760</v>
      </c>
      <c r="C443" s="14" t="str">
        <f>VLOOKUP(B443,Overall!B:AA,2,0)</f>
        <v>Humanities and Social Sciences</v>
      </c>
      <c r="D443" s="14" t="str">
        <f>VLOOKUP(B443,Overall!B:AA,3,0)</f>
        <v>Health Research Fundamentals</v>
      </c>
      <c r="E443" s="14" t="str">
        <f>VLOOKUP(B443,Overall!B:AA,4,0)</f>
        <v>Prof. P. Manickam</v>
      </c>
      <c r="F443" s="15" t="str">
        <f>VLOOKUP(B443,Overall!B:AA,5,0)</f>
        <v>NIE</v>
      </c>
      <c r="G443" s="15" t="str">
        <f>VLOOKUP(B443,Overall!B:AA,6,0)</f>
        <v>IIT Madras</v>
      </c>
      <c r="H443" s="16" t="str">
        <f>VLOOKUP(B443,Overall!B:AA,7,0)</f>
        <v>8 Weeks</v>
      </c>
      <c r="I443" s="15" t="str">
        <f>VLOOKUP(B443,Overall!B:AA,8,0)</f>
        <v>Rerun</v>
      </c>
      <c r="J443" s="17">
        <f>VLOOKUP(B443,Overall!B:AA,9,0)</f>
        <v>45859</v>
      </c>
      <c r="K443" s="17">
        <f>VLOOKUP(B443,Overall!B:AA,10,0)</f>
        <v>45912</v>
      </c>
      <c r="L443" s="17">
        <f>VLOOKUP(B443,Overall!B:AA,11,0)</f>
        <v>45920</v>
      </c>
      <c r="M443" s="17">
        <f>VLOOKUP(B443,Overall!B:AA,12,0)</f>
        <v>45866</v>
      </c>
      <c r="N443" s="17">
        <f>VLOOKUP(B443,Overall!B:AA,13,0)</f>
        <v>45884</v>
      </c>
      <c r="O443" s="15" t="str">
        <f>VLOOKUP(B443,Overall!B:AA,14,0)</f>
        <v>UG</v>
      </c>
      <c r="P443" s="15" t="str">
        <f>VLOOKUP(B443,Overall!B:AA,15,0)</f>
        <v>Elective</v>
      </c>
      <c r="Q443" s="15" t="str">
        <f>VLOOKUP(B443,Overall!B:AA,16,0)</f>
        <v>Yes</v>
      </c>
      <c r="R443" s="33" t="str">
        <f>VLOOKUP(B443,Overall!B:AA,17,0)</f>
        <v>Psychology</v>
      </c>
      <c r="S443" s="20" t="str">
        <f>VLOOKUP(B443,Overall!B:AA,18,0)</f>
        <v>https://onlinecourses.nptel.ac.in/noc25_hs172/preview</v>
      </c>
      <c r="T443" s="14" t="str">
        <f>VLOOKUP(B443,Overall!B:AA,19,0)</f>
        <v>noc25_hs172</v>
      </c>
      <c r="U443" s="35" t="str">
        <f>VLOOKUP(B443,Overall!B:AA,20,0)</f>
        <v>https://onlinecourses.nptel.ac.in/noc25_hs31/preview</v>
      </c>
      <c r="V443" s="35" t="str">
        <f>VLOOKUP(B443,Overall!B:AA,21,0)</f>
        <v>https://onlinecourses.nptel.ac.in/noc25_hs31/preview</v>
      </c>
      <c r="W443" s="33" t="str">
        <f>VLOOKUP(B443,Overall!B:AA,22,0)</f>
        <v>noc25_hs31</v>
      </c>
      <c r="X443" s="20" t="str">
        <f>VLOOKUP(B443,Overall!B:AA,23,0)</f>
        <v>https://nptel.ac.in/courses/109106095</v>
      </c>
      <c r="Y443" s="19" t="str">
        <f>VLOOKUP(B443,Overall!B:AA,24,0)</f>
        <v>https://nptel.ac.in/courses/109106095</v>
      </c>
      <c r="Z443" s="14">
        <f>VLOOKUP(B443,Overall!B:AA,25,0)</f>
        <v>109106095</v>
      </c>
      <c r="AA443" s="33"/>
    </row>
    <row r="444" spans="1:27" ht="39.6" x14ac:dyDescent="0.25">
      <c r="A444" s="13">
        <v>443</v>
      </c>
      <c r="B444" s="14" t="s">
        <v>2766</v>
      </c>
      <c r="C444" s="14" t="str">
        <f>VLOOKUP(B444,Overall!B:AA,2,0)</f>
        <v>Humanities and Social Sciences</v>
      </c>
      <c r="D444" s="14" t="str">
        <f>VLOOKUP(B444,Overall!B:AA,3,0)</f>
        <v>Korean I</v>
      </c>
      <c r="E444" s="14" t="str">
        <f>VLOOKUP(B444,Overall!B:AA,4,0)</f>
        <v>Prof. Soo Jin Shim</v>
      </c>
      <c r="F444" s="15" t="str">
        <f>VLOOKUP(B444,Overall!B:AA,5,0)</f>
        <v>IIT Madras</v>
      </c>
      <c r="G444" s="15" t="str">
        <f>VLOOKUP(B444,Overall!B:AA,6,0)</f>
        <v>IIT Madras</v>
      </c>
      <c r="H444" s="16" t="str">
        <f>VLOOKUP(B444,Overall!B:AA,7,0)</f>
        <v>12 Weeks</v>
      </c>
      <c r="I444" s="15" t="str">
        <f>VLOOKUP(B444,Overall!B:AA,8,0)</f>
        <v>Rerun</v>
      </c>
      <c r="J444" s="17">
        <f>VLOOKUP(B444,Overall!B:AA,9,0)</f>
        <v>45859</v>
      </c>
      <c r="K444" s="17">
        <f>VLOOKUP(B444,Overall!B:AA,10,0)</f>
        <v>45940</v>
      </c>
      <c r="L444" s="17">
        <f>VLOOKUP(B444,Overall!B:AA,11,0)</f>
        <v>45956</v>
      </c>
      <c r="M444" s="17">
        <f>VLOOKUP(B444,Overall!B:AA,12,0)</f>
        <v>45866</v>
      </c>
      <c r="N444" s="17">
        <f>VLOOKUP(B444,Overall!B:AA,13,0)</f>
        <v>45884</v>
      </c>
      <c r="O444" s="15" t="str">
        <f>VLOOKUP(B444,Overall!B:AA,14,0)</f>
        <v>UG/PG</v>
      </c>
      <c r="P444" s="15" t="str">
        <f>VLOOKUP(B444,Overall!B:AA,15,0)</f>
        <v>Elective</v>
      </c>
      <c r="Q444" s="15" t="str">
        <f>VLOOKUP(B444,Overall!B:AA,16,0)</f>
        <v>Yes</v>
      </c>
      <c r="R444" s="33">
        <f>VLOOKUP(B444,Overall!B:AA,17,0)</f>
        <v>0</v>
      </c>
      <c r="S444" s="20" t="str">
        <f>VLOOKUP(B444,Overall!B:AA,18,0)</f>
        <v>https://onlinecourses.nptel.ac.in/noc25_hs173/preview</v>
      </c>
      <c r="T444" s="14" t="str">
        <f>VLOOKUP(B444,Overall!B:AA,19,0)</f>
        <v>noc25_hs173</v>
      </c>
      <c r="U444" s="35" t="str">
        <f>VLOOKUP(B444,Overall!B:AA,20,0)</f>
        <v>https://onlinecourses.nptel.ac.in/noc24_hs186/preview</v>
      </c>
      <c r="V444" s="35" t="str">
        <f>VLOOKUP(B444,Overall!B:AA,21,0)</f>
        <v>https://onlinecourses.nptel.ac.in/noc24_hs186/preview</v>
      </c>
      <c r="W444" s="33" t="str">
        <f>VLOOKUP(B444,Overall!B:AA,22,0)</f>
        <v>noc24_hs186</v>
      </c>
      <c r="X444" s="20" t="str">
        <f>VLOOKUP(B444,Overall!B:AA,23,0)</f>
        <v>https://nptel.ac.in/courses/109106499</v>
      </c>
      <c r="Y444" s="19" t="str">
        <f>VLOOKUP(B444,Overall!B:AA,24,0)</f>
        <v>https://nptel.ac.in/courses/109106499</v>
      </c>
      <c r="Z444" s="14">
        <f>VLOOKUP(B444,Overall!B:AA,25,0)</f>
        <v>109106499</v>
      </c>
      <c r="AA444" s="33"/>
    </row>
    <row r="445" spans="1:27" ht="39.6" x14ac:dyDescent="0.25">
      <c r="A445" s="13">
        <v>444</v>
      </c>
      <c r="B445" s="14" t="s">
        <v>2771</v>
      </c>
      <c r="C445" s="14" t="str">
        <f>VLOOKUP(B445,Overall!B:AA,2,0)</f>
        <v>Humanities and Social Sciences</v>
      </c>
      <c r="D445" s="14" t="str">
        <f>VLOOKUP(B445,Overall!B:AA,3,0)</f>
        <v>Developing Soft Skills and Personality</v>
      </c>
      <c r="E445" s="14" t="str">
        <f>VLOOKUP(B445,Overall!B:AA,4,0)</f>
        <v>Prof. T Ravichandran</v>
      </c>
      <c r="F445" s="15" t="str">
        <f>VLOOKUP(B445,Overall!B:AA,5,0)</f>
        <v>IIT Kanpur</v>
      </c>
      <c r="G445" s="15" t="str">
        <f>VLOOKUP(B445,Overall!B:AA,6,0)</f>
        <v>IIT Kanpur</v>
      </c>
      <c r="H445" s="16" t="str">
        <f>VLOOKUP(B445,Overall!B:AA,7,0)</f>
        <v>8 Weeks</v>
      </c>
      <c r="I445" s="15" t="str">
        <f>VLOOKUP(B445,Overall!B:AA,8,0)</f>
        <v>Rerun</v>
      </c>
      <c r="J445" s="17">
        <f>VLOOKUP(B445,Overall!B:AA,9,0)</f>
        <v>45887</v>
      </c>
      <c r="K445" s="17">
        <f>VLOOKUP(B445,Overall!B:AA,10,0)</f>
        <v>45940</v>
      </c>
      <c r="L445" s="17">
        <f>VLOOKUP(B445,Overall!B:AA,11,0)</f>
        <v>45956</v>
      </c>
      <c r="M445" s="17">
        <f>VLOOKUP(B445,Overall!B:AA,12,0)</f>
        <v>45887</v>
      </c>
      <c r="N445" s="17">
        <f>VLOOKUP(B445,Overall!B:AA,13,0)</f>
        <v>45898</v>
      </c>
      <c r="O445" s="15" t="str">
        <f>VLOOKUP(B445,Overall!B:AA,14,0)</f>
        <v>UG</v>
      </c>
      <c r="P445" s="15" t="str">
        <f>VLOOKUP(B445,Overall!B:AA,15,0)</f>
        <v>Elective</v>
      </c>
      <c r="Q445" s="15" t="str">
        <f>VLOOKUP(B445,Overall!B:AA,16,0)</f>
        <v>Yes</v>
      </c>
      <c r="R445" s="33">
        <f>VLOOKUP(B445,Overall!B:AA,17,0)</f>
        <v>0</v>
      </c>
      <c r="S445" s="20" t="str">
        <f>VLOOKUP(B445,Overall!B:AA,18,0)</f>
        <v>https://onlinecourses.nptel.ac.in/noc25_hs174/preview</v>
      </c>
      <c r="T445" s="14" t="str">
        <f>VLOOKUP(B445,Overall!B:AA,19,0)</f>
        <v>noc25_hs174</v>
      </c>
      <c r="U445" s="35" t="str">
        <f>VLOOKUP(B445,Overall!B:AA,20,0)</f>
        <v>https://onlinecourses.nptel.ac.in/noc24_hs176/preview</v>
      </c>
      <c r="V445" s="35" t="str">
        <f>VLOOKUP(B445,Overall!B:AA,21,0)</f>
        <v>https://onlinecourses.nptel.ac.in/noc24_hs176/preview</v>
      </c>
      <c r="W445" s="33" t="str">
        <f>VLOOKUP(B445,Overall!B:AA,22,0)</f>
        <v>noc24_hs176</v>
      </c>
      <c r="X445" s="20" t="str">
        <f>VLOOKUP(B445,Overall!B:AA,23,0)</f>
        <v>https://nptel.ac.in/courses/109104107</v>
      </c>
      <c r="Y445" s="19" t="str">
        <f>VLOOKUP(B445,Overall!B:AA,24,0)</f>
        <v>https://nptel.ac.in/courses/109104107</v>
      </c>
      <c r="Z445" s="14">
        <f>VLOOKUP(B445,Overall!B:AA,25,0)</f>
        <v>109104107</v>
      </c>
      <c r="AA445" s="33"/>
    </row>
    <row r="446" spans="1:27" ht="39.6" x14ac:dyDescent="0.25">
      <c r="A446" s="13">
        <v>445</v>
      </c>
      <c r="B446" s="14" t="s">
        <v>2776</v>
      </c>
      <c r="C446" s="14" t="str">
        <f>VLOOKUP(B446,Overall!B:AA,2,0)</f>
        <v>Humanities and Social Sciences</v>
      </c>
      <c r="D446" s="14" t="str">
        <f>VLOOKUP(B446,Overall!B:AA,3,0)</f>
        <v>Brief Introduction to Psychology</v>
      </c>
      <c r="E446" s="14" t="str">
        <f>VLOOKUP(B446,Overall!B:AA,4,0)</f>
        <v>Prof. Braj Bhushan</v>
      </c>
      <c r="F446" s="15" t="str">
        <f>VLOOKUP(B446,Overall!B:AA,5,0)</f>
        <v>IIT Kanpur</v>
      </c>
      <c r="G446" s="15" t="str">
        <f>VLOOKUP(B446,Overall!B:AA,6,0)</f>
        <v>IIT Kanpur</v>
      </c>
      <c r="H446" s="16" t="str">
        <f>VLOOKUP(B446,Overall!B:AA,7,0)</f>
        <v>4 Weeks</v>
      </c>
      <c r="I446" s="15" t="str">
        <f>VLOOKUP(B446,Overall!B:AA,8,0)</f>
        <v>Rerun</v>
      </c>
      <c r="J446" s="17">
        <f>VLOOKUP(B446,Overall!B:AA,9,0)</f>
        <v>45859</v>
      </c>
      <c r="K446" s="17">
        <f>VLOOKUP(B446,Overall!B:AA,10,0)</f>
        <v>45884</v>
      </c>
      <c r="L446" s="17">
        <f>VLOOKUP(B446,Overall!B:AA,11,0)</f>
        <v>45921</v>
      </c>
      <c r="M446" s="17">
        <f>VLOOKUP(B446,Overall!B:AA,12,0)</f>
        <v>45866</v>
      </c>
      <c r="N446" s="17">
        <f>VLOOKUP(B446,Overall!B:AA,13,0)</f>
        <v>45884</v>
      </c>
      <c r="O446" s="15" t="str">
        <f>VLOOKUP(B446,Overall!B:AA,14,0)</f>
        <v>UG</v>
      </c>
      <c r="P446" s="15" t="str">
        <f>VLOOKUP(B446,Overall!B:AA,15,0)</f>
        <v>Elective</v>
      </c>
      <c r="Q446" s="15" t="str">
        <f>VLOOKUP(B446,Overall!B:AA,16,0)</f>
        <v>Yes</v>
      </c>
      <c r="R446" s="33">
        <f>VLOOKUP(B446,Overall!B:AA,17,0)</f>
        <v>0</v>
      </c>
      <c r="S446" s="20" t="str">
        <f>VLOOKUP(B446,Overall!B:AA,18,0)</f>
        <v>https://onlinecourses.nptel.ac.in/noc25_hs175/preview</v>
      </c>
      <c r="T446" s="14" t="str">
        <f>VLOOKUP(B446,Overall!B:AA,19,0)</f>
        <v>noc25_hs175</v>
      </c>
      <c r="U446" s="35" t="str">
        <f>VLOOKUP(B446,Overall!B:AA,20,0)</f>
        <v>https://onlinecourses.nptel.ac.in/noc24_hs96/preview</v>
      </c>
      <c r="V446" s="35" t="str">
        <f>VLOOKUP(B446,Overall!B:AA,21,0)</f>
        <v>https://onlinecourses.nptel.ac.in/noc24_hs96/preview</v>
      </c>
      <c r="W446" s="33" t="str">
        <f>VLOOKUP(B446,Overall!B:AA,22,0)</f>
        <v>noc24_hs96</v>
      </c>
      <c r="X446" s="20" t="str">
        <f>VLOOKUP(B446,Overall!B:AA,23,0)</f>
        <v>https://nptel.ac.in/courses/109104093</v>
      </c>
      <c r="Y446" s="19" t="str">
        <f>VLOOKUP(B446,Overall!B:AA,24,0)</f>
        <v>https://nptel.ac.in/courses/109104093</v>
      </c>
      <c r="Z446" s="14">
        <f>VLOOKUP(B446,Overall!B:AA,25,0)</f>
        <v>109104093</v>
      </c>
      <c r="AA446" s="33"/>
    </row>
    <row r="447" spans="1:27" ht="39.6" x14ac:dyDescent="0.25">
      <c r="A447" s="13">
        <v>446</v>
      </c>
      <c r="B447" s="14" t="s">
        <v>2781</v>
      </c>
      <c r="C447" s="14" t="str">
        <f>VLOOKUP(B447,Overall!B:AA,2,0)</f>
        <v>Humanities and Social Sciences</v>
      </c>
      <c r="D447" s="14" t="str">
        <f>VLOOKUP(B447,Overall!B:AA,3,0)</f>
        <v>Psychology of Everyday</v>
      </c>
      <c r="E447" s="14" t="str">
        <f>VLOOKUP(B447,Overall!B:AA,4,0)</f>
        <v>Prof. Braj Bhushan,
Prof. Alok Bajpai</v>
      </c>
      <c r="F447" s="15" t="str">
        <f>VLOOKUP(B447,Overall!B:AA,5,0)</f>
        <v>IIT Kanpur</v>
      </c>
      <c r="G447" s="15" t="str">
        <f>VLOOKUP(B447,Overall!B:AA,6,0)</f>
        <v>IIT Kanpur</v>
      </c>
      <c r="H447" s="16" t="str">
        <f>VLOOKUP(B447,Overall!B:AA,7,0)</f>
        <v>4 Weeks</v>
      </c>
      <c r="I447" s="15" t="str">
        <f>VLOOKUP(B447,Overall!B:AA,8,0)</f>
        <v>Rerun</v>
      </c>
      <c r="J447" s="17">
        <f>VLOOKUP(B447,Overall!B:AA,9,0)</f>
        <v>45887</v>
      </c>
      <c r="K447" s="17">
        <f>VLOOKUP(B447,Overall!B:AA,10,0)</f>
        <v>45912</v>
      </c>
      <c r="L447" s="17">
        <f>VLOOKUP(B447,Overall!B:AA,11,0)</f>
        <v>45956</v>
      </c>
      <c r="M447" s="17">
        <f>VLOOKUP(B447,Overall!B:AA,12,0)</f>
        <v>45887</v>
      </c>
      <c r="N447" s="17">
        <f>VLOOKUP(B447,Overall!B:AA,13,0)</f>
        <v>45898</v>
      </c>
      <c r="O447" s="15" t="str">
        <f>VLOOKUP(B447,Overall!B:AA,14,0)</f>
        <v>UG</v>
      </c>
      <c r="P447" s="15" t="str">
        <f>VLOOKUP(B447,Overall!B:AA,15,0)</f>
        <v>Elective</v>
      </c>
      <c r="Q447" s="15" t="str">
        <f>VLOOKUP(B447,Overall!B:AA,16,0)</f>
        <v>Yes</v>
      </c>
      <c r="R447" s="33" t="str">
        <f>VLOOKUP(B447,Overall!B:AA,17,0)</f>
        <v>Psychology</v>
      </c>
      <c r="S447" s="20" t="str">
        <f>VLOOKUP(B447,Overall!B:AA,18,0)</f>
        <v>https://onlinecourses.nptel.ac.in/noc25_hs176/preview</v>
      </c>
      <c r="T447" s="14" t="str">
        <f>VLOOKUP(B447,Overall!B:AA,19,0)</f>
        <v>noc25_hs176</v>
      </c>
      <c r="U447" s="35" t="str">
        <f>VLOOKUP(B447,Overall!B:AA,20,0)</f>
        <v>https://onlinecourses.nptel.ac.in/noc24_hs161/preview</v>
      </c>
      <c r="V447" s="35" t="str">
        <f>VLOOKUP(B447,Overall!B:AA,21,0)</f>
        <v>https://onlinecourses.nptel.ac.in/noc24_hs161/preview</v>
      </c>
      <c r="W447" s="33" t="str">
        <f>VLOOKUP(B447,Overall!B:AA,22,0)</f>
        <v>noc24_hs161</v>
      </c>
      <c r="X447" s="20" t="str">
        <f>VLOOKUP(B447,Overall!B:AA,23,0)</f>
        <v>https://nptel.ac.in/courses/109104151</v>
      </c>
      <c r="Y447" s="19" t="str">
        <f>VLOOKUP(B447,Overall!B:AA,24,0)</f>
        <v>https://nptel.ac.in/courses/109104151</v>
      </c>
      <c r="Z447" s="14">
        <f>VLOOKUP(B447,Overall!B:AA,25,0)</f>
        <v>109104151</v>
      </c>
      <c r="AA447" s="33"/>
    </row>
    <row r="448" spans="1:27" ht="39.6" x14ac:dyDescent="0.25">
      <c r="A448" s="13">
        <v>447</v>
      </c>
      <c r="B448" s="14" t="s">
        <v>2786</v>
      </c>
      <c r="C448" s="14" t="str">
        <f>VLOOKUP(B448,Overall!B:AA,2,0)</f>
        <v>Humanities and Social Sciences</v>
      </c>
      <c r="D448" s="14" t="str">
        <f>VLOOKUP(B448,Overall!B:AA,3,0)</f>
        <v>Introduction to Advanced Cognitive Processes</v>
      </c>
      <c r="E448" s="14" t="str">
        <f>VLOOKUP(B448,Overall!B:AA,4,0)</f>
        <v>Prof. Ark Verma</v>
      </c>
      <c r="F448" s="15" t="str">
        <f>VLOOKUP(B448,Overall!B:AA,5,0)</f>
        <v>IIT Kanpur</v>
      </c>
      <c r="G448" s="15" t="str">
        <f>VLOOKUP(B448,Overall!B:AA,6,0)</f>
        <v>IIT Kanpur</v>
      </c>
      <c r="H448" s="16" t="str">
        <f>VLOOKUP(B448,Overall!B:AA,7,0)</f>
        <v>8 Weeks</v>
      </c>
      <c r="I448" s="15" t="str">
        <f>VLOOKUP(B448,Overall!B:AA,8,0)</f>
        <v>Rerun</v>
      </c>
      <c r="J448" s="17">
        <f>VLOOKUP(B448,Overall!B:AA,9,0)</f>
        <v>45887</v>
      </c>
      <c r="K448" s="17">
        <f>VLOOKUP(B448,Overall!B:AA,10,0)</f>
        <v>45940</v>
      </c>
      <c r="L448" s="17">
        <f>VLOOKUP(B448,Overall!B:AA,11,0)</f>
        <v>45956</v>
      </c>
      <c r="M448" s="17">
        <f>VLOOKUP(B448,Overall!B:AA,12,0)</f>
        <v>45887</v>
      </c>
      <c r="N448" s="17">
        <f>VLOOKUP(B448,Overall!B:AA,13,0)</f>
        <v>45898</v>
      </c>
      <c r="O448" s="15" t="str">
        <f>VLOOKUP(B448,Overall!B:AA,14,0)</f>
        <v>UG/PG</v>
      </c>
      <c r="P448" s="15" t="str">
        <f>VLOOKUP(B448,Overall!B:AA,15,0)</f>
        <v>Elective</v>
      </c>
      <c r="Q448" s="15" t="str">
        <f>VLOOKUP(B448,Overall!B:AA,16,0)</f>
        <v>Yes</v>
      </c>
      <c r="R448" s="33" t="str">
        <f>VLOOKUP(B448,Overall!B:AA,17,0)</f>
        <v>Psychology</v>
      </c>
      <c r="S448" s="20" t="str">
        <f>VLOOKUP(B448,Overall!B:AA,18,0)</f>
        <v>https://onlinecourses.nptel.ac.in/noc25_hs177/preview</v>
      </c>
      <c r="T448" s="14" t="str">
        <f>VLOOKUP(B448,Overall!B:AA,19,0)</f>
        <v>noc25_hs177</v>
      </c>
      <c r="U448" s="35" t="str">
        <f>VLOOKUP(B448,Overall!B:AA,20,0)</f>
        <v>https://onlinecourses.nptel.ac.in/noc24_hs177/preview</v>
      </c>
      <c r="V448" s="35" t="str">
        <f>VLOOKUP(B448,Overall!B:AA,21,0)</f>
        <v>https://onlinecourses.nptel.ac.in/noc24_hs177/preview</v>
      </c>
      <c r="W448" s="33" t="str">
        <f>VLOOKUP(B448,Overall!B:AA,22,0)</f>
        <v>noc24_hs177</v>
      </c>
      <c r="X448" s="20" t="str">
        <f>VLOOKUP(B448,Overall!B:AA,23,0)</f>
        <v>https://nptel.ac.in/courses/109104126</v>
      </c>
      <c r="Y448" s="19" t="str">
        <f>VLOOKUP(B448,Overall!B:AA,24,0)</f>
        <v>https://nptel.ac.in/courses/109104126</v>
      </c>
      <c r="Z448" s="14">
        <f>VLOOKUP(B448,Overall!B:AA,25,0)</f>
        <v>109104126</v>
      </c>
      <c r="AA448" s="33"/>
    </row>
    <row r="449" spans="1:27" ht="39.6" x14ac:dyDescent="0.25">
      <c r="A449" s="13">
        <v>448</v>
      </c>
      <c r="B449" s="14" t="s">
        <v>2791</v>
      </c>
      <c r="C449" s="14" t="str">
        <f>VLOOKUP(B449,Overall!B:AA,2,0)</f>
        <v>Humanities and Social Sciences</v>
      </c>
      <c r="D449" s="14" t="str">
        <f>VLOOKUP(B449,Overall!B:AA,3,0)</f>
        <v>Introduction to Basic Cognitive Processes</v>
      </c>
      <c r="E449" s="14" t="str">
        <f>VLOOKUP(B449,Overall!B:AA,4,0)</f>
        <v>Prof. Ark Verma</v>
      </c>
      <c r="F449" s="15" t="str">
        <f>VLOOKUP(B449,Overall!B:AA,5,0)</f>
        <v>IIT Kanpur</v>
      </c>
      <c r="G449" s="15" t="str">
        <f>VLOOKUP(B449,Overall!B:AA,6,0)</f>
        <v>IIT Kanpur</v>
      </c>
      <c r="H449" s="16" t="str">
        <f>VLOOKUP(B449,Overall!B:AA,7,0)</f>
        <v>8 Weeks</v>
      </c>
      <c r="I449" s="15" t="str">
        <f>VLOOKUP(B449,Overall!B:AA,8,0)</f>
        <v>Rerun</v>
      </c>
      <c r="J449" s="17">
        <f>VLOOKUP(B449,Overall!B:AA,9,0)</f>
        <v>45859</v>
      </c>
      <c r="K449" s="17">
        <f>VLOOKUP(B449,Overall!B:AA,10,0)</f>
        <v>45912</v>
      </c>
      <c r="L449" s="17">
        <f>VLOOKUP(B449,Overall!B:AA,11,0)</f>
        <v>45921</v>
      </c>
      <c r="M449" s="17">
        <f>VLOOKUP(B449,Overall!B:AA,12,0)</f>
        <v>45866</v>
      </c>
      <c r="N449" s="17">
        <f>VLOOKUP(B449,Overall!B:AA,13,0)</f>
        <v>45884</v>
      </c>
      <c r="O449" s="15" t="str">
        <f>VLOOKUP(B449,Overall!B:AA,14,0)</f>
        <v>UG/PG</v>
      </c>
      <c r="P449" s="15" t="str">
        <f>VLOOKUP(B449,Overall!B:AA,15,0)</f>
        <v>Elective</v>
      </c>
      <c r="Q449" s="15" t="str">
        <f>VLOOKUP(B449,Overall!B:AA,16,0)</f>
        <v>Yes</v>
      </c>
      <c r="R449" s="33" t="str">
        <f>VLOOKUP(B449,Overall!B:AA,17,0)</f>
        <v>Faculty Domain - Fundamental</v>
      </c>
      <c r="S449" s="20" t="str">
        <f>VLOOKUP(B449,Overall!B:AA,18,0)</f>
        <v>https://onlinecourses.nptel.ac.in/noc25_hs178/preview</v>
      </c>
      <c r="T449" s="14" t="str">
        <f>VLOOKUP(B449,Overall!B:AA,19,0)</f>
        <v>noc25_hs178</v>
      </c>
      <c r="U449" s="35" t="str">
        <f>VLOOKUP(B449,Overall!B:AA,20,0)</f>
        <v>https://onlinecourses.nptel.ac.in/noc24_hs110/preview</v>
      </c>
      <c r="V449" s="35" t="str">
        <f>VLOOKUP(B449,Overall!B:AA,21,0)</f>
        <v>https://onlinecourses.nptel.ac.in/noc24_hs110/preview</v>
      </c>
      <c r="W449" s="33" t="str">
        <f>VLOOKUP(B449,Overall!B:AA,22,0)</f>
        <v>noc24_hs110</v>
      </c>
      <c r="X449" s="20" t="str">
        <f>VLOOKUP(B449,Overall!B:AA,23,0)</f>
        <v>https://nptel.ac.in/courses/109104123</v>
      </c>
      <c r="Y449" s="19" t="str">
        <f>VLOOKUP(B449,Overall!B:AA,24,0)</f>
        <v>https://nptel.ac.in/courses/109104123</v>
      </c>
      <c r="Z449" s="14">
        <f>VLOOKUP(B449,Overall!B:AA,25,0)</f>
        <v>109104123</v>
      </c>
      <c r="AA449" s="33"/>
    </row>
    <row r="450" spans="1:27" ht="39.6" x14ac:dyDescent="0.25">
      <c r="A450" s="13">
        <v>449</v>
      </c>
      <c r="B450" s="14" t="s">
        <v>2795</v>
      </c>
      <c r="C450" s="14" t="str">
        <f>VLOOKUP(B450,Overall!B:AA,2,0)</f>
        <v>Humanities and Social Sciences</v>
      </c>
      <c r="D450" s="14" t="str">
        <f>VLOOKUP(B450,Overall!B:AA,3,0)</f>
        <v>Introduction to Japanese Language and Culture - II</v>
      </c>
      <c r="E450" s="14" t="str">
        <f>VLOOKUP(B450,Overall!B:AA,4,0)</f>
        <v>Prof. Vatsala Misra</v>
      </c>
      <c r="F450" s="15" t="str">
        <f>VLOOKUP(B450,Overall!B:AA,5,0)</f>
        <v>IIT Kanpur</v>
      </c>
      <c r="G450" s="15" t="str">
        <f>VLOOKUP(B450,Overall!B:AA,6,0)</f>
        <v>IIT Kanpur</v>
      </c>
      <c r="H450" s="16" t="str">
        <f>VLOOKUP(B450,Overall!B:AA,7,0)</f>
        <v>12 Weeks</v>
      </c>
      <c r="I450" s="15" t="str">
        <f>VLOOKUP(B450,Overall!B:AA,8,0)</f>
        <v>Rerun</v>
      </c>
      <c r="J450" s="17">
        <f>VLOOKUP(B450,Overall!B:AA,9,0)</f>
        <v>45859</v>
      </c>
      <c r="K450" s="17">
        <f>VLOOKUP(B450,Overall!B:AA,10,0)</f>
        <v>45940</v>
      </c>
      <c r="L450" s="17">
        <f>VLOOKUP(B450,Overall!B:AA,11,0)</f>
        <v>45956</v>
      </c>
      <c r="M450" s="17">
        <f>VLOOKUP(B450,Overall!B:AA,12,0)</f>
        <v>45866</v>
      </c>
      <c r="N450" s="17">
        <f>VLOOKUP(B450,Overall!B:AA,13,0)</f>
        <v>45884</v>
      </c>
      <c r="O450" s="15" t="str">
        <f>VLOOKUP(B450,Overall!B:AA,14,0)</f>
        <v>UG/PG</v>
      </c>
      <c r="P450" s="15" t="str">
        <f>VLOOKUP(B450,Overall!B:AA,15,0)</f>
        <v>Elective</v>
      </c>
      <c r="Q450" s="15" t="str">
        <f>VLOOKUP(B450,Overall!B:AA,16,0)</f>
        <v>Yes</v>
      </c>
      <c r="R450" s="33">
        <f>VLOOKUP(B450,Overall!B:AA,17,0)</f>
        <v>0</v>
      </c>
      <c r="S450" s="20" t="str">
        <f>VLOOKUP(B450,Overall!B:AA,18,0)</f>
        <v>https://onlinecourses.nptel.ac.in/noc25_hs179/preview</v>
      </c>
      <c r="T450" s="14" t="str">
        <f>VLOOKUP(B450,Overall!B:AA,19,0)</f>
        <v>noc25_hs179</v>
      </c>
      <c r="U450" s="35" t="str">
        <f>VLOOKUP(B450,Overall!B:AA,20,0)</f>
        <v>https://onlinecourses.nptel.ac.in/noc24_hs121/preview</v>
      </c>
      <c r="V450" s="35" t="str">
        <f>VLOOKUP(B450,Overall!B:AA,21,0)</f>
        <v>https://onlinecourses.nptel.ac.in/noc24_hs121/preview</v>
      </c>
      <c r="W450" s="33" t="str">
        <f>VLOOKUP(B450,Overall!B:AA,22,0)</f>
        <v>noc24_hs121</v>
      </c>
      <c r="X450" s="20" t="str">
        <f>VLOOKUP(B450,Overall!B:AA,23,0)</f>
        <v>https://nptel.ac.in/courses/109104195</v>
      </c>
      <c r="Y450" s="19" t="str">
        <f>VLOOKUP(B450,Overall!B:AA,24,0)</f>
        <v>https://nptel.ac.in/courses/109104195</v>
      </c>
      <c r="Z450" s="14">
        <f>VLOOKUP(B450,Overall!B:AA,25,0)</f>
        <v>109104195</v>
      </c>
      <c r="AA450" s="33"/>
    </row>
    <row r="451" spans="1:27" ht="39.6" x14ac:dyDescent="0.25">
      <c r="A451" s="13">
        <v>450</v>
      </c>
      <c r="B451" s="14" t="s">
        <v>2800</v>
      </c>
      <c r="C451" s="14" t="str">
        <f>VLOOKUP(B451,Overall!B:AA,2,0)</f>
        <v>Humanities and Social Sciences</v>
      </c>
      <c r="D451" s="14" t="str">
        <f>VLOOKUP(B451,Overall!B:AA,3,0)</f>
        <v>Indian Art: Materials, Techniques and Artistic Practices</v>
      </c>
      <c r="E451" s="14" t="str">
        <f>VLOOKUP(B451,Overall!B:AA,4,0)</f>
        <v>Prof. Rajarshi Sengupta</v>
      </c>
      <c r="F451" s="15" t="str">
        <f>VLOOKUP(B451,Overall!B:AA,5,0)</f>
        <v>IIT Kanpur</v>
      </c>
      <c r="G451" s="15" t="str">
        <f>VLOOKUP(B451,Overall!B:AA,6,0)</f>
        <v>IIT Kanpur</v>
      </c>
      <c r="H451" s="16" t="str">
        <f>VLOOKUP(B451,Overall!B:AA,7,0)</f>
        <v>12 Weeks</v>
      </c>
      <c r="I451" s="15" t="str">
        <f>VLOOKUP(B451,Overall!B:AA,8,0)</f>
        <v>Rerun</v>
      </c>
      <c r="J451" s="17">
        <f>VLOOKUP(B451,Overall!B:AA,9,0)</f>
        <v>45859</v>
      </c>
      <c r="K451" s="17">
        <f>VLOOKUP(B451,Overall!B:AA,10,0)</f>
        <v>45940</v>
      </c>
      <c r="L451" s="17">
        <f>VLOOKUP(B451,Overall!B:AA,11,0)</f>
        <v>45955</v>
      </c>
      <c r="M451" s="17">
        <f>VLOOKUP(B451,Overall!B:AA,12,0)</f>
        <v>45866</v>
      </c>
      <c r="N451" s="17">
        <f>VLOOKUP(B451,Overall!B:AA,13,0)</f>
        <v>45884</v>
      </c>
      <c r="O451" s="15" t="str">
        <f>VLOOKUP(B451,Overall!B:AA,14,0)</f>
        <v>UG</v>
      </c>
      <c r="P451" s="15" t="str">
        <f>VLOOKUP(B451,Overall!B:AA,15,0)</f>
        <v>Core</v>
      </c>
      <c r="Q451" s="15" t="str">
        <f>VLOOKUP(B451,Overall!B:AA,16,0)</f>
        <v>No</v>
      </c>
      <c r="R451" s="33">
        <f>VLOOKUP(B451,Overall!B:AA,17,0)</f>
        <v>0</v>
      </c>
      <c r="S451" s="20" t="str">
        <f>VLOOKUP(B451,Overall!B:AA,18,0)</f>
        <v>https://onlinecourses.nptel.ac.in/noc25_hs180/preview</v>
      </c>
      <c r="T451" s="14" t="str">
        <f>VLOOKUP(B451,Overall!B:AA,19,0)</f>
        <v>noc25_hs180</v>
      </c>
      <c r="U451" s="35" t="str">
        <f>VLOOKUP(B451,Overall!B:AA,20,0)</f>
        <v>https://onlinecourses.nptel.ac.in/noc24_hs136/preview</v>
      </c>
      <c r="V451" s="35" t="str">
        <f>VLOOKUP(B451,Overall!B:AA,21,0)</f>
        <v>https://onlinecourses.nptel.ac.in/noc24_hs136/preview</v>
      </c>
      <c r="W451" s="33" t="str">
        <f>VLOOKUP(B451,Overall!B:AA,22,0)</f>
        <v>noc24_hs136</v>
      </c>
      <c r="X451" s="20" t="str">
        <f>VLOOKUP(B451,Overall!B:AA,23,0)</f>
        <v>https://nptel.ac.in/courses/109104196</v>
      </c>
      <c r="Y451" s="19" t="str">
        <f>VLOOKUP(B451,Overall!B:AA,24,0)</f>
        <v>https://nptel.ac.in/courses/109104196</v>
      </c>
      <c r="Z451" s="14">
        <f>VLOOKUP(B451,Overall!B:AA,25,0)</f>
        <v>109104196</v>
      </c>
      <c r="AA451" s="33"/>
    </row>
    <row r="452" spans="1:27" ht="79.2" x14ac:dyDescent="0.25">
      <c r="A452" s="13">
        <v>451</v>
      </c>
      <c r="B452" s="14" t="s">
        <v>2805</v>
      </c>
      <c r="C452" s="14" t="str">
        <f>VLOOKUP(B452,Overall!B:AA,2,0)</f>
        <v>Humanities and Social Sciences</v>
      </c>
      <c r="D452" s="14" t="str">
        <f>VLOOKUP(B452,Overall!B:AA,3,0)</f>
        <v>Threads of Visual Exploration: Textiles and Allied Practices - Part I &amp; II</v>
      </c>
      <c r="E452" s="14" t="str">
        <f>VLOOKUP(B452,Overall!B:AA,4,0)</f>
        <v>Prof. Rajarshi Sengupta</v>
      </c>
      <c r="F452" s="15" t="str">
        <f>VLOOKUP(B452,Overall!B:AA,5,0)</f>
        <v>IIT Kanpur</v>
      </c>
      <c r="G452" s="15" t="str">
        <f>VLOOKUP(B452,Overall!B:AA,6,0)</f>
        <v>IIT Kanpur</v>
      </c>
      <c r="H452" s="16" t="str">
        <f>VLOOKUP(B452,Overall!B:AA,7,0)</f>
        <v>12 Weeks</v>
      </c>
      <c r="I452" s="15" t="str">
        <f>VLOOKUP(B452,Overall!B:AA,8,0)</f>
        <v>Rerun</v>
      </c>
      <c r="J452" s="17">
        <f>VLOOKUP(B452,Overall!B:AA,9,0)</f>
        <v>45859</v>
      </c>
      <c r="K452" s="17">
        <f>VLOOKUP(B452,Overall!B:AA,10,0)</f>
        <v>45940</v>
      </c>
      <c r="L452" s="17">
        <f>VLOOKUP(B452,Overall!B:AA,11,0)</f>
        <v>45956</v>
      </c>
      <c r="M452" s="17">
        <f>VLOOKUP(B452,Overall!B:AA,12,0)</f>
        <v>45866</v>
      </c>
      <c r="N452" s="17">
        <f>VLOOKUP(B452,Overall!B:AA,13,0)</f>
        <v>45884</v>
      </c>
      <c r="O452" s="15" t="str">
        <f>VLOOKUP(B452,Overall!B:AA,14,0)</f>
        <v>UG</v>
      </c>
      <c r="P452" s="15" t="str">
        <f>VLOOKUP(B452,Overall!B:AA,15,0)</f>
        <v>Core</v>
      </c>
      <c r="Q452" s="15" t="str">
        <f>VLOOKUP(B452,Overall!B:AA,16,0)</f>
        <v>No</v>
      </c>
      <c r="R452" s="33">
        <f>VLOOKUP(B452,Overall!B:AA,17,0)</f>
        <v>0</v>
      </c>
      <c r="S452" s="20" t="str">
        <f>VLOOKUP(B452,Overall!B:AA,18,0)</f>
        <v>https://onlinecourses.nptel.ac.in/noc25_hs181/preview</v>
      </c>
      <c r="T452" s="14" t="str">
        <f>VLOOKUP(B452,Overall!B:AA,19,0)</f>
        <v>noc25_hs181</v>
      </c>
      <c r="U452" s="33" t="str">
        <f>VLOOKUP(B452,Overall!B:AA,20,0)</f>
        <v>https://onlinecourses.nptel.ac.in/noc24_hs114/preview
https://onlinecourses.nptel.ac.in/noc24_hs168/preview</v>
      </c>
      <c r="V452" s="33" t="str">
        <f>VLOOKUP(B452,Overall!B:AA,21,0)</f>
        <v>https://onlinecourses.nptel.ac.in/noc24_hs114/preview
https://onlinecourses.nptel.ac.in/noc24_hs168/preview</v>
      </c>
      <c r="W452" s="33" t="str">
        <f>VLOOKUP(B452,Overall!B:AA,22,0)</f>
        <v>noc24_hs114
noc24_hs168</v>
      </c>
      <c r="X452" s="20" t="str">
        <f>VLOOKUP(B452,Overall!B:AA,23,0)</f>
        <v>https://nptel.ac.in/courses/109104204
https://nptel.ac.in/courses/109104497</v>
      </c>
      <c r="Y452" s="19" t="str">
        <f>VLOOKUP(B452,Overall!B:AA,24,0)</f>
        <v>https://nptel.ac.in/courses/109104204
https://nptel.ac.in/courses/109104497</v>
      </c>
      <c r="Z452" s="14" t="str">
        <f>VLOOKUP(B452,Overall!B:AA,25,0)</f>
        <v>109104204
109104497</v>
      </c>
      <c r="AA452" s="33"/>
    </row>
    <row r="453" spans="1:27" ht="39.6" x14ac:dyDescent="0.25">
      <c r="A453" s="13">
        <v>452</v>
      </c>
      <c r="B453" s="14" t="s">
        <v>2814</v>
      </c>
      <c r="C453" s="14" t="str">
        <f>VLOOKUP(B453,Overall!B:AA,2,0)</f>
        <v>Humanities and Social Sciences</v>
      </c>
      <c r="D453" s="14" t="str">
        <f>VLOOKUP(B453,Overall!B:AA,3,0)</f>
        <v>Visual Perception and Art: A Survey Across the Cultures</v>
      </c>
      <c r="E453" s="14" t="str">
        <f>VLOOKUP(B453,Overall!B:AA,4,0)</f>
        <v>Prof. Soumik Nandy Majumdar</v>
      </c>
      <c r="F453" s="15" t="str">
        <f>VLOOKUP(B453,Overall!B:AA,5,0)</f>
        <v>Visva Bharati University, Santiniketan</v>
      </c>
      <c r="G453" s="15" t="str">
        <f>VLOOKUP(B453,Overall!B:AA,6,0)</f>
        <v>IIT Kanpur</v>
      </c>
      <c r="H453" s="16" t="str">
        <f>VLOOKUP(B453,Overall!B:AA,7,0)</f>
        <v>4 Weeks</v>
      </c>
      <c r="I453" s="15" t="str">
        <f>VLOOKUP(B453,Overall!B:AA,8,0)</f>
        <v>Rerun</v>
      </c>
      <c r="J453" s="17">
        <f>VLOOKUP(B453,Overall!B:AA,9,0)</f>
        <v>45859</v>
      </c>
      <c r="K453" s="17">
        <f>VLOOKUP(B453,Overall!B:AA,10,0)</f>
        <v>45884</v>
      </c>
      <c r="L453" s="17">
        <f>VLOOKUP(B453,Overall!B:AA,11,0)</f>
        <v>45920</v>
      </c>
      <c r="M453" s="17">
        <f>VLOOKUP(B453,Overall!B:AA,12,0)</f>
        <v>45866</v>
      </c>
      <c r="N453" s="17">
        <f>VLOOKUP(B453,Overall!B:AA,13,0)</f>
        <v>45884</v>
      </c>
      <c r="O453" s="15" t="str">
        <f>VLOOKUP(B453,Overall!B:AA,14,0)</f>
        <v>UG</v>
      </c>
      <c r="P453" s="15" t="str">
        <f>VLOOKUP(B453,Overall!B:AA,15,0)</f>
        <v>Elective</v>
      </c>
      <c r="Q453" s="15" t="str">
        <f>VLOOKUP(B453,Overall!B:AA,16,0)</f>
        <v>Yes</v>
      </c>
      <c r="R453" s="33">
        <f>VLOOKUP(B453,Overall!B:AA,17,0)</f>
        <v>0</v>
      </c>
      <c r="S453" s="20" t="str">
        <f>VLOOKUP(B453,Overall!B:AA,18,0)</f>
        <v>https://onlinecourses.nptel.ac.in/noc25_hs182/preview</v>
      </c>
      <c r="T453" s="14" t="str">
        <f>VLOOKUP(B453,Overall!B:AA,19,0)</f>
        <v>noc25_hs182</v>
      </c>
      <c r="U453" s="35" t="str">
        <f>VLOOKUP(B453,Overall!B:AA,20,0)</f>
        <v>https://onlinecourses.nptel.ac.in/noc24_hs91/preview</v>
      </c>
      <c r="V453" s="35" t="str">
        <f>VLOOKUP(B453,Overall!B:AA,21,0)</f>
        <v>https://onlinecourses.nptel.ac.in/noc24_hs91/preview</v>
      </c>
      <c r="W453" s="33" t="str">
        <f>VLOOKUP(B453,Overall!B:AA,22,0)</f>
        <v>noc24_hs91</v>
      </c>
      <c r="X453" s="20" t="str">
        <f>VLOOKUP(B453,Overall!B:AA,23,0)</f>
        <v>https://nptel.ac.in/courses/109104122</v>
      </c>
      <c r="Y453" s="19" t="str">
        <f>VLOOKUP(B453,Overall!B:AA,24,0)</f>
        <v>https://nptel.ac.in/courses/109104122</v>
      </c>
      <c r="Z453" s="14">
        <f>VLOOKUP(B453,Overall!B:AA,25,0)</f>
        <v>109104122</v>
      </c>
      <c r="AA453" s="33"/>
    </row>
    <row r="454" spans="1:27" ht="39.6" x14ac:dyDescent="0.25">
      <c r="A454" s="13">
        <v>453</v>
      </c>
      <c r="B454" s="14" t="s">
        <v>2820</v>
      </c>
      <c r="C454" s="14" t="str">
        <f>VLOOKUP(B454,Overall!B:AA,2,0)</f>
        <v>Humanities and Social Sciences</v>
      </c>
      <c r="D454" s="14" t="str">
        <f>VLOOKUP(B454,Overall!B:AA,3,0)</f>
        <v>Business Japanese and Business Manner</v>
      </c>
      <c r="E454" s="14" t="str">
        <f>VLOOKUP(B454,Overall!B:AA,4,0)</f>
        <v>Prof. Vatsala Misra,
Prof. Yumiko Furuichi</v>
      </c>
      <c r="F454" s="15" t="str">
        <f>VLOOKUP(B454,Overall!B:AA,5,0)</f>
        <v>IIT Kanpur, University of Tokyo</v>
      </c>
      <c r="G454" s="15" t="str">
        <f>VLOOKUP(B454,Overall!B:AA,6,0)</f>
        <v>IIT Kanpur</v>
      </c>
      <c r="H454" s="16" t="str">
        <f>VLOOKUP(B454,Overall!B:AA,7,0)</f>
        <v>4 Weeks</v>
      </c>
      <c r="I454" s="15" t="str">
        <f>VLOOKUP(B454,Overall!B:AA,8,0)</f>
        <v>Rerun</v>
      </c>
      <c r="J454" s="17">
        <f>VLOOKUP(B454,Overall!B:AA,9,0)</f>
        <v>45859</v>
      </c>
      <c r="K454" s="17">
        <f>VLOOKUP(B454,Overall!B:AA,10,0)</f>
        <v>45884</v>
      </c>
      <c r="L454" s="17">
        <f>VLOOKUP(B454,Overall!B:AA,11,0)</f>
        <v>45920</v>
      </c>
      <c r="M454" s="17">
        <f>VLOOKUP(B454,Overall!B:AA,12,0)</f>
        <v>45866</v>
      </c>
      <c r="N454" s="17">
        <f>VLOOKUP(B454,Overall!B:AA,13,0)</f>
        <v>45884</v>
      </c>
      <c r="O454" s="15" t="str">
        <f>VLOOKUP(B454,Overall!B:AA,14,0)</f>
        <v>UG/PG</v>
      </c>
      <c r="P454" s="15" t="str">
        <f>VLOOKUP(B454,Overall!B:AA,15,0)</f>
        <v>Elective</v>
      </c>
      <c r="Q454" s="15" t="str">
        <f>VLOOKUP(B454,Overall!B:AA,16,0)</f>
        <v>Yes</v>
      </c>
      <c r="R454" s="33">
        <f>VLOOKUP(B454,Overall!B:AA,17,0)</f>
        <v>0</v>
      </c>
      <c r="S454" s="20" t="str">
        <f>VLOOKUP(B454,Overall!B:AA,18,0)</f>
        <v>https://onlinecourses.nptel.ac.in/noc25_hs183/preview</v>
      </c>
      <c r="T454" s="14" t="str">
        <f>VLOOKUP(B454,Overall!B:AA,19,0)</f>
        <v>noc25_hs183</v>
      </c>
      <c r="U454" s="35" t="str">
        <f>VLOOKUP(B454,Overall!B:AA,20,0)</f>
        <v>https://onlinecourses.nptel.ac.in/noc24_hs99/preview</v>
      </c>
      <c r="V454" s="35" t="str">
        <f>VLOOKUP(B454,Overall!B:AA,21,0)</f>
        <v>https://onlinecourses.nptel.ac.in/noc24_hs99/preview</v>
      </c>
      <c r="W454" s="33" t="str">
        <f>VLOOKUP(B454,Overall!B:AA,22,0)</f>
        <v>noc24_hs99</v>
      </c>
      <c r="X454" s="20" t="str">
        <f>VLOOKUP(B454,Overall!B:AA,23,0)</f>
        <v>https://nptel.ac.in/courses/109104496</v>
      </c>
      <c r="Y454" s="19" t="str">
        <f>VLOOKUP(B454,Overall!B:AA,24,0)</f>
        <v>https://nptel.ac.in/courses/109104496</v>
      </c>
      <c r="Z454" s="14">
        <f>VLOOKUP(B454,Overall!B:AA,25,0)</f>
        <v>109104496</v>
      </c>
      <c r="AA454" s="33"/>
    </row>
    <row r="455" spans="1:27" ht="39.6" x14ac:dyDescent="0.25">
      <c r="A455" s="13">
        <v>454</v>
      </c>
      <c r="B455" s="14" t="s">
        <v>2830</v>
      </c>
      <c r="C455" s="14" t="str">
        <f>VLOOKUP(B455,Overall!B:AA,2,0)</f>
        <v>Humanities and Social Sciences</v>
      </c>
      <c r="D455" s="14" t="str">
        <f>VLOOKUP(B455,Overall!B:AA,3,0)</f>
        <v>सन्धि Sandhi in Paninian Grammar</v>
      </c>
      <c r="E455" s="14" t="str">
        <f>VLOOKUP(B455,Overall!B:AA,4,0)</f>
        <v>Prof. Malhar Kulkarni</v>
      </c>
      <c r="F455" s="15" t="str">
        <f>VLOOKUP(B455,Overall!B:AA,5,0)</f>
        <v>IIT Bombay</v>
      </c>
      <c r="G455" s="15" t="str">
        <f>VLOOKUP(B455,Overall!B:AA,6,0)</f>
        <v>IIT Bombay</v>
      </c>
      <c r="H455" s="16" t="str">
        <f>VLOOKUP(B455,Overall!B:AA,7,0)</f>
        <v>12 Weeks</v>
      </c>
      <c r="I455" s="15" t="str">
        <f>VLOOKUP(B455,Overall!B:AA,8,0)</f>
        <v>Rerun</v>
      </c>
      <c r="J455" s="17">
        <f>VLOOKUP(B455,Overall!B:AA,9,0)</f>
        <v>45859</v>
      </c>
      <c r="K455" s="17">
        <f>VLOOKUP(B455,Overall!B:AA,10,0)</f>
        <v>45940</v>
      </c>
      <c r="L455" s="17">
        <f>VLOOKUP(B455,Overall!B:AA,11,0)</f>
        <v>45956</v>
      </c>
      <c r="M455" s="17">
        <f>VLOOKUP(B455,Overall!B:AA,12,0)</f>
        <v>45866</v>
      </c>
      <c r="N455" s="17">
        <f>VLOOKUP(B455,Overall!B:AA,13,0)</f>
        <v>45884</v>
      </c>
      <c r="O455" s="15" t="str">
        <f>VLOOKUP(B455,Overall!B:AA,14,0)</f>
        <v>UG</v>
      </c>
      <c r="P455" s="15" t="str">
        <f>VLOOKUP(B455,Overall!B:AA,15,0)</f>
        <v>Elective</v>
      </c>
      <c r="Q455" s="15" t="str">
        <f>VLOOKUP(B455,Overall!B:AA,16,0)</f>
        <v>Yes</v>
      </c>
      <c r="R455" s="33">
        <f>VLOOKUP(B455,Overall!B:AA,17,0)</f>
        <v>0</v>
      </c>
      <c r="S455" s="20" t="str">
        <f>VLOOKUP(B455,Overall!B:AA,18,0)</f>
        <v>https://onlinecourses.nptel.ac.in/noc25_hs185/preview</v>
      </c>
      <c r="T455" s="14" t="str">
        <f>VLOOKUP(B455,Overall!B:AA,19,0)</f>
        <v>noc25_hs185</v>
      </c>
      <c r="U455" s="35" t="str">
        <f>VLOOKUP(B455,Overall!B:AA,20,0)</f>
        <v>https://onlinecourses.nptel.ac.in/noc24_hs139/preview</v>
      </c>
      <c r="V455" s="35" t="str">
        <f>VLOOKUP(B455,Overall!B:AA,21,0)</f>
        <v>https://onlinecourses.nptel.ac.in/noc24_hs139/preview</v>
      </c>
      <c r="W455" s="33" t="str">
        <f>VLOOKUP(B455,Overall!B:AA,22,0)</f>
        <v>noc24_hs139</v>
      </c>
      <c r="X455" s="20" t="str">
        <f>VLOOKUP(B455,Overall!B:AA,23,0)</f>
        <v>https://nptel.ac.in/courses/109101195</v>
      </c>
      <c r="Y455" s="19" t="str">
        <f>VLOOKUP(B455,Overall!B:AA,24,0)</f>
        <v>https://nptel.ac.in/courses/109101195</v>
      </c>
      <c r="Z455" s="14">
        <f>VLOOKUP(B455,Overall!B:AA,25,0)</f>
        <v>109101195</v>
      </c>
      <c r="AA455" s="33"/>
    </row>
    <row r="456" spans="1:27" ht="39.6" x14ac:dyDescent="0.25">
      <c r="A456" s="13">
        <v>455</v>
      </c>
      <c r="B456" s="14" t="s">
        <v>2834</v>
      </c>
      <c r="C456" s="14" t="str">
        <f>VLOOKUP(B456,Overall!B:AA,2,0)</f>
        <v>Humanities and Social Sciences</v>
      </c>
      <c r="D456" s="14" t="str">
        <f>VLOOKUP(B456,Overall!B:AA,3,0)</f>
        <v>Introduction to Market Structures</v>
      </c>
      <c r="E456" s="14" t="str">
        <f>VLOOKUP(B456,Overall!B:AA,4,0)</f>
        <v>Prof. Amarjyoti Mahanta</v>
      </c>
      <c r="F456" s="15" t="str">
        <f>VLOOKUP(B456,Overall!B:AA,5,0)</f>
        <v>IIT Guwahati</v>
      </c>
      <c r="G456" s="15" t="str">
        <f>VLOOKUP(B456,Overall!B:AA,6,0)</f>
        <v>IIT Guwahati</v>
      </c>
      <c r="H456" s="16" t="str">
        <f>VLOOKUP(B456,Overall!B:AA,7,0)</f>
        <v>12 Weeks</v>
      </c>
      <c r="I456" s="15" t="str">
        <f>VLOOKUP(B456,Overall!B:AA,8,0)</f>
        <v>Rerun</v>
      </c>
      <c r="J456" s="17">
        <f>VLOOKUP(B456,Overall!B:AA,9,0)</f>
        <v>45859</v>
      </c>
      <c r="K456" s="17">
        <f>VLOOKUP(B456,Overall!B:AA,10,0)</f>
        <v>45940</v>
      </c>
      <c r="L456" s="17">
        <f>VLOOKUP(B456,Overall!B:AA,11,0)</f>
        <v>45962</v>
      </c>
      <c r="M456" s="17">
        <f>VLOOKUP(B456,Overall!B:AA,12,0)</f>
        <v>45866</v>
      </c>
      <c r="N456" s="17">
        <f>VLOOKUP(B456,Overall!B:AA,13,0)</f>
        <v>45884</v>
      </c>
      <c r="O456" s="15" t="str">
        <f>VLOOKUP(B456,Overall!B:AA,14,0)</f>
        <v>UG/PG</v>
      </c>
      <c r="P456" s="15" t="str">
        <f>VLOOKUP(B456,Overall!B:AA,15,0)</f>
        <v>Elective</v>
      </c>
      <c r="Q456" s="15" t="str">
        <f>VLOOKUP(B456,Overall!B:AA,16,0)</f>
        <v>Yes</v>
      </c>
      <c r="R456" s="33">
        <f>VLOOKUP(B456,Overall!B:AA,17,0)</f>
        <v>0</v>
      </c>
      <c r="S456" s="20" t="str">
        <f>VLOOKUP(B456,Overall!B:AA,18,0)</f>
        <v>https://onlinecourses.nptel.ac.in/noc25_hs186/preview</v>
      </c>
      <c r="T456" s="14" t="str">
        <f>VLOOKUP(B456,Overall!B:AA,19,0)</f>
        <v>noc25_hs186</v>
      </c>
      <c r="U456" s="35" t="str">
        <f>VLOOKUP(B456,Overall!B:AA,20,0)</f>
        <v>https://onlinecourses.nptel.ac.in/noc24_hs146/preview</v>
      </c>
      <c r="V456" s="35" t="str">
        <f>VLOOKUP(B456,Overall!B:AA,21,0)</f>
        <v>https://onlinecourses.nptel.ac.in/noc24_hs146/preview</v>
      </c>
      <c r="W456" s="33" t="str">
        <f>VLOOKUP(B456,Overall!B:AA,22,0)</f>
        <v>noc24_hs146</v>
      </c>
      <c r="X456" s="20" t="str">
        <f>VLOOKUP(B456,Overall!B:AA,23,0)</f>
        <v>https://nptel.ac.in/courses/109103187</v>
      </c>
      <c r="Y456" s="19" t="str">
        <f>VLOOKUP(B456,Overall!B:AA,24,0)</f>
        <v>https://nptel.ac.in/courses/109103187</v>
      </c>
      <c r="Z456" s="14">
        <f>VLOOKUP(B456,Overall!B:AA,25,0)</f>
        <v>109103187</v>
      </c>
      <c r="AA456" s="33"/>
    </row>
    <row r="457" spans="1:27" ht="39.6" x14ac:dyDescent="0.25">
      <c r="A457" s="13">
        <v>456</v>
      </c>
      <c r="B457" s="14" t="s">
        <v>2839</v>
      </c>
      <c r="C457" s="14" t="str">
        <f>VLOOKUP(B457,Overall!B:AA,2,0)</f>
        <v>Humanities and Social Sciences</v>
      </c>
      <c r="D457" s="14" t="str">
        <f>VLOOKUP(B457,Overall!B:AA,3,0)</f>
        <v>Mathematics for Economics - I</v>
      </c>
      <c r="E457" s="14" t="str">
        <f>VLOOKUP(B457,Overall!B:AA,4,0)</f>
        <v>Prof. Debarshi Das</v>
      </c>
      <c r="F457" s="15" t="str">
        <f>VLOOKUP(B457,Overall!B:AA,5,0)</f>
        <v>IIT Guwahati</v>
      </c>
      <c r="G457" s="15" t="str">
        <f>VLOOKUP(B457,Overall!B:AA,6,0)</f>
        <v>IIT Guwahati</v>
      </c>
      <c r="H457" s="16" t="str">
        <f>VLOOKUP(B457,Overall!B:AA,7,0)</f>
        <v>12 Weeks</v>
      </c>
      <c r="I457" s="15" t="str">
        <f>VLOOKUP(B457,Overall!B:AA,8,0)</f>
        <v>Rerun</v>
      </c>
      <c r="J457" s="17">
        <f>VLOOKUP(B457,Overall!B:AA,9,0)</f>
        <v>45859</v>
      </c>
      <c r="K457" s="17">
        <f>VLOOKUP(B457,Overall!B:AA,10,0)</f>
        <v>45940</v>
      </c>
      <c r="L457" s="17">
        <f>VLOOKUP(B457,Overall!B:AA,11,0)</f>
        <v>45962</v>
      </c>
      <c r="M457" s="17">
        <f>VLOOKUP(B457,Overall!B:AA,12,0)</f>
        <v>45866</v>
      </c>
      <c r="N457" s="17">
        <f>VLOOKUP(B457,Overall!B:AA,13,0)</f>
        <v>45884</v>
      </c>
      <c r="O457" s="15" t="str">
        <f>VLOOKUP(B457,Overall!B:AA,14,0)</f>
        <v>UG</v>
      </c>
      <c r="P457" s="15" t="str">
        <f>VLOOKUP(B457,Overall!B:AA,15,0)</f>
        <v>Elective</v>
      </c>
      <c r="Q457" s="15" t="str">
        <f>VLOOKUP(B457,Overall!B:AA,16,0)</f>
        <v>Yes</v>
      </c>
      <c r="R457" s="33" t="str">
        <f>VLOOKUP(B457,Overall!B:AA,17,0)</f>
        <v>Economics</v>
      </c>
      <c r="S457" s="20" t="str">
        <f>VLOOKUP(B457,Overall!B:AA,18,0)</f>
        <v>https://onlinecourses.nptel.ac.in/noc25_hs187/preview</v>
      </c>
      <c r="T457" s="14" t="str">
        <f>VLOOKUP(B457,Overall!B:AA,19,0)</f>
        <v>noc25_hs187</v>
      </c>
      <c r="U457" s="35" t="str">
        <f>VLOOKUP(B457,Overall!B:AA,20,0)</f>
        <v>https://onlinecourses.nptel.ac.in/noc24_hs152/preview</v>
      </c>
      <c r="V457" s="35" t="str">
        <f>VLOOKUP(B457,Overall!B:AA,21,0)</f>
        <v>https://onlinecourses.nptel.ac.in/noc24_hs152/preview</v>
      </c>
      <c r="W457" s="33" t="str">
        <f>VLOOKUP(B457,Overall!B:AA,22,0)</f>
        <v>noc24_hs152</v>
      </c>
      <c r="X457" s="20" t="str">
        <f>VLOOKUP(B457,Overall!B:AA,23,0)</f>
        <v>https://nptel.ac.in/courses/109103188</v>
      </c>
      <c r="Y457" s="19" t="str">
        <f>VLOOKUP(B457,Overall!B:AA,24,0)</f>
        <v>https://nptel.ac.in/courses/109103188</v>
      </c>
      <c r="Z457" s="14">
        <f>VLOOKUP(B457,Overall!B:AA,25,0)</f>
        <v>109103188</v>
      </c>
      <c r="AA457" s="33"/>
    </row>
    <row r="458" spans="1:27" ht="39.6" x14ac:dyDescent="0.25">
      <c r="A458" s="13">
        <v>457</v>
      </c>
      <c r="B458" s="14" t="s">
        <v>2844</v>
      </c>
      <c r="C458" s="14" t="str">
        <f>VLOOKUP(B458,Overall!B:AA,2,0)</f>
        <v>Humanities and Social Sciences</v>
      </c>
      <c r="D458" s="14" t="str">
        <f>VLOOKUP(B458,Overall!B:AA,3,0)</f>
        <v>Introduction to Western Political Thought</v>
      </c>
      <c r="E458" s="14" t="str">
        <f>VLOOKUP(B458,Overall!B:AA,4,0)</f>
        <v>Prof. Mithilesh Kumar Jha</v>
      </c>
      <c r="F458" s="15" t="str">
        <f>VLOOKUP(B458,Overall!B:AA,5,0)</f>
        <v>IIT Guwahati</v>
      </c>
      <c r="G458" s="15" t="str">
        <f>VLOOKUP(B458,Overall!B:AA,6,0)</f>
        <v>IIT Guwahati</v>
      </c>
      <c r="H458" s="16" t="str">
        <f>VLOOKUP(B458,Overall!B:AA,7,0)</f>
        <v>12 Weeks</v>
      </c>
      <c r="I458" s="15" t="str">
        <f>VLOOKUP(B458,Overall!B:AA,8,0)</f>
        <v>Rerun</v>
      </c>
      <c r="J458" s="17">
        <f>VLOOKUP(B458,Overall!B:AA,9,0)</f>
        <v>45859</v>
      </c>
      <c r="K458" s="17">
        <f>VLOOKUP(B458,Overall!B:AA,10,0)</f>
        <v>45940</v>
      </c>
      <c r="L458" s="17">
        <f>VLOOKUP(B458,Overall!B:AA,11,0)</f>
        <v>45962</v>
      </c>
      <c r="M458" s="17">
        <f>VLOOKUP(B458,Overall!B:AA,12,0)</f>
        <v>45866</v>
      </c>
      <c r="N458" s="17">
        <f>VLOOKUP(B458,Overall!B:AA,13,0)</f>
        <v>45884</v>
      </c>
      <c r="O458" s="15" t="str">
        <f>VLOOKUP(B458,Overall!B:AA,14,0)</f>
        <v>UG/PG</v>
      </c>
      <c r="P458" s="15" t="str">
        <f>VLOOKUP(B458,Overall!B:AA,15,0)</f>
        <v>Elective</v>
      </c>
      <c r="Q458" s="15" t="str">
        <f>VLOOKUP(B458,Overall!B:AA,16,0)</f>
        <v>Yes</v>
      </c>
      <c r="R458" s="33">
        <f>VLOOKUP(B458,Overall!B:AA,17,0)</f>
        <v>0</v>
      </c>
      <c r="S458" s="20" t="str">
        <f>VLOOKUP(B458,Overall!B:AA,18,0)</f>
        <v>https://onlinecourses.nptel.ac.in/noc25_hs188/preview</v>
      </c>
      <c r="T458" s="14" t="str">
        <f>VLOOKUP(B458,Overall!B:AA,19,0)</f>
        <v>noc25_hs188</v>
      </c>
      <c r="U458" s="35" t="str">
        <f>VLOOKUP(B458,Overall!B:AA,20,0)</f>
        <v>https://onlinecourses.nptel.ac.in/noc24_hs148/preview</v>
      </c>
      <c r="V458" s="35" t="str">
        <f>VLOOKUP(B458,Overall!B:AA,21,0)</f>
        <v>https://onlinecourses.nptel.ac.in/noc24_hs148/preview</v>
      </c>
      <c r="W458" s="33" t="str">
        <f>VLOOKUP(B458,Overall!B:AA,22,0)</f>
        <v>noc24_hs148</v>
      </c>
      <c r="X458" s="20" t="str">
        <f>VLOOKUP(B458,Overall!B:AA,23,0)</f>
        <v>https://nptel.ac.in/courses/109103176</v>
      </c>
      <c r="Y458" s="19" t="str">
        <f>VLOOKUP(B458,Overall!B:AA,24,0)</f>
        <v>https://nptel.ac.in/courses/109103176</v>
      </c>
      <c r="Z458" s="14">
        <f>VLOOKUP(B458,Overall!B:AA,25,0)</f>
        <v>109103176</v>
      </c>
      <c r="AA458" s="33"/>
    </row>
    <row r="459" spans="1:27" ht="39.6" x14ac:dyDescent="0.25">
      <c r="A459" s="13">
        <v>458</v>
      </c>
      <c r="B459" s="14" t="s">
        <v>2849</v>
      </c>
      <c r="C459" s="14" t="str">
        <f>VLOOKUP(B459,Overall!B:AA,2,0)</f>
        <v>Humanities and Social Sciences</v>
      </c>
      <c r="D459" s="14" t="str">
        <f>VLOOKUP(B459,Overall!B:AA,3,0)</f>
        <v>Science, Technology and Society</v>
      </c>
      <c r="E459" s="14" t="str">
        <f>VLOOKUP(B459,Overall!B:AA,4,0)</f>
        <v>Prof. Sambit Mallick</v>
      </c>
      <c r="F459" s="15" t="str">
        <f>VLOOKUP(B459,Overall!B:AA,5,0)</f>
        <v>IIT Guwahati</v>
      </c>
      <c r="G459" s="15" t="str">
        <f>VLOOKUP(B459,Overall!B:AA,6,0)</f>
        <v>IIT Guwahati</v>
      </c>
      <c r="H459" s="16" t="str">
        <f>VLOOKUP(B459,Overall!B:AA,7,0)</f>
        <v>12 Weeks</v>
      </c>
      <c r="I459" s="15" t="str">
        <f>VLOOKUP(B459,Overall!B:AA,8,0)</f>
        <v>Rerun</v>
      </c>
      <c r="J459" s="17">
        <f>VLOOKUP(B459,Overall!B:AA,9,0)</f>
        <v>45859</v>
      </c>
      <c r="K459" s="17">
        <f>VLOOKUP(B459,Overall!B:AA,10,0)</f>
        <v>45940</v>
      </c>
      <c r="L459" s="17">
        <f>VLOOKUP(B459,Overall!B:AA,11,0)</f>
        <v>45962</v>
      </c>
      <c r="M459" s="17">
        <f>VLOOKUP(B459,Overall!B:AA,12,0)</f>
        <v>45866</v>
      </c>
      <c r="N459" s="17">
        <f>VLOOKUP(B459,Overall!B:AA,13,0)</f>
        <v>45884</v>
      </c>
      <c r="O459" s="15" t="str">
        <f>VLOOKUP(B459,Overall!B:AA,14,0)</f>
        <v>UG/PG</v>
      </c>
      <c r="P459" s="15" t="str">
        <f>VLOOKUP(B459,Overall!B:AA,15,0)</f>
        <v>Elective</v>
      </c>
      <c r="Q459" s="15" t="str">
        <f>VLOOKUP(B459,Overall!B:AA,16,0)</f>
        <v>Yes</v>
      </c>
      <c r="R459" s="33">
        <f>VLOOKUP(B459,Overall!B:AA,17,0)</f>
        <v>0</v>
      </c>
      <c r="S459" s="20" t="str">
        <f>VLOOKUP(B459,Overall!B:AA,18,0)</f>
        <v>https://onlinecourses.nptel.ac.in/noc25_hs189/preview</v>
      </c>
      <c r="T459" s="14" t="str">
        <f>VLOOKUP(B459,Overall!B:AA,19,0)</f>
        <v>noc25_hs189</v>
      </c>
      <c r="U459" s="35" t="str">
        <f>VLOOKUP(B459,Overall!B:AA,20,0)</f>
        <v>https://onlinecourses.nptel.ac.in/noc24_hs147/preview</v>
      </c>
      <c r="V459" s="35" t="str">
        <f>VLOOKUP(B459,Overall!B:AA,21,0)</f>
        <v>https://onlinecourses.nptel.ac.in/noc24_hs147/preview</v>
      </c>
      <c r="W459" s="33" t="str">
        <f>VLOOKUP(B459,Overall!B:AA,22,0)</f>
        <v>noc24_hs147</v>
      </c>
      <c r="X459" s="20" t="str">
        <f>VLOOKUP(B459,Overall!B:AA,23,0)</f>
        <v>https://nptel.ac.in/courses/109103121</v>
      </c>
      <c r="Y459" s="19" t="str">
        <f>VLOOKUP(B459,Overall!B:AA,24,0)</f>
        <v>https://nptel.ac.in/courses/109103121</v>
      </c>
      <c r="Z459" s="14">
        <f>VLOOKUP(B459,Overall!B:AA,25,0)</f>
        <v>109103121</v>
      </c>
      <c r="AA459" s="33"/>
    </row>
    <row r="460" spans="1:27" ht="39.6" x14ac:dyDescent="0.25">
      <c r="A460" s="13">
        <v>459</v>
      </c>
      <c r="B460" s="14" t="s">
        <v>2854</v>
      </c>
      <c r="C460" s="14" t="str">
        <f>VLOOKUP(B460,Overall!B:AA,2,0)</f>
        <v>Humanities and Social Sciences</v>
      </c>
      <c r="D460" s="14" t="str">
        <f>VLOOKUP(B460,Overall!B:AA,3,0)</f>
        <v>Development Research Methods</v>
      </c>
      <c r="E460" s="14" t="str">
        <f>VLOOKUP(B460,Overall!B:AA,4,0)</f>
        <v>Prof. Rajshree Bedamatta</v>
      </c>
      <c r="F460" s="15" t="str">
        <f>VLOOKUP(B460,Overall!B:AA,5,0)</f>
        <v>IIT Guwahati</v>
      </c>
      <c r="G460" s="15" t="str">
        <f>VLOOKUP(B460,Overall!B:AA,6,0)</f>
        <v>IIT Guwahati</v>
      </c>
      <c r="H460" s="16" t="str">
        <f>VLOOKUP(B460,Overall!B:AA,7,0)</f>
        <v>8 Weeks</v>
      </c>
      <c r="I460" s="15" t="str">
        <f>VLOOKUP(B460,Overall!B:AA,8,0)</f>
        <v>Rerun</v>
      </c>
      <c r="J460" s="17">
        <f>VLOOKUP(B460,Overall!B:AA,9,0)</f>
        <v>45887</v>
      </c>
      <c r="K460" s="17">
        <f>VLOOKUP(B460,Overall!B:AA,10,0)</f>
        <v>45940</v>
      </c>
      <c r="L460" s="17">
        <f>VLOOKUP(B460,Overall!B:AA,11,0)</f>
        <v>45962</v>
      </c>
      <c r="M460" s="17">
        <f>VLOOKUP(B460,Overall!B:AA,12,0)</f>
        <v>45887</v>
      </c>
      <c r="N460" s="17">
        <f>VLOOKUP(B460,Overall!B:AA,13,0)</f>
        <v>45898</v>
      </c>
      <c r="O460" s="15" t="str">
        <f>VLOOKUP(B460,Overall!B:AA,14,0)</f>
        <v>PG</v>
      </c>
      <c r="P460" s="15" t="str">
        <f>VLOOKUP(B460,Overall!B:AA,15,0)</f>
        <v>Elective</v>
      </c>
      <c r="Q460" s="15" t="str">
        <f>VLOOKUP(B460,Overall!B:AA,16,0)</f>
        <v>Yes</v>
      </c>
      <c r="R460" s="33" t="str">
        <f>VLOOKUP(B460,Overall!B:AA,17,0)</f>
        <v>Faculty Domain - Advanced</v>
      </c>
      <c r="S460" s="20" t="str">
        <f>VLOOKUP(B460,Overall!B:AA,18,0)</f>
        <v>https://onlinecourses.nptel.ac.in/noc25_hs190/preview</v>
      </c>
      <c r="T460" s="14" t="str">
        <f>VLOOKUP(B460,Overall!B:AA,19,0)</f>
        <v>noc25_hs190</v>
      </c>
      <c r="U460" s="35" t="str">
        <f>VLOOKUP(B460,Overall!B:AA,20,0)</f>
        <v>https://onlinecourses.nptel.ac.in/noc24_hs181/preview</v>
      </c>
      <c r="V460" s="35" t="str">
        <f>VLOOKUP(B460,Overall!B:AA,21,0)</f>
        <v>https://onlinecourses.nptel.ac.in/noc24_hs181/preview</v>
      </c>
      <c r="W460" s="33" t="str">
        <f>VLOOKUP(B460,Overall!B:AA,22,0)</f>
        <v>noc24_hs181</v>
      </c>
      <c r="X460" s="20" t="str">
        <f>VLOOKUP(B460,Overall!B:AA,23,0)</f>
        <v>https://nptel.ac.in/courses/109103153</v>
      </c>
      <c r="Y460" s="19" t="str">
        <f>VLOOKUP(B460,Overall!B:AA,24,0)</f>
        <v>https://nptel.ac.in/courses/109103153</v>
      </c>
      <c r="Z460" s="14">
        <f>VLOOKUP(B460,Overall!B:AA,25,0)</f>
        <v>109103153</v>
      </c>
      <c r="AA460" s="33"/>
    </row>
    <row r="461" spans="1:27" ht="39.6" x14ac:dyDescent="0.25">
      <c r="A461" s="13">
        <v>460</v>
      </c>
      <c r="B461" s="14" t="s">
        <v>2860</v>
      </c>
      <c r="C461" s="14" t="str">
        <f>VLOOKUP(B461,Overall!B:AA,2,0)</f>
        <v>Humanities and Social Sciences</v>
      </c>
      <c r="D461" s="14" t="str">
        <f>VLOOKUP(B461,Overall!B:AA,3,0)</f>
        <v>Sociology of Development</v>
      </c>
      <c r="E461" s="14" t="str">
        <f>VLOOKUP(B461,Overall!B:AA,4,0)</f>
        <v>Prof. Sambit Mallick</v>
      </c>
      <c r="F461" s="15" t="str">
        <f>VLOOKUP(B461,Overall!B:AA,5,0)</f>
        <v>IIT Guwahati</v>
      </c>
      <c r="G461" s="15" t="str">
        <f>VLOOKUP(B461,Overall!B:AA,6,0)</f>
        <v>IIT Guwahati</v>
      </c>
      <c r="H461" s="16" t="str">
        <f>VLOOKUP(B461,Overall!B:AA,7,0)</f>
        <v>12 Weeks</v>
      </c>
      <c r="I461" s="15" t="str">
        <f>VLOOKUP(B461,Overall!B:AA,8,0)</f>
        <v>Rerun</v>
      </c>
      <c r="J461" s="17">
        <f>VLOOKUP(B461,Overall!B:AA,9,0)</f>
        <v>45859</v>
      </c>
      <c r="K461" s="17">
        <f>VLOOKUP(B461,Overall!B:AA,10,0)</f>
        <v>45940</v>
      </c>
      <c r="L461" s="17">
        <f>VLOOKUP(B461,Overall!B:AA,11,0)</f>
        <v>45962</v>
      </c>
      <c r="M461" s="17">
        <f>VLOOKUP(B461,Overall!B:AA,12,0)</f>
        <v>45866</v>
      </c>
      <c r="N461" s="17">
        <f>VLOOKUP(B461,Overall!B:AA,13,0)</f>
        <v>45884</v>
      </c>
      <c r="O461" s="15" t="str">
        <f>VLOOKUP(B461,Overall!B:AA,14,0)</f>
        <v>UG/PG</v>
      </c>
      <c r="P461" s="15" t="str">
        <f>VLOOKUP(B461,Overall!B:AA,15,0)</f>
        <v>Elective</v>
      </c>
      <c r="Q461" s="15" t="str">
        <f>VLOOKUP(B461,Overall!B:AA,16,0)</f>
        <v>Yes</v>
      </c>
      <c r="R461" s="33">
        <f>VLOOKUP(B461,Overall!B:AA,17,0)</f>
        <v>0</v>
      </c>
      <c r="S461" s="20" t="str">
        <f>VLOOKUP(B461,Overall!B:AA,18,0)</f>
        <v>https://onlinecourses.nptel.ac.in/noc25_hs191/preview</v>
      </c>
      <c r="T461" s="14" t="str">
        <f>VLOOKUP(B461,Overall!B:AA,19,0)</f>
        <v>noc25_hs191</v>
      </c>
      <c r="U461" s="35" t="str">
        <f>VLOOKUP(B461,Overall!B:AA,20,0)</f>
        <v>https://onlinecourses.nptel.ac.in/noc24_hs145/preview</v>
      </c>
      <c r="V461" s="35" t="str">
        <f>VLOOKUP(B461,Overall!B:AA,21,0)</f>
        <v>https://onlinecourses.nptel.ac.in/noc24_hs145/preview</v>
      </c>
      <c r="W461" s="33" t="str">
        <f>VLOOKUP(B461,Overall!B:AA,22,0)</f>
        <v>noc24_hs145</v>
      </c>
      <c r="X461" s="20" t="str">
        <f>VLOOKUP(B461,Overall!B:AA,23,0)</f>
        <v>https://nptel.ac.in/courses/109103185</v>
      </c>
      <c r="Y461" s="19" t="str">
        <f>VLOOKUP(B461,Overall!B:AA,24,0)</f>
        <v>https://nptel.ac.in/courses/109103185</v>
      </c>
      <c r="Z461" s="14">
        <f>VLOOKUP(B461,Overall!B:AA,25,0)</f>
        <v>109103185</v>
      </c>
      <c r="AA461" s="33"/>
    </row>
    <row r="462" spans="1:27" ht="39.6" x14ac:dyDescent="0.25">
      <c r="A462" s="13">
        <v>461</v>
      </c>
      <c r="B462" s="14" t="s">
        <v>2864</v>
      </c>
      <c r="C462" s="14" t="str">
        <f>VLOOKUP(B462,Overall!B:AA,2,0)</f>
        <v>Humanities and Social Sciences</v>
      </c>
      <c r="D462" s="14" t="str">
        <f>VLOOKUP(B462,Overall!B:AA,3,0)</f>
        <v>Ecology and Society</v>
      </c>
      <c r="E462" s="14" t="str">
        <f>VLOOKUP(B462,Overall!B:AA,4,0)</f>
        <v>Prof. Ngamjahao Kipgen</v>
      </c>
      <c r="F462" s="15" t="str">
        <f>VLOOKUP(B462,Overall!B:AA,5,0)</f>
        <v>IIT Guwahati</v>
      </c>
      <c r="G462" s="15" t="str">
        <f>VLOOKUP(B462,Overall!B:AA,6,0)</f>
        <v>IIT Guwahati</v>
      </c>
      <c r="H462" s="16" t="str">
        <f>VLOOKUP(B462,Overall!B:AA,7,0)</f>
        <v>12 Weeks</v>
      </c>
      <c r="I462" s="15" t="str">
        <f>VLOOKUP(B462,Overall!B:AA,8,0)</f>
        <v>Rerun</v>
      </c>
      <c r="J462" s="17">
        <f>VLOOKUP(B462,Overall!B:AA,9,0)</f>
        <v>45859</v>
      </c>
      <c r="K462" s="17">
        <f>VLOOKUP(B462,Overall!B:AA,10,0)</f>
        <v>45940</v>
      </c>
      <c r="L462" s="17">
        <f>VLOOKUP(B462,Overall!B:AA,11,0)</f>
        <v>45962</v>
      </c>
      <c r="M462" s="17">
        <f>VLOOKUP(B462,Overall!B:AA,12,0)</f>
        <v>45866</v>
      </c>
      <c r="N462" s="17">
        <f>VLOOKUP(B462,Overall!B:AA,13,0)</f>
        <v>45884</v>
      </c>
      <c r="O462" s="15" t="str">
        <f>VLOOKUP(B462,Overall!B:AA,14,0)</f>
        <v>UG/PG</v>
      </c>
      <c r="P462" s="15" t="str">
        <f>VLOOKUP(B462,Overall!B:AA,15,0)</f>
        <v>Elective</v>
      </c>
      <c r="Q462" s="15" t="str">
        <f>VLOOKUP(B462,Overall!B:AA,16,0)</f>
        <v>Yes</v>
      </c>
      <c r="R462" s="33">
        <f>VLOOKUP(B462,Overall!B:AA,17,0)</f>
        <v>0</v>
      </c>
      <c r="S462" s="20" t="str">
        <f>VLOOKUP(B462,Overall!B:AA,18,0)</f>
        <v>https://onlinecourses.nptel.ac.in/noc25_hs192/preview</v>
      </c>
      <c r="T462" s="14" t="str">
        <f>VLOOKUP(B462,Overall!B:AA,19,0)</f>
        <v>noc25_hs192</v>
      </c>
      <c r="U462" s="35" t="str">
        <f>VLOOKUP(B462,Overall!B:AA,20,0)</f>
        <v>https://onlinecourses.nptel.ac.in/noc24_hs149/preview</v>
      </c>
      <c r="V462" s="35" t="str">
        <f>VLOOKUP(B462,Overall!B:AA,21,0)</f>
        <v>https://onlinecourses.nptel.ac.in/noc24_hs149/preview</v>
      </c>
      <c r="W462" s="33" t="str">
        <f>VLOOKUP(B462,Overall!B:AA,22,0)</f>
        <v>noc24_hs149</v>
      </c>
      <c r="X462" s="20" t="str">
        <f>VLOOKUP(B462,Overall!B:AA,23,0)</f>
        <v>https://nptel.ac.in/courses/109103123</v>
      </c>
      <c r="Y462" s="19" t="str">
        <f>VLOOKUP(B462,Overall!B:AA,24,0)</f>
        <v>https://nptel.ac.in/courses/109103123</v>
      </c>
      <c r="Z462" s="14">
        <f>VLOOKUP(B462,Overall!B:AA,25,0)</f>
        <v>109103123</v>
      </c>
      <c r="AA462" s="33"/>
    </row>
    <row r="463" spans="1:27" ht="39.6" x14ac:dyDescent="0.25">
      <c r="A463" s="13">
        <v>462</v>
      </c>
      <c r="B463" s="14" t="s">
        <v>2869</v>
      </c>
      <c r="C463" s="14" t="str">
        <f>VLOOKUP(B463,Overall!B:AA,2,0)</f>
        <v>Humanities and Social Sciences</v>
      </c>
      <c r="D463" s="14" t="str">
        <f>VLOOKUP(B463,Overall!B:AA,3,0)</f>
        <v>The Psychology of Language</v>
      </c>
      <c r="E463" s="14" t="str">
        <f>VLOOKUP(B463,Overall!B:AA,4,0)</f>
        <v>Prof. Naveen Kashyap</v>
      </c>
      <c r="F463" s="15" t="str">
        <f>VLOOKUP(B463,Overall!B:AA,5,0)</f>
        <v>IIT Guwahati</v>
      </c>
      <c r="G463" s="15" t="str">
        <f>VLOOKUP(B463,Overall!B:AA,6,0)</f>
        <v>IIT Guwahati</v>
      </c>
      <c r="H463" s="16" t="str">
        <f>VLOOKUP(B463,Overall!B:AA,7,0)</f>
        <v>8 Weeks</v>
      </c>
      <c r="I463" s="15" t="str">
        <f>VLOOKUP(B463,Overall!B:AA,8,0)</f>
        <v>Rerun</v>
      </c>
      <c r="J463" s="17">
        <f>VLOOKUP(B463,Overall!B:AA,9,0)</f>
        <v>45859</v>
      </c>
      <c r="K463" s="17">
        <f>VLOOKUP(B463,Overall!B:AA,10,0)</f>
        <v>45912</v>
      </c>
      <c r="L463" s="17">
        <f>VLOOKUP(B463,Overall!B:AA,11,0)</f>
        <v>45921</v>
      </c>
      <c r="M463" s="17">
        <f>VLOOKUP(B463,Overall!B:AA,12,0)</f>
        <v>45866</v>
      </c>
      <c r="N463" s="17">
        <f>VLOOKUP(B463,Overall!B:AA,13,0)</f>
        <v>45884</v>
      </c>
      <c r="O463" s="15" t="str">
        <f>VLOOKUP(B463,Overall!B:AA,14,0)</f>
        <v>UG/PG</v>
      </c>
      <c r="P463" s="15" t="str">
        <f>VLOOKUP(B463,Overall!B:AA,15,0)</f>
        <v>Elective</v>
      </c>
      <c r="Q463" s="15" t="str">
        <f>VLOOKUP(B463,Overall!B:AA,16,0)</f>
        <v>Yes</v>
      </c>
      <c r="R463" s="33" t="str">
        <f>VLOOKUP(B463,Overall!B:AA,17,0)</f>
        <v>Psychology</v>
      </c>
      <c r="S463" s="20" t="str">
        <f>VLOOKUP(B463,Overall!B:AA,18,0)</f>
        <v>https://onlinecourses.nptel.ac.in/noc25_hs193/preview</v>
      </c>
      <c r="T463" s="14" t="str">
        <f>VLOOKUP(B463,Overall!B:AA,19,0)</f>
        <v>noc25_hs193</v>
      </c>
      <c r="U463" s="35" t="str">
        <f>VLOOKUP(B463,Overall!B:AA,20,0)</f>
        <v>https://onlinecourses.nptel.ac.in/noc24_hs106/preview</v>
      </c>
      <c r="V463" s="35" t="str">
        <f>VLOOKUP(B463,Overall!B:AA,21,0)</f>
        <v>https://onlinecourses.nptel.ac.in/noc24_hs106/preview</v>
      </c>
      <c r="W463" s="33" t="str">
        <f>VLOOKUP(B463,Overall!B:AA,22,0)</f>
        <v>noc24_hs106</v>
      </c>
      <c r="X463" s="20" t="str">
        <f>VLOOKUP(B463,Overall!B:AA,23,0)</f>
        <v>https://nptel.ac.in/courses/109103152</v>
      </c>
      <c r="Y463" s="19" t="str">
        <f>VLOOKUP(B463,Overall!B:AA,24,0)</f>
        <v>https://nptel.ac.in/courses/109103152</v>
      </c>
      <c r="Z463" s="14">
        <f>VLOOKUP(B463,Overall!B:AA,25,0)</f>
        <v>109103152</v>
      </c>
      <c r="AA463" s="33"/>
    </row>
    <row r="464" spans="1:27" ht="39.6" x14ac:dyDescent="0.25">
      <c r="A464" s="13">
        <v>463</v>
      </c>
      <c r="B464" s="14" t="s">
        <v>2874</v>
      </c>
      <c r="C464" s="14" t="str">
        <f>VLOOKUP(B464,Overall!B:AA,2,0)</f>
        <v>Humanities and Social Sciences</v>
      </c>
      <c r="D464" s="14" t="str">
        <f>VLOOKUP(B464,Overall!B:AA,3,0)</f>
        <v>Consumer Psychology</v>
      </c>
      <c r="E464" s="14" t="str">
        <f>VLOOKUP(B464,Overall!B:AA,4,0)</f>
        <v>Prof. Naveen Kashyap</v>
      </c>
      <c r="F464" s="15" t="str">
        <f>VLOOKUP(B464,Overall!B:AA,5,0)</f>
        <v>IIT Guwahati</v>
      </c>
      <c r="G464" s="15" t="str">
        <f>VLOOKUP(B464,Overall!B:AA,6,0)</f>
        <v>IIT Guwahati</v>
      </c>
      <c r="H464" s="16" t="str">
        <f>VLOOKUP(B464,Overall!B:AA,7,0)</f>
        <v>8 Weeks</v>
      </c>
      <c r="I464" s="15" t="str">
        <f>VLOOKUP(B464,Overall!B:AA,8,0)</f>
        <v>Rerun</v>
      </c>
      <c r="J464" s="17">
        <f>VLOOKUP(B464,Overall!B:AA,9,0)</f>
        <v>45859</v>
      </c>
      <c r="K464" s="17">
        <f>VLOOKUP(B464,Overall!B:AA,10,0)</f>
        <v>45912</v>
      </c>
      <c r="L464" s="17">
        <f>VLOOKUP(B464,Overall!B:AA,11,0)</f>
        <v>45921</v>
      </c>
      <c r="M464" s="17">
        <f>VLOOKUP(B464,Overall!B:AA,12,0)</f>
        <v>45866</v>
      </c>
      <c r="N464" s="17">
        <f>VLOOKUP(B464,Overall!B:AA,13,0)</f>
        <v>45884</v>
      </c>
      <c r="O464" s="15" t="str">
        <f>VLOOKUP(B464,Overall!B:AA,14,0)</f>
        <v>UG</v>
      </c>
      <c r="P464" s="15" t="str">
        <f>VLOOKUP(B464,Overall!B:AA,15,0)</f>
        <v>Elective</v>
      </c>
      <c r="Q464" s="15" t="str">
        <f>VLOOKUP(B464,Overall!B:AA,16,0)</f>
        <v>Yes</v>
      </c>
      <c r="R464" s="33" t="str">
        <f>VLOOKUP(B464,Overall!B:AA,17,0)</f>
        <v>Psychology</v>
      </c>
      <c r="S464" s="20" t="str">
        <f>VLOOKUP(B464,Overall!B:AA,18,0)</f>
        <v>https://onlinecourses.nptel.ac.in/noc25_hs194/preview</v>
      </c>
      <c r="T464" s="14" t="str">
        <f>VLOOKUP(B464,Overall!B:AA,19,0)</f>
        <v>noc25_hs194</v>
      </c>
      <c r="U464" s="35" t="str">
        <f>VLOOKUP(B464,Overall!B:AA,20,0)</f>
        <v>https://onlinecourses.nptel.ac.in/noc24_hs107/preview</v>
      </c>
      <c r="V464" s="35" t="str">
        <f>VLOOKUP(B464,Overall!B:AA,21,0)</f>
        <v>https://onlinecourses.nptel.ac.in/noc24_hs107/preview</v>
      </c>
      <c r="W464" s="33" t="str">
        <f>VLOOKUP(B464,Overall!B:AA,22,0)</f>
        <v>noc24_hs107</v>
      </c>
      <c r="X464" s="20" t="str">
        <f>VLOOKUP(B464,Overall!B:AA,23,0)</f>
        <v>https://nptel.ac.in/courses/109103136</v>
      </c>
      <c r="Y464" s="19" t="str">
        <f>VLOOKUP(B464,Overall!B:AA,24,0)</f>
        <v>https://nptel.ac.in/courses/109103136</v>
      </c>
      <c r="Z464" s="14">
        <f>VLOOKUP(B464,Overall!B:AA,25,0)</f>
        <v>109103136</v>
      </c>
      <c r="AA464" s="33"/>
    </row>
    <row r="465" spans="1:27" ht="39.6" x14ac:dyDescent="0.25">
      <c r="A465" s="13">
        <v>464</v>
      </c>
      <c r="B465" s="14" t="s">
        <v>2878</v>
      </c>
      <c r="C465" s="14" t="str">
        <f>VLOOKUP(B465,Overall!B:AA,2,0)</f>
        <v>Humanities and Social Sciences</v>
      </c>
      <c r="D465" s="14" t="str">
        <f>VLOOKUP(B465,Overall!B:AA,3,0)</f>
        <v>Environment and Development</v>
      </c>
      <c r="E465" s="14" t="str">
        <f>VLOOKUP(B465,Overall!B:AA,4,0)</f>
        <v>Prof. Ngamjahao Kipgen</v>
      </c>
      <c r="F465" s="15" t="str">
        <f>VLOOKUP(B465,Overall!B:AA,5,0)</f>
        <v>IIT Guwahati</v>
      </c>
      <c r="G465" s="15" t="str">
        <f>VLOOKUP(B465,Overall!B:AA,6,0)</f>
        <v>IIT Guwahati</v>
      </c>
      <c r="H465" s="16" t="str">
        <f>VLOOKUP(B465,Overall!B:AA,7,0)</f>
        <v>12 Weeks</v>
      </c>
      <c r="I465" s="15" t="str">
        <f>VLOOKUP(B465,Overall!B:AA,8,0)</f>
        <v>Rerun</v>
      </c>
      <c r="J465" s="17">
        <f>VLOOKUP(B465,Overall!B:AA,9,0)</f>
        <v>45859</v>
      </c>
      <c r="K465" s="17">
        <f>VLOOKUP(B465,Overall!B:AA,10,0)</f>
        <v>45940</v>
      </c>
      <c r="L465" s="17">
        <f>VLOOKUP(B465,Overall!B:AA,11,0)</f>
        <v>45963</v>
      </c>
      <c r="M465" s="17">
        <f>VLOOKUP(B465,Overall!B:AA,12,0)</f>
        <v>45866</v>
      </c>
      <c r="N465" s="17">
        <f>VLOOKUP(B465,Overall!B:AA,13,0)</f>
        <v>45884</v>
      </c>
      <c r="O465" s="15" t="str">
        <f>VLOOKUP(B465,Overall!B:AA,14,0)</f>
        <v>UG/PG</v>
      </c>
      <c r="P465" s="15" t="str">
        <f>VLOOKUP(B465,Overall!B:AA,15,0)</f>
        <v>Elective</v>
      </c>
      <c r="Q465" s="15" t="str">
        <f>VLOOKUP(B465,Overall!B:AA,16,0)</f>
        <v>Yes</v>
      </c>
      <c r="R465" s="33">
        <f>VLOOKUP(B465,Overall!B:AA,17,0)</f>
        <v>0</v>
      </c>
      <c r="S465" s="20" t="str">
        <f>VLOOKUP(B465,Overall!B:AA,18,0)</f>
        <v>https://onlinecourses.nptel.ac.in/noc25_hs195/preview</v>
      </c>
      <c r="T465" s="14" t="str">
        <f>VLOOKUP(B465,Overall!B:AA,19,0)</f>
        <v>noc25_hs195</v>
      </c>
      <c r="U465" s="35" t="str">
        <f>VLOOKUP(B465,Overall!B:AA,20,0)</f>
        <v>https://onlinecourses.nptel.ac.in/noc24_hs150/preview</v>
      </c>
      <c r="V465" s="35" t="str">
        <f>VLOOKUP(B465,Overall!B:AA,21,0)</f>
        <v>https://onlinecourses.nptel.ac.in/noc24_hs150/preview</v>
      </c>
      <c r="W465" s="33" t="str">
        <f>VLOOKUP(B465,Overall!B:AA,22,0)</f>
        <v>noc24_hs150</v>
      </c>
      <c r="X465" s="20" t="str">
        <f>VLOOKUP(B465,Overall!B:AA,23,0)</f>
        <v>https://nptel.ac.in/courses/109103186</v>
      </c>
      <c r="Y465" s="19" t="str">
        <f>VLOOKUP(B465,Overall!B:AA,24,0)</f>
        <v>https://nptel.ac.in/courses/109103186</v>
      </c>
      <c r="Z465" s="14">
        <f>VLOOKUP(B465,Overall!B:AA,25,0)</f>
        <v>109103186</v>
      </c>
      <c r="AA465" s="33"/>
    </row>
    <row r="466" spans="1:27" ht="39.6" x14ac:dyDescent="0.25">
      <c r="A466" s="13">
        <v>465</v>
      </c>
      <c r="B466" s="14" t="s">
        <v>2882</v>
      </c>
      <c r="C466" s="14" t="str">
        <f>VLOOKUP(B466,Overall!B:AA,2,0)</f>
        <v>Humanities and Social Sciences</v>
      </c>
      <c r="D466" s="14" t="str">
        <f>VLOOKUP(B466,Overall!B:AA,3,0)</f>
        <v>Engineering Psychology</v>
      </c>
      <c r="E466" s="14" t="str">
        <f>VLOOKUP(B466,Overall!B:AA,4,0)</f>
        <v>Prof. Naveen Kashyap</v>
      </c>
      <c r="F466" s="15" t="str">
        <f>VLOOKUP(B466,Overall!B:AA,5,0)</f>
        <v>IIT Guwahati</v>
      </c>
      <c r="G466" s="15" t="str">
        <f>VLOOKUP(B466,Overall!B:AA,6,0)</f>
        <v>IIT Guwahati</v>
      </c>
      <c r="H466" s="16" t="str">
        <f>VLOOKUP(B466,Overall!B:AA,7,0)</f>
        <v>8 Weeks</v>
      </c>
      <c r="I466" s="15" t="str">
        <f>VLOOKUP(B466,Overall!B:AA,8,0)</f>
        <v>Rerun</v>
      </c>
      <c r="J466" s="17">
        <f>VLOOKUP(B466,Overall!B:AA,9,0)</f>
        <v>45887</v>
      </c>
      <c r="K466" s="17">
        <f>VLOOKUP(B466,Overall!B:AA,10,0)</f>
        <v>45940</v>
      </c>
      <c r="L466" s="17">
        <f>VLOOKUP(B466,Overall!B:AA,11,0)</f>
        <v>45962</v>
      </c>
      <c r="M466" s="17">
        <f>VLOOKUP(B466,Overall!B:AA,12,0)</f>
        <v>45887</v>
      </c>
      <c r="N466" s="17">
        <f>VLOOKUP(B466,Overall!B:AA,13,0)</f>
        <v>45898</v>
      </c>
      <c r="O466" s="15" t="str">
        <f>VLOOKUP(B466,Overall!B:AA,14,0)</f>
        <v>UG/PG</v>
      </c>
      <c r="P466" s="15" t="str">
        <f>VLOOKUP(B466,Overall!B:AA,15,0)</f>
        <v>Elective</v>
      </c>
      <c r="Q466" s="15" t="str">
        <f>VLOOKUP(B466,Overall!B:AA,16,0)</f>
        <v>Yes</v>
      </c>
      <c r="R466" s="33" t="str">
        <f>VLOOKUP(B466,Overall!B:AA,17,0)</f>
        <v>Psychology</v>
      </c>
      <c r="S466" s="20" t="str">
        <f>VLOOKUP(B466,Overall!B:AA,18,0)</f>
        <v>https://onlinecourses.nptel.ac.in/noc25_hs196/preview</v>
      </c>
      <c r="T466" s="14" t="str">
        <f>VLOOKUP(B466,Overall!B:AA,19,0)</f>
        <v>noc25_hs196</v>
      </c>
      <c r="U466" s="35" t="str">
        <f>VLOOKUP(B466,Overall!B:AA,20,0)</f>
        <v>https://onlinecourses.nptel.ac.in/noc24_hs182/preview</v>
      </c>
      <c r="V466" s="35" t="str">
        <f>VLOOKUP(B466,Overall!B:AA,21,0)</f>
        <v>https://onlinecourses.nptel.ac.in/noc24_hs182/preview</v>
      </c>
      <c r="W466" s="33" t="str">
        <f>VLOOKUP(B466,Overall!B:AA,22,0)</f>
        <v>noc24_hs182</v>
      </c>
      <c r="X466" s="20" t="str">
        <f>VLOOKUP(B466,Overall!B:AA,23,0)</f>
        <v>https://nptel.ac.in/courses/109103540</v>
      </c>
      <c r="Y466" s="19" t="str">
        <f>VLOOKUP(B466,Overall!B:AA,24,0)</f>
        <v>https://nptel.ac.in/courses/109103540</v>
      </c>
      <c r="Z466" s="14">
        <f>VLOOKUP(B466,Overall!B:AA,25,0)</f>
        <v>109103540</v>
      </c>
      <c r="AA466" s="33"/>
    </row>
    <row r="467" spans="1:27" ht="39.6" x14ac:dyDescent="0.25">
      <c r="A467" s="13">
        <v>466</v>
      </c>
      <c r="B467" s="14" t="s">
        <v>2886</v>
      </c>
      <c r="C467" s="14" t="str">
        <f>VLOOKUP(B467,Overall!B:AA,2,0)</f>
        <v>Humanities and Social Sciences</v>
      </c>
      <c r="D467" s="14" t="str">
        <f>VLOOKUP(B467,Overall!B:AA,3,0)</f>
        <v>Economics of Health and Education</v>
      </c>
      <c r="E467" s="14" t="str">
        <f>VLOOKUP(B467,Overall!B:AA,4,0)</f>
        <v>Prof. Rajshree Bedamatta</v>
      </c>
      <c r="F467" s="15" t="str">
        <f>VLOOKUP(B467,Overall!B:AA,5,0)</f>
        <v>IIT Guwahati</v>
      </c>
      <c r="G467" s="15" t="str">
        <f>VLOOKUP(B467,Overall!B:AA,6,0)</f>
        <v>IIT Guwahati</v>
      </c>
      <c r="H467" s="16" t="str">
        <f>VLOOKUP(B467,Overall!B:AA,7,0)</f>
        <v>12 Weeks</v>
      </c>
      <c r="I467" s="15" t="str">
        <f>VLOOKUP(B467,Overall!B:AA,8,0)</f>
        <v>Rerun</v>
      </c>
      <c r="J467" s="17">
        <f>VLOOKUP(B467,Overall!B:AA,9,0)</f>
        <v>45859</v>
      </c>
      <c r="K467" s="17">
        <f>VLOOKUP(B467,Overall!B:AA,10,0)</f>
        <v>45940</v>
      </c>
      <c r="L467" s="17">
        <f>VLOOKUP(B467,Overall!B:AA,11,0)</f>
        <v>45962</v>
      </c>
      <c r="M467" s="17">
        <f>VLOOKUP(B467,Overall!B:AA,12,0)</f>
        <v>45866</v>
      </c>
      <c r="N467" s="17">
        <f>VLOOKUP(B467,Overall!B:AA,13,0)</f>
        <v>45884</v>
      </c>
      <c r="O467" s="15" t="str">
        <f>VLOOKUP(B467,Overall!B:AA,14,0)</f>
        <v>UG/PG</v>
      </c>
      <c r="P467" s="15" t="str">
        <f>VLOOKUP(B467,Overall!B:AA,15,0)</f>
        <v>Elective</v>
      </c>
      <c r="Q467" s="15" t="str">
        <f>VLOOKUP(B467,Overall!B:AA,16,0)</f>
        <v>Yes</v>
      </c>
      <c r="R467" s="33" t="str">
        <f>VLOOKUP(B467,Overall!B:AA,17,0)</f>
        <v>Faculty Domain - Advanced
Economics</v>
      </c>
      <c r="S467" s="20" t="str">
        <f>VLOOKUP(B467,Overall!B:AA,18,0)</f>
        <v>https://onlinecourses.nptel.ac.in/noc25_hs197/preview</v>
      </c>
      <c r="T467" s="14" t="str">
        <f>VLOOKUP(B467,Overall!B:AA,19,0)</f>
        <v>noc25_hs197</v>
      </c>
      <c r="U467" s="35" t="str">
        <f>VLOOKUP(B467,Overall!B:AA,20,0)</f>
        <v>https://onlinecourses.nptel.ac.in/noc24_hs154/preview</v>
      </c>
      <c r="V467" s="35" t="str">
        <f>VLOOKUP(B467,Overall!B:AA,21,0)</f>
        <v>https://onlinecourses.nptel.ac.in/noc24_hs154/preview</v>
      </c>
      <c r="W467" s="33" t="str">
        <f>VLOOKUP(B467,Overall!B:AA,22,0)</f>
        <v>noc24_hs154</v>
      </c>
      <c r="X467" s="20" t="str">
        <f>VLOOKUP(B467,Overall!B:AA,23,0)</f>
        <v>https://nptel.ac.in/courses/109103501</v>
      </c>
      <c r="Y467" s="19" t="str">
        <f>VLOOKUP(B467,Overall!B:AA,24,0)</f>
        <v>https://nptel.ac.in/courses/109103501</v>
      </c>
      <c r="Z467" s="14">
        <f>VLOOKUP(B467,Overall!B:AA,25,0)</f>
        <v>109103501</v>
      </c>
      <c r="AA467" s="33"/>
    </row>
    <row r="468" spans="1:27" ht="39.6" x14ac:dyDescent="0.25">
      <c r="A468" s="13">
        <v>467</v>
      </c>
      <c r="B468" s="14" t="s">
        <v>2891</v>
      </c>
      <c r="C468" s="14" t="str">
        <f>VLOOKUP(B468,Overall!B:AA,2,0)</f>
        <v>Humanities and Social Sciences</v>
      </c>
      <c r="D468" s="14" t="str">
        <f>VLOOKUP(B468,Overall!B:AA,3,0)</f>
        <v>Cognition, Transformation and Lives</v>
      </c>
      <c r="E468" s="14" t="str">
        <f>VLOOKUP(B468,Overall!B:AA,4,0)</f>
        <v>Prof. Alok Bajpai</v>
      </c>
      <c r="F468" s="15" t="str">
        <f>VLOOKUP(B468,Overall!B:AA,5,0)</f>
        <v>IIT Kanpur</v>
      </c>
      <c r="G468" s="15" t="str">
        <f>VLOOKUP(B468,Overall!B:AA,6,0)</f>
        <v>IIT Kanpur</v>
      </c>
      <c r="H468" s="16" t="str">
        <f>VLOOKUP(B468,Overall!B:AA,7,0)</f>
        <v>4 Weeks</v>
      </c>
      <c r="I468" s="15" t="str">
        <f>VLOOKUP(B468,Overall!B:AA,8,0)</f>
        <v>Rerun</v>
      </c>
      <c r="J468" s="17">
        <f>VLOOKUP(B468,Overall!B:AA,9,0)</f>
        <v>45859</v>
      </c>
      <c r="K468" s="17">
        <f>VLOOKUP(B468,Overall!B:AA,10,0)</f>
        <v>45884</v>
      </c>
      <c r="L468" s="17">
        <f>VLOOKUP(B468,Overall!B:AA,11,0)</f>
        <v>45921</v>
      </c>
      <c r="M468" s="17">
        <f>VLOOKUP(B468,Overall!B:AA,12,0)</f>
        <v>45866</v>
      </c>
      <c r="N468" s="17">
        <f>VLOOKUP(B468,Overall!B:AA,13,0)</f>
        <v>45884</v>
      </c>
      <c r="O468" s="15" t="str">
        <f>VLOOKUP(B468,Overall!B:AA,14,0)</f>
        <v>UG</v>
      </c>
      <c r="P468" s="15" t="str">
        <f>VLOOKUP(B468,Overall!B:AA,15,0)</f>
        <v>Elective</v>
      </c>
      <c r="Q468" s="15" t="str">
        <f>VLOOKUP(B468,Overall!B:AA,16,0)</f>
        <v>Yes</v>
      </c>
      <c r="R468" s="33">
        <f>VLOOKUP(B468,Overall!B:AA,17,0)</f>
        <v>0</v>
      </c>
      <c r="S468" s="20" t="str">
        <f>VLOOKUP(B468,Overall!B:AA,18,0)</f>
        <v>https://onlinecourses.nptel.ac.in/noc25_hs198/preview</v>
      </c>
      <c r="T468" s="14" t="str">
        <f>VLOOKUP(B468,Overall!B:AA,19,0)</f>
        <v>noc25_hs198</v>
      </c>
      <c r="U468" s="35" t="str">
        <f>VLOOKUP(B468,Overall!B:AA,20,0)</f>
        <v>https://onlinecourses.nptel.ac.in/noc24_hs90/preview</v>
      </c>
      <c r="V468" s="35" t="str">
        <f>VLOOKUP(B468,Overall!B:AA,21,0)</f>
        <v>https://onlinecourses.nptel.ac.in/noc24_hs90/preview</v>
      </c>
      <c r="W468" s="33" t="str">
        <f>VLOOKUP(B468,Overall!B:AA,22,0)</f>
        <v>noc24_hs90</v>
      </c>
      <c r="X468" s="20" t="str">
        <f>VLOOKUP(B468,Overall!B:AA,23,0)</f>
        <v>https://nptel.ac.in/courses/109104121</v>
      </c>
      <c r="Y468" s="19" t="str">
        <f>VLOOKUP(B468,Overall!B:AA,24,0)</f>
        <v>https://nptel.ac.in/courses/109104121</v>
      </c>
      <c r="Z468" s="14">
        <f>VLOOKUP(B468,Overall!B:AA,25,0)</f>
        <v>109104121</v>
      </c>
      <c r="AA468" s="33"/>
    </row>
    <row r="469" spans="1:27" ht="39.6" x14ac:dyDescent="0.25">
      <c r="A469" s="13">
        <v>468</v>
      </c>
      <c r="B469" s="14" t="s">
        <v>2896</v>
      </c>
      <c r="C469" s="14" t="str">
        <f>VLOOKUP(B469,Overall!B:AA,2,0)</f>
        <v>Humanities and Social Sciences</v>
      </c>
      <c r="D469" s="14" t="str">
        <f>VLOOKUP(B469,Overall!B:AA,3,0)</f>
        <v>प्रमुख हिंदी कहानियां और भारतीय समाज</v>
      </c>
      <c r="E469" s="14" t="str">
        <f>VLOOKUP(B469,Overall!B:AA,4,0)</f>
        <v>Prof. Shri Prakash Shukla</v>
      </c>
      <c r="F469" s="15" t="str">
        <f>VLOOKUP(B469,Overall!B:AA,5,0)</f>
        <v>IIT (BHU) Varanasi</v>
      </c>
      <c r="G469" s="15" t="str">
        <f>VLOOKUP(B469,Overall!B:AA,6,0)</f>
        <v>IIT Kanpur</v>
      </c>
      <c r="H469" s="16" t="str">
        <f>VLOOKUP(B469,Overall!B:AA,7,0)</f>
        <v>4 Weeks</v>
      </c>
      <c r="I469" s="15" t="str">
        <f>VLOOKUP(B469,Overall!B:AA,8,0)</f>
        <v>Rerun</v>
      </c>
      <c r="J469" s="17">
        <f>VLOOKUP(B469,Overall!B:AA,9,0)</f>
        <v>45859</v>
      </c>
      <c r="K469" s="17">
        <f>VLOOKUP(B469,Overall!B:AA,10,0)</f>
        <v>45884</v>
      </c>
      <c r="L469" s="17">
        <f>VLOOKUP(B469,Overall!B:AA,11,0)</f>
        <v>45921</v>
      </c>
      <c r="M469" s="17">
        <f>VLOOKUP(B469,Overall!B:AA,12,0)</f>
        <v>45866</v>
      </c>
      <c r="N469" s="17">
        <f>VLOOKUP(B469,Overall!B:AA,13,0)</f>
        <v>45884</v>
      </c>
      <c r="O469" s="15" t="str">
        <f>VLOOKUP(B469,Overall!B:AA,14,0)</f>
        <v>UG</v>
      </c>
      <c r="P469" s="15" t="str">
        <f>VLOOKUP(B469,Overall!B:AA,15,0)</f>
        <v>Core</v>
      </c>
      <c r="Q469" s="15" t="str">
        <f>VLOOKUP(B469,Overall!B:AA,16,0)</f>
        <v>No</v>
      </c>
      <c r="R469" s="33">
        <f>VLOOKUP(B469,Overall!B:AA,17,0)</f>
        <v>0</v>
      </c>
      <c r="S469" s="20" t="str">
        <f>VLOOKUP(B469,Overall!B:AA,18,0)</f>
        <v>https://onlinecourses.nptel.ac.in/noc25_hs199/preview</v>
      </c>
      <c r="T469" s="14" t="str">
        <f>VLOOKUP(B469,Overall!B:AA,19,0)</f>
        <v>noc25_hs199</v>
      </c>
      <c r="U469" s="35" t="str">
        <f>VLOOKUP(B469,Overall!B:AA,20,0)</f>
        <v>https://onlinecourses.nptel.ac.in/noc24_hs97/preview</v>
      </c>
      <c r="V469" s="35" t="str">
        <f>VLOOKUP(B469,Overall!B:AA,21,0)</f>
        <v>https://onlinecourses.nptel.ac.in/noc24_hs97/preview</v>
      </c>
      <c r="W469" s="33" t="str">
        <f>VLOOKUP(B469,Overall!B:AA,22,0)</f>
        <v>noc24_hs97</v>
      </c>
      <c r="X469" s="20" t="str">
        <f>VLOOKUP(B469,Overall!B:AA,23,0)</f>
        <v>https://nptel.ac.in/courses/109104197</v>
      </c>
      <c r="Y469" s="19" t="str">
        <f>VLOOKUP(B469,Overall!B:AA,24,0)</f>
        <v>https://nptel.ac.in/courses/109104197</v>
      </c>
      <c r="Z469" s="14">
        <f>VLOOKUP(B469,Overall!B:AA,25,0)</f>
        <v>109104197</v>
      </c>
      <c r="AA469" s="33"/>
    </row>
    <row r="470" spans="1:27" ht="39.6" x14ac:dyDescent="0.25">
      <c r="A470" s="13">
        <v>469</v>
      </c>
      <c r="B470" s="14" t="s">
        <v>2901</v>
      </c>
      <c r="C470" s="14" t="str">
        <f>VLOOKUP(B470,Overall!B:AA,2,0)</f>
        <v>Humanities and Social Sciences</v>
      </c>
      <c r="D470" s="14" t="str">
        <f>VLOOKUP(B470,Overall!B:AA,3,0)</f>
        <v>Introduction to Indian Art - An Appreciation</v>
      </c>
      <c r="E470" s="14" t="str">
        <f>VLOOKUP(B470,Overall!B:AA,4,0)</f>
        <v>Prof. Soumik Nandy Majumdar</v>
      </c>
      <c r="F470" s="15" t="str">
        <f>VLOOKUP(B470,Overall!B:AA,5,0)</f>
        <v>Visva Bharati University, Santiniketan</v>
      </c>
      <c r="G470" s="15" t="str">
        <f>VLOOKUP(B470,Overall!B:AA,6,0)</f>
        <v>IIT Kanpur</v>
      </c>
      <c r="H470" s="16" t="str">
        <f>VLOOKUP(B470,Overall!B:AA,7,0)</f>
        <v>4 Weeks</v>
      </c>
      <c r="I470" s="15" t="str">
        <f>VLOOKUP(B470,Overall!B:AA,8,0)</f>
        <v>Rerun</v>
      </c>
      <c r="J470" s="17">
        <f>VLOOKUP(B470,Overall!B:AA,9,0)</f>
        <v>45859</v>
      </c>
      <c r="K470" s="17">
        <f>VLOOKUP(B470,Overall!B:AA,10,0)</f>
        <v>45884</v>
      </c>
      <c r="L470" s="17">
        <f>VLOOKUP(B470,Overall!B:AA,11,0)</f>
        <v>45921</v>
      </c>
      <c r="M470" s="17">
        <f>VLOOKUP(B470,Overall!B:AA,12,0)</f>
        <v>45866</v>
      </c>
      <c r="N470" s="17">
        <f>VLOOKUP(B470,Overall!B:AA,13,0)</f>
        <v>45884</v>
      </c>
      <c r="O470" s="15" t="str">
        <f>VLOOKUP(B470,Overall!B:AA,14,0)</f>
        <v>UG/PG</v>
      </c>
      <c r="P470" s="15" t="str">
        <f>VLOOKUP(B470,Overall!B:AA,15,0)</f>
        <v>Elective</v>
      </c>
      <c r="Q470" s="15" t="str">
        <f>VLOOKUP(B470,Overall!B:AA,16,0)</f>
        <v>Yes</v>
      </c>
      <c r="R470" s="33">
        <f>VLOOKUP(B470,Overall!B:AA,17,0)</f>
        <v>0</v>
      </c>
      <c r="S470" s="20" t="str">
        <f>VLOOKUP(B470,Overall!B:AA,18,0)</f>
        <v>https://onlinecourses.nptel.ac.in/noc25_hs200/preview</v>
      </c>
      <c r="T470" s="14" t="str">
        <f>VLOOKUP(B470,Overall!B:AA,19,0)</f>
        <v>noc25_hs200</v>
      </c>
      <c r="U470" s="35" t="str">
        <f>VLOOKUP(B470,Overall!B:AA,20,0)</f>
        <v>https://onlinecourses.nptel.ac.in/noc24_hs98/preview</v>
      </c>
      <c r="V470" s="35" t="str">
        <f>VLOOKUP(B470,Overall!B:AA,21,0)</f>
        <v>https://onlinecourses.nptel.ac.in/noc24_hs98/preview</v>
      </c>
      <c r="W470" s="33" t="str">
        <f>VLOOKUP(B470,Overall!B:AA,22,0)</f>
        <v>noc24_hs98</v>
      </c>
      <c r="X470" s="20" t="str">
        <f>VLOOKUP(B470,Overall!B:AA,23,0)</f>
        <v>https://nptel.ac.in/courses/109104102</v>
      </c>
      <c r="Y470" s="19" t="str">
        <f>VLOOKUP(B470,Overall!B:AA,24,0)</f>
        <v>https://nptel.ac.in/courses/109104102</v>
      </c>
      <c r="Z470" s="14">
        <f>VLOOKUP(B470,Overall!B:AA,25,0)</f>
        <v>109104102</v>
      </c>
      <c r="AA470" s="33"/>
    </row>
    <row r="471" spans="1:27" ht="39.6" x14ac:dyDescent="0.25">
      <c r="A471" s="13">
        <v>470</v>
      </c>
      <c r="B471" s="14" t="s">
        <v>2905</v>
      </c>
      <c r="C471" s="14" t="str">
        <f>VLOOKUP(B471,Overall!B:AA,2,0)</f>
        <v>Humanities and Social Sciences</v>
      </c>
      <c r="D471" s="14" t="str">
        <f>VLOOKUP(B471,Overall!B:AA,3,0)</f>
        <v>Folk and Minor Art in India</v>
      </c>
      <c r="E471" s="14" t="str">
        <f>VLOOKUP(B471,Overall!B:AA,4,0)</f>
        <v>Prof. Shatarupa Thakurta Roy</v>
      </c>
      <c r="F471" s="15" t="str">
        <f>VLOOKUP(B471,Overall!B:AA,5,0)</f>
        <v>IIT Kanpur</v>
      </c>
      <c r="G471" s="15" t="str">
        <f>VLOOKUP(B471,Overall!B:AA,6,0)</f>
        <v>IIT Kanpur</v>
      </c>
      <c r="H471" s="16" t="str">
        <f>VLOOKUP(B471,Overall!B:AA,7,0)</f>
        <v>8 Weeks</v>
      </c>
      <c r="I471" s="15" t="str">
        <f>VLOOKUP(B471,Overall!B:AA,8,0)</f>
        <v>Rerun</v>
      </c>
      <c r="J471" s="17">
        <f>VLOOKUP(B471,Overall!B:AA,9,0)</f>
        <v>45859</v>
      </c>
      <c r="K471" s="17">
        <f>VLOOKUP(B471,Overall!B:AA,10,0)</f>
        <v>45912</v>
      </c>
      <c r="L471" s="17">
        <f>VLOOKUP(B471,Overall!B:AA,11,0)</f>
        <v>45921</v>
      </c>
      <c r="M471" s="17">
        <f>VLOOKUP(B471,Overall!B:AA,12,0)</f>
        <v>45866</v>
      </c>
      <c r="N471" s="17">
        <f>VLOOKUP(B471,Overall!B:AA,13,0)</f>
        <v>45884</v>
      </c>
      <c r="O471" s="15" t="str">
        <f>VLOOKUP(B471,Overall!B:AA,14,0)</f>
        <v>UG/PG</v>
      </c>
      <c r="P471" s="15" t="str">
        <f>VLOOKUP(B471,Overall!B:AA,15,0)</f>
        <v>Elective</v>
      </c>
      <c r="Q471" s="15" t="str">
        <f>VLOOKUP(B471,Overall!B:AA,16,0)</f>
        <v>Yes</v>
      </c>
      <c r="R471" s="33">
        <f>VLOOKUP(B471,Overall!B:AA,17,0)</f>
        <v>0</v>
      </c>
      <c r="S471" s="20" t="str">
        <f>VLOOKUP(B471,Overall!B:AA,18,0)</f>
        <v>https://onlinecourses.nptel.ac.in/noc25_hs201/preview</v>
      </c>
      <c r="T471" s="14" t="str">
        <f>VLOOKUP(B471,Overall!B:AA,19,0)</f>
        <v>noc25_hs201</v>
      </c>
      <c r="U471" s="35" t="str">
        <f>VLOOKUP(B471,Overall!B:AA,20,0)</f>
        <v>https://onlinecourses.nptel.ac.in/noc24_hs111/preview</v>
      </c>
      <c r="V471" s="35" t="str">
        <f>VLOOKUP(B471,Overall!B:AA,21,0)</f>
        <v>https://onlinecourses.nptel.ac.in/noc24_hs111/preview</v>
      </c>
      <c r="W471" s="33" t="str">
        <f>VLOOKUP(B471,Overall!B:AA,22,0)</f>
        <v>noc24_hs111</v>
      </c>
      <c r="X471" s="20" t="str">
        <f>VLOOKUP(B471,Overall!B:AA,23,0)</f>
        <v>https://nptel.ac.in/courses/109104106</v>
      </c>
      <c r="Y471" s="19" t="str">
        <f>VLOOKUP(B471,Overall!B:AA,24,0)</f>
        <v>https://nptel.ac.in/courses/109104106</v>
      </c>
      <c r="Z471" s="14">
        <f>VLOOKUP(B471,Overall!B:AA,25,0)</f>
        <v>109104106</v>
      </c>
      <c r="AA471" s="33"/>
    </row>
    <row r="472" spans="1:27" ht="39.6" x14ac:dyDescent="0.25">
      <c r="A472" s="13">
        <v>471</v>
      </c>
      <c r="B472" s="14" t="s">
        <v>2910</v>
      </c>
      <c r="C472" s="14" t="str">
        <f>VLOOKUP(B472,Overall!B:AA,2,0)</f>
        <v>Humanities and Social Sciences</v>
      </c>
      <c r="D472" s="14" t="str">
        <f>VLOOKUP(B472,Overall!B:AA,3,0)</f>
        <v>Psychology of Learning</v>
      </c>
      <c r="E472" s="14" t="str">
        <f>VLOOKUP(B472,Overall!B:AA,4,0)</f>
        <v>Prof. Atasi Mohanty</v>
      </c>
      <c r="F472" s="15" t="str">
        <f>VLOOKUP(B472,Overall!B:AA,5,0)</f>
        <v>IIT Kharagpur</v>
      </c>
      <c r="G472" s="15" t="str">
        <f>VLOOKUP(B472,Overall!B:AA,6,0)</f>
        <v>IIT Kharagpur</v>
      </c>
      <c r="H472" s="16" t="str">
        <f>VLOOKUP(B472,Overall!B:AA,7,0)</f>
        <v>12 Weeks</v>
      </c>
      <c r="I472" s="15" t="str">
        <f>VLOOKUP(B472,Overall!B:AA,8,0)</f>
        <v>Rerun</v>
      </c>
      <c r="J472" s="17">
        <f>VLOOKUP(B472,Overall!B:AA,9,0)</f>
        <v>45859</v>
      </c>
      <c r="K472" s="17">
        <f>VLOOKUP(B472,Overall!B:AA,10,0)</f>
        <v>45940</v>
      </c>
      <c r="L472" s="17">
        <f>VLOOKUP(B472,Overall!B:AA,11,0)</f>
        <v>45963</v>
      </c>
      <c r="M472" s="17">
        <f>VLOOKUP(B472,Overall!B:AA,12,0)</f>
        <v>45866</v>
      </c>
      <c r="N472" s="17">
        <f>VLOOKUP(B472,Overall!B:AA,13,0)</f>
        <v>45884</v>
      </c>
      <c r="O472" s="15" t="str">
        <f>VLOOKUP(B472,Overall!B:AA,14,0)</f>
        <v>UG/PG</v>
      </c>
      <c r="P472" s="15" t="str">
        <f>VLOOKUP(B472,Overall!B:AA,15,0)</f>
        <v>Elective</v>
      </c>
      <c r="Q472" s="15" t="str">
        <f>VLOOKUP(B472,Overall!B:AA,16,0)</f>
        <v>Yes</v>
      </c>
      <c r="R472" s="33">
        <f>VLOOKUP(B472,Overall!B:AA,17,0)</f>
        <v>0</v>
      </c>
      <c r="S472" s="20" t="str">
        <f>VLOOKUP(B472,Overall!B:AA,18,0)</f>
        <v>https://onlinecourses.nptel.ac.in/noc25_hs202/preview</v>
      </c>
      <c r="T472" s="14" t="str">
        <f>VLOOKUP(B472,Overall!B:AA,19,0)</f>
        <v>noc25_hs202</v>
      </c>
      <c r="U472" s="35" t="str">
        <f>VLOOKUP(B472,Overall!B:AA,20,0)</f>
        <v>https://onlinecourses.nptel.ac.in/noc24_hs117/preview</v>
      </c>
      <c r="V472" s="35" t="str">
        <f>VLOOKUP(B472,Overall!B:AA,21,0)</f>
        <v>https://onlinecourses.nptel.ac.in/noc24_hs117/preview</v>
      </c>
      <c r="W472" s="33" t="str">
        <f>VLOOKUP(B472,Overall!B:AA,22,0)</f>
        <v>noc24_hs117</v>
      </c>
      <c r="X472" s="20" t="str">
        <f>VLOOKUP(B472,Overall!B:AA,23,0)</f>
        <v>https://nptel.ac.in/courses/109105204</v>
      </c>
      <c r="Y472" s="19" t="str">
        <f>VLOOKUP(B472,Overall!B:AA,24,0)</f>
        <v>https://nptel.ac.in/courses/109105204</v>
      </c>
      <c r="Z472" s="14">
        <f>VLOOKUP(B472,Overall!B:AA,25,0)</f>
        <v>109105204</v>
      </c>
      <c r="AA472" s="33"/>
    </row>
    <row r="473" spans="1:27" ht="39.6" x14ac:dyDescent="0.25">
      <c r="A473" s="13">
        <v>472</v>
      </c>
      <c r="B473" s="14" t="s">
        <v>2915</v>
      </c>
      <c r="C473" s="14" t="str">
        <f>VLOOKUP(B473,Overall!B:AA,2,0)</f>
        <v>Humanities and Social Sciences</v>
      </c>
      <c r="D473" s="14" t="str">
        <f>VLOOKUP(B473,Overall!B:AA,3,0)</f>
        <v>Introduction to Language and Linguistics</v>
      </c>
      <c r="E473" s="14" t="str">
        <f>VLOOKUP(B473,Overall!B:AA,4,0)</f>
        <v>Prof. Dripta Piplai (Mondal),
Prof. Bornini Lahiri</v>
      </c>
      <c r="F473" s="15" t="str">
        <f>VLOOKUP(B473,Overall!B:AA,5,0)</f>
        <v>IIT Kharagpur</v>
      </c>
      <c r="G473" s="15" t="str">
        <f>VLOOKUP(B473,Overall!B:AA,6,0)</f>
        <v>IIT Kharagpur</v>
      </c>
      <c r="H473" s="16" t="str">
        <f>VLOOKUP(B473,Overall!B:AA,7,0)</f>
        <v>12 Weeks</v>
      </c>
      <c r="I473" s="15" t="str">
        <f>VLOOKUP(B473,Overall!B:AA,8,0)</f>
        <v>Rerun</v>
      </c>
      <c r="J473" s="17">
        <f>VLOOKUP(B473,Overall!B:AA,9,0)</f>
        <v>45859</v>
      </c>
      <c r="K473" s="17">
        <f>VLOOKUP(B473,Overall!B:AA,10,0)</f>
        <v>45940</v>
      </c>
      <c r="L473" s="17">
        <f>VLOOKUP(B473,Overall!B:AA,11,0)</f>
        <v>45963</v>
      </c>
      <c r="M473" s="17">
        <f>VLOOKUP(B473,Overall!B:AA,12,0)</f>
        <v>45866</v>
      </c>
      <c r="N473" s="17">
        <f>VLOOKUP(B473,Overall!B:AA,13,0)</f>
        <v>45884</v>
      </c>
      <c r="O473" s="15" t="str">
        <f>VLOOKUP(B473,Overall!B:AA,14,0)</f>
        <v>UG</v>
      </c>
      <c r="P473" s="15" t="str">
        <f>VLOOKUP(B473,Overall!B:AA,15,0)</f>
        <v>Elective</v>
      </c>
      <c r="Q473" s="15" t="str">
        <f>VLOOKUP(B473,Overall!B:AA,16,0)</f>
        <v>Yes</v>
      </c>
      <c r="R473" s="33">
        <f>VLOOKUP(B473,Overall!B:AA,17,0)</f>
        <v>0</v>
      </c>
      <c r="S473" s="20" t="str">
        <f>VLOOKUP(B473,Overall!B:AA,18,0)</f>
        <v>https://onlinecourses.nptel.ac.in/noc25_hs203/preview</v>
      </c>
      <c r="T473" s="14" t="str">
        <f>VLOOKUP(B473,Overall!B:AA,19,0)</f>
        <v>noc25_hs203</v>
      </c>
      <c r="U473" s="35" t="str">
        <f>VLOOKUP(B473,Overall!B:AA,20,0)</f>
        <v>https://onlinecourses.nptel.ac.in/noc24_hs127/preview</v>
      </c>
      <c r="V473" s="35" t="str">
        <f>VLOOKUP(B473,Overall!B:AA,21,0)</f>
        <v>https://onlinecourses.nptel.ac.in/noc24_hs127/preview</v>
      </c>
      <c r="W473" s="33" t="str">
        <f>VLOOKUP(B473,Overall!B:AA,22,0)</f>
        <v>noc24_hs127</v>
      </c>
      <c r="X473" s="20" t="str">
        <f>VLOOKUP(B473,Overall!B:AA,23,0)</f>
        <v>https://nptel.ac.in/courses/109105205</v>
      </c>
      <c r="Y473" s="19" t="str">
        <f>VLOOKUP(B473,Overall!B:AA,24,0)</f>
        <v>https://nptel.ac.in/courses/109105205</v>
      </c>
      <c r="Z473" s="14">
        <f>VLOOKUP(B473,Overall!B:AA,25,0)</f>
        <v>109105205</v>
      </c>
      <c r="AA473" s="33"/>
    </row>
    <row r="474" spans="1:27" ht="39.6" x14ac:dyDescent="0.25">
      <c r="A474" s="13">
        <v>473</v>
      </c>
      <c r="B474" s="14" t="s">
        <v>2920</v>
      </c>
      <c r="C474" s="14" t="str">
        <f>VLOOKUP(B474,Overall!B:AA,2,0)</f>
        <v>Humanities and Social Sciences</v>
      </c>
      <c r="D474" s="14" t="str">
        <f>VLOOKUP(B474,Overall!B:AA,3,0)</f>
        <v>Sustainable Happiness</v>
      </c>
      <c r="E474" s="14" t="str">
        <f>VLOOKUP(B474,Overall!B:AA,4,0)</f>
        <v>Prof. Atasi Mohanty</v>
      </c>
      <c r="F474" s="15" t="str">
        <f>VLOOKUP(B474,Overall!B:AA,5,0)</f>
        <v>IIT Kharagpur</v>
      </c>
      <c r="G474" s="15" t="str">
        <f>VLOOKUP(B474,Overall!B:AA,6,0)</f>
        <v>IIT Kharagpur</v>
      </c>
      <c r="H474" s="16" t="str">
        <f>VLOOKUP(B474,Overall!B:AA,7,0)</f>
        <v>8 Weeks</v>
      </c>
      <c r="I474" s="15" t="str">
        <f>VLOOKUP(B474,Overall!B:AA,8,0)</f>
        <v>Rerun</v>
      </c>
      <c r="J474" s="17">
        <f>VLOOKUP(B474,Overall!B:AA,9,0)</f>
        <v>45859</v>
      </c>
      <c r="K474" s="17">
        <f>VLOOKUP(B474,Overall!B:AA,10,0)</f>
        <v>45912</v>
      </c>
      <c r="L474" s="17">
        <f>VLOOKUP(B474,Overall!B:AA,11,0)</f>
        <v>45921</v>
      </c>
      <c r="M474" s="17">
        <f>VLOOKUP(B474,Overall!B:AA,12,0)</f>
        <v>45866</v>
      </c>
      <c r="N474" s="17">
        <f>VLOOKUP(B474,Overall!B:AA,13,0)</f>
        <v>45884</v>
      </c>
      <c r="O474" s="15" t="str">
        <f>VLOOKUP(B474,Overall!B:AA,14,0)</f>
        <v>UG/PG</v>
      </c>
      <c r="P474" s="15" t="str">
        <f>VLOOKUP(B474,Overall!B:AA,15,0)</f>
        <v>Elective</v>
      </c>
      <c r="Q474" s="15" t="str">
        <f>VLOOKUP(B474,Overall!B:AA,16,0)</f>
        <v>Yes</v>
      </c>
      <c r="R474" s="33" t="str">
        <f>VLOOKUP(B474,Overall!B:AA,17,0)</f>
        <v>Psychology</v>
      </c>
      <c r="S474" s="20" t="str">
        <f>VLOOKUP(B474,Overall!B:AA,18,0)</f>
        <v>https://onlinecourses.nptel.ac.in/noc25_hs204/preview</v>
      </c>
      <c r="T474" s="14" t="str">
        <f>VLOOKUP(B474,Overall!B:AA,19,0)</f>
        <v>noc25_hs204</v>
      </c>
      <c r="U474" s="35" t="str">
        <f>VLOOKUP(B474,Overall!B:AA,20,0)</f>
        <v>https://onlinecourses.nptel.ac.in/noc24_hs102/preview</v>
      </c>
      <c r="V474" s="35" t="str">
        <f>VLOOKUP(B474,Overall!B:AA,21,0)</f>
        <v>https://onlinecourses.nptel.ac.in/noc24_hs102/preview</v>
      </c>
      <c r="W474" s="33" t="str">
        <f>VLOOKUP(B474,Overall!B:AA,22,0)</f>
        <v>noc24_hs102</v>
      </c>
      <c r="X474" s="20" t="str">
        <f>VLOOKUP(B474,Overall!B:AA,23,0)</f>
        <v>https://nptel.ac.in/courses/109105493</v>
      </c>
      <c r="Y474" s="19" t="str">
        <f>VLOOKUP(B474,Overall!B:AA,24,0)</f>
        <v>https://nptel.ac.in/courses/109105493</v>
      </c>
      <c r="Z474" s="14">
        <f>VLOOKUP(B474,Overall!B:AA,25,0)</f>
        <v>109105493</v>
      </c>
      <c r="AA474" s="33"/>
    </row>
    <row r="475" spans="1:27" ht="39.6" x14ac:dyDescent="0.25">
      <c r="A475" s="13">
        <v>474</v>
      </c>
      <c r="B475" s="14" t="s">
        <v>2924</v>
      </c>
      <c r="C475" s="14" t="str">
        <f>VLOOKUP(B475,Overall!B:AA,2,0)</f>
        <v>Humanities and Social Sciences</v>
      </c>
      <c r="D475" s="14" t="str">
        <f>VLOOKUP(B475,Overall!B:AA,3,0)</f>
        <v>Logistics &amp; Supply Chain Management</v>
      </c>
      <c r="E475" s="14" t="str">
        <f>VLOOKUP(B475,Overall!B:AA,4,0)</f>
        <v>Prof. Vikas Thakur</v>
      </c>
      <c r="F475" s="15" t="str">
        <f>VLOOKUP(B475,Overall!B:AA,5,0)</f>
        <v>IIT Kharagpur</v>
      </c>
      <c r="G475" s="15" t="str">
        <f>VLOOKUP(B475,Overall!B:AA,6,0)</f>
        <v>IIT Kharagpur</v>
      </c>
      <c r="H475" s="16" t="str">
        <f>VLOOKUP(B475,Overall!B:AA,7,0)</f>
        <v>12 Weeks</v>
      </c>
      <c r="I475" s="15" t="str">
        <f>VLOOKUP(B475,Overall!B:AA,8,0)</f>
        <v>Rerun</v>
      </c>
      <c r="J475" s="17">
        <f>VLOOKUP(B475,Overall!B:AA,9,0)</f>
        <v>45859</v>
      </c>
      <c r="K475" s="17">
        <f>VLOOKUP(B475,Overall!B:AA,10,0)</f>
        <v>45940</v>
      </c>
      <c r="L475" s="17">
        <f>VLOOKUP(B475,Overall!B:AA,11,0)</f>
        <v>45963</v>
      </c>
      <c r="M475" s="17">
        <f>VLOOKUP(B475,Overall!B:AA,12,0)</f>
        <v>45866</v>
      </c>
      <c r="N475" s="17">
        <f>VLOOKUP(B475,Overall!B:AA,13,0)</f>
        <v>45884</v>
      </c>
      <c r="O475" s="15" t="str">
        <f>VLOOKUP(B475,Overall!B:AA,14,0)</f>
        <v>UG/PG</v>
      </c>
      <c r="P475" s="15" t="str">
        <f>VLOOKUP(B475,Overall!B:AA,15,0)</f>
        <v>Elective</v>
      </c>
      <c r="Q475" s="15" t="str">
        <f>VLOOKUP(B475,Overall!B:AA,16,0)</f>
        <v>Yes</v>
      </c>
      <c r="R475" s="33">
        <f>VLOOKUP(B475,Overall!B:AA,17,0)</f>
        <v>0</v>
      </c>
      <c r="S475" s="20" t="str">
        <f>VLOOKUP(B475,Overall!B:AA,18,0)</f>
        <v>https://onlinecourses.nptel.ac.in/noc25_hs205/preview</v>
      </c>
      <c r="T475" s="14" t="str">
        <f>VLOOKUP(B475,Overall!B:AA,19,0)</f>
        <v>noc25_hs205</v>
      </c>
      <c r="U475" s="35" t="str">
        <f>VLOOKUP(B475,Overall!B:AA,20,0)</f>
        <v>https://onlinecourses.nptel.ac.in/noc24_hs128/preview</v>
      </c>
      <c r="V475" s="35" t="str">
        <f>VLOOKUP(B475,Overall!B:AA,21,0)</f>
        <v>https://onlinecourses.nptel.ac.in/noc24_hs128/preview</v>
      </c>
      <c r="W475" s="33" t="str">
        <f>VLOOKUP(B475,Overall!B:AA,22,0)</f>
        <v>noc24_hs128</v>
      </c>
      <c r="X475" s="20" t="str">
        <f>VLOOKUP(B475,Overall!B:AA,23,0)</f>
        <v>https://nptel.ac.in/courses/109105494</v>
      </c>
      <c r="Y475" s="19" t="str">
        <f>VLOOKUP(B475,Overall!B:AA,24,0)</f>
        <v>https://nptel.ac.in/courses/109105494</v>
      </c>
      <c r="Z475" s="14">
        <f>VLOOKUP(B475,Overall!B:AA,25,0)</f>
        <v>109105494</v>
      </c>
      <c r="AA475" s="33"/>
    </row>
    <row r="476" spans="1:27" ht="39.6" x14ac:dyDescent="0.25">
      <c r="A476" s="13">
        <v>475</v>
      </c>
      <c r="B476" s="14" t="s">
        <v>2929</v>
      </c>
      <c r="C476" s="14" t="str">
        <f>VLOOKUP(B476,Overall!B:AA,2,0)</f>
        <v>Humanities and Social Sciences</v>
      </c>
      <c r="D476" s="14" t="str">
        <f>VLOOKUP(B476,Overall!B:AA,3,0)</f>
        <v>Tools and Technologies of Language Documentation</v>
      </c>
      <c r="E476" s="14" t="str">
        <f>VLOOKUP(B476,Overall!B:AA,4,0)</f>
        <v>Prof. Bornini Lahiri,
Prof. Dripta Piplai (Mondal)</v>
      </c>
      <c r="F476" s="15" t="str">
        <f>VLOOKUP(B476,Overall!B:AA,5,0)</f>
        <v>IIT Kharagpur</v>
      </c>
      <c r="G476" s="15" t="str">
        <f>VLOOKUP(B476,Overall!B:AA,6,0)</f>
        <v>IIT Kharagpur</v>
      </c>
      <c r="H476" s="16" t="str">
        <f>VLOOKUP(B476,Overall!B:AA,7,0)</f>
        <v>8 Weeks</v>
      </c>
      <c r="I476" s="15" t="str">
        <f>VLOOKUP(B476,Overall!B:AA,8,0)</f>
        <v>Rerun</v>
      </c>
      <c r="J476" s="17">
        <f>VLOOKUP(B476,Overall!B:AA,9,0)</f>
        <v>45859</v>
      </c>
      <c r="K476" s="17">
        <f>VLOOKUP(B476,Overall!B:AA,10,0)</f>
        <v>45912</v>
      </c>
      <c r="L476" s="17">
        <f>VLOOKUP(B476,Overall!B:AA,11,0)</f>
        <v>45920</v>
      </c>
      <c r="M476" s="17">
        <f>VLOOKUP(B476,Overall!B:AA,12,0)</f>
        <v>45866</v>
      </c>
      <c r="N476" s="17">
        <f>VLOOKUP(B476,Overall!B:AA,13,0)</f>
        <v>45884</v>
      </c>
      <c r="O476" s="15" t="str">
        <f>VLOOKUP(B476,Overall!B:AA,14,0)</f>
        <v>UG/PG</v>
      </c>
      <c r="P476" s="15" t="str">
        <f>VLOOKUP(B476,Overall!B:AA,15,0)</f>
        <v>Elective</v>
      </c>
      <c r="Q476" s="15" t="str">
        <f>VLOOKUP(B476,Overall!B:AA,16,0)</f>
        <v>Yes</v>
      </c>
      <c r="R476" s="33">
        <f>VLOOKUP(B476,Overall!B:AA,17,0)</f>
        <v>0</v>
      </c>
      <c r="S476" s="20" t="str">
        <f>VLOOKUP(B476,Overall!B:AA,18,0)</f>
        <v>https://onlinecourses.nptel.ac.in/noc25_hs206/preview</v>
      </c>
      <c r="T476" s="14" t="str">
        <f>VLOOKUP(B476,Overall!B:AA,19,0)</f>
        <v>noc25_hs206</v>
      </c>
      <c r="U476" s="35" t="str">
        <f>VLOOKUP(B476,Overall!B:AA,20,0)</f>
        <v>https://onlinecourses.nptel.ac.in/noc24_hs103/preview</v>
      </c>
      <c r="V476" s="35" t="str">
        <f>VLOOKUP(B476,Overall!B:AA,21,0)</f>
        <v>https://onlinecourses.nptel.ac.in/noc24_hs103/preview</v>
      </c>
      <c r="W476" s="33" t="str">
        <f>VLOOKUP(B476,Overall!B:AA,22,0)</f>
        <v>noc24_hs103</v>
      </c>
      <c r="X476" s="20" t="str">
        <f>VLOOKUP(B476,Overall!B:AA,23,0)</f>
        <v>https://nptel.ac.in/courses/109105495</v>
      </c>
      <c r="Y476" s="19" t="str">
        <f>VLOOKUP(B476,Overall!B:AA,24,0)</f>
        <v>https://nptel.ac.in/courses/109105495</v>
      </c>
      <c r="Z476" s="14">
        <f>VLOOKUP(B476,Overall!B:AA,25,0)</f>
        <v>109105495</v>
      </c>
      <c r="AA476" s="33"/>
    </row>
    <row r="477" spans="1:27" ht="39.6" x14ac:dyDescent="0.25">
      <c r="A477" s="13">
        <v>476</v>
      </c>
      <c r="B477" s="14" t="s">
        <v>2934</v>
      </c>
      <c r="C477" s="14" t="str">
        <f>VLOOKUP(B477,Overall!B:AA,2,0)</f>
        <v>Humanities and Social Sciences</v>
      </c>
      <c r="D477" s="14" t="str">
        <f>VLOOKUP(B477,Overall!B:AA,3,0)</f>
        <v>Sociology and Resource Management</v>
      </c>
      <c r="E477" s="14" t="str">
        <f>VLOOKUP(B477,Overall!B:AA,4,0)</f>
        <v>Prof. Archana Patnaik
Prof. Amrita Sen</v>
      </c>
      <c r="F477" s="15" t="str">
        <f>VLOOKUP(B477,Overall!B:AA,5,0)</f>
        <v>IIT Kharagpur</v>
      </c>
      <c r="G477" s="15" t="str">
        <f>VLOOKUP(B477,Overall!B:AA,6,0)</f>
        <v>IIT Kharagpur</v>
      </c>
      <c r="H477" s="16" t="str">
        <f>VLOOKUP(B477,Overall!B:AA,7,0)</f>
        <v>4 Weeks</v>
      </c>
      <c r="I477" s="15" t="str">
        <f>VLOOKUP(B477,Overall!B:AA,8,0)</f>
        <v>Rerun</v>
      </c>
      <c r="J477" s="17">
        <f>VLOOKUP(B477,Overall!B:AA,9,0)</f>
        <v>45887</v>
      </c>
      <c r="K477" s="17">
        <f>VLOOKUP(B477,Overall!B:AA,10,0)</f>
        <v>45912</v>
      </c>
      <c r="L477" s="17">
        <f>VLOOKUP(B477,Overall!B:AA,11,0)</f>
        <v>45963</v>
      </c>
      <c r="M477" s="17">
        <f>VLOOKUP(B477,Overall!B:AA,12,0)</f>
        <v>45887</v>
      </c>
      <c r="N477" s="17">
        <f>VLOOKUP(B477,Overall!B:AA,13,0)</f>
        <v>45898</v>
      </c>
      <c r="O477" s="15" t="str">
        <f>VLOOKUP(B477,Overall!B:AA,14,0)</f>
        <v>UG</v>
      </c>
      <c r="P477" s="15" t="str">
        <f>VLOOKUP(B477,Overall!B:AA,15,0)</f>
        <v>Elective</v>
      </c>
      <c r="Q477" s="15" t="str">
        <f>VLOOKUP(B477,Overall!B:AA,16,0)</f>
        <v>Yes</v>
      </c>
      <c r="R477" s="33">
        <f>VLOOKUP(B477,Overall!B:AA,17,0)</f>
        <v>0</v>
      </c>
      <c r="S477" s="20" t="str">
        <f>VLOOKUP(B477,Overall!B:AA,18,0)</f>
        <v>https://onlinecourses.nptel.ac.in/noc25_hs207/preview</v>
      </c>
      <c r="T477" s="14" t="str">
        <f>VLOOKUP(B477,Overall!B:AA,19,0)</f>
        <v>noc25_hs207</v>
      </c>
      <c r="U477" s="35" t="str">
        <f>VLOOKUP(B477,Overall!B:AA,20,0)</f>
        <v>https://onlinecourses.nptel.ac.in/noc24_hs165/preview</v>
      </c>
      <c r="V477" s="35" t="str">
        <f>VLOOKUP(B477,Overall!B:AA,21,0)</f>
        <v>https://onlinecourses.nptel.ac.in/noc24_hs165/preview</v>
      </c>
      <c r="W477" s="33" t="str">
        <f>VLOOKUP(B477,Overall!B:AA,22,0)</f>
        <v>noc24_hs165</v>
      </c>
      <c r="X477" s="20" t="str">
        <f>VLOOKUP(B477,Overall!B:AA,23,0)</f>
        <v>https://nptel.ac.in/courses/109105195</v>
      </c>
      <c r="Y477" s="19" t="str">
        <f>VLOOKUP(B477,Overall!B:AA,24,0)</f>
        <v>https://nptel.ac.in/courses/109105195</v>
      </c>
      <c r="Z477" s="14">
        <f>VLOOKUP(B477,Overall!B:AA,25,0)</f>
        <v>109105195</v>
      </c>
      <c r="AA477" s="33"/>
    </row>
    <row r="478" spans="1:27" ht="39.6" x14ac:dyDescent="0.25">
      <c r="A478" s="13">
        <v>477</v>
      </c>
      <c r="B478" s="14" t="s">
        <v>2939</v>
      </c>
      <c r="C478" s="14" t="str">
        <f>VLOOKUP(B478,Overall!B:AA,2,0)</f>
        <v>Humanities and Social Sciences</v>
      </c>
      <c r="D478" s="14" t="str">
        <f>VLOOKUP(B478,Overall!B:AA,3,0)</f>
        <v>Urban Sociology</v>
      </c>
      <c r="E478" s="14" t="str">
        <f>VLOOKUP(B478,Overall!B:AA,4,0)</f>
        <v>Prof. Amrita Sen
Prof. Archana Patnaik</v>
      </c>
      <c r="F478" s="15" t="str">
        <f>VLOOKUP(B478,Overall!B:AA,5,0)</f>
        <v>IIT Kharagpur</v>
      </c>
      <c r="G478" s="15" t="str">
        <f>VLOOKUP(B478,Overall!B:AA,6,0)</f>
        <v>IIT Kharagpur</v>
      </c>
      <c r="H478" s="16" t="str">
        <f>VLOOKUP(B478,Overall!B:AA,7,0)</f>
        <v>4 Weeks</v>
      </c>
      <c r="I478" s="15" t="str">
        <f>VLOOKUP(B478,Overall!B:AA,8,0)</f>
        <v>Rerun</v>
      </c>
      <c r="J478" s="17">
        <f>VLOOKUP(B478,Overall!B:AA,9,0)</f>
        <v>45887</v>
      </c>
      <c r="K478" s="17">
        <f>VLOOKUP(B478,Overall!B:AA,10,0)</f>
        <v>45912</v>
      </c>
      <c r="L478" s="17">
        <f>VLOOKUP(B478,Overall!B:AA,11,0)</f>
        <v>45963</v>
      </c>
      <c r="M478" s="17">
        <f>VLOOKUP(B478,Overall!B:AA,12,0)</f>
        <v>45887</v>
      </c>
      <c r="N478" s="17">
        <f>VLOOKUP(B478,Overall!B:AA,13,0)</f>
        <v>45898</v>
      </c>
      <c r="O478" s="15" t="str">
        <f>VLOOKUP(B478,Overall!B:AA,14,0)</f>
        <v>PG</v>
      </c>
      <c r="P478" s="15" t="str">
        <f>VLOOKUP(B478,Overall!B:AA,15,0)</f>
        <v>Elective</v>
      </c>
      <c r="Q478" s="15" t="str">
        <f>VLOOKUP(B478,Overall!B:AA,16,0)</f>
        <v>Yes</v>
      </c>
      <c r="R478" s="33">
        <f>VLOOKUP(B478,Overall!B:AA,17,0)</f>
        <v>0</v>
      </c>
      <c r="S478" s="20" t="str">
        <f>VLOOKUP(B478,Overall!B:AA,18,0)</f>
        <v>https://onlinecourses.nptel.ac.in/noc25_hs208/preview</v>
      </c>
      <c r="T478" s="14" t="str">
        <f>VLOOKUP(B478,Overall!B:AA,19,0)</f>
        <v>noc25_hs208</v>
      </c>
      <c r="U478" s="35" t="str">
        <f>VLOOKUP(B478,Overall!B:AA,20,0)</f>
        <v>https://onlinecourses.nptel.ac.in/noc24_hs166/preview</v>
      </c>
      <c r="V478" s="35" t="str">
        <f>VLOOKUP(B478,Overall!B:AA,21,0)</f>
        <v>https://onlinecourses.nptel.ac.in/noc24_hs166/preview</v>
      </c>
      <c r="W478" s="33" t="str">
        <f>VLOOKUP(B478,Overall!B:AA,22,0)</f>
        <v>noc24_hs166</v>
      </c>
      <c r="X478" s="20" t="str">
        <f>VLOOKUP(B478,Overall!B:AA,23,0)</f>
        <v>https://nptel.ac.in/courses/109105196</v>
      </c>
      <c r="Y478" s="19" t="str">
        <f>VLOOKUP(B478,Overall!B:AA,24,0)</f>
        <v>https://nptel.ac.in/courses/109105196</v>
      </c>
      <c r="Z478" s="14">
        <f>VLOOKUP(B478,Overall!B:AA,25,0)</f>
        <v>109105196</v>
      </c>
      <c r="AA478" s="33"/>
    </row>
    <row r="479" spans="1:27" ht="79.2" x14ac:dyDescent="0.25">
      <c r="A479" s="13">
        <v>478</v>
      </c>
      <c r="B479" s="14" t="s">
        <v>2944</v>
      </c>
      <c r="C479" s="14" t="str">
        <f>VLOOKUP(B479,Overall!B:AA,2,0)</f>
        <v>Humanities and Social Sciences</v>
      </c>
      <c r="D479" s="14" t="str">
        <f>VLOOKUP(B479,Overall!B:AA,3,0)</f>
        <v>Introduction to Basic Spoken Sanskrit and Intermediate Level of Spoken Sanskrit</v>
      </c>
      <c r="E479" s="14" t="str">
        <f>VLOOKUP(B479,Overall!B:AA,4,0)</f>
        <v>Prof. Anuradha Choudry</v>
      </c>
      <c r="F479" s="15" t="str">
        <f>VLOOKUP(B479,Overall!B:AA,5,0)</f>
        <v>IIT Kharagpur</v>
      </c>
      <c r="G479" s="15" t="str">
        <f>VLOOKUP(B479,Overall!B:AA,6,0)</f>
        <v>IIT Kharagpur</v>
      </c>
      <c r="H479" s="16" t="str">
        <f>VLOOKUP(B479,Overall!B:AA,7,0)</f>
        <v>12 Weeks</v>
      </c>
      <c r="I479" s="15" t="str">
        <f>VLOOKUP(B479,Overall!B:AA,8,0)</f>
        <v>Rerun</v>
      </c>
      <c r="J479" s="17">
        <f>VLOOKUP(B479,Overall!B:AA,9,0)</f>
        <v>45859</v>
      </c>
      <c r="K479" s="17">
        <f>VLOOKUP(B479,Overall!B:AA,10,0)</f>
        <v>45940</v>
      </c>
      <c r="L479" s="17">
        <f>VLOOKUP(B479,Overall!B:AA,11,0)</f>
        <v>45963</v>
      </c>
      <c r="M479" s="17">
        <f>VLOOKUP(B479,Overall!B:AA,12,0)</f>
        <v>45866</v>
      </c>
      <c r="N479" s="17">
        <f>VLOOKUP(B479,Overall!B:AA,13,0)</f>
        <v>45884</v>
      </c>
      <c r="O479" s="15" t="str">
        <f>VLOOKUP(B479,Overall!B:AA,14,0)</f>
        <v>UG/PG</v>
      </c>
      <c r="P479" s="15" t="str">
        <f>VLOOKUP(B479,Overall!B:AA,15,0)</f>
        <v>Elective</v>
      </c>
      <c r="Q479" s="15" t="str">
        <f>VLOOKUP(B479,Overall!B:AA,16,0)</f>
        <v>Yes</v>
      </c>
      <c r="R479" s="33">
        <f>VLOOKUP(B479,Overall!B:AA,17,0)</f>
        <v>0</v>
      </c>
      <c r="S479" s="20" t="str">
        <f>VLOOKUP(B479,Overall!B:AA,18,0)</f>
        <v>https://onlinecourses.nptel.ac.in/noc25_hs209/preview</v>
      </c>
      <c r="T479" s="14" t="str">
        <f>VLOOKUP(B479,Overall!B:AA,19,0)</f>
        <v>noc25_hs209</v>
      </c>
      <c r="U479" s="35" t="str">
        <f>VLOOKUP(B479,Overall!B:AA,20,0)</f>
        <v>https://onlinecourses.nptel.ac.in/noc24_hs151/preview</v>
      </c>
      <c r="V479" s="35" t="str">
        <f>VLOOKUP(B479,Overall!B:AA,21,0)</f>
        <v>https://onlinecourses.nptel.ac.in/noc24_hs151/preview</v>
      </c>
      <c r="W479" s="33" t="str">
        <f>VLOOKUP(B479,Overall!B:AA,22,0)</f>
        <v>noc24_hs151</v>
      </c>
      <c r="X479" s="20" t="str">
        <f>VLOOKUP(B479,Overall!B:AA,23,0)</f>
        <v>https://nptel.ac.in/courses/109105169
https://nptel.ac.in/courses/109105135</v>
      </c>
      <c r="Y479" s="19" t="str">
        <f>VLOOKUP(B479,Overall!B:AA,24,0)</f>
        <v>https://nptel.ac.in/courses/109105169
https://nptel.ac.in/courses/109105135</v>
      </c>
      <c r="Z479" s="14" t="str">
        <f>VLOOKUP(B479,Overall!B:AA,25,0)</f>
        <v>109105169
109105135</v>
      </c>
      <c r="AA479" s="33"/>
    </row>
    <row r="480" spans="1:27" ht="39.6" x14ac:dyDescent="0.25">
      <c r="A480" s="13">
        <v>479</v>
      </c>
      <c r="B480" s="14" t="s">
        <v>2952</v>
      </c>
      <c r="C480" s="14" t="str">
        <f>VLOOKUP(B480,Overall!B:AA,2,0)</f>
        <v>Humanities and Social Sciences</v>
      </c>
      <c r="D480" s="14" t="str">
        <f>VLOOKUP(B480,Overall!B:AA,3,0)</f>
        <v>Human Resource Development</v>
      </c>
      <c r="E480" s="14" t="str">
        <f>VLOOKUP(B480,Overall!B:AA,4,0)</f>
        <v>Prof. Kbl Srivastava</v>
      </c>
      <c r="F480" s="15" t="str">
        <f>VLOOKUP(B480,Overall!B:AA,5,0)</f>
        <v>IIT Kharagpur</v>
      </c>
      <c r="G480" s="15" t="str">
        <f>VLOOKUP(B480,Overall!B:AA,6,0)</f>
        <v>IIT Kharagpur</v>
      </c>
      <c r="H480" s="16" t="str">
        <f>VLOOKUP(B480,Overall!B:AA,7,0)</f>
        <v>12 Weeks</v>
      </c>
      <c r="I480" s="15" t="str">
        <f>VLOOKUP(B480,Overall!B:AA,8,0)</f>
        <v>Rerun</v>
      </c>
      <c r="J480" s="17">
        <f>VLOOKUP(B480,Overall!B:AA,9,0)</f>
        <v>45859</v>
      </c>
      <c r="K480" s="17">
        <f>VLOOKUP(B480,Overall!B:AA,10,0)</f>
        <v>45940</v>
      </c>
      <c r="L480" s="17">
        <f>VLOOKUP(B480,Overall!B:AA,11,0)</f>
        <v>45963</v>
      </c>
      <c r="M480" s="17">
        <f>VLOOKUP(B480,Overall!B:AA,12,0)</f>
        <v>45866</v>
      </c>
      <c r="N480" s="17">
        <f>VLOOKUP(B480,Overall!B:AA,13,0)</f>
        <v>45884</v>
      </c>
      <c r="O480" s="15" t="str">
        <f>VLOOKUP(B480,Overall!B:AA,14,0)</f>
        <v>PG</v>
      </c>
      <c r="P480" s="15" t="str">
        <f>VLOOKUP(B480,Overall!B:AA,15,0)</f>
        <v>Elective</v>
      </c>
      <c r="Q480" s="15" t="str">
        <f>VLOOKUP(B480,Overall!B:AA,16,0)</f>
        <v>Yes</v>
      </c>
      <c r="R480" s="33" t="str">
        <f>VLOOKUP(B480,Overall!B:AA,17,0)</f>
        <v>Human Resource Management</v>
      </c>
      <c r="S480" s="20" t="str">
        <f>VLOOKUP(B480,Overall!B:AA,18,0)</f>
        <v>https://onlinecourses.nptel.ac.in/noc25_hs210/preview</v>
      </c>
      <c r="T480" s="14" t="str">
        <f>VLOOKUP(B480,Overall!B:AA,19,0)</f>
        <v>noc25_hs210</v>
      </c>
      <c r="U480" s="35" t="str">
        <f>VLOOKUP(B480,Overall!B:AA,20,0)</f>
        <v>https://onlinecourses.nptel.ac.in/noc24_hs125/preview</v>
      </c>
      <c r="V480" s="35" t="str">
        <f>VLOOKUP(B480,Overall!B:AA,21,0)</f>
        <v>https://onlinecourses.nptel.ac.in/noc24_hs125/preview</v>
      </c>
      <c r="W480" s="33" t="str">
        <f>VLOOKUP(B480,Overall!B:AA,22,0)</f>
        <v>noc24_hs125</v>
      </c>
      <c r="X480" s="20" t="str">
        <f>VLOOKUP(B480,Overall!B:AA,23,0)</f>
        <v>https://nptel.ac.in/courses/109105121</v>
      </c>
      <c r="Y480" s="19" t="str">
        <f>VLOOKUP(B480,Overall!B:AA,24,0)</f>
        <v>https://nptel.ac.in/courses/109105121</v>
      </c>
      <c r="Z480" s="14">
        <f>VLOOKUP(B480,Overall!B:AA,25,0)</f>
        <v>109105121</v>
      </c>
      <c r="AA480" s="33"/>
    </row>
    <row r="481" spans="1:27" ht="39.6" x14ac:dyDescent="0.25">
      <c r="A481" s="13">
        <v>480</v>
      </c>
      <c r="B481" s="14" t="s">
        <v>2957</v>
      </c>
      <c r="C481" s="14" t="str">
        <f>VLOOKUP(B481,Overall!B:AA,2,0)</f>
        <v>Humanities and Social Sciences</v>
      </c>
      <c r="D481" s="14" t="str">
        <f>VLOOKUP(B481,Overall!B:AA,3,0)</f>
        <v>Globalization and Culture</v>
      </c>
      <c r="E481" s="14" t="str">
        <f>VLOOKUP(B481,Overall!B:AA,4,0)</f>
        <v>Prof. Anjali Gera Roy</v>
      </c>
      <c r="F481" s="15" t="str">
        <f>VLOOKUP(B481,Overall!B:AA,5,0)</f>
        <v>IIT Kharagpur</v>
      </c>
      <c r="G481" s="15" t="str">
        <f>VLOOKUP(B481,Overall!B:AA,6,0)</f>
        <v>IIT Kharagpur</v>
      </c>
      <c r="H481" s="16" t="str">
        <f>VLOOKUP(B481,Overall!B:AA,7,0)</f>
        <v>8 Weeks</v>
      </c>
      <c r="I481" s="15" t="str">
        <f>VLOOKUP(B481,Overall!B:AA,8,0)</f>
        <v>Rerun</v>
      </c>
      <c r="J481" s="17">
        <f>VLOOKUP(B481,Overall!B:AA,9,0)</f>
        <v>45859</v>
      </c>
      <c r="K481" s="17">
        <f>VLOOKUP(B481,Overall!B:AA,10,0)</f>
        <v>45912</v>
      </c>
      <c r="L481" s="17">
        <f>VLOOKUP(B481,Overall!B:AA,11,0)</f>
        <v>45921</v>
      </c>
      <c r="M481" s="17">
        <f>VLOOKUP(B481,Overall!B:AA,12,0)</f>
        <v>45866</v>
      </c>
      <c r="N481" s="17">
        <f>VLOOKUP(B481,Overall!B:AA,13,0)</f>
        <v>45884</v>
      </c>
      <c r="O481" s="15" t="str">
        <f>VLOOKUP(B481,Overall!B:AA,14,0)</f>
        <v>UG/PG</v>
      </c>
      <c r="P481" s="15" t="str">
        <f>VLOOKUP(B481,Overall!B:AA,15,0)</f>
        <v>Elective</v>
      </c>
      <c r="Q481" s="15" t="str">
        <f>VLOOKUP(B481,Overall!B:AA,16,0)</f>
        <v>Yes</v>
      </c>
      <c r="R481" s="33">
        <f>VLOOKUP(B481,Overall!B:AA,17,0)</f>
        <v>0</v>
      </c>
      <c r="S481" s="20" t="str">
        <f>VLOOKUP(B481,Overall!B:AA,18,0)</f>
        <v>https://onlinecourses.nptel.ac.in/noc25_hs211/preview</v>
      </c>
      <c r="T481" s="14" t="str">
        <f>VLOOKUP(B481,Overall!B:AA,19,0)</f>
        <v>noc25_hs211</v>
      </c>
      <c r="U481" s="35" t="str">
        <f>VLOOKUP(B481,Overall!B:AA,20,0)</f>
        <v>https://onlinecourses.nptel.ac.in/noc24_hs115/preview</v>
      </c>
      <c r="V481" s="35" t="str">
        <f>VLOOKUP(B481,Overall!B:AA,21,0)</f>
        <v>https://onlinecourses.nptel.ac.in/noc24_hs115/preview</v>
      </c>
      <c r="W481" s="33" t="str">
        <f>VLOOKUP(B481,Overall!B:AA,22,0)</f>
        <v>noc24_hs115</v>
      </c>
      <c r="X481" s="20" t="str">
        <f>VLOOKUP(B481,Overall!B:AA,23,0)</f>
        <v>https://nptel.ac.in/courses/109105113</v>
      </c>
      <c r="Y481" s="19" t="str">
        <f>VLOOKUP(B481,Overall!B:AA,24,0)</f>
        <v>https://nptel.ac.in/courses/109105113</v>
      </c>
      <c r="Z481" s="14">
        <f>VLOOKUP(B481,Overall!B:AA,25,0)</f>
        <v>109105113</v>
      </c>
      <c r="AA481" s="33"/>
    </row>
    <row r="482" spans="1:27" ht="39.6" x14ac:dyDescent="0.25">
      <c r="A482" s="13">
        <v>481</v>
      </c>
      <c r="B482" s="14" t="s">
        <v>2962</v>
      </c>
      <c r="C482" s="14" t="str">
        <f>VLOOKUP(B482,Overall!B:AA,2,0)</f>
        <v>Humanities and Social Sciences</v>
      </c>
      <c r="D482" s="14" t="str">
        <f>VLOOKUP(B482,Overall!B:AA,3,0)</f>
        <v>Educational Leadership</v>
      </c>
      <c r="E482" s="14" t="str">
        <f>VLOOKUP(B482,Overall!B:AA,4,0)</f>
        <v>Prof. Atasi Mohanty</v>
      </c>
      <c r="F482" s="15" t="str">
        <f>VLOOKUP(B482,Overall!B:AA,5,0)</f>
        <v>IIT Kharagpur</v>
      </c>
      <c r="G482" s="15" t="str">
        <f>VLOOKUP(B482,Overall!B:AA,6,0)</f>
        <v>IIT Kharagpur</v>
      </c>
      <c r="H482" s="16" t="str">
        <f>VLOOKUP(B482,Overall!B:AA,7,0)</f>
        <v>12 Weeks</v>
      </c>
      <c r="I482" s="15" t="str">
        <f>VLOOKUP(B482,Overall!B:AA,8,0)</f>
        <v>Rerun</v>
      </c>
      <c r="J482" s="17">
        <f>VLOOKUP(B482,Overall!B:AA,9,0)</f>
        <v>45859</v>
      </c>
      <c r="K482" s="17">
        <f>VLOOKUP(B482,Overall!B:AA,10,0)</f>
        <v>45940</v>
      </c>
      <c r="L482" s="17">
        <f>VLOOKUP(B482,Overall!B:AA,11,0)</f>
        <v>45963</v>
      </c>
      <c r="M482" s="17">
        <f>VLOOKUP(B482,Overall!B:AA,12,0)</f>
        <v>45866</v>
      </c>
      <c r="N482" s="17">
        <f>VLOOKUP(B482,Overall!B:AA,13,0)</f>
        <v>45884</v>
      </c>
      <c r="O482" s="15" t="str">
        <f>VLOOKUP(B482,Overall!B:AA,14,0)</f>
        <v>PG</v>
      </c>
      <c r="P482" s="15" t="str">
        <f>VLOOKUP(B482,Overall!B:AA,15,0)</f>
        <v>Elective</v>
      </c>
      <c r="Q482" s="15" t="str">
        <f>VLOOKUP(B482,Overall!B:AA,16,0)</f>
        <v>Yes</v>
      </c>
      <c r="R482" s="33" t="str">
        <f>VLOOKUP(B482,Overall!B:AA,17,0)</f>
        <v>Faculty Domain - Advanced</v>
      </c>
      <c r="S482" s="20" t="str">
        <f>VLOOKUP(B482,Overall!B:AA,18,0)</f>
        <v>https://onlinecourses.nptel.ac.in/noc25_hs212/preview</v>
      </c>
      <c r="T482" s="14" t="str">
        <f>VLOOKUP(B482,Overall!B:AA,19,0)</f>
        <v>noc25_hs212</v>
      </c>
      <c r="U482" s="35" t="str">
        <f>VLOOKUP(B482,Overall!B:AA,20,0)</f>
        <v>https://onlinecourses.nptel.ac.in/noc24_hs159/preview</v>
      </c>
      <c r="V482" s="35" t="str">
        <f>VLOOKUP(B482,Overall!B:AA,21,0)</f>
        <v>https://onlinecourses.nptel.ac.in/noc24_hs159/preview</v>
      </c>
      <c r="W482" s="33" t="str">
        <f>VLOOKUP(B482,Overall!B:AA,22,0)</f>
        <v>noc24_hs159</v>
      </c>
      <c r="X482" s="20" t="str">
        <f>VLOOKUP(B482,Overall!B:AA,23,0)</f>
        <v>https://nptel.ac.in/courses/109105122</v>
      </c>
      <c r="Y482" s="19" t="str">
        <f>VLOOKUP(B482,Overall!B:AA,24,0)</f>
        <v>https://nptel.ac.in/courses/109105122</v>
      </c>
      <c r="Z482" s="14">
        <f>VLOOKUP(B482,Overall!B:AA,25,0)</f>
        <v>109105122</v>
      </c>
      <c r="AA482" s="33"/>
    </row>
    <row r="483" spans="1:27" ht="39.6" x14ac:dyDescent="0.25">
      <c r="A483" s="13">
        <v>482</v>
      </c>
      <c r="B483" s="14" t="s">
        <v>2966</v>
      </c>
      <c r="C483" s="14" t="str">
        <f>VLOOKUP(B483,Overall!B:AA,2,0)</f>
        <v>Humanities and Social Sciences</v>
      </c>
      <c r="D483" s="14" t="str">
        <f>VLOOKUP(B483,Overall!B:AA,3,0)</f>
        <v>Entrepreneurship and IP Strategy</v>
      </c>
      <c r="E483" s="14" t="str">
        <f>VLOOKUP(B483,Overall!B:AA,4,0)</f>
        <v>Prof. Gouri Gargate</v>
      </c>
      <c r="F483" s="15" t="str">
        <f>VLOOKUP(B483,Overall!B:AA,5,0)</f>
        <v>IIT Kharagpur</v>
      </c>
      <c r="G483" s="15" t="str">
        <f>VLOOKUP(B483,Overall!B:AA,6,0)</f>
        <v>IIT Kharagpur</v>
      </c>
      <c r="H483" s="16" t="str">
        <f>VLOOKUP(B483,Overall!B:AA,7,0)</f>
        <v>8 Weeks</v>
      </c>
      <c r="I483" s="15" t="str">
        <f>VLOOKUP(B483,Overall!B:AA,8,0)</f>
        <v>Rerun</v>
      </c>
      <c r="J483" s="17">
        <f>VLOOKUP(B483,Overall!B:AA,9,0)</f>
        <v>45859</v>
      </c>
      <c r="K483" s="17">
        <f>VLOOKUP(B483,Overall!B:AA,10,0)</f>
        <v>45912</v>
      </c>
      <c r="L483" s="17">
        <f>VLOOKUP(B483,Overall!B:AA,11,0)</f>
        <v>45921</v>
      </c>
      <c r="M483" s="17">
        <f>VLOOKUP(B483,Overall!B:AA,12,0)</f>
        <v>45866</v>
      </c>
      <c r="N483" s="17">
        <f>VLOOKUP(B483,Overall!B:AA,13,0)</f>
        <v>45884</v>
      </c>
      <c r="O483" s="15" t="str">
        <f>VLOOKUP(B483,Overall!B:AA,14,0)</f>
        <v>UG/PG</v>
      </c>
      <c r="P483" s="15" t="str">
        <f>VLOOKUP(B483,Overall!B:AA,15,0)</f>
        <v>Elective</v>
      </c>
      <c r="Q483" s="15" t="str">
        <f>VLOOKUP(B483,Overall!B:AA,16,0)</f>
        <v>Yes</v>
      </c>
      <c r="R483" s="33" t="str">
        <f>VLOOKUP(B483,Overall!B:AA,17,0)</f>
        <v>Faculty Domain - Advanced</v>
      </c>
      <c r="S483" s="20" t="str">
        <f>VLOOKUP(B483,Overall!B:AA,18,0)</f>
        <v>https://onlinecourses.nptel.ac.in/noc25_hs213/preview</v>
      </c>
      <c r="T483" s="14" t="str">
        <f>VLOOKUP(B483,Overall!B:AA,19,0)</f>
        <v>noc25_hs213</v>
      </c>
      <c r="U483" s="35" t="str">
        <f>VLOOKUP(B483,Overall!B:AA,20,0)</f>
        <v>https://onlinecourses.nptel.ac.in/noc24_hs116/preview</v>
      </c>
      <c r="V483" s="35" t="str">
        <f>VLOOKUP(B483,Overall!B:AA,21,0)</f>
        <v>https://onlinecourses.nptel.ac.in/noc24_hs116/preview</v>
      </c>
      <c r="W483" s="33" t="str">
        <f>VLOOKUP(B483,Overall!B:AA,22,0)</f>
        <v>noc24_hs116</v>
      </c>
      <c r="X483" s="20" t="str">
        <f>VLOOKUP(B483,Overall!B:AA,23,0)</f>
        <v>https://nptel.ac.in/courses/109105176</v>
      </c>
      <c r="Y483" s="19" t="str">
        <f>VLOOKUP(B483,Overall!B:AA,24,0)</f>
        <v>https://nptel.ac.in/courses/109105176</v>
      </c>
      <c r="Z483" s="14">
        <f>VLOOKUP(B483,Overall!B:AA,25,0)</f>
        <v>109105176</v>
      </c>
      <c r="AA483" s="33"/>
    </row>
    <row r="484" spans="1:27" ht="39.6" x14ac:dyDescent="0.25">
      <c r="A484" s="13">
        <v>483</v>
      </c>
      <c r="B484" s="14" t="s">
        <v>2978</v>
      </c>
      <c r="C484" s="14" t="str">
        <f>VLOOKUP(B484,Overall!B:AA,2,0)</f>
        <v>Industrial Management and Engineering</v>
      </c>
      <c r="D484" s="14" t="str">
        <f>VLOOKUP(B484,Overall!B:AA,3,0)</f>
        <v>Project Management</v>
      </c>
      <c r="E484" s="14" t="str">
        <f>VLOOKUP(B484,Overall!B:AA,4,0)</f>
        <v>Prof. Raghu Nandan Sengupta</v>
      </c>
      <c r="F484" s="15" t="str">
        <f>VLOOKUP(B484,Overall!B:AA,5,0)</f>
        <v>IIT Kanpur</v>
      </c>
      <c r="G484" s="15" t="str">
        <f>VLOOKUP(B484,Overall!B:AA,6,0)</f>
        <v>IIT Kanpur</v>
      </c>
      <c r="H484" s="16" t="str">
        <f>VLOOKUP(B484,Overall!B:AA,7,0)</f>
        <v>8 Weeks</v>
      </c>
      <c r="I484" s="15" t="str">
        <f>VLOOKUP(B484,Overall!B:AA,8,0)</f>
        <v>Rerun</v>
      </c>
      <c r="J484" s="17">
        <f>VLOOKUP(B484,Overall!B:AA,9,0)</f>
        <v>45859</v>
      </c>
      <c r="K484" s="17">
        <f>VLOOKUP(B484,Overall!B:AA,10,0)</f>
        <v>45912</v>
      </c>
      <c r="L484" s="17">
        <f>VLOOKUP(B484,Overall!B:AA,11,0)</f>
        <v>45920</v>
      </c>
      <c r="M484" s="17">
        <f>VLOOKUP(B484,Overall!B:AA,12,0)</f>
        <v>45866</v>
      </c>
      <c r="N484" s="17">
        <f>VLOOKUP(B484,Overall!B:AA,13,0)</f>
        <v>45884</v>
      </c>
      <c r="O484" s="15" t="str">
        <f>VLOOKUP(B484,Overall!B:AA,14,0)</f>
        <v>UG</v>
      </c>
      <c r="P484" s="15" t="str">
        <f>VLOOKUP(B484,Overall!B:AA,15,0)</f>
        <v>Elective</v>
      </c>
      <c r="Q484" s="15" t="str">
        <f>VLOOKUP(B484,Overall!B:AA,16,0)</f>
        <v>Yes</v>
      </c>
      <c r="R484" s="33" t="str">
        <f>VLOOKUP(B484,Overall!B:AA,17,0)</f>
        <v>Operations</v>
      </c>
      <c r="S484" s="20" t="str">
        <f>VLOOKUP(B484,Overall!B:AA,18,0)</f>
        <v>https://onlinecourses.nptel.ac.in/noc25_mg78/preview</v>
      </c>
      <c r="T484" s="14" t="str">
        <f>VLOOKUP(B484,Overall!B:AA,19,0)</f>
        <v>noc25_mg78</v>
      </c>
      <c r="U484" s="35" t="str">
        <f>VLOOKUP(B484,Overall!B:AA,20,0)</f>
        <v>https://onlinecourses.nptel.ac.in/noc24_mg75/preview</v>
      </c>
      <c r="V484" s="35" t="str">
        <f>VLOOKUP(B484,Overall!B:AA,21,0)</f>
        <v>https://onlinecourses.nptel.ac.in/noc24_mg75/preview</v>
      </c>
      <c r="W484" s="33" t="str">
        <f>VLOOKUP(B484,Overall!B:AA,22,0)</f>
        <v>noc24_mg75</v>
      </c>
      <c r="X484" s="20" t="str">
        <f>VLOOKUP(B484,Overall!B:AA,23,0)</f>
        <v>https://nptel.ac.in/courses/110104073</v>
      </c>
      <c r="Y484" s="19" t="str">
        <f>VLOOKUP(B484,Overall!B:AA,24,0)</f>
        <v>https://nptel.ac.in/courses/110104073</v>
      </c>
      <c r="Z484" s="14">
        <f>VLOOKUP(B484,Overall!B:AA,25,0)</f>
        <v>110104073</v>
      </c>
      <c r="AA484" s="33"/>
    </row>
    <row r="485" spans="1:27" ht="39.6" x14ac:dyDescent="0.25">
      <c r="A485" s="13">
        <v>484</v>
      </c>
      <c r="B485" s="14" t="s">
        <v>2988</v>
      </c>
      <c r="C485" s="14" t="str">
        <f>VLOOKUP(B485,Overall!B:AA,2,0)</f>
        <v>Interdisciplinary</v>
      </c>
      <c r="D485" s="14" t="str">
        <f>VLOOKUP(B485,Overall!B:AA,3,0)</f>
        <v>Intellectual Property Portfolio Management</v>
      </c>
      <c r="E485" s="14" t="str">
        <f>VLOOKUP(B485,Overall!B:AA,4,0)</f>
        <v>Prof. Rajat Agrawal</v>
      </c>
      <c r="F485" s="15" t="str">
        <f>VLOOKUP(B485,Overall!B:AA,5,0)</f>
        <v>IIT Roorkee</v>
      </c>
      <c r="G485" s="15" t="str">
        <f>VLOOKUP(B485,Overall!B:AA,6,0)</f>
        <v>IIT Roorkee</v>
      </c>
      <c r="H485" s="16" t="str">
        <f>VLOOKUP(B485,Overall!B:AA,7,0)</f>
        <v>8 Weeks</v>
      </c>
      <c r="I485" s="15" t="str">
        <f>VLOOKUP(B485,Overall!B:AA,8,0)</f>
        <v>Rerun</v>
      </c>
      <c r="J485" s="17">
        <f>VLOOKUP(B485,Overall!B:AA,9,0)</f>
        <v>45887</v>
      </c>
      <c r="K485" s="17">
        <f>VLOOKUP(B485,Overall!B:AA,10,0)</f>
        <v>45940</v>
      </c>
      <c r="L485" s="17">
        <f>VLOOKUP(B485,Overall!B:AA,11,0)</f>
        <v>45956</v>
      </c>
      <c r="M485" s="17">
        <f>VLOOKUP(B485,Overall!B:AA,12,0)</f>
        <v>45887</v>
      </c>
      <c r="N485" s="17">
        <f>VLOOKUP(B485,Overall!B:AA,13,0)</f>
        <v>45898</v>
      </c>
      <c r="O485" s="15" t="str">
        <f>VLOOKUP(B485,Overall!B:AA,14,0)</f>
        <v>UG/PG</v>
      </c>
      <c r="P485" s="15" t="str">
        <f>VLOOKUP(B485,Overall!B:AA,15,0)</f>
        <v>Elective</v>
      </c>
      <c r="Q485" s="15" t="str">
        <f>VLOOKUP(B485,Overall!B:AA,16,0)</f>
        <v>Yes</v>
      </c>
      <c r="R485" s="33" t="str">
        <f>VLOOKUP(B485,Overall!B:AA,17,0)</f>
        <v>Faculty Domain - Advanced</v>
      </c>
      <c r="S485" s="20" t="str">
        <f>VLOOKUP(B485,Overall!B:AA,18,0)</f>
        <v>https://onlinecourses.nptel.ac.in/noc25_ge51/preview</v>
      </c>
      <c r="T485" s="14" t="str">
        <f>VLOOKUP(B485,Overall!B:AA,19,0)</f>
        <v>noc25_ge51</v>
      </c>
      <c r="U485" s="35" t="str">
        <f>VLOOKUP(B485,Overall!B:AA,20,0)</f>
        <v>https://onlinecourses.nptel.ac.in/noc24_ge62/preview</v>
      </c>
      <c r="V485" s="35" t="str">
        <f>VLOOKUP(B485,Overall!B:AA,21,0)</f>
        <v>https://onlinecourses.nptel.ac.in/noc24_ge62/preview</v>
      </c>
      <c r="W485" s="33" t="str">
        <f>VLOOKUP(B485,Overall!B:AA,22,0)</f>
        <v>noc24_ge62</v>
      </c>
      <c r="X485" s="20" t="str">
        <f>VLOOKUP(B485,Overall!B:AA,23,0)</f>
        <v>https://nptel.ac.in/courses/127107502</v>
      </c>
      <c r="Y485" s="19" t="str">
        <f>VLOOKUP(B485,Overall!B:AA,24,0)</f>
        <v>https://nptel.ac.in/courses/127107502</v>
      </c>
      <c r="Z485" s="14">
        <f>VLOOKUP(B485,Overall!B:AA,25,0)</f>
        <v>127107502</v>
      </c>
      <c r="AA485" s="33"/>
    </row>
    <row r="486" spans="1:27" ht="39.6" x14ac:dyDescent="0.25">
      <c r="A486" s="13">
        <v>485</v>
      </c>
      <c r="B486" s="14" t="s">
        <v>2993</v>
      </c>
      <c r="C486" s="14" t="str">
        <f>VLOOKUP(B486,Overall!B:AA,2,0)</f>
        <v>Interdisciplinary/English</v>
      </c>
      <c r="D486" s="14" t="str">
        <f>VLOOKUP(B486,Overall!B:AA,3,0)</f>
        <v>Posthumanism: An Introduction</v>
      </c>
      <c r="E486" s="14" t="str">
        <f>VLOOKUP(B486,Overall!B:AA,4,0)</f>
        <v>Prof. Pramod K Nayar</v>
      </c>
      <c r="F486" s="15" t="str">
        <f>VLOOKUP(B486,Overall!B:AA,5,0)</f>
        <v>University of Hyderabad</v>
      </c>
      <c r="G486" s="15" t="str">
        <f>VLOOKUP(B486,Overall!B:AA,6,0)</f>
        <v>IIT Madras</v>
      </c>
      <c r="H486" s="16" t="str">
        <f>VLOOKUP(B486,Overall!B:AA,7,0)</f>
        <v>8 Weeks</v>
      </c>
      <c r="I486" s="15" t="str">
        <f>VLOOKUP(B486,Overall!B:AA,8,0)</f>
        <v>Rerun</v>
      </c>
      <c r="J486" s="17">
        <f>VLOOKUP(B486,Overall!B:AA,9,0)</f>
        <v>45887</v>
      </c>
      <c r="K486" s="17">
        <f>VLOOKUP(B486,Overall!B:AA,10,0)</f>
        <v>45940</v>
      </c>
      <c r="L486" s="17">
        <f>VLOOKUP(B486,Overall!B:AA,11,0)</f>
        <v>45956</v>
      </c>
      <c r="M486" s="17">
        <f>VLOOKUP(B486,Overall!B:AA,12,0)</f>
        <v>45887</v>
      </c>
      <c r="N486" s="17">
        <f>VLOOKUP(B486,Overall!B:AA,13,0)</f>
        <v>45898</v>
      </c>
      <c r="O486" s="15" t="str">
        <f>VLOOKUP(B486,Overall!B:AA,14,0)</f>
        <v>PG</v>
      </c>
      <c r="P486" s="15" t="str">
        <f>VLOOKUP(B486,Overall!B:AA,15,0)</f>
        <v>Elective</v>
      </c>
      <c r="Q486" s="15" t="str">
        <f>VLOOKUP(B486,Overall!B:AA,16,0)</f>
        <v>Yes</v>
      </c>
      <c r="R486" s="33" t="str">
        <f>VLOOKUP(B486,Overall!B:AA,17,0)</f>
        <v>English Studies</v>
      </c>
      <c r="S486" s="20" t="str">
        <f>VLOOKUP(B486,Overall!B:AA,18,0)</f>
        <v>https://onlinecourses.nptel.ac.in/noc25_hs215/preview</v>
      </c>
      <c r="T486" s="14" t="str">
        <f>VLOOKUP(B486,Overall!B:AA,19,0)</f>
        <v>noc25_hs215</v>
      </c>
      <c r="U486" s="35" t="str">
        <f>VLOOKUP(B486,Overall!B:AA,20,0)</f>
        <v>https://onlinecourses.nptel.ac.in/noc24_hs179/preview</v>
      </c>
      <c r="V486" s="35" t="str">
        <f>VLOOKUP(B486,Overall!B:AA,21,0)</f>
        <v>https://onlinecourses.nptel.ac.in/noc24_hs179/preview</v>
      </c>
      <c r="W486" s="33" t="str">
        <f>VLOOKUP(B486,Overall!B:AA,22,0)</f>
        <v>noc24_hs179</v>
      </c>
      <c r="X486" s="20" t="str">
        <f>VLOOKUP(B486,Overall!B:AA,23,0)</f>
        <v>https://nptel.ac.in/courses/109106503</v>
      </c>
      <c r="Y486" s="19" t="str">
        <f>VLOOKUP(B486,Overall!B:AA,24,0)</f>
        <v>https://nptel.ac.in/courses/109106503</v>
      </c>
      <c r="Z486" s="14">
        <f>VLOOKUP(B486,Overall!B:AA,25,0)</f>
        <v>109106503</v>
      </c>
      <c r="AA486" s="33"/>
    </row>
    <row r="487" spans="1:27" ht="52.8" x14ac:dyDescent="0.25">
      <c r="A487" s="13">
        <v>486</v>
      </c>
      <c r="B487" s="14" t="s">
        <v>2998</v>
      </c>
      <c r="C487" s="14" t="str">
        <f>VLOOKUP(B487,Overall!B:AA,2,0)</f>
        <v>Law</v>
      </c>
      <c r="D487" s="14" t="str">
        <f>VLOOKUP(B487,Overall!B:AA,3,0)</f>
        <v>Right to Information and Good Governance</v>
      </c>
      <c r="E487" s="14" t="str">
        <f>VLOOKUP(B487,Overall!B:AA,4,0)</f>
        <v>Prof. Sairam Bhat</v>
      </c>
      <c r="F487" s="15" t="str">
        <f>VLOOKUP(B487,Overall!B:AA,5,0)</f>
        <v>National Law School of India University</v>
      </c>
      <c r="G487" s="15" t="str">
        <f>VLOOKUP(B487,Overall!B:AA,6,0)</f>
        <v>IIT Madras</v>
      </c>
      <c r="H487" s="16" t="str">
        <f>VLOOKUP(B487,Overall!B:AA,7,0)</f>
        <v>12 Weeks</v>
      </c>
      <c r="I487" s="15" t="str">
        <f>VLOOKUP(B487,Overall!B:AA,8,0)</f>
        <v>Rerun</v>
      </c>
      <c r="J487" s="17">
        <f>VLOOKUP(B487,Overall!B:AA,9,0)</f>
        <v>45859</v>
      </c>
      <c r="K487" s="17">
        <f>VLOOKUP(B487,Overall!B:AA,10,0)</f>
        <v>45940</v>
      </c>
      <c r="L487" s="17">
        <f>VLOOKUP(B487,Overall!B:AA,11,0)</f>
        <v>45956</v>
      </c>
      <c r="M487" s="17">
        <f>VLOOKUP(B487,Overall!B:AA,12,0)</f>
        <v>45866</v>
      </c>
      <c r="N487" s="17">
        <f>VLOOKUP(B487,Overall!B:AA,13,0)</f>
        <v>45884</v>
      </c>
      <c r="O487" s="15" t="str">
        <f>VLOOKUP(B487,Overall!B:AA,14,0)</f>
        <v>UG/PG</v>
      </c>
      <c r="P487" s="15" t="str">
        <f>VLOOKUP(B487,Overall!B:AA,15,0)</f>
        <v>Elective</v>
      </c>
      <c r="Q487" s="15" t="str">
        <f>VLOOKUP(B487,Overall!B:AA,16,0)</f>
        <v>Yes</v>
      </c>
      <c r="R487" s="33">
        <f>VLOOKUP(B487,Overall!B:AA,17,0)</f>
        <v>0</v>
      </c>
      <c r="S487" s="20" t="str">
        <f>VLOOKUP(B487,Overall!B:AA,18,0)</f>
        <v>https://onlinecourses.nptel.ac.in/noc25_lw08/preview</v>
      </c>
      <c r="T487" s="14" t="str">
        <f>VLOOKUP(B487,Overall!B:AA,19,0)</f>
        <v>noc25_lw08</v>
      </c>
      <c r="U487" s="35" t="str">
        <f>VLOOKUP(B487,Overall!B:AA,20,0)</f>
        <v>https://onlinecourses.nptel.ac.in/noc24_lw11/preview</v>
      </c>
      <c r="V487" s="35" t="str">
        <f>VLOOKUP(B487,Overall!B:AA,21,0)</f>
        <v>https://onlinecourses.nptel.ac.in/noc24_lw11/preview</v>
      </c>
      <c r="W487" s="33" t="str">
        <f>VLOOKUP(B487,Overall!B:AA,22,0)</f>
        <v>noc24_lw11</v>
      </c>
      <c r="X487" s="20" t="str">
        <f>VLOOKUP(B487,Overall!B:AA,23,0)</f>
        <v>https://nptel.ac.in/courses/129106001</v>
      </c>
      <c r="Y487" s="19" t="str">
        <f>VLOOKUP(B487,Overall!B:AA,24,0)</f>
        <v>https://nptel.ac.in/courses/129106001</v>
      </c>
      <c r="Z487" s="14">
        <f>VLOOKUP(B487,Overall!B:AA,25,0)</f>
        <v>129106001</v>
      </c>
      <c r="AA487" s="33"/>
    </row>
    <row r="488" spans="1:27" ht="52.8" x14ac:dyDescent="0.25">
      <c r="A488" s="13">
        <v>487</v>
      </c>
      <c r="B488" s="14" t="s">
        <v>3005</v>
      </c>
      <c r="C488" s="14" t="str">
        <f>VLOOKUP(B488,Overall!B:AA,2,0)</f>
        <v>Law</v>
      </c>
      <c r="D488" s="14" t="str">
        <f>VLOOKUP(B488,Overall!B:AA,3,0)</f>
        <v>Constitution of India and Environmental Governance: Administrative and Adjudicatory Process</v>
      </c>
      <c r="E488" s="14" t="str">
        <f>VLOOKUP(B488,Overall!B:AA,4,0)</f>
        <v>Prof. Sairam Bhat,
Prof. M. K. Ramesh</v>
      </c>
      <c r="F488" s="15" t="str">
        <f>VLOOKUP(B488,Overall!B:AA,5,0)</f>
        <v>National Law School of India University</v>
      </c>
      <c r="G488" s="15" t="str">
        <f>VLOOKUP(B488,Overall!B:AA,6,0)</f>
        <v>IIT Madras</v>
      </c>
      <c r="H488" s="16" t="str">
        <f>VLOOKUP(B488,Overall!B:AA,7,0)</f>
        <v>12 Weeks</v>
      </c>
      <c r="I488" s="15" t="str">
        <f>VLOOKUP(B488,Overall!B:AA,8,0)</f>
        <v>Rerun</v>
      </c>
      <c r="J488" s="17">
        <f>VLOOKUP(B488,Overall!B:AA,9,0)</f>
        <v>45859</v>
      </c>
      <c r="K488" s="17">
        <f>VLOOKUP(B488,Overall!B:AA,10,0)</f>
        <v>45940</v>
      </c>
      <c r="L488" s="17">
        <f>VLOOKUP(B488,Overall!B:AA,11,0)</f>
        <v>45955</v>
      </c>
      <c r="M488" s="17">
        <f>VLOOKUP(B488,Overall!B:AA,12,0)</f>
        <v>45866</v>
      </c>
      <c r="N488" s="17">
        <f>VLOOKUP(B488,Overall!B:AA,13,0)</f>
        <v>45884</v>
      </c>
      <c r="O488" s="15" t="str">
        <f>VLOOKUP(B488,Overall!B:AA,14,0)</f>
        <v>UG/PG</v>
      </c>
      <c r="P488" s="15" t="str">
        <f>VLOOKUP(B488,Overall!B:AA,15,0)</f>
        <v>Core</v>
      </c>
      <c r="Q488" s="15" t="str">
        <f>VLOOKUP(B488,Overall!B:AA,16,0)</f>
        <v>Yes</v>
      </c>
      <c r="R488" s="33">
        <f>VLOOKUP(B488,Overall!B:AA,17,0)</f>
        <v>0</v>
      </c>
      <c r="S488" s="20" t="str">
        <f>VLOOKUP(B488,Overall!B:AA,18,0)</f>
        <v>https://onlinecourses.nptel.ac.in/noc25_lw09/preview</v>
      </c>
      <c r="T488" s="14" t="str">
        <f>VLOOKUP(B488,Overall!B:AA,19,0)</f>
        <v>noc25_lw09</v>
      </c>
      <c r="U488" s="35" t="str">
        <f>VLOOKUP(B488,Overall!B:AA,20,0)</f>
        <v>https://onlinecourses.nptel.ac.in/noc24_lw09/preview</v>
      </c>
      <c r="V488" s="35" t="str">
        <f>VLOOKUP(B488,Overall!B:AA,21,0)</f>
        <v>https://onlinecourses.nptel.ac.in/noc24_lw09/preview</v>
      </c>
      <c r="W488" s="33" t="str">
        <f>VLOOKUP(B488,Overall!B:AA,22,0)</f>
        <v>noc24_lw09</v>
      </c>
      <c r="X488" s="20" t="str">
        <f>VLOOKUP(B488,Overall!B:AA,23,0)</f>
        <v>https://nptel.ac.in/courses/129106002</v>
      </c>
      <c r="Y488" s="19" t="str">
        <f>VLOOKUP(B488,Overall!B:AA,24,0)</f>
        <v>https://nptel.ac.in/courses/129106002</v>
      </c>
      <c r="Z488" s="14">
        <f>VLOOKUP(B488,Overall!B:AA,25,0)</f>
        <v>129106002</v>
      </c>
      <c r="AA488" s="33"/>
    </row>
    <row r="489" spans="1:27" ht="39.6" x14ac:dyDescent="0.25">
      <c r="A489" s="13">
        <v>488</v>
      </c>
      <c r="B489" s="14" t="s">
        <v>3031</v>
      </c>
      <c r="C489" s="14" t="str">
        <f>VLOOKUP(B489,Overall!B:AA,2,0)</f>
        <v>Law</v>
      </c>
      <c r="D489" s="14" t="str">
        <f>VLOOKUP(B489,Overall!B:AA,3,0)</f>
        <v>Biodiversity Protection, Farmers and Breeders Rights</v>
      </c>
      <c r="E489" s="14" t="str">
        <f>VLOOKUP(B489,Overall!B:AA,4,0)</f>
        <v>Prof. Padmavati Manchikanti,
Prof. Narendran Thiruthy</v>
      </c>
      <c r="F489" s="15" t="str">
        <f>VLOOKUP(B489,Overall!B:AA,5,0)</f>
        <v>IIT Kharagpur</v>
      </c>
      <c r="G489" s="15" t="str">
        <f>VLOOKUP(B489,Overall!B:AA,6,0)</f>
        <v>IIT Kharagpur</v>
      </c>
      <c r="H489" s="16" t="str">
        <f>VLOOKUP(B489,Overall!B:AA,7,0)</f>
        <v>8 Weeks</v>
      </c>
      <c r="I489" s="15" t="str">
        <f>VLOOKUP(B489,Overall!B:AA,8,0)</f>
        <v>Rerun</v>
      </c>
      <c r="J489" s="17">
        <f>VLOOKUP(B489,Overall!B:AA,9,0)</f>
        <v>45859</v>
      </c>
      <c r="K489" s="17">
        <f>VLOOKUP(B489,Overall!B:AA,10,0)</f>
        <v>45912</v>
      </c>
      <c r="L489" s="17">
        <f>VLOOKUP(B489,Overall!B:AA,11,0)</f>
        <v>45921</v>
      </c>
      <c r="M489" s="17">
        <f>VLOOKUP(B489,Overall!B:AA,12,0)</f>
        <v>45866</v>
      </c>
      <c r="N489" s="17">
        <f>VLOOKUP(B489,Overall!B:AA,13,0)</f>
        <v>45884</v>
      </c>
      <c r="O489" s="15" t="str">
        <f>VLOOKUP(B489,Overall!B:AA,14,0)</f>
        <v>UG/PG</v>
      </c>
      <c r="P489" s="15" t="str">
        <f>VLOOKUP(B489,Overall!B:AA,15,0)</f>
        <v>Core</v>
      </c>
      <c r="Q489" s="15" t="str">
        <f>VLOOKUP(B489,Overall!B:AA,16,0)</f>
        <v>Yes</v>
      </c>
      <c r="R489" s="33">
        <f>VLOOKUP(B489,Overall!B:AA,17,0)</f>
        <v>0</v>
      </c>
      <c r="S489" s="20" t="str">
        <f>VLOOKUP(B489,Overall!B:AA,18,0)</f>
        <v>https://onlinecourses.nptel.ac.in/noc25_lw14/preview</v>
      </c>
      <c r="T489" s="14" t="str">
        <f>VLOOKUP(B489,Overall!B:AA,19,0)</f>
        <v>noc25_lw14</v>
      </c>
      <c r="U489" s="35" t="str">
        <f>VLOOKUP(B489,Overall!B:AA,20,0)</f>
        <v>https://onlinecourses.nptel.ac.in/noc24_lw06/preview</v>
      </c>
      <c r="V489" s="35" t="str">
        <f>VLOOKUP(B489,Overall!B:AA,21,0)</f>
        <v>https://onlinecourses.nptel.ac.in/noc24_lw06/preview</v>
      </c>
      <c r="W489" s="33" t="str">
        <f>VLOOKUP(B489,Overall!B:AA,22,0)</f>
        <v>noc24_lw06</v>
      </c>
      <c r="X489" s="20" t="str">
        <f>VLOOKUP(B489,Overall!B:AA,23,0)</f>
        <v>https://nptel.ac.in/courses/129105008</v>
      </c>
      <c r="Y489" s="19" t="str">
        <f>VLOOKUP(B489,Overall!B:AA,24,0)</f>
        <v>https://nptel.ac.in/courses/129105008</v>
      </c>
      <c r="Z489" s="14">
        <f>VLOOKUP(B489,Overall!B:AA,25,0)</f>
        <v>129105008</v>
      </c>
      <c r="AA489" s="33"/>
    </row>
    <row r="490" spans="1:27" ht="52.8" x14ac:dyDescent="0.25">
      <c r="A490" s="13">
        <v>489</v>
      </c>
      <c r="B490" s="14" t="s">
        <v>3036</v>
      </c>
      <c r="C490" s="14" t="str">
        <f>VLOOKUP(B490,Overall!B:AA,2,0)</f>
        <v>Law
Humanities and Social Sciences
Management Studies
Multidisciplinary</v>
      </c>
      <c r="D490" s="14" t="str">
        <f>VLOOKUP(B490,Overall!B:AA,3,0)</f>
        <v>Intellectual Property Disputes: Court Practices and Enforcement</v>
      </c>
      <c r="E490" s="14" t="str">
        <f>VLOOKUP(B490,Overall!B:AA,4,0)</f>
        <v>Prof. Gouri Gargate</v>
      </c>
      <c r="F490" s="15" t="str">
        <f>VLOOKUP(B490,Overall!B:AA,5,0)</f>
        <v>IIT Kharagpur</v>
      </c>
      <c r="G490" s="15" t="str">
        <f>VLOOKUP(B490,Overall!B:AA,6,0)</f>
        <v>IIT Kharagpur</v>
      </c>
      <c r="H490" s="16" t="str">
        <f>VLOOKUP(B490,Overall!B:AA,7,0)</f>
        <v>8 Weeks</v>
      </c>
      <c r="I490" s="15" t="str">
        <f>VLOOKUP(B490,Overall!B:AA,8,0)</f>
        <v>Rerun</v>
      </c>
      <c r="J490" s="17">
        <f>VLOOKUP(B490,Overall!B:AA,9,0)</f>
        <v>45887</v>
      </c>
      <c r="K490" s="17">
        <f>VLOOKUP(B490,Overall!B:AA,10,0)</f>
        <v>45940</v>
      </c>
      <c r="L490" s="17">
        <f>VLOOKUP(B490,Overall!B:AA,11,0)</f>
        <v>45963</v>
      </c>
      <c r="M490" s="17">
        <f>VLOOKUP(B490,Overall!B:AA,12,0)</f>
        <v>45887</v>
      </c>
      <c r="N490" s="17">
        <f>VLOOKUP(B490,Overall!B:AA,13,0)</f>
        <v>45898</v>
      </c>
      <c r="O490" s="15" t="str">
        <f>VLOOKUP(B490,Overall!B:AA,14,0)</f>
        <v>UG/PG</v>
      </c>
      <c r="P490" s="15" t="str">
        <f>VLOOKUP(B490,Overall!B:AA,15,0)</f>
        <v>Core</v>
      </c>
      <c r="Q490" s="15" t="str">
        <f>VLOOKUP(B490,Overall!B:AA,16,0)</f>
        <v>Yes</v>
      </c>
      <c r="R490" s="33">
        <f>VLOOKUP(B490,Overall!B:AA,17,0)</f>
        <v>0</v>
      </c>
      <c r="S490" s="20" t="str">
        <f>VLOOKUP(B490,Overall!B:AA,18,0)</f>
        <v>https://onlinecourses.nptel.ac.in/noc25_lw15/preview</v>
      </c>
      <c r="T490" s="14" t="str">
        <f>VLOOKUP(B490,Overall!B:AA,19,0)</f>
        <v>noc25_lw15</v>
      </c>
      <c r="U490" s="35" t="str">
        <f>VLOOKUP(B490,Overall!B:AA,20,0)</f>
        <v>https://onlinecourses.nptel.ac.in/noc24_lw12/preview</v>
      </c>
      <c r="V490" s="35" t="str">
        <f>VLOOKUP(B490,Overall!B:AA,21,0)</f>
        <v>https://onlinecourses.nptel.ac.in/noc24_lw12/preview</v>
      </c>
      <c r="W490" s="33" t="str">
        <f>VLOOKUP(B490,Overall!B:AA,22,0)</f>
        <v>noc24_lw12</v>
      </c>
      <c r="X490" s="20" t="str">
        <f>VLOOKUP(B490,Overall!B:AA,23,0)</f>
        <v>https://nptel.ac.in/courses/129105504</v>
      </c>
      <c r="Y490" s="19" t="str">
        <f>VLOOKUP(B490,Overall!B:AA,24,0)</f>
        <v>https://nptel.ac.in/courses/129105504</v>
      </c>
      <c r="Z490" s="14">
        <f>VLOOKUP(B490,Overall!B:AA,25,0)</f>
        <v>129105504</v>
      </c>
      <c r="AA490" s="33"/>
    </row>
    <row r="491" spans="1:27" ht="39.6" x14ac:dyDescent="0.25">
      <c r="A491" s="13">
        <v>490</v>
      </c>
      <c r="B491" s="14" t="s">
        <v>3041</v>
      </c>
      <c r="C491" s="14" t="str">
        <f>VLOOKUP(B491,Overall!B:AA,2,0)</f>
        <v>Law</v>
      </c>
      <c r="D491" s="14" t="str">
        <f>VLOOKUP(B491,Overall!B:AA,3,0)</f>
        <v>Introduction to Law on Electricity</v>
      </c>
      <c r="E491" s="14" t="str">
        <f>VLOOKUP(B491,Overall!B:AA,4,0)</f>
        <v>Prof. Uday Shankar</v>
      </c>
      <c r="F491" s="15" t="str">
        <f>VLOOKUP(B491,Overall!B:AA,5,0)</f>
        <v>IIT Kharagpur</v>
      </c>
      <c r="G491" s="15" t="str">
        <f>VLOOKUP(B491,Overall!B:AA,6,0)</f>
        <v>IIT Kharagpur</v>
      </c>
      <c r="H491" s="16" t="str">
        <f>VLOOKUP(B491,Overall!B:AA,7,0)</f>
        <v>8 Weeks</v>
      </c>
      <c r="I491" s="15" t="str">
        <f>VLOOKUP(B491,Overall!B:AA,8,0)</f>
        <v>Rerun</v>
      </c>
      <c r="J491" s="17">
        <f>VLOOKUP(B491,Overall!B:AA,9,0)</f>
        <v>45859</v>
      </c>
      <c r="K491" s="17">
        <f>VLOOKUP(B491,Overall!B:AA,10,0)</f>
        <v>45912</v>
      </c>
      <c r="L491" s="17">
        <f>VLOOKUP(B491,Overall!B:AA,11,0)</f>
        <v>45921</v>
      </c>
      <c r="M491" s="17">
        <f>VLOOKUP(B491,Overall!B:AA,12,0)</f>
        <v>45866</v>
      </c>
      <c r="N491" s="17">
        <f>VLOOKUP(B491,Overall!B:AA,13,0)</f>
        <v>45884</v>
      </c>
      <c r="O491" s="15" t="str">
        <f>VLOOKUP(B491,Overall!B:AA,14,0)</f>
        <v>UG/PG</v>
      </c>
      <c r="P491" s="15" t="str">
        <f>VLOOKUP(B491,Overall!B:AA,15,0)</f>
        <v>Elective</v>
      </c>
      <c r="Q491" s="15" t="str">
        <f>VLOOKUP(B491,Overall!B:AA,16,0)</f>
        <v>Yes</v>
      </c>
      <c r="R491" s="33">
        <f>VLOOKUP(B491,Overall!B:AA,17,0)</f>
        <v>0</v>
      </c>
      <c r="S491" s="20" t="str">
        <f>VLOOKUP(B491,Overall!B:AA,18,0)</f>
        <v>https://onlinecourses.nptel.ac.in/noc25_lw16/preview</v>
      </c>
      <c r="T491" s="14" t="str">
        <f>VLOOKUP(B491,Overall!B:AA,19,0)</f>
        <v>noc25_lw16</v>
      </c>
      <c r="U491" s="35" t="str">
        <f>VLOOKUP(B491,Overall!B:AA,20,0)</f>
        <v>https://onlinecourses.nptel.ac.in/noc24_lw07/preview</v>
      </c>
      <c r="V491" s="35" t="str">
        <f>VLOOKUP(B491,Overall!B:AA,21,0)</f>
        <v>https://onlinecourses.nptel.ac.in/noc24_lw07/preview</v>
      </c>
      <c r="W491" s="33" t="str">
        <f>VLOOKUP(B491,Overall!B:AA,22,0)</f>
        <v>noc24_lw07</v>
      </c>
      <c r="X491" s="20" t="str">
        <f>VLOOKUP(B491,Overall!B:AA,23,0)</f>
        <v>https://nptel.ac.in/courses/129105004</v>
      </c>
      <c r="Y491" s="19" t="str">
        <f>VLOOKUP(B491,Overall!B:AA,24,0)</f>
        <v>https://nptel.ac.in/courses/129105004</v>
      </c>
      <c r="Z491" s="14">
        <f>VLOOKUP(B491,Overall!B:AA,25,0)</f>
        <v>129105004</v>
      </c>
      <c r="AA491" s="33"/>
    </row>
    <row r="492" spans="1:27" ht="39.6" x14ac:dyDescent="0.25">
      <c r="A492" s="13">
        <v>491</v>
      </c>
      <c r="B492" s="14" t="s">
        <v>3046</v>
      </c>
      <c r="C492" s="14" t="str">
        <f>VLOOKUP(B492,Overall!B:AA,2,0)</f>
        <v>Law</v>
      </c>
      <c r="D492" s="14" t="str">
        <f>VLOOKUP(B492,Overall!B:AA,3,0)</f>
        <v>New Labour Codes of India</v>
      </c>
      <c r="E492" s="14" t="str">
        <f>VLOOKUP(B492,Overall!B:AA,4,0)</f>
        <v>Prof. Raju KD</v>
      </c>
      <c r="F492" s="15" t="str">
        <f>VLOOKUP(B492,Overall!B:AA,5,0)</f>
        <v>IIT Kharagpur</v>
      </c>
      <c r="G492" s="15" t="str">
        <f>VLOOKUP(B492,Overall!B:AA,6,0)</f>
        <v>IIT Kharagpur</v>
      </c>
      <c r="H492" s="16" t="str">
        <f>VLOOKUP(B492,Overall!B:AA,7,0)</f>
        <v>12 Weeks</v>
      </c>
      <c r="I492" s="15" t="str">
        <f>VLOOKUP(B492,Overall!B:AA,8,0)</f>
        <v>Rerun</v>
      </c>
      <c r="J492" s="17">
        <f>VLOOKUP(B492,Overall!B:AA,9,0)</f>
        <v>45859</v>
      </c>
      <c r="K492" s="17">
        <f>VLOOKUP(B492,Overall!B:AA,10,0)</f>
        <v>45940</v>
      </c>
      <c r="L492" s="17">
        <f>VLOOKUP(B492,Overall!B:AA,11,0)</f>
        <v>45963</v>
      </c>
      <c r="M492" s="17">
        <f>VLOOKUP(B492,Overall!B:AA,12,0)</f>
        <v>45866</v>
      </c>
      <c r="N492" s="17">
        <f>VLOOKUP(B492,Overall!B:AA,13,0)</f>
        <v>45884</v>
      </c>
      <c r="O492" s="15" t="str">
        <f>VLOOKUP(B492,Overall!B:AA,14,0)</f>
        <v>PG</v>
      </c>
      <c r="P492" s="15" t="str">
        <f>VLOOKUP(B492,Overall!B:AA,15,0)</f>
        <v>Core</v>
      </c>
      <c r="Q492" s="15" t="str">
        <f>VLOOKUP(B492,Overall!B:AA,16,0)</f>
        <v>Yes</v>
      </c>
      <c r="R492" s="33">
        <f>VLOOKUP(B492,Overall!B:AA,17,0)</f>
        <v>0</v>
      </c>
      <c r="S492" s="20" t="str">
        <f>VLOOKUP(B492,Overall!B:AA,18,0)</f>
        <v>https://onlinecourses.nptel.ac.in/noc25_lw17/preview</v>
      </c>
      <c r="T492" s="14" t="str">
        <f>VLOOKUP(B492,Overall!B:AA,19,0)</f>
        <v>noc25_lw17</v>
      </c>
      <c r="U492" s="35" t="str">
        <f>VLOOKUP(B492,Overall!B:AA,20,0)</f>
        <v>https://onlinecourses.nptel.ac.in/noc24_lw10/preview</v>
      </c>
      <c r="V492" s="35" t="str">
        <f>VLOOKUP(B492,Overall!B:AA,21,0)</f>
        <v>https://onlinecourses.nptel.ac.in/noc24_lw10/preview</v>
      </c>
      <c r="W492" s="33" t="str">
        <f>VLOOKUP(B492,Overall!B:AA,22,0)</f>
        <v>noc24_lw10</v>
      </c>
      <c r="X492" s="20" t="str">
        <f>VLOOKUP(B492,Overall!B:AA,23,0)</f>
        <v>https://nptel.ac.in/courses/129105006</v>
      </c>
      <c r="Y492" s="19" t="str">
        <f>VLOOKUP(B492,Overall!B:AA,24,0)</f>
        <v>https://nptel.ac.in/courses/129105006</v>
      </c>
      <c r="Z492" s="14">
        <f>VLOOKUP(B492,Overall!B:AA,25,0)</f>
        <v>129105006</v>
      </c>
      <c r="AA492" s="33"/>
    </row>
    <row r="493" spans="1:27" ht="39.6" x14ac:dyDescent="0.25">
      <c r="A493" s="13">
        <v>492</v>
      </c>
      <c r="B493" s="14" t="s">
        <v>3050</v>
      </c>
      <c r="C493" s="14" t="str">
        <f>VLOOKUP(B493,Overall!B:AA,2,0)</f>
        <v>Law</v>
      </c>
      <c r="D493" s="14" t="str">
        <f>VLOOKUP(B493,Overall!B:AA,3,0)</f>
        <v>Legal and Regulatory Issues in Biotechnology</v>
      </c>
      <c r="E493" s="14" t="str">
        <f>VLOOKUP(B493,Overall!B:AA,4,0)</f>
        <v>Prof. Niharika Sahoo Bhattacharya</v>
      </c>
      <c r="F493" s="15" t="str">
        <f>VLOOKUP(B493,Overall!B:AA,5,0)</f>
        <v>IIT Kharagpur</v>
      </c>
      <c r="G493" s="15" t="str">
        <f>VLOOKUP(B493,Overall!B:AA,6,0)</f>
        <v>IIT Kharagpur</v>
      </c>
      <c r="H493" s="16" t="str">
        <f>VLOOKUP(B493,Overall!B:AA,7,0)</f>
        <v>4 Weeks</v>
      </c>
      <c r="I493" s="15" t="str">
        <f>VLOOKUP(B493,Overall!B:AA,8,0)</f>
        <v>Rerun</v>
      </c>
      <c r="J493" s="17">
        <f>VLOOKUP(B493,Overall!B:AA,9,0)</f>
        <v>45859</v>
      </c>
      <c r="K493" s="17">
        <f>VLOOKUP(B493,Overall!B:AA,10,0)</f>
        <v>45884</v>
      </c>
      <c r="L493" s="17">
        <f>VLOOKUP(B493,Overall!B:AA,11,0)</f>
        <v>45921</v>
      </c>
      <c r="M493" s="17">
        <f>VLOOKUP(B493,Overall!B:AA,12,0)</f>
        <v>45866</v>
      </c>
      <c r="N493" s="17">
        <f>VLOOKUP(B493,Overall!B:AA,13,0)</f>
        <v>45884</v>
      </c>
      <c r="O493" s="15" t="str">
        <f>VLOOKUP(B493,Overall!B:AA,14,0)</f>
        <v>UG/PG</v>
      </c>
      <c r="P493" s="15" t="str">
        <f>VLOOKUP(B493,Overall!B:AA,15,0)</f>
        <v>Elective</v>
      </c>
      <c r="Q493" s="15" t="str">
        <f>VLOOKUP(B493,Overall!B:AA,16,0)</f>
        <v>Yes</v>
      </c>
      <c r="R493" s="33">
        <f>VLOOKUP(B493,Overall!B:AA,17,0)</f>
        <v>0</v>
      </c>
      <c r="S493" s="20" t="str">
        <f>VLOOKUP(B493,Overall!B:AA,18,0)</f>
        <v>https://onlinecourses.nptel.ac.in/noc25_lw18/preview</v>
      </c>
      <c r="T493" s="14" t="str">
        <f>VLOOKUP(B493,Overall!B:AA,19,0)</f>
        <v>noc25_lw18</v>
      </c>
      <c r="U493" s="35" t="str">
        <f>VLOOKUP(B493,Overall!B:AA,20,0)</f>
        <v>https://onlinecourses.nptel.ac.in/noc22_lw04/preview</v>
      </c>
      <c r="V493" s="35" t="str">
        <f>VLOOKUP(B493,Overall!B:AA,21,0)</f>
        <v>https://onlinecourses.nptel.ac.in/noc22_lw04/preview</v>
      </c>
      <c r="W493" s="33" t="str">
        <f>VLOOKUP(B493,Overall!B:AA,22,0)</f>
        <v>noc22_lw04</v>
      </c>
      <c r="X493" s="20" t="str">
        <f>VLOOKUP(B493,Overall!B:AA,23,0)</f>
        <v>https://nptel.ac.in/courses/129105005</v>
      </c>
      <c r="Y493" s="19" t="str">
        <f>VLOOKUP(B493,Overall!B:AA,24,0)</f>
        <v>https://nptel.ac.in/courses/129105005</v>
      </c>
      <c r="Z493" s="14">
        <f>VLOOKUP(B493,Overall!B:AA,25,0)</f>
        <v>129105005</v>
      </c>
      <c r="AA493" s="33"/>
    </row>
    <row r="494" spans="1:27" ht="66" x14ac:dyDescent="0.25">
      <c r="A494" s="13">
        <v>493</v>
      </c>
      <c r="B494" s="14" t="s">
        <v>3060</v>
      </c>
      <c r="C494" s="14" t="str">
        <f>VLOOKUP(B494,Overall!B:AA,2,0)</f>
        <v>Law/ Public Policy/ Social Science</v>
      </c>
      <c r="D494" s="14" t="str">
        <f>VLOOKUP(B494,Overall!B:AA,3,0)</f>
        <v>Conflict Management through Mediation</v>
      </c>
      <c r="E494" s="14" t="str">
        <f>VLOOKUP(B494,Overall!B:AA,4,0)</f>
        <v>Prof. Ashok R. Patil</v>
      </c>
      <c r="F494" s="15" t="str">
        <f>VLOOKUP(B494,Overall!B:AA,5,0)</f>
        <v>National University of Study and Research in Law</v>
      </c>
      <c r="G494" s="15" t="str">
        <f>VLOOKUP(B494,Overall!B:AA,6,0)</f>
        <v>IIT Madras</v>
      </c>
      <c r="H494" s="16" t="str">
        <f>VLOOKUP(B494,Overall!B:AA,7,0)</f>
        <v>8 Weeks</v>
      </c>
      <c r="I494" s="15" t="str">
        <f>VLOOKUP(B494,Overall!B:AA,8,0)</f>
        <v>Rerun</v>
      </c>
      <c r="J494" s="17">
        <f>VLOOKUP(B494,Overall!B:AA,9,0)</f>
        <v>45859</v>
      </c>
      <c r="K494" s="17">
        <f>VLOOKUP(B494,Overall!B:AA,10,0)</f>
        <v>45912</v>
      </c>
      <c r="L494" s="17">
        <f>VLOOKUP(B494,Overall!B:AA,11,0)</f>
        <v>45920</v>
      </c>
      <c r="M494" s="17">
        <f>VLOOKUP(B494,Overall!B:AA,12,0)</f>
        <v>45866</v>
      </c>
      <c r="N494" s="17">
        <f>VLOOKUP(B494,Overall!B:AA,13,0)</f>
        <v>45884</v>
      </c>
      <c r="O494" s="15" t="str">
        <f>VLOOKUP(B494,Overall!B:AA,14,0)</f>
        <v>UG/PG</v>
      </c>
      <c r="P494" s="15" t="str">
        <f>VLOOKUP(B494,Overall!B:AA,15,0)</f>
        <v>Elective</v>
      </c>
      <c r="Q494" s="15" t="str">
        <f>VLOOKUP(B494,Overall!B:AA,16,0)</f>
        <v>Yes</v>
      </c>
      <c r="R494" s="33">
        <f>VLOOKUP(B494,Overall!B:AA,17,0)</f>
        <v>0</v>
      </c>
      <c r="S494" s="20" t="str">
        <f>VLOOKUP(B494,Overall!B:AA,18,0)</f>
        <v>https://onlinecourses.nptel.ac.in/noc25_lw20/preview</v>
      </c>
      <c r="T494" s="14" t="str">
        <f>VLOOKUP(B494,Overall!B:AA,19,0)</f>
        <v>noc25_lw20</v>
      </c>
      <c r="U494" s="35" t="str">
        <f>VLOOKUP(B494,Overall!B:AA,20,0)</f>
        <v>https://onlinecourses.nptel.ac.in/noc24_lw08/preview</v>
      </c>
      <c r="V494" s="35" t="str">
        <f>VLOOKUP(B494,Overall!B:AA,21,0)</f>
        <v>https://onlinecourses.nptel.ac.in/noc24_lw08/preview</v>
      </c>
      <c r="W494" s="33" t="str">
        <f>VLOOKUP(B494,Overall!B:AA,22,0)</f>
        <v>noc24_lw08</v>
      </c>
      <c r="X494" s="20" t="str">
        <f>VLOOKUP(B494,Overall!B:AA,23,0)</f>
        <v>https://nptel.ac.in/courses/129106008</v>
      </c>
      <c r="Y494" s="19" t="str">
        <f>VLOOKUP(B494,Overall!B:AA,24,0)</f>
        <v>https://nptel.ac.in/courses/129106008</v>
      </c>
      <c r="Z494" s="14">
        <f>VLOOKUP(B494,Overall!B:AA,25,0)</f>
        <v>129106008</v>
      </c>
      <c r="AA494" s="33"/>
    </row>
    <row r="495" spans="1:27" ht="39.6" x14ac:dyDescent="0.25">
      <c r="A495" s="13">
        <v>494</v>
      </c>
      <c r="B495" s="14" t="s">
        <v>3085</v>
      </c>
      <c r="C495" s="14" t="str">
        <f>VLOOKUP(B495,Overall!B:AA,2,0)</f>
        <v>Literature, Cultural Studies</v>
      </c>
      <c r="D495" s="14" t="str">
        <f>VLOOKUP(B495,Overall!B:AA,3,0)</f>
        <v>Indian Popular Culture</v>
      </c>
      <c r="E495" s="14" t="str">
        <f>VLOOKUP(B495,Overall!B:AA,4,0)</f>
        <v>Prof. Bibhuti Mary Kachhap</v>
      </c>
      <c r="F495" s="15" t="str">
        <f>VLOOKUP(B495,Overall!B:AA,5,0)</f>
        <v>IIT Tirupati</v>
      </c>
      <c r="G495" s="15" t="str">
        <f>VLOOKUP(B495,Overall!B:AA,6,0)</f>
        <v>IIT Madras</v>
      </c>
      <c r="H495" s="16" t="str">
        <f>VLOOKUP(B495,Overall!B:AA,7,0)</f>
        <v>8 Weeks</v>
      </c>
      <c r="I495" s="15" t="str">
        <f>VLOOKUP(B495,Overall!B:AA,8,0)</f>
        <v>Rerun</v>
      </c>
      <c r="J495" s="17">
        <f>VLOOKUP(B495,Overall!B:AA,9,0)</f>
        <v>45859</v>
      </c>
      <c r="K495" s="17">
        <f>VLOOKUP(B495,Overall!B:AA,10,0)</f>
        <v>45912</v>
      </c>
      <c r="L495" s="17">
        <f>VLOOKUP(B495,Overall!B:AA,11,0)</f>
        <v>45921</v>
      </c>
      <c r="M495" s="17">
        <f>VLOOKUP(B495,Overall!B:AA,12,0)</f>
        <v>45866</v>
      </c>
      <c r="N495" s="17">
        <f>VLOOKUP(B495,Overall!B:AA,13,0)</f>
        <v>45884</v>
      </c>
      <c r="O495" s="15" t="str">
        <f>VLOOKUP(B495,Overall!B:AA,14,0)</f>
        <v>UG/PG</v>
      </c>
      <c r="P495" s="15" t="str">
        <f>VLOOKUP(B495,Overall!B:AA,15,0)</f>
        <v>Elective</v>
      </c>
      <c r="Q495" s="15" t="str">
        <f>VLOOKUP(B495,Overall!B:AA,16,0)</f>
        <v>Yes</v>
      </c>
      <c r="R495" s="33">
        <f>VLOOKUP(B495,Overall!B:AA,17,0)</f>
        <v>0</v>
      </c>
      <c r="S495" s="20" t="str">
        <f>VLOOKUP(B495,Overall!B:AA,18,0)</f>
        <v>https://onlinecourses.nptel.ac.in/noc25_hs217/preview</v>
      </c>
      <c r="T495" s="14" t="str">
        <f>VLOOKUP(B495,Overall!B:AA,19,0)</f>
        <v>noc25_hs217</v>
      </c>
      <c r="U495" s="35" t="str">
        <f>VLOOKUP(B495,Overall!B:AA,20,0)</f>
        <v>https://onlinecourses.nptel.ac.in/noc24_hs180/preview</v>
      </c>
      <c r="V495" s="35" t="str">
        <f>VLOOKUP(B495,Overall!B:AA,21,0)</f>
        <v>https://onlinecourses.nptel.ac.in/noc24_hs180/preview</v>
      </c>
      <c r="W495" s="33" t="str">
        <f>VLOOKUP(B495,Overall!B:AA,22,0)</f>
        <v>noc24_hs180</v>
      </c>
      <c r="X495" s="20" t="str">
        <f>VLOOKUP(B495,Overall!B:AA,23,0)</f>
        <v>https://nptel.ac.in/courses/109106505</v>
      </c>
      <c r="Y495" s="19" t="str">
        <f>VLOOKUP(B495,Overall!B:AA,24,0)</f>
        <v>https://nptel.ac.in/courses/109106505</v>
      </c>
      <c r="Z495" s="14">
        <f>VLOOKUP(B495,Overall!B:AA,25,0)</f>
        <v>109106505</v>
      </c>
      <c r="AA495" s="33"/>
    </row>
    <row r="496" spans="1:27" ht="39.6" x14ac:dyDescent="0.25">
      <c r="A496" s="13">
        <v>495</v>
      </c>
      <c r="B496" s="14" t="s">
        <v>3092</v>
      </c>
      <c r="C496" s="14" t="str">
        <f>VLOOKUP(B496,Overall!B:AA,2,0)</f>
        <v>Management</v>
      </c>
      <c r="D496" s="14" t="str">
        <f>VLOOKUP(B496,Overall!B:AA,3,0)</f>
        <v>Decision-Making Under Uncertainty</v>
      </c>
      <c r="E496" s="14" t="str">
        <f>VLOOKUP(B496,Overall!B:AA,4,0)</f>
        <v>Prof. N. Gautam</v>
      </c>
      <c r="F496" s="15" t="str">
        <f>VLOOKUP(B496,Overall!B:AA,5,0)</f>
        <v>Syracuse University</v>
      </c>
      <c r="G496" s="15" t="str">
        <f>VLOOKUP(B496,Overall!B:AA,6,0)</f>
        <v>IIT Madras</v>
      </c>
      <c r="H496" s="16" t="str">
        <f>VLOOKUP(B496,Overall!B:AA,7,0)</f>
        <v>4 Weeks</v>
      </c>
      <c r="I496" s="15" t="str">
        <f>VLOOKUP(B496,Overall!B:AA,8,0)</f>
        <v>Rerun</v>
      </c>
      <c r="J496" s="17">
        <f>VLOOKUP(B496,Overall!B:AA,9,0)</f>
        <v>45859</v>
      </c>
      <c r="K496" s="17">
        <f>VLOOKUP(B496,Overall!B:AA,10,0)</f>
        <v>45884</v>
      </c>
      <c r="L496" s="17">
        <f>VLOOKUP(B496,Overall!B:AA,11,0)</f>
        <v>45920</v>
      </c>
      <c r="M496" s="17">
        <f>VLOOKUP(B496,Overall!B:AA,12,0)</f>
        <v>45866</v>
      </c>
      <c r="N496" s="17">
        <f>VLOOKUP(B496,Overall!B:AA,13,0)</f>
        <v>45884</v>
      </c>
      <c r="O496" s="15" t="str">
        <f>VLOOKUP(B496,Overall!B:AA,14,0)</f>
        <v>UG/PG</v>
      </c>
      <c r="P496" s="15" t="str">
        <f>VLOOKUP(B496,Overall!B:AA,15,0)</f>
        <v>Elective</v>
      </c>
      <c r="Q496" s="15" t="str">
        <f>VLOOKUP(B496,Overall!B:AA,16,0)</f>
        <v>Yes</v>
      </c>
      <c r="R496" s="33" t="str">
        <f>VLOOKUP(B496,Overall!B:AA,17,0)</f>
        <v>Operations
Managerial Economics</v>
      </c>
      <c r="S496" s="20" t="str">
        <f>VLOOKUP(B496,Overall!B:AA,18,0)</f>
        <v>https://onlinecourses.nptel.ac.in/noc25_mg79/preview</v>
      </c>
      <c r="T496" s="14" t="str">
        <f>VLOOKUP(B496,Overall!B:AA,19,0)</f>
        <v>noc25_mg79</v>
      </c>
      <c r="U496" s="35" t="str">
        <f>VLOOKUP(B496,Overall!B:AA,20,0)</f>
        <v>https://onlinecourses.nptel.ac.in/noc24_mg69/preview</v>
      </c>
      <c r="V496" s="35" t="str">
        <f>VLOOKUP(B496,Overall!B:AA,21,0)</f>
        <v>https://onlinecourses.nptel.ac.in/noc24_mg69/preview</v>
      </c>
      <c r="W496" s="33" t="str">
        <f>VLOOKUP(B496,Overall!B:AA,22,0)</f>
        <v>noc24_mg69</v>
      </c>
      <c r="X496" s="20" t="str">
        <f>VLOOKUP(B496,Overall!B:AA,23,0)</f>
        <v>https://nptel.ac.in/courses/110106134</v>
      </c>
      <c r="Y496" s="19" t="str">
        <f>VLOOKUP(B496,Overall!B:AA,24,0)</f>
        <v>https://nptel.ac.in/courses/110106134</v>
      </c>
      <c r="Z496" s="14">
        <f>VLOOKUP(B496,Overall!B:AA,25,0)</f>
        <v>110106134</v>
      </c>
      <c r="AA496" s="33"/>
    </row>
    <row r="497" spans="1:27" ht="39.6" x14ac:dyDescent="0.25">
      <c r="A497" s="13">
        <v>496</v>
      </c>
      <c r="B497" s="14" t="s">
        <v>3100</v>
      </c>
      <c r="C497" s="14" t="str">
        <f>VLOOKUP(B497,Overall!B:AA,2,0)</f>
        <v>Management</v>
      </c>
      <c r="D497" s="14" t="str">
        <f>VLOOKUP(B497,Overall!B:AA,3,0)</f>
        <v>Organizational Behaviour</v>
      </c>
      <c r="E497" s="14" t="str">
        <f>VLOOKUP(B497,Overall!B:AA,4,0)</f>
        <v>Prof. M. P. Ganesh</v>
      </c>
      <c r="F497" s="15" t="str">
        <f>VLOOKUP(B497,Overall!B:AA,5,0)</f>
        <v>IIT Hyderabad</v>
      </c>
      <c r="G497" s="15" t="str">
        <f>VLOOKUP(B497,Overall!B:AA,6,0)</f>
        <v>IIT Madras</v>
      </c>
      <c r="H497" s="16" t="str">
        <f>VLOOKUP(B497,Overall!B:AA,7,0)</f>
        <v>12 Weeks</v>
      </c>
      <c r="I497" s="15" t="str">
        <f>VLOOKUP(B497,Overall!B:AA,8,0)</f>
        <v>Rerun</v>
      </c>
      <c r="J497" s="17">
        <f>VLOOKUP(B497,Overall!B:AA,9,0)</f>
        <v>45859</v>
      </c>
      <c r="K497" s="17">
        <f>VLOOKUP(B497,Overall!B:AA,10,0)</f>
        <v>45940</v>
      </c>
      <c r="L497" s="17">
        <f>VLOOKUP(B497,Overall!B:AA,11,0)</f>
        <v>45955</v>
      </c>
      <c r="M497" s="17">
        <f>VLOOKUP(B497,Overall!B:AA,12,0)</f>
        <v>45866</v>
      </c>
      <c r="N497" s="17">
        <f>VLOOKUP(B497,Overall!B:AA,13,0)</f>
        <v>45884</v>
      </c>
      <c r="O497" s="15" t="str">
        <f>VLOOKUP(B497,Overall!B:AA,14,0)</f>
        <v>PG</v>
      </c>
      <c r="P497" s="15" t="str">
        <f>VLOOKUP(B497,Overall!B:AA,15,0)</f>
        <v>Elective</v>
      </c>
      <c r="Q497" s="15" t="str">
        <f>VLOOKUP(B497,Overall!B:AA,16,0)</f>
        <v>Yes</v>
      </c>
      <c r="R497" s="33" t="str">
        <f>VLOOKUP(B497,Overall!B:AA,17,0)</f>
        <v>Human Resource Management</v>
      </c>
      <c r="S497" s="20" t="str">
        <f>VLOOKUP(B497,Overall!B:AA,18,0)</f>
        <v>https://onlinecourses.nptel.ac.in/noc25_mg80/preview</v>
      </c>
      <c r="T497" s="14" t="str">
        <f>VLOOKUP(B497,Overall!B:AA,19,0)</f>
        <v>noc25_mg80</v>
      </c>
      <c r="U497" s="35" t="str">
        <f>VLOOKUP(B497,Overall!B:AA,20,0)</f>
        <v>https://onlinecourses.nptel.ac.in/noc24_mg87/preview</v>
      </c>
      <c r="V497" s="35" t="str">
        <f>VLOOKUP(B497,Overall!B:AA,21,0)</f>
        <v>https://onlinecourses.nptel.ac.in/noc24_mg87/preview</v>
      </c>
      <c r="W497" s="33" t="str">
        <f>VLOOKUP(B497,Overall!B:AA,22,0)</f>
        <v>noc24_mg87</v>
      </c>
      <c r="X497" s="20" t="str">
        <f>VLOOKUP(B497,Overall!B:AA,23,0)</f>
        <v>https://nptel.ac.in/courses/110106145</v>
      </c>
      <c r="Y497" s="19" t="str">
        <f>VLOOKUP(B497,Overall!B:AA,24,0)</f>
        <v>https://nptel.ac.in/courses/110106145</v>
      </c>
      <c r="Z497" s="14">
        <f>VLOOKUP(B497,Overall!B:AA,25,0)</f>
        <v>110106145</v>
      </c>
      <c r="AA497" s="33"/>
    </row>
    <row r="498" spans="1:27" ht="39.6" x14ac:dyDescent="0.25">
      <c r="A498" s="13">
        <v>497</v>
      </c>
      <c r="B498" s="14" t="s">
        <v>3105</v>
      </c>
      <c r="C498" s="14" t="str">
        <f>VLOOKUP(B498,Overall!B:AA,2,0)</f>
        <v>Management</v>
      </c>
      <c r="D498" s="14" t="str">
        <f>VLOOKUP(B498,Overall!B:AA,3,0)</f>
        <v>Entrepreneurship</v>
      </c>
      <c r="E498" s="14" t="str">
        <f>VLOOKUP(B498,Overall!B:AA,4,0)</f>
        <v>Prof. C Bhaktavatsala Rao</v>
      </c>
      <c r="F498" s="15" t="str">
        <f>VLOOKUP(B498,Overall!B:AA,5,0)</f>
        <v>IIT Madras</v>
      </c>
      <c r="G498" s="15" t="str">
        <f>VLOOKUP(B498,Overall!B:AA,6,0)</f>
        <v>IIT Madras</v>
      </c>
      <c r="H498" s="16" t="str">
        <f>VLOOKUP(B498,Overall!B:AA,7,0)</f>
        <v>12 Weeks</v>
      </c>
      <c r="I498" s="15" t="str">
        <f>VLOOKUP(B498,Overall!B:AA,8,0)</f>
        <v>Rerun</v>
      </c>
      <c r="J498" s="17">
        <f>VLOOKUP(B498,Overall!B:AA,9,0)</f>
        <v>45859</v>
      </c>
      <c r="K498" s="17">
        <f>VLOOKUP(B498,Overall!B:AA,10,0)</f>
        <v>45940</v>
      </c>
      <c r="L498" s="17">
        <f>VLOOKUP(B498,Overall!B:AA,11,0)</f>
        <v>45955</v>
      </c>
      <c r="M498" s="17">
        <f>VLOOKUP(B498,Overall!B:AA,12,0)</f>
        <v>45866</v>
      </c>
      <c r="N498" s="17">
        <f>VLOOKUP(B498,Overall!B:AA,13,0)</f>
        <v>45884</v>
      </c>
      <c r="O498" s="15" t="str">
        <f>VLOOKUP(B498,Overall!B:AA,14,0)</f>
        <v>UG/PG</v>
      </c>
      <c r="P498" s="15" t="str">
        <f>VLOOKUP(B498,Overall!B:AA,15,0)</f>
        <v>Core</v>
      </c>
      <c r="Q498" s="15" t="str">
        <f>VLOOKUP(B498,Overall!B:AA,16,0)</f>
        <v>Yes</v>
      </c>
      <c r="R498" s="33" t="str">
        <f>VLOOKUP(B498,Overall!B:AA,17,0)</f>
        <v>Faculty Domain - Advanced</v>
      </c>
      <c r="S498" s="20" t="str">
        <f>VLOOKUP(B498,Overall!B:AA,18,0)</f>
        <v>https://onlinecourses.nptel.ac.in/noc25_mg81/preview</v>
      </c>
      <c r="T498" s="14" t="str">
        <f>VLOOKUP(B498,Overall!B:AA,19,0)</f>
        <v>noc25_mg81</v>
      </c>
      <c r="U498" s="35" t="str">
        <f>VLOOKUP(B498,Overall!B:AA,20,0)</f>
        <v>https://onlinecourses.nptel.ac.in/noc24_mg93/preview</v>
      </c>
      <c r="V498" s="35" t="str">
        <f>VLOOKUP(B498,Overall!B:AA,21,0)</f>
        <v>https://onlinecourses.nptel.ac.in/noc24_mg93/preview</v>
      </c>
      <c r="W498" s="33" t="str">
        <f>VLOOKUP(B498,Overall!B:AA,22,0)</f>
        <v>noc24_mg93</v>
      </c>
      <c r="X498" s="20" t="str">
        <f>VLOOKUP(B498,Overall!B:AA,23,0)</f>
        <v>https://nptel.ac.in/courses/110106141</v>
      </c>
      <c r="Y498" s="19" t="str">
        <f>VLOOKUP(B498,Overall!B:AA,24,0)</f>
        <v>https://nptel.ac.in/courses/110106141</v>
      </c>
      <c r="Z498" s="14">
        <f>VLOOKUP(B498,Overall!B:AA,25,0)</f>
        <v>110106141</v>
      </c>
      <c r="AA498" s="33"/>
    </row>
    <row r="499" spans="1:27" ht="39.6" x14ac:dyDescent="0.25">
      <c r="A499" s="13">
        <v>498</v>
      </c>
      <c r="B499" s="14" t="s">
        <v>3110</v>
      </c>
      <c r="C499" s="14" t="str">
        <f>VLOOKUP(B499,Overall!B:AA,2,0)</f>
        <v>Management</v>
      </c>
      <c r="D499" s="14" t="str">
        <f>VLOOKUP(B499,Overall!B:AA,3,0)</f>
        <v>Strategy and Technology: A Practical Primer</v>
      </c>
      <c r="E499" s="14" t="str">
        <f>VLOOKUP(B499,Overall!B:AA,4,0)</f>
        <v>Prof. C Bhaktavatsala Rao</v>
      </c>
      <c r="F499" s="15" t="str">
        <f>VLOOKUP(B499,Overall!B:AA,5,0)</f>
        <v>IIT Madras</v>
      </c>
      <c r="G499" s="15" t="str">
        <f>VLOOKUP(B499,Overall!B:AA,6,0)</f>
        <v>IIT Madras</v>
      </c>
      <c r="H499" s="16" t="str">
        <f>VLOOKUP(B499,Overall!B:AA,7,0)</f>
        <v>12 Weeks</v>
      </c>
      <c r="I499" s="15" t="str">
        <f>VLOOKUP(B499,Overall!B:AA,8,0)</f>
        <v>Rerun</v>
      </c>
      <c r="J499" s="17">
        <f>VLOOKUP(B499,Overall!B:AA,9,0)</f>
        <v>45859</v>
      </c>
      <c r="K499" s="17">
        <f>VLOOKUP(B499,Overall!B:AA,10,0)</f>
        <v>45940</v>
      </c>
      <c r="L499" s="17">
        <f>VLOOKUP(B499,Overall!B:AA,11,0)</f>
        <v>45955</v>
      </c>
      <c r="M499" s="17">
        <f>VLOOKUP(B499,Overall!B:AA,12,0)</f>
        <v>45866</v>
      </c>
      <c r="N499" s="17">
        <f>VLOOKUP(B499,Overall!B:AA,13,0)</f>
        <v>45884</v>
      </c>
      <c r="O499" s="15" t="str">
        <f>VLOOKUP(B499,Overall!B:AA,14,0)</f>
        <v>UG/PG</v>
      </c>
      <c r="P499" s="15" t="str">
        <f>VLOOKUP(B499,Overall!B:AA,15,0)</f>
        <v>Core</v>
      </c>
      <c r="Q499" s="15" t="str">
        <f>VLOOKUP(B499,Overall!B:AA,16,0)</f>
        <v>Yes</v>
      </c>
      <c r="R499" s="33">
        <f>VLOOKUP(B499,Overall!B:AA,17,0)</f>
        <v>0</v>
      </c>
      <c r="S499" s="20" t="str">
        <f>VLOOKUP(B499,Overall!B:AA,18,0)</f>
        <v>https://onlinecourses.nptel.ac.in/noc25_mg82/preview</v>
      </c>
      <c r="T499" s="14" t="str">
        <f>VLOOKUP(B499,Overall!B:AA,19,0)</f>
        <v>noc25_mg82</v>
      </c>
      <c r="U499" s="35" t="str">
        <f>VLOOKUP(B499,Overall!B:AA,20,0)</f>
        <v>https://onlinecourses.nptel.ac.in/noc24_mg97/preview</v>
      </c>
      <c r="V499" s="35" t="str">
        <f>VLOOKUP(B499,Overall!B:AA,21,0)</f>
        <v>https://onlinecourses.nptel.ac.in/noc24_mg97/preview</v>
      </c>
      <c r="W499" s="33" t="str">
        <f>VLOOKUP(B499,Overall!B:AA,22,0)</f>
        <v>noc24_mg97</v>
      </c>
      <c r="X499" s="20" t="str">
        <f>VLOOKUP(B499,Overall!B:AA,23,0)</f>
        <v>https://nptel.ac.in/courses/110106157</v>
      </c>
      <c r="Y499" s="19" t="str">
        <f>VLOOKUP(B499,Overall!B:AA,24,0)</f>
        <v>https://nptel.ac.in/courses/110106157</v>
      </c>
      <c r="Z499" s="14">
        <f>VLOOKUP(B499,Overall!B:AA,25,0)</f>
        <v>110106157</v>
      </c>
      <c r="AA499" s="33"/>
    </row>
    <row r="500" spans="1:27" ht="39.6" x14ac:dyDescent="0.25">
      <c r="A500" s="13">
        <v>499</v>
      </c>
      <c r="B500" s="14" t="s">
        <v>3114</v>
      </c>
      <c r="C500" s="14" t="str">
        <f>VLOOKUP(B500,Overall!B:AA,2,0)</f>
        <v>Management</v>
      </c>
      <c r="D500" s="14" t="str">
        <f>VLOOKUP(B500,Overall!B:AA,3,0)</f>
        <v>Six Sigma</v>
      </c>
      <c r="E500" s="14" t="str">
        <f>VLOOKUP(B500,Overall!B:AA,4,0)</f>
        <v>Prof. Jitesh J Thakkar</v>
      </c>
      <c r="F500" s="15" t="str">
        <f>VLOOKUP(B500,Overall!B:AA,5,0)</f>
        <v>IIT Kharagpur</v>
      </c>
      <c r="G500" s="15" t="str">
        <f>VLOOKUP(B500,Overall!B:AA,6,0)</f>
        <v>IIT Kharagpur</v>
      </c>
      <c r="H500" s="16" t="str">
        <f>VLOOKUP(B500,Overall!B:AA,7,0)</f>
        <v>12 Weeks</v>
      </c>
      <c r="I500" s="15" t="str">
        <f>VLOOKUP(B500,Overall!B:AA,8,0)</f>
        <v>Rerun</v>
      </c>
      <c r="J500" s="17">
        <f>VLOOKUP(B500,Overall!B:AA,9,0)</f>
        <v>45859</v>
      </c>
      <c r="K500" s="17">
        <f>VLOOKUP(B500,Overall!B:AA,10,0)</f>
        <v>45940</v>
      </c>
      <c r="L500" s="17">
        <f>VLOOKUP(B500,Overall!B:AA,11,0)</f>
        <v>45963</v>
      </c>
      <c r="M500" s="17">
        <f>VLOOKUP(B500,Overall!B:AA,12,0)</f>
        <v>45866</v>
      </c>
      <c r="N500" s="17">
        <f>VLOOKUP(B500,Overall!B:AA,13,0)</f>
        <v>45884</v>
      </c>
      <c r="O500" s="15" t="str">
        <f>VLOOKUP(B500,Overall!B:AA,14,0)</f>
        <v>UG/PG</v>
      </c>
      <c r="P500" s="15" t="str">
        <f>VLOOKUP(B500,Overall!B:AA,15,0)</f>
        <v>Elective</v>
      </c>
      <c r="Q500" s="15" t="str">
        <f>VLOOKUP(B500,Overall!B:AA,16,0)</f>
        <v>Yes</v>
      </c>
      <c r="R500" s="33" t="str">
        <f>VLOOKUP(B500,Overall!B:AA,17,0)</f>
        <v>Operations</v>
      </c>
      <c r="S500" s="20" t="str">
        <f>VLOOKUP(B500,Overall!B:AA,18,0)</f>
        <v>https://onlinecourses.nptel.ac.in/noc25_mg83/preview</v>
      </c>
      <c r="T500" s="14" t="str">
        <f>VLOOKUP(B500,Overall!B:AA,19,0)</f>
        <v>noc25_mg83</v>
      </c>
      <c r="U500" s="35" t="str">
        <f>VLOOKUP(B500,Overall!B:AA,20,0)</f>
        <v>https://onlinecourses.nptel.ac.in/noc24_mg55/preview</v>
      </c>
      <c r="V500" s="35" t="str">
        <f>VLOOKUP(B500,Overall!B:AA,21,0)</f>
        <v>https://onlinecourses.nptel.ac.in/noc24_mg55/preview</v>
      </c>
      <c r="W500" s="33" t="str">
        <f>VLOOKUP(B500,Overall!B:AA,22,0)</f>
        <v>noc24_mg55</v>
      </c>
      <c r="X500" s="20" t="str">
        <f>VLOOKUP(B500,Overall!B:AA,23,0)</f>
        <v>https://nptel.ac.in/courses/110105123</v>
      </c>
      <c r="Y500" s="19" t="str">
        <f>VLOOKUP(B500,Overall!B:AA,24,0)</f>
        <v>https://nptel.ac.in/courses/110105123</v>
      </c>
      <c r="Z500" s="14">
        <f>VLOOKUP(B500,Overall!B:AA,25,0)</f>
        <v>110105123</v>
      </c>
      <c r="AA500" s="33"/>
    </row>
    <row r="501" spans="1:27" ht="39.6" x14ac:dyDescent="0.25">
      <c r="A501" s="13">
        <v>500</v>
      </c>
      <c r="B501" s="14" t="s">
        <v>3125</v>
      </c>
      <c r="C501" s="14" t="str">
        <f>VLOOKUP(B501,Overall!B:AA,2,0)</f>
        <v>Management</v>
      </c>
      <c r="D501" s="14" t="str">
        <f>VLOOKUP(B501,Overall!B:AA,3,0)</f>
        <v>Management Accounting</v>
      </c>
      <c r="E501" s="14" t="str">
        <f>VLOOKUP(B501,Overall!B:AA,4,0)</f>
        <v>Prof. Anil K. Sharma</v>
      </c>
      <c r="F501" s="15" t="str">
        <f>VLOOKUP(B501,Overall!B:AA,5,0)</f>
        <v>IIT Roorkee</v>
      </c>
      <c r="G501" s="15" t="str">
        <f>VLOOKUP(B501,Overall!B:AA,6,0)</f>
        <v>IIT Roorkee</v>
      </c>
      <c r="H501" s="16" t="str">
        <f>VLOOKUP(B501,Overall!B:AA,7,0)</f>
        <v>12 Weeks</v>
      </c>
      <c r="I501" s="15" t="str">
        <f>VLOOKUP(B501,Overall!B:AA,8,0)</f>
        <v>Rerun</v>
      </c>
      <c r="J501" s="17">
        <f>VLOOKUP(B501,Overall!B:AA,9,0)</f>
        <v>45859</v>
      </c>
      <c r="K501" s="17">
        <f>VLOOKUP(B501,Overall!B:AA,10,0)</f>
        <v>45940</v>
      </c>
      <c r="L501" s="17">
        <f>VLOOKUP(B501,Overall!B:AA,11,0)</f>
        <v>45955</v>
      </c>
      <c r="M501" s="17">
        <f>VLOOKUP(B501,Overall!B:AA,12,0)</f>
        <v>45866</v>
      </c>
      <c r="N501" s="17">
        <f>VLOOKUP(B501,Overall!B:AA,13,0)</f>
        <v>45884</v>
      </c>
      <c r="O501" s="15" t="str">
        <f>VLOOKUP(B501,Overall!B:AA,14,0)</f>
        <v>UG/PG</v>
      </c>
      <c r="P501" s="15" t="str">
        <f>VLOOKUP(B501,Overall!B:AA,15,0)</f>
        <v>Core</v>
      </c>
      <c r="Q501" s="15" t="str">
        <f>VLOOKUP(B501,Overall!B:AA,16,0)</f>
        <v>Yes</v>
      </c>
      <c r="R501" s="33">
        <f>VLOOKUP(B501,Overall!B:AA,17,0)</f>
        <v>0</v>
      </c>
      <c r="S501" s="20" t="str">
        <f>VLOOKUP(B501,Overall!B:AA,18,0)</f>
        <v>https://onlinecourses.nptel.ac.in/noc25_mg85/preview</v>
      </c>
      <c r="T501" s="14" t="str">
        <f>VLOOKUP(B501,Overall!B:AA,19,0)</f>
        <v>noc25_mg85</v>
      </c>
      <c r="U501" s="35" t="str">
        <f>VLOOKUP(B501,Overall!B:AA,20,0)</f>
        <v>https://onlinecourses.nptel.ac.in/noc24_mg99/preview</v>
      </c>
      <c r="V501" s="35" t="str">
        <f>VLOOKUP(B501,Overall!B:AA,21,0)</f>
        <v>https://onlinecourses.nptel.ac.in/noc24_mg99/preview</v>
      </c>
      <c r="W501" s="33" t="str">
        <f>VLOOKUP(B501,Overall!B:AA,22,0)</f>
        <v>noc24_mg99</v>
      </c>
      <c r="X501" s="20" t="str">
        <f>VLOOKUP(B501,Overall!B:AA,23,0)</f>
        <v>https://nptel.ac.in/courses/110107127</v>
      </c>
      <c r="Y501" s="19" t="str">
        <f>VLOOKUP(B501,Overall!B:AA,24,0)</f>
        <v>https://nptel.ac.in/courses/110107127</v>
      </c>
      <c r="Z501" s="14">
        <f>VLOOKUP(B501,Overall!B:AA,25,0)</f>
        <v>110107127</v>
      </c>
      <c r="AA501" s="33"/>
    </row>
    <row r="502" spans="1:27" ht="39.6" x14ac:dyDescent="0.25">
      <c r="A502" s="13">
        <v>501</v>
      </c>
      <c r="B502" s="14" t="s">
        <v>3130</v>
      </c>
      <c r="C502" s="14" t="str">
        <f>VLOOKUP(B502,Overall!B:AA,2,0)</f>
        <v>Management</v>
      </c>
      <c r="D502" s="14" t="str">
        <f>VLOOKUP(B502,Overall!B:AA,3,0)</f>
        <v>Working Capital Management</v>
      </c>
      <c r="E502" s="14" t="str">
        <f>VLOOKUP(B502,Overall!B:AA,4,0)</f>
        <v>Prof. Anil K. Sharma</v>
      </c>
      <c r="F502" s="15" t="str">
        <f>VLOOKUP(B502,Overall!B:AA,5,0)</f>
        <v>IIT Roorkee</v>
      </c>
      <c r="G502" s="15" t="str">
        <f>VLOOKUP(B502,Overall!B:AA,6,0)</f>
        <v>IIT Roorkee</v>
      </c>
      <c r="H502" s="16" t="str">
        <f>VLOOKUP(B502,Overall!B:AA,7,0)</f>
        <v>12 Weeks</v>
      </c>
      <c r="I502" s="15" t="str">
        <f>VLOOKUP(B502,Overall!B:AA,8,0)</f>
        <v>Rerun</v>
      </c>
      <c r="J502" s="17">
        <f>VLOOKUP(B502,Overall!B:AA,9,0)</f>
        <v>45859</v>
      </c>
      <c r="K502" s="17">
        <f>VLOOKUP(B502,Overall!B:AA,10,0)</f>
        <v>45940</v>
      </c>
      <c r="L502" s="17">
        <f>VLOOKUP(B502,Overall!B:AA,11,0)</f>
        <v>45955</v>
      </c>
      <c r="M502" s="17">
        <f>VLOOKUP(B502,Overall!B:AA,12,0)</f>
        <v>45866</v>
      </c>
      <c r="N502" s="17">
        <f>VLOOKUP(B502,Overall!B:AA,13,0)</f>
        <v>45884</v>
      </c>
      <c r="O502" s="15" t="str">
        <f>VLOOKUP(B502,Overall!B:AA,14,0)</f>
        <v>UG/PG</v>
      </c>
      <c r="P502" s="15" t="str">
        <f>VLOOKUP(B502,Overall!B:AA,15,0)</f>
        <v>Elective</v>
      </c>
      <c r="Q502" s="15" t="str">
        <f>VLOOKUP(B502,Overall!B:AA,16,0)</f>
        <v>Yes</v>
      </c>
      <c r="R502" s="33">
        <f>VLOOKUP(B502,Overall!B:AA,17,0)</f>
        <v>0</v>
      </c>
      <c r="S502" s="20" t="str">
        <f>VLOOKUP(B502,Overall!B:AA,18,0)</f>
        <v>https://onlinecourses.nptel.ac.in/noc25_mg86/preview</v>
      </c>
      <c r="T502" s="14" t="str">
        <f>VLOOKUP(B502,Overall!B:AA,19,0)</f>
        <v>noc25_mg86</v>
      </c>
      <c r="U502" s="35" t="str">
        <f>VLOOKUP(B502,Overall!B:AA,20,0)</f>
        <v>https://onlinecourses.nptel.ac.in/noc24_mg100/preview</v>
      </c>
      <c r="V502" s="35" t="str">
        <f>VLOOKUP(B502,Overall!B:AA,21,0)</f>
        <v>https://onlinecourses.nptel.ac.in/noc24_mg100/preview</v>
      </c>
      <c r="W502" s="33" t="str">
        <f>VLOOKUP(B502,Overall!B:AA,22,0)</f>
        <v>noc24_mg100</v>
      </c>
      <c r="X502" s="20" t="str">
        <f>VLOOKUP(B502,Overall!B:AA,23,0)</f>
        <v>https://nptel.ac.in/courses/110107093</v>
      </c>
      <c r="Y502" s="19" t="str">
        <f>VLOOKUP(B502,Overall!B:AA,24,0)</f>
        <v>https://nptel.ac.in/courses/110107093</v>
      </c>
      <c r="Z502" s="14">
        <f>VLOOKUP(B502,Overall!B:AA,25,0)</f>
        <v>110107093</v>
      </c>
      <c r="AA502" s="33"/>
    </row>
    <row r="503" spans="1:27" ht="39.6" x14ac:dyDescent="0.25">
      <c r="A503" s="13">
        <v>502</v>
      </c>
      <c r="B503" s="14" t="s">
        <v>3134</v>
      </c>
      <c r="C503" s="14" t="str">
        <f>VLOOKUP(B503,Overall!B:AA,2,0)</f>
        <v>Management</v>
      </c>
      <c r="D503" s="14" t="str">
        <f>VLOOKUP(B503,Overall!B:AA,3,0)</f>
        <v>Business Analytics &amp; Data Mining Modeling using R Part II</v>
      </c>
      <c r="E503" s="14" t="str">
        <f>VLOOKUP(B503,Overall!B:AA,4,0)</f>
        <v>Prof. Gaurav Dixit</v>
      </c>
      <c r="F503" s="15" t="str">
        <f>VLOOKUP(B503,Overall!B:AA,5,0)</f>
        <v>IIT Roorkee</v>
      </c>
      <c r="G503" s="15" t="str">
        <f>VLOOKUP(B503,Overall!B:AA,6,0)</f>
        <v>IIT Roorkee</v>
      </c>
      <c r="H503" s="16" t="str">
        <f>VLOOKUP(B503,Overall!B:AA,7,0)</f>
        <v>4 Weeks</v>
      </c>
      <c r="I503" s="15" t="str">
        <f>VLOOKUP(B503,Overall!B:AA,8,0)</f>
        <v>Rerun</v>
      </c>
      <c r="J503" s="17">
        <f>VLOOKUP(B503,Overall!B:AA,9,0)</f>
        <v>45859</v>
      </c>
      <c r="K503" s="17">
        <f>VLOOKUP(B503,Overall!B:AA,10,0)</f>
        <v>45884</v>
      </c>
      <c r="L503" s="17">
        <f>VLOOKUP(B503,Overall!B:AA,11,0)</f>
        <v>45920</v>
      </c>
      <c r="M503" s="17">
        <f>VLOOKUP(B503,Overall!B:AA,12,0)</f>
        <v>45866</v>
      </c>
      <c r="N503" s="17">
        <f>VLOOKUP(B503,Overall!B:AA,13,0)</f>
        <v>45884</v>
      </c>
      <c r="O503" s="15" t="str">
        <f>VLOOKUP(B503,Overall!B:AA,14,0)</f>
        <v>UG/PG</v>
      </c>
      <c r="P503" s="15" t="str">
        <f>VLOOKUP(B503,Overall!B:AA,15,0)</f>
        <v>Elective</v>
      </c>
      <c r="Q503" s="15" t="str">
        <f>VLOOKUP(B503,Overall!B:AA,16,0)</f>
        <v>Yes</v>
      </c>
      <c r="R503" s="33">
        <f>VLOOKUP(B503,Overall!B:AA,17,0)</f>
        <v>0</v>
      </c>
      <c r="S503" s="20" t="str">
        <f>VLOOKUP(B503,Overall!B:AA,18,0)</f>
        <v>https://onlinecourses.nptel.ac.in/noc25_mg87/preview</v>
      </c>
      <c r="T503" s="14" t="str">
        <f>VLOOKUP(B503,Overall!B:AA,19,0)</f>
        <v>noc25_mg87</v>
      </c>
      <c r="U503" s="35" t="str">
        <f>VLOOKUP(B503,Overall!B:AA,20,0)</f>
        <v>https://onlinecourses.nptel.ac.in/noc24_mg70/preview</v>
      </c>
      <c r="V503" s="35" t="str">
        <f>VLOOKUP(B503,Overall!B:AA,21,0)</f>
        <v>https://onlinecourses.nptel.ac.in/noc24_mg70/preview</v>
      </c>
      <c r="W503" s="33" t="str">
        <f>VLOOKUP(B503,Overall!B:AA,22,0)</f>
        <v>noc24_mg70</v>
      </c>
      <c r="X503" s="20" t="str">
        <f>VLOOKUP(B503,Overall!B:AA,23,0)</f>
        <v>https://nptel.ac.in/courses/110107095</v>
      </c>
      <c r="Y503" s="19" t="str">
        <f>VLOOKUP(B503,Overall!B:AA,24,0)</f>
        <v>https://nptel.ac.in/courses/110107095</v>
      </c>
      <c r="Z503" s="14">
        <f>VLOOKUP(B503,Overall!B:AA,25,0)</f>
        <v>110107095</v>
      </c>
      <c r="AA503" s="33"/>
    </row>
    <row r="504" spans="1:27" ht="39.6" x14ac:dyDescent="0.25">
      <c r="A504" s="13">
        <v>503</v>
      </c>
      <c r="B504" s="14" t="s">
        <v>3139</v>
      </c>
      <c r="C504" s="14" t="str">
        <f>VLOOKUP(B504,Overall!B:AA,2,0)</f>
        <v>Management</v>
      </c>
      <c r="D504" s="14" t="str">
        <f>VLOOKUP(B504,Overall!B:AA,3,0)</f>
        <v>Business Analytics &amp; Text Mining Modeling using Python</v>
      </c>
      <c r="E504" s="14" t="str">
        <f>VLOOKUP(B504,Overall!B:AA,4,0)</f>
        <v>Prof. Gaurav Dixit</v>
      </c>
      <c r="F504" s="15" t="str">
        <f>VLOOKUP(B504,Overall!B:AA,5,0)</f>
        <v>IIT Roorkee</v>
      </c>
      <c r="G504" s="15" t="str">
        <f>VLOOKUP(B504,Overall!B:AA,6,0)</f>
        <v>IIT Roorkee</v>
      </c>
      <c r="H504" s="16" t="str">
        <f>VLOOKUP(B504,Overall!B:AA,7,0)</f>
        <v>8 Weeks</v>
      </c>
      <c r="I504" s="15" t="str">
        <f>VLOOKUP(B504,Overall!B:AA,8,0)</f>
        <v>Rerun</v>
      </c>
      <c r="J504" s="17">
        <f>VLOOKUP(B504,Overall!B:AA,9,0)</f>
        <v>45859</v>
      </c>
      <c r="K504" s="17">
        <f>VLOOKUP(B504,Overall!B:AA,10,0)</f>
        <v>45912</v>
      </c>
      <c r="L504" s="17">
        <f>VLOOKUP(B504,Overall!B:AA,11,0)</f>
        <v>45920</v>
      </c>
      <c r="M504" s="17">
        <f>VLOOKUP(B504,Overall!B:AA,12,0)</f>
        <v>45866</v>
      </c>
      <c r="N504" s="17">
        <f>VLOOKUP(B504,Overall!B:AA,13,0)</f>
        <v>45884</v>
      </c>
      <c r="O504" s="15" t="str">
        <f>VLOOKUP(B504,Overall!B:AA,14,0)</f>
        <v>UG</v>
      </c>
      <c r="P504" s="15" t="str">
        <f>VLOOKUP(B504,Overall!B:AA,15,0)</f>
        <v>Elective</v>
      </c>
      <c r="Q504" s="15" t="str">
        <f>VLOOKUP(B504,Overall!B:AA,16,0)</f>
        <v>Yes</v>
      </c>
      <c r="R504" s="33">
        <f>VLOOKUP(B504,Overall!B:AA,17,0)</f>
        <v>0</v>
      </c>
      <c r="S504" s="20" t="str">
        <f>VLOOKUP(B504,Overall!B:AA,18,0)</f>
        <v>https://onlinecourses.nptel.ac.in/noc25_mg88/preview</v>
      </c>
      <c r="T504" s="14" t="str">
        <f>VLOOKUP(B504,Overall!B:AA,19,0)</f>
        <v>noc25_mg88</v>
      </c>
      <c r="U504" s="35" t="str">
        <f>VLOOKUP(B504,Overall!B:AA,20,0)</f>
        <v>https://onlinecourses.nptel.ac.in/noc24_mg79/preview</v>
      </c>
      <c r="V504" s="35" t="str">
        <f>VLOOKUP(B504,Overall!B:AA,21,0)</f>
        <v>https://onlinecourses.nptel.ac.in/noc24_mg79/preview</v>
      </c>
      <c r="W504" s="33" t="str">
        <f>VLOOKUP(B504,Overall!B:AA,22,0)</f>
        <v>noc24_mg79</v>
      </c>
      <c r="X504" s="20" t="str">
        <f>VLOOKUP(B504,Overall!B:AA,23,0)</f>
        <v>https://nptel.ac.in/courses/110107129</v>
      </c>
      <c r="Y504" s="19" t="str">
        <f>VLOOKUP(B504,Overall!B:AA,24,0)</f>
        <v>https://nptel.ac.in/courses/110107129</v>
      </c>
      <c r="Z504" s="14">
        <f>VLOOKUP(B504,Overall!B:AA,25,0)</f>
        <v>110107129</v>
      </c>
      <c r="AA504" s="33"/>
    </row>
    <row r="505" spans="1:27" ht="39.6" x14ac:dyDescent="0.25">
      <c r="A505" s="13">
        <v>504</v>
      </c>
      <c r="B505" s="14" t="s">
        <v>3150</v>
      </c>
      <c r="C505" s="14" t="str">
        <f>VLOOKUP(B505,Overall!B:AA,2,0)</f>
        <v>Management</v>
      </c>
      <c r="D505" s="14" t="str">
        <f>VLOOKUP(B505,Overall!B:AA,3,0)</f>
        <v>Project Management for Managers</v>
      </c>
      <c r="E505" s="14" t="str">
        <f>VLOOKUP(B505,Overall!B:AA,4,0)</f>
        <v>Prof. Mukesh Kumar Barua</v>
      </c>
      <c r="F505" s="15" t="str">
        <f>VLOOKUP(B505,Overall!B:AA,5,0)</f>
        <v>IIT Roorkee</v>
      </c>
      <c r="G505" s="15" t="str">
        <f>VLOOKUP(B505,Overall!B:AA,6,0)</f>
        <v>IIT Roorkee</v>
      </c>
      <c r="H505" s="16" t="str">
        <f>VLOOKUP(B505,Overall!B:AA,7,0)</f>
        <v>12 Weeks</v>
      </c>
      <c r="I505" s="15" t="str">
        <f>VLOOKUP(B505,Overall!B:AA,8,0)</f>
        <v>Rerun</v>
      </c>
      <c r="J505" s="17">
        <f>VLOOKUP(B505,Overall!B:AA,9,0)</f>
        <v>45859</v>
      </c>
      <c r="K505" s="17">
        <f>VLOOKUP(B505,Overall!B:AA,10,0)</f>
        <v>45940</v>
      </c>
      <c r="L505" s="17">
        <f>VLOOKUP(B505,Overall!B:AA,11,0)</f>
        <v>45955</v>
      </c>
      <c r="M505" s="17">
        <f>VLOOKUP(B505,Overall!B:AA,12,0)</f>
        <v>45866</v>
      </c>
      <c r="N505" s="17">
        <f>VLOOKUP(B505,Overall!B:AA,13,0)</f>
        <v>45884</v>
      </c>
      <c r="O505" s="15" t="str">
        <f>VLOOKUP(B505,Overall!B:AA,14,0)</f>
        <v>UG</v>
      </c>
      <c r="P505" s="15" t="str">
        <f>VLOOKUP(B505,Overall!B:AA,15,0)</f>
        <v>Elective</v>
      </c>
      <c r="Q505" s="15" t="str">
        <f>VLOOKUP(B505,Overall!B:AA,16,0)</f>
        <v>Yes</v>
      </c>
      <c r="R505" s="33" t="str">
        <f>VLOOKUP(B505,Overall!B:AA,17,0)</f>
        <v>Operations</v>
      </c>
      <c r="S505" s="20" t="str">
        <f>VLOOKUP(B505,Overall!B:AA,18,0)</f>
        <v>https://onlinecourses.nptel.ac.in/noc25_mg90/preview</v>
      </c>
      <c r="T505" s="14" t="str">
        <f>VLOOKUP(B505,Overall!B:AA,19,0)</f>
        <v>noc25_mg90</v>
      </c>
      <c r="U505" s="35" t="str">
        <f>VLOOKUP(B505,Overall!B:AA,20,0)</f>
        <v>https://onlinecourses.nptel.ac.in/noc24_mg116/preview</v>
      </c>
      <c r="V505" s="35" t="str">
        <f>VLOOKUP(B505,Overall!B:AA,21,0)</f>
        <v>https://onlinecourses.nptel.ac.in/noc24_mg116/preview</v>
      </c>
      <c r="W505" s="33" t="str">
        <f>VLOOKUP(B505,Overall!B:AA,22,0)</f>
        <v>noc24_mg116</v>
      </c>
      <c r="X505" s="20" t="str">
        <f>VLOOKUP(B505,Overall!B:AA,23,0)</f>
        <v>https://nptel.ac.in/courses/110107081</v>
      </c>
      <c r="Y505" s="19" t="str">
        <f>VLOOKUP(B505,Overall!B:AA,24,0)</f>
        <v>https://nptel.ac.in/courses/110107081</v>
      </c>
      <c r="Z505" s="14">
        <f>VLOOKUP(B505,Overall!B:AA,25,0)</f>
        <v>110107081</v>
      </c>
      <c r="AA505" s="33"/>
    </row>
    <row r="506" spans="1:27" ht="39.6" x14ac:dyDescent="0.25">
      <c r="A506" s="13">
        <v>505</v>
      </c>
      <c r="B506" s="14" t="s">
        <v>3155</v>
      </c>
      <c r="C506" s="14" t="str">
        <f>VLOOKUP(B506,Overall!B:AA,2,0)</f>
        <v>Management</v>
      </c>
      <c r="D506" s="14" t="str">
        <f>VLOOKUP(B506,Overall!B:AA,3,0)</f>
        <v>Managerial Skills for Interpersonal Dynamics</v>
      </c>
      <c r="E506" s="14" t="str">
        <f>VLOOKUP(B506,Overall!B:AA,4,0)</f>
        <v>Prof. Santosh Rangnekar</v>
      </c>
      <c r="F506" s="15" t="str">
        <f>VLOOKUP(B506,Overall!B:AA,5,0)</f>
        <v>IIT Roorkee</v>
      </c>
      <c r="G506" s="15" t="str">
        <f>VLOOKUP(B506,Overall!B:AA,6,0)</f>
        <v>IIT Roorkee</v>
      </c>
      <c r="H506" s="16" t="str">
        <f>VLOOKUP(B506,Overall!B:AA,7,0)</f>
        <v>12 Weeks</v>
      </c>
      <c r="I506" s="15" t="str">
        <f>VLOOKUP(B506,Overall!B:AA,8,0)</f>
        <v>Rerun</v>
      </c>
      <c r="J506" s="17">
        <f>VLOOKUP(B506,Overall!B:AA,9,0)</f>
        <v>45859</v>
      </c>
      <c r="K506" s="17">
        <f>VLOOKUP(B506,Overall!B:AA,10,0)</f>
        <v>45940</v>
      </c>
      <c r="L506" s="17">
        <f>VLOOKUP(B506,Overall!B:AA,11,0)</f>
        <v>45956</v>
      </c>
      <c r="M506" s="17">
        <f>VLOOKUP(B506,Overall!B:AA,12,0)</f>
        <v>45866</v>
      </c>
      <c r="N506" s="17">
        <f>VLOOKUP(B506,Overall!B:AA,13,0)</f>
        <v>45884</v>
      </c>
      <c r="O506" s="15" t="str">
        <f>VLOOKUP(B506,Overall!B:AA,14,0)</f>
        <v>UG/PG</v>
      </c>
      <c r="P506" s="15" t="str">
        <f>VLOOKUP(B506,Overall!B:AA,15,0)</f>
        <v>Elective</v>
      </c>
      <c r="Q506" s="15" t="str">
        <f>VLOOKUP(B506,Overall!B:AA,16,0)</f>
        <v>Yes</v>
      </c>
      <c r="R506" s="33">
        <f>VLOOKUP(B506,Overall!B:AA,17,0)</f>
        <v>0</v>
      </c>
      <c r="S506" s="20" t="str">
        <f>VLOOKUP(B506,Overall!B:AA,18,0)</f>
        <v>https://onlinecourses.nptel.ac.in/noc25_mg91/preview</v>
      </c>
      <c r="T506" s="14" t="str">
        <f>VLOOKUP(B506,Overall!B:AA,19,0)</f>
        <v>noc25_mg91</v>
      </c>
      <c r="U506" s="35" t="str">
        <f>VLOOKUP(B506,Overall!B:AA,20,0)</f>
        <v>https://onlinecourses.nptel.ac.in/noc22_mg80/preview</v>
      </c>
      <c r="V506" s="35" t="str">
        <f>VLOOKUP(B506,Overall!B:AA,21,0)</f>
        <v>https://onlinecourses.nptel.ac.in/noc22_mg80/preview</v>
      </c>
      <c r="W506" s="33" t="str">
        <f>VLOOKUP(B506,Overall!B:AA,22,0)</f>
        <v>noc22_mg80</v>
      </c>
      <c r="X506" s="20" t="str">
        <f>VLOOKUP(B506,Overall!B:AA,23,0)</f>
        <v>https://nptel.ac.in/courses/110107143</v>
      </c>
      <c r="Y506" s="19" t="str">
        <f>VLOOKUP(B506,Overall!B:AA,24,0)</f>
        <v>https://nptel.ac.in/courses/110107143</v>
      </c>
      <c r="Z506" s="14">
        <f>VLOOKUP(B506,Overall!B:AA,25,0)</f>
        <v>110107143</v>
      </c>
      <c r="AA506" s="33"/>
    </row>
    <row r="507" spans="1:27" ht="39.6" x14ac:dyDescent="0.25">
      <c r="A507" s="13">
        <v>506</v>
      </c>
      <c r="B507" s="14" t="s">
        <v>3160</v>
      </c>
      <c r="C507" s="14" t="str">
        <f>VLOOKUP(B507,Overall!B:AA,2,0)</f>
        <v>Management</v>
      </c>
      <c r="D507" s="14" t="str">
        <f>VLOOKUP(B507,Overall!B:AA,3,0)</f>
        <v>Training of Trainers</v>
      </c>
      <c r="E507" s="14" t="str">
        <f>VLOOKUP(B507,Overall!B:AA,4,0)</f>
        <v>Prof. Santosh Rangnekar</v>
      </c>
      <c r="F507" s="15" t="str">
        <f>VLOOKUP(B507,Overall!B:AA,5,0)</f>
        <v>IIT Roorkee</v>
      </c>
      <c r="G507" s="15" t="str">
        <f>VLOOKUP(B507,Overall!B:AA,6,0)</f>
        <v>IIT Roorkee</v>
      </c>
      <c r="H507" s="16" t="str">
        <f>VLOOKUP(B507,Overall!B:AA,7,0)</f>
        <v>12 Weeks</v>
      </c>
      <c r="I507" s="15" t="str">
        <f>VLOOKUP(B507,Overall!B:AA,8,0)</f>
        <v>Rerun</v>
      </c>
      <c r="J507" s="17">
        <f>VLOOKUP(B507,Overall!B:AA,9,0)</f>
        <v>45859</v>
      </c>
      <c r="K507" s="17">
        <f>VLOOKUP(B507,Overall!B:AA,10,0)</f>
        <v>45940</v>
      </c>
      <c r="L507" s="17">
        <f>VLOOKUP(B507,Overall!B:AA,11,0)</f>
        <v>45955</v>
      </c>
      <c r="M507" s="17">
        <f>VLOOKUP(B507,Overall!B:AA,12,0)</f>
        <v>45866</v>
      </c>
      <c r="N507" s="17">
        <f>VLOOKUP(B507,Overall!B:AA,13,0)</f>
        <v>45884</v>
      </c>
      <c r="O507" s="15" t="str">
        <f>VLOOKUP(B507,Overall!B:AA,14,0)</f>
        <v>UG/PG</v>
      </c>
      <c r="P507" s="15" t="str">
        <f>VLOOKUP(B507,Overall!B:AA,15,0)</f>
        <v>Elective</v>
      </c>
      <c r="Q507" s="15" t="str">
        <f>VLOOKUP(B507,Overall!B:AA,16,0)</f>
        <v>Yes</v>
      </c>
      <c r="R507" s="33" t="str">
        <f>VLOOKUP(B507,Overall!B:AA,17,0)</f>
        <v>Faculty Domain - Advanced
Human Resource Management</v>
      </c>
      <c r="S507" s="20" t="str">
        <f>VLOOKUP(B507,Overall!B:AA,18,0)</f>
        <v>https://onlinecourses.nptel.ac.in/noc25_mg92/preview</v>
      </c>
      <c r="T507" s="14" t="str">
        <f>VLOOKUP(B507,Overall!B:AA,19,0)</f>
        <v>noc25_mg92</v>
      </c>
      <c r="U507" s="35" t="str">
        <f>VLOOKUP(B507,Overall!B:AA,20,0)</f>
        <v>https://onlinecourses.nptel.ac.in/noc24_mg88/preview</v>
      </c>
      <c r="V507" s="35" t="str">
        <f>VLOOKUP(B507,Overall!B:AA,21,0)</f>
        <v>https://onlinecourses.nptel.ac.in/noc24_mg88/preview</v>
      </c>
      <c r="W507" s="33" t="str">
        <f>VLOOKUP(B507,Overall!B:AA,22,0)</f>
        <v>noc24_mg88</v>
      </c>
      <c r="X507" s="20" t="str">
        <f>VLOOKUP(B507,Overall!B:AA,23,0)</f>
        <v>https://nptel.ac.in/courses/110107126</v>
      </c>
      <c r="Y507" s="19" t="str">
        <f>VLOOKUP(B507,Overall!B:AA,24,0)</f>
        <v>https://nptel.ac.in/courses/110107126</v>
      </c>
      <c r="Z507" s="14">
        <f>VLOOKUP(B507,Overall!B:AA,25,0)</f>
        <v>110107126</v>
      </c>
      <c r="AA507" s="33"/>
    </row>
    <row r="508" spans="1:27" ht="39.6" x14ac:dyDescent="0.25">
      <c r="A508" s="13">
        <v>507</v>
      </c>
      <c r="B508" s="14" t="s">
        <v>3165</v>
      </c>
      <c r="C508" s="14" t="str">
        <f>VLOOKUP(B508,Overall!B:AA,2,0)</f>
        <v>Management</v>
      </c>
      <c r="D508" s="14" t="str">
        <f>VLOOKUP(B508,Overall!B:AA,3,0)</f>
        <v>Toyota Production System</v>
      </c>
      <c r="E508" s="14" t="str">
        <f>VLOOKUP(B508,Overall!B:AA,4,0)</f>
        <v>Prof. Rajat Agrawal</v>
      </c>
      <c r="F508" s="15" t="str">
        <f>VLOOKUP(B508,Overall!B:AA,5,0)</f>
        <v>IIT Roorkee</v>
      </c>
      <c r="G508" s="15" t="str">
        <f>VLOOKUP(B508,Overall!B:AA,6,0)</f>
        <v>IIT Roorkee</v>
      </c>
      <c r="H508" s="16" t="str">
        <f>VLOOKUP(B508,Overall!B:AA,7,0)</f>
        <v>8 Weeks</v>
      </c>
      <c r="I508" s="15" t="str">
        <f>VLOOKUP(B508,Overall!B:AA,8,0)</f>
        <v>Rerun</v>
      </c>
      <c r="J508" s="17">
        <f>VLOOKUP(B508,Overall!B:AA,9,0)</f>
        <v>45887</v>
      </c>
      <c r="K508" s="17">
        <f>VLOOKUP(B508,Overall!B:AA,10,0)</f>
        <v>45940</v>
      </c>
      <c r="L508" s="17">
        <f>VLOOKUP(B508,Overall!B:AA,11,0)</f>
        <v>45955</v>
      </c>
      <c r="M508" s="17">
        <f>VLOOKUP(B508,Overall!B:AA,12,0)</f>
        <v>45887</v>
      </c>
      <c r="N508" s="17">
        <f>VLOOKUP(B508,Overall!B:AA,13,0)</f>
        <v>45898</v>
      </c>
      <c r="O508" s="15" t="str">
        <f>VLOOKUP(B508,Overall!B:AA,14,0)</f>
        <v>UG/PG</v>
      </c>
      <c r="P508" s="15" t="str">
        <f>VLOOKUP(B508,Overall!B:AA,15,0)</f>
        <v>Elective</v>
      </c>
      <c r="Q508" s="15" t="str">
        <f>VLOOKUP(B508,Overall!B:AA,16,0)</f>
        <v>Yes</v>
      </c>
      <c r="R508" s="33" t="str">
        <f>VLOOKUP(B508,Overall!B:AA,17,0)</f>
        <v>Operations</v>
      </c>
      <c r="S508" s="20" t="str">
        <f>VLOOKUP(B508,Overall!B:AA,18,0)</f>
        <v>https://onlinecourses.nptel.ac.in/noc25_mg93/preview</v>
      </c>
      <c r="T508" s="14" t="str">
        <f>VLOOKUP(B508,Overall!B:AA,19,0)</f>
        <v>noc25_mg93</v>
      </c>
      <c r="U508" s="35" t="str">
        <f>VLOOKUP(B508,Overall!B:AA,20,0)</f>
        <v>https://onlinecourses.nptel.ac.in/noc24_mg123/preview</v>
      </c>
      <c r="V508" s="35" t="str">
        <f>VLOOKUP(B508,Overall!B:AA,21,0)</f>
        <v>https://onlinecourses.nptel.ac.in/noc24_mg123/preview</v>
      </c>
      <c r="W508" s="33" t="str">
        <f>VLOOKUP(B508,Overall!B:AA,22,0)</f>
        <v>noc24_mg123</v>
      </c>
      <c r="X508" s="20" t="str">
        <f>VLOOKUP(B508,Overall!B:AA,23,0)</f>
        <v>https://nptel.ac.in/courses/110107130</v>
      </c>
      <c r="Y508" s="19" t="str">
        <f>VLOOKUP(B508,Overall!B:AA,24,0)</f>
        <v>https://nptel.ac.in/courses/110107130</v>
      </c>
      <c r="Z508" s="14">
        <f>VLOOKUP(B508,Overall!B:AA,25,0)</f>
        <v>110107130</v>
      </c>
      <c r="AA508" s="33"/>
    </row>
    <row r="509" spans="1:27" ht="39.6" x14ac:dyDescent="0.25">
      <c r="A509" s="13">
        <v>508</v>
      </c>
      <c r="B509" s="14" t="s">
        <v>3169</v>
      </c>
      <c r="C509" s="14" t="str">
        <f>VLOOKUP(B509,Overall!B:AA,2,0)</f>
        <v>Management</v>
      </c>
      <c r="D509" s="14" t="str">
        <f>VLOOKUP(B509,Overall!B:AA,3,0)</f>
        <v>Manufacturing Strategy</v>
      </c>
      <c r="E509" s="14" t="str">
        <f>VLOOKUP(B509,Overall!B:AA,4,0)</f>
        <v>Prof. Rajat Agrawal</v>
      </c>
      <c r="F509" s="15" t="str">
        <f>VLOOKUP(B509,Overall!B:AA,5,0)</f>
        <v>IIT Roorkee</v>
      </c>
      <c r="G509" s="15" t="str">
        <f>VLOOKUP(B509,Overall!B:AA,6,0)</f>
        <v>IIT Roorkee</v>
      </c>
      <c r="H509" s="16" t="str">
        <f>VLOOKUP(B509,Overall!B:AA,7,0)</f>
        <v>8 Weeks</v>
      </c>
      <c r="I509" s="15" t="str">
        <f>VLOOKUP(B509,Overall!B:AA,8,0)</f>
        <v>Rerun</v>
      </c>
      <c r="J509" s="17">
        <f>VLOOKUP(B509,Overall!B:AA,9,0)</f>
        <v>45859</v>
      </c>
      <c r="K509" s="17">
        <f>VLOOKUP(B509,Overall!B:AA,10,0)</f>
        <v>45912</v>
      </c>
      <c r="L509" s="17">
        <f>VLOOKUP(B509,Overall!B:AA,11,0)</f>
        <v>45920</v>
      </c>
      <c r="M509" s="17">
        <f>VLOOKUP(B509,Overall!B:AA,12,0)</f>
        <v>45866</v>
      </c>
      <c r="N509" s="17">
        <f>VLOOKUP(B509,Overall!B:AA,13,0)</f>
        <v>45884</v>
      </c>
      <c r="O509" s="15" t="str">
        <f>VLOOKUP(B509,Overall!B:AA,14,0)</f>
        <v>UG/PG</v>
      </c>
      <c r="P509" s="15" t="str">
        <f>VLOOKUP(B509,Overall!B:AA,15,0)</f>
        <v>Elective</v>
      </c>
      <c r="Q509" s="15" t="str">
        <f>VLOOKUP(B509,Overall!B:AA,16,0)</f>
        <v>Yes</v>
      </c>
      <c r="R509" s="33" t="str">
        <f>VLOOKUP(B509,Overall!B:AA,17,0)</f>
        <v>Operations</v>
      </c>
      <c r="S509" s="20" t="str">
        <f>VLOOKUP(B509,Overall!B:AA,18,0)</f>
        <v>https://onlinecourses.nptel.ac.in/noc25_mg94/preview</v>
      </c>
      <c r="T509" s="14" t="str">
        <f>VLOOKUP(B509,Overall!B:AA,19,0)</f>
        <v>noc25_mg94</v>
      </c>
      <c r="U509" s="35" t="str">
        <f>VLOOKUP(B509,Overall!B:AA,20,0)</f>
        <v>https://onlinecourses.nptel.ac.in/noc23_mg109/preview</v>
      </c>
      <c r="V509" s="35" t="str">
        <f>VLOOKUP(B509,Overall!B:AA,21,0)</f>
        <v>https://onlinecourses.nptel.ac.in/noc23_mg109/preview</v>
      </c>
      <c r="W509" s="33" t="str">
        <f>VLOOKUP(B509,Overall!B:AA,22,0)</f>
        <v>noc23_mg109</v>
      </c>
      <c r="X509" s="20" t="str">
        <f>VLOOKUP(B509,Overall!B:AA,23,0)</f>
        <v>https://nptel.ac.in/courses/110107116</v>
      </c>
      <c r="Y509" s="19" t="str">
        <f>VLOOKUP(B509,Overall!B:AA,24,0)</f>
        <v>https://nptel.ac.in/courses/110107116</v>
      </c>
      <c r="Z509" s="14">
        <f>VLOOKUP(B509,Overall!B:AA,25,0)</f>
        <v>110107116</v>
      </c>
      <c r="AA509" s="33"/>
    </row>
    <row r="510" spans="1:27" ht="39.6" x14ac:dyDescent="0.25">
      <c r="A510" s="13">
        <v>509</v>
      </c>
      <c r="B510" s="14" t="s">
        <v>3173</v>
      </c>
      <c r="C510" s="14" t="str">
        <f>VLOOKUP(B510,Overall!B:AA,2,0)</f>
        <v>Management</v>
      </c>
      <c r="D510" s="14" t="str">
        <f>VLOOKUP(B510,Overall!B:AA,3,0)</f>
        <v>Innovation, Business Models and Entrepreneurship</v>
      </c>
      <c r="E510" s="14" t="str">
        <f>VLOOKUP(B510,Overall!B:AA,4,0)</f>
        <v>Prof. Rajat Agrawal
Prof. Vinay Sharma</v>
      </c>
      <c r="F510" s="15" t="str">
        <f>VLOOKUP(B510,Overall!B:AA,5,0)</f>
        <v>IIT Roorkee</v>
      </c>
      <c r="G510" s="15" t="str">
        <f>VLOOKUP(B510,Overall!B:AA,6,0)</f>
        <v>IIT Roorkee</v>
      </c>
      <c r="H510" s="16" t="str">
        <f>VLOOKUP(B510,Overall!B:AA,7,0)</f>
        <v>8 Weeks</v>
      </c>
      <c r="I510" s="15" t="str">
        <f>VLOOKUP(B510,Overall!B:AA,8,0)</f>
        <v>Rerun</v>
      </c>
      <c r="J510" s="17">
        <f>VLOOKUP(B510,Overall!B:AA,9,0)</f>
        <v>45887</v>
      </c>
      <c r="K510" s="17">
        <f>VLOOKUP(B510,Overall!B:AA,10,0)</f>
        <v>45940</v>
      </c>
      <c r="L510" s="17">
        <f>VLOOKUP(B510,Overall!B:AA,11,0)</f>
        <v>45955</v>
      </c>
      <c r="M510" s="17">
        <f>VLOOKUP(B510,Overall!B:AA,12,0)</f>
        <v>45887</v>
      </c>
      <c r="N510" s="17">
        <f>VLOOKUP(B510,Overall!B:AA,13,0)</f>
        <v>45898</v>
      </c>
      <c r="O510" s="15" t="str">
        <f>VLOOKUP(B510,Overall!B:AA,14,0)</f>
        <v>UG/PG</v>
      </c>
      <c r="P510" s="15" t="str">
        <f>VLOOKUP(B510,Overall!B:AA,15,0)</f>
        <v>Elective</v>
      </c>
      <c r="Q510" s="15" t="str">
        <f>VLOOKUP(B510,Overall!B:AA,16,0)</f>
        <v>Yes</v>
      </c>
      <c r="R510" s="33" t="str">
        <f>VLOOKUP(B510,Overall!B:AA,17,0)</f>
        <v>Patents and Intellectual Property Rights</v>
      </c>
      <c r="S510" s="20" t="str">
        <f>VLOOKUP(B510,Overall!B:AA,18,0)</f>
        <v>https://onlinecourses.nptel.ac.in/noc25_mg95/preview</v>
      </c>
      <c r="T510" s="14" t="str">
        <f>VLOOKUP(B510,Overall!B:AA,19,0)</f>
        <v>noc25_mg95</v>
      </c>
      <c r="U510" s="35" t="str">
        <f>VLOOKUP(B510,Overall!B:AA,20,0)</f>
        <v>https://onlinecourses.nptel.ac.in/noc24_mg128/preview</v>
      </c>
      <c r="V510" s="35" t="str">
        <f>VLOOKUP(B510,Overall!B:AA,21,0)</f>
        <v>https://onlinecourses.nptel.ac.in/noc24_mg128/preview</v>
      </c>
      <c r="W510" s="33" t="str">
        <f>VLOOKUP(B510,Overall!B:AA,22,0)</f>
        <v>noc24_mg128</v>
      </c>
      <c r="X510" s="20" t="str">
        <f>VLOOKUP(B510,Overall!B:AA,23,0)</f>
        <v>https://nptel.ac.in/courses/110107094</v>
      </c>
      <c r="Y510" s="19" t="str">
        <f>VLOOKUP(B510,Overall!B:AA,24,0)</f>
        <v>https://nptel.ac.in/courses/110107094</v>
      </c>
      <c r="Z510" s="14">
        <f>VLOOKUP(B510,Overall!B:AA,25,0)</f>
        <v>110107094</v>
      </c>
      <c r="AA510" s="33"/>
    </row>
    <row r="511" spans="1:27" ht="39.6" x14ac:dyDescent="0.25">
      <c r="A511" s="13">
        <v>510</v>
      </c>
      <c r="B511" s="14" t="s">
        <v>3178</v>
      </c>
      <c r="C511" s="14" t="str">
        <f>VLOOKUP(B511,Overall!B:AA,2,0)</f>
        <v>Management</v>
      </c>
      <c r="D511" s="14" t="str">
        <f>VLOOKUP(B511,Overall!B:AA,3,0)</f>
        <v>Product and Brand Management</v>
      </c>
      <c r="E511" s="14" t="str">
        <f>VLOOKUP(B511,Overall!B:AA,4,0)</f>
        <v>Prof. Vinay Sharma</v>
      </c>
      <c r="F511" s="15" t="str">
        <f>VLOOKUP(B511,Overall!B:AA,5,0)</f>
        <v>IIT Roorkee</v>
      </c>
      <c r="G511" s="15" t="str">
        <f>VLOOKUP(B511,Overall!B:AA,6,0)</f>
        <v>IIT Roorkee</v>
      </c>
      <c r="H511" s="16" t="str">
        <f>VLOOKUP(B511,Overall!B:AA,7,0)</f>
        <v>12 Weeks</v>
      </c>
      <c r="I511" s="15" t="str">
        <f>VLOOKUP(B511,Overall!B:AA,8,0)</f>
        <v>Rerun</v>
      </c>
      <c r="J511" s="17">
        <f>VLOOKUP(B511,Overall!B:AA,9,0)</f>
        <v>45859</v>
      </c>
      <c r="K511" s="17">
        <f>VLOOKUP(B511,Overall!B:AA,10,0)</f>
        <v>45940</v>
      </c>
      <c r="L511" s="17">
        <f>VLOOKUP(B511,Overall!B:AA,11,0)</f>
        <v>45956</v>
      </c>
      <c r="M511" s="17">
        <f>VLOOKUP(B511,Overall!B:AA,12,0)</f>
        <v>45866</v>
      </c>
      <c r="N511" s="17">
        <f>VLOOKUP(B511,Overall!B:AA,13,0)</f>
        <v>45884</v>
      </c>
      <c r="O511" s="15" t="str">
        <f>VLOOKUP(B511,Overall!B:AA,14,0)</f>
        <v>UG/PG</v>
      </c>
      <c r="P511" s="15" t="str">
        <f>VLOOKUP(B511,Overall!B:AA,15,0)</f>
        <v>Elective</v>
      </c>
      <c r="Q511" s="15" t="str">
        <f>VLOOKUP(B511,Overall!B:AA,16,0)</f>
        <v>Yes</v>
      </c>
      <c r="R511" s="33">
        <f>VLOOKUP(B511,Overall!B:AA,17,0)</f>
        <v>0</v>
      </c>
      <c r="S511" s="20" t="str">
        <f>VLOOKUP(B511,Overall!B:AA,18,0)</f>
        <v>https://onlinecourses.nptel.ac.in/noc25_mg96/preview</v>
      </c>
      <c r="T511" s="14" t="str">
        <f>VLOOKUP(B511,Overall!B:AA,19,0)</f>
        <v>noc25_mg96</v>
      </c>
      <c r="U511" s="35" t="str">
        <f>VLOOKUP(B511,Overall!B:AA,20,0)</f>
        <v>https://onlinecourses.nptel.ac.in/noc24_mg89/preview</v>
      </c>
      <c r="V511" s="35" t="str">
        <f>VLOOKUP(B511,Overall!B:AA,21,0)</f>
        <v>https://onlinecourses.nptel.ac.in/noc24_mg89/preview</v>
      </c>
      <c r="W511" s="33" t="str">
        <f>VLOOKUP(B511,Overall!B:AA,22,0)</f>
        <v>noc24_mg89</v>
      </c>
      <c r="X511" s="20" t="str">
        <f>VLOOKUP(B511,Overall!B:AA,23,0)</f>
        <v>https://nptel.ac.in/courses/110107161</v>
      </c>
      <c r="Y511" s="19" t="str">
        <f>VLOOKUP(B511,Overall!B:AA,24,0)</f>
        <v>https://nptel.ac.in/courses/110107161</v>
      </c>
      <c r="Z511" s="14">
        <f>VLOOKUP(B511,Overall!B:AA,25,0)</f>
        <v>110107161</v>
      </c>
      <c r="AA511" s="33"/>
    </row>
    <row r="512" spans="1:27" ht="39.6" x14ac:dyDescent="0.25">
      <c r="A512" s="13">
        <v>511</v>
      </c>
      <c r="B512" s="14" t="s">
        <v>3183</v>
      </c>
      <c r="C512" s="14" t="str">
        <f>VLOOKUP(B512,Overall!B:AA,2,0)</f>
        <v>Management</v>
      </c>
      <c r="D512" s="14" t="str">
        <f>VLOOKUP(B512,Overall!B:AA,3,0)</f>
        <v>Quantitative Investment Management</v>
      </c>
      <c r="E512" s="14" t="str">
        <f>VLOOKUP(B512,Overall!B:AA,4,0)</f>
        <v>Prof. J. P Singh</v>
      </c>
      <c r="F512" s="15" t="str">
        <f>VLOOKUP(B512,Overall!B:AA,5,0)</f>
        <v>IIT Roorkee</v>
      </c>
      <c r="G512" s="15" t="str">
        <f>VLOOKUP(B512,Overall!B:AA,6,0)</f>
        <v>IIT Roorkee</v>
      </c>
      <c r="H512" s="16" t="str">
        <f>VLOOKUP(B512,Overall!B:AA,7,0)</f>
        <v>12 Weeks</v>
      </c>
      <c r="I512" s="15" t="str">
        <f>VLOOKUP(B512,Overall!B:AA,8,0)</f>
        <v>Rerun</v>
      </c>
      <c r="J512" s="17">
        <f>VLOOKUP(B512,Overall!B:AA,9,0)</f>
        <v>45859</v>
      </c>
      <c r="K512" s="17">
        <f>VLOOKUP(B512,Overall!B:AA,10,0)</f>
        <v>45940</v>
      </c>
      <c r="L512" s="17">
        <f>VLOOKUP(B512,Overall!B:AA,11,0)</f>
        <v>45955</v>
      </c>
      <c r="M512" s="17">
        <f>VLOOKUP(B512,Overall!B:AA,12,0)</f>
        <v>45866</v>
      </c>
      <c r="N512" s="17">
        <f>VLOOKUP(B512,Overall!B:AA,13,0)</f>
        <v>45884</v>
      </c>
      <c r="O512" s="15" t="str">
        <f>VLOOKUP(B512,Overall!B:AA,14,0)</f>
        <v>UG/PG</v>
      </c>
      <c r="P512" s="15" t="str">
        <f>VLOOKUP(B512,Overall!B:AA,15,0)</f>
        <v>Elective</v>
      </c>
      <c r="Q512" s="15" t="str">
        <f>VLOOKUP(B512,Overall!B:AA,16,0)</f>
        <v>Yes</v>
      </c>
      <c r="R512" s="33">
        <f>VLOOKUP(B512,Overall!B:AA,17,0)</f>
        <v>0</v>
      </c>
      <c r="S512" s="20" t="str">
        <f>VLOOKUP(B512,Overall!B:AA,18,0)</f>
        <v>https://onlinecourses.nptel.ac.in/noc25_mg97/preview</v>
      </c>
      <c r="T512" s="14" t="str">
        <f>VLOOKUP(B512,Overall!B:AA,19,0)</f>
        <v>noc25_mg97</v>
      </c>
      <c r="U512" s="35" t="str">
        <f>VLOOKUP(B512,Overall!B:AA,20,0)</f>
        <v>https://onlinecourses.nptel.ac.in/noc24_mg101/preview</v>
      </c>
      <c r="V512" s="35" t="str">
        <f>VLOOKUP(B512,Overall!B:AA,21,0)</f>
        <v>https://onlinecourses.nptel.ac.in/noc24_mg101/preview</v>
      </c>
      <c r="W512" s="33" t="str">
        <f>VLOOKUP(B512,Overall!B:AA,22,0)</f>
        <v>noc24_mg101</v>
      </c>
      <c r="X512" s="20" t="str">
        <f>VLOOKUP(B512,Overall!B:AA,23,0)</f>
        <v>https://nptel.ac.in/courses/110107162</v>
      </c>
      <c r="Y512" s="19" t="str">
        <f>VLOOKUP(B512,Overall!B:AA,24,0)</f>
        <v>https://nptel.ac.in/courses/110107162</v>
      </c>
      <c r="Z512" s="14">
        <f>VLOOKUP(B512,Overall!B:AA,25,0)</f>
        <v>110107162</v>
      </c>
      <c r="AA512" s="33"/>
    </row>
    <row r="513" spans="1:27" ht="39.6" x14ac:dyDescent="0.25">
      <c r="A513" s="13">
        <v>512</v>
      </c>
      <c r="B513" s="14" t="s">
        <v>3188</v>
      </c>
      <c r="C513" s="14" t="str">
        <f>VLOOKUP(B513,Overall!B:AA,2,0)</f>
        <v>Management</v>
      </c>
      <c r="D513" s="14" t="str">
        <f>VLOOKUP(B513,Overall!B:AA,3,0)</f>
        <v>Security Analysis &amp; Portfolio Management</v>
      </c>
      <c r="E513" s="14" t="str">
        <f>VLOOKUP(B513,Overall!B:AA,4,0)</f>
        <v>Prof. J. P Singh</v>
      </c>
      <c r="F513" s="15" t="str">
        <f>VLOOKUP(B513,Overall!B:AA,5,0)</f>
        <v>IIT Roorkee</v>
      </c>
      <c r="G513" s="15" t="str">
        <f>VLOOKUP(B513,Overall!B:AA,6,0)</f>
        <v>IIT Roorkee</v>
      </c>
      <c r="H513" s="16" t="str">
        <f>VLOOKUP(B513,Overall!B:AA,7,0)</f>
        <v>12 Weeks</v>
      </c>
      <c r="I513" s="15" t="str">
        <f>VLOOKUP(B513,Overall!B:AA,8,0)</f>
        <v>Rerun</v>
      </c>
      <c r="J513" s="17">
        <f>VLOOKUP(B513,Overall!B:AA,9,0)</f>
        <v>45859</v>
      </c>
      <c r="K513" s="17">
        <f>VLOOKUP(B513,Overall!B:AA,10,0)</f>
        <v>45940</v>
      </c>
      <c r="L513" s="17">
        <f>VLOOKUP(B513,Overall!B:AA,11,0)</f>
        <v>45955</v>
      </c>
      <c r="M513" s="17">
        <f>VLOOKUP(B513,Overall!B:AA,12,0)</f>
        <v>45866</v>
      </c>
      <c r="N513" s="17">
        <f>VLOOKUP(B513,Overall!B:AA,13,0)</f>
        <v>45884</v>
      </c>
      <c r="O513" s="15" t="str">
        <f>VLOOKUP(B513,Overall!B:AA,14,0)</f>
        <v>UG/PG</v>
      </c>
      <c r="P513" s="15" t="str">
        <f>VLOOKUP(B513,Overall!B:AA,15,0)</f>
        <v>Elective</v>
      </c>
      <c r="Q513" s="15" t="str">
        <f>VLOOKUP(B513,Overall!B:AA,16,0)</f>
        <v>Yes</v>
      </c>
      <c r="R513" s="33" t="str">
        <f>VLOOKUP(B513,Overall!B:AA,17,0)</f>
        <v>Economics &amp; Finance</v>
      </c>
      <c r="S513" s="20" t="str">
        <f>VLOOKUP(B513,Overall!B:AA,18,0)</f>
        <v>https://onlinecourses.nptel.ac.in/noc25_mg98/preview</v>
      </c>
      <c r="T513" s="14" t="str">
        <f>VLOOKUP(B513,Overall!B:AA,19,0)</f>
        <v>noc25_mg98</v>
      </c>
      <c r="U513" s="35" t="str">
        <f>VLOOKUP(B513,Overall!B:AA,20,0)</f>
        <v>https://onlinecourses.nptel.ac.in/noc24_mg102/preview</v>
      </c>
      <c r="V513" s="35" t="str">
        <f>VLOOKUP(B513,Overall!B:AA,21,0)</f>
        <v>https://onlinecourses.nptel.ac.in/noc24_mg102/preview</v>
      </c>
      <c r="W513" s="33" t="str">
        <f>VLOOKUP(B513,Overall!B:AA,22,0)</f>
        <v>noc24_mg102</v>
      </c>
      <c r="X513" s="20" t="str">
        <f>VLOOKUP(B513,Overall!B:AA,23,0)</f>
        <v>https://nptel.ac.in/courses/110107154</v>
      </c>
      <c r="Y513" s="19" t="str">
        <f>VLOOKUP(B513,Overall!B:AA,24,0)</f>
        <v>https://nptel.ac.in/courses/110107154</v>
      </c>
      <c r="Z513" s="14">
        <f>VLOOKUP(B513,Overall!B:AA,25,0)</f>
        <v>110107154</v>
      </c>
      <c r="AA513" s="33"/>
    </row>
    <row r="514" spans="1:27" ht="39.6" x14ac:dyDescent="0.25">
      <c r="A514" s="13">
        <v>513</v>
      </c>
      <c r="B514" s="14" t="s">
        <v>3193</v>
      </c>
      <c r="C514" s="14" t="str">
        <f>VLOOKUP(B514,Overall!B:AA,2,0)</f>
        <v>Management</v>
      </c>
      <c r="D514" s="14" t="str">
        <f>VLOOKUP(B514,Overall!B:AA,3,0)</f>
        <v>Strategic Sales Management</v>
      </c>
      <c r="E514" s="14" t="str">
        <f>VLOOKUP(B514,Overall!B:AA,4,0)</f>
        <v>Prof. Sourabh Arora,
Prof. Kalpak Kulkarni</v>
      </c>
      <c r="F514" s="15" t="str">
        <f>VLOOKUP(B514,Overall!B:AA,5,0)</f>
        <v>IIT Roorkee</v>
      </c>
      <c r="G514" s="15" t="str">
        <f>VLOOKUP(B514,Overall!B:AA,6,0)</f>
        <v>IIT Roorkee</v>
      </c>
      <c r="H514" s="16" t="str">
        <f>VLOOKUP(B514,Overall!B:AA,7,0)</f>
        <v>8 Weeks</v>
      </c>
      <c r="I514" s="15" t="str">
        <f>VLOOKUP(B514,Overall!B:AA,8,0)</f>
        <v>Rerun</v>
      </c>
      <c r="J514" s="17">
        <f>VLOOKUP(B514,Overall!B:AA,9,0)</f>
        <v>45859</v>
      </c>
      <c r="K514" s="17">
        <f>VLOOKUP(B514,Overall!B:AA,10,0)</f>
        <v>45912</v>
      </c>
      <c r="L514" s="17">
        <f>VLOOKUP(B514,Overall!B:AA,11,0)</f>
        <v>45920</v>
      </c>
      <c r="M514" s="17">
        <f>VLOOKUP(B514,Overall!B:AA,12,0)</f>
        <v>45866</v>
      </c>
      <c r="N514" s="17">
        <f>VLOOKUP(B514,Overall!B:AA,13,0)</f>
        <v>45884</v>
      </c>
      <c r="O514" s="15" t="str">
        <f>VLOOKUP(B514,Overall!B:AA,14,0)</f>
        <v>UG/PG</v>
      </c>
      <c r="P514" s="15" t="str">
        <f>VLOOKUP(B514,Overall!B:AA,15,0)</f>
        <v>Elective</v>
      </c>
      <c r="Q514" s="15" t="str">
        <f>VLOOKUP(B514,Overall!B:AA,16,0)</f>
        <v>Yes</v>
      </c>
      <c r="R514" s="33">
        <f>VLOOKUP(B514,Overall!B:AA,17,0)</f>
        <v>0</v>
      </c>
      <c r="S514" s="20" t="str">
        <f>VLOOKUP(B514,Overall!B:AA,18,0)</f>
        <v>https://onlinecourses.nptel.ac.in/noc25_mg99/preview</v>
      </c>
      <c r="T514" s="14" t="str">
        <f>VLOOKUP(B514,Overall!B:AA,19,0)</f>
        <v>noc25_mg99</v>
      </c>
      <c r="U514" s="35" t="str">
        <f>VLOOKUP(B514,Overall!B:AA,20,0)</f>
        <v>https://onlinecourses.nptel.ac.in/noc24_mg129/preview</v>
      </c>
      <c r="V514" s="35" t="str">
        <f>VLOOKUP(B514,Overall!B:AA,21,0)</f>
        <v>https://onlinecourses.nptel.ac.in/noc24_mg129/preview</v>
      </c>
      <c r="W514" s="33" t="str">
        <f>VLOOKUP(B514,Overall!B:AA,22,0)</f>
        <v>noc24_mg129</v>
      </c>
      <c r="X514" s="20" t="str">
        <f>VLOOKUP(B514,Overall!B:AA,23,0)</f>
        <v>https://nptel.ac.in/courses/110107163</v>
      </c>
      <c r="Y514" s="19" t="str">
        <f>VLOOKUP(B514,Overall!B:AA,24,0)</f>
        <v>https://nptel.ac.in/courses/110107163</v>
      </c>
      <c r="Z514" s="14">
        <f>VLOOKUP(B514,Overall!B:AA,25,0)</f>
        <v>110107163</v>
      </c>
      <c r="AA514" s="33"/>
    </row>
    <row r="515" spans="1:27" ht="39.6" x14ac:dyDescent="0.25">
      <c r="A515" s="13">
        <v>514</v>
      </c>
      <c r="B515" s="14" t="s">
        <v>3198</v>
      </c>
      <c r="C515" s="14" t="str">
        <f>VLOOKUP(B515,Overall!B:AA,2,0)</f>
        <v>Management</v>
      </c>
      <c r="D515" s="14" t="str">
        <f>VLOOKUP(B515,Overall!B:AA,3,0)</f>
        <v>Econometric Modelling</v>
      </c>
      <c r="E515" s="14" t="str">
        <f>VLOOKUP(B515,Overall!B:AA,4,0)</f>
        <v>Prof. Sujata Kar</v>
      </c>
      <c r="F515" s="15" t="str">
        <f>VLOOKUP(B515,Overall!B:AA,5,0)</f>
        <v>IIT Roorkee</v>
      </c>
      <c r="G515" s="15" t="str">
        <f>VLOOKUP(B515,Overall!B:AA,6,0)</f>
        <v>IIT Roorkee</v>
      </c>
      <c r="H515" s="16" t="str">
        <f>VLOOKUP(B515,Overall!B:AA,7,0)</f>
        <v>8 Weeks</v>
      </c>
      <c r="I515" s="15" t="str">
        <f>VLOOKUP(B515,Overall!B:AA,8,0)</f>
        <v>Rerun</v>
      </c>
      <c r="J515" s="17">
        <f>VLOOKUP(B515,Overall!B:AA,9,0)</f>
        <v>45859</v>
      </c>
      <c r="K515" s="17">
        <f>VLOOKUP(B515,Overall!B:AA,10,0)</f>
        <v>45912</v>
      </c>
      <c r="L515" s="17">
        <f>VLOOKUP(B515,Overall!B:AA,11,0)</f>
        <v>45920</v>
      </c>
      <c r="M515" s="17">
        <f>VLOOKUP(B515,Overall!B:AA,12,0)</f>
        <v>45866</v>
      </c>
      <c r="N515" s="17">
        <f>VLOOKUP(B515,Overall!B:AA,13,0)</f>
        <v>45884</v>
      </c>
      <c r="O515" s="15" t="str">
        <f>VLOOKUP(B515,Overall!B:AA,14,0)</f>
        <v>PG</v>
      </c>
      <c r="P515" s="15" t="str">
        <f>VLOOKUP(B515,Overall!B:AA,15,0)</f>
        <v>Elective</v>
      </c>
      <c r="Q515" s="15" t="str">
        <f>VLOOKUP(B515,Overall!B:AA,16,0)</f>
        <v>Yes</v>
      </c>
      <c r="R515" s="33" t="str">
        <f>VLOOKUP(B515,Overall!B:AA,17,0)</f>
        <v>Economics
Managerial Economics</v>
      </c>
      <c r="S515" s="20" t="str">
        <f>VLOOKUP(B515,Overall!B:AA,18,0)</f>
        <v>https://onlinecourses.nptel.ac.in/noc25_mg100/preview</v>
      </c>
      <c r="T515" s="14" t="str">
        <f>VLOOKUP(B515,Overall!B:AA,19,0)</f>
        <v>noc25_mg100</v>
      </c>
      <c r="U515" s="35" t="str">
        <f>VLOOKUP(B515,Overall!B:AA,20,0)</f>
        <v>https://onlinecourses.nptel.ac.in/noc24_mg80/preview</v>
      </c>
      <c r="V515" s="35" t="str">
        <f>VLOOKUP(B515,Overall!B:AA,21,0)</f>
        <v>https://onlinecourses.nptel.ac.in/noc24_mg80/preview</v>
      </c>
      <c r="W515" s="33" t="str">
        <f>VLOOKUP(B515,Overall!B:AA,22,0)</f>
        <v>noc24_mg80</v>
      </c>
      <c r="X515" s="20" t="str">
        <f>VLOOKUP(B515,Overall!B:AA,23,0)</f>
        <v>https://nptel.ac.in/courses/110107153</v>
      </c>
      <c r="Y515" s="19" t="str">
        <f>VLOOKUP(B515,Overall!B:AA,24,0)</f>
        <v>https://nptel.ac.in/courses/110107153</v>
      </c>
      <c r="Z515" s="14">
        <f>VLOOKUP(B515,Overall!B:AA,25,0)</f>
        <v>110107153</v>
      </c>
      <c r="AA515" s="33"/>
    </row>
    <row r="516" spans="1:27" ht="39.6" x14ac:dyDescent="0.25">
      <c r="A516" s="13">
        <v>515</v>
      </c>
      <c r="B516" s="14" t="s">
        <v>3203</v>
      </c>
      <c r="C516" s="14" t="str">
        <f>VLOOKUP(B516,Overall!B:AA,2,0)</f>
        <v>Management</v>
      </c>
      <c r="D516" s="14" t="str">
        <f>VLOOKUP(B516,Overall!B:AA,3,0)</f>
        <v>Organization Development and Change in 21st Century</v>
      </c>
      <c r="E516" s="14" t="str">
        <f>VLOOKUP(B516,Overall!B:AA,4,0)</f>
        <v>Prof. Ashish Pandey</v>
      </c>
      <c r="F516" s="15" t="str">
        <f>VLOOKUP(B516,Overall!B:AA,5,0)</f>
        <v>IIT Bombay</v>
      </c>
      <c r="G516" s="15" t="str">
        <f>VLOOKUP(B516,Overall!B:AA,6,0)</f>
        <v>IIT Bombay</v>
      </c>
      <c r="H516" s="16" t="str">
        <f>VLOOKUP(B516,Overall!B:AA,7,0)</f>
        <v>8 Weeks</v>
      </c>
      <c r="I516" s="15" t="str">
        <f>VLOOKUP(B516,Overall!B:AA,8,0)</f>
        <v>Rerun</v>
      </c>
      <c r="J516" s="17">
        <f>VLOOKUP(B516,Overall!B:AA,9,0)</f>
        <v>45859</v>
      </c>
      <c r="K516" s="17">
        <f>VLOOKUP(B516,Overall!B:AA,10,0)</f>
        <v>45912</v>
      </c>
      <c r="L516" s="17">
        <f>VLOOKUP(B516,Overall!B:AA,11,0)</f>
        <v>45920</v>
      </c>
      <c r="M516" s="17">
        <f>VLOOKUP(B516,Overall!B:AA,12,0)</f>
        <v>45866</v>
      </c>
      <c r="N516" s="17">
        <f>VLOOKUP(B516,Overall!B:AA,13,0)</f>
        <v>45884</v>
      </c>
      <c r="O516" s="15" t="str">
        <f>VLOOKUP(B516,Overall!B:AA,14,0)</f>
        <v>UG/PG</v>
      </c>
      <c r="P516" s="15" t="str">
        <f>VLOOKUP(B516,Overall!B:AA,15,0)</f>
        <v>Elective</v>
      </c>
      <c r="Q516" s="15" t="str">
        <f>VLOOKUP(B516,Overall!B:AA,16,0)</f>
        <v>Yes</v>
      </c>
      <c r="R516" s="33" t="str">
        <f>VLOOKUP(B516,Overall!B:AA,17,0)</f>
        <v>Human Resource Management
Faculty Domain - Advanced</v>
      </c>
      <c r="S516" s="20" t="str">
        <f>VLOOKUP(B516,Overall!B:AA,18,0)</f>
        <v>https://onlinecourses.nptel.ac.in/noc25_mg103/preview</v>
      </c>
      <c r="T516" s="14" t="str">
        <f>VLOOKUP(B516,Overall!B:AA,19,0)</f>
        <v>noc25_mg103</v>
      </c>
      <c r="U516" s="35" t="str">
        <f>VLOOKUP(B516,Overall!B:AA,20,0)</f>
        <v>https://onlinecourses.nptel.ac.in/noc24_mg74/preview</v>
      </c>
      <c r="V516" s="35" t="str">
        <f>VLOOKUP(B516,Overall!B:AA,21,0)</f>
        <v>https://onlinecourses.nptel.ac.in/noc24_mg74/preview</v>
      </c>
      <c r="W516" s="33" t="str">
        <f>VLOOKUP(B516,Overall!B:AA,22,0)</f>
        <v>noc24_mg74</v>
      </c>
      <c r="X516" s="20" t="str">
        <f>VLOOKUP(B516,Overall!B:AA,23,0)</f>
        <v>https://nptel.ac.in/courses/110101146</v>
      </c>
      <c r="Y516" s="19" t="str">
        <f>VLOOKUP(B516,Overall!B:AA,24,0)</f>
        <v>https://nptel.ac.in/courses/110101146</v>
      </c>
      <c r="Z516" s="14">
        <f>VLOOKUP(B516,Overall!B:AA,25,0)</f>
        <v>110101146</v>
      </c>
      <c r="AA516" s="33"/>
    </row>
    <row r="517" spans="1:27" ht="39.6" x14ac:dyDescent="0.25">
      <c r="A517" s="13">
        <v>516</v>
      </c>
      <c r="B517" s="14" t="s">
        <v>3209</v>
      </c>
      <c r="C517" s="14" t="str">
        <f>VLOOKUP(B517,Overall!B:AA,2,0)</f>
        <v>Management</v>
      </c>
      <c r="D517" s="14" t="str">
        <f>VLOOKUP(B517,Overall!B:AA,3,0)</f>
        <v>Yoga and Positive Psychology for Managing Career and Life</v>
      </c>
      <c r="E517" s="14" t="str">
        <f>VLOOKUP(B517,Overall!B:AA,4,0)</f>
        <v>Prof. Ashish Pandey</v>
      </c>
      <c r="F517" s="15" t="str">
        <f>VLOOKUP(B517,Overall!B:AA,5,0)</f>
        <v>IIT Bombay</v>
      </c>
      <c r="G517" s="15" t="str">
        <f>VLOOKUP(B517,Overall!B:AA,6,0)</f>
        <v>IIT Bombay</v>
      </c>
      <c r="H517" s="16" t="str">
        <f>VLOOKUP(B517,Overall!B:AA,7,0)</f>
        <v>8 Weeks</v>
      </c>
      <c r="I517" s="15" t="str">
        <f>VLOOKUP(B517,Overall!B:AA,8,0)</f>
        <v>Rerun</v>
      </c>
      <c r="J517" s="17">
        <f>VLOOKUP(B517,Overall!B:AA,9,0)</f>
        <v>45887</v>
      </c>
      <c r="K517" s="17">
        <f>VLOOKUP(B517,Overall!B:AA,10,0)</f>
        <v>45940</v>
      </c>
      <c r="L517" s="17">
        <f>VLOOKUP(B517,Overall!B:AA,11,0)</f>
        <v>45955</v>
      </c>
      <c r="M517" s="17">
        <f>VLOOKUP(B517,Overall!B:AA,12,0)</f>
        <v>45887</v>
      </c>
      <c r="N517" s="17">
        <f>VLOOKUP(B517,Overall!B:AA,13,0)</f>
        <v>45898</v>
      </c>
      <c r="O517" s="15" t="str">
        <f>VLOOKUP(B517,Overall!B:AA,14,0)</f>
        <v>UG/PG</v>
      </c>
      <c r="P517" s="15" t="str">
        <f>VLOOKUP(B517,Overall!B:AA,15,0)</f>
        <v>ELective</v>
      </c>
      <c r="Q517" s="15" t="str">
        <f>VLOOKUP(B517,Overall!B:AA,16,0)</f>
        <v>Yes</v>
      </c>
      <c r="R517" s="33" t="str">
        <f>VLOOKUP(B517,Overall!B:AA,17,0)</f>
        <v>Psychology</v>
      </c>
      <c r="S517" s="20" t="str">
        <f>VLOOKUP(B517,Overall!B:AA,18,0)</f>
        <v>https://onlinecourses.nptel.ac.in/noc25_mg104/preview</v>
      </c>
      <c r="T517" s="14" t="str">
        <f>VLOOKUP(B517,Overall!B:AA,19,0)</f>
        <v>noc25_mg104</v>
      </c>
      <c r="U517" s="35" t="str">
        <f>VLOOKUP(B517,Overall!B:AA,20,0)</f>
        <v>https://onlinecourses.nptel.ac.in/noc25_mg75/preview</v>
      </c>
      <c r="V517" s="35" t="str">
        <f>VLOOKUP(B517,Overall!B:AA,21,0)</f>
        <v>https://onlinecourses.nptel.ac.in/noc25_mg75/preview</v>
      </c>
      <c r="W517" s="33" t="str">
        <f>VLOOKUP(B517,Overall!B:AA,22,0)</f>
        <v>noc25_mg75</v>
      </c>
      <c r="X517" s="20" t="str">
        <f>VLOOKUP(B517,Overall!B:AA,23,0)</f>
        <v>https://nptel.ac.in/courses/110101165</v>
      </c>
      <c r="Y517" s="19" t="str">
        <f>VLOOKUP(B517,Overall!B:AA,24,0)</f>
        <v>https://nptel.ac.in/courses/110101165</v>
      </c>
      <c r="Z517" s="14">
        <f>VLOOKUP(B517,Overall!B:AA,25,0)</f>
        <v>110101165</v>
      </c>
      <c r="AA517" s="33"/>
    </row>
    <row r="518" spans="1:27" ht="39.6" x14ac:dyDescent="0.25">
      <c r="A518" s="13">
        <v>517</v>
      </c>
      <c r="B518" s="14" t="s">
        <v>3214</v>
      </c>
      <c r="C518" s="14" t="str">
        <f>VLOOKUP(B518,Overall!B:AA,2,0)</f>
        <v>Management</v>
      </c>
      <c r="D518" s="14" t="str">
        <f>VLOOKUP(B518,Overall!B:AA,3,0)</f>
        <v>Operations and Supply Chain Management</v>
      </c>
      <c r="E518" s="14" t="str">
        <f>VLOOKUP(B518,Overall!B:AA,4,0)</f>
        <v>Prof. G. Srinivasan</v>
      </c>
      <c r="F518" s="15" t="str">
        <f>VLOOKUP(B518,Overall!B:AA,5,0)</f>
        <v>IIT Madras</v>
      </c>
      <c r="G518" s="15" t="str">
        <f>VLOOKUP(B518,Overall!B:AA,6,0)</f>
        <v>IIT Madras</v>
      </c>
      <c r="H518" s="16" t="str">
        <f>VLOOKUP(B518,Overall!B:AA,7,0)</f>
        <v>12 Weeks</v>
      </c>
      <c r="I518" s="15" t="str">
        <f>VLOOKUP(B518,Overall!B:AA,8,0)</f>
        <v>Rerun</v>
      </c>
      <c r="J518" s="17">
        <f>VLOOKUP(B518,Overall!B:AA,9,0)</f>
        <v>45859</v>
      </c>
      <c r="K518" s="17">
        <f>VLOOKUP(B518,Overall!B:AA,10,0)</f>
        <v>45940</v>
      </c>
      <c r="L518" s="17">
        <f>VLOOKUP(B518,Overall!B:AA,11,0)</f>
        <v>45956</v>
      </c>
      <c r="M518" s="17">
        <f>VLOOKUP(B518,Overall!B:AA,12,0)</f>
        <v>45866</v>
      </c>
      <c r="N518" s="17">
        <f>VLOOKUP(B518,Overall!B:AA,13,0)</f>
        <v>45884</v>
      </c>
      <c r="O518" s="15" t="str">
        <f>VLOOKUP(B518,Overall!B:AA,14,0)</f>
        <v>UG/PG</v>
      </c>
      <c r="P518" s="15" t="str">
        <f>VLOOKUP(B518,Overall!B:AA,15,0)</f>
        <v>Elective</v>
      </c>
      <c r="Q518" s="15" t="str">
        <f>VLOOKUP(B518,Overall!B:AA,16,0)</f>
        <v>Yes</v>
      </c>
      <c r="R518" s="33" t="str">
        <f>VLOOKUP(B518,Overall!B:AA,17,0)</f>
        <v>Operations
Minor</v>
      </c>
      <c r="S518" s="20" t="str">
        <f>VLOOKUP(B518,Overall!B:AA,18,0)</f>
        <v>https://onlinecourses.nptel.ac.in/noc25_mg105/preview</v>
      </c>
      <c r="T518" s="14" t="str">
        <f>VLOOKUP(B518,Overall!B:AA,19,0)</f>
        <v>noc25_mg105</v>
      </c>
      <c r="U518" s="35" t="str">
        <f>VLOOKUP(B518,Overall!B:AA,20,0)</f>
        <v>https://onlinecourses.nptel.ac.in/noc24_mg106/preview</v>
      </c>
      <c r="V518" s="35" t="str">
        <f>VLOOKUP(B518,Overall!B:AA,21,0)</f>
        <v>https://onlinecourses.nptel.ac.in/noc24_mg106/preview</v>
      </c>
      <c r="W518" s="33" t="str">
        <f>VLOOKUP(B518,Overall!B:AA,22,0)</f>
        <v>noc24_mg106</v>
      </c>
      <c r="X518" s="20" t="str">
        <f>VLOOKUP(B518,Overall!B:AA,23,0)</f>
        <v>https://nptel.ac.in/courses/110106045</v>
      </c>
      <c r="Y518" s="19" t="str">
        <f>VLOOKUP(B518,Overall!B:AA,24,0)</f>
        <v>https://nptel.ac.in/courses/110106045</v>
      </c>
      <c r="Z518" s="14">
        <f>VLOOKUP(B518,Overall!B:AA,25,0)</f>
        <v>110106045</v>
      </c>
      <c r="AA518" s="33"/>
    </row>
    <row r="519" spans="1:27" ht="39.6" x14ac:dyDescent="0.25">
      <c r="A519" s="13">
        <v>518</v>
      </c>
      <c r="B519" s="14" t="s">
        <v>3219</v>
      </c>
      <c r="C519" s="14" t="str">
        <f>VLOOKUP(B519,Overall!B:AA,2,0)</f>
        <v>Management</v>
      </c>
      <c r="D519" s="14" t="str">
        <f>VLOOKUP(B519,Overall!B:AA,3,0)</f>
        <v>Design Thinking - A Primer</v>
      </c>
      <c r="E519" s="14" t="str">
        <f>VLOOKUP(B519,Overall!B:AA,4,0)</f>
        <v>Prof. Ashwin Mahalingam,
Prof. Bala Ramadurai</v>
      </c>
      <c r="F519" s="15" t="str">
        <f>VLOOKUP(B519,Overall!B:AA,5,0)</f>
        <v>IIT Madras</v>
      </c>
      <c r="G519" s="15" t="str">
        <f>VLOOKUP(B519,Overall!B:AA,6,0)</f>
        <v>IIT Madras</v>
      </c>
      <c r="H519" s="16" t="str">
        <f>VLOOKUP(B519,Overall!B:AA,7,0)</f>
        <v>4 Weeks</v>
      </c>
      <c r="I519" s="15" t="str">
        <f>VLOOKUP(B519,Overall!B:AA,8,0)</f>
        <v>Rerun</v>
      </c>
      <c r="J519" s="17">
        <f>VLOOKUP(B519,Overall!B:AA,9,0)</f>
        <v>45859</v>
      </c>
      <c r="K519" s="17">
        <f>VLOOKUP(B519,Overall!B:AA,10,0)</f>
        <v>45884</v>
      </c>
      <c r="L519" s="17">
        <f>VLOOKUP(B519,Overall!B:AA,11,0)</f>
        <v>45920</v>
      </c>
      <c r="M519" s="17">
        <f>VLOOKUP(B519,Overall!B:AA,12,0)</f>
        <v>45866</v>
      </c>
      <c r="N519" s="17">
        <f>VLOOKUP(B519,Overall!B:AA,13,0)</f>
        <v>45884</v>
      </c>
      <c r="O519" s="15" t="str">
        <f>VLOOKUP(B519,Overall!B:AA,14,0)</f>
        <v>UG/PG</v>
      </c>
      <c r="P519" s="15" t="str">
        <f>VLOOKUP(B519,Overall!B:AA,15,0)</f>
        <v>Elective</v>
      </c>
      <c r="Q519" s="15" t="str">
        <f>VLOOKUP(B519,Overall!B:AA,16,0)</f>
        <v>Yes</v>
      </c>
      <c r="R519" s="33">
        <f>VLOOKUP(B519,Overall!B:AA,17,0)</f>
        <v>0</v>
      </c>
      <c r="S519" s="20" t="str">
        <f>VLOOKUP(B519,Overall!B:AA,18,0)</f>
        <v>https://onlinecourses.nptel.ac.in/noc25_mg106/preview</v>
      </c>
      <c r="T519" s="14" t="str">
        <f>VLOOKUP(B519,Overall!B:AA,19,0)</f>
        <v>noc25_mg106</v>
      </c>
      <c r="U519" s="35" t="str">
        <f>VLOOKUP(B519,Overall!B:AA,20,0)</f>
        <v>https://onlinecourses.nptel.ac.in/noc25_mg18/preview</v>
      </c>
      <c r="V519" s="35" t="str">
        <f>VLOOKUP(B519,Overall!B:AA,21,0)</f>
        <v>https://onlinecourses.nptel.ac.in/noc25_mg18/preview</v>
      </c>
      <c r="W519" s="33" t="str">
        <f>VLOOKUP(B519,Overall!B:AA,22,0)</f>
        <v>noc25_mg18</v>
      </c>
      <c r="X519" s="20" t="str">
        <f>VLOOKUP(B519,Overall!B:AA,23,0)</f>
        <v>https://nptel.ac.in/courses/110106124</v>
      </c>
      <c r="Y519" s="19" t="str">
        <f>VLOOKUP(B519,Overall!B:AA,24,0)</f>
        <v>https://nptel.ac.in/courses/110106124</v>
      </c>
      <c r="Z519" s="14">
        <f>VLOOKUP(B519,Overall!B:AA,25,0)</f>
        <v>110106124</v>
      </c>
      <c r="AA519" s="33"/>
    </row>
    <row r="520" spans="1:27" ht="39.6" x14ac:dyDescent="0.25">
      <c r="A520" s="13">
        <v>519</v>
      </c>
      <c r="B520" s="14" t="s">
        <v>3224</v>
      </c>
      <c r="C520" s="14" t="str">
        <f>VLOOKUP(B520,Overall!B:AA,2,0)</f>
        <v>Management</v>
      </c>
      <c r="D520" s="14" t="str">
        <f>VLOOKUP(B520,Overall!B:AA,3,0)</f>
        <v>Working in Contemporary Teams</v>
      </c>
      <c r="E520" s="14" t="str">
        <f>VLOOKUP(B520,Overall!B:AA,4,0)</f>
        <v>Prof.M. P Ganesh,
Prof.Chitra Dey</v>
      </c>
      <c r="F520" s="15" t="str">
        <f>VLOOKUP(B520,Overall!B:AA,5,0)</f>
        <v>IIT Hyderabad
Anna University</v>
      </c>
      <c r="G520" s="15" t="str">
        <f>VLOOKUP(B520,Overall!B:AA,6,0)</f>
        <v>IIT Madras</v>
      </c>
      <c r="H520" s="16" t="str">
        <f>VLOOKUP(B520,Overall!B:AA,7,0)</f>
        <v>4 Weeks</v>
      </c>
      <c r="I520" s="15" t="str">
        <f>VLOOKUP(B520,Overall!B:AA,8,0)</f>
        <v>Rerun</v>
      </c>
      <c r="J520" s="17">
        <f>VLOOKUP(B520,Overall!B:AA,9,0)</f>
        <v>45859</v>
      </c>
      <c r="K520" s="17">
        <f>VLOOKUP(B520,Overall!B:AA,10,0)</f>
        <v>45884</v>
      </c>
      <c r="L520" s="17">
        <f>VLOOKUP(B520,Overall!B:AA,11,0)</f>
        <v>45921</v>
      </c>
      <c r="M520" s="17">
        <f>VLOOKUP(B520,Overall!B:AA,12,0)</f>
        <v>45866</v>
      </c>
      <c r="N520" s="17">
        <f>VLOOKUP(B520,Overall!B:AA,13,0)</f>
        <v>45884</v>
      </c>
      <c r="O520" s="15" t="str">
        <f>VLOOKUP(B520,Overall!B:AA,14,0)</f>
        <v>UG/PG</v>
      </c>
      <c r="P520" s="15" t="str">
        <f>VLOOKUP(B520,Overall!B:AA,15,0)</f>
        <v>Elective</v>
      </c>
      <c r="Q520" s="15" t="str">
        <f>VLOOKUP(B520,Overall!B:AA,16,0)</f>
        <v>Yes</v>
      </c>
      <c r="R520" s="33">
        <f>VLOOKUP(B520,Overall!B:AA,17,0)</f>
        <v>0</v>
      </c>
      <c r="S520" s="20" t="str">
        <f>VLOOKUP(B520,Overall!B:AA,18,0)</f>
        <v>https://onlinecourses.nptel.ac.in/noc25_mg107/preview</v>
      </c>
      <c r="T520" s="14" t="str">
        <f>VLOOKUP(B520,Overall!B:AA,19,0)</f>
        <v>noc25_mg107</v>
      </c>
      <c r="U520" s="35" t="str">
        <f>VLOOKUP(B520,Overall!B:AA,20,0)</f>
        <v>https://onlinecourses.nptel.ac.in/noc24_mg119/preview</v>
      </c>
      <c r="V520" s="35" t="str">
        <f>VLOOKUP(B520,Overall!B:AA,21,0)</f>
        <v>https://onlinecourses.nptel.ac.in/noc24_mg119/preview</v>
      </c>
      <c r="W520" s="33" t="str">
        <f>VLOOKUP(B520,Overall!B:AA,22,0)</f>
        <v>noc24_mg119</v>
      </c>
      <c r="X520" s="20" t="str">
        <f>VLOOKUP(B520,Overall!B:AA,23,0)</f>
        <v>https://nptel.ac.in/courses/110106167</v>
      </c>
      <c r="Y520" s="19" t="str">
        <f>VLOOKUP(B520,Overall!B:AA,24,0)</f>
        <v>https://nptel.ac.in/courses/110106167</v>
      </c>
      <c r="Z520" s="14">
        <f>VLOOKUP(B520,Overall!B:AA,25,0)</f>
        <v>110106167</v>
      </c>
      <c r="AA520" s="33"/>
    </row>
    <row r="521" spans="1:27" ht="66" x14ac:dyDescent="0.25">
      <c r="A521" s="13">
        <v>520</v>
      </c>
      <c r="B521" s="14" t="s">
        <v>3230</v>
      </c>
      <c r="C521" s="14" t="str">
        <f>VLOOKUP(B521,Overall!B:AA,2,0)</f>
        <v>Management</v>
      </c>
      <c r="D521" s="14" t="str">
        <f>VLOOKUP(B521,Overall!B:AA,3,0)</f>
        <v>Fundamentals of Cost Accounting</v>
      </c>
      <c r="E521" s="14" t="str">
        <f>VLOOKUP(B521,Overall!B:AA,4,0)</f>
        <v>Prof. Arindam Banerjee</v>
      </c>
      <c r="F521" s="15" t="str">
        <f>VLOOKUP(B521,Overall!B:AA,5,0)</f>
        <v>The Institute of Cost Accountants of India (ICMAI)</v>
      </c>
      <c r="G521" s="15" t="str">
        <f>VLOOKUP(B521,Overall!B:AA,6,0)</f>
        <v>IIT Madras</v>
      </c>
      <c r="H521" s="16" t="str">
        <f>VLOOKUP(B521,Overall!B:AA,7,0)</f>
        <v>8 Weeks</v>
      </c>
      <c r="I521" s="15" t="str">
        <f>VLOOKUP(B521,Overall!B:AA,8,0)</f>
        <v>Rerun</v>
      </c>
      <c r="J521" s="17">
        <f>VLOOKUP(B521,Overall!B:AA,9,0)</f>
        <v>45887</v>
      </c>
      <c r="K521" s="17">
        <f>VLOOKUP(B521,Overall!B:AA,10,0)</f>
        <v>45940</v>
      </c>
      <c r="L521" s="17">
        <f>VLOOKUP(B521,Overall!B:AA,11,0)</f>
        <v>45962</v>
      </c>
      <c r="M521" s="17">
        <f>VLOOKUP(B521,Overall!B:AA,12,0)</f>
        <v>45887</v>
      </c>
      <c r="N521" s="17">
        <f>VLOOKUP(B521,Overall!B:AA,13,0)</f>
        <v>45898</v>
      </c>
      <c r="O521" s="15" t="str">
        <f>VLOOKUP(B521,Overall!B:AA,14,0)</f>
        <v>UG</v>
      </c>
      <c r="P521" s="15" t="str">
        <f>VLOOKUP(B521,Overall!B:AA,15,0)</f>
        <v>Elective</v>
      </c>
      <c r="Q521" s="15" t="str">
        <f>VLOOKUP(B521,Overall!B:AA,16,0)</f>
        <v>Yes</v>
      </c>
      <c r="R521" s="33" t="str">
        <f>VLOOKUP(B521,Overall!B:AA,17,0)</f>
        <v>Economics &amp; Finance</v>
      </c>
      <c r="S521" s="20" t="str">
        <f>VLOOKUP(B521,Overall!B:AA,18,0)</f>
        <v>https://onlinecourses.nptel.ac.in/noc25_mg108/preview</v>
      </c>
      <c r="T521" s="14" t="str">
        <f>VLOOKUP(B521,Overall!B:AA,19,0)</f>
        <v>noc25_mg108</v>
      </c>
      <c r="U521" s="35" t="str">
        <f>VLOOKUP(B521,Overall!B:AA,20,0)</f>
        <v>https://onlinecourses.nptel.ac.in/noc24_mg114/preview</v>
      </c>
      <c r="V521" s="35" t="str">
        <f>VLOOKUP(B521,Overall!B:AA,21,0)</f>
        <v>https://onlinecourses.nptel.ac.in/noc24_mg114/preview</v>
      </c>
      <c r="W521" s="33" t="str">
        <f>VLOOKUP(B521,Overall!B:AA,22,0)</f>
        <v>noc24_mg114</v>
      </c>
      <c r="X521" s="20" t="str">
        <f>VLOOKUP(B521,Overall!B:AA,23,0)</f>
        <v>https://nptel.ac.in/courses/110106511</v>
      </c>
      <c r="Y521" s="19" t="str">
        <f>VLOOKUP(B521,Overall!B:AA,24,0)</f>
        <v>https://nptel.ac.in/courses/110106511</v>
      </c>
      <c r="Z521" s="14">
        <f>VLOOKUP(B521,Overall!B:AA,25,0)</f>
        <v>110106511</v>
      </c>
      <c r="AA521" s="33"/>
    </row>
    <row r="522" spans="1:27" ht="66" x14ac:dyDescent="0.25">
      <c r="A522" s="13">
        <v>521</v>
      </c>
      <c r="B522" s="14" t="s">
        <v>3236</v>
      </c>
      <c r="C522" s="14" t="str">
        <f>VLOOKUP(B522,Overall!B:AA,2,0)</f>
        <v>Management</v>
      </c>
      <c r="D522" s="14" t="str">
        <f>VLOOKUP(B522,Overall!B:AA,3,0)</f>
        <v>Introduction to GST</v>
      </c>
      <c r="E522" s="14" t="str">
        <f>VLOOKUP(B522,Overall!B:AA,4,0)</f>
        <v>Prof. Anil Sharma</v>
      </c>
      <c r="F522" s="15" t="str">
        <f>VLOOKUP(B522,Overall!B:AA,5,0)</f>
        <v>The Institute of Cost Accountants of India (ICMAI)</v>
      </c>
      <c r="G522" s="15" t="str">
        <f>VLOOKUP(B522,Overall!B:AA,6,0)</f>
        <v>IIT Madras</v>
      </c>
      <c r="H522" s="16" t="str">
        <f>VLOOKUP(B522,Overall!B:AA,7,0)</f>
        <v>8 Weeks</v>
      </c>
      <c r="I522" s="15" t="str">
        <f>VLOOKUP(B522,Overall!B:AA,8,0)</f>
        <v>Rerun</v>
      </c>
      <c r="J522" s="17">
        <f>VLOOKUP(B522,Overall!B:AA,9,0)</f>
        <v>45887</v>
      </c>
      <c r="K522" s="17">
        <f>VLOOKUP(B522,Overall!B:AA,10,0)</f>
        <v>45940</v>
      </c>
      <c r="L522" s="17">
        <f>VLOOKUP(B522,Overall!B:AA,11,0)</f>
        <v>45963</v>
      </c>
      <c r="M522" s="17">
        <f>VLOOKUP(B522,Overall!B:AA,12,0)</f>
        <v>45887</v>
      </c>
      <c r="N522" s="17">
        <f>VLOOKUP(B522,Overall!B:AA,13,0)</f>
        <v>45898</v>
      </c>
      <c r="O522" s="15" t="str">
        <f>VLOOKUP(B522,Overall!B:AA,14,0)</f>
        <v>UG</v>
      </c>
      <c r="P522" s="15" t="str">
        <f>VLOOKUP(B522,Overall!B:AA,15,0)</f>
        <v>Elective</v>
      </c>
      <c r="Q522" s="15" t="str">
        <f>VLOOKUP(B522,Overall!B:AA,16,0)</f>
        <v>Yes</v>
      </c>
      <c r="R522" s="33" t="str">
        <f>VLOOKUP(B522,Overall!B:AA,17,0)</f>
        <v>Economics &amp; Finance</v>
      </c>
      <c r="S522" s="20" t="str">
        <f>VLOOKUP(B522,Overall!B:AA,18,0)</f>
        <v>https://onlinecourses.nptel.ac.in/noc25_mg109/preview</v>
      </c>
      <c r="T522" s="14" t="str">
        <f>VLOOKUP(B522,Overall!B:AA,19,0)</f>
        <v>noc25_mg109</v>
      </c>
      <c r="U522" s="35" t="str">
        <f>VLOOKUP(B522,Overall!B:AA,20,0)</f>
        <v>https://onlinecourses.nptel.ac.in/noc24_mg138/preview</v>
      </c>
      <c r="V522" s="35" t="str">
        <f>VLOOKUP(B522,Overall!B:AA,21,0)</f>
        <v>https://onlinecourses.nptel.ac.in/noc24_mg138/preview</v>
      </c>
      <c r="W522" s="33" t="str">
        <f>VLOOKUP(B522,Overall!B:AA,22,0)</f>
        <v>noc24_mg138</v>
      </c>
      <c r="X522" s="20" t="str">
        <f>VLOOKUP(B522,Overall!B:AA,23,0)</f>
        <v>https://nptel.ac.in/courses/110106512</v>
      </c>
      <c r="Y522" s="19" t="str">
        <f>VLOOKUP(B522,Overall!B:AA,24,0)</f>
        <v>https://nptel.ac.in/courses/110106512</v>
      </c>
      <c r="Z522" s="14">
        <f>VLOOKUP(B522,Overall!B:AA,25,0)</f>
        <v>110106512</v>
      </c>
      <c r="AA522" s="33"/>
    </row>
    <row r="523" spans="1:27" ht="39.6" x14ac:dyDescent="0.25">
      <c r="A523" s="13">
        <v>522</v>
      </c>
      <c r="B523" s="14" t="s">
        <v>3241</v>
      </c>
      <c r="C523" s="14" t="str">
        <f>VLOOKUP(B523,Overall!B:AA,2,0)</f>
        <v>Management</v>
      </c>
      <c r="D523" s="14" t="str">
        <f>VLOOKUP(B523,Overall!B:AA,3,0)</f>
        <v>Business to Business Marketing (B2B)</v>
      </c>
      <c r="E523" s="14" t="str">
        <f>VLOOKUP(B523,Overall!B:AA,4,0)</f>
        <v>Prof. Jogendra Kumar Nayak</v>
      </c>
      <c r="F523" s="15" t="str">
        <f>VLOOKUP(B523,Overall!B:AA,5,0)</f>
        <v>IIT Roorkee</v>
      </c>
      <c r="G523" s="15" t="str">
        <f>VLOOKUP(B523,Overall!B:AA,6,0)</f>
        <v>IIT Roorkee</v>
      </c>
      <c r="H523" s="16" t="str">
        <f>VLOOKUP(B523,Overall!B:AA,7,0)</f>
        <v>12 Weeks</v>
      </c>
      <c r="I523" s="15" t="str">
        <f>VLOOKUP(B523,Overall!B:AA,8,0)</f>
        <v>Rerun</v>
      </c>
      <c r="J523" s="17">
        <f>VLOOKUP(B523,Overall!B:AA,9,0)</f>
        <v>45859</v>
      </c>
      <c r="K523" s="17">
        <f>VLOOKUP(B523,Overall!B:AA,10,0)</f>
        <v>45940</v>
      </c>
      <c r="L523" s="17">
        <f>VLOOKUP(B523,Overall!B:AA,11,0)</f>
        <v>45956</v>
      </c>
      <c r="M523" s="17">
        <f>VLOOKUP(B523,Overall!B:AA,12,0)</f>
        <v>45866</v>
      </c>
      <c r="N523" s="17">
        <f>VLOOKUP(B523,Overall!B:AA,13,0)</f>
        <v>45884</v>
      </c>
      <c r="O523" s="15" t="str">
        <f>VLOOKUP(B523,Overall!B:AA,14,0)</f>
        <v>UG/PG</v>
      </c>
      <c r="P523" s="15" t="str">
        <f>VLOOKUP(B523,Overall!B:AA,15,0)</f>
        <v>Elective</v>
      </c>
      <c r="Q523" s="15" t="str">
        <f>VLOOKUP(B523,Overall!B:AA,16,0)</f>
        <v>Yes</v>
      </c>
      <c r="R523" s="33">
        <f>VLOOKUP(B523,Overall!B:AA,17,0)</f>
        <v>0</v>
      </c>
      <c r="S523" s="20" t="str">
        <f>VLOOKUP(B523,Overall!B:AA,18,0)</f>
        <v>https://onlinecourses.nptel.ac.in/noc25_mg110/preview</v>
      </c>
      <c r="T523" s="14" t="str">
        <f>VLOOKUP(B523,Overall!B:AA,19,0)</f>
        <v>noc25_mg110</v>
      </c>
      <c r="U523" s="35" t="str">
        <f>VLOOKUP(B523,Overall!B:AA,20,0)</f>
        <v>https://onlinecourses.nptel.ac.in/noc24_mg91/preview</v>
      </c>
      <c r="V523" s="35" t="str">
        <f>VLOOKUP(B523,Overall!B:AA,21,0)</f>
        <v>https://onlinecourses.nptel.ac.in/noc24_mg91/preview</v>
      </c>
      <c r="W523" s="33" t="str">
        <f>VLOOKUP(B523,Overall!B:AA,22,0)</f>
        <v>noc24_mg91</v>
      </c>
      <c r="X523" s="20" t="str">
        <f>VLOOKUP(B523,Overall!B:AA,23,0)</f>
        <v>https://nptel.ac.in/courses/110107168</v>
      </c>
      <c r="Y523" s="19" t="str">
        <f>VLOOKUP(B523,Overall!B:AA,24,0)</f>
        <v>https://nptel.ac.in/courses/110107168</v>
      </c>
      <c r="Z523" s="14">
        <f>VLOOKUP(B523,Overall!B:AA,25,0)</f>
        <v>110107168</v>
      </c>
      <c r="AA523" s="33"/>
    </row>
    <row r="524" spans="1:27" ht="39.6" x14ac:dyDescent="0.25">
      <c r="A524" s="13">
        <v>523</v>
      </c>
      <c r="B524" s="14" t="s">
        <v>3246</v>
      </c>
      <c r="C524" s="14" t="str">
        <f>VLOOKUP(B524,Overall!B:AA,2,0)</f>
        <v>Management</v>
      </c>
      <c r="D524" s="14" t="str">
        <f>VLOOKUP(B524,Overall!B:AA,3,0)</f>
        <v>Strategic Management</v>
      </c>
      <c r="E524" s="14" t="str">
        <f>VLOOKUP(B524,Overall!B:AA,4,0)</f>
        <v>Prof. Vinay Sharma</v>
      </c>
      <c r="F524" s="15" t="str">
        <f>VLOOKUP(B524,Overall!B:AA,5,0)</f>
        <v>IIT Roorkee</v>
      </c>
      <c r="G524" s="15" t="str">
        <f>VLOOKUP(B524,Overall!B:AA,6,0)</f>
        <v>IIT Roorkee</v>
      </c>
      <c r="H524" s="16" t="str">
        <f>VLOOKUP(B524,Overall!B:AA,7,0)</f>
        <v>12 Weeks</v>
      </c>
      <c r="I524" s="15" t="str">
        <f>VLOOKUP(B524,Overall!B:AA,8,0)</f>
        <v>Rerun</v>
      </c>
      <c r="J524" s="17">
        <f>VLOOKUP(B524,Overall!B:AA,9,0)</f>
        <v>45859</v>
      </c>
      <c r="K524" s="17">
        <f>VLOOKUP(B524,Overall!B:AA,10,0)</f>
        <v>45940</v>
      </c>
      <c r="L524" s="17">
        <f>VLOOKUP(B524,Overall!B:AA,11,0)</f>
        <v>45956</v>
      </c>
      <c r="M524" s="17">
        <f>VLOOKUP(B524,Overall!B:AA,12,0)</f>
        <v>45866</v>
      </c>
      <c r="N524" s="17">
        <f>VLOOKUP(B524,Overall!B:AA,13,0)</f>
        <v>45884</v>
      </c>
      <c r="O524" s="15" t="str">
        <f>VLOOKUP(B524,Overall!B:AA,14,0)</f>
        <v>UG/PG</v>
      </c>
      <c r="P524" s="15" t="str">
        <f>VLOOKUP(B524,Overall!B:AA,15,0)</f>
        <v>Core</v>
      </c>
      <c r="Q524" s="15" t="str">
        <f>VLOOKUP(B524,Overall!B:AA,16,0)</f>
        <v>Yes</v>
      </c>
      <c r="R524" s="33" t="str">
        <f>VLOOKUP(B524,Overall!B:AA,17,0)</f>
        <v>Managerial Economics</v>
      </c>
      <c r="S524" s="20" t="str">
        <f>VLOOKUP(B524,Overall!B:AA,18,0)</f>
        <v>https://onlinecourses.nptel.ac.in/noc25_mg111/preview</v>
      </c>
      <c r="T524" s="14" t="str">
        <f>VLOOKUP(B524,Overall!B:AA,19,0)</f>
        <v>noc25_mg111</v>
      </c>
      <c r="U524" s="35" t="str">
        <f>VLOOKUP(B524,Overall!B:AA,20,0)</f>
        <v>https://onlinecourses.nptel.ac.in/noc24_mg112/preview</v>
      </c>
      <c r="V524" s="35" t="str">
        <f>VLOOKUP(B524,Overall!B:AA,21,0)</f>
        <v>https://onlinecourses.nptel.ac.in/noc24_mg112/preview</v>
      </c>
      <c r="W524" s="33" t="str">
        <f>VLOOKUP(B524,Overall!B:AA,22,0)</f>
        <v>noc24_mg112</v>
      </c>
      <c r="X524" s="20" t="str">
        <f>VLOOKUP(B524,Overall!B:AA,23,0)</f>
        <v>https://nptel.ac.in/courses/110107509</v>
      </c>
      <c r="Y524" s="19" t="str">
        <f>VLOOKUP(B524,Overall!B:AA,24,0)</f>
        <v>https://nptel.ac.in/courses/110107509</v>
      </c>
      <c r="Z524" s="14">
        <f>VLOOKUP(B524,Overall!B:AA,25,0)</f>
        <v>110107509</v>
      </c>
      <c r="AA524" s="33"/>
    </row>
    <row r="525" spans="1:27" ht="39.6" x14ac:dyDescent="0.25">
      <c r="A525" s="13">
        <v>524</v>
      </c>
      <c r="B525" s="14" t="s">
        <v>3251</v>
      </c>
      <c r="C525" s="14" t="str">
        <f>VLOOKUP(B525,Overall!B:AA,2,0)</f>
        <v>Management</v>
      </c>
      <c r="D525" s="14" t="str">
        <f>VLOOKUP(B525,Overall!B:AA,3,0)</f>
        <v>Retail Marketing Strategy</v>
      </c>
      <c r="E525" s="14" t="str">
        <f>VLOOKUP(B525,Overall!B:AA,4,0)</f>
        <v>Prof. Sourabh Arora</v>
      </c>
      <c r="F525" s="15" t="str">
        <f>VLOOKUP(B525,Overall!B:AA,5,0)</f>
        <v>IIT Roorkee</v>
      </c>
      <c r="G525" s="15" t="str">
        <f>VLOOKUP(B525,Overall!B:AA,6,0)</f>
        <v>IIT Roorkee</v>
      </c>
      <c r="H525" s="16" t="str">
        <f>VLOOKUP(B525,Overall!B:AA,7,0)</f>
        <v>8 Weeks</v>
      </c>
      <c r="I525" s="15" t="str">
        <f>VLOOKUP(B525,Overall!B:AA,8,0)</f>
        <v>Rerun</v>
      </c>
      <c r="J525" s="17">
        <f>VLOOKUP(B525,Overall!B:AA,9,0)</f>
        <v>45859</v>
      </c>
      <c r="K525" s="17">
        <f>VLOOKUP(B525,Overall!B:AA,10,0)</f>
        <v>45912</v>
      </c>
      <c r="L525" s="17">
        <f>VLOOKUP(B525,Overall!B:AA,11,0)</f>
        <v>45920</v>
      </c>
      <c r="M525" s="17">
        <f>VLOOKUP(B525,Overall!B:AA,12,0)</f>
        <v>45866</v>
      </c>
      <c r="N525" s="17">
        <f>VLOOKUP(B525,Overall!B:AA,13,0)</f>
        <v>45884</v>
      </c>
      <c r="O525" s="15" t="str">
        <f>VLOOKUP(B525,Overall!B:AA,14,0)</f>
        <v>UG/PG</v>
      </c>
      <c r="P525" s="15" t="str">
        <f>VLOOKUP(B525,Overall!B:AA,15,0)</f>
        <v>Elective</v>
      </c>
      <c r="Q525" s="15" t="str">
        <f>VLOOKUP(B525,Overall!B:AA,16,0)</f>
        <v>Yes</v>
      </c>
      <c r="R525" s="33">
        <f>VLOOKUP(B525,Overall!B:AA,17,0)</f>
        <v>0</v>
      </c>
      <c r="S525" s="20" t="str">
        <f>VLOOKUP(B525,Overall!B:AA,18,0)</f>
        <v>https://onlinecourses.nptel.ac.in/noc25_mg112/preview</v>
      </c>
      <c r="T525" s="14" t="str">
        <f>VLOOKUP(B525,Overall!B:AA,19,0)</f>
        <v>noc25_mg112</v>
      </c>
      <c r="U525" s="35" t="str">
        <f>VLOOKUP(B525,Overall!B:AA,20,0)</f>
        <v>https://onlinecourses.nptel.ac.in/noc24_mg82/preview</v>
      </c>
      <c r="V525" s="35" t="str">
        <f>VLOOKUP(B525,Overall!B:AA,21,0)</f>
        <v>https://onlinecourses.nptel.ac.in/noc24_mg82/preview</v>
      </c>
      <c r="W525" s="33" t="str">
        <f>VLOOKUP(B525,Overall!B:AA,22,0)</f>
        <v>noc24_mg82</v>
      </c>
      <c r="X525" s="20" t="str">
        <f>VLOOKUP(B525,Overall!B:AA,23,0)</f>
        <v>https://nptel.ac.in/courses/110107167</v>
      </c>
      <c r="Y525" s="19" t="str">
        <f>VLOOKUP(B525,Overall!B:AA,24,0)</f>
        <v>https://nptel.ac.in/courses/110107167</v>
      </c>
      <c r="Z525" s="14">
        <f>VLOOKUP(B525,Overall!B:AA,25,0)</f>
        <v>110107167</v>
      </c>
      <c r="AA525" s="33"/>
    </row>
    <row r="526" spans="1:27" ht="39.6" x14ac:dyDescent="0.25">
      <c r="A526" s="13">
        <v>525</v>
      </c>
      <c r="B526" s="14" t="s">
        <v>3256</v>
      </c>
      <c r="C526" s="14" t="str">
        <f>VLOOKUP(B526,Overall!B:AA,2,0)</f>
        <v>Management</v>
      </c>
      <c r="D526" s="14" t="str">
        <f>VLOOKUP(B526,Overall!B:AA,3,0)</f>
        <v>Decision Making with Spreadsheet</v>
      </c>
      <c r="E526" s="14" t="str">
        <f>VLOOKUP(B526,Overall!B:AA,4,0)</f>
        <v>Prof. Ramesh Anbanandam</v>
      </c>
      <c r="F526" s="15" t="str">
        <f>VLOOKUP(B526,Overall!B:AA,5,0)</f>
        <v>IIT Roorkee</v>
      </c>
      <c r="G526" s="15" t="str">
        <f>VLOOKUP(B526,Overall!B:AA,6,0)</f>
        <v>IIT Roorkee</v>
      </c>
      <c r="H526" s="16" t="str">
        <f>VLOOKUP(B526,Overall!B:AA,7,0)</f>
        <v>12 Weeks</v>
      </c>
      <c r="I526" s="15" t="str">
        <f>VLOOKUP(B526,Overall!B:AA,8,0)</f>
        <v>Rerun</v>
      </c>
      <c r="J526" s="17">
        <f>VLOOKUP(B526,Overall!B:AA,9,0)</f>
        <v>45859</v>
      </c>
      <c r="K526" s="17">
        <f>VLOOKUP(B526,Overall!B:AA,10,0)</f>
        <v>45940</v>
      </c>
      <c r="L526" s="17">
        <f>VLOOKUP(B526,Overall!B:AA,11,0)</f>
        <v>45956</v>
      </c>
      <c r="M526" s="17">
        <f>VLOOKUP(B526,Overall!B:AA,12,0)</f>
        <v>45866</v>
      </c>
      <c r="N526" s="17">
        <f>VLOOKUP(B526,Overall!B:AA,13,0)</f>
        <v>45884</v>
      </c>
      <c r="O526" s="15" t="str">
        <f>VLOOKUP(B526,Overall!B:AA,14,0)</f>
        <v>UG/PG</v>
      </c>
      <c r="P526" s="15" t="str">
        <f>VLOOKUP(B526,Overall!B:AA,15,0)</f>
        <v>Core</v>
      </c>
      <c r="Q526" s="15" t="str">
        <f>VLOOKUP(B526,Overall!B:AA,16,0)</f>
        <v>Yes</v>
      </c>
      <c r="R526" s="33" t="str">
        <f>VLOOKUP(B526,Overall!B:AA,17,0)</f>
        <v>Operations</v>
      </c>
      <c r="S526" s="20" t="str">
        <f>VLOOKUP(B526,Overall!B:AA,18,0)</f>
        <v>https://onlinecourses.nptel.ac.in/noc25_mg113/preview</v>
      </c>
      <c r="T526" s="14" t="str">
        <f>VLOOKUP(B526,Overall!B:AA,19,0)</f>
        <v>noc25_mg113</v>
      </c>
      <c r="U526" s="35" t="str">
        <f>VLOOKUP(B526,Overall!B:AA,20,0)</f>
        <v>https://onlinecourses.nptel.ac.in/noc24_mg90/preview</v>
      </c>
      <c r="V526" s="35" t="str">
        <f>VLOOKUP(B526,Overall!B:AA,21,0)</f>
        <v>https://onlinecourses.nptel.ac.in/noc24_mg90/preview</v>
      </c>
      <c r="W526" s="33" t="str">
        <f>VLOOKUP(B526,Overall!B:AA,22,0)</f>
        <v>noc24_mg90</v>
      </c>
      <c r="X526" s="20" t="str">
        <f>VLOOKUP(B526,Overall!B:AA,23,0)</f>
        <v>https://nptel.ac.in/courses/110107157</v>
      </c>
      <c r="Y526" s="19" t="str">
        <f>VLOOKUP(B526,Overall!B:AA,24,0)</f>
        <v>https://nptel.ac.in/courses/110107157</v>
      </c>
      <c r="Z526" s="14">
        <f>VLOOKUP(B526,Overall!B:AA,25,0)</f>
        <v>110107157</v>
      </c>
      <c r="AA526" s="33"/>
    </row>
    <row r="527" spans="1:27" ht="52.8" x14ac:dyDescent="0.25">
      <c r="A527" s="13">
        <v>526</v>
      </c>
      <c r="B527" s="14" t="s">
        <v>3261</v>
      </c>
      <c r="C527" s="14" t="str">
        <f>VLOOKUP(B527,Overall!B:AA,2,0)</f>
        <v>Management</v>
      </c>
      <c r="D527" s="14" t="str">
        <f>VLOOKUP(B527,Overall!B:AA,3,0)</f>
        <v>Economics of Health and Health Care</v>
      </c>
      <c r="E527" s="14" t="str">
        <f>VLOOKUP(B527,Overall!B:AA,4,0)</f>
        <v>Prof.Angan Sengupta</v>
      </c>
      <c r="F527" s="15" t="str">
        <f>VLOOKUP(B527,Overall!B:AA,5,0)</f>
        <v>Amrita Vishwa Vidyapeetham, Bangalore</v>
      </c>
      <c r="G527" s="15" t="str">
        <f>VLOOKUP(B527,Overall!B:AA,6,0)</f>
        <v>IIT Kanpur</v>
      </c>
      <c r="H527" s="16" t="str">
        <f>VLOOKUP(B527,Overall!B:AA,7,0)</f>
        <v>8 Weeks</v>
      </c>
      <c r="I527" s="15" t="str">
        <f>VLOOKUP(B527,Overall!B:AA,8,0)</f>
        <v>Rerun</v>
      </c>
      <c r="J527" s="17">
        <f>VLOOKUP(B527,Overall!B:AA,9,0)</f>
        <v>45887</v>
      </c>
      <c r="K527" s="17">
        <f>VLOOKUP(B527,Overall!B:AA,10,0)</f>
        <v>45940</v>
      </c>
      <c r="L527" s="17">
        <f>VLOOKUP(B527,Overall!B:AA,11,0)</f>
        <v>45956</v>
      </c>
      <c r="M527" s="17">
        <f>VLOOKUP(B527,Overall!B:AA,12,0)</f>
        <v>45887</v>
      </c>
      <c r="N527" s="17">
        <f>VLOOKUP(B527,Overall!B:AA,13,0)</f>
        <v>45898</v>
      </c>
      <c r="O527" s="15" t="str">
        <f>VLOOKUP(B527,Overall!B:AA,14,0)</f>
        <v>PG</v>
      </c>
      <c r="P527" s="15" t="str">
        <f>VLOOKUP(B527,Overall!B:AA,15,0)</f>
        <v>Elective</v>
      </c>
      <c r="Q527" s="15" t="str">
        <f>VLOOKUP(B527,Overall!B:AA,16,0)</f>
        <v>Yes</v>
      </c>
      <c r="R527" s="33" t="str">
        <f>VLOOKUP(B527,Overall!B:AA,17,0)</f>
        <v>Economics</v>
      </c>
      <c r="S527" s="20" t="str">
        <f>VLOOKUP(B527,Overall!B:AA,18,0)</f>
        <v>https://onlinecourses.nptel.ac.in/noc25_mg114/preview</v>
      </c>
      <c r="T527" s="14" t="str">
        <f>VLOOKUP(B527,Overall!B:AA,19,0)</f>
        <v>noc25_mg114</v>
      </c>
      <c r="U527" s="35" t="str">
        <f>VLOOKUP(B527,Overall!B:AA,20,0)</f>
        <v>https://onlinecourses.nptel.ac.in/noc24_mg122/preview</v>
      </c>
      <c r="V527" s="35" t="str">
        <f>VLOOKUP(B527,Overall!B:AA,21,0)</f>
        <v>https://onlinecourses.nptel.ac.in/noc24_mg122/preview</v>
      </c>
      <c r="W527" s="33" t="str">
        <f>VLOOKUP(B527,Overall!B:AA,22,0)</f>
        <v>noc24_mg122</v>
      </c>
      <c r="X527" s="20" t="str">
        <f>VLOOKUP(B527,Overall!B:AA,23,0)</f>
        <v>https://nptel.ac.in/courses/110104095</v>
      </c>
      <c r="Y527" s="19" t="str">
        <f>VLOOKUP(B527,Overall!B:AA,24,0)</f>
        <v>https://nptel.ac.in/courses/110104095</v>
      </c>
      <c r="Z527" s="14">
        <f>VLOOKUP(B527,Overall!B:AA,25,0)</f>
        <v>110104095</v>
      </c>
      <c r="AA527" s="33"/>
    </row>
    <row r="528" spans="1:27" ht="39.6" x14ac:dyDescent="0.25">
      <c r="A528" s="13">
        <v>527</v>
      </c>
      <c r="B528" s="14" t="s">
        <v>3267</v>
      </c>
      <c r="C528" s="14" t="str">
        <f>VLOOKUP(B528,Overall!B:AA,2,0)</f>
        <v>Management</v>
      </c>
      <c r="D528" s="14" t="str">
        <f>VLOOKUP(B528,Overall!B:AA,3,0)</f>
        <v>Marketing Management - I</v>
      </c>
      <c r="E528" s="14" t="str">
        <f>VLOOKUP(B528,Overall!B:AA,4,0)</f>
        <v>Prof. Jayanta Chatterjee,
Prof. Shashi Shekhar Mishra</v>
      </c>
      <c r="F528" s="15" t="str">
        <f>VLOOKUP(B528,Overall!B:AA,5,0)</f>
        <v>IIT Kanpur</v>
      </c>
      <c r="G528" s="15" t="str">
        <f>VLOOKUP(B528,Overall!B:AA,6,0)</f>
        <v>IIT Kanpur</v>
      </c>
      <c r="H528" s="16" t="str">
        <f>VLOOKUP(B528,Overall!B:AA,7,0)</f>
        <v>8 Weeks</v>
      </c>
      <c r="I528" s="15" t="str">
        <f>VLOOKUP(B528,Overall!B:AA,8,0)</f>
        <v>Rerun</v>
      </c>
      <c r="J528" s="17">
        <f>VLOOKUP(B528,Overall!B:AA,9,0)</f>
        <v>45887</v>
      </c>
      <c r="K528" s="17">
        <f>VLOOKUP(B528,Overall!B:AA,10,0)</f>
        <v>45940</v>
      </c>
      <c r="L528" s="17">
        <f>VLOOKUP(B528,Overall!B:AA,11,0)</f>
        <v>45956</v>
      </c>
      <c r="M528" s="17">
        <f>VLOOKUP(B528,Overall!B:AA,12,0)</f>
        <v>45887</v>
      </c>
      <c r="N528" s="17">
        <f>VLOOKUP(B528,Overall!B:AA,13,0)</f>
        <v>45898</v>
      </c>
      <c r="O528" s="15" t="str">
        <f>VLOOKUP(B528,Overall!B:AA,14,0)</f>
        <v>UG</v>
      </c>
      <c r="P528" s="15" t="str">
        <f>VLOOKUP(B528,Overall!B:AA,15,0)</f>
        <v>Elective</v>
      </c>
      <c r="Q528" s="15" t="str">
        <f>VLOOKUP(B528,Overall!B:AA,16,0)</f>
        <v>Yes</v>
      </c>
      <c r="R528" s="33" t="str">
        <f>VLOOKUP(B528,Overall!B:AA,17,0)</f>
        <v>Marketing
Minor</v>
      </c>
      <c r="S528" s="20" t="str">
        <f>VLOOKUP(B528,Overall!B:AA,18,0)</f>
        <v>https://onlinecourses.nptel.ac.in/noc25_mg115/preview</v>
      </c>
      <c r="T528" s="14" t="str">
        <f>VLOOKUP(B528,Overall!B:AA,19,0)</f>
        <v>noc25_mg115</v>
      </c>
      <c r="U528" s="35" t="str">
        <f>VLOOKUP(B528,Overall!B:AA,20,0)</f>
        <v>https://onlinecourses.nptel.ac.in/noc24_mg127/preview</v>
      </c>
      <c r="V528" s="35" t="str">
        <f>VLOOKUP(B528,Overall!B:AA,21,0)</f>
        <v>https://onlinecourses.nptel.ac.in/noc24_mg127/preview</v>
      </c>
      <c r="W528" s="33" t="str">
        <f>VLOOKUP(B528,Overall!B:AA,22,0)</f>
        <v>noc24_mg127</v>
      </c>
      <c r="X528" s="20" t="str">
        <f>VLOOKUP(B528,Overall!B:AA,23,0)</f>
        <v>https://nptel.ac.in/courses/110104068</v>
      </c>
      <c r="Y528" s="19" t="str">
        <f>VLOOKUP(B528,Overall!B:AA,24,0)</f>
        <v>https://nptel.ac.in/courses/110104068</v>
      </c>
      <c r="Z528" s="14">
        <f>VLOOKUP(B528,Overall!B:AA,25,0)</f>
        <v>110104068</v>
      </c>
      <c r="AA528" s="33"/>
    </row>
    <row r="529" spans="1:27" ht="39.6" x14ac:dyDescent="0.25">
      <c r="A529" s="13">
        <v>528</v>
      </c>
      <c r="B529" s="14" t="s">
        <v>3273</v>
      </c>
      <c r="C529" s="14" t="str">
        <f>VLOOKUP(B529,Overall!B:AA,2,0)</f>
        <v>Management</v>
      </c>
      <c r="D529" s="14" t="str">
        <f>VLOOKUP(B529,Overall!B:AA,3,0)</f>
        <v>Managing Services</v>
      </c>
      <c r="E529" s="14" t="str">
        <f>VLOOKUP(B529,Overall!B:AA,4,0)</f>
        <v>Prof. Jayanta Chatterjee</v>
      </c>
      <c r="F529" s="15" t="str">
        <f>VLOOKUP(B529,Overall!B:AA,5,0)</f>
        <v>IIT Kanpur</v>
      </c>
      <c r="G529" s="15" t="str">
        <f>VLOOKUP(B529,Overall!B:AA,6,0)</f>
        <v>IIT Kanpur</v>
      </c>
      <c r="H529" s="16" t="str">
        <f>VLOOKUP(B529,Overall!B:AA,7,0)</f>
        <v>8 Weeks</v>
      </c>
      <c r="I529" s="15" t="str">
        <f>VLOOKUP(B529,Overall!B:AA,8,0)</f>
        <v>Rerun</v>
      </c>
      <c r="J529" s="17">
        <f>VLOOKUP(B529,Overall!B:AA,9,0)</f>
        <v>45859</v>
      </c>
      <c r="K529" s="17">
        <f>VLOOKUP(B529,Overall!B:AA,10,0)</f>
        <v>45912</v>
      </c>
      <c r="L529" s="17">
        <f>VLOOKUP(B529,Overall!B:AA,11,0)</f>
        <v>45920</v>
      </c>
      <c r="M529" s="17">
        <f>VLOOKUP(B529,Overall!B:AA,12,0)</f>
        <v>45866</v>
      </c>
      <c r="N529" s="17">
        <f>VLOOKUP(B529,Overall!B:AA,13,0)</f>
        <v>45884</v>
      </c>
      <c r="O529" s="15" t="str">
        <f>VLOOKUP(B529,Overall!B:AA,14,0)</f>
        <v>PG</v>
      </c>
      <c r="P529" s="15" t="str">
        <f>VLOOKUP(B529,Overall!B:AA,15,0)</f>
        <v>Elective</v>
      </c>
      <c r="Q529" s="15" t="str">
        <f>VLOOKUP(B529,Overall!B:AA,16,0)</f>
        <v>Yes</v>
      </c>
      <c r="R529" s="33" t="str">
        <f>VLOOKUP(B529,Overall!B:AA,17,0)</f>
        <v>Marketing</v>
      </c>
      <c r="S529" s="20" t="str">
        <f>VLOOKUP(B529,Overall!B:AA,18,0)</f>
        <v>https://onlinecourses.nptel.ac.in/noc25_mg116/preview</v>
      </c>
      <c r="T529" s="14" t="str">
        <f>VLOOKUP(B529,Overall!B:AA,19,0)</f>
        <v>noc25_mg116</v>
      </c>
      <c r="U529" s="35" t="str">
        <f>VLOOKUP(B529,Overall!B:AA,20,0)</f>
        <v>https://onlinecourses.nptel.ac.in/noc24_mg76/preview</v>
      </c>
      <c r="V529" s="35" t="str">
        <f>VLOOKUP(B529,Overall!B:AA,21,0)</f>
        <v>https://onlinecourses.nptel.ac.in/noc24_mg76/preview</v>
      </c>
      <c r="W529" s="33" t="str">
        <f>VLOOKUP(B529,Overall!B:AA,22,0)</f>
        <v>noc24_mg76</v>
      </c>
      <c r="X529" s="20" t="str">
        <f>VLOOKUP(B529,Overall!B:AA,23,0)</f>
        <v>https://nptel.ac.in/courses/110104065</v>
      </c>
      <c r="Y529" s="19" t="str">
        <f>VLOOKUP(B529,Overall!B:AA,24,0)</f>
        <v>https://nptel.ac.in/courses/110104065</v>
      </c>
      <c r="Z529" s="14">
        <f>VLOOKUP(B529,Overall!B:AA,25,0)</f>
        <v>110104065</v>
      </c>
      <c r="AA529" s="33"/>
    </row>
    <row r="530" spans="1:27" ht="39.6" x14ac:dyDescent="0.25">
      <c r="A530" s="13">
        <v>529</v>
      </c>
      <c r="B530" s="14" t="s">
        <v>3278</v>
      </c>
      <c r="C530" s="14" t="str">
        <f>VLOOKUP(B530,Overall!B:AA,2,0)</f>
        <v>Management</v>
      </c>
      <c r="D530" s="14" t="str">
        <f>VLOOKUP(B530,Overall!B:AA,3,0)</f>
        <v>Strategy: An Introduction to Game Theory</v>
      </c>
      <c r="E530" s="14" t="str">
        <f>VLOOKUP(B530,Overall!B:AA,4,0)</f>
        <v>Prof. Aditya K Jagannatham,
Prof. Vimal Kumar</v>
      </c>
      <c r="F530" s="15" t="str">
        <f>VLOOKUP(B530,Overall!B:AA,5,0)</f>
        <v>IIT Kanpur</v>
      </c>
      <c r="G530" s="15" t="str">
        <f>VLOOKUP(B530,Overall!B:AA,6,0)</f>
        <v>IIT Kanpur</v>
      </c>
      <c r="H530" s="16" t="str">
        <f>VLOOKUP(B530,Overall!B:AA,7,0)</f>
        <v>8 Weeks</v>
      </c>
      <c r="I530" s="15" t="str">
        <f>VLOOKUP(B530,Overall!B:AA,8,0)</f>
        <v>Rerun</v>
      </c>
      <c r="J530" s="17">
        <f>VLOOKUP(B530,Overall!B:AA,9,0)</f>
        <v>45859</v>
      </c>
      <c r="K530" s="17">
        <f>VLOOKUP(B530,Overall!B:AA,10,0)</f>
        <v>45912</v>
      </c>
      <c r="L530" s="17">
        <f>VLOOKUP(B530,Overall!B:AA,11,0)</f>
        <v>45920</v>
      </c>
      <c r="M530" s="17">
        <f>VLOOKUP(B530,Overall!B:AA,12,0)</f>
        <v>45866</v>
      </c>
      <c r="N530" s="17">
        <f>VLOOKUP(B530,Overall!B:AA,13,0)</f>
        <v>45884</v>
      </c>
      <c r="O530" s="15" t="str">
        <f>VLOOKUP(B530,Overall!B:AA,14,0)</f>
        <v>UG/PG</v>
      </c>
      <c r="P530" s="15" t="str">
        <f>VLOOKUP(B530,Overall!B:AA,15,0)</f>
        <v>Elective</v>
      </c>
      <c r="Q530" s="15" t="str">
        <f>VLOOKUP(B530,Overall!B:AA,16,0)</f>
        <v>Yes</v>
      </c>
      <c r="R530" s="33" t="str">
        <f>VLOOKUP(B530,Overall!B:AA,17,0)</f>
        <v>Economics
Operations
Managerial Economics</v>
      </c>
      <c r="S530" s="20" t="str">
        <f>VLOOKUP(B530,Overall!B:AA,18,0)</f>
        <v>https://onlinecourses.nptel.ac.in/noc25_mg117/preview</v>
      </c>
      <c r="T530" s="14" t="str">
        <f>VLOOKUP(B530,Overall!B:AA,19,0)</f>
        <v>noc25_mg117</v>
      </c>
      <c r="U530" s="35" t="str">
        <f>VLOOKUP(B530,Overall!B:AA,20,0)</f>
        <v>https://onlinecourses.nptel.ac.in/noc24_mg77/preview</v>
      </c>
      <c r="V530" s="35" t="str">
        <f>VLOOKUP(B530,Overall!B:AA,21,0)</f>
        <v>https://onlinecourses.nptel.ac.in/noc24_mg77/preview</v>
      </c>
      <c r="W530" s="33" t="str">
        <f>VLOOKUP(B530,Overall!B:AA,22,0)</f>
        <v>noc24_mg77</v>
      </c>
      <c r="X530" s="20" t="str">
        <f>VLOOKUP(B530,Overall!B:AA,23,0)</f>
        <v>https://nptel.ac.in/courses/110104063</v>
      </c>
      <c r="Y530" s="19" t="str">
        <f>VLOOKUP(B530,Overall!B:AA,24,0)</f>
        <v>https://nptel.ac.in/courses/110104063</v>
      </c>
      <c r="Z530" s="14">
        <f>VLOOKUP(B530,Overall!B:AA,25,0)</f>
        <v>110104063</v>
      </c>
      <c r="AA530" s="33"/>
    </row>
    <row r="531" spans="1:27" ht="39.6" x14ac:dyDescent="0.25">
      <c r="A531" s="13">
        <v>530</v>
      </c>
      <c r="B531" s="14" t="s">
        <v>3284</v>
      </c>
      <c r="C531" s="14" t="str">
        <f>VLOOKUP(B531,Overall!B:AA,2,0)</f>
        <v>Management</v>
      </c>
      <c r="D531" s="14" t="str">
        <f>VLOOKUP(B531,Overall!B:AA,3,0)</f>
        <v>Advanced Algorithmic Trading and Portfolio Management</v>
      </c>
      <c r="E531" s="14" t="str">
        <f>VLOOKUP(B531,Overall!B:AA,4,0)</f>
        <v>Prof. Abhinava Tripathi</v>
      </c>
      <c r="F531" s="15" t="str">
        <f>VLOOKUP(B531,Overall!B:AA,5,0)</f>
        <v>IIT Kanpur</v>
      </c>
      <c r="G531" s="15" t="str">
        <f>VLOOKUP(B531,Overall!B:AA,6,0)</f>
        <v>IIT Kanpur</v>
      </c>
      <c r="H531" s="16" t="str">
        <f>VLOOKUP(B531,Overall!B:AA,7,0)</f>
        <v>8 Weeks</v>
      </c>
      <c r="I531" s="15" t="str">
        <f>VLOOKUP(B531,Overall!B:AA,8,0)</f>
        <v>Rerun</v>
      </c>
      <c r="J531" s="17">
        <f>VLOOKUP(B531,Overall!B:AA,9,0)</f>
        <v>45859</v>
      </c>
      <c r="K531" s="17">
        <f>VLOOKUP(B531,Overall!B:AA,10,0)</f>
        <v>45912</v>
      </c>
      <c r="L531" s="17">
        <f>VLOOKUP(B531,Overall!B:AA,11,0)</f>
        <v>45920</v>
      </c>
      <c r="M531" s="17">
        <f>VLOOKUP(B531,Overall!B:AA,12,0)</f>
        <v>45866</v>
      </c>
      <c r="N531" s="17">
        <f>VLOOKUP(B531,Overall!B:AA,13,0)</f>
        <v>45884</v>
      </c>
      <c r="O531" s="15" t="str">
        <f>VLOOKUP(B531,Overall!B:AA,14,0)</f>
        <v>UG/PG</v>
      </c>
      <c r="P531" s="15" t="str">
        <f>VLOOKUP(B531,Overall!B:AA,15,0)</f>
        <v>Elective</v>
      </c>
      <c r="Q531" s="15" t="str">
        <f>VLOOKUP(B531,Overall!B:AA,16,0)</f>
        <v>Yes</v>
      </c>
      <c r="R531" s="33">
        <f>VLOOKUP(B531,Overall!B:AA,17,0)</f>
        <v>0</v>
      </c>
      <c r="S531" s="20" t="str">
        <f>VLOOKUP(B531,Overall!B:AA,18,0)</f>
        <v>https://onlinecourses.nptel.ac.in/noc25_mg118/preview</v>
      </c>
      <c r="T531" s="14" t="str">
        <f>VLOOKUP(B531,Overall!B:AA,19,0)</f>
        <v>noc25_mg118</v>
      </c>
      <c r="U531" s="35" t="str">
        <f>VLOOKUP(B531,Overall!B:AA,20,0)</f>
        <v>https://onlinecourses.nptel.ac.in/noc24_mg83/preview</v>
      </c>
      <c r="V531" s="35" t="str">
        <f>VLOOKUP(B531,Overall!B:AA,21,0)</f>
        <v>https://onlinecourses.nptel.ac.in/noc24_mg83/preview</v>
      </c>
      <c r="W531" s="33" t="str">
        <f>VLOOKUP(B531,Overall!B:AA,22,0)</f>
        <v>noc24_mg83</v>
      </c>
      <c r="X531" s="20" t="str">
        <f>VLOOKUP(B531,Overall!B:AA,23,0)</f>
        <v>https://nptel.ac.in/courses/110104169</v>
      </c>
      <c r="Y531" s="19" t="str">
        <f>VLOOKUP(B531,Overall!B:AA,24,0)</f>
        <v>https://nptel.ac.in/courses/110104169</v>
      </c>
      <c r="Z531" s="14">
        <f>VLOOKUP(B531,Overall!B:AA,25,0)</f>
        <v>110104169</v>
      </c>
      <c r="AA531" s="33"/>
    </row>
    <row r="532" spans="1:27" ht="52.8" x14ac:dyDescent="0.25">
      <c r="A532" s="13">
        <v>531</v>
      </c>
      <c r="B532" s="14" t="s">
        <v>3289</v>
      </c>
      <c r="C532" s="14" t="str">
        <f>VLOOKUP(B532,Overall!B:AA,2,0)</f>
        <v>Management</v>
      </c>
      <c r="D532" s="14" t="str">
        <f>VLOOKUP(B532,Overall!B:AA,3,0)</f>
        <v>Brand Management</v>
      </c>
      <c r="E532" s="14" t="str">
        <f>VLOOKUP(B532,Overall!B:AA,4,0)</f>
        <v>Prof. Abhishek Kumar</v>
      </c>
      <c r="F532" s="15" t="str">
        <f>VLOOKUP(B532,Overall!B:AA,5,0)</f>
        <v>Army Institute of Management, Kolkata</v>
      </c>
      <c r="G532" s="15" t="str">
        <f>VLOOKUP(B532,Overall!B:AA,6,0)</f>
        <v>IIT Kanpur</v>
      </c>
      <c r="H532" s="16" t="str">
        <f>VLOOKUP(B532,Overall!B:AA,7,0)</f>
        <v>8 Weeks</v>
      </c>
      <c r="I532" s="15" t="str">
        <f>VLOOKUP(B532,Overall!B:AA,8,0)</f>
        <v>Rerun</v>
      </c>
      <c r="J532" s="17">
        <f>VLOOKUP(B532,Overall!B:AA,9,0)</f>
        <v>45859</v>
      </c>
      <c r="K532" s="17">
        <f>VLOOKUP(B532,Overall!B:AA,10,0)</f>
        <v>45912</v>
      </c>
      <c r="L532" s="17">
        <f>VLOOKUP(B532,Overall!B:AA,11,0)</f>
        <v>45920</v>
      </c>
      <c r="M532" s="17">
        <f>VLOOKUP(B532,Overall!B:AA,12,0)</f>
        <v>45866</v>
      </c>
      <c r="N532" s="17">
        <f>VLOOKUP(B532,Overall!B:AA,13,0)</f>
        <v>45884</v>
      </c>
      <c r="O532" s="15" t="str">
        <f>VLOOKUP(B532,Overall!B:AA,14,0)</f>
        <v>PG</v>
      </c>
      <c r="P532" s="15" t="str">
        <f>VLOOKUP(B532,Overall!B:AA,15,0)</f>
        <v>Elective</v>
      </c>
      <c r="Q532" s="15" t="str">
        <f>VLOOKUP(B532,Overall!B:AA,16,0)</f>
        <v>Yes</v>
      </c>
      <c r="R532" s="33">
        <f>VLOOKUP(B532,Overall!B:AA,17,0)</f>
        <v>0</v>
      </c>
      <c r="S532" s="20" t="str">
        <f>VLOOKUP(B532,Overall!B:AA,18,0)</f>
        <v>https://onlinecourses.nptel.ac.in/noc25_mg119/preview</v>
      </c>
      <c r="T532" s="14" t="str">
        <f>VLOOKUP(B532,Overall!B:AA,19,0)</f>
        <v>noc25_mg119</v>
      </c>
      <c r="U532" s="35" t="str">
        <f>VLOOKUP(B532,Overall!B:AA,20,0)</f>
        <v>https://onlinecourses.nptel.ac.in/noc24_mg84/preview</v>
      </c>
      <c r="V532" s="35" t="str">
        <f>VLOOKUP(B532,Overall!B:AA,21,0)</f>
        <v>https://onlinecourses.nptel.ac.in/noc24_mg84/preview</v>
      </c>
      <c r="W532" s="33" t="str">
        <f>VLOOKUP(B532,Overall!B:AA,22,0)</f>
        <v>noc24_mg84</v>
      </c>
      <c r="X532" s="20" t="str">
        <f>VLOOKUP(B532,Overall!B:AA,23,0)</f>
        <v>https://nptel.ac.in/courses/110104167</v>
      </c>
      <c r="Y532" s="19" t="str">
        <f>VLOOKUP(B532,Overall!B:AA,24,0)</f>
        <v>https://nptel.ac.in/courses/110104167</v>
      </c>
      <c r="Z532" s="14">
        <f>VLOOKUP(B532,Overall!B:AA,25,0)</f>
        <v>110104167</v>
      </c>
      <c r="AA532" s="33"/>
    </row>
    <row r="533" spans="1:27" ht="39.6" x14ac:dyDescent="0.25">
      <c r="A533" s="13">
        <v>532</v>
      </c>
      <c r="B533" s="14" t="s">
        <v>3294</v>
      </c>
      <c r="C533" s="14" t="str">
        <f>VLOOKUP(B533,Overall!B:AA,2,0)</f>
        <v>Management</v>
      </c>
      <c r="D533" s="14" t="str">
        <f>VLOOKUP(B533,Overall!B:AA,3,0)</f>
        <v>Business Marketing - Technology Focus</v>
      </c>
      <c r="E533" s="14" t="str">
        <f>VLOOKUP(B533,Overall!B:AA,4,0)</f>
        <v>Prof. Jayanta Chatterjee</v>
      </c>
      <c r="F533" s="15" t="str">
        <f>VLOOKUP(B533,Overall!B:AA,5,0)</f>
        <v>IIT Kanpur</v>
      </c>
      <c r="G533" s="15" t="str">
        <f>VLOOKUP(B533,Overall!B:AA,6,0)</f>
        <v>IIT Kanpur</v>
      </c>
      <c r="H533" s="16" t="str">
        <f>VLOOKUP(B533,Overall!B:AA,7,0)</f>
        <v>8 Weeks</v>
      </c>
      <c r="I533" s="15" t="str">
        <f>VLOOKUP(B533,Overall!B:AA,8,0)</f>
        <v>Rerun</v>
      </c>
      <c r="J533" s="17">
        <f>VLOOKUP(B533,Overall!B:AA,9,0)</f>
        <v>45887</v>
      </c>
      <c r="K533" s="17">
        <f>VLOOKUP(B533,Overall!B:AA,10,0)</f>
        <v>45940</v>
      </c>
      <c r="L533" s="17">
        <f>VLOOKUP(B533,Overall!B:AA,11,0)</f>
        <v>45956</v>
      </c>
      <c r="M533" s="17">
        <f>VLOOKUP(B533,Overall!B:AA,12,0)</f>
        <v>45887</v>
      </c>
      <c r="N533" s="17">
        <f>VLOOKUP(B533,Overall!B:AA,13,0)</f>
        <v>45898</v>
      </c>
      <c r="O533" s="15" t="str">
        <f>VLOOKUP(B533,Overall!B:AA,14,0)</f>
        <v>PG</v>
      </c>
      <c r="P533" s="15" t="str">
        <f>VLOOKUP(B533,Overall!B:AA,15,0)</f>
        <v>Elective</v>
      </c>
      <c r="Q533" s="15" t="str">
        <f>VLOOKUP(B533,Overall!B:AA,16,0)</f>
        <v>Yes</v>
      </c>
      <c r="R533" s="33" t="str">
        <f>VLOOKUP(B533,Overall!B:AA,17,0)</f>
        <v>Marketing</v>
      </c>
      <c r="S533" s="20" t="str">
        <f>VLOOKUP(B533,Overall!B:AA,18,0)</f>
        <v>https://onlinecourses.nptel.ac.in/noc25_mg120/preview</v>
      </c>
      <c r="T533" s="14" t="str">
        <f>VLOOKUP(B533,Overall!B:AA,19,0)</f>
        <v>noc25_mg120</v>
      </c>
      <c r="U533" s="35" t="str">
        <f>VLOOKUP(B533,Overall!B:AA,20,0)</f>
        <v>https://onlinecourses.nptel.ac.in/noc24_mg124/preview</v>
      </c>
      <c r="V533" s="35" t="str">
        <f>VLOOKUP(B533,Overall!B:AA,21,0)</f>
        <v>https://onlinecourses.nptel.ac.in/noc24_mg124/preview</v>
      </c>
      <c r="W533" s="33" t="str">
        <f>VLOOKUP(B533,Overall!B:AA,22,0)</f>
        <v>noc24_mg124</v>
      </c>
      <c r="X533" s="20" t="str">
        <f>VLOOKUP(B533,Overall!B:AA,23,0)</f>
        <v>https://nptel.ac.in/courses/110104507</v>
      </c>
      <c r="Y533" s="19" t="str">
        <f>VLOOKUP(B533,Overall!B:AA,24,0)</f>
        <v>https://nptel.ac.in/courses/110104507</v>
      </c>
      <c r="Z533" s="14">
        <f>VLOOKUP(B533,Overall!B:AA,25,0)</f>
        <v>110104507</v>
      </c>
      <c r="AA533" s="33"/>
    </row>
    <row r="534" spans="1:27" ht="39.6" x14ac:dyDescent="0.25">
      <c r="A534" s="13">
        <v>533</v>
      </c>
      <c r="B534" s="14" t="s">
        <v>3298</v>
      </c>
      <c r="C534" s="14" t="str">
        <f>VLOOKUP(B534,Overall!B:AA,2,0)</f>
        <v>Management</v>
      </c>
      <c r="D534" s="14" t="str">
        <f>VLOOKUP(B534,Overall!B:AA,3,0)</f>
        <v>Financial Accounting</v>
      </c>
      <c r="E534" s="14" t="str">
        <f>VLOOKUP(B534,Overall!B:AA,4,0)</f>
        <v>Prof. Varadraj Bapat</v>
      </c>
      <c r="F534" s="15" t="str">
        <f>VLOOKUP(B534,Overall!B:AA,5,0)</f>
        <v>IIT Bombay</v>
      </c>
      <c r="G534" s="15" t="str">
        <f>VLOOKUP(B534,Overall!B:AA,6,0)</f>
        <v>IIT Bombay</v>
      </c>
      <c r="H534" s="16" t="str">
        <f>VLOOKUP(B534,Overall!B:AA,7,0)</f>
        <v>8 Weeks</v>
      </c>
      <c r="I534" s="15" t="str">
        <f>VLOOKUP(B534,Overall!B:AA,8,0)</f>
        <v>Rerun</v>
      </c>
      <c r="J534" s="17">
        <f>VLOOKUP(B534,Overall!B:AA,9,0)</f>
        <v>45859</v>
      </c>
      <c r="K534" s="17">
        <f>VLOOKUP(B534,Overall!B:AA,10,0)</f>
        <v>45912</v>
      </c>
      <c r="L534" s="17">
        <f>VLOOKUP(B534,Overall!B:AA,11,0)</f>
        <v>45921</v>
      </c>
      <c r="M534" s="17">
        <f>VLOOKUP(B534,Overall!B:AA,12,0)</f>
        <v>45866</v>
      </c>
      <c r="N534" s="17">
        <f>VLOOKUP(B534,Overall!B:AA,13,0)</f>
        <v>45884</v>
      </c>
      <c r="O534" s="15" t="str">
        <f>VLOOKUP(B534,Overall!B:AA,14,0)</f>
        <v>UG/PG</v>
      </c>
      <c r="P534" s="15" t="str">
        <f>VLOOKUP(B534,Overall!B:AA,15,0)</f>
        <v>Elective</v>
      </c>
      <c r="Q534" s="15" t="str">
        <f>VLOOKUP(B534,Overall!B:AA,16,0)</f>
        <v>Yes</v>
      </c>
      <c r="R534" s="33" t="str">
        <f>VLOOKUP(B534,Overall!B:AA,17,0)</f>
        <v>Minor</v>
      </c>
      <c r="S534" s="20" t="str">
        <f>VLOOKUP(B534,Overall!B:AA,18,0)</f>
        <v>https://onlinecourses.nptel.ac.in/noc25_mg121/preview</v>
      </c>
      <c r="T534" s="14" t="str">
        <f>VLOOKUP(B534,Overall!B:AA,19,0)</f>
        <v>noc25_mg121</v>
      </c>
      <c r="U534" s="35" t="str">
        <f>VLOOKUP(B534,Overall!B:AA,20,0)</f>
        <v>https://onlinecourses.nptel.ac.in/noc24_mg81/preview</v>
      </c>
      <c r="V534" s="35" t="str">
        <f>VLOOKUP(B534,Overall!B:AA,21,0)</f>
        <v>https://onlinecourses.nptel.ac.in/noc24_mg81/preview</v>
      </c>
      <c r="W534" s="33" t="str">
        <f>VLOOKUP(B534,Overall!B:AA,22,0)</f>
        <v>noc24_mg81</v>
      </c>
      <c r="X534" s="20" t="str">
        <f>VLOOKUP(B534,Overall!B:AA,23,0)</f>
        <v>https://nptel.ac.in/courses/110101131</v>
      </c>
      <c r="Y534" s="19" t="str">
        <f>VLOOKUP(B534,Overall!B:AA,24,0)</f>
        <v>https://nptel.ac.in/courses/110101131</v>
      </c>
      <c r="Z534" s="14">
        <f>VLOOKUP(B534,Overall!B:AA,25,0)</f>
        <v>110101131</v>
      </c>
      <c r="AA534" s="33"/>
    </row>
    <row r="535" spans="1:27" ht="39.6" x14ac:dyDescent="0.25">
      <c r="A535" s="13">
        <v>534</v>
      </c>
      <c r="B535" s="14" t="s">
        <v>3303</v>
      </c>
      <c r="C535" s="14" t="str">
        <f>VLOOKUP(B535,Overall!B:AA,2,0)</f>
        <v>Management</v>
      </c>
      <c r="D535" s="14" t="str">
        <f>VLOOKUP(B535,Overall!B:AA,3,0)</f>
        <v>Cost Accounting</v>
      </c>
      <c r="E535" s="14" t="str">
        <f>VLOOKUP(B535,Overall!B:AA,4,0)</f>
        <v>Prof. Varadraj Bapat</v>
      </c>
      <c r="F535" s="15" t="str">
        <f>VLOOKUP(B535,Overall!B:AA,5,0)</f>
        <v>IIT Bombay</v>
      </c>
      <c r="G535" s="15" t="str">
        <f>VLOOKUP(B535,Overall!B:AA,6,0)</f>
        <v>IIT Bombay</v>
      </c>
      <c r="H535" s="16" t="str">
        <f>VLOOKUP(B535,Overall!B:AA,7,0)</f>
        <v>4 Weeks</v>
      </c>
      <c r="I535" s="15" t="str">
        <f>VLOOKUP(B535,Overall!B:AA,8,0)</f>
        <v>Rerun</v>
      </c>
      <c r="J535" s="17">
        <f>VLOOKUP(B535,Overall!B:AA,9,0)</f>
        <v>45859</v>
      </c>
      <c r="K535" s="17">
        <f>VLOOKUP(B535,Overall!B:AA,10,0)</f>
        <v>45884</v>
      </c>
      <c r="L535" s="17">
        <f>VLOOKUP(B535,Overall!B:AA,11,0)</f>
        <v>45921</v>
      </c>
      <c r="M535" s="17">
        <f>VLOOKUP(B535,Overall!B:AA,12,0)</f>
        <v>45866</v>
      </c>
      <c r="N535" s="17">
        <f>VLOOKUP(B535,Overall!B:AA,13,0)</f>
        <v>45884</v>
      </c>
      <c r="O535" s="15" t="str">
        <f>VLOOKUP(B535,Overall!B:AA,14,0)</f>
        <v>UG/PG</v>
      </c>
      <c r="P535" s="15" t="str">
        <f>VLOOKUP(B535,Overall!B:AA,15,0)</f>
        <v>Elective</v>
      </c>
      <c r="Q535" s="15" t="str">
        <f>VLOOKUP(B535,Overall!B:AA,16,0)</f>
        <v>Yes</v>
      </c>
      <c r="R535" s="33">
        <f>VLOOKUP(B535,Overall!B:AA,17,0)</f>
        <v>0</v>
      </c>
      <c r="S535" s="20" t="str">
        <f>VLOOKUP(B535,Overall!B:AA,18,0)</f>
        <v>https://onlinecourses.nptel.ac.in/noc25_mg122/preview</v>
      </c>
      <c r="T535" s="14" t="str">
        <f>VLOOKUP(B535,Overall!B:AA,19,0)</f>
        <v>noc25_mg122</v>
      </c>
      <c r="U535" s="35" t="str">
        <f>VLOOKUP(B535,Overall!B:AA,20,0)</f>
        <v>https://onlinecourses.nptel.ac.in/noc24_mg71/preview</v>
      </c>
      <c r="V535" s="35" t="str">
        <f>VLOOKUP(B535,Overall!B:AA,21,0)</f>
        <v>https://onlinecourses.nptel.ac.in/noc24_mg71/preview</v>
      </c>
      <c r="W535" s="33" t="str">
        <f>VLOOKUP(B535,Overall!B:AA,22,0)</f>
        <v>noc24_mg71</v>
      </c>
      <c r="X535" s="20" t="str">
        <f>VLOOKUP(B535,Overall!B:AA,23,0)</f>
        <v>https://nptel.ac.in/courses/110101132</v>
      </c>
      <c r="Y535" s="19" t="str">
        <f>VLOOKUP(B535,Overall!B:AA,24,0)</f>
        <v>https://nptel.ac.in/courses/110101132</v>
      </c>
      <c r="Z535" s="14">
        <f>VLOOKUP(B535,Overall!B:AA,25,0)</f>
        <v>110101132</v>
      </c>
      <c r="AA535" s="33"/>
    </row>
    <row r="536" spans="1:27" ht="39.6" x14ac:dyDescent="0.25">
      <c r="A536" s="13">
        <v>535</v>
      </c>
      <c r="B536" s="14" t="s">
        <v>3307</v>
      </c>
      <c r="C536" s="14" t="str">
        <f>VLOOKUP(B536,Overall!B:AA,2,0)</f>
        <v>Management</v>
      </c>
      <c r="D536" s="14" t="str">
        <f>VLOOKUP(B536,Overall!B:AA,3,0)</f>
        <v>Strategic Management - The Competitive Edge</v>
      </c>
      <c r="E536" s="14" t="str">
        <f>VLOOKUP(B536,Overall!B:AA,4,0)</f>
        <v>Prof. R Srinivasan</v>
      </c>
      <c r="F536" s="15" t="str">
        <f>VLOOKUP(B536,Overall!B:AA,5,0)</f>
        <v>IISc Bangalore</v>
      </c>
      <c r="G536" s="15" t="str">
        <f>VLOOKUP(B536,Overall!B:AA,6,0)</f>
        <v>IISc Bangalore</v>
      </c>
      <c r="H536" s="16" t="str">
        <f>VLOOKUP(B536,Overall!B:AA,7,0)</f>
        <v>8 Weeks</v>
      </c>
      <c r="I536" s="15" t="str">
        <f>VLOOKUP(B536,Overall!B:AA,8,0)</f>
        <v>Rerun</v>
      </c>
      <c r="J536" s="17">
        <f>VLOOKUP(B536,Overall!B:AA,9,0)</f>
        <v>45887</v>
      </c>
      <c r="K536" s="17">
        <f>VLOOKUP(B536,Overall!B:AA,10,0)</f>
        <v>45940</v>
      </c>
      <c r="L536" s="17">
        <f>VLOOKUP(B536,Overall!B:AA,11,0)</f>
        <v>45962</v>
      </c>
      <c r="M536" s="17">
        <f>VLOOKUP(B536,Overall!B:AA,12,0)</f>
        <v>45887</v>
      </c>
      <c r="N536" s="17">
        <f>VLOOKUP(B536,Overall!B:AA,13,0)</f>
        <v>45898</v>
      </c>
      <c r="O536" s="15" t="str">
        <f>VLOOKUP(B536,Overall!B:AA,14,0)</f>
        <v>PG</v>
      </c>
      <c r="P536" s="15" t="str">
        <f>VLOOKUP(B536,Overall!B:AA,15,0)</f>
        <v>Elective</v>
      </c>
      <c r="Q536" s="15" t="str">
        <f>VLOOKUP(B536,Overall!B:AA,16,0)</f>
        <v>Yes</v>
      </c>
      <c r="R536" s="33">
        <f>VLOOKUP(B536,Overall!B:AA,17,0)</f>
        <v>0</v>
      </c>
      <c r="S536" s="20" t="str">
        <f>VLOOKUP(B536,Overall!B:AA,18,0)</f>
        <v>https://onlinecourses.nptel.ac.in/noc25_mg123/preview</v>
      </c>
      <c r="T536" s="14" t="str">
        <f>VLOOKUP(B536,Overall!B:AA,19,0)</f>
        <v>noc25_mg123</v>
      </c>
      <c r="U536" s="35" t="str">
        <f>VLOOKUP(B536,Overall!B:AA,20,0)</f>
        <v>https://onlinecourses.nptel.ac.in/noc24_mg130/preview</v>
      </c>
      <c r="V536" s="35" t="str">
        <f>VLOOKUP(B536,Overall!B:AA,21,0)</f>
        <v>https://onlinecourses.nptel.ac.in/noc24_mg130/preview</v>
      </c>
      <c r="W536" s="33" t="str">
        <f>VLOOKUP(B536,Overall!B:AA,22,0)</f>
        <v>noc24_mg130</v>
      </c>
      <c r="X536" s="20" t="str">
        <f>VLOOKUP(B536,Overall!B:AA,23,0)</f>
        <v>https://nptel.ac.in/courses/110108161</v>
      </c>
      <c r="Y536" s="19" t="str">
        <f>VLOOKUP(B536,Overall!B:AA,24,0)</f>
        <v>https://nptel.ac.in/courses/110108161</v>
      </c>
      <c r="Z536" s="14">
        <f>VLOOKUP(B536,Overall!B:AA,25,0)</f>
        <v>110108161</v>
      </c>
      <c r="AA536" s="33"/>
    </row>
    <row r="537" spans="1:27" ht="39.6" x14ac:dyDescent="0.25">
      <c r="A537" s="13">
        <v>536</v>
      </c>
      <c r="B537" s="14" t="s">
        <v>3312</v>
      </c>
      <c r="C537" s="14" t="str">
        <f>VLOOKUP(B537,Overall!B:AA,2,0)</f>
        <v>Management</v>
      </c>
      <c r="D537" s="14" t="str">
        <f>VLOOKUP(B537,Overall!B:AA,3,0)</f>
        <v>Business and Sustainable Development</v>
      </c>
      <c r="E537" s="14" t="str">
        <f>VLOOKUP(B537,Overall!B:AA,4,0)</f>
        <v>Prof. Trupti Mishra</v>
      </c>
      <c r="F537" s="15" t="str">
        <f>VLOOKUP(B537,Overall!B:AA,5,0)</f>
        <v>IIT Bombay</v>
      </c>
      <c r="G537" s="15" t="str">
        <f>VLOOKUP(B537,Overall!B:AA,6,0)</f>
        <v>IIT Bombay</v>
      </c>
      <c r="H537" s="16" t="str">
        <f>VLOOKUP(B537,Overall!B:AA,7,0)</f>
        <v>4 Weeks</v>
      </c>
      <c r="I537" s="15" t="str">
        <f>VLOOKUP(B537,Overall!B:AA,8,0)</f>
        <v>Rerun</v>
      </c>
      <c r="J537" s="17">
        <f>VLOOKUP(B537,Overall!B:AA,9,0)</f>
        <v>45887</v>
      </c>
      <c r="K537" s="17">
        <f>VLOOKUP(B537,Overall!B:AA,10,0)</f>
        <v>45912</v>
      </c>
      <c r="L537" s="17">
        <f>VLOOKUP(B537,Overall!B:AA,11,0)</f>
        <v>45963</v>
      </c>
      <c r="M537" s="17">
        <f>VLOOKUP(B537,Overall!B:AA,12,0)</f>
        <v>45887</v>
      </c>
      <c r="N537" s="17">
        <f>VLOOKUP(B537,Overall!B:AA,13,0)</f>
        <v>45898</v>
      </c>
      <c r="O537" s="15" t="str">
        <f>VLOOKUP(B537,Overall!B:AA,14,0)</f>
        <v>UG/PG</v>
      </c>
      <c r="P537" s="15" t="str">
        <f>VLOOKUP(B537,Overall!B:AA,15,0)</f>
        <v>Elective</v>
      </c>
      <c r="Q537" s="15" t="str">
        <f>VLOOKUP(B537,Overall!B:AA,16,0)</f>
        <v>Yes</v>
      </c>
      <c r="R537" s="33" t="str">
        <f>VLOOKUP(B537,Overall!B:AA,17,0)</f>
        <v>Managerial Economics</v>
      </c>
      <c r="S537" s="20" t="str">
        <f>VLOOKUP(B537,Overall!B:AA,18,0)</f>
        <v>https://onlinecourses.nptel.ac.in/noc25_mg124/preview</v>
      </c>
      <c r="T537" s="14" t="str">
        <f>VLOOKUP(B537,Overall!B:AA,19,0)</f>
        <v>noc25_mg124</v>
      </c>
      <c r="U537" s="35" t="str">
        <f>VLOOKUP(B537,Overall!B:AA,20,0)</f>
        <v>https://onlinecourses.nptel.ac.in/noc24_mg118/preview</v>
      </c>
      <c r="V537" s="35" t="str">
        <f>VLOOKUP(B537,Overall!B:AA,21,0)</f>
        <v>https://onlinecourses.nptel.ac.in/noc24_mg118/preview</v>
      </c>
      <c r="W537" s="33" t="str">
        <f>VLOOKUP(B537,Overall!B:AA,22,0)</f>
        <v>noc24_mg118</v>
      </c>
      <c r="X537" s="20" t="str">
        <f>VLOOKUP(B537,Overall!B:AA,23,0)</f>
        <v>https://nptel.ac.in/courses/110101153</v>
      </c>
      <c r="Y537" s="19" t="str">
        <f>VLOOKUP(B537,Overall!B:AA,24,0)</f>
        <v>https://nptel.ac.in/courses/110101153</v>
      </c>
      <c r="Z537" s="14">
        <f>VLOOKUP(B537,Overall!B:AA,25,0)</f>
        <v>110101153</v>
      </c>
      <c r="AA537" s="33"/>
    </row>
    <row r="538" spans="1:27" ht="39.6" x14ac:dyDescent="0.25">
      <c r="A538" s="13">
        <v>537</v>
      </c>
      <c r="B538" s="14" t="s">
        <v>3317</v>
      </c>
      <c r="C538" s="14" t="str">
        <f>VLOOKUP(B538,Overall!B:AA,2,0)</f>
        <v>Management</v>
      </c>
      <c r="D538" s="14" t="str">
        <f>VLOOKUP(B538,Overall!B:AA,3,0)</f>
        <v>Data Analysis &amp; Decision Making - II</v>
      </c>
      <c r="E538" s="14" t="str">
        <f>VLOOKUP(B538,Overall!B:AA,4,0)</f>
        <v>Prof. Raghu Nandan Sengupta</v>
      </c>
      <c r="F538" s="15" t="str">
        <f>VLOOKUP(B538,Overall!B:AA,5,0)</f>
        <v>IIT Kanpur</v>
      </c>
      <c r="G538" s="15" t="str">
        <f>VLOOKUP(B538,Overall!B:AA,6,0)</f>
        <v>IIT Kanpur</v>
      </c>
      <c r="H538" s="16" t="str">
        <f>VLOOKUP(B538,Overall!B:AA,7,0)</f>
        <v>12 Weeks</v>
      </c>
      <c r="I538" s="15" t="str">
        <f>VLOOKUP(B538,Overall!B:AA,8,0)</f>
        <v>Rerun</v>
      </c>
      <c r="J538" s="17">
        <f>VLOOKUP(B538,Overall!B:AA,9,0)</f>
        <v>45859</v>
      </c>
      <c r="K538" s="17">
        <f>VLOOKUP(B538,Overall!B:AA,10,0)</f>
        <v>45940</v>
      </c>
      <c r="L538" s="17">
        <f>VLOOKUP(B538,Overall!B:AA,11,0)</f>
        <v>45962</v>
      </c>
      <c r="M538" s="17">
        <f>VLOOKUP(B538,Overall!B:AA,12,0)</f>
        <v>45866</v>
      </c>
      <c r="N538" s="17">
        <f>VLOOKUP(B538,Overall!B:AA,13,0)</f>
        <v>45884</v>
      </c>
      <c r="O538" s="15" t="str">
        <f>VLOOKUP(B538,Overall!B:AA,14,0)</f>
        <v>UG/PG</v>
      </c>
      <c r="P538" s="15" t="str">
        <f>VLOOKUP(B538,Overall!B:AA,15,0)</f>
        <v>Elective</v>
      </c>
      <c r="Q538" s="15" t="str">
        <f>VLOOKUP(B538,Overall!B:AA,16,0)</f>
        <v>Yes</v>
      </c>
      <c r="R538" s="33" t="str">
        <f>VLOOKUP(B538,Overall!B:AA,17,0)</f>
        <v>Operations</v>
      </c>
      <c r="S538" s="20" t="str">
        <f>VLOOKUP(B538,Overall!B:AA,18,0)</f>
        <v>https://onlinecourses.nptel.ac.in/noc25_mg125/preview</v>
      </c>
      <c r="T538" s="14" t="str">
        <f>VLOOKUP(B538,Overall!B:AA,19,0)</f>
        <v>noc25_mg125</v>
      </c>
      <c r="U538" s="35" t="str">
        <f>VLOOKUP(B538,Overall!B:AA,20,0)</f>
        <v>https://onlinecourses.nptel.ac.in/noc22_mg03/preview</v>
      </c>
      <c r="V538" s="35" t="str">
        <f>VLOOKUP(B538,Overall!B:AA,21,0)</f>
        <v>https://onlinecourses.nptel.ac.in/noc22_mg03/preview</v>
      </c>
      <c r="W538" s="33" t="str">
        <f>VLOOKUP(B538,Overall!B:AA,22,0)</f>
        <v>noc22_mg03</v>
      </c>
      <c r="X538" s="20" t="str">
        <f>VLOOKUP(B538,Overall!B:AA,23,0)</f>
        <v>https://nptel.ac.in/courses/110104118</v>
      </c>
      <c r="Y538" s="19" t="str">
        <f>VLOOKUP(B538,Overall!B:AA,24,0)</f>
        <v>https://nptel.ac.in/courses/110104118</v>
      </c>
      <c r="Z538" s="14">
        <f>VLOOKUP(B538,Overall!B:AA,25,0)</f>
        <v>110104118</v>
      </c>
      <c r="AA538" s="33"/>
    </row>
    <row r="539" spans="1:27" ht="39.6" x14ac:dyDescent="0.25">
      <c r="A539" s="13">
        <v>538</v>
      </c>
      <c r="B539" s="14" t="s">
        <v>3326</v>
      </c>
      <c r="C539" s="14" t="str">
        <f>VLOOKUP(B539,Overall!B:AA,2,0)</f>
        <v>Management</v>
      </c>
      <c r="D539" s="14" t="str">
        <f>VLOOKUP(B539,Overall!B:AA,3,0)</f>
        <v>Project Management: Planning, Execution, Evaluation and Control</v>
      </c>
      <c r="E539" s="14" t="str">
        <f>VLOOKUP(B539,Overall!B:AA,4,0)</f>
        <v>Prof. Sanjib Chowdhury</v>
      </c>
      <c r="F539" s="15" t="str">
        <f>VLOOKUP(B539,Overall!B:AA,5,0)</f>
        <v>IIT Kharagpur</v>
      </c>
      <c r="G539" s="15" t="str">
        <f>VLOOKUP(B539,Overall!B:AA,6,0)</f>
        <v>IIT Kharagpur</v>
      </c>
      <c r="H539" s="16" t="str">
        <f>VLOOKUP(B539,Overall!B:AA,7,0)</f>
        <v>8 Weeks</v>
      </c>
      <c r="I539" s="15" t="str">
        <f>VLOOKUP(B539,Overall!B:AA,8,0)</f>
        <v>Rerun</v>
      </c>
      <c r="J539" s="17">
        <f>VLOOKUP(B539,Overall!B:AA,9,0)</f>
        <v>45859</v>
      </c>
      <c r="K539" s="17">
        <f>VLOOKUP(B539,Overall!B:AA,10,0)</f>
        <v>45912</v>
      </c>
      <c r="L539" s="17">
        <f>VLOOKUP(B539,Overall!B:AA,11,0)</f>
        <v>45921</v>
      </c>
      <c r="M539" s="17">
        <f>VLOOKUP(B539,Overall!B:AA,12,0)</f>
        <v>45866</v>
      </c>
      <c r="N539" s="17">
        <f>VLOOKUP(B539,Overall!B:AA,13,0)</f>
        <v>45884</v>
      </c>
      <c r="O539" s="15" t="str">
        <f>VLOOKUP(B539,Overall!B:AA,14,0)</f>
        <v>UG/PG</v>
      </c>
      <c r="P539" s="15" t="str">
        <f>VLOOKUP(B539,Overall!B:AA,15,0)</f>
        <v>Elective</v>
      </c>
      <c r="Q539" s="15" t="str">
        <f>VLOOKUP(B539,Overall!B:AA,16,0)</f>
        <v>Yes</v>
      </c>
      <c r="R539" s="33">
        <f>VLOOKUP(B539,Overall!B:AA,17,0)</f>
        <v>0</v>
      </c>
      <c r="S539" s="20" t="str">
        <f>VLOOKUP(B539,Overall!B:AA,18,0)</f>
        <v>https://onlinecourses.nptel.ac.in/noc25_mg127/preview</v>
      </c>
      <c r="T539" s="14" t="str">
        <f>VLOOKUP(B539,Overall!B:AA,19,0)</f>
        <v>noc25_mg127</v>
      </c>
      <c r="U539" s="35" t="str">
        <f>VLOOKUP(B539,Overall!B:AA,20,0)</f>
        <v>https://onlinecourses.nptel.ac.in/noc24_mg78/preview</v>
      </c>
      <c r="V539" s="35" t="str">
        <f>VLOOKUP(B539,Overall!B:AA,21,0)</f>
        <v>https://onlinecourses.nptel.ac.in/noc24_mg78/preview</v>
      </c>
      <c r="W539" s="33" t="str">
        <f>VLOOKUP(B539,Overall!B:AA,22,0)</f>
        <v>noc24_mg78</v>
      </c>
      <c r="X539" s="20" t="str">
        <f>VLOOKUP(B539,Overall!B:AA,23,0)</f>
        <v>https://nptel.ac.in/courses/110105167</v>
      </c>
      <c r="Y539" s="19" t="str">
        <f>VLOOKUP(B539,Overall!B:AA,24,0)</f>
        <v>https://nptel.ac.in/courses/110105167</v>
      </c>
      <c r="Z539" s="14">
        <f>VLOOKUP(B539,Overall!B:AA,25,0)</f>
        <v>110105167</v>
      </c>
      <c r="AA539" s="33"/>
    </row>
    <row r="540" spans="1:27" ht="79.2" x14ac:dyDescent="0.25">
      <c r="A540" s="13">
        <v>539</v>
      </c>
      <c r="B540" s="14" t="s">
        <v>3330</v>
      </c>
      <c r="C540" s="14" t="str">
        <f>VLOOKUP(B540,Overall!B:AA,2,0)</f>
        <v>Management</v>
      </c>
      <c r="D540" s="14" t="str">
        <f>VLOOKUP(B540,Overall!B:AA,3,0)</f>
        <v>Commodity Derivatives &amp; Risk Management</v>
      </c>
      <c r="E540" s="14" t="str">
        <f>VLOOKUP(B540,Overall!B:AA,4,0)</f>
        <v>Prof. Prabina Rajib</v>
      </c>
      <c r="F540" s="15" t="str">
        <f>VLOOKUP(B540,Overall!B:AA,5,0)</f>
        <v>IIT Kharagpur</v>
      </c>
      <c r="G540" s="15" t="str">
        <f>VLOOKUP(B540,Overall!B:AA,6,0)</f>
        <v>IIT Kharagpur</v>
      </c>
      <c r="H540" s="16" t="str">
        <f>VLOOKUP(B540,Overall!B:AA,7,0)</f>
        <v>12 Weeks</v>
      </c>
      <c r="I540" s="15" t="str">
        <f>VLOOKUP(B540,Overall!B:AA,8,0)</f>
        <v>Rerun</v>
      </c>
      <c r="J540" s="17">
        <f>VLOOKUP(B540,Overall!B:AA,9,0)</f>
        <v>45859</v>
      </c>
      <c r="K540" s="17">
        <f>VLOOKUP(B540,Overall!B:AA,10,0)</f>
        <v>45940</v>
      </c>
      <c r="L540" s="17">
        <f>VLOOKUP(B540,Overall!B:AA,11,0)</f>
        <v>45963</v>
      </c>
      <c r="M540" s="17">
        <f>VLOOKUP(B540,Overall!B:AA,12,0)</f>
        <v>45866</v>
      </c>
      <c r="N540" s="17">
        <f>VLOOKUP(B540,Overall!B:AA,13,0)</f>
        <v>45884</v>
      </c>
      <c r="O540" s="15" t="str">
        <f>VLOOKUP(B540,Overall!B:AA,14,0)</f>
        <v>PG</v>
      </c>
      <c r="P540" s="15" t="str">
        <f>VLOOKUP(B540,Overall!B:AA,15,0)</f>
        <v>Elective</v>
      </c>
      <c r="Q540" s="15" t="str">
        <f>VLOOKUP(B540,Overall!B:AA,16,0)</f>
        <v>Yes</v>
      </c>
      <c r="R540" s="33">
        <f>VLOOKUP(B540,Overall!B:AA,17,0)</f>
        <v>0</v>
      </c>
      <c r="S540" s="20" t="str">
        <f>VLOOKUP(B540,Overall!B:AA,18,0)</f>
        <v>https://onlinecourses.nptel.ac.in/noc25_mg128/preview</v>
      </c>
      <c r="T540" s="14" t="str">
        <f>VLOOKUP(B540,Overall!B:AA,19,0)</f>
        <v>noc25_mg128</v>
      </c>
      <c r="U540" s="35" t="str">
        <f>VLOOKUP(B540,Overall!B:AA,20,0)</f>
        <v>https://onlinecourses.nptel.ac.in/noc24_mg115/preview</v>
      </c>
      <c r="V540" s="35" t="str">
        <f>VLOOKUP(B540,Overall!B:AA,21,0)</f>
        <v>https://onlinecourses.nptel.ac.in/noc24_mg115/preview</v>
      </c>
      <c r="W540" s="33" t="str">
        <f>VLOOKUP(B540,Overall!B:AA,22,0)</f>
        <v>noc24_mg115</v>
      </c>
      <c r="X540" s="20" t="str">
        <f>VLOOKUP(B540,Overall!B:AA,23,0)</f>
        <v>https://nptel.ac.in/courses/110105168
https://nptel.ac.in/courses/110105071</v>
      </c>
      <c r="Y540" s="19" t="str">
        <f>VLOOKUP(B540,Overall!B:AA,24,0)</f>
        <v>https://nptel.ac.in/courses/110105168
https://nptel.ac.in/courses/110105071</v>
      </c>
      <c r="Z540" s="14" t="str">
        <f>VLOOKUP(B540,Overall!B:AA,25,0)</f>
        <v>110105168
110105071</v>
      </c>
      <c r="AA540" s="33"/>
    </row>
    <row r="541" spans="1:27" ht="39.6" x14ac:dyDescent="0.25">
      <c r="A541" s="13">
        <v>540</v>
      </c>
      <c r="B541" s="14" t="s">
        <v>3338</v>
      </c>
      <c r="C541" s="14" t="str">
        <f>VLOOKUP(B541,Overall!B:AA,2,0)</f>
        <v>Management</v>
      </c>
      <c r="D541" s="14" t="str">
        <f>VLOOKUP(B541,Overall!B:AA,3,0)</f>
        <v>Strategic Management for Competitive Advantage</v>
      </c>
      <c r="E541" s="14" t="str">
        <f>VLOOKUP(B541,Overall!B:AA,4,0)</f>
        <v>Prof. Sanjib Chowdhury</v>
      </c>
      <c r="F541" s="15" t="str">
        <f>VLOOKUP(B541,Overall!B:AA,5,0)</f>
        <v>IIT Kharagpur</v>
      </c>
      <c r="G541" s="15" t="str">
        <f>VLOOKUP(B541,Overall!B:AA,6,0)</f>
        <v>IIT Kharagpur</v>
      </c>
      <c r="H541" s="16" t="str">
        <f>VLOOKUP(B541,Overall!B:AA,7,0)</f>
        <v>12 Weeks</v>
      </c>
      <c r="I541" s="15" t="str">
        <f>VLOOKUP(B541,Overall!B:AA,8,0)</f>
        <v>Rerun</v>
      </c>
      <c r="J541" s="17">
        <f>VLOOKUP(B541,Overall!B:AA,9,0)</f>
        <v>45859</v>
      </c>
      <c r="K541" s="17">
        <f>VLOOKUP(B541,Overall!B:AA,10,0)</f>
        <v>45940</v>
      </c>
      <c r="L541" s="17">
        <f>VLOOKUP(B541,Overall!B:AA,11,0)</f>
        <v>45963</v>
      </c>
      <c r="M541" s="17">
        <f>VLOOKUP(B541,Overall!B:AA,12,0)</f>
        <v>45866</v>
      </c>
      <c r="N541" s="17">
        <f>VLOOKUP(B541,Overall!B:AA,13,0)</f>
        <v>45884</v>
      </c>
      <c r="O541" s="15" t="str">
        <f>VLOOKUP(B541,Overall!B:AA,14,0)</f>
        <v>PG</v>
      </c>
      <c r="P541" s="15" t="str">
        <f>VLOOKUP(B541,Overall!B:AA,15,0)</f>
        <v>Core</v>
      </c>
      <c r="Q541" s="15" t="str">
        <f>VLOOKUP(B541,Overall!B:AA,16,0)</f>
        <v>Yes</v>
      </c>
      <c r="R541" s="33">
        <f>VLOOKUP(B541,Overall!B:AA,17,0)</f>
        <v>0</v>
      </c>
      <c r="S541" s="20" t="str">
        <f>VLOOKUP(B541,Overall!B:AA,18,0)</f>
        <v>https://onlinecourses.nptel.ac.in/noc25_mg129/preview</v>
      </c>
      <c r="T541" s="14" t="str">
        <f>VLOOKUP(B541,Overall!B:AA,19,0)</f>
        <v>noc25_mg129</v>
      </c>
      <c r="U541" s="35" t="str">
        <f>VLOOKUP(B541,Overall!B:AA,20,0)</f>
        <v>https://onlinecourses.nptel.ac.in/noc24_mg95/preview</v>
      </c>
      <c r="V541" s="35" t="str">
        <f>VLOOKUP(B541,Overall!B:AA,21,0)</f>
        <v>https://onlinecourses.nptel.ac.in/noc24_mg95/preview</v>
      </c>
      <c r="W541" s="33" t="str">
        <f>VLOOKUP(B541,Overall!B:AA,22,0)</f>
        <v>noc24_mg95</v>
      </c>
      <c r="X541" s="20" t="str">
        <f>VLOOKUP(B541,Overall!B:AA,23,0)</f>
        <v>https://nptel.ac.in/courses/110105161</v>
      </c>
      <c r="Y541" s="19" t="str">
        <f>VLOOKUP(B541,Overall!B:AA,24,0)</f>
        <v>https://nptel.ac.in/courses/110105161</v>
      </c>
      <c r="Z541" s="14">
        <f>VLOOKUP(B541,Overall!B:AA,25,0)</f>
        <v>110105161</v>
      </c>
      <c r="AA541" s="33"/>
    </row>
    <row r="542" spans="1:27" ht="39.6" x14ac:dyDescent="0.25">
      <c r="A542" s="13">
        <v>541</v>
      </c>
      <c r="B542" s="14" t="s">
        <v>3342</v>
      </c>
      <c r="C542" s="14" t="str">
        <f>VLOOKUP(B542,Overall!B:AA,2,0)</f>
        <v>Management</v>
      </c>
      <c r="D542" s="14" t="str">
        <f>VLOOKUP(B542,Overall!B:AA,3,0)</f>
        <v>Human Factors Engineering</v>
      </c>
      <c r="E542" s="14" t="str">
        <f>VLOOKUP(B542,Overall!B:AA,4,0)</f>
        <v>Prof. Pradip Kumar Ray,
Prof. Virendra Kumar Tewari</v>
      </c>
      <c r="F542" s="15" t="str">
        <f>VLOOKUP(B542,Overall!B:AA,5,0)</f>
        <v>IIT Kharagpur</v>
      </c>
      <c r="G542" s="15" t="str">
        <f>VLOOKUP(B542,Overall!B:AA,6,0)</f>
        <v>IIT Kharagpur</v>
      </c>
      <c r="H542" s="16" t="str">
        <f>VLOOKUP(B542,Overall!B:AA,7,0)</f>
        <v>12 Weeks</v>
      </c>
      <c r="I542" s="15" t="str">
        <f>VLOOKUP(B542,Overall!B:AA,8,0)</f>
        <v>Rerun</v>
      </c>
      <c r="J542" s="17">
        <f>VLOOKUP(B542,Overall!B:AA,9,0)</f>
        <v>45859</v>
      </c>
      <c r="K542" s="17">
        <f>VLOOKUP(B542,Overall!B:AA,10,0)</f>
        <v>45940</v>
      </c>
      <c r="L542" s="17">
        <f>VLOOKUP(B542,Overall!B:AA,11,0)</f>
        <v>45963</v>
      </c>
      <c r="M542" s="17">
        <f>VLOOKUP(B542,Overall!B:AA,12,0)</f>
        <v>45866</v>
      </c>
      <c r="N542" s="17">
        <f>VLOOKUP(B542,Overall!B:AA,13,0)</f>
        <v>45884</v>
      </c>
      <c r="O542" s="15" t="str">
        <f>VLOOKUP(B542,Overall!B:AA,14,0)</f>
        <v>UG/PG</v>
      </c>
      <c r="P542" s="15" t="str">
        <f>VLOOKUP(B542,Overall!B:AA,15,0)</f>
        <v>Elective</v>
      </c>
      <c r="Q542" s="15" t="str">
        <f>VLOOKUP(B542,Overall!B:AA,16,0)</f>
        <v>Yes</v>
      </c>
      <c r="R542" s="33">
        <f>VLOOKUP(B542,Overall!B:AA,17,0)</f>
        <v>0</v>
      </c>
      <c r="S542" s="20" t="str">
        <f>VLOOKUP(B542,Overall!B:AA,18,0)</f>
        <v>https://onlinecourses.nptel.ac.in/noc25_mg130/preview</v>
      </c>
      <c r="T542" s="14" t="str">
        <f>VLOOKUP(B542,Overall!B:AA,19,0)</f>
        <v>noc25_mg130</v>
      </c>
      <c r="U542" s="35" t="str">
        <f>VLOOKUP(B542,Overall!B:AA,20,0)</f>
        <v>https://onlinecourses.nptel.ac.in/noc24_mg108/preview</v>
      </c>
      <c r="V542" s="35" t="str">
        <f>VLOOKUP(B542,Overall!B:AA,21,0)</f>
        <v>https://onlinecourses.nptel.ac.in/noc24_mg108/preview</v>
      </c>
      <c r="W542" s="33" t="str">
        <f>VLOOKUP(B542,Overall!B:AA,22,0)</f>
        <v>noc24_mg108</v>
      </c>
      <c r="X542" s="20" t="str">
        <f>VLOOKUP(B542,Overall!B:AA,23,0)</f>
        <v>https://nptel.ac.in/courses/110105162</v>
      </c>
      <c r="Y542" s="19" t="str">
        <f>VLOOKUP(B542,Overall!B:AA,24,0)</f>
        <v>https://nptel.ac.in/courses/110105162</v>
      </c>
      <c r="Z542" s="14">
        <f>VLOOKUP(B542,Overall!B:AA,25,0)</f>
        <v>110105162</v>
      </c>
      <c r="AA542" s="33"/>
    </row>
    <row r="543" spans="1:27" ht="39.6" x14ac:dyDescent="0.25">
      <c r="A543" s="13">
        <v>542</v>
      </c>
      <c r="B543" s="14" t="s">
        <v>3347</v>
      </c>
      <c r="C543" s="14" t="str">
        <f>VLOOKUP(B543,Overall!B:AA,2,0)</f>
        <v>Management</v>
      </c>
      <c r="D543" s="14" t="str">
        <f>VLOOKUP(B543,Overall!B:AA,3,0)</f>
        <v>Gender Justice and Workplace Security</v>
      </c>
      <c r="E543" s="14" t="str">
        <f>VLOOKUP(B543,Overall!B:AA,4,0)</f>
        <v>Prof. Dipa Dube</v>
      </c>
      <c r="F543" s="15" t="str">
        <f>VLOOKUP(B543,Overall!B:AA,5,0)</f>
        <v>IIT Kharagpur</v>
      </c>
      <c r="G543" s="15" t="str">
        <f>VLOOKUP(B543,Overall!B:AA,6,0)</f>
        <v>IIT Kharagpur</v>
      </c>
      <c r="H543" s="16" t="str">
        <f>VLOOKUP(B543,Overall!B:AA,7,0)</f>
        <v>4 Weeks</v>
      </c>
      <c r="I543" s="15" t="str">
        <f>VLOOKUP(B543,Overall!B:AA,8,0)</f>
        <v>Rerun</v>
      </c>
      <c r="J543" s="17">
        <f>VLOOKUP(B543,Overall!B:AA,9,0)</f>
        <v>45887</v>
      </c>
      <c r="K543" s="17">
        <f>VLOOKUP(B543,Overall!B:AA,10,0)</f>
        <v>45912</v>
      </c>
      <c r="L543" s="17">
        <f>VLOOKUP(B543,Overall!B:AA,11,0)</f>
        <v>45962</v>
      </c>
      <c r="M543" s="17">
        <f>VLOOKUP(B543,Overall!B:AA,12,0)</f>
        <v>45887</v>
      </c>
      <c r="N543" s="17">
        <f>VLOOKUP(B543,Overall!B:AA,13,0)</f>
        <v>45898</v>
      </c>
      <c r="O543" s="15" t="str">
        <f>VLOOKUP(B543,Overall!B:AA,14,0)</f>
        <v>UG</v>
      </c>
      <c r="P543" s="15" t="str">
        <f>VLOOKUP(B543,Overall!B:AA,15,0)</f>
        <v>Elective</v>
      </c>
      <c r="Q543" s="15" t="str">
        <f>VLOOKUP(B543,Overall!B:AA,16,0)</f>
        <v>Yes</v>
      </c>
      <c r="R543" s="33" t="str">
        <f>VLOOKUP(B543,Overall!B:AA,17,0)</f>
        <v>Human Resource Management</v>
      </c>
      <c r="S543" s="20" t="str">
        <f>VLOOKUP(B543,Overall!B:AA,18,0)</f>
        <v>https://onlinecourses.nptel.ac.in/noc25_mg131/preview</v>
      </c>
      <c r="T543" s="14" t="str">
        <f>VLOOKUP(B543,Overall!B:AA,19,0)</f>
        <v>noc25_mg131</v>
      </c>
      <c r="U543" s="35" t="str">
        <f>VLOOKUP(B543,Overall!B:AA,20,0)</f>
        <v>https://onlinecourses.nptel.ac.in/noc24_mg120/preview</v>
      </c>
      <c r="V543" s="35" t="str">
        <f>VLOOKUP(B543,Overall!B:AA,21,0)</f>
        <v>https://onlinecourses.nptel.ac.in/noc24_mg120/preview</v>
      </c>
      <c r="W543" s="33" t="str">
        <f>VLOOKUP(B543,Overall!B:AA,22,0)</f>
        <v>noc24_mg120</v>
      </c>
      <c r="X543" s="20" t="str">
        <f>VLOOKUP(B543,Overall!B:AA,23,0)</f>
        <v>https://nptel.ac.in/courses/110105080</v>
      </c>
      <c r="Y543" s="19" t="str">
        <f>VLOOKUP(B543,Overall!B:AA,24,0)</f>
        <v>https://nptel.ac.in/courses/110105080</v>
      </c>
      <c r="Z543" s="14">
        <f>VLOOKUP(B543,Overall!B:AA,25,0)</f>
        <v>110105080</v>
      </c>
      <c r="AA543" s="33"/>
    </row>
    <row r="544" spans="1:27" ht="39.6" x14ac:dyDescent="0.25">
      <c r="A544" s="13">
        <v>543</v>
      </c>
      <c r="B544" s="14" t="s">
        <v>3352</v>
      </c>
      <c r="C544" s="14" t="str">
        <f>VLOOKUP(B544,Overall!B:AA,2,0)</f>
        <v>Management</v>
      </c>
      <c r="D544" s="14" t="str">
        <f>VLOOKUP(B544,Overall!B:AA,3,0)</f>
        <v>Intellectual Property Rights and Competition Law</v>
      </c>
      <c r="E544" s="14" t="str">
        <f>VLOOKUP(B544,Overall!B:AA,4,0)</f>
        <v>Prof. K. D. Raju,
Prof. Niharika Sahoo Bhattacharya</v>
      </c>
      <c r="F544" s="15" t="str">
        <f>VLOOKUP(B544,Overall!B:AA,5,0)</f>
        <v>IIT Kharagpur</v>
      </c>
      <c r="G544" s="15" t="str">
        <f>VLOOKUP(B544,Overall!B:AA,6,0)</f>
        <v>IIT Kharagpur</v>
      </c>
      <c r="H544" s="16" t="str">
        <f>VLOOKUP(B544,Overall!B:AA,7,0)</f>
        <v>8 Weeks</v>
      </c>
      <c r="I544" s="15" t="str">
        <f>VLOOKUP(B544,Overall!B:AA,8,0)</f>
        <v>Rerun</v>
      </c>
      <c r="J544" s="17">
        <f>VLOOKUP(B544,Overall!B:AA,9,0)</f>
        <v>45887</v>
      </c>
      <c r="K544" s="17">
        <f>VLOOKUP(B544,Overall!B:AA,10,0)</f>
        <v>45940</v>
      </c>
      <c r="L544" s="17">
        <f>VLOOKUP(B544,Overall!B:AA,11,0)</f>
        <v>45963</v>
      </c>
      <c r="M544" s="17">
        <f>VLOOKUP(B544,Overall!B:AA,12,0)</f>
        <v>45887</v>
      </c>
      <c r="N544" s="17">
        <f>VLOOKUP(B544,Overall!B:AA,13,0)</f>
        <v>45898</v>
      </c>
      <c r="O544" s="15" t="str">
        <f>VLOOKUP(B544,Overall!B:AA,14,0)</f>
        <v>UG/PG</v>
      </c>
      <c r="P544" s="15" t="str">
        <f>VLOOKUP(B544,Overall!B:AA,15,0)</f>
        <v>Elective</v>
      </c>
      <c r="Q544" s="15" t="str">
        <f>VLOOKUP(B544,Overall!B:AA,16,0)</f>
        <v>Yes</v>
      </c>
      <c r="R544" s="33" t="str">
        <f>VLOOKUP(B544,Overall!B:AA,17,0)</f>
        <v>Patents and Intellectual Property Rights</v>
      </c>
      <c r="S544" s="20" t="str">
        <f>VLOOKUP(B544,Overall!B:AA,18,0)</f>
        <v>https://onlinecourses.nptel.ac.in/noc25_mg132/preview</v>
      </c>
      <c r="T544" s="14" t="str">
        <f>VLOOKUP(B544,Overall!B:AA,19,0)</f>
        <v>noc25_mg132</v>
      </c>
      <c r="U544" s="35" t="str">
        <f>VLOOKUP(B544,Overall!B:AA,20,0)</f>
        <v>https://onlinecourses.nptel.ac.in/noc24_mg125/preview</v>
      </c>
      <c r="V544" s="35" t="str">
        <f>VLOOKUP(B544,Overall!B:AA,21,0)</f>
        <v>https://onlinecourses.nptel.ac.in/noc24_mg125/preview</v>
      </c>
      <c r="W544" s="33" t="str">
        <f>VLOOKUP(B544,Overall!B:AA,22,0)</f>
        <v>noc24_mg125</v>
      </c>
      <c r="X544" s="20" t="str">
        <f>VLOOKUP(B544,Overall!B:AA,23,0)</f>
        <v>https://nptel.ac.in/courses/110105139</v>
      </c>
      <c r="Y544" s="19" t="str">
        <f>VLOOKUP(B544,Overall!B:AA,24,0)</f>
        <v>https://nptel.ac.in/courses/110105139</v>
      </c>
      <c r="Z544" s="14">
        <f>VLOOKUP(B544,Overall!B:AA,25,0)</f>
        <v>110105139</v>
      </c>
      <c r="AA544" s="33"/>
    </row>
    <row r="545" spans="1:27" ht="39.6" x14ac:dyDescent="0.25">
      <c r="A545" s="13">
        <v>544</v>
      </c>
      <c r="B545" s="14" t="s">
        <v>3357</v>
      </c>
      <c r="C545" s="14" t="str">
        <f>VLOOKUP(B545,Overall!B:AA,2,0)</f>
        <v>Management</v>
      </c>
      <c r="D545" s="14" t="str">
        <f>VLOOKUP(B545,Overall!B:AA,3,0)</f>
        <v>Management Information System</v>
      </c>
      <c r="E545" s="14" t="str">
        <f>VLOOKUP(B545,Overall!B:AA,4,0)</f>
        <v>Prof. Kunal Kanti Ghosh,
Prof. Saini Das,
Prof. Surojit Mukherjee</v>
      </c>
      <c r="F545" s="15" t="str">
        <f>VLOOKUP(B545,Overall!B:AA,5,0)</f>
        <v>IIT Kharagpur</v>
      </c>
      <c r="G545" s="15" t="str">
        <f>VLOOKUP(B545,Overall!B:AA,6,0)</f>
        <v>IIT Kharagpur</v>
      </c>
      <c r="H545" s="16" t="str">
        <f>VLOOKUP(B545,Overall!B:AA,7,0)</f>
        <v>12 Weeks</v>
      </c>
      <c r="I545" s="15" t="str">
        <f>VLOOKUP(B545,Overall!B:AA,8,0)</f>
        <v>Rerun</v>
      </c>
      <c r="J545" s="17">
        <f>VLOOKUP(B545,Overall!B:AA,9,0)</f>
        <v>45859</v>
      </c>
      <c r="K545" s="17">
        <f>VLOOKUP(B545,Overall!B:AA,10,0)</f>
        <v>45940</v>
      </c>
      <c r="L545" s="17">
        <f>VLOOKUP(B545,Overall!B:AA,11,0)</f>
        <v>45963</v>
      </c>
      <c r="M545" s="17">
        <f>VLOOKUP(B545,Overall!B:AA,12,0)</f>
        <v>45866</v>
      </c>
      <c r="N545" s="17">
        <f>VLOOKUP(B545,Overall!B:AA,13,0)</f>
        <v>45884</v>
      </c>
      <c r="O545" s="15" t="str">
        <f>VLOOKUP(B545,Overall!B:AA,14,0)</f>
        <v>PG</v>
      </c>
      <c r="P545" s="15" t="str">
        <f>VLOOKUP(B545,Overall!B:AA,15,0)</f>
        <v>Core</v>
      </c>
      <c r="Q545" s="15" t="str">
        <f>VLOOKUP(B545,Overall!B:AA,16,0)</f>
        <v>Yes</v>
      </c>
      <c r="R545" s="33">
        <f>VLOOKUP(B545,Overall!B:AA,17,0)</f>
        <v>0</v>
      </c>
      <c r="S545" s="20" t="str">
        <f>VLOOKUP(B545,Overall!B:AA,18,0)</f>
        <v>https://onlinecourses.nptel.ac.in/noc25_mg133/preview</v>
      </c>
      <c r="T545" s="14" t="str">
        <f>VLOOKUP(B545,Overall!B:AA,19,0)</f>
        <v>noc25_mg133</v>
      </c>
      <c r="U545" s="35" t="str">
        <f>VLOOKUP(B545,Overall!B:AA,20,0)</f>
        <v>https://onlinecourses.nptel.ac.in/noc24_mg96/preview</v>
      </c>
      <c r="V545" s="35" t="str">
        <f>VLOOKUP(B545,Overall!B:AA,21,0)</f>
        <v>https://onlinecourses.nptel.ac.in/noc24_mg96/preview</v>
      </c>
      <c r="W545" s="33" t="str">
        <f>VLOOKUP(B545,Overall!B:AA,22,0)</f>
        <v>noc24_mg96</v>
      </c>
      <c r="X545" s="20" t="str">
        <f>VLOOKUP(B545,Overall!B:AA,23,0)</f>
        <v>https://nptel.ac.in/courses/110105148</v>
      </c>
      <c r="Y545" s="19" t="str">
        <f>VLOOKUP(B545,Overall!B:AA,24,0)</f>
        <v>https://nptel.ac.in/courses/110105148</v>
      </c>
      <c r="Z545" s="14">
        <f>VLOOKUP(B545,Overall!B:AA,25,0)</f>
        <v>110105148</v>
      </c>
      <c r="AA545" s="33"/>
    </row>
    <row r="546" spans="1:27" ht="39.6" x14ac:dyDescent="0.25">
      <c r="A546" s="13">
        <v>545</v>
      </c>
      <c r="B546" s="14" t="s">
        <v>3362</v>
      </c>
      <c r="C546" s="14" t="str">
        <f>VLOOKUP(B546,Overall!B:AA,2,0)</f>
        <v>Management</v>
      </c>
      <c r="D546" s="14" t="str">
        <f>VLOOKUP(B546,Overall!B:AA,3,0)</f>
        <v>E-Business</v>
      </c>
      <c r="E546" s="14" t="str">
        <f>VLOOKUP(B546,Overall!B:AA,4,0)</f>
        <v>Prof. Mamata Jenamani</v>
      </c>
      <c r="F546" s="15" t="str">
        <f>VLOOKUP(B546,Overall!B:AA,5,0)</f>
        <v>IIT Kharagpur</v>
      </c>
      <c r="G546" s="15" t="str">
        <f>VLOOKUP(B546,Overall!B:AA,6,0)</f>
        <v>IIT Kharagpur</v>
      </c>
      <c r="H546" s="16" t="str">
        <f>VLOOKUP(B546,Overall!B:AA,7,0)</f>
        <v>12 Weeks</v>
      </c>
      <c r="I546" s="15" t="str">
        <f>VLOOKUP(B546,Overall!B:AA,8,0)</f>
        <v>Rerun</v>
      </c>
      <c r="J546" s="17">
        <f>VLOOKUP(B546,Overall!B:AA,9,0)</f>
        <v>45859</v>
      </c>
      <c r="K546" s="17">
        <f>VLOOKUP(B546,Overall!B:AA,10,0)</f>
        <v>45940</v>
      </c>
      <c r="L546" s="17">
        <f>VLOOKUP(B546,Overall!B:AA,11,0)</f>
        <v>45963</v>
      </c>
      <c r="M546" s="17">
        <f>VLOOKUP(B546,Overall!B:AA,12,0)</f>
        <v>45866</v>
      </c>
      <c r="N546" s="17">
        <f>VLOOKUP(B546,Overall!B:AA,13,0)</f>
        <v>45884</v>
      </c>
      <c r="O546" s="15" t="str">
        <f>VLOOKUP(B546,Overall!B:AA,14,0)</f>
        <v>UG</v>
      </c>
      <c r="P546" s="15" t="str">
        <f>VLOOKUP(B546,Overall!B:AA,15,0)</f>
        <v>Elective</v>
      </c>
      <c r="Q546" s="15" t="str">
        <f>VLOOKUP(B546,Overall!B:AA,16,0)</f>
        <v>Yes</v>
      </c>
      <c r="R546" s="33">
        <f>VLOOKUP(B546,Overall!B:AA,17,0)</f>
        <v>0</v>
      </c>
      <c r="S546" s="20" t="str">
        <f>VLOOKUP(B546,Overall!B:AA,18,0)</f>
        <v>https://onlinecourses.nptel.ac.in/noc25_mg134/preview</v>
      </c>
      <c r="T546" s="14" t="str">
        <f>VLOOKUP(B546,Overall!B:AA,19,0)</f>
        <v>noc25_mg134</v>
      </c>
      <c r="U546" s="35" t="str">
        <f>VLOOKUP(B546,Overall!B:AA,20,0)</f>
        <v>https://onlinecourses.nptel.ac.in/noc25_mg19/preview</v>
      </c>
      <c r="V546" s="35" t="str">
        <f>VLOOKUP(B546,Overall!B:AA,21,0)</f>
        <v>https://onlinecourses.nptel.ac.in/noc25_mg19/preview</v>
      </c>
      <c r="W546" s="33" t="str">
        <f>VLOOKUP(B546,Overall!B:AA,22,0)</f>
        <v>noc25_mg19</v>
      </c>
      <c r="X546" s="20" t="str">
        <f>VLOOKUP(B546,Overall!B:AA,23,0)</f>
        <v>https://nptel.ac.in/courses/110105083</v>
      </c>
      <c r="Y546" s="19" t="str">
        <f>VLOOKUP(B546,Overall!B:AA,24,0)</f>
        <v>https://nptel.ac.in/courses/110105083</v>
      </c>
      <c r="Z546" s="14">
        <f>VLOOKUP(B546,Overall!B:AA,25,0)</f>
        <v>110105083</v>
      </c>
      <c r="AA546" s="33"/>
    </row>
    <row r="547" spans="1:27" ht="39.6" x14ac:dyDescent="0.25">
      <c r="A547" s="13">
        <v>546</v>
      </c>
      <c r="B547" s="14" t="s">
        <v>3367</v>
      </c>
      <c r="C547" s="14" t="str">
        <f>VLOOKUP(B547,Overall!B:AA,2,0)</f>
        <v>Management</v>
      </c>
      <c r="D547" s="14" t="str">
        <f>VLOOKUP(B547,Overall!B:AA,3,0)</f>
        <v>Automation in Production Systems and Management</v>
      </c>
      <c r="E547" s="14" t="str">
        <f>VLOOKUP(B547,Overall!B:AA,4,0)</f>
        <v>Prof. Pradip Kumar Ray</v>
      </c>
      <c r="F547" s="15" t="str">
        <f>VLOOKUP(B547,Overall!B:AA,5,0)</f>
        <v>IIT Kharagpur</v>
      </c>
      <c r="G547" s="15" t="str">
        <f>VLOOKUP(B547,Overall!B:AA,6,0)</f>
        <v>IIT Kharagpur</v>
      </c>
      <c r="H547" s="16" t="str">
        <f>VLOOKUP(B547,Overall!B:AA,7,0)</f>
        <v>12 Weeks</v>
      </c>
      <c r="I547" s="15" t="str">
        <f>VLOOKUP(B547,Overall!B:AA,8,0)</f>
        <v>Rerun</v>
      </c>
      <c r="J547" s="17">
        <f>VLOOKUP(B547,Overall!B:AA,9,0)</f>
        <v>45859</v>
      </c>
      <c r="K547" s="17">
        <f>VLOOKUP(B547,Overall!B:AA,10,0)</f>
        <v>45940</v>
      </c>
      <c r="L547" s="17">
        <f>VLOOKUP(B547,Overall!B:AA,11,0)</f>
        <v>45963</v>
      </c>
      <c r="M547" s="17">
        <f>VLOOKUP(B547,Overall!B:AA,12,0)</f>
        <v>45866</v>
      </c>
      <c r="N547" s="17">
        <f>VLOOKUP(B547,Overall!B:AA,13,0)</f>
        <v>45884</v>
      </c>
      <c r="O547" s="15" t="str">
        <f>VLOOKUP(B547,Overall!B:AA,14,0)</f>
        <v>UG/PG</v>
      </c>
      <c r="P547" s="15" t="str">
        <f>VLOOKUP(B547,Overall!B:AA,15,0)</f>
        <v>Elective</v>
      </c>
      <c r="Q547" s="15" t="str">
        <f>VLOOKUP(B547,Overall!B:AA,16,0)</f>
        <v>Yes</v>
      </c>
      <c r="R547" s="33" t="str">
        <f>VLOOKUP(B547,Overall!B:AA,17,0)</f>
        <v>Operations
Managerial Economics</v>
      </c>
      <c r="S547" s="20" t="str">
        <f>VLOOKUP(B547,Overall!B:AA,18,0)</f>
        <v>https://onlinecourses.nptel.ac.in/noc25_mg135/preview</v>
      </c>
      <c r="T547" s="14" t="str">
        <f>VLOOKUP(B547,Overall!B:AA,19,0)</f>
        <v>noc25_mg135</v>
      </c>
      <c r="U547" s="35" t="str">
        <f>VLOOKUP(B547,Overall!B:AA,20,0)</f>
        <v>https://onlinecourses.nptel.ac.in/noc24_mg117/preview</v>
      </c>
      <c r="V547" s="35" t="str">
        <f>VLOOKUP(B547,Overall!B:AA,21,0)</f>
        <v>https://onlinecourses.nptel.ac.in/noc24_mg117/preview</v>
      </c>
      <c r="W547" s="33" t="str">
        <f>VLOOKUP(B547,Overall!B:AA,22,0)</f>
        <v>noc24_mg117</v>
      </c>
      <c r="X547" s="20" t="str">
        <f>VLOOKUP(B547,Overall!B:AA,23,0)</f>
        <v>https://nptel.ac.in/courses/110105155</v>
      </c>
      <c r="Y547" s="19" t="str">
        <f>VLOOKUP(B547,Overall!B:AA,24,0)</f>
        <v>https://nptel.ac.in/courses/110105155</v>
      </c>
      <c r="Z547" s="14">
        <f>VLOOKUP(B547,Overall!B:AA,25,0)</f>
        <v>110105155</v>
      </c>
      <c r="AA547" s="33"/>
    </row>
    <row r="548" spans="1:27" ht="52.8" x14ac:dyDescent="0.25">
      <c r="A548" s="13">
        <v>547</v>
      </c>
      <c r="B548" s="14" t="s">
        <v>3372</v>
      </c>
      <c r="C548" s="14" t="str">
        <f>VLOOKUP(B548,Overall!B:AA,2,0)</f>
        <v>Management</v>
      </c>
      <c r="D548" s="14" t="str">
        <f>VLOOKUP(B548,Overall!B:AA,3,0)</f>
        <v>Organizational Behaviour - II</v>
      </c>
      <c r="E548" s="14" t="str">
        <f>VLOOKUP(B548,Overall!B:AA,4,0)</f>
        <v>Prof. Susmita Mukhopadhyay,
Prof. Sangeeta Sahney,
Prof. S. Srinivasan</v>
      </c>
      <c r="F548" s="15" t="str">
        <f>VLOOKUP(B548,Overall!B:AA,5,0)</f>
        <v>IIT Kharagpur</v>
      </c>
      <c r="G548" s="15" t="str">
        <f>VLOOKUP(B548,Overall!B:AA,6,0)</f>
        <v>IIT Kharagpur</v>
      </c>
      <c r="H548" s="16" t="str">
        <f>VLOOKUP(B548,Overall!B:AA,7,0)</f>
        <v>12 Weeks</v>
      </c>
      <c r="I548" s="15" t="str">
        <f>VLOOKUP(B548,Overall!B:AA,8,0)</f>
        <v>Rerun</v>
      </c>
      <c r="J548" s="17">
        <f>VLOOKUP(B548,Overall!B:AA,9,0)</f>
        <v>45859</v>
      </c>
      <c r="K548" s="17">
        <f>VLOOKUP(B548,Overall!B:AA,10,0)</f>
        <v>45940</v>
      </c>
      <c r="L548" s="17">
        <f>VLOOKUP(B548,Overall!B:AA,11,0)</f>
        <v>45956</v>
      </c>
      <c r="M548" s="17">
        <f>VLOOKUP(B548,Overall!B:AA,12,0)</f>
        <v>45866</v>
      </c>
      <c r="N548" s="17">
        <f>VLOOKUP(B548,Overall!B:AA,13,0)</f>
        <v>45884</v>
      </c>
      <c r="O548" s="15" t="str">
        <f>VLOOKUP(B548,Overall!B:AA,14,0)</f>
        <v>UG/PG</v>
      </c>
      <c r="P548" s="15" t="str">
        <f>VLOOKUP(B548,Overall!B:AA,15,0)</f>
        <v>Core</v>
      </c>
      <c r="Q548" s="15" t="str">
        <f>VLOOKUP(B548,Overall!B:AA,16,0)</f>
        <v>Yes</v>
      </c>
      <c r="R548" s="33" t="str">
        <f>VLOOKUP(B548,Overall!B:AA,17,0)</f>
        <v>Human Resource Management</v>
      </c>
      <c r="S548" s="20" t="str">
        <f>VLOOKUP(B548,Overall!B:AA,18,0)</f>
        <v>https://onlinecourses.nptel.ac.in/noc25_mg136/preview</v>
      </c>
      <c r="T548" s="14" t="str">
        <f>VLOOKUP(B548,Overall!B:AA,19,0)</f>
        <v>noc25_mg136</v>
      </c>
      <c r="U548" s="35" t="str">
        <f>VLOOKUP(B548,Overall!B:AA,20,0)</f>
        <v>https://onlinecourses.nptel.ac.in/noc24_mg109/preview</v>
      </c>
      <c r="V548" s="35" t="str">
        <f>VLOOKUP(B548,Overall!B:AA,21,0)</f>
        <v>https://onlinecourses.nptel.ac.in/noc24_mg109/preview</v>
      </c>
      <c r="W548" s="33" t="str">
        <f>VLOOKUP(B548,Overall!B:AA,22,0)</f>
        <v>noc24_mg109</v>
      </c>
      <c r="X548" s="20" t="str">
        <f>VLOOKUP(B548,Overall!B:AA,23,0)</f>
        <v>https://nptel.ac.in/courses/110105154</v>
      </c>
      <c r="Y548" s="19" t="str">
        <f>VLOOKUP(B548,Overall!B:AA,24,0)</f>
        <v>https://nptel.ac.in/courses/110105154</v>
      </c>
      <c r="Z548" s="14">
        <f>VLOOKUP(B548,Overall!B:AA,25,0)</f>
        <v>110105154</v>
      </c>
      <c r="AA548" s="33"/>
    </row>
    <row r="549" spans="1:27" ht="39.6" x14ac:dyDescent="0.25">
      <c r="A549" s="13">
        <v>548</v>
      </c>
      <c r="B549" s="14" t="s">
        <v>3377</v>
      </c>
      <c r="C549" s="14" t="str">
        <f>VLOOKUP(B549,Overall!B:AA,2,0)</f>
        <v>Management</v>
      </c>
      <c r="D549" s="14" t="str">
        <f>VLOOKUP(B549,Overall!B:AA,3,0)</f>
        <v>Customer Relationship Management</v>
      </c>
      <c r="E549" s="14" t="str">
        <f>VLOOKUP(B549,Overall!B:AA,4,0)</f>
        <v>Prof. Swagato Chatterjee</v>
      </c>
      <c r="F549" s="15" t="str">
        <f>VLOOKUP(B549,Overall!B:AA,5,0)</f>
        <v>IIT Kharagpur</v>
      </c>
      <c r="G549" s="15" t="str">
        <f>VLOOKUP(B549,Overall!B:AA,6,0)</f>
        <v>IIT Kharagpur</v>
      </c>
      <c r="H549" s="16" t="str">
        <f>VLOOKUP(B549,Overall!B:AA,7,0)</f>
        <v>8 Weeks</v>
      </c>
      <c r="I549" s="15" t="str">
        <f>VLOOKUP(B549,Overall!B:AA,8,0)</f>
        <v>Rerun</v>
      </c>
      <c r="J549" s="17">
        <f>VLOOKUP(B549,Overall!B:AA,9,0)</f>
        <v>45887</v>
      </c>
      <c r="K549" s="17">
        <f>VLOOKUP(B549,Overall!B:AA,10,0)</f>
        <v>45940</v>
      </c>
      <c r="L549" s="17">
        <f>VLOOKUP(B549,Overall!B:AA,11,0)</f>
        <v>45963</v>
      </c>
      <c r="M549" s="17">
        <f>VLOOKUP(B549,Overall!B:AA,12,0)</f>
        <v>45887</v>
      </c>
      <c r="N549" s="17">
        <f>VLOOKUP(B549,Overall!B:AA,13,0)</f>
        <v>45898</v>
      </c>
      <c r="O549" s="15" t="str">
        <f>VLOOKUP(B549,Overall!B:AA,14,0)</f>
        <v>PG</v>
      </c>
      <c r="P549" s="15" t="str">
        <f>VLOOKUP(B549,Overall!B:AA,15,0)</f>
        <v>Elective</v>
      </c>
      <c r="Q549" s="15" t="str">
        <f>VLOOKUP(B549,Overall!B:AA,16,0)</f>
        <v>Yes</v>
      </c>
      <c r="R549" s="33" t="str">
        <f>VLOOKUP(B549,Overall!B:AA,17,0)</f>
        <v>Marketing</v>
      </c>
      <c r="S549" s="20" t="str">
        <f>VLOOKUP(B549,Overall!B:AA,18,0)</f>
        <v>https://onlinecourses.nptel.ac.in/noc25_mg137/preview</v>
      </c>
      <c r="T549" s="14" t="str">
        <f>VLOOKUP(B549,Overall!B:AA,19,0)</f>
        <v>noc25_mg137</v>
      </c>
      <c r="U549" s="35" t="str">
        <f>VLOOKUP(B549,Overall!B:AA,20,0)</f>
        <v>https://onlinecourses.nptel.ac.in/noc24_mg126/preview</v>
      </c>
      <c r="V549" s="35" t="str">
        <f>VLOOKUP(B549,Overall!B:AA,21,0)</f>
        <v>https://onlinecourses.nptel.ac.in/noc24_mg126/preview</v>
      </c>
      <c r="W549" s="33" t="str">
        <f>VLOOKUP(B549,Overall!B:AA,22,0)</f>
        <v>noc24_mg126</v>
      </c>
      <c r="X549" s="20" t="str">
        <f>VLOOKUP(B549,Overall!B:AA,23,0)</f>
        <v>https://nptel.ac.in/courses/110105145</v>
      </c>
      <c r="Y549" s="19" t="str">
        <f>VLOOKUP(B549,Overall!B:AA,24,0)</f>
        <v>https://nptel.ac.in/courses/110105145</v>
      </c>
      <c r="Z549" s="14">
        <f>VLOOKUP(B549,Overall!B:AA,25,0)</f>
        <v>110105145</v>
      </c>
      <c r="AA549" s="33"/>
    </row>
    <row r="550" spans="1:27" ht="39.6" x14ac:dyDescent="0.25">
      <c r="A550" s="13">
        <v>549</v>
      </c>
      <c r="B550" s="14" t="s">
        <v>3382</v>
      </c>
      <c r="C550" s="14" t="str">
        <f>VLOOKUP(B550,Overall!B:AA,2,0)</f>
        <v>Management</v>
      </c>
      <c r="D550" s="14" t="str">
        <f>VLOOKUP(B550,Overall!B:AA,3,0)</f>
        <v>Corporate Finance</v>
      </c>
      <c r="E550" s="14" t="str">
        <f>VLOOKUP(B550,Overall!B:AA,4,0)</f>
        <v>Prof. Abhijeet Chandra</v>
      </c>
      <c r="F550" s="15" t="str">
        <f>VLOOKUP(B550,Overall!B:AA,5,0)</f>
        <v>IIT Kharagpur</v>
      </c>
      <c r="G550" s="15" t="str">
        <f>VLOOKUP(B550,Overall!B:AA,6,0)</f>
        <v>IIT Kharagpur</v>
      </c>
      <c r="H550" s="16" t="str">
        <f>VLOOKUP(B550,Overall!B:AA,7,0)</f>
        <v>8 Weeks</v>
      </c>
      <c r="I550" s="15" t="str">
        <f>VLOOKUP(B550,Overall!B:AA,8,0)</f>
        <v>Rerun</v>
      </c>
      <c r="J550" s="17">
        <f>VLOOKUP(B550,Overall!B:AA,9,0)</f>
        <v>45859</v>
      </c>
      <c r="K550" s="17">
        <f>VLOOKUP(B550,Overall!B:AA,10,0)</f>
        <v>45912</v>
      </c>
      <c r="L550" s="17">
        <f>VLOOKUP(B550,Overall!B:AA,11,0)</f>
        <v>45921</v>
      </c>
      <c r="M550" s="17">
        <f>VLOOKUP(B550,Overall!B:AA,12,0)</f>
        <v>45866</v>
      </c>
      <c r="N550" s="17">
        <f>VLOOKUP(B550,Overall!B:AA,13,0)</f>
        <v>45884</v>
      </c>
      <c r="O550" s="15" t="str">
        <f>VLOOKUP(B550,Overall!B:AA,14,0)</f>
        <v>UG/PG</v>
      </c>
      <c r="P550" s="15" t="str">
        <f>VLOOKUP(B550,Overall!B:AA,15,0)</f>
        <v>Elective</v>
      </c>
      <c r="Q550" s="15" t="str">
        <f>VLOOKUP(B550,Overall!B:AA,16,0)</f>
        <v>Yes</v>
      </c>
      <c r="R550" s="33" t="str">
        <f>VLOOKUP(B550,Overall!B:AA,17,0)</f>
        <v>Economics &amp; Finance</v>
      </c>
      <c r="S550" s="20" t="str">
        <f>VLOOKUP(B550,Overall!B:AA,18,0)</f>
        <v>https://onlinecourses.nptel.ac.in/noc25_mg138/preview</v>
      </c>
      <c r="T550" s="14" t="str">
        <f>VLOOKUP(B550,Overall!B:AA,19,0)</f>
        <v>noc25_mg138</v>
      </c>
      <c r="U550" s="35" t="str">
        <f>VLOOKUP(B550,Overall!B:AA,20,0)</f>
        <v>https://onlinecourses.nptel.ac.in/noc24_mg85/preview</v>
      </c>
      <c r="V550" s="35" t="str">
        <f>VLOOKUP(B550,Overall!B:AA,21,0)</f>
        <v>https://onlinecourses.nptel.ac.in/noc24_mg85/preview</v>
      </c>
      <c r="W550" s="33" t="str">
        <f>VLOOKUP(B550,Overall!B:AA,22,0)</f>
        <v>noc24_mg85</v>
      </c>
      <c r="X550" s="20" t="str">
        <f>VLOOKUP(B550,Overall!B:AA,23,0)</f>
        <v>https://nptel.ac.in/courses/110105156</v>
      </c>
      <c r="Y550" s="19" t="str">
        <f>VLOOKUP(B550,Overall!B:AA,24,0)</f>
        <v>https://nptel.ac.in/courses/110105156</v>
      </c>
      <c r="Z550" s="14">
        <f>VLOOKUP(B550,Overall!B:AA,25,0)</f>
        <v>110105156</v>
      </c>
      <c r="AA550" s="33"/>
    </row>
    <row r="551" spans="1:27" ht="39.6" x14ac:dyDescent="0.25">
      <c r="A551" s="13">
        <v>550</v>
      </c>
      <c r="B551" s="14" t="s">
        <v>3387</v>
      </c>
      <c r="C551" s="14" t="str">
        <f>VLOOKUP(B551,Overall!B:AA,2,0)</f>
        <v>Management</v>
      </c>
      <c r="D551" s="14" t="str">
        <f>VLOOKUP(B551,Overall!B:AA,3,0)</f>
        <v>Corporate Social Responsibility</v>
      </c>
      <c r="E551" s="14" t="str">
        <f>VLOOKUP(B551,Overall!B:AA,4,0)</f>
        <v>Prof. Aradhna Malik</v>
      </c>
      <c r="F551" s="15" t="str">
        <f>VLOOKUP(B551,Overall!B:AA,5,0)</f>
        <v>IIT Kharagpur</v>
      </c>
      <c r="G551" s="15" t="str">
        <f>VLOOKUP(B551,Overall!B:AA,6,0)</f>
        <v>IIT Kharagpur</v>
      </c>
      <c r="H551" s="16" t="str">
        <f>VLOOKUP(B551,Overall!B:AA,7,0)</f>
        <v>8 Weeks</v>
      </c>
      <c r="I551" s="15" t="str">
        <f>VLOOKUP(B551,Overall!B:AA,8,0)</f>
        <v>Rerun</v>
      </c>
      <c r="J551" s="17">
        <f>VLOOKUP(B551,Overall!B:AA,9,0)</f>
        <v>45859</v>
      </c>
      <c r="K551" s="17">
        <f>VLOOKUP(B551,Overall!B:AA,10,0)</f>
        <v>45912</v>
      </c>
      <c r="L551" s="17">
        <f>VLOOKUP(B551,Overall!B:AA,11,0)</f>
        <v>45921</v>
      </c>
      <c r="M551" s="17">
        <f>VLOOKUP(B551,Overall!B:AA,12,0)</f>
        <v>45866</v>
      </c>
      <c r="N551" s="17">
        <f>VLOOKUP(B551,Overall!B:AA,13,0)</f>
        <v>45884</v>
      </c>
      <c r="O551" s="15" t="str">
        <f>VLOOKUP(B551,Overall!B:AA,14,0)</f>
        <v>UG</v>
      </c>
      <c r="P551" s="15" t="str">
        <f>VLOOKUP(B551,Overall!B:AA,15,0)</f>
        <v>Elective</v>
      </c>
      <c r="Q551" s="15" t="str">
        <f>VLOOKUP(B551,Overall!B:AA,16,0)</f>
        <v>Yes</v>
      </c>
      <c r="R551" s="33" t="str">
        <f>VLOOKUP(B551,Overall!B:AA,17,0)</f>
        <v>Human Resource Management</v>
      </c>
      <c r="S551" s="20" t="str">
        <f>VLOOKUP(B551,Overall!B:AA,18,0)</f>
        <v>https://onlinecourses.nptel.ac.in/noc25_mg139/preview</v>
      </c>
      <c r="T551" s="14" t="str">
        <f>VLOOKUP(B551,Overall!B:AA,19,0)</f>
        <v>noc25_mg139</v>
      </c>
      <c r="U551" s="35" t="str">
        <f>VLOOKUP(B551,Overall!B:AA,20,0)</f>
        <v>https://onlinecourses.nptel.ac.in/noc24_mg86/preview</v>
      </c>
      <c r="V551" s="35" t="str">
        <f>VLOOKUP(B551,Overall!B:AA,21,0)</f>
        <v>https://onlinecourses.nptel.ac.in/noc24_mg86/preview</v>
      </c>
      <c r="W551" s="33" t="str">
        <f>VLOOKUP(B551,Overall!B:AA,22,0)</f>
        <v>noc24_mg86</v>
      </c>
      <c r="X551" s="20" t="str">
        <f>VLOOKUP(B551,Overall!B:AA,23,0)</f>
        <v>https://nptel.ac.in/courses/110105081</v>
      </c>
      <c r="Y551" s="19" t="str">
        <f>VLOOKUP(B551,Overall!B:AA,24,0)</f>
        <v>https://nptel.ac.in/courses/110105081</v>
      </c>
      <c r="Z551" s="14">
        <f>VLOOKUP(B551,Overall!B:AA,25,0)</f>
        <v>110105081</v>
      </c>
      <c r="AA551" s="33"/>
    </row>
    <row r="552" spans="1:27" ht="39.6" x14ac:dyDescent="0.25">
      <c r="A552" s="13">
        <v>551</v>
      </c>
      <c r="B552" s="14" t="s">
        <v>3392</v>
      </c>
      <c r="C552" s="14" t="str">
        <f>VLOOKUP(B552,Overall!B:AA,2,0)</f>
        <v>Management</v>
      </c>
      <c r="D552" s="14" t="str">
        <f>VLOOKUP(B552,Overall!B:AA,3,0)</f>
        <v>Strategic Communication for Sustainable Development</v>
      </c>
      <c r="E552" s="14" t="str">
        <f>VLOOKUP(B552,Overall!B:AA,4,0)</f>
        <v>Prof. Aradhna Malik</v>
      </c>
      <c r="F552" s="15" t="str">
        <f>VLOOKUP(B552,Overall!B:AA,5,0)</f>
        <v>IIT Kharagpur</v>
      </c>
      <c r="G552" s="15" t="str">
        <f>VLOOKUP(B552,Overall!B:AA,6,0)</f>
        <v>IIT Kharagpur</v>
      </c>
      <c r="H552" s="16" t="str">
        <f>VLOOKUP(B552,Overall!B:AA,7,0)</f>
        <v>4 Weeks</v>
      </c>
      <c r="I552" s="15" t="str">
        <f>VLOOKUP(B552,Overall!B:AA,8,0)</f>
        <v>Rerun</v>
      </c>
      <c r="J552" s="17">
        <f>VLOOKUP(B552,Overall!B:AA,9,0)</f>
        <v>45859</v>
      </c>
      <c r="K552" s="17">
        <f>VLOOKUP(B552,Overall!B:AA,10,0)</f>
        <v>45884</v>
      </c>
      <c r="L552" s="17">
        <f>VLOOKUP(B552,Overall!B:AA,11,0)</f>
        <v>45921</v>
      </c>
      <c r="M552" s="17">
        <f>VLOOKUP(B552,Overall!B:AA,12,0)</f>
        <v>45866</v>
      </c>
      <c r="N552" s="17">
        <f>VLOOKUP(B552,Overall!B:AA,13,0)</f>
        <v>45884</v>
      </c>
      <c r="O552" s="15" t="str">
        <f>VLOOKUP(B552,Overall!B:AA,14,0)</f>
        <v>UG/PG</v>
      </c>
      <c r="P552" s="15" t="str">
        <f>VLOOKUP(B552,Overall!B:AA,15,0)</f>
        <v>Elective</v>
      </c>
      <c r="Q552" s="15" t="str">
        <f>VLOOKUP(B552,Overall!B:AA,16,0)</f>
        <v>Yes</v>
      </c>
      <c r="R552" s="33">
        <f>VLOOKUP(B552,Overall!B:AA,17,0)</f>
        <v>0</v>
      </c>
      <c r="S552" s="20" t="str">
        <f>VLOOKUP(B552,Overall!B:AA,18,0)</f>
        <v>https://onlinecourses.nptel.ac.in/noc25_mg140/preview</v>
      </c>
      <c r="T552" s="14" t="str">
        <f>VLOOKUP(B552,Overall!B:AA,19,0)</f>
        <v>noc25_mg140</v>
      </c>
      <c r="U552" s="35" t="str">
        <f>VLOOKUP(B552,Overall!B:AA,20,0)</f>
        <v>https://onlinecourses.nptel.ac.in/noc24_mg73/preview</v>
      </c>
      <c r="V552" s="35" t="str">
        <f>VLOOKUP(B552,Overall!B:AA,21,0)</f>
        <v>https://onlinecourses.nptel.ac.in/noc24_mg73/preview</v>
      </c>
      <c r="W552" s="33" t="str">
        <f>VLOOKUP(B552,Overall!B:AA,22,0)</f>
        <v>noc24_mg73</v>
      </c>
      <c r="X552" s="20" t="str">
        <f>VLOOKUP(B552,Overall!B:AA,23,0)</f>
        <v>https://nptel.ac.in/courses/110105073</v>
      </c>
      <c r="Y552" s="19" t="str">
        <f>VLOOKUP(B552,Overall!B:AA,24,0)</f>
        <v>https://nptel.ac.in/courses/110105073</v>
      </c>
      <c r="Z552" s="14">
        <f>VLOOKUP(B552,Overall!B:AA,25,0)</f>
        <v>110105073</v>
      </c>
      <c r="AA552" s="33"/>
    </row>
    <row r="553" spans="1:27" ht="39.6" x14ac:dyDescent="0.25">
      <c r="A553" s="13">
        <v>552</v>
      </c>
      <c r="B553" s="14" t="s">
        <v>3396</v>
      </c>
      <c r="C553" s="14" t="str">
        <f>VLOOKUP(B553,Overall!B:AA,2,0)</f>
        <v>Management</v>
      </c>
      <c r="D553" s="14" t="str">
        <f>VLOOKUP(B553,Overall!B:AA,3,0)</f>
        <v>Ethics in Engineering Practice</v>
      </c>
      <c r="E553" s="14" t="str">
        <f>VLOOKUP(B553,Overall!B:AA,4,0)</f>
        <v>Prof. Susmita Mukhopadhyay</v>
      </c>
      <c r="F553" s="15" t="str">
        <f>VLOOKUP(B553,Overall!B:AA,5,0)</f>
        <v>IIT Kharagpur</v>
      </c>
      <c r="G553" s="15" t="str">
        <f>VLOOKUP(B553,Overall!B:AA,6,0)</f>
        <v>IIT Kharagpur</v>
      </c>
      <c r="H553" s="16" t="str">
        <f>VLOOKUP(B553,Overall!B:AA,7,0)</f>
        <v>8 Weeks</v>
      </c>
      <c r="I553" s="15" t="str">
        <f>VLOOKUP(B553,Overall!B:AA,8,0)</f>
        <v>Rerun</v>
      </c>
      <c r="J553" s="17">
        <f>VLOOKUP(B553,Overall!B:AA,9,0)</f>
        <v>45887</v>
      </c>
      <c r="K553" s="17">
        <f>VLOOKUP(B553,Overall!B:AA,10,0)</f>
        <v>45940</v>
      </c>
      <c r="L553" s="17">
        <f>VLOOKUP(B553,Overall!B:AA,11,0)</f>
        <v>45963</v>
      </c>
      <c r="M553" s="17">
        <f>VLOOKUP(B553,Overall!B:AA,12,0)</f>
        <v>45887</v>
      </c>
      <c r="N553" s="17">
        <f>VLOOKUP(B553,Overall!B:AA,13,0)</f>
        <v>45898</v>
      </c>
      <c r="O553" s="15" t="str">
        <f>VLOOKUP(B553,Overall!B:AA,14,0)</f>
        <v>UG/PG</v>
      </c>
      <c r="P553" s="15" t="str">
        <f>VLOOKUP(B553,Overall!B:AA,15,0)</f>
        <v>Elective</v>
      </c>
      <c r="Q553" s="15" t="str">
        <f>VLOOKUP(B553,Overall!B:AA,16,0)</f>
        <v>Yes</v>
      </c>
      <c r="R553" s="33" t="str">
        <f>VLOOKUP(B553,Overall!B:AA,17,0)</f>
        <v>Faculty Domain - Fundamental
Faculty Domain - Advanced</v>
      </c>
      <c r="S553" s="20" t="str">
        <f>VLOOKUP(B553,Overall!B:AA,18,0)</f>
        <v>https://onlinecourses.nptel.ac.in/noc25_mg141/preview</v>
      </c>
      <c r="T553" s="14" t="str">
        <f>VLOOKUP(B553,Overall!B:AA,19,0)</f>
        <v>noc25_mg141</v>
      </c>
      <c r="U553" s="35" t="str">
        <f>VLOOKUP(B553,Overall!B:AA,20,0)</f>
        <v>https://onlinecourses.nptel.ac.in/noc25_mg67/preview</v>
      </c>
      <c r="V553" s="35" t="str">
        <f>VLOOKUP(B553,Overall!B:AA,21,0)</f>
        <v>https://onlinecourses.nptel.ac.in/noc25_mg67/preview</v>
      </c>
      <c r="W553" s="33" t="str">
        <f>VLOOKUP(B553,Overall!B:AA,22,0)</f>
        <v>noc25_mg67</v>
      </c>
      <c r="X553" s="20" t="str">
        <f>VLOOKUP(B553,Overall!B:AA,23,0)</f>
        <v>https://nptel.ac.in/courses/110105097</v>
      </c>
      <c r="Y553" s="19" t="str">
        <f>VLOOKUP(B553,Overall!B:AA,24,0)</f>
        <v>https://nptel.ac.in/courses/110105097</v>
      </c>
      <c r="Z553" s="14">
        <f>VLOOKUP(B553,Overall!B:AA,25,0)</f>
        <v>110105097</v>
      </c>
      <c r="AA553" s="33"/>
    </row>
    <row r="554" spans="1:27" ht="39.6" x14ac:dyDescent="0.25">
      <c r="A554" s="13">
        <v>553</v>
      </c>
      <c r="B554" s="14" t="s">
        <v>3401</v>
      </c>
      <c r="C554" s="14" t="str">
        <f>VLOOKUP(B554,Overall!B:AA,2,0)</f>
        <v>Management</v>
      </c>
      <c r="D554" s="14" t="str">
        <f>VLOOKUP(B554,Overall!B:AA,3,0)</f>
        <v>Industrial Safety Engineering</v>
      </c>
      <c r="E554" s="14" t="str">
        <f>VLOOKUP(B554,Overall!B:AA,4,0)</f>
        <v>Prof. Jhareswar Maiti</v>
      </c>
      <c r="F554" s="15" t="str">
        <f>VLOOKUP(B554,Overall!B:AA,5,0)</f>
        <v>IIT Kharagpur</v>
      </c>
      <c r="G554" s="15" t="str">
        <f>VLOOKUP(B554,Overall!B:AA,6,0)</f>
        <v>IIT Kharagpur</v>
      </c>
      <c r="H554" s="16" t="str">
        <f>VLOOKUP(B554,Overall!B:AA,7,0)</f>
        <v>12 Weeks</v>
      </c>
      <c r="I554" s="15" t="str">
        <f>VLOOKUP(B554,Overall!B:AA,8,0)</f>
        <v>Rerun</v>
      </c>
      <c r="J554" s="17">
        <f>VLOOKUP(B554,Overall!B:AA,9,0)</f>
        <v>45859</v>
      </c>
      <c r="K554" s="17">
        <f>VLOOKUP(B554,Overall!B:AA,10,0)</f>
        <v>45940</v>
      </c>
      <c r="L554" s="17">
        <f>VLOOKUP(B554,Overall!B:AA,11,0)</f>
        <v>45963</v>
      </c>
      <c r="M554" s="17">
        <f>VLOOKUP(B554,Overall!B:AA,12,0)</f>
        <v>45866</v>
      </c>
      <c r="N554" s="17">
        <f>VLOOKUP(B554,Overall!B:AA,13,0)</f>
        <v>45884</v>
      </c>
      <c r="O554" s="15" t="str">
        <f>VLOOKUP(B554,Overall!B:AA,14,0)</f>
        <v>PG</v>
      </c>
      <c r="P554" s="15" t="str">
        <f>VLOOKUP(B554,Overall!B:AA,15,0)</f>
        <v>Elective</v>
      </c>
      <c r="Q554" s="15" t="str">
        <f>VLOOKUP(B554,Overall!B:AA,16,0)</f>
        <v>Yes</v>
      </c>
      <c r="R554" s="33">
        <f>VLOOKUP(B554,Overall!B:AA,17,0)</f>
        <v>0</v>
      </c>
      <c r="S554" s="20" t="str">
        <f>VLOOKUP(B554,Overall!B:AA,18,0)</f>
        <v>https://onlinecourses.nptel.ac.in/noc25_mg142/preview</v>
      </c>
      <c r="T554" s="14" t="str">
        <f>VLOOKUP(B554,Overall!B:AA,19,0)</f>
        <v>noc25_mg142</v>
      </c>
      <c r="U554" s="35" t="str">
        <f>VLOOKUP(B554,Overall!B:AA,20,0)</f>
        <v>https://onlinecourses.nptel.ac.in/noc24_mg110/preview</v>
      </c>
      <c r="V554" s="35" t="str">
        <f>VLOOKUP(B554,Overall!B:AA,21,0)</f>
        <v>https://onlinecourses.nptel.ac.in/noc24_mg110/preview</v>
      </c>
      <c r="W554" s="33" t="str">
        <f>VLOOKUP(B554,Overall!B:AA,22,0)</f>
        <v>noc24_mg110</v>
      </c>
      <c r="X554" s="20" t="str">
        <f>VLOOKUP(B554,Overall!B:AA,23,0)</f>
        <v>https://nptel.ac.in/courses/110105094</v>
      </c>
      <c r="Y554" s="19" t="str">
        <f>VLOOKUP(B554,Overall!B:AA,24,0)</f>
        <v>https://nptel.ac.in/courses/110105094</v>
      </c>
      <c r="Z554" s="14">
        <f>VLOOKUP(B554,Overall!B:AA,25,0)</f>
        <v>110105094</v>
      </c>
      <c r="AA554" s="33"/>
    </row>
    <row r="555" spans="1:27" ht="39.6" x14ac:dyDescent="0.25">
      <c r="A555" s="13">
        <v>554</v>
      </c>
      <c r="B555" s="14" t="s">
        <v>3406</v>
      </c>
      <c r="C555" s="14" t="str">
        <f>VLOOKUP(B555,Overall!B:AA,2,0)</f>
        <v>Management</v>
      </c>
      <c r="D555" s="14" t="str">
        <f>VLOOKUP(B555,Overall!B:AA,3,0)</f>
        <v>Patent Search for Engineers and Lawyers</v>
      </c>
      <c r="E555" s="14" t="str">
        <f>VLOOKUP(B555,Overall!B:AA,4,0)</f>
        <v>Prof. M. Padmavati
Prof. Shreya Matilal</v>
      </c>
      <c r="F555" s="15" t="str">
        <f>VLOOKUP(B555,Overall!B:AA,5,0)</f>
        <v>IIT Kharagpur</v>
      </c>
      <c r="G555" s="15" t="str">
        <f>VLOOKUP(B555,Overall!B:AA,6,0)</f>
        <v>IIT Kharagpur</v>
      </c>
      <c r="H555" s="16" t="str">
        <f>VLOOKUP(B555,Overall!B:AA,7,0)</f>
        <v>8 Weeks</v>
      </c>
      <c r="I555" s="15" t="str">
        <f>VLOOKUP(B555,Overall!B:AA,8,0)</f>
        <v>Rerun</v>
      </c>
      <c r="J555" s="17">
        <f>VLOOKUP(B555,Overall!B:AA,9,0)</f>
        <v>45887</v>
      </c>
      <c r="K555" s="17">
        <f>VLOOKUP(B555,Overall!B:AA,10,0)</f>
        <v>45940</v>
      </c>
      <c r="L555" s="17">
        <f>VLOOKUP(B555,Overall!B:AA,11,0)</f>
        <v>45963</v>
      </c>
      <c r="M555" s="17">
        <f>VLOOKUP(B555,Overall!B:AA,12,0)</f>
        <v>45887</v>
      </c>
      <c r="N555" s="17">
        <f>VLOOKUP(B555,Overall!B:AA,13,0)</f>
        <v>45898</v>
      </c>
      <c r="O555" s="15" t="str">
        <f>VLOOKUP(B555,Overall!B:AA,14,0)</f>
        <v>UG/PG</v>
      </c>
      <c r="P555" s="15" t="str">
        <f>VLOOKUP(B555,Overall!B:AA,15,0)</f>
        <v>Elective</v>
      </c>
      <c r="Q555" s="15" t="str">
        <f>VLOOKUP(B555,Overall!B:AA,16,0)</f>
        <v>Yes</v>
      </c>
      <c r="R555" s="33" t="str">
        <f>VLOOKUP(B555,Overall!B:AA,17,0)</f>
        <v>Patents and Intellectual Property Rights</v>
      </c>
      <c r="S555" s="20" t="str">
        <f>VLOOKUP(B555,Overall!B:AA,18,0)</f>
        <v>https://onlinecourses.nptel.ac.in/noc25_mg143/preview</v>
      </c>
      <c r="T555" s="14" t="str">
        <f>VLOOKUP(B555,Overall!B:AA,19,0)</f>
        <v>noc25_mg143</v>
      </c>
      <c r="U555" s="35" t="str">
        <f>VLOOKUP(B555,Overall!B:AA,20,0)</f>
        <v>https://onlinecourses.nptel.ac.in/noc24_mg135/preview</v>
      </c>
      <c r="V555" s="35" t="str">
        <f>VLOOKUP(B555,Overall!B:AA,21,0)</f>
        <v>https://onlinecourses.nptel.ac.in/noc24_mg135/preview</v>
      </c>
      <c r="W555" s="33" t="str">
        <f>VLOOKUP(B555,Overall!B:AA,22,0)</f>
        <v>noc24_mg135</v>
      </c>
      <c r="X555" s="20" t="str">
        <f>VLOOKUP(B555,Overall!B:AA,23,0)</f>
        <v>https://nptel.ac.in/courses/110105140</v>
      </c>
      <c r="Y555" s="19" t="str">
        <f>VLOOKUP(B555,Overall!B:AA,24,0)</f>
        <v>https://nptel.ac.in/courses/110105140</v>
      </c>
      <c r="Z555" s="14">
        <f>VLOOKUP(B555,Overall!B:AA,25,0)</f>
        <v>110105140</v>
      </c>
      <c r="AA555" s="33"/>
    </row>
    <row r="556" spans="1:27" ht="39.6" x14ac:dyDescent="0.25">
      <c r="A556" s="13">
        <v>555</v>
      </c>
      <c r="B556" s="14" t="s">
        <v>3411</v>
      </c>
      <c r="C556" s="14" t="str">
        <f>VLOOKUP(B556,Overall!B:AA,2,0)</f>
        <v>Management</v>
      </c>
      <c r="D556" s="14" t="str">
        <f>VLOOKUP(B556,Overall!B:AA,3,0)</f>
        <v>Service Management: Integrating Strategy, Operations, and Technology</v>
      </c>
      <c r="E556" s="14" t="str">
        <f>VLOOKUP(B556,Overall!B:AA,4,0)</f>
        <v>Prof. Sanjib Chowdhury</v>
      </c>
      <c r="F556" s="15" t="str">
        <f>VLOOKUP(B556,Overall!B:AA,5,0)</f>
        <v>IIT Kharagpur</v>
      </c>
      <c r="G556" s="15" t="str">
        <f>VLOOKUP(B556,Overall!B:AA,6,0)</f>
        <v>IIT Kharagpur</v>
      </c>
      <c r="H556" s="16" t="str">
        <f>VLOOKUP(B556,Overall!B:AA,7,0)</f>
        <v>12 Weeks</v>
      </c>
      <c r="I556" s="15" t="str">
        <f>VLOOKUP(B556,Overall!B:AA,8,0)</f>
        <v>Rerun</v>
      </c>
      <c r="J556" s="17">
        <f>VLOOKUP(B556,Overall!B:AA,9,0)</f>
        <v>45859</v>
      </c>
      <c r="K556" s="17">
        <f>VLOOKUP(B556,Overall!B:AA,10,0)</f>
        <v>45940</v>
      </c>
      <c r="L556" s="17">
        <f>VLOOKUP(B556,Overall!B:AA,11,0)</f>
        <v>45963</v>
      </c>
      <c r="M556" s="17">
        <f>VLOOKUP(B556,Overall!B:AA,12,0)</f>
        <v>45866</v>
      </c>
      <c r="N556" s="17">
        <f>VLOOKUP(B556,Overall!B:AA,13,0)</f>
        <v>45884</v>
      </c>
      <c r="O556" s="15" t="str">
        <f>VLOOKUP(B556,Overall!B:AA,14,0)</f>
        <v>UG/PG</v>
      </c>
      <c r="P556" s="15" t="str">
        <f>VLOOKUP(B556,Overall!B:AA,15,0)</f>
        <v>Elective</v>
      </c>
      <c r="Q556" s="15" t="str">
        <f>VLOOKUP(B556,Overall!B:AA,16,0)</f>
        <v>Yes</v>
      </c>
      <c r="R556" s="33">
        <f>VLOOKUP(B556,Overall!B:AA,17,0)</f>
        <v>0</v>
      </c>
      <c r="S556" s="20" t="str">
        <f>VLOOKUP(B556,Overall!B:AA,18,0)</f>
        <v>https://onlinecourses.nptel.ac.in/noc25_mg144/preview</v>
      </c>
      <c r="T556" s="14" t="str">
        <f>VLOOKUP(B556,Overall!B:AA,19,0)</f>
        <v>noc25_mg144</v>
      </c>
      <c r="U556" s="35" t="str">
        <f>VLOOKUP(B556,Overall!B:AA,20,0)</f>
        <v>https://onlinecourses.nptel.ac.in/noc24_mg111/preview</v>
      </c>
      <c r="V556" s="35" t="str">
        <f>VLOOKUP(B556,Overall!B:AA,21,0)</f>
        <v>https://onlinecourses.nptel.ac.in/noc24_mg111/preview</v>
      </c>
      <c r="W556" s="33" t="str">
        <f>VLOOKUP(B556,Overall!B:AA,22,0)</f>
        <v>noc24_mg111</v>
      </c>
      <c r="X556" s="20" t="str">
        <f>VLOOKUP(B556,Overall!B:AA,23,0)</f>
        <v>https://nptel.ac.in/courses/110105508</v>
      </c>
      <c r="Y556" s="19" t="str">
        <f>VLOOKUP(B556,Overall!B:AA,24,0)</f>
        <v>https://nptel.ac.in/courses/110105508</v>
      </c>
      <c r="Z556" s="14">
        <f>VLOOKUP(B556,Overall!B:AA,25,0)</f>
        <v>110105508</v>
      </c>
      <c r="AA556" s="33"/>
    </row>
    <row r="557" spans="1:27" ht="39.6" x14ac:dyDescent="0.25">
      <c r="A557" s="13">
        <v>556</v>
      </c>
      <c r="B557" s="14" t="s">
        <v>3415</v>
      </c>
      <c r="C557" s="14" t="str">
        <f>VLOOKUP(B557,Overall!B:AA,2,0)</f>
        <v>Management</v>
      </c>
      <c r="D557" s="14" t="str">
        <f>VLOOKUP(B557,Overall!B:AA,3,0)</f>
        <v>Performance and Reward Management</v>
      </c>
      <c r="E557" s="14" t="str">
        <f>VLOOKUP(B557,Overall!B:AA,4,0)</f>
        <v>Prof. Susmita Mukhopadhyay</v>
      </c>
      <c r="F557" s="15" t="str">
        <f>VLOOKUP(B557,Overall!B:AA,5,0)</f>
        <v>IIT Kharagpur</v>
      </c>
      <c r="G557" s="15" t="str">
        <f>VLOOKUP(B557,Overall!B:AA,6,0)</f>
        <v>IIT Kharagpur</v>
      </c>
      <c r="H557" s="16" t="str">
        <f>VLOOKUP(B557,Overall!B:AA,7,0)</f>
        <v>12 Weeks</v>
      </c>
      <c r="I557" s="15" t="str">
        <f>VLOOKUP(B557,Overall!B:AA,8,0)</f>
        <v>Rerun</v>
      </c>
      <c r="J557" s="17">
        <f>VLOOKUP(B557,Overall!B:AA,9,0)</f>
        <v>45859</v>
      </c>
      <c r="K557" s="17">
        <f>VLOOKUP(B557,Overall!B:AA,10,0)</f>
        <v>45940</v>
      </c>
      <c r="L557" s="17">
        <f>VLOOKUP(B557,Overall!B:AA,11,0)</f>
        <v>45963</v>
      </c>
      <c r="M557" s="17">
        <f>VLOOKUP(B557,Overall!B:AA,12,0)</f>
        <v>45866</v>
      </c>
      <c r="N557" s="17">
        <f>VLOOKUP(B557,Overall!B:AA,13,0)</f>
        <v>45884</v>
      </c>
      <c r="O557" s="15" t="str">
        <f>VLOOKUP(B557,Overall!B:AA,14,0)</f>
        <v>PG</v>
      </c>
      <c r="P557" s="15" t="str">
        <f>VLOOKUP(B557,Overall!B:AA,15,0)</f>
        <v>Core</v>
      </c>
      <c r="Q557" s="15" t="str">
        <f>VLOOKUP(B557,Overall!B:AA,16,0)</f>
        <v>Yes</v>
      </c>
      <c r="R557" s="33" t="str">
        <f>VLOOKUP(B557,Overall!B:AA,17,0)</f>
        <v>Human Resource Management</v>
      </c>
      <c r="S557" s="20" t="str">
        <f>VLOOKUP(B557,Overall!B:AA,18,0)</f>
        <v>https://onlinecourses.nptel.ac.in/noc25_mg145/preview</v>
      </c>
      <c r="T557" s="14" t="str">
        <f>VLOOKUP(B557,Overall!B:AA,19,0)</f>
        <v>noc25_mg145</v>
      </c>
      <c r="U557" s="35" t="str">
        <f>VLOOKUP(B557,Overall!B:AA,20,0)</f>
        <v>https://onlinecourses.nptel.ac.in/noc22_mg102/preview</v>
      </c>
      <c r="V557" s="35" t="str">
        <f>VLOOKUP(B557,Overall!B:AA,21,0)</f>
        <v>https://onlinecourses.nptel.ac.in/noc22_mg102/preview</v>
      </c>
      <c r="W557" s="33" t="str">
        <f>VLOOKUP(B557,Overall!B:AA,22,0)</f>
        <v>noc22_mg102</v>
      </c>
      <c r="X557" s="20" t="str">
        <f>VLOOKUP(B557,Overall!B:AA,23,0)</f>
        <v>https://nptel.ac.in/courses/110105137</v>
      </c>
      <c r="Y557" s="19" t="str">
        <f>VLOOKUP(B557,Overall!B:AA,24,0)</f>
        <v>https://nptel.ac.in/courses/110105137</v>
      </c>
      <c r="Z557" s="14">
        <f>VLOOKUP(B557,Overall!B:AA,25,0)</f>
        <v>110105137</v>
      </c>
      <c r="AA557" s="33"/>
    </row>
    <row r="558" spans="1:27" ht="39.6" x14ac:dyDescent="0.25">
      <c r="A558" s="13">
        <v>557</v>
      </c>
      <c r="B558" s="14" t="s">
        <v>3419</v>
      </c>
      <c r="C558" s="14" t="str">
        <f>VLOOKUP(B558,Overall!B:AA,2,0)</f>
        <v>Management
Physics</v>
      </c>
      <c r="D558" s="14" t="str">
        <f>VLOOKUP(B558,Overall!B:AA,3,0)</f>
        <v>Path Integral Methods in Physics &amp; Finance</v>
      </c>
      <c r="E558" s="14" t="str">
        <f>VLOOKUP(B558,Overall!B:AA,4,0)</f>
        <v>Prof. J. P. Singh</v>
      </c>
      <c r="F558" s="15" t="str">
        <f>VLOOKUP(B558,Overall!B:AA,5,0)</f>
        <v>IIT Roorkee</v>
      </c>
      <c r="G558" s="15" t="str">
        <f>VLOOKUP(B558,Overall!B:AA,6,0)</f>
        <v>IIT Roorkee</v>
      </c>
      <c r="H558" s="16" t="str">
        <f>VLOOKUP(B558,Overall!B:AA,7,0)</f>
        <v>12 Weeks</v>
      </c>
      <c r="I558" s="15" t="str">
        <f>VLOOKUP(B558,Overall!B:AA,8,0)</f>
        <v>Rerun</v>
      </c>
      <c r="J558" s="17">
        <f>VLOOKUP(B558,Overall!B:AA,9,0)</f>
        <v>45859</v>
      </c>
      <c r="K558" s="17">
        <f>VLOOKUP(B558,Overall!B:AA,10,0)</f>
        <v>45940</v>
      </c>
      <c r="L558" s="17">
        <f>VLOOKUP(B558,Overall!B:AA,11,0)</f>
        <v>45962</v>
      </c>
      <c r="M558" s="17">
        <f>VLOOKUP(B558,Overall!B:AA,12,0)</f>
        <v>45866</v>
      </c>
      <c r="N558" s="17">
        <f>VLOOKUP(B558,Overall!B:AA,13,0)</f>
        <v>45884</v>
      </c>
      <c r="O558" s="15" t="str">
        <f>VLOOKUP(B558,Overall!B:AA,14,0)</f>
        <v>UG/PG</v>
      </c>
      <c r="P558" s="15" t="str">
        <f>VLOOKUP(B558,Overall!B:AA,15,0)</f>
        <v>Elective</v>
      </c>
      <c r="Q558" s="15" t="str">
        <f>VLOOKUP(B558,Overall!B:AA,16,0)</f>
        <v>Yes</v>
      </c>
      <c r="R558" s="33">
        <f>VLOOKUP(B558,Overall!B:AA,17,0)</f>
        <v>0</v>
      </c>
      <c r="S558" s="20" t="str">
        <f>VLOOKUP(B558,Overall!B:AA,18,0)</f>
        <v>https://onlinecourses.nptel.ac.in/noc25_mg146/preview</v>
      </c>
      <c r="T558" s="14" t="str">
        <f>VLOOKUP(B558,Overall!B:AA,19,0)</f>
        <v>noc25_mg146</v>
      </c>
      <c r="U558" s="35" t="str">
        <f>VLOOKUP(B558,Overall!B:AA,20,0)</f>
        <v>https://onlinecourses.nptel.ac.in/noc20_mg55/preview</v>
      </c>
      <c r="V558" s="35" t="str">
        <f>VLOOKUP(B558,Overall!B:AA,21,0)</f>
        <v>https://onlinecourses.nptel.ac.in/noc20_mg55/preview</v>
      </c>
      <c r="W558" s="33" t="str">
        <f>VLOOKUP(B558,Overall!B:AA,22,0)</f>
        <v>noc20_mg55</v>
      </c>
      <c r="X558" s="20" t="str">
        <f>VLOOKUP(B558,Overall!B:AA,23,0)</f>
        <v>https://nptel.ac.in/courses/110107146</v>
      </c>
      <c r="Y558" s="19" t="str">
        <f>VLOOKUP(B558,Overall!B:AA,24,0)</f>
        <v>https://nptel.ac.in/courses/110107146</v>
      </c>
      <c r="Z558" s="14">
        <f>VLOOKUP(B558,Overall!B:AA,25,0)</f>
        <v>110107146</v>
      </c>
      <c r="AA558" s="33"/>
    </row>
    <row r="559" spans="1:27" ht="39.6" x14ac:dyDescent="0.25">
      <c r="A559" s="13">
        <v>558</v>
      </c>
      <c r="B559" s="14" t="s">
        <v>3425</v>
      </c>
      <c r="C559" s="14" t="str">
        <f>VLOOKUP(B559,Overall!B:AA,2,0)</f>
        <v>Management</v>
      </c>
      <c r="D559" s="14" t="str">
        <f>VLOOKUP(B559,Overall!B:AA,3,0)</f>
        <v>Knowledge Management</v>
      </c>
      <c r="E559" s="14" t="str">
        <f>VLOOKUP(B559,Overall!B:AA,4,0)</f>
        <v>Prof. K B L Srivastava</v>
      </c>
      <c r="F559" s="15" t="str">
        <f>VLOOKUP(B559,Overall!B:AA,5,0)</f>
        <v>IIT Kharagpur</v>
      </c>
      <c r="G559" s="15" t="str">
        <f>VLOOKUP(B559,Overall!B:AA,6,0)</f>
        <v>IIT Kharagpur</v>
      </c>
      <c r="H559" s="16" t="str">
        <f>VLOOKUP(B559,Overall!B:AA,7,0)</f>
        <v>8 Weeks</v>
      </c>
      <c r="I559" s="15" t="str">
        <f>VLOOKUP(B559,Overall!B:AA,8,0)</f>
        <v>Rerun</v>
      </c>
      <c r="J559" s="17">
        <f>VLOOKUP(B559,Overall!B:AA,9,0)</f>
        <v>45859</v>
      </c>
      <c r="K559" s="17">
        <f>VLOOKUP(B559,Overall!B:AA,10,0)</f>
        <v>45912</v>
      </c>
      <c r="L559" s="17">
        <f>VLOOKUP(B559,Overall!B:AA,11,0)</f>
        <v>45921</v>
      </c>
      <c r="M559" s="17">
        <f>VLOOKUP(B559,Overall!B:AA,12,0)</f>
        <v>45866</v>
      </c>
      <c r="N559" s="17">
        <f>VLOOKUP(B559,Overall!B:AA,13,0)</f>
        <v>45884</v>
      </c>
      <c r="O559" s="15" t="str">
        <f>VLOOKUP(B559,Overall!B:AA,14,0)</f>
        <v>UG</v>
      </c>
      <c r="P559" s="15" t="str">
        <f>VLOOKUP(B559,Overall!B:AA,15,0)</f>
        <v>Elective</v>
      </c>
      <c r="Q559" s="15" t="str">
        <f>VLOOKUP(B559,Overall!B:AA,16,0)</f>
        <v>Yes</v>
      </c>
      <c r="R559" s="33">
        <f>VLOOKUP(B559,Overall!B:AA,17,0)</f>
        <v>0</v>
      </c>
      <c r="S559" s="20" t="str">
        <f>VLOOKUP(B559,Overall!B:AA,18,0)</f>
        <v>https://onlinecourses.nptel.ac.in/noc25_mg148/preview</v>
      </c>
      <c r="T559" s="14" t="str">
        <f>VLOOKUP(B559,Overall!B:AA,19,0)</f>
        <v>noc25_mg148</v>
      </c>
      <c r="U559" s="35" t="str">
        <f>VLOOKUP(B559,Overall!B:AA,20,0)</f>
        <v>https://onlinecourses.nptel.ac.in/noc23_mg96/preview</v>
      </c>
      <c r="V559" s="35" t="str">
        <f>VLOOKUP(B559,Overall!B:AA,21,0)</f>
        <v>https://onlinecourses.nptel.ac.in/noc23_mg96/preview</v>
      </c>
      <c r="W559" s="33" t="str">
        <f>VLOOKUP(B559,Overall!B:AA,22,0)</f>
        <v>noc23_mg96</v>
      </c>
      <c r="X559" s="20" t="str">
        <f>VLOOKUP(B559,Overall!B:AA,23,0)</f>
        <v>https://nptel.ac.in/courses/110105076</v>
      </c>
      <c r="Y559" s="19" t="str">
        <f>VLOOKUP(B559,Overall!B:AA,24,0)</f>
        <v>https://nptel.ac.in/courses/110105076</v>
      </c>
      <c r="Z559" s="14">
        <f>VLOOKUP(B559,Overall!B:AA,25,0)</f>
        <v>110105076</v>
      </c>
      <c r="AA559" s="33"/>
    </row>
    <row r="560" spans="1:27" ht="39.6" x14ac:dyDescent="0.25">
      <c r="A560" s="13">
        <v>559</v>
      </c>
      <c r="B560" s="14" t="s">
        <v>3430</v>
      </c>
      <c r="C560" s="14" t="str">
        <f>VLOOKUP(B560,Overall!B:AA,2,0)</f>
        <v>Management</v>
      </c>
      <c r="D560" s="14" t="str">
        <f>VLOOKUP(B560,Overall!B:AA,3,0)</f>
        <v>Decision Modeling</v>
      </c>
      <c r="E560" s="14" t="str">
        <f>VLOOKUP(B560,Overall!B:AA,4,0)</f>
        <v>Prof. Biswajit Mahanty</v>
      </c>
      <c r="F560" s="15" t="str">
        <f>VLOOKUP(B560,Overall!B:AA,5,0)</f>
        <v>IIT Kharagpur</v>
      </c>
      <c r="G560" s="15" t="str">
        <f>VLOOKUP(B560,Overall!B:AA,6,0)</f>
        <v>IIT Kharagpur</v>
      </c>
      <c r="H560" s="16" t="str">
        <f>VLOOKUP(B560,Overall!B:AA,7,0)</f>
        <v>8 Weeks</v>
      </c>
      <c r="I560" s="15" t="str">
        <f>VLOOKUP(B560,Overall!B:AA,8,0)</f>
        <v>Rerun</v>
      </c>
      <c r="J560" s="17">
        <f>VLOOKUP(B560,Overall!B:AA,9,0)</f>
        <v>45859</v>
      </c>
      <c r="K560" s="17">
        <f>VLOOKUP(B560,Overall!B:AA,10,0)</f>
        <v>45912</v>
      </c>
      <c r="L560" s="17">
        <f>VLOOKUP(B560,Overall!B:AA,11,0)</f>
        <v>45921</v>
      </c>
      <c r="M560" s="17">
        <f>VLOOKUP(B560,Overall!B:AA,12,0)</f>
        <v>45866</v>
      </c>
      <c r="N560" s="17">
        <f>VLOOKUP(B560,Overall!B:AA,13,0)</f>
        <v>45884</v>
      </c>
      <c r="O560" s="15" t="str">
        <f>VLOOKUP(B560,Overall!B:AA,14,0)</f>
        <v>UG/PG</v>
      </c>
      <c r="P560" s="15" t="str">
        <f>VLOOKUP(B560,Overall!B:AA,15,0)</f>
        <v>Elective</v>
      </c>
      <c r="Q560" s="15" t="str">
        <f>VLOOKUP(B560,Overall!B:AA,16,0)</f>
        <v>Yes</v>
      </c>
      <c r="R560" s="33" t="str">
        <f>VLOOKUP(B560,Overall!B:AA,17,0)</f>
        <v>Operations</v>
      </c>
      <c r="S560" s="20" t="str">
        <f>VLOOKUP(B560,Overall!B:AA,18,0)</f>
        <v>https://onlinecourses.nptel.ac.in/noc25_mg150/preview</v>
      </c>
      <c r="T560" s="14" t="str">
        <f>VLOOKUP(B560,Overall!B:AA,19,0)</f>
        <v>noc25_mg150</v>
      </c>
      <c r="U560" s="35" t="str">
        <f>VLOOKUP(B560,Overall!B:AA,20,0)</f>
        <v>https://onlinecourses.nptel.ac.in/noc22_mg106/preview</v>
      </c>
      <c r="V560" s="35" t="str">
        <f>VLOOKUP(B560,Overall!B:AA,21,0)</f>
        <v>https://onlinecourses.nptel.ac.in/noc22_mg106/preview</v>
      </c>
      <c r="W560" s="33" t="str">
        <f>VLOOKUP(B560,Overall!B:AA,22,0)</f>
        <v>noc22_mg106</v>
      </c>
      <c r="X560" s="20" t="str">
        <f>VLOOKUP(B560,Overall!B:AA,23,0)</f>
        <v>https://nptel.ac.in/courses/110105082</v>
      </c>
      <c r="Y560" s="19" t="str">
        <f>VLOOKUP(B560,Overall!B:AA,24,0)</f>
        <v>https://nptel.ac.in/courses/110105082</v>
      </c>
      <c r="Z560" s="14">
        <f>VLOOKUP(B560,Overall!B:AA,25,0)</f>
        <v>110105082</v>
      </c>
      <c r="AA560" s="33"/>
    </row>
    <row r="561" spans="1:27" ht="39.6" x14ac:dyDescent="0.25">
      <c r="A561" s="13">
        <v>560</v>
      </c>
      <c r="B561" s="14" t="s">
        <v>3435</v>
      </c>
      <c r="C561" s="14" t="str">
        <f>VLOOKUP(B561,Overall!B:AA,2,0)</f>
        <v>Management</v>
      </c>
      <c r="D561" s="14" t="str">
        <f>VLOOKUP(B561,Overall!B:AA,3,0)</f>
        <v>Decision Support System for Managers</v>
      </c>
      <c r="E561" s="14" t="str">
        <f>VLOOKUP(B561,Overall!B:AA,4,0)</f>
        <v>Prof. Kunal Kanti Ghosh,
Prof. Anupam Ghosh,
Prof Sujoy Bhattacharya</v>
      </c>
      <c r="F561" s="15" t="str">
        <f>VLOOKUP(B561,Overall!B:AA,5,0)</f>
        <v>IIT Kharagpur</v>
      </c>
      <c r="G561" s="15" t="str">
        <f>VLOOKUP(B561,Overall!B:AA,6,0)</f>
        <v>IIT Kharagpur</v>
      </c>
      <c r="H561" s="16" t="str">
        <f>VLOOKUP(B561,Overall!B:AA,7,0)</f>
        <v>12 Weeks</v>
      </c>
      <c r="I561" s="15" t="str">
        <f>VLOOKUP(B561,Overall!B:AA,8,0)</f>
        <v>Rerun</v>
      </c>
      <c r="J561" s="17">
        <f>VLOOKUP(B561,Overall!B:AA,9,0)</f>
        <v>45859</v>
      </c>
      <c r="K561" s="17">
        <f>VLOOKUP(B561,Overall!B:AA,10,0)</f>
        <v>45940</v>
      </c>
      <c r="L561" s="17">
        <f>VLOOKUP(B561,Overall!B:AA,11,0)</f>
        <v>45963</v>
      </c>
      <c r="M561" s="17">
        <f>VLOOKUP(B561,Overall!B:AA,12,0)</f>
        <v>45866</v>
      </c>
      <c r="N561" s="17">
        <f>VLOOKUP(B561,Overall!B:AA,13,0)</f>
        <v>45884</v>
      </c>
      <c r="O561" s="15" t="str">
        <f>VLOOKUP(B561,Overall!B:AA,14,0)</f>
        <v>PG</v>
      </c>
      <c r="P561" s="15" t="str">
        <f>VLOOKUP(B561,Overall!B:AA,15,0)</f>
        <v>Elective</v>
      </c>
      <c r="Q561" s="15" t="str">
        <f>VLOOKUP(B561,Overall!B:AA,16,0)</f>
        <v>Yes</v>
      </c>
      <c r="R561" s="33">
        <f>VLOOKUP(B561,Overall!B:AA,17,0)</f>
        <v>0</v>
      </c>
      <c r="S561" s="20" t="str">
        <f>VLOOKUP(B561,Overall!B:AA,18,0)</f>
        <v>https://onlinecourses.nptel.ac.in/noc25_mg151/preview</v>
      </c>
      <c r="T561" s="14" t="str">
        <f>VLOOKUP(B561,Overall!B:AA,19,0)</f>
        <v>noc25_mg151</v>
      </c>
      <c r="U561" s="35" t="str">
        <f>VLOOKUP(B561,Overall!B:AA,20,0)</f>
        <v>https://onlinecourses.nptel.ac.in/noc22_mg94/preview</v>
      </c>
      <c r="V561" s="35" t="str">
        <f>VLOOKUP(B561,Overall!B:AA,21,0)</f>
        <v>https://onlinecourses.nptel.ac.in/noc22_mg94/preview</v>
      </c>
      <c r="W561" s="33" t="str">
        <f>VLOOKUP(B561,Overall!B:AA,22,0)</f>
        <v>noc22_mg94</v>
      </c>
      <c r="X561" s="20" t="str">
        <f>VLOOKUP(B561,Overall!B:AA,23,0)</f>
        <v>https://nptel.ac.in/courses/110105147</v>
      </c>
      <c r="Y561" s="19" t="str">
        <f>VLOOKUP(B561,Overall!B:AA,24,0)</f>
        <v>https://nptel.ac.in/courses/110105147</v>
      </c>
      <c r="Z561" s="14">
        <f>VLOOKUP(B561,Overall!B:AA,25,0)</f>
        <v>110105147</v>
      </c>
      <c r="AA561" s="33"/>
    </row>
    <row r="562" spans="1:27" ht="39.6" x14ac:dyDescent="0.25">
      <c r="A562" s="13">
        <v>561</v>
      </c>
      <c r="B562" s="14" t="s">
        <v>3440</v>
      </c>
      <c r="C562" s="14" t="str">
        <f>VLOOKUP(B562,Overall!B:AA,2,0)</f>
        <v>Management</v>
      </c>
      <c r="D562" s="14" t="str">
        <f>VLOOKUP(B562,Overall!B:AA,3,0)</f>
        <v>Matrix Solver</v>
      </c>
      <c r="E562" s="14" t="str">
        <f>VLOOKUP(B562,Overall!B:AA,4,0)</f>
        <v>Prof. Somnath Roy</v>
      </c>
      <c r="F562" s="15" t="str">
        <f>VLOOKUP(B562,Overall!B:AA,5,0)</f>
        <v>IIT Kharagpur</v>
      </c>
      <c r="G562" s="15" t="str">
        <f>VLOOKUP(B562,Overall!B:AA,6,0)</f>
        <v>IIT Kharagpur</v>
      </c>
      <c r="H562" s="16" t="str">
        <f>VLOOKUP(B562,Overall!B:AA,7,0)</f>
        <v>12 Weeks</v>
      </c>
      <c r="I562" s="15" t="str">
        <f>VLOOKUP(B562,Overall!B:AA,8,0)</f>
        <v>Rerun</v>
      </c>
      <c r="J562" s="17">
        <f>VLOOKUP(B562,Overall!B:AA,9,0)</f>
        <v>45859</v>
      </c>
      <c r="K562" s="17">
        <f>VLOOKUP(B562,Overall!B:AA,10,0)</f>
        <v>45940</v>
      </c>
      <c r="L562" s="17">
        <f>VLOOKUP(B562,Overall!B:AA,11,0)</f>
        <v>45963</v>
      </c>
      <c r="M562" s="17">
        <f>VLOOKUP(B562,Overall!B:AA,12,0)</f>
        <v>45866</v>
      </c>
      <c r="N562" s="17">
        <f>VLOOKUP(B562,Overall!B:AA,13,0)</f>
        <v>45884</v>
      </c>
      <c r="O562" s="15" t="str">
        <f>VLOOKUP(B562,Overall!B:AA,14,0)</f>
        <v>PG</v>
      </c>
      <c r="P562" s="15" t="str">
        <f>VLOOKUP(B562,Overall!B:AA,15,0)</f>
        <v>Elective</v>
      </c>
      <c r="Q562" s="15" t="str">
        <f>VLOOKUP(B562,Overall!B:AA,16,0)</f>
        <v>Yes</v>
      </c>
      <c r="R562" s="33">
        <f>VLOOKUP(B562,Overall!B:AA,17,0)</f>
        <v>0</v>
      </c>
      <c r="S562" s="20" t="str">
        <f>VLOOKUP(B562,Overall!B:AA,18,0)</f>
        <v>https://onlinecourses.nptel.ac.in/noc25_ma62/preview</v>
      </c>
      <c r="T562" s="14" t="str">
        <f>VLOOKUP(B562,Overall!B:AA,19,0)</f>
        <v>noc25_ma62</v>
      </c>
      <c r="U562" s="35" t="str">
        <f>VLOOKUP(B562,Overall!B:AA,20,0)</f>
        <v>https://onlinecourses.nptel.ac.in/noc22_ma38/preview</v>
      </c>
      <c r="V562" s="35" t="str">
        <f>VLOOKUP(B562,Overall!B:AA,21,0)</f>
        <v>https://onlinecourses.nptel.ac.in/noc22_ma38/preview</v>
      </c>
      <c r="W562" s="33" t="str">
        <f>VLOOKUP(B562,Overall!B:AA,22,0)</f>
        <v>noc22_ma38</v>
      </c>
      <c r="X562" s="20" t="str">
        <f>VLOOKUP(B562,Overall!B:AA,23,0)</f>
        <v>https://nptel.ac.in/courses/111105111</v>
      </c>
      <c r="Y562" s="19" t="str">
        <f>VLOOKUP(B562,Overall!B:AA,24,0)</f>
        <v>https://nptel.ac.in/courses/111105111</v>
      </c>
      <c r="Z562" s="14">
        <f>VLOOKUP(B562,Overall!B:AA,25,0)</f>
        <v>111105111</v>
      </c>
      <c r="AA562" s="33"/>
    </row>
    <row r="563" spans="1:27" ht="39.6" x14ac:dyDescent="0.25">
      <c r="A563" s="13">
        <v>562</v>
      </c>
      <c r="B563" s="14" t="s">
        <v>3456</v>
      </c>
      <c r="C563" s="14" t="str">
        <f>VLOOKUP(B563,Overall!B:AA,2,0)</f>
        <v>Management / Finance / Data Science
Computer Science and Engineering</v>
      </c>
      <c r="D563" s="14" t="str">
        <f>VLOOKUP(B563,Overall!B:AA,3,0)</f>
        <v>Advanced R Programming for Data Analytics in Business</v>
      </c>
      <c r="E563" s="14" t="str">
        <f>VLOOKUP(B563,Overall!B:AA,4,0)</f>
        <v>Prof. Abhinava Tripathi</v>
      </c>
      <c r="F563" s="15" t="str">
        <f>VLOOKUP(B563,Overall!B:AA,5,0)</f>
        <v>IIT Kanpur</v>
      </c>
      <c r="G563" s="15" t="str">
        <f>VLOOKUP(B563,Overall!B:AA,6,0)</f>
        <v>IIT Kanpur</v>
      </c>
      <c r="H563" s="16" t="str">
        <f>VLOOKUP(B563,Overall!B:AA,7,0)</f>
        <v>12 Weeks</v>
      </c>
      <c r="I563" s="15" t="str">
        <f>VLOOKUP(B563,Overall!B:AA,8,0)</f>
        <v>Rerun</v>
      </c>
      <c r="J563" s="17">
        <f>VLOOKUP(B563,Overall!B:AA,9,0)</f>
        <v>45859</v>
      </c>
      <c r="K563" s="17">
        <f>VLOOKUP(B563,Overall!B:AA,10,0)</f>
        <v>45940</v>
      </c>
      <c r="L563" s="17">
        <f>VLOOKUP(B563,Overall!B:AA,11,0)</f>
        <v>45956</v>
      </c>
      <c r="M563" s="17">
        <f>VLOOKUP(B563,Overall!B:AA,12,0)</f>
        <v>45866</v>
      </c>
      <c r="N563" s="17">
        <f>VLOOKUP(B563,Overall!B:AA,13,0)</f>
        <v>45884</v>
      </c>
      <c r="O563" s="15" t="str">
        <f>VLOOKUP(B563,Overall!B:AA,14,0)</f>
        <v>UG/PG</v>
      </c>
      <c r="P563" s="15" t="str">
        <f>VLOOKUP(B563,Overall!B:AA,15,0)</f>
        <v>Elective</v>
      </c>
      <c r="Q563" s="15" t="str">
        <f>VLOOKUP(B563,Overall!B:AA,16,0)</f>
        <v>Yes</v>
      </c>
      <c r="R563" s="33" t="str">
        <f>VLOOKUP(B563,Overall!B:AA,17,0)</f>
        <v>Data Science</v>
      </c>
      <c r="S563" s="20" t="str">
        <f>VLOOKUP(B563,Overall!B:AA,18,0)</f>
        <v>https://onlinecourses.nptel.ac.in/noc25_mg154/preview</v>
      </c>
      <c r="T563" s="14" t="str">
        <f>VLOOKUP(B563,Overall!B:AA,19,0)</f>
        <v>noc25_mg154</v>
      </c>
      <c r="U563" s="35" t="str">
        <f>VLOOKUP(B563,Overall!B:AA,20,0)</f>
        <v>https://onlinecourses.nptel.ac.in/noc24_mg113/preview</v>
      </c>
      <c r="V563" s="35" t="str">
        <f>VLOOKUP(B563,Overall!B:AA,21,0)</f>
        <v>https://onlinecourses.nptel.ac.in/noc24_mg113/preview</v>
      </c>
      <c r="W563" s="33" t="str">
        <f>VLOOKUP(B563,Overall!B:AA,22,0)</f>
        <v>noc24_mg113</v>
      </c>
      <c r="X563" s="20" t="str">
        <f>VLOOKUP(B563,Overall!B:AA,23,0)</f>
        <v>https://nptel.ac.in/courses/110104513</v>
      </c>
      <c r="Y563" s="19" t="str">
        <f>VLOOKUP(B563,Overall!B:AA,24,0)</f>
        <v>https://nptel.ac.in/courses/110104513</v>
      </c>
      <c r="Z563" s="14">
        <f>VLOOKUP(B563,Overall!B:AA,25,0)</f>
        <v>110104513</v>
      </c>
      <c r="AA563" s="33"/>
    </row>
    <row r="564" spans="1:27" ht="39.6" x14ac:dyDescent="0.25">
      <c r="A564" s="13">
        <v>563</v>
      </c>
      <c r="B564" s="14" t="s">
        <v>3468</v>
      </c>
      <c r="C564" s="14" t="str">
        <f>VLOOKUP(B564,Overall!B:AA,2,0)</f>
        <v>Marketing</v>
      </c>
      <c r="D564" s="14" t="str">
        <f>VLOOKUP(B564,Overall!B:AA,3,0)</f>
        <v>Research for Marketing Decisions</v>
      </c>
      <c r="E564" s="14" t="str">
        <f>VLOOKUP(B564,Overall!B:AA,4,0)</f>
        <v>Prof. Vaibhav Chawla</v>
      </c>
      <c r="F564" s="15" t="str">
        <f>VLOOKUP(B564,Overall!B:AA,5,0)</f>
        <v>IIT Madras</v>
      </c>
      <c r="G564" s="15" t="str">
        <f>VLOOKUP(B564,Overall!B:AA,6,0)</f>
        <v>IIT Madras</v>
      </c>
      <c r="H564" s="16" t="str">
        <f>VLOOKUP(B564,Overall!B:AA,7,0)</f>
        <v>8 Weeks</v>
      </c>
      <c r="I564" s="15" t="str">
        <f>VLOOKUP(B564,Overall!B:AA,8,0)</f>
        <v>Rerun</v>
      </c>
      <c r="J564" s="17">
        <f>VLOOKUP(B564,Overall!B:AA,9,0)</f>
        <v>45887</v>
      </c>
      <c r="K564" s="17">
        <f>VLOOKUP(B564,Overall!B:AA,10,0)</f>
        <v>45940</v>
      </c>
      <c r="L564" s="17">
        <f>VLOOKUP(B564,Overall!B:AA,11,0)</f>
        <v>45956</v>
      </c>
      <c r="M564" s="17">
        <f>VLOOKUP(B564,Overall!B:AA,12,0)</f>
        <v>45887</v>
      </c>
      <c r="N564" s="17">
        <f>VLOOKUP(B564,Overall!B:AA,13,0)</f>
        <v>45898</v>
      </c>
      <c r="O564" s="15" t="str">
        <f>VLOOKUP(B564,Overall!B:AA,14,0)</f>
        <v>PG</v>
      </c>
      <c r="P564" s="15" t="str">
        <f>VLOOKUP(B564,Overall!B:AA,15,0)</f>
        <v>Core</v>
      </c>
      <c r="Q564" s="15" t="str">
        <f>VLOOKUP(B564,Overall!B:AA,16,0)</f>
        <v>Yes</v>
      </c>
      <c r="R564" s="33" t="str">
        <f>VLOOKUP(B564,Overall!B:AA,17,0)</f>
        <v>Marketing</v>
      </c>
      <c r="S564" s="20" t="str">
        <f>VLOOKUP(B564,Overall!B:AA,18,0)</f>
        <v>https://onlinecourses.nptel.ac.in/noc25_mg157/preview</v>
      </c>
      <c r="T564" s="14" t="str">
        <f>VLOOKUP(B564,Overall!B:AA,19,0)</f>
        <v>noc25_mg157</v>
      </c>
      <c r="U564" s="35" t="str">
        <f>VLOOKUP(B564,Overall!B:AA,20,0)</f>
        <v>https://onlinecourses.nptel.ac.in/noc24_mg137/preview</v>
      </c>
      <c r="V564" s="35" t="str">
        <f>VLOOKUP(B564,Overall!B:AA,21,0)</f>
        <v>https://onlinecourses.nptel.ac.in/noc24_mg137/preview</v>
      </c>
      <c r="W564" s="33" t="str">
        <f>VLOOKUP(B564,Overall!B:AA,22,0)</f>
        <v>noc24_mg137</v>
      </c>
      <c r="X564" s="20" t="str">
        <f>VLOOKUP(B564,Overall!B:AA,23,0)</f>
        <v>https://nptel.ac.in/courses/110106514</v>
      </c>
      <c r="Y564" s="19" t="str">
        <f>VLOOKUP(B564,Overall!B:AA,24,0)</f>
        <v>https://nptel.ac.in/courses/110106514</v>
      </c>
      <c r="Z564" s="14">
        <f>VLOOKUP(B564,Overall!B:AA,25,0)</f>
        <v>110106514</v>
      </c>
      <c r="AA564" s="33"/>
    </row>
    <row r="565" spans="1:27" ht="39.6" x14ac:dyDescent="0.25">
      <c r="A565" s="13">
        <v>564</v>
      </c>
      <c r="B565" s="14" t="s">
        <v>3480</v>
      </c>
      <c r="C565" s="14" t="str">
        <f>VLOOKUP(B565,Overall!B:AA,2,0)</f>
        <v>Materials Science &amp; Engineering</v>
      </c>
      <c r="D565" s="14" t="str">
        <f>VLOOKUP(B565,Overall!B:AA,3,0)</f>
        <v>Nanomaterials and their Properties</v>
      </c>
      <c r="E565" s="14" t="str">
        <f>VLOOKUP(B565,Overall!B:AA,4,0)</f>
        <v>Prof. Krishanu Biswas</v>
      </c>
      <c r="F565" s="15" t="str">
        <f>VLOOKUP(B565,Overall!B:AA,5,0)</f>
        <v>IIT Kanpur</v>
      </c>
      <c r="G565" s="15" t="str">
        <f>VLOOKUP(B565,Overall!B:AA,6,0)</f>
        <v>IIT Kanpur</v>
      </c>
      <c r="H565" s="16" t="str">
        <f>VLOOKUP(B565,Overall!B:AA,7,0)</f>
        <v>12 Weeks</v>
      </c>
      <c r="I565" s="15" t="str">
        <f>VLOOKUP(B565,Overall!B:AA,8,0)</f>
        <v>Rerun</v>
      </c>
      <c r="J565" s="17">
        <f>VLOOKUP(B565,Overall!B:AA,9,0)</f>
        <v>45859</v>
      </c>
      <c r="K565" s="17">
        <f>VLOOKUP(B565,Overall!B:AA,10,0)</f>
        <v>45940</v>
      </c>
      <c r="L565" s="17">
        <f>VLOOKUP(B565,Overall!B:AA,11,0)</f>
        <v>45956</v>
      </c>
      <c r="M565" s="17">
        <f>VLOOKUP(B565,Overall!B:AA,12,0)</f>
        <v>45866</v>
      </c>
      <c r="N565" s="17">
        <f>VLOOKUP(B565,Overall!B:AA,13,0)</f>
        <v>45884</v>
      </c>
      <c r="O565" s="15" t="str">
        <f>VLOOKUP(B565,Overall!B:AA,14,0)</f>
        <v>UG/PG</v>
      </c>
      <c r="P565" s="15" t="str">
        <f>VLOOKUP(B565,Overall!B:AA,15,0)</f>
        <v>Elective</v>
      </c>
      <c r="Q565" s="15" t="str">
        <f>VLOOKUP(B565,Overall!B:AA,16,0)</f>
        <v>Yes</v>
      </c>
      <c r="R565" s="33" t="str">
        <f>VLOOKUP(B565,Overall!B:AA,17,0)</f>
        <v>Minor in Materials Science</v>
      </c>
      <c r="S565" s="20" t="str">
        <f>VLOOKUP(B565,Overall!B:AA,18,0)</f>
        <v>https://onlinecourses.nptel.ac.in/noc25_mm36/preview</v>
      </c>
      <c r="T565" s="14" t="str">
        <f>VLOOKUP(B565,Overall!B:AA,19,0)</f>
        <v>noc25_mm36</v>
      </c>
      <c r="U565" s="35" t="str">
        <f>VLOOKUP(B565,Overall!B:AA,20,0)</f>
        <v>https://onlinecourses.nptel.ac.in/noc24_mm38/preview</v>
      </c>
      <c r="V565" s="35" t="str">
        <f>VLOOKUP(B565,Overall!B:AA,21,0)</f>
        <v>https://onlinecourses.nptel.ac.in/noc24_mm38/preview</v>
      </c>
      <c r="W565" s="33" t="str">
        <f>VLOOKUP(B565,Overall!B:AA,22,0)</f>
        <v>noc24_mm38</v>
      </c>
      <c r="X565" s="20" t="str">
        <f>VLOOKUP(B565,Overall!B:AA,23,0)</f>
        <v>https://nptel.ac.in/courses/113104102</v>
      </c>
      <c r="Y565" s="19" t="str">
        <f>VLOOKUP(B565,Overall!B:AA,24,0)</f>
        <v>https://nptel.ac.in/courses/113104102</v>
      </c>
      <c r="Z565" s="14">
        <f>VLOOKUP(B565,Overall!B:AA,25,0)</f>
        <v>113104102</v>
      </c>
      <c r="AA565" s="33"/>
    </row>
    <row r="566" spans="1:27" ht="39.6" x14ac:dyDescent="0.25">
      <c r="A566" s="13">
        <v>565</v>
      </c>
      <c r="B566" s="14" t="s">
        <v>3487</v>
      </c>
      <c r="C566" s="14" t="str">
        <f>VLOOKUP(B566,Overall!B:AA,2,0)</f>
        <v>Materials Science &amp; Engineering</v>
      </c>
      <c r="D566" s="14" t="str">
        <f>VLOOKUP(B566,Overall!B:AA,3,0)</f>
        <v>Artificial Intelligence and Machine Learning in Materials Engineering</v>
      </c>
      <c r="E566" s="14" t="str">
        <f>VLOOKUP(B566,Overall!B:AA,4,0)</f>
        <v>Prof. Krishanu Biswas</v>
      </c>
      <c r="F566" s="15" t="str">
        <f>VLOOKUP(B566,Overall!B:AA,5,0)</f>
        <v>IIT Kanpur</v>
      </c>
      <c r="G566" s="15" t="str">
        <f>VLOOKUP(B566,Overall!B:AA,6,0)</f>
        <v>IIT Kanpur</v>
      </c>
      <c r="H566" s="16" t="str">
        <f>VLOOKUP(B566,Overall!B:AA,7,0)</f>
        <v>12 Weeks</v>
      </c>
      <c r="I566" s="15" t="str">
        <f>VLOOKUP(B566,Overall!B:AA,8,0)</f>
        <v>Rerun</v>
      </c>
      <c r="J566" s="17">
        <f>VLOOKUP(B566,Overall!B:AA,9,0)</f>
        <v>45859</v>
      </c>
      <c r="K566" s="17">
        <f>VLOOKUP(B566,Overall!B:AA,10,0)</f>
        <v>45940</v>
      </c>
      <c r="L566" s="17">
        <f>VLOOKUP(B566,Overall!B:AA,11,0)</f>
        <v>45956</v>
      </c>
      <c r="M566" s="17">
        <f>VLOOKUP(B566,Overall!B:AA,12,0)</f>
        <v>45866</v>
      </c>
      <c r="N566" s="17">
        <f>VLOOKUP(B566,Overall!B:AA,13,0)</f>
        <v>45884</v>
      </c>
      <c r="O566" s="15" t="str">
        <f>VLOOKUP(B566,Overall!B:AA,14,0)</f>
        <v>UG/PG</v>
      </c>
      <c r="P566" s="15" t="str">
        <f>VLOOKUP(B566,Overall!B:AA,15,0)</f>
        <v>Elective</v>
      </c>
      <c r="Q566" s="15" t="str">
        <f>VLOOKUP(B566,Overall!B:AA,16,0)</f>
        <v>Yes</v>
      </c>
      <c r="R566" s="33" t="str">
        <f>VLOOKUP(B566,Overall!B:AA,17,0)</f>
        <v>Minor in Metallurgy</v>
      </c>
      <c r="S566" s="20" t="str">
        <f>VLOOKUP(B566,Overall!B:AA,18,0)</f>
        <v>https://onlinecourses.nptel.ac.in/noc25_mm37/preview</v>
      </c>
      <c r="T566" s="14" t="str">
        <f>VLOOKUP(B566,Overall!B:AA,19,0)</f>
        <v>noc25_mm37</v>
      </c>
      <c r="U566" s="35" t="str">
        <f>VLOOKUP(B566,Overall!B:AA,20,0)</f>
        <v>https://onlinecourses.nptel.ac.in/noc24_ce107/preview</v>
      </c>
      <c r="V566" s="35" t="str">
        <f>VLOOKUP(B566,Overall!B:AA,21,0)</f>
        <v>https://onlinecourses.nptel.ac.in/noc24_ce107/preview</v>
      </c>
      <c r="W566" s="33" t="str">
        <f>VLOOKUP(B566,Overall!B:AA,22,0)</f>
        <v>noc24_ce107</v>
      </c>
      <c r="X566" s="20" t="str">
        <f>VLOOKUP(B566,Overall!B:AA,23,0)</f>
        <v>https://nptel.ac.in/courses/113104517</v>
      </c>
      <c r="Y566" s="19" t="str">
        <f>VLOOKUP(B566,Overall!B:AA,24,0)</f>
        <v>https://nptel.ac.in/courses/113104517</v>
      </c>
      <c r="Z566" s="14">
        <f>VLOOKUP(B566,Overall!B:AA,25,0)</f>
        <v>113104517</v>
      </c>
      <c r="AA566" s="33"/>
    </row>
    <row r="567" spans="1:27" ht="39.6" x14ac:dyDescent="0.25">
      <c r="A567" s="13">
        <v>566</v>
      </c>
      <c r="B567" s="14" t="s">
        <v>3492</v>
      </c>
      <c r="C567" s="14" t="str">
        <f>VLOOKUP(B567,Overall!B:AA,2,0)</f>
        <v>Materials Science &amp; Engineering</v>
      </c>
      <c r="D567" s="14" t="str">
        <f>VLOOKUP(B567,Overall!B:AA,3,0)</f>
        <v>Phase Diagrams in Single Component and Binary Systems in Bengali</v>
      </c>
      <c r="E567" s="14" t="str">
        <f>VLOOKUP(B567,Overall!B:AA,4,0)</f>
        <v>Prof. Kallol Mondal</v>
      </c>
      <c r="F567" s="15" t="str">
        <f>VLOOKUP(B567,Overall!B:AA,5,0)</f>
        <v>IIT Kanpur</v>
      </c>
      <c r="G567" s="15" t="str">
        <f>VLOOKUP(B567,Overall!B:AA,6,0)</f>
        <v>IIT Kanpur</v>
      </c>
      <c r="H567" s="16" t="str">
        <f>VLOOKUP(B567,Overall!B:AA,7,0)</f>
        <v>8 Weeks</v>
      </c>
      <c r="I567" s="15" t="str">
        <f>VLOOKUP(B567,Overall!B:AA,8,0)</f>
        <v>Rerun</v>
      </c>
      <c r="J567" s="17">
        <f>VLOOKUP(B567,Overall!B:AA,9,0)</f>
        <v>45887</v>
      </c>
      <c r="K567" s="17">
        <f>VLOOKUP(B567,Overall!B:AA,10,0)</f>
        <v>45940</v>
      </c>
      <c r="L567" s="17">
        <f>VLOOKUP(B567,Overall!B:AA,11,0)</f>
        <v>45963</v>
      </c>
      <c r="M567" s="17">
        <f>VLOOKUP(B567,Overall!B:AA,12,0)</f>
        <v>45887</v>
      </c>
      <c r="N567" s="17">
        <f>VLOOKUP(B567,Overall!B:AA,13,0)</f>
        <v>45898</v>
      </c>
      <c r="O567" s="15" t="str">
        <f>VLOOKUP(B567,Overall!B:AA,14,0)</f>
        <v>UG/PG</v>
      </c>
      <c r="P567" s="15" t="str">
        <f>VLOOKUP(B567,Overall!B:AA,15,0)</f>
        <v>Core</v>
      </c>
      <c r="Q567" s="15" t="str">
        <f>VLOOKUP(B567,Overall!B:AA,16,0)</f>
        <v>Yes</v>
      </c>
      <c r="R567" s="33" t="str">
        <f>VLOOKUP(B567,Overall!B:AA,17,0)</f>
        <v>Minor in Metallurgy</v>
      </c>
      <c r="S567" s="20" t="str">
        <f>VLOOKUP(B567,Overall!B:AA,18,0)</f>
        <v>https://onlinecourses.nptel.ac.in/noc25_mm38/preview</v>
      </c>
      <c r="T567" s="14" t="str">
        <f>VLOOKUP(B567,Overall!B:AA,19,0)</f>
        <v>noc25_mm38</v>
      </c>
      <c r="U567" s="35" t="str">
        <f>VLOOKUP(B567,Overall!B:AA,20,0)</f>
        <v>https://onlinecourses.nptel.ac.in/noc24_ce109/preview</v>
      </c>
      <c r="V567" s="35" t="str">
        <f>VLOOKUP(B567,Overall!B:AA,21,0)</f>
        <v>https://onlinecourses.nptel.ac.in/noc24_ce109/preview</v>
      </c>
      <c r="W567" s="33" t="str">
        <f>VLOOKUP(B567,Overall!B:AA,22,0)</f>
        <v>noc24_ce109</v>
      </c>
      <c r="X567" s="20" t="str">
        <f>VLOOKUP(B567,Overall!B:AA,23,0)</f>
        <v>https://nptel.ac.in/courses/113104516</v>
      </c>
      <c r="Y567" s="19" t="str">
        <f>VLOOKUP(B567,Overall!B:AA,24,0)</f>
        <v>https://nptel.ac.in/courses/113104516</v>
      </c>
      <c r="Z567" s="14">
        <f>VLOOKUP(B567,Overall!B:AA,25,0)</f>
        <v>113104516</v>
      </c>
      <c r="AA567" s="33"/>
    </row>
    <row r="568" spans="1:27" ht="39.6" x14ac:dyDescent="0.25">
      <c r="A568" s="13">
        <v>567</v>
      </c>
      <c r="B568" s="14" t="s">
        <v>3511</v>
      </c>
      <c r="C568" s="14" t="str">
        <f>VLOOKUP(B568,Overall!B:AA,2,0)</f>
        <v>Mathematics</v>
      </c>
      <c r="D568" s="14" t="str">
        <f>VLOOKUP(B568,Overall!B:AA,3,0)</f>
        <v>Introduction to Abstract Group Theory</v>
      </c>
      <c r="E568" s="14" t="str">
        <f>VLOOKUP(B568,Overall!B:AA,4,0)</f>
        <v>Prof. Krishna Hanumanthu</v>
      </c>
      <c r="F568" s="15" t="str">
        <f>VLOOKUP(B568,Overall!B:AA,5,0)</f>
        <v>Chennai Mathematical Institute</v>
      </c>
      <c r="G568" s="15" t="str">
        <f>VLOOKUP(B568,Overall!B:AA,6,0)</f>
        <v>IIT Madras</v>
      </c>
      <c r="H568" s="16" t="str">
        <f>VLOOKUP(B568,Overall!B:AA,7,0)</f>
        <v>8 Weeks</v>
      </c>
      <c r="I568" s="15" t="str">
        <f>VLOOKUP(B568,Overall!B:AA,8,0)</f>
        <v>Rerun</v>
      </c>
      <c r="J568" s="17">
        <f>VLOOKUP(B568,Overall!B:AA,9,0)</f>
        <v>45859</v>
      </c>
      <c r="K568" s="17">
        <f>VLOOKUP(B568,Overall!B:AA,10,0)</f>
        <v>45912</v>
      </c>
      <c r="L568" s="17">
        <f>VLOOKUP(B568,Overall!B:AA,11,0)</f>
        <v>45920</v>
      </c>
      <c r="M568" s="17">
        <f>VLOOKUP(B568,Overall!B:AA,12,0)</f>
        <v>45866</v>
      </c>
      <c r="N568" s="17">
        <f>VLOOKUP(B568,Overall!B:AA,13,0)</f>
        <v>45884</v>
      </c>
      <c r="O568" s="15" t="str">
        <f>VLOOKUP(B568,Overall!B:AA,14,0)</f>
        <v>UG/PG</v>
      </c>
      <c r="P568" s="15" t="str">
        <f>VLOOKUP(B568,Overall!B:AA,15,0)</f>
        <v>Core</v>
      </c>
      <c r="Q568" s="15" t="str">
        <f>VLOOKUP(B568,Overall!B:AA,16,0)</f>
        <v>Yes</v>
      </c>
      <c r="R568" s="33" t="str">
        <f>VLOOKUP(B568,Overall!B:AA,17,0)</f>
        <v>Algebra
Foundations of mathematics</v>
      </c>
      <c r="S568" s="20" t="str">
        <f>VLOOKUP(B568,Overall!B:AA,18,0)</f>
        <v>https://onlinecourses.nptel.ac.in/noc25_ma64/preview</v>
      </c>
      <c r="T568" s="14" t="str">
        <f>VLOOKUP(B568,Overall!B:AA,19,0)</f>
        <v>noc25_ma64</v>
      </c>
      <c r="U568" s="35" t="str">
        <f>VLOOKUP(B568,Overall!B:AA,20,0)</f>
        <v>https://onlinecourses.nptel.ac.in/noc24_ma50/preview</v>
      </c>
      <c r="V568" s="35" t="str">
        <f>VLOOKUP(B568,Overall!B:AA,21,0)</f>
        <v>https://onlinecourses.nptel.ac.in/noc24_ma50/preview</v>
      </c>
      <c r="W568" s="33" t="str">
        <f>VLOOKUP(B568,Overall!B:AA,22,0)</f>
        <v>noc24_ma50</v>
      </c>
      <c r="X568" s="20" t="str">
        <f>VLOOKUP(B568,Overall!B:AA,23,0)</f>
        <v>https://nptel.ac.in/courses/111106113</v>
      </c>
      <c r="Y568" s="19" t="str">
        <f>VLOOKUP(B568,Overall!B:AA,24,0)</f>
        <v>https://nptel.ac.in/courses/111106113</v>
      </c>
      <c r="Z568" s="14">
        <f>VLOOKUP(B568,Overall!B:AA,25,0)</f>
        <v>111106113</v>
      </c>
      <c r="AA568" s="33"/>
    </row>
    <row r="569" spans="1:27" ht="39.6" x14ac:dyDescent="0.25">
      <c r="A569" s="13">
        <v>568</v>
      </c>
      <c r="B569" s="14" t="s">
        <v>3518</v>
      </c>
      <c r="C569" s="14" t="str">
        <f>VLOOKUP(B569,Overall!B:AA,2,0)</f>
        <v>Mathematics</v>
      </c>
      <c r="D569" s="14" t="str">
        <f>VLOOKUP(B569,Overall!B:AA,3,0)</f>
        <v>Regression Analysis</v>
      </c>
      <c r="E569" s="14" t="str">
        <f>VLOOKUP(B569,Overall!B:AA,4,0)</f>
        <v>Prof. Soumen Maity</v>
      </c>
      <c r="F569" s="15" t="str">
        <f>VLOOKUP(B569,Overall!B:AA,5,0)</f>
        <v>IISER Pune</v>
      </c>
      <c r="G569" s="15" t="str">
        <f>VLOOKUP(B569,Overall!B:AA,6,0)</f>
        <v>IIT Madras</v>
      </c>
      <c r="H569" s="16" t="str">
        <f>VLOOKUP(B569,Overall!B:AA,7,0)</f>
        <v>12 Weeks</v>
      </c>
      <c r="I569" s="15" t="str">
        <f>VLOOKUP(B569,Overall!B:AA,8,0)</f>
        <v>Rerun</v>
      </c>
      <c r="J569" s="17">
        <f>VLOOKUP(B569,Overall!B:AA,9,0)</f>
        <v>45859</v>
      </c>
      <c r="K569" s="17">
        <f>VLOOKUP(B569,Overall!B:AA,10,0)</f>
        <v>45940</v>
      </c>
      <c r="L569" s="17">
        <f>VLOOKUP(B569,Overall!B:AA,11,0)</f>
        <v>45955</v>
      </c>
      <c r="M569" s="17">
        <f>VLOOKUP(B569,Overall!B:AA,12,0)</f>
        <v>45866</v>
      </c>
      <c r="N569" s="17">
        <f>VLOOKUP(B569,Overall!B:AA,13,0)</f>
        <v>45884</v>
      </c>
      <c r="O569" s="15" t="str">
        <f>VLOOKUP(B569,Overall!B:AA,14,0)</f>
        <v>UG/PG</v>
      </c>
      <c r="P569" s="15" t="str">
        <f>VLOOKUP(B569,Overall!B:AA,15,0)</f>
        <v>Elective</v>
      </c>
      <c r="Q569" s="15" t="str">
        <f>VLOOKUP(B569,Overall!B:AA,16,0)</f>
        <v>Yes</v>
      </c>
      <c r="R569" s="33">
        <f>VLOOKUP(B569,Overall!B:AA,17,0)</f>
        <v>0</v>
      </c>
      <c r="S569" s="20" t="str">
        <f>VLOOKUP(B569,Overall!B:AA,18,0)</f>
        <v>https://onlinecourses.nptel.ac.in/noc25_ma65/preview</v>
      </c>
      <c r="T569" s="14" t="str">
        <f>VLOOKUP(B569,Overall!B:AA,19,0)</f>
        <v>noc25_ma65</v>
      </c>
      <c r="U569" s="35" t="str">
        <f>VLOOKUP(B569,Overall!B:AA,20,0)</f>
        <v>https://onlinecourses.nptel.ac.in/noc24_ma82/preview</v>
      </c>
      <c r="V569" s="35" t="str">
        <f>VLOOKUP(B569,Overall!B:AA,21,0)</f>
        <v>https://onlinecourses.nptel.ac.in/noc24_ma82/preview</v>
      </c>
      <c r="W569" s="33" t="str">
        <f>VLOOKUP(B569,Overall!B:AA,22,0)</f>
        <v>noc24_ma82</v>
      </c>
      <c r="X569" s="20" t="str">
        <f>VLOOKUP(B569,Overall!B:AA,23,0)</f>
        <v>https://nptel.ac.in/courses/111105042</v>
      </c>
      <c r="Y569" s="19" t="str">
        <f>VLOOKUP(B569,Overall!B:AA,24,0)</f>
        <v>https://nptel.ac.in/courses/111105042</v>
      </c>
      <c r="Z569" s="14">
        <f>VLOOKUP(B569,Overall!B:AA,25,0)</f>
        <v>111105042</v>
      </c>
      <c r="AA569" s="33"/>
    </row>
    <row r="570" spans="1:27" ht="39.6" x14ac:dyDescent="0.25">
      <c r="A570" s="13">
        <v>569</v>
      </c>
      <c r="B570" s="14" t="s">
        <v>3523</v>
      </c>
      <c r="C570" s="14" t="str">
        <f>VLOOKUP(B570,Overall!B:AA,2,0)</f>
        <v>Mathematics</v>
      </c>
      <c r="D570" s="14" t="str">
        <f>VLOOKUP(B570,Overall!B:AA,3,0)</f>
        <v>Complex Analysis</v>
      </c>
      <c r="E570" s="14" t="str">
        <f>VLOOKUP(B570,Overall!B:AA,4,0)</f>
        <v>Prof. Pranav Haridas</v>
      </c>
      <c r="F570" s="15" t="str">
        <f>VLOOKUP(B570,Overall!B:AA,5,0)</f>
        <v>Kerala School of Mathematics</v>
      </c>
      <c r="G570" s="15" t="str">
        <f>VLOOKUP(B570,Overall!B:AA,6,0)</f>
        <v>IIT Madras</v>
      </c>
      <c r="H570" s="16" t="str">
        <f>VLOOKUP(B570,Overall!B:AA,7,0)</f>
        <v>12 Weeks</v>
      </c>
      <c r="I570" s="15" t="str">
        <f>VLOOKUP(B570,Overall!B:AA,8,0)</f>
        <v>Rerun</v>
      </c>
      <c r="J570" s="17">
        <f>VLOOKUP(B570,Overall!B:AA,9,0)</f>
        <v>45859</v>
      </c>
      <c r="K570" s="17">
        <f>VLOOKUP(B570,Overall!B:AA,10,0)</f>
        <v>45940</v>
      </c>
      <c r="L570" s="17">
        <f>VLOOKUP(B570,Overall!B:AA,11,0)</f>
        <v>45955</v>
      </c>
      <c r="M570" s="17">
        <f>VLOOKUP(B570,Overall!B:AA,12,0)</f>
        <v>45866</v>
      </c>
      <c r="N570" s="17">
        <f>VLOOKUP(B570,Overall!B:AA,13,0)</f>
        <v>45884</v>
      </c>
      <c r="O570" s="15" t="str">
        <f>VLOOKUP(B570,Overall!B:AA,14,0)</f>
        <v>UG/PG</v>
      </c>
      <c r="P570" s="15" t="str">
        <f>VLOOKUP(B570,Overall!B:AA,15,0)</f>
        <v>Core</v>
      </c>
      <c r="Q570" s="15" t="str">
        <f>VLOOKUP(B570,Overall!B:AA,16,0)</f>
        <v>Yes</v>
      </c>
      <c r="R570" s="33" t="str">
        <f>VLOOKUP(B570,Overall!B:AA,17,0)</f>
        <v>Foundations of mathematics</v>
      </c>
      <c r="S570" s="20" t="str">
        <f>VLOOKUP(B570,Overall!B:AA,18,0)</f>
        <v>https://onlinecourses.nptel.ac.in/noc25_ma66/preview</v>
      </c>
      <c r="T570" s="14" t="str">
        <f>VLOOKUP(B570,Overall!B:AA,19,0)</f>
        <v>noc25_ma66</v>
      </c>
      <c r="U570" s="35" t="str">
        <f>VLOOKUP(B570,Overall!B:AA,20,0)</f>
        <v>https://onlinecourses.nptel.ac.in/noc24_ma60/preview</v>
      </c>
      <c r="V570" s="35" t="str">
        <f>VLOOKUP(B570,Overall!B:AA,21,0)</f>
        <v>https://onlinecourses.nptel.ac.in/noc24_ma60/preview</v>
      </c>
      <c r="W570" s="33" t="str">
        <f>VLOOKUP(B570,Overall!B:AA,22,0)</f>
        <v>noc24_ma60</v>
      </c>
      <c r="X570" s="20" t="str">
        <f>VLOOKUP(B570,Overall!B:AA,23,0)</f>
        <v>https://nptel.ac.in/courses/111106141</v>
      </c>
      <c r="Y570" s="19" t="str">
        <f>VLOOKUP(B570,Overall!B:AA,24,0)</f>
        <v>https://nptel.ac.in/courses/111106141</v>
      </c>
      <c r="Z570" s="14">
        <f>VLOOKUP(B570,Overall!B:AA,25,0)</f>
        <v>111106141</v>
      </c>
      <c r="AA570" s="33"/>
    </row>
    <row r="571" spans="1:27" ht="52.8" x14ac:dyDescent="0.25">
      <c r="A571" s="13">
        <v>570</v>
      </c>
      <c r="B571" s="14" t="s">
        <v>3530</v>
      </c>
      <c r="C571" s="14" t="str">
        <f>VLOOKUP(B571,Overall!B:AA,2,0)</f>
        <v>Mathematics</v>
      </c>
      <c r="D571" s="14" t="str">
        <f>VLOOKUP(B571,Overall!B:AA,3,0)</f>
        <v>Algebra - I</v>
      </c>
      <c r="E571" s="14" t="str">
        <f>VLOOKUP(B571,Overall!B:AA,4,0)</f>
        <v>Prof. S. Viswanath
Prof. Amritanshu Prasad</v>
      </c>
      <c r="F571" s="15" t="str">
        <f>VLOOKUP(B571,Overall!B:AA,5,0)</f>
        <v>IMSc - The Institute of Mathematical Sciences</v>
      </c>
      <c r="G571" s="15" t="str">
        <f>VLOOKUP(B571,Overall!B:AA,6,0)</f>
        <v>IIT Madras</v>
      </c>
      <c r="H571" s="16" t="str">
        <f>VLOOKUP(B571,Overall!B:AA,7,0)</f>
        <v>12 Weeks</v>
      </c>
      <c r="I571" s="15" t="str">
        <f>VLOOKUP(B571,Overall!B:AA,8,0)</f>
        <v>Rerun</v>
      </c>
      <c r="J571" s="17">
        <f>VLOOKUP(B571,Overall!B:AA,9,0)</f>
        <v>45859</v>
      </c>
      <c r="K571" s="17">
        <f>VLOOKUP(B571,Overall!B:AA,10,0)</f>
        <v>45940</v>
      </c>
      <c r="L571" s="17">
        <f>VLOOKUP(B571,Overall!B:AA,11,0)</f>
        <v>45955</v>
      </c>
      <c r="M571" s="17">
        <f>VLOOKUP(B571,Overall!B:AA,12,0)</f>
        <v>45866</v>
      </c>
      <c r="N571" s="17">
        <f>VLOOKUP(B571,Overall!B:AA,13,0)</f>
        <v>45884</v>
      </c>
      <c r="O571" s="15" t="str">
        <f>VLOOKUP(B571,Overall!B:AA,14,0)</f>
        <v>PG</v>
      </c>
      <c r="P571" s="15" t="str">
        <f>VLOOKUP(B571,Overall!B:AA,15,0)</f>
        <v>Core</v>
      </c>
      <c r="Q571" s="15" t="str">
        <f>VLOOKUP(B571,Overall!B:AA,16,0)</f>
        <v>Yes</v>
      </c>
      <c r="R571" s="33">
        <f>VLOOKUP(B571,Overall!B:AA,17,0)</f>
        <v>0</v>
      </c>
      <c r="S571" s="20" t="str">
        <f>VLOOKUP(B571,Overall!B:AA,18,0)</f>
        <v>https://onlinecourses.nptel.ac.in/noc25_ma67/preview</v>
      </c>
      <c r="T571" s="14" t="str">
        <f>VLOOKUP(B571,Overall!B:AA,19,0)</f>
        <v>noc25_ma67</v>
      </c>
      <c r="U571" s="35" t="str">
        <f>VLOOKUP(B571,Overall!B:AA,20,0)</f>
        <v>https://onlinecourses.nptel.ac.in/noc24_ma65/preview</v>
      </c>
      <c r="V571" s="35" t="str">
        <f>VLOOKUP(B571,Overall!B:AA,21,0)</f>
        <v>https://onlinecourses.nptel.ac.in/noc24_ma65/preview</v>
      </c>
      <c r="W571" s="33" t="str">
        <f>VLOOKUP(B571,Overall!B:AA,22,0)</f>
        <v>noc24_ma65</v>
      </c>
      <c r="X571" s="20" t="str">
        <f>VLOOKUP(B571,Overall!B:AA,23,0)</f>
        <v>https://nptel.ac.in/courses/111106137</v>
      </c>
      <c r="Y571" s="19" t="str">
        <f>VLOOKUP(B571,Overall!B:AA,24,0)</f>
        <v>https://nptel.ac.in/courses/111106137</v>
      </c>
      <c r="Z571" s="14">
        <f>VLOOKUP(B571,Overall!B:AA,25,0)</f>
        <v>111106137</v>
      </c>
      <c r="AA571" s="33"/>
    </row>
    <row r="572" spans="1:27" ht="52.8" x14ac:dyDescent="0.25">
      <c r="A572" s="13">
        <v>571</v>
      </c>
      <c r="B572" s="14" t="s">
        <v>3536</v>
      </c>
      <c r="C572" s="14" t="str">
        <f>VLOOKUP(B572,Overall!B:AA,2,0)</f>
        <v>Mathematics</v>
      </c>
      <c r="D572" s="14" t="str">
        <f>VLOOKUP(B572,Overall!B:AA,3,0)</f>
        <v>Measure and Integration</v>
      </c>
      <c r="E572" s="14" t="str">
        <f>VLOOKUP(B572,Overall!B:AA,4,0)</f>
        <v>Prof. S. Kesavan</v>
      </c>
      <c r="F572" s="15" t="str">
        <f>VLOOKUP(B572,Overall!B:AA,5,0)</f>
        <v>IMSc - The Institute of Mathematical Sciences</v>
      </c>
      <c r="G572" s="15" t="str">
        <f>VLOOKUP(B572,Overall!B:AA,6,0)</f>
        <v>IIT Madras</v>
      </c>
      <c r="H572" s="16" t="str">
        <f>VLOOKUP(B572,Overall!B:AA,7,0)</f>
        <v>12 Weeks</v>
      </c>
      <c r="I572" s="15" t="str">
        <f>VLOOKUP(B572,Overall!B:AA,8,0)</f>
        <v>Rerun</v>
      </c>
      <c r="J572" s="17">
        <f>VLOOKUP(B572,Overall!B:AA,9,0)</f>
        <v>45859</v>
      </c>
      <c r="K572" s="17">
        <f>VLOOKUP(B572,Overall!B:AA,10,0)</f>
        <v>45940</v>
      </c>
      <c r="L572" s="17">
        <f>VLOOKUP(B572,Overall!B:AA,11,0)</f>
        <v>45955</v>
      </c>
      <c r="M572" s="17">
        <f>VLOOKUP(B572,Overall!B:AA,12,0)</f>
        <v>45866</v>
      </c>
      <c r="N572" s="17">
        <f>VLOOKUP(B572,Overall!B:AA,13,0)</f>
        <v>45884</v>
      </c>
      <c r="O572" s="15" t="str">
        <f>VLOOKUP(B572,Overall!B:AA,14,0)</f>
        <v>PG</v>
      </c>
      <c r="P572" s="15" t="str">
        <f>VLOOKUP(B572,Overall!B:AA,15,0)</f>
        <v>Core</v>
      </c>
      <c r="Q572" s="15" t="str">
        <f>VLOOKUP(B572,Overall!B:AA,16,0)</f>
        <v>Yes</v>
      </c>
      <c r="R572" s="33">
        <f>VLOOKUP(B572,Overall!B:AA,17,0)</f>
        <v>0</v>
      </c>
      <c r="S572" s="20" t="str">
        <f>VLOOKUP(B572,Overall!B:AA,18,0)</f>
        <v>https://onlinecourses.nptel.ac.in/noc25_ma68/preview</v>
      </c>
      <c r="T572" s="14" t="str">
        <f>VLOOKUP(B572,Overall!B:AA,19,0)</f>
        <v>noc25_ma68</v>
      </c>
      <c r="U572" s="35" t="str">
        <f>VLOOKUP(B572,Overall!B:AA,20,0)</f>
        <v>https://onlinecourses.nptel.ac.in/noc24_ma66/preview</v>
      </c>
      <c r="V572" s="35" t="str">
        <f>VLOOKUP(B572,Overall!B:AA,21,0)</f>
        <v>https://onlinecourses.nptel.ac.in/noc24_ma66/preview</v>
      </c>
      <c r="W572" s="33" t="str">
        <f>VLOOKUP(B572,Overall!B:AA,22,0)</f>
        <v>noc24_ma66</v>
      </c>
      <c r="X572" s="20" t="str">
        <f>VLOOKUP(B572,Overall!B:AA,23,0)</f>
        <v>https://nptel.ac.in/courses/111106161</v>
      </c>
      <c r="Y572" s="19" t="str">
        <f>VLOOKUP(B572,Overall!B:AA,24,0)</f>
        <v>https://nptel.ac.in/courses/111106161</v>
      </c>
      <c r="Z572" s="14">
        <f>VLOOKUP(B572,Overall!B:AA,25,0)</f>
        <v>111106161</v>
      </c>
      <c r="AA572" s="33"/>
    </row>
    <row r="573" spans="1:27" ht="39.6" x14ac:dyDescent="0.25">
      <c r="A573" s="13">
        <v>572</v>
      </c>
      <c r="B573" s="14" t="s">
        <v>3541</v>
      </c>
      <c r="C573" s="14" t="str">
        <f>VLOOKUP(B573,Overall!B:AA,2,0)</f>
        <v>Mathematics</v>
      </c>
      <c r="D573" s="14" t="str">
        <f>VLOOKUP(B573,Overall!B:AA,3,0)</f>
        <v>Mathematical Methods in Physics 2</v>
      </c>
      <c r="E573" s="14" t="str">
        <f>VLOOKUP(B573,Overall!B:AA,4,0)</f>
        <v>Prof. Auditya Sharma</v>
      </c>
      <c r="F573" s="15" t="str">
        <f>VLOOKUP(B573,Overall!B:AA,5,0)</f>
        <v>IISER Bhopal</v>
      </c>
      <c r="G573" s="15" t="str">
        <f>VLOOKUP(B573,Overall!B:AA,6,0)</f>
        <v>IIT Madras</v>
      </c>
      <c r="H573" s="16" t="str">
        <f>VLOOKUP(B573,Overall!B:AA,7,0)</f>
        <v>8 Weeks</v>
      </c>
      <c r="I573" s="15" t="str">
        <f>VLOOKUP(B573,Overall!B:AA,8,0)</f>
        <v>Rerun</v>
      </c>
      <c r="J573" s="17">
        <f>VLOOKUP(B573,Overall!B:AA,9,0)</f>
        <v>45859</v>
      </c>
      <c r="K573" s="17">
        <f>VLOOKUP(B573,Overall!B:AA,10,0)</f>
        <v>45912</v>
      </c>
      <c r="L573" s="17">
        <f>VLOOKUP(B573,Overall!B:AA,11,0)</f>
        <v>45921</v>
      </c>
      <c r="M573" s="17">
        <f>VLOOKUP(B573,Overall!B:AA,12,0)</f>
        <v>45866</v>
      </c>
      <c r="N573" s="17">
        <f>VLOOKUP(B573,Overall!B:AA,13,0)</f>
        <v>45884</v>
      </c>
      <c r="O573" s="15" t="str">
        <f>VLOOKUP(B573,Overall!B:AA,14,0)</f>
        <v>UG</v>
      </c>
      <c r="P573" s="15" t="str">
        <f>VLOOKUP(B573,Overall!B:AA,15,0)</f>
        <v>Core</v>
      </c>
      <c r="Q573" s="15" t="str">
        <f>VLOOKUP(B573,Overall!B:AA,16,0)</f>
        <v>No</v>
      </c>
      <c r="R573" s="33">
        <f>VLOOKUP(B573,Overall!B:AA,17,0)</f>
        <v>0</v>
      </c>
      <c r="S573" s="20" t="str">
        <f>VLOOKUP(B573,Overall!B:AA,18,0)</f>
        <v>https://onlinecourses.nptel.ac.in/noc25_ma69/preview</v>
      </c>
      <c r="T573" s="14" t="str">
        <f>VLOOKUP(B573,Overall!B:AA,19,0)</f>
        <v>noc25_ma69</v>
      </c>
      <c r="U573" s="35" t="str">
        <f>VLOOKUP(B573,Overall!B:AA,20,0)</f>
        <v>https://onlinecourses.nptel.ac.in/noc24_ma51/preview</v>
      </c>
      <c r="V573" s="35" t="str">
        <f>VLOOKUP(B573,Overall!B:AA,21,0)</f>
        <v>https://onlinecourses.nptel.ac.in/noc24_ma51/preview</v>
      </c>
      <c r="W573" s="33" t="str">
        <f>VLOOKUP(B573,Overall!B:AA,22,0)</f>
        <v>noc24_ma51</v>
      </c>
      <c r="X573" s="20" t="str">
        <f>VLOOKUP(B573,Overall!B:AA,23,0)</f>
        <v>https://nptel.ac.in/courses/111106152</v>
      </c>
      <c r="Y573" s="19" t="str">
        <f>VLOOKUP(B573,Overall!B:AA,24,0)</f>
        <v>https://nptel.ac.in/courses/111106152</v>
      </c>
      <c r="Z573" s="14">
        <f>VLOOKUP(B573,Overall!B:AA,25,0)</f>
        <v>111106152</v>
      </c>
      <c r="AA573" s="33"/>
    </row>
    <row r="574" spans="1:27" ht="52.8" x14ac:dyDescent="0.25">
      <c r="A574" s="13">
        <v>573</v>
      </c>
      <c r="B574" s="14" t="s">
        <v>3546</v>
      </c>
      <c r="C574" s="14" t="str">
        <f>VLOOKUP(B574,Overall!B:AA,2,0)</f>
        <v>Mathematics</v>
      </c>
      <c r="D574" s="14" t="str">
        <f>VLOOKUP(B574,Overall!B:AA,3,0)</f>
        <v>Sobolev Spaces and Partial Differential Equations</v>
      </c>
      <c r="E574" s="14" t="str">
        <f>VLOOKUP(B574,Overall!B:AA,4,0)</f>
        <v>Prof. S. Kesavan</v>
      </c>
      <c r="F574" s="15" t="str">
        <f>VLOOKUP(B574,Overall!B:AA,5,0)</f>
        <v>IMSc - The Institute of Mathematical Sciences</v>
      </c>
      <c r="G574" s="15" t="str">
        <f>VLOOKUP(B574,Overall!B:AA,6,0)</f>
        <v>IIT Madras</v>
      </c>
      <c r="H574" s="16" t="str">
        <f>VLOOKUP(B574,Overall!B:AA,7,0)</f>
        <v>12 Weeks</v>
      </c>
      <c r="I574" s="15" t="str">
        <f>VLOOKUP(B574,Overall!B:AA,8,0)</f>
        <v>Rerun</v>
      </c>
      <c r="J574" s="17">
        <f>VLOOKUP(B574,Overall!B:AA,9,0)</f>
        <v>45859</v>
      </c>
      <c r="K574" s="17">
        <f>VLOOKUP(B574,Overall!B:AA,10,0)</f>
        <v>45940</v>
      </c>
      <c r="L574" s="17">
        <f>VLOOKUP(B574,Overall!B:AA,11,0)</f>
        <v>45955</v>
      </c>
      <c r="M574" s="17">
        <f>VLOOKUP(B574,Overall!B:AA,12,0)</f>
        <v>45866</v>
      </c>
      <c r="N574" s="17">
        <f>VLOOKUP(B574,Overall!B:AA,13,0)</f>
        <v>45884</v>
      </c>
      <c r="O574" s="15" t="str">
        <f>VLOOKUP(B574,Overall!B:AA,14,0)</f>
        <v>PG</v>
      </c>
      <c r="P574" s="15" t="str">
        <f>VLOOKUP(B574,Overall!B:AA,15,0)</f>
        <v>Elective</v>
      </c>
      <c r="Q574" s="15" t="str">
        <f>VLOOKUP(B574,Overall!B:AA,16,0)</f>
        <v>Yes</v>
      </c>
      <c r="R574" s="33">
        <f>VLOOKUP(B574,Overall!B:AA,17,0)</f>
        <v>0</v>
      </c>
      <c r="S574" s="20" t="str">
        <f>VLOOKUP(B574,Overall!B:AA,18,0)</f>
        <v>https://onlinecourses.nptel.ac.in/noc25_ma70/preview</v>
      </c>
      <c r="T574" s="14" t="str">
        <f>VLOOKUP(B574,Overall!B:AA,19,0)</f>
        <v>noc25_ma70</v>
      </c>
      <c r="U574" s="35" t="str">
        <f>VLOOKUP(B574,Overall!B:AA,20,0)</f>
        <v>https://onlinecourses.nptel.ac.in/noc24_ma67/preview</v>
      </c>
      <c r="V574" s="35" t="str">
        <f>VLOOKUP(B574,Overall!B:AA,21,0)</f>
        <v>https://onlinecourses.nptel.ac.in/noc24_ma67/preview</v>
      </c>
      <c r="W574" s="33" t="str">
        <f>VLOOKUP(B574,Overall!B:AA,22,0)</f>
        <v>noc24_ma67</v>
      </c>
      <c r="X574" s="20" t="str">
        <f>VLOOKUP(B574,Overall!B:AA,23,0)</f>
        <v>https://nptel.ac.in/courses/111106154</v>
      </c>
      <c r="Y574" s="19" t="str">
        <f>VLOOKUP(B574,Overall!B:AA,24,0)</f>
        <v>https://nptel.ac.in/courses/111106154</v>
      </c>
      <c r="Z574" s="14">
        <f>VLOOKUP(B574,Overall!B:AA,25,0)</f>
        <v>111106154</v>
      </c>
      <c r="AA574" s="33"/>
    </row>
    <row r="575" spans="1:27" ht="39.6" x14ac:dyDescent="0.25">
      <c r="A575" s="13">
        <v>574</v>
      </c>
      <c r="B575" s="14" t="s">
        <v>3550</v>
      </c>
      <c r="C575" s="14" t="str">
        <f>VLOOKUP(B575,Overall!B:AA,2,0)</f>
        <v>Mathematics</v>
      </c>
      <c r="D575" s="14" t="str">
        <f>VLOOKUP(B575,Overall!B:AA,3,0)</f>
        <v>Combinatorics</v>
      </c>
      <c r="E575" s="14" t="str">
        <f>VLOOKUP(B575,Overall!B:AA,4,0)</f>
        <v>Prof. Narayanan N</v>
      </c>
      <c r="F575" s="15" t="str">
        <f>VLOOKUP(B575,Overall!B:AA,5,0)</f>
        <v>IIT Madras</v>
      </c>
      <c r="G575" s="15" t="str">
        <f>VLOOKUP(B575,Overall!B:AA,6,0)</f>
        <v>IIT Madras</v>
      </c>
      <c r="H575" s="16" t="str">
        <f>VLOOKUP(B575,Overall!B:AA,7,0)</f>
        <v>12 Weeks</v>
      </c>
      <c r="I575" s="15" t="str">
        <f>VLOOKUP(B575,Overall!B:AA,8,0)</f>
        <v>Rerun</v>
      </c>
      <c r="J575" s="17">
        <f>VLOOKUP(B575,Overall!B:AA,9,0)</f>
        <v>45859</v>
      </c>
      <c r="K575" s="17">
        <f>VLOOKUP(B575,Overall!B:AA,10,0)</f>
        <v>45940</v>
      </c>
      <c r="L575" s="17">
        <f>VLOOKUP(B575,Overall!B:AA,11,0)</f>
        <v>45955</v>
      </c>
      <c r="M575" s="17">
        <f>VLOOKUP(B575,Overall!B:AA,12,0)</f>
        <v>45866</v>
      </c>
      <c r="N575" s="17">
        <f>VLOOKUP(B575,Overall!B:AA,13,0)</f>
        <v>45884</v>
      </c>
      <c r="O575" s="15" t="str">
        <f>VLOOKUP(B575,Overall!B:AA,14,0)</f>
        <v>UG</v>
      </c>
      <c r="P575" s="15" t="str">
        <f>VLOOKUP(B575,Overall!B:AA,15,0)</f>
        <v>Elective</v>
      </c>
      <c r="Q575" s="15" t="str">
        <f>VLOOKUP(B575,Overall!B:AA,16,0)</f>
        <v>Yes</v>
      </c>
      <c r="R575" s="33" t="str">
        <f>VLOOKUP(B575,Overall!B:AA,17,0)</f>
        <v>Algebra</v>
      </c>
      <c r="S575" s="20" t="str">
        <f>VLOOKUP(B575,Overall!B:AA,18,0)</f>
        <v>https://onlinecourses.nptel.ac.in/noc25_ma71/preview</v>
      </c>
      <c r="T575" s="14" t="str">
        <f>VLOOKUP(B575,Overall!B:AA,19,0)</f>
        <v>noc25_ma71</v>
      </c>
      <c r="U575" s="35" t="str">
        <f>VLOOKUP(B575,Overall!B:AA,20,0)</f>
        <v>https://onlinecourses.nptel.ac.in/noc24_ma83/preview</v>
      </c>
      <c r="V575" s="35" t="str">
        <f>VLOOKUP(B575,Overall!B:AA,21,0)</f>
        <v>https://onlinecourses.nptel.ac.in/noc24_ma83/preview</v>
      </c>
      <c r="W575" s="33" t="str">
        <f>VLOOKUP(B575,Overall!B:AA,22,0)</f>
        <v>noc24_ma83</v>
      </c>
      <c r="X575" s="20" t="str">
        <f>VLOOKUP(B575,Overall!B:AA,23,0)</f>
        <v>https://nptel.ac.in/courses/111106155</v>
      </c>
      <c r="Y575" s="19" t="str">
        <f>VLOOKUP(B575,Overall!B:AA,24,0)</f>
        <v>https://nptel.ac.in/courses/111106155</v>
      </c>
      <c r="Z575" s="14">
        <f>VLOOKUP(B575,Overall!B:AA,25,0)</f>
        <v>111106155</v>
      </c>
      <c r="AA575" s="33"/>
    </row>
    <row r="576" spans="1:27" ht="39.6" x14ac:dyDescent="0.25">
      <c r="A576" s="13">
        <v>575</v>
      </c>
      <c r="B576" s="14" t="s">
        <v>3556</v>
      </c>
      <c r="C576" s="14" t="str">
        <f>VLOOKUP(B576,Overall!B:AA,2,0)</f>
        <v>Mathematics</v>
      </c>
      <c r="D576" s="14" t="str">
        <f>VLOOKUP(B576,Overall!B:AA,3,0)</f>
        <v>Geometry of Vision</v>
      </c>
      <c r="E576" s="14" t="str">
        <f>VLOOKUP(B576,Overall!B:AA,4,0)</f>
        <v>Prof. Vijay Ravikumar</v>
      </c>
      <c r="F576" s="15" t="str">
        <f>VLOOKUP(B576,Overall!B:AA,5,0)</f>
        <v>Azim Premji University</v>
      </c>
      <c r="G576" s="15" t="str">
        <f>VLOOKUP(B576,Overall!B:AA,6,0)</f>
        <v>IIT Madras</v>
      </c>
      <c r="H576" s="16" t="str">
        <f>VLOOKUP(B576,Overall!B:AA,7,0)</f>
        <v>4 Weeks</v>
      </c>
      <c r="I576" s="15" t="str">
        <f>VLOOKUP(B576,Overall!B:AA,8,0)</f>
        <v>Rerun</v>
      </c>
      <c r="J576" s="17">
        <f>VLOOKUP(B576,Overall!B:AA,9,0)</f>
        <v>45859</v>
      </c>
      <c r="K576" s="17">
        <f>VLOOKUP(B576,Overall!B:AA,10,0)</f>
        <v>45884</v>
      </c>
      <c r="L576" s="17">
        <f>VLOOKUP(B576,Overall!B:AA,11,0)</f>
        <v>45920</v>
      </c>
      <c r="M576" s="17">
        <f>VLOOKUP(B576,Overall!B:AA,12,0)</f>
        <v>45866</v>
      </c>
      <c r="N576" s="17">
        <f>VLOOKUP(B576,Overall!B:AA,13,0)</f>
        <v>45884</v>
      </c>
      <c r="O576" s="15" t="str">
        <f>VLOOKUP(B576,Overall!B:AA,14,0)</f>
        <v>UG</v>
      </c>
      <c r="P576" s="15" t="str">
        <f>VLOOKUP(B576,Overall!B:AA,15,0)</f>
        <v>Elective</v>
      </c>
      <c r="Q576" s="15" t="str">
        <f>VLOOKUP(B576,Overall!B:AA,16,0)</f>
        <v>Yes</v>
      </c>
      <c r="R576" s="33">
        <f>VLOOKUP(B576,Overall!B:AA,17,0)</f>
        <v>0</v>
      </c>
      <c r="S576" s="20" t="str">
        <f>VLOOKUP(B576,Overall!B:AA,18,0)</f>
        <v>https://onlinecourses.nptel.ac.in/noc25_ma72/preview</v>
      </c>
      <c r="T576" s="14" t="str">
        <f>VLOOKUP(B576,Overall!B:AA,19,0)</f>
        <v>noc25_ma72</v>
      </c>
      <c r="U576" s="35" t="str">
        <f>VLOOKUP(B576,Overall!B:AA,20,0)</f>
        <v>https://onlinecourses.nptel.ac.in/noc24_ma96/preview</v>
      </c>
      <c r="V576" s="35" t="str">
        <f>VLOOKUP(B576,Overall!B:AA,21,0)</f>
        <v>https://onlinecourses.nptel.ac.in/noc24_ma96/preview</v>
      </c>
      <c r="W576" s="33" t="str">
        <f>VLOOKUP(B576,Overall!B:AA,22,0)</f>
        <v>noc24_ma96</v>
      </c>
      <c r="X576" s="20" t="str">
        <f>VLOOKUP(B576,Overall!B:AA,23,0)</f>
        <v>https://nptel.ac.in/courses/111106156</v>
      </c>
      <c r="Y576" s="19" t="str">
        <f>VLOOKUP(B576,Overall!B:AA,24,0)</f>
        <v>https://nptel.ac.in/courses/111106156</v>
      </c>
      <c r="Z576" s="14">
        <f>VLOOKUP(B576,Overall!B:AA,25,0)</f>
        <v>111106156</v>
      </c>
      <c r="AA576" s="33"/>
    </row>
    <row r="577" spans="1:27" ht="39.6" x14ac:dyDescent="0.25">
      <c r="A577" s="13">
        <v>576</v>
      </c>
      <c r="B577" s="14" t="s">
        <v>3562</v>
      </c>
      <c r="C577" s="14" t="str">
        <f>VLOOKUP(B577,Overall!B:AA,2,0)</f>
        <v>Mathematics</v>
      </c>
      <c r="D577" s="14" t="str">
        <f>VLOOKUP(B577,Overall!B:AA,3,0)</f>
        <v>Approximate Reasoning using Fuzzy Set Theory</v>
      </c>
      <c r="E577" s="14" t="str">
        <f>VLOOKUP(B577,Overall!B:AA,4,0)</f>
        <v>Prof. Balasubramaniam Jayaram</v>
      </c>
      <c r="F577" s="15" t="str">
        <f>VLOOKUP(B577,Overall!B:AA,5,0)</f>
        <v>IIT Hyderabad</v>
      </c>
      <c r="G577" s="15" t="str">
        <f>VLOOKUP(B577,Overall!B:AA,6,0)</f>
        <v>IIT Madras</v>
      </c>
      <c r="H577" s="16" t="str">
        <f>VLOOKUP(B577,Overall!B:AA,7,0)</f>
        <v>12 Weeks</v>
      </c>
      <c r="I577" s="15" t="str">
        <f>VLOOKUP(B577,Overall!B:AA,8,0)</f>
        <v>Rerun</v>
      </c>
      <c r="J577" s="17">
        <f>VLOOKUP(B577,Overall!B:AA,9,0)</f>
        <v>45859</v>
      </c>
      <c r="K577" s="17">
        <f>VLOOKUP(B577,Overall!B:AA,10,0)</f>
        <v>45940</v>
      </c>
      <c r="L577" s="17">
        <f>VLOOKUP(B577,Overall!B:AA,11,0)</f>
        <v>45955</v>
      </c>
      <c r="M577" s="17">
        <f>VLOOKUP(B577,Overall!B:AA,12,0)</f>
        <v>45866</v>
      </c>
      <c r="N577" s="17">
        <f>VLOOKUP(B577,Overall!B:AA,13,0)</f>
        <v>45884</v>
      </c>
      <c r="O577" s="15" t="str">
        <f>VLOOKUP(B577,Overall!B:AA,14,0)</f>
        <v>PG</v>
      </c>
      <c r="P577" s="15" t="str">
        <f>VLOOKUP(B577,Overall!B:AA,15,0)</f>
        <v>Elective</v>
      </c>
      <c r="Q577" s="15" t="str">
        <f>VLOOKUP(B577,Overall!B:AA,16,0)</f>
        <v>Yes</v>
      </c>
      <c r="R577" s="33">
        <f>VLOOKUP(B577,Overall!B:AA,17,0)</f>
        <v>0</v>
      </c>
      <c r="S577" s="20" t="str">
        <f>VLOOKUP(B577,Overall!B:AA,18,0)</f>
        <v>https://onlinecourses.nptel.ac.in/noc25_ma73/preview</v>
      </c>
      <c r="T577" s="14" t="str">
        <f>VLOOKUP(B577,Overall!B:AA,19,0)</f>
        <v>noc25_ma73</v>
      </c>
      <c r="U577" s="35" t="str">
        <f>VLOOKUP(B577,Overall!B:AA,20,0)</f>
        <v>https://onlinecourses.nptel.ac.in/noc24_ma84/preview</v>
      </c>
      <c r="V577" s="35" t="str">
        <f>VLOOKUP(B577,Overall!B:AA,21,0)</f>
        <v>https://onlinecourses.nptel.ac.in/noc24_ma84/preview</v>
      </c>
      <c r="W577" s="33" t="str">
        <f>VLOOKUP(B577,Overall!B:AA,22,0)</f>
        <v>noc24_ma84</v>
      </c>
      <c r="X577" s="20" t="str">
        <f>VLOOKUP(B577,Overall!B:AA,23,0)</f>
        <v>https://nptel.ac.in/courses/111106162</v>
      </c>
      <c r="Y577" s="19" t="str">
        <f>VLOOKUP(B577,Overall!B:AA,24,0)</f>
        <v>https://nptel.ac.in/courses/111106162</v>
      </c>
      <c r="Z577" s="14">
        <f>VLOOKUP(B577,Overall!B:AA,25,0)</f>
        <v>111106162</v>
      </c>
      <c r="AA577" s="33"/>
    </row>
    <row r="578" spans="1:27" ht="39.6" x14ac:dyDescent="0.25">
      <c r="A578" s="13">
        <v>577</v>
      </c>
      <c r="B578" s="14" t="s">
        <v>3567</v>
      </c>
      <c r="C578" s="14" t="str">
        <f>VLOOKUP(B578,Overall!B:AA,2,0)</f>
        <v>Mathematics</v>
      </c>
      <c r="D578" s="14" t="str">
        <f>VLOOKUP(B578,Overall!B:AA,3,0)</f>
        <v>Differential Equations for Engineers</v>
      </c>
      <c r="E578" s="14" t="str">
        <f>VLOOKUP(B578,Overall!B:AA,4,0)</f>
        <v>Prof. Srinivasa Rao Manam</v>
      </c>
      <c r="F578" s="15" t="str">
        <f>VLOOKUP(B578,Overall!B:AA,5,0)</f>
        <v>IIT Madras</v>
      </c>
      <c r="G578" s="15" t="str">
        <f>VLOOKUP(B578,Overall!B:AA,6,0)</f>
        <v>IIT Madras</v>
      </c>
      <c r="H578" s="16" t="str">
        <f>VLOOKUP(B578,Overall!B:AA,7,0)</f>
        <v>12 Weeks</v>
      </c>
      <c r="I578" s="15" t="str">
        <f>VLOOKUP(B578,Overall!B:AA,8,0)</f>
        <v>Rerun</v>
      </c>
      <c r="J578" s="17">
        <f>VLOOKUP(B578,Overall!B:AA,9,0)</f>
        <v>45859</v>
      </c>
      <c r="K578" s="17">
        <f>VLOOKUP(B578,Overall!B:AA,10,0)</f>
        <v>45940</v>
      </c>
      <c r="L578" s="17">
        <f>VLOOKUP(B578,Overall!B:AA,11,0)</f>
        <v>45955</v>
      </c>
      <c r="M578" s="17">
        <f>VLOOKUP(B578,Overall!B:AA,12,0)</f>
        <v>45866</v>
      </c>
      <c r="N578" s="17">
        <f>VLOOKUP(B578,Overall!B:AA,13,0)</f>
        <v>45884</v>
      </c>
      <c r="O578" s="15" t="str">
        <f>VLOOKUP(B578,Overall!B:AA,14,0)</f>
        <v>UG</v>
      </c>
      <c r="P578" s="15" t="str">
        <f>VLOOKUP(B578,Overall!B:AA,15,0)</f>
        <v>Core</v>
      </c>
      <c r="Q578" s="15" t="str">
        <f>VLOOKUP(B578,Overall!B:AA,16,0)</f>
        <v>No</v>
      </c>
      <c r="R578" s="33">
        <f>VLOOKUP(B578,Overall!B:AA,17,0)</f>
        <v>0</v>
      </c>
      <c r="S578" s="20" t="str">
        <f>VLOOKUP(B578,Overall!B:AA,18,0)</f>
        <v>https://onlinecourses.nptel.ac.in/noc25_ma74/preview</v>
      </c>
      <c r="T578" s="14" t="str">
        <f>VLOOKUP(B578,Overall!B:AA,19,0)</f>
        <v>noc25_ma74</v>
      </c>
      <c r="U578" s="35" t="str">
        <f>VLOOKUP(B578,Overall!B:AA,20,0)</f>
        <v>https://onlinecourses.nptel.ac.in/noc24_ma85/preview</v>
      </c>
      <c r="V578" s="35" t="str">
        <f>VLOOKUP(B578,Overall!B:AA,21,0)</f>
        <v>https://onlinecourses.nptel.ac.in/noc24_ma85/preview</v>
      </c>
      <c r="W578" s="33" t="str">
        <f>VLOOKUP(B578,Overall!B:AA,22,0)</f>
        <v>noc24_ma85</v>
      </c>
      <c r="X578" s="20" t="str">
        <f>VLOOKUP(B578,Overall!B:AA,23,0)</f>
        <v>https://nptel.ac.in/courses/111106100</v>
      </c>
      <c r="Y578" s="19" t="str">
        <f>VLOOKUP(B578,Overall!B:AA,24,0)</f>
        <v>https://nptel.ac.in/courses/111106100</v>
      </c>
      <c r="Z578" s="14">
        <f>VLOOKUP(B578,Overall!B:AA,25,0)</f>
        <v>111106100</v>
      </c>
      <c r="AA578" s="33"/>
    </row>
    <row r="579" spans="1:27" ht="39.6" x14ac:dyDescent="0.25">
      <c r="A579" s="13">
        <v>578</v>
      </c>
      <c r="B579" s="14" t="s">
        <v>3572</v>
      </c>
      <c r="C579" s="14" t="str">
        <f>VLOOKUP(B579,Overall!B:AA,2,0)</f>
        <v>Mathematics</v>
      </c>
      <c r="D579" s="14" t="str">
        <f>VLOOKUP(B579,Overall!B:AA,3,0)</f>
        <v>Real Analysis II</v>
      </c>
      <c r="E579" s="14" t="str">
        <f>VLOOKUP(B579,Overall!B:AA,4,0)</f>
        <v>Prof. Jaikrishnan J</v>
      </c>
      <c r="F579" s="15" t="str">
        <f>VLOOKUP(B579,Overall!B:AA,5,0)</f>
        <v>IIT Palakkad</v>
      </c>
      <c r="G579" s="15" t="str">
        <f>VLOOKUP(B579,Overall!B:AA,6,0)</f>
        <v>IIT Madras</v>
      </c>
      <c r="H579" s="16" t="str">
        <f>VLOOKUP(B579,Overall!B:AA,7,0)</f>
        <v>12 Weeks</v>
      </c>
      <c r="I579" s="15" t="str">
        <f>VLOOKUP(B579,Overall!B:AA,8,0)</f>
        <v>Rerun</v>
      </c>
      <c r="J579" s="17">
        <f>VLOOKUP(B579,Overall!B:AA,9,0)</f>
        <v>45859</v>
      </c>
      <c r="K579" s="17">
        <f>VLOOKUP(B579,Overall!B:AA,10,0)</f>
        <v>45940</v>
      </c>
      <c r="L579" s="17">
        <f>VLOOKUP(B579,Overall!B:AA,11,0)</f>
        <v>45955</v>
      </c>
      <c r="M579" s="17">
        <f>VLOOKUP(B579,Overall!B:AA,12,0)</f>
        <v>45866</v>
      </c>
      <c r="N579" s="17">
        <f>VLOOKUP(B579,Overall!B:AA,13,0)</f>
        <v>45884</v>
      </c>
      <c r="O579" s="15" t="str">
        <f>VLOOKUP(B579,Overall!B:AA,14,0)</f>
        <v>UG/PG</v>
      </c>
      <c r="P579" s="15" t="str">
        <f>VLOOKUP(B579,Overall!B:AA,15,0)</f>
        <v>Elective</v>
      </c>
      <c r="Q579" s="15" t="str">
        <f>VLOOKUP(B579,Overall!B:AA,16,0)</f>
        <v>Yes</v>
      </c>
      <c r="R579" s="33">
        <f>VLOOKUP(B579,Overall!B:AA,17,0)</f>
        <v>0</v>
      </c>
      <c r="S579" s="20" t="str">
        <f>VLOOKUP(B579,Overall!B:AA,18,0)</f>
        <v>https://onlinecourses.nptel.ac.in/noc25_ma75/preview</v>
      </c>
      <c r="T579" s="14" t="str">
        <f>VLOOKUP(B579,Overall!B:AA,19,0)</f>
        <v>noc25_ma75</v>
      </c>
      <c r="U579" s="35" t="str">
        <f>VLOOKUP(B579,Overall!B:AA,20,0)</f>
        <v>https://onlinecourses.nptel.ac.in/noc21_ma63/preview</v>
      </c>
      <c r="V579" s="35" t="str">
        <f>VLOOKUP(B579,Overall!B:AA,21,0)</f>
        <v>https://onlinecourses.nptel.ac.in/noc21_ma63/preview</v>
      </c>
      <c r="W579" s="33" t="str">
        <f>VLOOKUP(B579,Overall!B:AA,22,0)</f>
        <v>noc21_ma63</v>
      </c>
      <c r="X579" s="20" t="str">
        <f>VLOOKUP(B579,Overall!B:AA,23,0)</f>
        <v>https://nptel.ac.in/courses/111106153</v>
      </c>
      <c r="Y579" s="19" t="str">
        <f>VLOOKUP(B579,Overall!B:AA,24,0)</f>
        <v>https://nptel.ac.in/courses/111106153</v>
      </c>
      <c r="Z579" s="14">
        <f>VLOOKUP(B579,Overall!B:AA,25,0)</f>
        <v>111106153</v>
      </c>
      <c r="AA579" s="33"/>
    </row>
    <row r="580" spans="1:27" ht="39.6" x14ac:dyDescent="0.25">
      <c r="A580" s="13">
        <v>579</v>
      </c>
      <c r="B580" s="14" t="s">
        <v>3582</v>
      </c>
      <c r="C580" s="14" t="str">
        <f>VLOOKUP(B580,Overall!B:AA,2,0)</f>
        <v>Mathematics</v>
      </c>
      <c r="D580" s="14" t="str">
        <f>VLOOKUP(B580,Overall!B:AA,3,0)</f>
        <v>Advanced Calculus for Engineers</v>
      </c>
      <c r="E580" s="14" t="str">
        <f>VLOOKUP(B580,Overall!B:AA,4,0)</f>
        <v>Prof. Jitendra Kumar
Prof. Somesh Kumar</v>
      </c>
      <c r="F580" s="15" t="str">
        <f>VLOOKUP(B580,Overall!B:AA,5,0)</f>
        <v>IIT Kharagpur</v>
      </c>
      <c r="G580" s="15" t="str">
        <f>VLOOKUP(B580,Overall!B:AA,6,0)</f>
        <v>IIT Kharagpur</v>
      </c>
      <c r="H580" s="16" t="str">
        <f>VLOOKUP(B580,Overall!B:AA,7,0)</f>
        <v>12 Weeks</v>
      </c>
      <c r="I580" s="15" t="str">
        <f>VLOOKUP(B580,Overall!B:AA,8,0)</f>
        <v>Rerun</v>
      </c>
      <c r="J580" s="17">
        <f>VLOOKUP(B580,Overall!B:AA,9,0)</f>
        <v>45859</v>
      </c>
      <c r="K580" s="17">
        <f>VLOOKUP(B580,Overall!B:AA,10,0)</f>
        <v>45940</v>
      </c>
      <c r="L580" s="17">
        <f>VLOOKUP(B580,Overall!B:AA,11,0)</f>
        <v>45955</v>
      </c>
      <c r="M580" s="17">
        <f>VLOOKUP(B580,Overall!B:AA,12,0)</f>
        <v>45866</v>
      </c>
      <c r="N580" s="17">
        <f>VLOOKUP(B580,Overall!B:AA,13,0)</f>
        <v>45884</v>
      </c>
      <c r="O580" s="15" t="str">
        <f>VLOOKUP(B580,Overall!B:AA,14,0)</f>
        <v>UG</v>
      </c>
      <c r="P580" s="15" t="str">
        <f>VLOOKUP(B580,Overall!B:AA,15,0)</f>
        <v>Core</v>
      </c>
      <c r="Q580" s="15" t="str">
        <f>VLOOKUP(B580,Overall!B:AA,16,0)</f>
        <v>No</v>
      </c>
      <c r="R580" s="33">
        <f>VLOOKUP(B580,Overall!B:AA,17,0)</f>
        <v>0</v>
      </c>
      <c r="S580" s="20" t="str">
        <f>VLOOKUP(B580,Overall!B:AA,18,0)</f>
        <v>https://onlinecourses.nptel.ac.in/noc25_ma77/preview</v>
      </c>
      <c r="T580" s="14" t="str">
        <f>VLOOKUP(B580,Overall!B:AA,19,0)</f>
        <v>noc25_ma77</v>
      </c>
      <c r="U580" s="35" t="str">
        <f>VLOOKUP(B580,Overall!B:AA,20,0)</f>
        <v>https://onlinecourses.nptel.ac.in/noc24_ma91/preview</v>
      </c>
      <c r="V580" s="35" t="str">
        <f>VLOOKUP(B580,Overall!B:AA,21,0)</f>
        <v>https://onlinecourses.nptel.ac.in/noc24_ma91/preview</v>
      </c>
      <c r="W580" s="33" t="str">
        <f>VLOOKUP(B580,Overall!B:AA,22,0)</f>
        <v>noc24_ma91</v>
      </c>
      <c r="X580" s="20" t="str">
        <f>VLOOKUP(B580,Overall!B:AA,23,0)</f>
        <v>https://nptel.ac.in/courses/111105160</v>
      </c>
      <c r="Y580" s="19" t="str">
        <f>VLOOKUP(B580,Overall!B:AA,24,0)</f>
        <v>https://nptel.ac.in/courses/111105160</v>
      </c>
      <c r="Z580" s="14">
        <f>VLOOKUP(B580,Overall!B:AA,25,0)</f>
        <v>111105160</v>
      </c>
      <c r="AA580" s="33"/>
    </row>
    <row r="581" spans="1:27" ht="39.6" x14ac:dyDescent="0.25">
      <c r="A581" s="13">
        <v>580</v>
      </c>
      <c r="B581" s="14" t="s">
        <v>3587</v>
      </c>
      <c r="C581" s="14" t="str">
        <f>VLOOKUP(B581,Overall!B:AA,2,0)</f>
        <v>Mathematics</v>
      </c>
      <c r="D581" s="14" t="str">
        <f>VLOOKUP(B581,Overall!B:AA,3,0)</f>
        <v>Introduction to Abstract and Linear Algebra</v>
      </c>
      <c r="E581" s="14" t="str">
        <f>VLOOKUP(B581,Overall!B:AA,4,0)</f>
        <v>Prof. Sourav Mukhopadhyay</v>
      </c>
      <c r="F581" s="15" t="str">
        <f>VLOOKUP(B581,Overall!B:AA,5,0)</f>
        <v>IIT Kharagpur</v>
      </c>
      <c r="G581" s="15" t="str">
        <f>VLOOKUP(B581,Overall!B:AA,6,0)</f>
        <v>IIT Kharagpur</v>
      </c>
      <c r="H581" s="16" t="str">
        <f>VLOOKUP(B581,Overall!B:AA,7,0)</f>
        <v>8 Weeks</v>
      </c>
      <c r="I581" s="15" t="str">
        <f>VLOOKUP(B581,Overall!B:AA,8,0)</f>
        <v>Rerun</v>
      </c>
      <c r="J581" s="17">
        <f>VLOOKUP(B581,Overall!B:AA,9,0)</f>
        <v>45859</v>
      </c>
      <c r="K581" s="17">
        <f>VLOOKUP(B581,Overall!B:AA,10,0)</f>
        <v>45912</v>
      </c>
      <c r="L581" s="17">
        <f>VLOOKUP(B581,Overall!B:AA,11,0)</f>
        <v>45920</v>
      </c>
      <c r="M581" s="17">
        <f>VLOOKUP(B581,Overall!B:AA,12,0)</f>
        <v>45866</v>
      </c>
      <c r="N581" s="17">
        <f>VLOOKUP(B581,Overall!B:AA,13,0)</f>
        <v>45884</v>
      </c>
      <c r="O581" s="15" t="str">
        <f>VLOOKUP(B581,Overall!B:AA,14,0)</f>
        <v>PG</v>
      </c>
      <c r="P581" s="15" t="str">
        <f>VLOOKUP(B581,Overall!B:AA,15,0)</f>
        <v>Core</v>
      </c>
      <c r="Q581" s="15" t="str">
        <f>VLOOKUP(B581,Overall!B:AA,16,0)</f>
        <v>Yes</v>
      </c>
      <c r="R581" s="33">
        <f>VLOOKUP(B581,Overall!B:AA,17,0)</f>
        <v>0</v>
      </c>
      <c r="S581" s="20" t="str">
        <f>VLOOKUP(B581,Overall!B:AA,18,0)</f>
        <v>https://onlinecourses.nptel.ac.in/noc25_ma78/preview</v>
      </c>
      <c r="T581" s="14" t="str">
        <f>VLOOKUP(B581,Overall!B:AA,19,0)</f>
        <v>noc25_ma78</v>
      </c>
      <c r="U581" s="35" t="str">
        <f>VLOOKUP(B581,Overall!B:AA,20,0)</f>
        <v>https://onlinecourses.nptel.ac.in/noc24_ma58/preview</v>
      </c>
      <c r="V581" s="35" t="str">
        <f>VLOOKUP(B581,Overall!B:AA,21,0)</f>
        <v>https://onlinecourses.nptel.ac.in/noc24_ma58/preview</v>
      </c>
      <c r="W581" s="33" t="str">
        <f>VLOOKUP(B581,Overall!B:AA,22,0)</f>
        <v>noc24_ma58</v>
      </c>
      <c r="X581" s="20" t="str">
        <f>VLOOKUP(B581,Overall!B:AA,23,0)</f>
        <v>https://nptel.ac.in/courses/111105112</v>
      </c>
      <c r="Y581" s="19" t="str">
        <f>VLOOKUP(B581,Overall!B:AA,24,0)</f>
        <v>https://nptel.ac.in/courses/111105112</v>
      </c>
      <c r="Z581" s="14">
        <f>VLOOKUP(B581,Overall!B:AA,25,0)</f>
        <v>111105112</v>
      </c>
      <c r="AA581" s="33"/>
    </row>
    <row r="582" spans="1:27" ht="39.6" x14ac:dyDescent="0.25">
      <c r="A582" s="13">
        <v>581</v>
      </c>
      <c r="B582" s="14" t="s">
        <v>3591</v>
      </c>
      <c r="C582" s="14" t="str">
        <f>VLOOKUP(B582,Overall!B:AA,2,0)</f>
        <v>Mathematics</v>
      </c>
      <c r="D582" s="14" t="str">
        <f>VLOOKUP(B582,Overall!B:AA,3,0)</f>
        <v>Engineering Mathematics - I</v>
      </c>
      <c r="E582" s="14" t="str">
        <f>VLOOKUP(B582,Overall!B:AA,4,0)</f>
        <v>Prof. Jitendra Kumar</v>
      </c>
      <c r="F582" s="15" t="str">
        <f>VLOOKUP(B582,Overall!B:AA,5,0)</f>
        <v>IIT Kharagpur</v>
      </c>
      <c r="G582" s="15" t="str">
        <f>VLOOKUP(B582,Overall!B:AA,6,0)</f>
        <v>IIT Kharagpur</v>
      </c>
      <c r="H582" s="16" t="str">
        <f>VLOOKUP(B582,Overall!B:AA,7,0)</f>
        <v>12 Weeks</v>
      </c>
      <c r="I582" s="15" t="str">
        <f>VLOOKUP(B582,Overall!B:AA,8,0)</f>
        <v>Rerun</v>
      </c>
      <c r="J582" s="17">
        <f>VLOOKUP(B582,Overall!B:AA,9,0)</f>
        <v>45859</v>
      </c>
      <c r="K582" s="17">
        <f>VLOOKUP(B582,Overall!B:AA,10,0)</f>
        <v>45940</v>
      </c>
      <c r="L582" s="17">
        <f>VLOOKUP(B582,Overall!B:AA,11,0)</f>
        <v>45955</v>
      </c>
      <c r="M582" s="17">
        <f>VLOOKUP(B582,Overall!B:AA,12,0)</f>
        <v>45866</v>
      </c>
      <c r="N582" s="17">
        <f>VLOOKUP(B582,Overall!B:AA,13,0)</f>
        <v>45884</v>
      </c>
      <c r="O582" s="15" t="str">
        <f>VLOOKUP(B582,Overall!B:AA,14,0)</f>
        <v>UG</v>
      </c>
      <c r="P582" s="15" t="str">
        <f>VLOOKUP(B582,Overall!B:AA,15,0)</f>
        <v>Core</v>
      </c>
      <c r="Q582" s="15" t="str">
        <f>VLOOKUP(B582,Overall!B:AA,16,0)</f>
        <v>No</v>
      </c>
      <c r="R582" s="33">
        <f>VLOOKUP(B582,Overall!B:AA,17,0)</f>
        <v>0</v>
      </c>
      <c r="S582" s="20" t="str">
        <f>VLOOKUP(B582,Overall!B:AA,18,0)</f>
        <v>https://onlinecourses.nptel.ac.in/noc25_ma79/preview</v>
      </c>
      <c r="T582" s="14" t="str">
        <f>VLOOKUP(B582,Overall!B:AA,19,0)</f>
        <v>noc25_ma79</v>
      </c>
      <c r="U582" s="35" t="str">
        <f>VLOOKUP(B582,Overall!B:AA,20,0)</f>
        <v>https://onlinecourses.nptel.ac.in/noc24_ma93/preview</v>
      </c>
      <c r="V582" s="35" t="str">
        <f>VLOOKUP(B582,Overall!B:AA,21,0)</f>
        <v>https://onlinecourses.nptel.ac.in/noc24_ma93/preview</v>
      </c>
      <c r="W582" s="33" t="str">
        <f>VLOOKUP(B582,Overall!B:AA,22,0)</f>
        <v>noc24_ma93</v>
      </c>
      <c r="X582" s="20" t="str">
        <f>VLOOKUP(B582,Overall!B:AA,23,0)</f>
        <v>https://nptel.ac.in/courses/111105121</v>
      </c>
      <c r="Y582" s="19" t="str">
        <f>VLOOKUP(B582,Overall!B:AA,24,0)</f>
        <v>https://nptel.ac.in/courses/111105121</v>
      </c>
      <c r="Z582" s="14">
        <f>VLOOKUP(B582,Overall!B:AA,25,0)</f>
        <v>111105121</v>
      </c>
      <c r="AA582" s="33"/>
    </row>
    <row r="583" spans="1:27" ht="39.6" x14ac:dyDescent="0.25">
      <c r="A583" s="13">
        <v>582</v>
      </c>
      <c r="B583" s="14" t="s">
        <v>3596</v>
      </c>
      <c r="C583" s="14" t="str">
        <f>VLOOKUP(B583,Overall!B:AA,2,0)</f>
        <v>Mathematics</v>
      </c>
      <c r="D583" s="14" t="str">
        <f>VLOOKUP(B583,Overall!B:AA,3,0)</f>
        <v>Mathematical Methods and its Applications</v>
      </c>
      <c r="E583" s="14" t="str">
        <f>VLOOKUP(B583,Overall!B:AA,4,0)</f>
        <v>Prof. S. K. Gupta
Prof. P. N. Agrawal</v>
      </c>
      <c r="F583" s="15" t="str">
        <f>VLOOKUP(B583,Overall!B:AA,5,0)</f>
        <v>IIT Roorkee</v>
      </c>
      <c r="G583" s="15" t="str">
        <f>VLOOKUP(B583,Overall!B:AA,6,0)</f>
        <v>IIT Roorkee</v>
      </c>
      <c r="H583" s="16" t="str">
        <f>VLOOKUP(B583,Overall!B:AA,7,0)</f>
        <v>12 Weeks</v>
      </c>
      <c r="I583" s="15" t="str">
        <f>VLOOKUP(B583,Overall!B:AA,8,0)</f>
        <v>Rerun</v>
      </c>
      <c r="J583" s="17">
        <f>VLOOKUP(B583,Overall!B:AA,9,0)</f>
        <v>45859</v>
      </c>
      <c r="K583" s="17">
        <f>VLOOKUP(B583,Overall!B:AA,10,0)</f>
        <v>45940</v>
      </c>
      <c r="L583" s="17">
        <f>VLOOKUP(B583,Overall!B:AA,11,0)</f>
        <v>45955</v>
      </c>
      <c r="M583" s="17">
        <f>VLOOKUP(B583,Overall!B:AA,12,0)</f>
        <v>45866</v>
      </c>
      <c r="N583" s="17">
        <f>VLOOKUP(B583,Overall!B:AA,13,0)</f>
        <v>45884</v>
      </c>
      <c r="O583" s="15" t="str">
        <f>VLOOKUP(B583,Overall!B:AA,14,0)</f>
        <v>UG/PG</v>
      </c>
      <c r="P583" s="15" t="str">
        <f>VLOOKUP(B583,Overall!B:AA,15,0)</f>
        <v>Elective</v>
      </c>
      <c r="Q583" s="15" t="str">
        <f>VLOOKUP(B583,Overall!B:AA,16,0)</f>
        <v>Yes</v>
      </c>
      <c r="R583" s="33">
        <f>VLOOKUP(B583,Overall!B:AA,17,0)</f>
        <v>0</v>
      </c>
      <c r="S583" s="20" t="str">
        <f>VLOOKUP(B583,Overall!B:AA,18,0)</f>
        <v>https://onlinecourses.nptel.ac.in/noc25_ma80/preview</v>
      </c>
      <c r="T583" s="14" t="str">
        <f>VLOOKUP(B583,Overall!B:AA,19,0)</f>
        <v>noc25_ma80</v>
      </c>
      <c r="U583" s="35" t="str">
        <f>VLOOKUP(B583,Overall!B:AA,20,0)</f>
        <v>https://onlinecourses.nptel.ac.in/noc24_ma86/preview</v>
      </c>
      <c r="V583" s="35" t="str">
        <f>VLOOKUP(B583,Overall!B:AA,21,0)</f>
        <v>https://onlinecourses.nptel.ac.in/noc24_ma86/preview</v>
      </c>
      <c r="W583" s="33" t="str">
        <f>VLOOKUP(B583,Overall!B:AA,22,0)</f>
        <v>noc24_ma86</v>
      </c>
      <c r="X583" s="20" t="str">
        <f>VLOOKUP(B583,Overall!B:AA,23,0)</f>
        <v>https://nptel.ac.in/courses/111107098</v>
      </c>
      <c r="Y583" s="19" t="str">
        <f>VLOOKUP(B583,Overall!B:AA,24,0)</f>
        <v>https://nptel.ac.in/courses/111107098</v>
      </c>
      <c r="Z583" s="14">
        <f>VLOOKUP(B583,Overall!B:AA,25,0)</f>
        <v>111107098</v>
      </c>
      <c r="AA583" s="33"/>
    </row>
    <row r="584" spans="1:27" ht="39.6" x14ac:dyDescent="0.25">
      <c r="A584" s="13">
        <v>583</v>
      </c>
      <c r="B584" s="14" t="s">
        <v>3601</v>
      </c>
      <c r="C584" s="14" t="str">
        <f>VLOOKUP(B584,Overall!B:AA,2,0)</f>
        <v>Mathematics</v>
      </c>
      <c r="D584" s="14" t="str">
        <f>VLOOKUP(B584,Overall!B:AA,3,0)</f>
        <v>Matrix Analysis with Applications</v>
      </c>
      <c r="E584" s="14" t="str">
        <f>VLOOKUP(B584,Overall!B:AA,4,0)</f>
        <v>Prof. S. K. Gupta
Prof. Sanjeev Kumar</v>
      </c>
      <c r="F584" s="15" t="str">
        <f>VLOOKUP(B584,Overall!B:AA,5,0)</f>
        <v>IIT Roorkee</v>
      </c>
      <c r="G584" s="15" t="str">
        <f>VLOOKUP(B584,Overall!B:AA,6,0)</f>
        <v>IIT Roorkee</v>
      </c>
      <c r="H584" s="16" t="str">
        <f>VLOOKUP(B584,Overall!B:AA,7,0)</f>
        <v>8 Weeks</v>
      </c>
      <c r="I584" s="15" t="str">
        <f>VLOOKUP(B584,Overall!B:AA,8,0)</f>
        <v>Rerun</v>
      </c>
      <c r="J584" s="17">
        <f>VLOOKUP(B584,Overall!B:AA,9,0)</f>
        <v>45859</v>
      </c>
      <c r="K584" s="17">
        <f>VLOOKUP(B584,Overall!B:AA,10,0)</f>
        <v>45912</v>
      </c>
      <c r="L584" s="17">
        <f>VLOOKUP(B584,Overall!B:AA,11,0)</f>
        <v>45920</v>
      </c>
      <c r="M584" s="17">
        <f>VLOOKUP(B584,Overall!B:AA,12,0)</f>
        <v>45866</v>
      </c>
      <c r="N584" s="17">
        <f>VLOOKUP(B584,Overall!B:AA,13,0)</f>
        <v>45884</v>
      </c>
      <c r="O584" s="15" t="str">
        <f>VLOOKUP(B584,Overall!B:AA,14,0)</f>
        <v>UG/PG</v>
      </c>
      <c r="P584" s="15" t="str">
        <f>VLOOKUP(B584,Overall!B:AA,15,0)</f>
        <v>Core</v>
      </c>
      <c r="Q584" s="15" t="str">
        <f>VLOOKUP(B584,Overall!B:AA,16,0)</f>
        <v>Yes</v>
      </c>
      <c r="R584" s="33">
        <f>VLOOKUP(B584,Overall!B:AA,17,0)</f>
        <v>0</v>
      </c>
      <c r="S584" s="20" t="str">
        <f>VLOOKUP(B584,Overall!B:AA,18,0)</f>
        <v>https://onlinecourses.nptel.ac.in/noc25_ma81/preview</v>
      </c>
      <c r="T584" s="14" t="str">
        <f>VLOOKUP(B584,Overall!B:AA,19,0)</f>
        <v>noc25_ma81</v>
      </c>
      <c r="U584" s="35" t="str">
        <f>VLOOKUP(B584,Overall!B:AA,20,0)</f>
        <v>https://onlinecourses.nptel.ac.in/noc24_ma53/preview</v>
      </c>
      <c r="V584" s="35" t="str">
        <f>VLOOKUP(B584,Overall!B:AA,21,0)</f>
        <v>https://onlinecourses.nptel.ac.in/noc24_ma53/preview</v>
      </c>
      <c r="W584" s="33" t="str">
        <f>VLOOKUP(B584,Overall!B:AA,22,0)</f>
        <v>noc24_ma53</v>
      </c>
      <c r="X584" s="20" t="str">
        <f>VLOOKUP(B584,Overall!B:AA,23,0)</f>
        <v>https://nptel.ac.in/courses/111107112</v>
      </c>
      <c r="Y584" s="19" t="str">
        <f>VLOOKUP(B584,Overall!B:AA,24,0)</f>
        <v>https://nptel.ac.in/courses/111107112</v>
      </c>
      <c r="Z584" s="14">
        <f>VLOOKUP(B584,Overall!B:AA,25,0)</f>
        <v>111107112</v>
      </c>
      <c r="AA584" s="33"/>
    </row>
    <row r="585" spans="1:27" ht="39.6" x14ac:dyDescent="0.25">
      <c r="A585" s="13">
        <v>584</v>
      </c>
      <c r="B585" s="14" t="s">
        <v>3606</v>
      </c>
      <c r="C585" s="14" t="str">
        <f>VLOOKUP(B585,Overall!B:AA,2,0)</f>
        <v>Mathematics</v>
      </c>
      <c r="D585" s="14" t="str">
        <f>VLOOKUP(B585,Overall!B:AA,3,0)</f>
        <v>Essential Mathematics for Machine Learning</v>
      </c>
      <c r="E585" s="14" t="str">
        <f>VLOOKUP(B585,Overall!B:AA,4,0)</f>
        <v>Prof. S. K. Gupta
Prof. Sanjeev Kumar</v>
      </c>
      <c r="F585" s="15" t="str">
        <f>VLOOKUP(B585,Overall!B:AA,5,0)</f>
        <v>IIT Roorkee</v>
      </c>
      <c r="G585" s="15" t="str">
        <f>VLOOKUP(B585,Overall!B:AA,6,0)</f>
        <v>IIT Roorkee</v>
      </c>
      <c r="H585" s="16" t="str">
        <f>VLOOKUP(B585,Overall!B:AA,7,0)</f>
        <v>12 Weeks</v>
      </c>
      <c r="I585" s="15" t="str">
        <f>VLOOKUP(B585,Overall!B:AA,8,0)</f>
        <v>Rerun</v>
      </c>
      <c r="J585" s="17">
        <f>VLOOKUP(B585,Overall!B:AA,9,0)</f>
        <v>45859</v>
      </c>
      <c r="K585" s="17">
        <f>VLOOKUP(B585,Overall!B:AA,10,0)</f>
        <v>45940</v>
      </c>
      <c r="L585" s="17">
        <f>VLOOKUP(B585,Overall!B:AA,11,0)</f>
        <v>45956</v>
      </c>
      <c r="M585" s="17">
        <f>VLOOKUP(B585,Overall!B:AA,12,0)</f>
        <v>45866</v>
      </c>
      <c r="N585" s="17">
        <f>VLOOKUP(B585,Overall!B:AA,13,0)</f>
        <v>45884</v>
      </c>
      <c r="O585" s="15" t="str">
        <f>VLOOKUP(B585,Overall!B:AA,14,0)</f>
        <v>UG/PG</v>
      </c>
      <c r="P585" s="15" t="str">
        <f>VLOOKUP(B585,Overall!B:AA,15,0)</f>
        <v>Elective</v>
      </c>
      <c r="Q585" s="15" t="str">
        <f>VLOOKUP(B585,Overall!B:AA,16,0)</f>
        <v>Yes</v>
      </c>
      <c r="R585" s="33">
        <f>VLOOKUP(B585,Overall!B:AA,17,0)</f>
        <v>0</v>
      </c>
      <c r="S585" s="20" t="str">
        <f>VLOOKUP(B585,Overall!B:AA,18,0)</f>
        <v>https://onlinecourses.nptel.ac.in/noc25_ma82/preview</v>
      </c>
      <c r="T585" s="14" t="str">
        <f>VLOOKUP(B585,Overall!B:AA,19,0)</f>
        <v>noc25_ma82</v>
      </c>
      <c r="U585" s="35" t="str">
        <f>VLOOKUP(B585,Overall!B:AA,20,0)</f>
        <v>https://onlinecourses.nptel.ac.in/noc24_ma87/preview</v>
      </c>
      <c r="V585" s="35" t="str">
        <f>VLOOKUP(B585,Overall!B:AA,21,0)</f>
        <v>https://onlinecourses.nptel.ac.in/noc24_ma87/preview</v>
      </c>
      <c r="W585" s="33" t="str">
        <f>VLOOKUP(B585,Overall!B:AA,22,0)</f>
        <v>noc24_ma87</v>
      </c>
      <c r="X585" s="20" t="str">
        <f>VLOOKUP(B585,Overall!B:AA,23,0)</f>
        <v>https://nptel.ac.in/courses/111107137</v>
      </c>
      <c r="Y585" s="19" t="str">
        <f>VLOOKUP(B585,Overall!B:AA,24,0)</f>
        <v>https://nptel.ac.in/courses/111107137</v>
      </c>
      <c r="Z585" s="14">
        <f>VLOOKUP(B585,Overall!B:AA,25,0)</f>
        <v>111107137</v>
      </c>
      <c r="AA585" s="33"/>
    </row>
    <row r="586" spans="1:27" ht="39.6" x14ac:dyDescent="0.25">
      <c r="A586" s="13">
        <v>585</v>
      </c>
      <c r="B586" s="14" t="s">
        <v>3610</v>
      </c>
      <c r="C586" s="14" t="str">
        <f>VLOOKUP(B586,Overall!B:AA,2,0)</f>
        <v>Mathematics</v>
      </c>
      <c r="D586" s="14" t="str">
        <f>VLOOKUP(B586,Overall!B:AA,3,0)</f>
        <v>Numerical Methods</v>
      </c>
      <c r="E586" s="14" t="str">
        <f>VLOOKUP(B586,Overall!B:AA,4,0)</f>
        <v>Prof. Ameeya Kumar Nayak
Prof. Sanjeev Kumar</v>
      </c>
      <c r="F586" s="15" t="str">
        <f>VLOOKUP(B586,Overall!B:AA,5,0)</f>
        <v>IIT Roorkee</v>
      </c>
      <c r="G586" s="15" t="str">
        <f>VLOOKUP(B586,Overall!B:AA,6,0)</f>
        <v>IIT Roorkee</v>
      </c>
      <c r="H586" s="16" t="str">
        <f>VLOOKUP(B586,Overall!B:AA,7,0)</f>
        <v>8 Weeks</v>
      </c>
      <c r="I586" s="15" t="str">
        <f>VLOOKUP(B586,Overall!B:AA,8,0)</f>
        <v>Rerun</v>
      </c>
      <c r="J586" s="17">
        <f>VLOOKUP(B586,Overall!B:AA,9,0)</f>
        <v>45859</v>
      </c>
      <c r="K586" s="17">
        <f>VLOOKUP(B586,Overall!B:AA,10,0)</f>
        <v>45912</v>
      </c>
      <c r="L586" s="17">
        <f>VLOOKUP(B586,Overall!B:AA,11,0)</f>
        <v>45920</v>
      </c>
      <c r="M586" s="17">
        <f>VLOOKUP(B586,Overall!B:AA,12,0)</f>
        <v>45866</v>
      </c>
      <c r="N586" s="17">
        <f>VLOOKUP(B586,Overall!B:AA,13,0)</f>
        <v>45884</v>
      </c>
      <c r="O586" s="15" t="str">
        <f>VLOOKUP(B586,Overall!B:AA,14,0)</f>
        <v>UG</v>
      </c>
      <c r="P586" s="15" t="str">
        <f>VLOOKUP(B586,Overall!B:AA,15,0)</f>
        <v>Core</v>
      </c>
      <c r="Q586" s="15" t="str">
        <f>VLOOKUP(B586,Overall!B:AA,16,0)</f>
        <v>No</v>
      </c>
      <c r="R586" s="33" t="str">
        <f>VLOOKUP(B586,Overall!B:AA,17,0)</f>
        <v>Computational Thermo Fluids</v>
      </c>
      <c r="S586" s="20" t="str">
        <f>VLOOKUP(B586,Overall!B:AA,18,0)</f>
        <v>https://onlinecourses.nptel.ac.in/noc25_ma83/preview</v>
      </c>
      <c r="T586" s="14" t="str">
        <f>VLOOKUP(B586,Overall!B:AA,19,0)</f>
        <v>noc25_ma83</v>
      </c>
      <c r="U586" s="35" t="str">
        <f>VLOOKUP(B586,Overall!B:AA,20,0)</f>
        <v>https://onlinecourses.nptel.ac.in/noc24_ma54/preview</v>
      </c>
      <c r="V586" s="35" t="str">
        <f>VLOOKUP(B586,Overall!B:AA,21,0)</f>
        <v>https://onlinecourses.nptel.ac.in/noc24_ma54/preview</v>
      </c>
      <c r="W586" s="33" t="str">
        <f>VLOOKUP(B586,Overall!B:AA,22,0)</f>
        <v>noc24_ma54</v>
      </c>
      <c r="X586" s="20" t="str">
        <f>VLOOKUP(B586,Overall!B:AA,23,0)</f>
        <v>https://nptel.ac.in/courses/111107105</v>
      </c>
      <c r="Y586" s="19" t="str">
        <f>VLOOKUP(B586,Overall!B:AA,24,0)</f>
        <v>https://nptel.ac.in/courses/111107105</v>
      </c>
      <c r="Z586" s="14">
        <f>VLOOKUP(B586,Overall!B:AA,25,0)</f>
        <v>111107105</v>
      </c>
      <c r="AA586" s="33"/>
    </row>
    <row r="587" spans="1:27" ht="39.6" x14ac:dyDescent="0.25">
      <c r="A587" s="13">
        <v>586</v>
      </c>
      <c r="B587" s="14" t="s">
        <v>3615</v>
      </c>
      <c r="C587" s="14" t="str">
        <f>VLOOKUP(B587,Overall!B:AA,2,0)</f>
        <v>Mathematics</v>
      </c>
      <c r="D587" s="14" t="str">
        <f>VLOOKUP(B587,Overall!B:AA,3,0)</f>
        <v>Operations Research - IITR</v>
      </c>
      <c r="E587" s="14" t="str">
        <f>VLOOKUP(B587,Overall!B:AA,4,0)</f>
        <v>Prof. Kusum Deep</v>
      </c>
      <c r="F587" s="15" t="str">
        <f>VLOOKUP(B587,Overall!B:AA,5,0)</f>
        <v>IIT Roorkee</v>
      </c>
      <c r="G587" s="15" t="str">
        <f>VLOOKUP(B587,Overall!B:AA,6,0)</f>
        <v>IIT Roorkee</v>
      </c>
      <c r="H587" s="16" t="str">
        <f>VLOOKUP(B587,Overall!B:AA,7,0)</f>
        <v>8 Weeks</v>
      </c>
      <c r="I587" s="15" t="str">
        <f>VLOOKUP(B587,Overall!B:AA,8,0)</f>
        <v>Rerun</v>
      </c>
      <c r="J587" s="17">
        <f>VLOOKUP(B587,Overall!B:AA,9,0)</f>
        <v>45859</v>
      </c>
      <c r="K587" s="17">
        <f>VLOOKUP(B587,Overall!B:AA,10,0)</f>
        <v>45912</v>
      </c>
      <c r="L587" s="17">
        <f>VLOOKUP(B587,Overall!B:AA,11,0)</f>
        <v>45920</v>
      </c>
      <c r="M587" s="17">
        <f>VLOOKUP(B587,Overall!B:AA,12,0)</f>
        <v>45866</v>
      </c>
      <c r="N587" s="17">
        <f>VLOOKUP(B587,Overall!B:AA,13,0)</f>
        <v>45884</v>
      </c>
      <c r="O587" s="15" t="str">
        <f>VLOOKUP(B587,Overall!B:AA,14,0)</f>
        <v>UG</v>
      </c>
      <c r="P587" s="15" t="str">
        <f>VLOOKUP(B587,Overall!B:AA,15,0)</f>
        <v>Core</v>
      </c>
      <c r="Q587" s="15" t="str">
        <f>VLOOKUP(B587,Overall!B:AA,16,0)</f>
        <v>No</v>
      </c>
      <c r="R587" s="33">
        <f>VLOOKUP(B587,Overall!B:AA,17,0)</f>
        <v>0</v>
      </c>
      <c r="S587" s="20" t="str">
        <f>VLOOKUP(B587,Overall!B:AA,18,0)</f>
        <v>https://onlinecourses.nptel.ac.in/noc25_ma84/preview</v>
      </c>
      <c r="T587" s="14" t="str">
        <f>VLOOKUP(B587,Overall!B:AA,19,0)</f>
        <v>noc25_ma84</v>
      </c>
      <c r="U587" s="35" t="str">
        <f>VLOOKUP(B587,Overall!B:AA,20,0)</f>
        <v>https://onlinecourses.nptel.ac.in/noc24_ma55/preview</v>
      </c>
      <c r="V587" s="35" t="str">
        <f>VLOOKUP(B587,Overall!B:AA,21,0)</f>
        <v>https://onlinecourses.nptel.ac.in/noc24_ma55/preview</v>
      </c>
      <c r="W587" s="33" t="str">
        <f>VLOOKUP(B587,Overall!B:AA,22,0)</f>
        <v>noc24_ma55</v>
      </c>
      <c r="X587" s="20" t="str">
        <f>VLOOKUP(B587,Overall!B:AA,23,0)</f>
        <v>https://nptel.ac.in/courses/111107128</v>
      </c>
      <c r="Y587" s="19" t="str">
        <f>VLOOKUP(B587,Overall!B:AA,24,0)</f>
        <v>https://nptel.ac.in/courses/111107128</v>
      </c>
      <c r="Z587" s="14">
        <f>VLOOKUP(B587,Overall!B:AA,25,0)</f>
        <v>111107128</v>
      </c>
      <c r="AA587" s="33"/>
    </row>
    <row r="588" spans="1:27" ht="39.6" x14ac:dyDescent="0.25">
      <c r="A588" s="13">
        <v>587</v>
      </c>
      <c r="B588" s="14" t="s">
        <v>3620</v>
      </c>
      <c r="C588" s="14" t="str">
        <f>VLOOKUP(B588,Overall!B:AA,2,0)</f>
        <v>Mathematics</v>
      </c>
      <c r="D588" s="14" t="str">
        <f>VLOOKUP(B588,Overall!B:AA,3,0)</f>
        <v>Advanced Engineering Mathematics</v>
      </c>
      <c r="E588" s="14" t="str">
        <f>VLOOKUP(B588,Overall!B:AA,4,0)</f>
        <v>Prof. P.N. Agarwal</v>
      </c>
      <c r="F588" s="15" t="str">
        <f>VLOOKUP(B588,Overall!B:AA,5,0)</f>
        <v>IIT Roorkee</v>
      </c>
      <c r="G588" s="15" t="str">
        <f>VLOOKUP(B588,Overall!B:AA,6,0)</f>
        <v>IIT Roorkee</v>
      </c>
      <c r="H588" s="16" t="str">
        <f>VLOOKUP(B588,Overall!B:AA,7,0)</f>
        <v>12 Weeks</v>
      </c>
      <c r="I588" s="15" t="str">
        <f>VLOOKUP(B588,Overall!B:AA,8,0)</f>
        <v>Rerun</v>
      </c>
      <c r="J588" s="17">
        <f>VLOOKUP(B588,Overall!B:AA,9,0)</f>
        <v>45859</v>
      </c>
      <c r="K588" s="17">
        <f>VLOOKUP(B588,Overall!B:AA,10,0)</f>
        <v>45940</v>
      </c>
      <c r="L588" s="17">
        <f>VLOOKUP(B588,Overall!B:AA,11,0)</f>
        <v>45955</v>
      </c>
      <c r="M588" s="17">
        <f>VLOOKUP(B588,Overall!B:AA,12,0)</f>
        <v>45866</v>
      </c>
      <c r="N588" s="17">
        <f>VLOOKUP(B588,Overall!B:AA,13,0)</f>
        <v>45884</v>
      </c>
      <c r="O588" s="15" t="str">
        <f>VLOOKUP(B588,Overall!B:AA,14,0)</f>
        <v>UG</v>
      </c>
      <c r="P588" s="15" t="str">
        <f>VLOOKUP(B588,Overall!B:AA,15,0)</f>
        <v>Core</v>
      </c>
      <c r="Q588" s="15" t="str">
        <f>VLOOKUP(B588,Overall!B:AA,16,0)</f>
        <v>No</v>
      </c>
      <c r="R588" s="33">
        <f>VLOOKUP(B588,Overall!B:AA,17,0)</f>
        <v>0</v>
      </c>
      <c r="S588" s="20" t="str">
        <f>VLOOKUP(B588,Overall!B:AA,18,0)</f>
        <v>https://onlinecourses.nptel.ac.in/noc25_ma85/preview</v>
      </c>
      <c r="T588" s="14" t="str">
        <f>VLOOKUP(B588,Overall!B:AA,19,0)</f>
        <v>noc25_ma85</v>
      </c>
      <c r="U588" s="35" t="str">
        <f>VLOOKUP(B588,Overall!B:AA,20,0)</f>
        <v>https://onlinecourses.nptel.ac.in/noc24_ma68/preview</v>
      </c>
      <c r="V588" s="35" t="str">
        <f>VLOOKUP(B588,Overall!B:AA,21,0)</f>
        <v>https://onlinecourses.nptel.ac.in/noc24_ma68/preview</v>
      </c>
      <c r="W588" s="33" t="str">
        <f>VLOOKUP(B588,Overall!B:AA,22,0)</f>
        <v>noc24_ma68</v>
      </c>
      <c r="X588" s="20" t="str">
        <f>VLOOKUP(B588,Overall!B:AA,23,0)</f>
        <v>https://nptel.ac.in/courses/111107119</v>
      </c>
      <c r="Y588" s="19" t="str">
        <f>VLOOKUP(B588,Overall!B:AA,24,0)</f>
        <v>https://nptel.ac.in/courses/111107119</v>
      </c>
      <c r="Z588" s="14">
        <f>VLOOKUP(B588,Overall!B:AA,25,0)</f>
        <v>111107119</v>
      </c>
      <c r="AA588" s="33"/>
    </row>
    <row r="589" spans="1:27" ht="39.6" x14ac:dyDescent="0.25">
      <c r="A589" s="13">
        <v>588</v>
      </c>
      <c r="B589" s="14" t="s">
        <v>3625</v>
      </c>
      <c r="C589" s="14" t="str">
        <f>VLOOKUP(B589,Overall!B:AA,2,0)</f>
        <v>Mathematics</v>
      </c>
      <c r="D589" s="14" t="str">
        <f>VLOOKUP(B589,Overall!B:AA,3,0)</f>
        <v>Measure Theory</v>
      </c>
      <c r="E589" s="14" t="str">
        <f>VLOOKUP(B589,Overall!B:AA,4,0)</f>
        <v>Prof. Inder Kumar Rana</v>
      </c>
      <c r="F589" s="15" t="str">
        <f>VLOOKUP(B589,Overall!B:AA,5,0)</f>
        <v>IIT Bombay</v>
      </c>
      <c r="G589" s="15" t="str">
        <f>VLOOKUP(B589,Overall!B:AA,6,0)</f>
        <v>IIT Bombay</v>
      </c>
      <c r="H589" s="16" t="str">
        <f>VLOOKUP(B589,Overall!B:AA,7,0)</f>
        <v>12 Weeks</v>
      </c>
      <c r="I589" s="15" t="str">
        <f>VLOOKUP(B589,Overall!B:AA,8,0)</f>
        <v>Rerun</v>
      </c>
      <c r="J589" s="17">
        <f>VLOOKUP(B589,Overall!B:AA,9,0)</f>
        <v>45859</v>
      </c>
      <c r="K589" s="17">
        <f>VLOOKUP(B589,Overall!B:AA,10,0)</f>
        <v>45940</v>
      </c>
      <c r="L589" s="17">
        <f>VLOOKUP(B589,Overall!B:AA,11,0)</f>
        <v>45955</v>
      </c>
      <c r="M589" s="17">
        <f>VLOOKUP(B589,Overall!B:AA,12,0)</f>
        <v>45866</v>
      </c>
      <c r="N589" s="17">
        <f>VLOOKUP(B589,Overall!B:AA,13,0)</f>
        <v>45884</v>
      </c>
      <c r="O589" s="15" t="str">
        <f>VLOOKUP(B589,Overall!B:AA,14,0)</f>
        <v>PG</v>
      </c>
      <c r="P589" s="15" t="str">
        <f>VLOOKUP(B589,Overall!B:AA,15,0)</f>
        <v>Core</v>
      </c>
      <c r="Q589" s="15" t="str">
        <f>VLOOKUP(B589,Overall!B:AA,16,0)</f>
        <v>Yes</v>
      </c>
      <c r="R589" s="33">
        <f>VLOOKUP(B589,Overall!B:AA,17,0)</f>
        <v>0</v>
      </c>
      <c r="S589" s="20" t="str">
        <f>VLOOKUP(B589,Overall!B:AA,18,0)</f>
        <v>https://onlinecourses.nptel.ac.in/noc25_ma86/preview</v>
      </c>
      <c r="T589" s="14" t="str">
        <f>VLOOKUP(B589,Overall!B:AA,19,0)</f>
        <v>noc25_ma86</v>
      </c>
      <c r="U589" s="35" t="str">
        <f>VLOOKUP(B589,Overall!B:AA,20,0)</f>
        <v>https://onlinecourses.nptel.ac.in/noc24_ma70/preview</v>
      </c>
      <c r="V589" s="35" t="str">
        <f>VLOOKUP(B589,Overall!B:AA,21,0)</f>
        <v>https://onlinecourses.nptel.ac.in/noc24_ma70/preview</v>
      </c>
      <c r="W589" s="33" t="str">
        <f>VLOOKUP(B589,Overall!B:AA,22,0)</f>
        <v>noc24_ma70</v>
      </c>
      <c r="X589" s="20" t="str">
        <f>VLOOKUP(B589,Overall!B:AA,23,0)</f>
        <v>https://nptel.ac.in/courses/111101100</v>
      </c>
      <c r="Y589" s="19" t="str">
        <f>VLOOKUP(B589,Overall!B:AA,24,0)</f>
        <v>https://nptel.ac.in/courses/111101100</v>
      </c>
      <c r="Z589" s="14">
        <f>VLOOKUP(B589,Overall!B:AA,25,0)</f>
        <v>111101100</v>
      </c>
      <c r="AA589" s="33"/>
    </row>
    <row r="590" spans="1:27" ht="39.6" x14ac:dyDescent="0.25">
      <c r="A590" s="13">
        <v>589</v>
      </c>
      <c r="B590" s="14" t="s">
        <v>3630</v>
      </c>
      <c r="C590" s="14" t="str">
        <f>VLOOKUP(B590,Overall!B:AA,2,0)</f>
        <v>Mathematics</v>
      </c>
      <c r="D590" s="14" t="str">
        <f>VLOOKUP(B590,Overall!B:AA,3,0)</f>
        <v>Calculus for Economics, Commerce and Management</v>
      </c>
      <c r="E590" s="14" t="str">
        <f>VLOOKUP(B590,Overall!B:AA,4,0)</f>
        <v>Prof. Inder Kumar Rana</v>
      </c>
      <c r="F590" s="15" t="str">
        <f>VLOOKUP(B590,Overall!B:AA,5,0)</f>
        <v>IIT Bombay</v>
      </c>
      <c r="G590" s="15" t="str">
        <f>VLOOKUP(B590,Overall!B:AA,6,0)</f>
        <v>IIT Bombay</v>
      </c>
      <c r="H590" s="16" t="str">
        <f>VLOOKUP(B590,Overall!B:AA,7,0)</f>
        <v>8 Weeks</v>
      </c>
      <c r="I590" s="15" t="str">
        <f>VLOOKUP(B590,Overall!B:AA,8,0)</f>
        <v>Rerun</v>
      </c>
      <c r="J590" s="17">
        <f>VLOOKUP(B590,Overall!B:AA,9,0)</f>
        <v>45859</v>
      </c>
      <c r="K590" s="17">
        <f>VLOOKUP(B590,Overall!B:AA,10,0)</f>
        <v>45912</v>
      </c>
      <c r="L590" s="17">
        <f>VLOOKUP(B590,Overall!B:AA,11,0)</f>
        <v>45920</v>
      </c>
      <c r="M590" s="17">
        <f>VLOOKUP(B590,Overall!B:AA,12,0)</f>
        <v>45866</v>
      </c>
      <c r="N590" s="17">
        <f>VLOOKUP(B590,Overall!B:AA,13,0)</f>
        <v>45884</v>
      </c>
      <c r="O590" s="15" t="str">
        <f>VLOOKUP(B590,Overall!B:AA,14,0)</f>
        <v>UG</v>
      </c>
      <c r="P590" s="15" t="str">
        <f>VLOOKUP(B590,Overall!B:AA,15,0)</f>
        <v>Core</v>
      </c>
      <c r="Q590" s="15" t="str">
        <f>VLOOKUP(B590,Overall!B:AA,16,0)</f>
        <v>No</v>
      </c>
      <c r="R590" s="33">
        <f>VLOOKUP(B590,Overall!B:AA,17,0)</f>
        <v>0</v>
      </c>
      <c r="S590" s="20" t="str">
        <f>VLOOKUP(B590,Overall!B:AA,18,0)</f>
        <v>https://onlinecourses.nptel.ac.in/noc25_ma87/preview</v>
      </c>
      <c r="T590" s="14" t="str">
        <f>VLOOKUP(B590,Overall!B:AA,19,0)</f>
        <v>noc25_ma87</v>
      </c>
      <c r="U590" s="35" t="str">
        <f>VLOOKUP(B590,Overall!B:AA,20,0)</f>
        <v>https://onlinecourses.nptel.ac.in/noc24_ma56/preview</v>
      </c>
      <c r="V590" s="35" t="str">
        <f>VLOOKUP(B590,Overall!B:AA,21,0)</f>
        <v>https://onlinecourses.nptel.ac.in/noc24_ma56/preview</v>
      </c>
      <c r="W590" s="33" t="str">
        <f>VLOOKUP(B590,Overall!B:AA,22,0)</f>
        <v>noc24_ma56</v>
      </c>
      <c r="X590" s="20" t="str">
        <f>VLOOKUP(B590,Overall!B:AA,23,0)</f>
        <v>https://nptel.ac.in/courses/111101109</v>
      </c>
      <c r="Y590" s="19" t="str">
        <f>VLOOKUP(B590,Overall!B:AA,24,0)</f>
        <v>https://nptel.ac.in/courses/111101109</v>
      </c>
      <c r="Z590" s="14">
        <f>VLOOKUP(B590,Overall!B:AA,25,0)</f>
        <v>111101109</v>
      </c>
      <c r="AA590" s="33"/>
    </row>
    <row r="591" spans="1:27" ht="39.6" x14ac:dyDescent="0.25">
      <c r="A591" s="13">
        <v>590</v>
      </c>
      <c r="B591" s="14" t="s">
        <v>3634</v>
      </c>
      <c r="C591" s="14" t="str">
        <f>VLOOKUP(B591,Overall!B:AA,2,0)</f>
        <v>Mathematics</v>
      </c>
      <c r="D591" s="14" t="str">
        <f>VLOOKUP(B591,Overall!B:AA,3,0)</f>
        <v>Introduction to Fuzzy Set Theory, Arithmetic and Logic</v>
      </c>
      <c r="E591" s="14" t="str">
        <f>VLOOKUP(B591,Overall!B:AA,4,0)</f>
        <v>Prof. Niladri Chaterjee</v>
      </c>
      <c r="F591" s="15" t="str">
        <f>VLOOKUP(B591,Overall!B:AA,5,0)</f>
        <v>IIT Delhi</v>
      </c>
      <c r="G591" s="15" t="str">
        <f>VLOOKUP(B591,Overall!B:AA,6,0)</f>
        <v>IIT Delhi</v>
      </c>
      <c r="H591" s="16" t="str">
        <f>VLOOKUP(B591,Overall!B:AA,7,0)</f>
        <v>12 Weeks</v>
      </c>
      <c r="I591" s="15" t="str">
        <f>VLOOKUP(B591,Overall!B:AA,8,0)</f>
        <v>Rerun</v>
      </c>
      <c r="J591" s="17">
        <f>VLOOKUP(B591,Overall!B:AA,9,0)</f>
        <v>45859</v>
      </c>
      <c r="K591" s="17">
        <f>VLOOKUP(B591,Overall!B:AA,10,0)</f>
        <v>45940</v>
      </c>
      <c r="L591" s="17">
        <f>VLOOKUP(B591,Overall!B:AA,11,0)</f>
        <v>45956</v>
      </c>
      <c r="M591" s="17">
        <f>VLOOKUP(B591,Overall!B:AA,12,0)</f>
        <v>45866</v>
      </c>
      <c r="N591" s="17">
        <f>VLOOKUP(B591,Overall!B:AA,13,0)</f>
        <v>45884</v>
      </c>
      <c r="O591" s="15" t="str">
        <f>VLOOKUP(B591,Overall!B:AA,14,0)</f>
        <v>UG/PG</v>
      </c>
      <c r="P591" s="15" t="str">
        <f>VLOOKUP(B591,Overall!B:AA,15,0)</f>
        <v>Elective</v>
      </c>
      <c r="Q591" s="15" t="str">
        <f>VLOOKUP(B591,Overall!B:AA,16,0)</f>
        <v>Yes</v>
      </c>
      <c r="R591" s="33">
        <f>VLOOKUP(B591,Overall!B:AA,17,0)</f>
        <v>0</v>
      </c>
      <c r="S591" s="20" t="str">
        <f>VLOOKUP(B591,Overall!B:AA,18,0)</f>
        <v>https://onlinecourses.nptel.ac.in/noc25_ma88/preview</v>
      </c>
      <c r="T591" s="14" t="str">
        <f>VLOOKUP(B591,Overall!B:AA,19,0)</f>
        <v>noc25_ma88</v>
      </c>
      <c r="U591" s="35" t="str">
        <f>VLOOKUP(B591,Overall!B:AA,20,0)</f>
        <v>https://onlinecourses.nptel.ac.in/noc24_ma71/preview</v>
      </c>
      <c r="V591" s="35" t="str">
        <f>VLOOKUP(B591,Overall!B:AA,21,0)</f>
        <v>https://onlinecourses.nptel.ac.in/noc24_ma71/preview</v>
      </c>
      <c r="W591" s="33" t="str">
        <f>VLOOKUP(B591,Overall!B:AA,22,0)</f>
        <v>noc24_ma71</v>
      </c>
      <c r="X591" s="20" t="str">
        <f>VLOOKUP(B591,Overall!B:AA,23,0)</f>
        <v>https://nptel.ac.in/courses/111102130</v>
      </c>
      <c r="Y591" s="19" t="str">
        <f>VLOOKUP(B591,Overall!B:AA,24,0)</f>
        <v>https://nptel.ac.in/courses/111102130</v>
      </c>
      <c r="Z591" s="14">
        <f>VLOOKUP(B591,Overall!B:AA,25,0)</f>
        <v>111102130</v>
      </c>
      <c r="AA591" s="33"/>
    </row>
    <row r="592" spans="1:27" ht="39.6" x14ac:dyDescent="0.25">
      <c r="A592" s="13">
        <v>591</v>
      </c>
      <c r="B592" s="14" t="s">
        <v>3639</v>
      </c>
      <c r="C592" s="14" t="str">
        <f>VLOOKUP(B592,Overall!B:AA,2,0)</f>
        <v>Mathematics</v>
      </c>
      <c r="D592" s="14" t="str">
        <f>VLOOKUP(B592,Overall!B:AA,3,0)</f>
        <v>Non-parametric Statistical Inference</v>
      </c>
      <c r="E592" s="14" t="str">
        <f>VLOOKUP(B592,Overall!B:AA,4,0)</f>
        <v>Prof. Niladri Chatterjee</v>
      </c>
      <c r="F592" s="15" t="str">
        <f>VLOOKUP(B592,Overall!B:AA,5,0)</f>
        <v>IIT Delhi</v>
      </c>
      <c r="G592" s="15" t="str">
        <f>VLOOKUP(B592,Overall!B:AA,6,0)</f>
        <v>IIT Delhi</v>
      </c>
      <c r="H592" s="16" t="str">
        <f>VLOOKUP(B592,Overall!B:AA,7,0)</f>
        <v>4 Weeks</v>
      </c>
      <c r="I592" s="15" t="str">
        <f>VLOOKUP(B592,Overall!B:AA,8,0)</f>
        <v>Rerun</v>
      </c>
      <c r="J592" s="17">
        <f>VLOOKUP(B592,Overall!B:AA,9,0)</f>
        <v>45859</v>
      </c>
      <c r="K592" s="17">
        <f>VLOOKUP(B592,Overall!B:AA,10,0)</f>
        <v>45884</v>
      </c>
      <c r="L592" s="17">
        <f>VLOOKUP(B592,Overall!B:AA,11,0)</f>
        <v>45921</v>
      </c>
      <c r="M592" s="17">
        <f>VLOOKUP(B592,Overall!B:AA,12,0)</f>
        <v>45866</v>
      </c>
      <c r="N592" s="17">
        <f>VLOOKUP(B592,Overall!B:AA,13,0)</f>
        <v>45884</v>
      </c>
      <c r="O592" s="15" t="str">
        <f>VLOOKUP(B592,Overall!B:AA,14,0)</f>
        <v>UG</v>
      </c>
      <c r="P592" s="15" t="str">
        <f>VLOOKUP(B592,Overall!B:AA,15,0)</f>
        <v>Elective</v>
      </c>
      <c r="Q592" s="15" t="str">
        <f>VLOOKUP(B592,Overall!B:AA,16,0)</f>
        <v>Yes</v>
      </c>
      <c r="R592" s="33">
        <f>VLOOKUP(B592,Overall!B:AA,17,0)</f>
        <v>0</v>
      </c>
      <c r="S592" s="20" t="str">
        <f>VLOOKUP(B592,Overall!B:AA,18,0)</f>
        <v>https://onlinecourses.nptel.ac.in/noc25_ma89/preview</v>
      </c>
      <c r="T592" s="14" t="str">
        <f>VLOOKUP(B592,Overall!B:AA,19,0)</f>
        <v>noc25_ma89</v>
      </c>
      <c r="U592" s="35" t="str">
        <f>VLOOKUP(B592,Overall!B:AA,20,0)</f>
        <v>https://onlinecourses.nptel.ac.in/noc24_ma46/preview</v>
      </c>
      <c r="V592" s="35" t="str">
        <f>VLOOKUP(B592,Overall!B:AA,21,0)</f>
        <v>https://onlinecourses.nptel.ac.in/noc24_ma46/preview</v>
      </c>
      <c r="W592" s="33" t="str">
        <f>VLOOKUP(B592,Overall!B:AA,22,0)</f>
        <v>noc24_ma46</v>
      </c>
      <c r="X592" s="20" t="str">
        <f>VLOOKUP(B592,Overall!B:AA,23,0)</f>
        <v>https://nptel.ac.in/courses/111102143</v>
      </c>
      <c r="Y592" s="19" t="str">
        <f>VLOOKUP(B592,Overall!B:AA,24,0)</f>
        <v>https://nptel.ac.in/courses/111102143</v>
      </c>
      <c r="Z592" s="14">
        <f>VLOOKUP(B592,Overall!B:AA,25,0)</f>
        <v>111102143</v>
      </c>
      <c r="AA592" s="33"/>
    </row>
    <row r="593" spans="1:27" ht="39.6" x14ac:dyDescent="0.25">
      <c r="A593" s="13">
        <v>592</v>
      </c>
      <c r="B593" s="14" t="s">
        <v>3644</v>
      </c>
      <c r="C593" s="14" t="str">
        <f>VLOOKUP(B593,Overall!B:AA,2,0)</f>
        <v>Mathematics</v>
      </c>
      <c r="D593" s="14" t="str">
        <f>VLOOKUP(B593,Overall!B:AA,3,0)</f>
        <v>Introduction to Probability Theory and Stochastic Processes</v>
      </c>
      <c r="E593" s="14" t="str">
        <f>VLOOKUP(B593,Overall!B:AA,4,0)</f>
        <v>Prof. S Dharmaraja</v>
      </c>
      <c r="F593" s="15" t="str">
        <f>VLOOKUP(B593,Overall!B:AA,5,0)</f>
        <v>IIT Delhi</v>
      </c>
      <c r="G593" s="15" t="str">
        <f>VLOOKUP(B593,Overall!B:AA,6,0)</f>
        <v>IIT Delhi</v>
      </c>
      <c r="H593" s="16" t="str">
        <f>VLOOKUP(B593,Overall!B:AA,7,0)</f>
        <v>12 Weeks</v>
      </c>
      <c r="I593" s="15" t="str">
        <f>VLOOKUP(B593,Overall!B:AA,8,0)</f>
        <v>Rerun</v>
      </c>
      <c r="J593" s="17">
        <f>VLOOKUP(B593,Overall!B:AA,9,0)</f>
        <v>45859</v>
      </c>
      <c r="K593" s="17">
        <f>VLOOKUP(B593,Overall!B:AA,10,0)</f>
        <v>45940</v>
      </c>
      <c r="L593" s="17">
        <f>VLOOKUP(B593,Overall!B:AA,11,0)</f>
        <v>45956</v>
      </c>
      <c r="M593" s="17">
        <f>VLOOKUP(B593,Overall!B:AA,12,0)</f>
        <v>45866</v>
      </c>
      <c r="N593" s="17">
        <f>VLOOKUP(B593,Overall!B:AA,13,0)</f>
        <v>45884</v>
      </c>
      <c r="O593" s="15" t="str">
        <f>VLOOKUP(B593,Overall!B:AA,14,0)</f>
        <v>UG</v>
      </c>
      <c r="P593" s="15" t="str">
        <f>VLOOKUP(B593,Overall!B:AA,15,0)</f>
        <v>Core</v>
      </c>
      <c r="Q593" s="15" t="str">
        <f>VLOOKUP(B593,Overall!B:AA,16,0)</f>
        <v>No</v>
      </c>
      <c r="R593" s="33" t="str">
        <f>VLOOKUP(B593,Overall!B:AA,17,0)</f>
        <v>Economics &amp; Finance</v>
      </c>
      <c r="S593" s="20" t="str">
        <f>VLOOKUP(B593,Overall!B:AA,18,0)</f>
        <v>https://onlinecourses.nptel.ac.in/noc25_ma90/preview</v>
      </c>
      <c r="T593" s="14" t="str">
        <f>VLOOKUP(B593,Overall!B:AA,19,0)</f>
        <v>noc25_ma90</v>
      </c>
      <c r="U593" s="35" t="str">
        <f>VLOOKUP(B593,Overall!B:AA,20,0)</f>
        <v>https://onlinecourses.nptel.ac.in/noc24_ma97/preview</v>
      </c>
      <c r="V593" s="35" t="str">
        <f>VLOOKUP(B593,Overall!B:AA,21,0)</f>
        <v>https://onlinecourses.nptel.ac.in/noc24_ma97/preview</v>
      </c>
      <c r="W593" s="33" t="str">
        <f>VLOOKUP(B593,Overall!B:AA,22,0)</f>
        <v>noc24_ma97</v>
      </c>
      <c r="X593" s="20" t="str">
        <f>VLOOKUP(B593,Overall!B:AA,23,0)</f>
        <v>https://nptel.ac.in/courses/111102111</v>
      </c>
      <c r="Y593" s="19" t="str">
        <f>VLOOKUP(B593,Overall!B:AA,24,0)</f>
        <v>https://nptel.ac.in/courses/111102111</v>
      </c>
      <c r="Z593" s="14">
        <f>VLOOKUP(B593,Overall!B:AA,25,0)</f>
        <v>111102111</v>
      </c>
      <c r="AA593" s="33"/>
    </row>
    <row r="594" spans="1:27" ht="39.6" x14ac:dyDescent="0.25">
      <c r="A594" s="13">
        <v>593</v>
      </c>
      <c r="B594" s="14" t="s">
        <v>3649</v>
      </c>
      <c r="C594" s="14" t="str">
        <f>VLOOKUP(B594,Overall!B:AA,2,0)</f>
        <v>Mathematics</v>
      </c>
      <c r="D594" s="14" t="str">
        <f>VLOOKUP(B594,Overall!B:AA,3,0)</f>
        <v>Introduction to Methods of Applied Mathematics</v>
      </c>
      <c r="E594" s="14" t="str">
        <f>VLOOKUP(B594,Overall!B:AA,4,0)</f>
        <v>Prof. Mani Mehra
Prof. Vivek Kumar Aggarwal</v>
      </c>
      <c r="F594" s="15" t="str">
        <f>VLOOKUP(B594,Overall!B:AA,5,0)</f>
        <v>IIT Delhi</v>
      </c>
      <c r="G594" s="15" t="str">
        <f>VLOOKUP(B594,Overall!B:AA,6,0)</f>
        <v>IIT Delhi</v>
      </c>
      <c r="H594" s="16" t="str">
        <f>VLOOKUP(B594,Overall!B:AA,7,0)</f>
        <v>12 Weeks</v>
      </c>
      <c r="I594" s="15" t="str">
        <f>VLOOKUP(B594,Overall!B:AA,8,0)</f>
        <v>Rerun</v>
      </c>
      <c r="J594" s="17">
        <f>VLOOKUP(B594,Overall!B:AA,9,0)</f>
        <v>45859</v>
      </c>
      <c r="K594" s="17">
        <f>VLOOKUP(B594,Overall!B:AA,10,0)</f>
        <v>45940</v>
      </c>
      <c r="L594" s="17">
        <f>VLOOKUP(B594,Overall!B:AA,11,0)</f>
        <v>45956</v>
      </c>
      <c r="M594" s="17">
        <f>VLOOKUP(B594,Overall!B:AA,12,0)</f>
        <v>45866</v>
      </c>
      <c r="N594" s="17">
        <f>VLOOKUP(B594,Overall!B:AA,13,0)</f>
        <v>45884</v>
      </c>
      <c r="O594" s="15" t="str">
        <f>VLOOKUP(B594,Overall!B:AA,14,0)</f>
        <v>UG/PG</v>
      </c>
      <c r="P594" s="15" t="str">
        <f>VLOOKUP(B594,Overall!B:AA,15,0)</f>
        <v>Elective</v>
      </c>
      <c r="Q594" s="15" t="str">
        <f>VLOOKUP(B594,Overall!B:AA,16,0)</f>
        <v>Yes</v>
      </c>
      <c r="R594" s="33">
        <f>VLOOKUP(B594,Overall!B:AA,17,0)</f>
        <v>0</v>
      </c>
      <c r="S594" s="20" t="str">
        <f>VLOOKUP(B594,Overall!B:AA,18,0)</f>
        <v>https://onlinecourses.nptel.ac.in/noc25_ma91/preview</v>
      </c>
      <c r="T594" s="14" t="str">
        <f>VLOOKUP(B594,Overall!B:AA,19,0)</f>
        <v>noc25_ma91</v>
      </c>
      <c r="U594" s="35" t="str">
        <f>VLOOKUP(B594,Overall!B:AA,20,0)</f>
        <v>https://onlinecourses.nptel.ac.in/noc24_ma80/preview</v>
      </c>
      <c r="V594" s="35" t="str">
        <f>VLOOKUP(B594,Overall!B:AA,21,0)</f>
        <v>https://onlinecourses.nptel.ac.in/noc24_ma80/preview</v>
      </c>
      <c r="W594" s="33" t="str">
        <f>VLOOKUP(B594,Overall!B:AA,22,0)</f>
        <v>noc24_ma80</v>
      </c>
      <c r="X594" s="20" t="str">
        <f>VLOOKUP(B594,Overall!B:AA,23,0)</f>
        <v>https://nptel.ac.in/courses/111102133</v>
      </c>
      <c r="Y594" s="19" t="str">
        <f>VLOOKUP(B594,Overall!B:AA,24,0)</f>
        <v>https://nptel.ac.in/courses/111102133</v>
      </c>
      <c r="Z594" s="14">
        <f>VLOOKUP(B594,Overall!B:AA,25,0)</f>
        <v>111102133</v>
      </c>
      <c r="AA594" s="33"/>
    </row>
    <row r="595" spans="1:27" ht="39.6" x14ac:dyDescent="0.25">
      <c r="A595" s="13">
        <v>594</v>
      </c>
      <c r="B595" s="14" t="s">
        <v>3654</v>
      </c>
      <c r="C595" s="14" t="str">
        <f>VLOOKUP(B595,Overall!B:AA,2,0)</f>
        <v>Mathematics</v>
      </c>
      <c r="D595" s="14" t="str">
        <f>VLOOKUP(B595,Overall!B:AA,3,0)</f>
        <v>Matrix Computation and its Applications</v>
      </c>
      <c r="E595" s="14" t="str">
        <f>VLOOKUP(B595,Overall!B:AA,4,0)</f>
        <v>Prof. Mani Mehra
Prof. Vivek Kumar Aggarwal</v>
      </c>
      <c r="F595" s="15" t="str">
        <f>VLOOKUP(B595,Overall!B:AA,5,0)</f>
        <v>IIT Delhi</v>
      </c>
      <c r="G595" s="15" t="str">
        <f>VLOOKUP(B595,Overall!B:AA,6,0)</f>
        <v>IIT Delhi</v>
      </c>
      <c r="H595" s="16" t="str">
        <f>VLOOKUP(B595,Overall!B:AA,7,0)</f>
        <v>12 Weeks</v>
      </c>
      <c r="I595" s="15" t="str">
        <f>VLOOKUP(B595,Overall!B:AA,8,0)</f>
        <v>Rerun</v>
      </c>
      <c r="J595" s="17">
        <f>VLOOKUP(B595,Overall!B:AA,9,0)</f>
        <v>45859</v>
      </c>
      <c r="K595" s="17">
        <f>VLOOKUP(B595,Overall!B:AA,10,0)</f>
        <v>45940</v>
      </c>
      <c r="L595" s="17">
        <f>VLOOKUP(B595,Overall!B:AA,11,0)</f>
        <v>45956</v>
      </c>
      <c r="M595" s="17">
        <f>VLOOKUP(B595,Overall!B:AA,12,0)</f>
        <v>45866</v>
      </c>
      <c r="N595" s="17">
        <f>VLOOKUP(B595,Overall!B:AA,13,0)</f>
        <v>45884</v>
      </c>
      <c r="O595" s="15" t="str">
        <f>VLOOKUP(B595,Overall!B:AA,14,0)</f>
        <v>UG/PG</v>
      </c>
      <c r="P595" s="15" t="str">
        <f>VLOOKUP(B595,Overall!B:AA,15,0)</f>
        <v>Core</v>
      </c>
      <c r="Q595" s="15" t="str">
        <f>VLOOKUP(B595,Overall!B:AA,16,0)</f>
        <v>Yes</v>
      </c>
      <c r="R595" s="33">
        <f>VLOOKUP(B595,Overall!B:AA,17,0)</f>
        <v>0</v>
      </c>
      <c r="S595" s="20" t="str">
        <f>VLOOKUP(B595,Overall!B:AA,18,0)</f>
        <v>https://onlinecourses.nptel.ac.in/noc25_ma92/preview</v>
      </c>
      <c r="T595" s="14" t="str">
        <f>VLOOKUP(B595,Overall!B:AA,19,0)</f>
        <v>noc25_ma92</v>
      </c>
      <c r="U595" s="35" t="str">
        <f>VLOOKUP(B595,Overall!B:AA,20,0)</f>
        <v>https://onlinecourses.nptel.ac.in/noc24_ma88/preview</v>
      </c>
      <c r="V595" s="35" t="str">
        <f>VLOOKUP(B595,Overall!B:AA,21,0)</f>
        <v>https://onlinecourses.nptel.ac.in/noc24_ma88/preview</v>
      </c>
      <c r="W595" s="33" t="str">
        <f>VLOOKUP(B595,Overall!B:AA,22,0)</f>
        <v>noc24_ma88</v>
      </c>
      <c r="X595" s="20" t="str">
        <f>VLOOKUP(B595,Overall!B:AA,23,0)</f>
        <v>https://nptel.ac.in/courses/111102152</v>
      </c>
      <c r="Y595" s="19" t="str">
        <f>VLOOKUP(B595,Overall!B:AA,24,0)</f>
        <v>https://nptel.ac.in/courses/111102152</v>
      </c>
      <c r="Z595" s="14">
        <f>VLOOKUP(B595,Overall!B:AA,25,0)</f>
        <v>111102152</v>
      </c>
      <c r="AA595" s="33"/>
    </row>
    <row r="596" spans="1:27" ht="39.6" x14ac:dyDescent="0.25">
      <c r="A596" s="13">
        <v>595</v>
      </c>
      <c r="B596" s="14" t="s">
        <v>3664</v>
      </c>
      <c r="C596" s="14" t="str">
        <f>VLOOKUP(B596,Overall!B:AA,2,0)</f>
        <v>Mathematics</v>
      </c>
      <c r="D596" s="14" t="str">
        <f>VLOOKUP(B596,Overall!B:AA,3,0)</f>
        <v>Computational Commutative Algebra</v>
      </c>
      <c r="E596" s="14" t="str">
        <f>VLOOKUP(B596,Overall!B:AA,4,0)</f>
        <v>Prof. Manoj Kummini</v>
      </c>
      <c r="F596" s="15" t="str">
        <f>VLOOKUP(B596,Overall!B:AA,5,0)</f>
        <v>Chennai Mathematical Institute</v>
      </c>
      <c r="G596" s="15" t="str">
        <f>VLOOKUP(B596,Overall!B:AA,6,0)</f>
        <v>IIT Madras</v>
      </c>
      <c r="H596" s="16" t="str">
        <f>VLOOKUP(B596,Overall!B:AA,7,0)</f>
        <v>12 Weeks</v>
      </c>
      <c r="I596" s="15" t="str">
        <f>VLOOKUP(B596,Overall!B:AA,8,0)</f>
        <v>Rerun</v>
      </c>
      <c r="J596" s="17">
        <f>VLOOKUP(B596,Overall!B:AA,9,0)</f>
        <v>45859</v>
      </c>
      <c r="K596" s="17">
        <f>VLOOKUP(B596,Overall!B:AA,10,0)</f>
        <v>45940</v>
      </c>
      <c r="L596" s="17">
        <f>VLOOKUP(B596,Overall!B:AA,11,0)</f>
        <v>45956</v>
      </c>
      <c r="M596" s="17">
        <f>VLOOKUP(B596,Overall!B:AA,12,0)</f>
        <v>45866</v>
      </c>
      <c r="N596" s="17">
        <f>VLOOKUP(B596,Overall!B:AA,13,0)</f>
        <v>45884</v>
      </c>
      <c r="O596" s="15" t="str">
        <f>VLOOKUP(B596,Overall!B:AA,14,0)</f>
        <v>UG/PG</v>
      </c>
      <c r="P596" s="15" t="str">
        <f>VLOOKUP(B596,Overall!B:AA,15,0)</f>
        <v>Elective</v>
      </c>
      <c r="Q596" s="15" t="str">
        <f>VLOOKUP(B596,Overall!B:AA,16,0)</f>
        <v>Yes</v>
      </c>
      <c r="R596" s="33" t="str">
        <f>VLOOKUP(B596,Overall!B:AA,17,0)</f>
        <v>Algebra</v>
      </c>
      <c r="S596" s="20" t="str">
        <f>VLOOKUP(B596,Overall!B:AA,18,0)</f>
        <v>https://onlinecourses.nptel.ac.in/noc25_ma94/preview</v>
      </c>
      <c r="T596" s="14" t="str">
        <f>VLOOKUP(B596,Overall!B:AA,19,0)</f>
        <v>noc25_ma94</v>
      </c>
      <c r="U596" s="35" t="str">
        <f>VLOOKUP(B596,Overall!B:AA,20,0)</f>
        <v>https://onlinecourses.nptel.ac.in/noc24_ma77/preview</v>
      </c>
      <c r="V596" s="35" t="str">
        <f>VLOOKUP(B596,Overall!B:AA,21,0)</f>
        <v>https://onlinecourses.nptel.ac.in/noc24_ma77/preview</v>
      </c>
      <c r="W596" s="33" t="str">
        <f>VLOOKUP(B596,Overall!B:AA,22,0)</f>
        <v>noc24_ma77</v>
      </c>
      <c r="X596" s="20" t="str">
        <f>VLOOKUP(B596,Overall!B:AA,23,0)</f>
        <v>https://nptel.ac.in/courses/111106138</v>
      </c>
      <c r="Y596" s="19" t="str">
        <f>VLOOKUP(B596,Overall!B:AA,24,0)</f>
        <v>https://nptel.ac.in/courses/111106138</v>
      </c>
      <c r="Z596" s="14">
        <f>VLOOKUP(B596,Overall!B:AA,25,0)</f>
        <v>111106138</v>
      </c>
      <c r="AA596" s="33"/>
    </row>
    <row r="597" spans="1:27" ht="39.6" x14ac:dyDescent="0.25">
      <c r="A597" s="13">
        <v>596</v>
      </c>
      <c r="B597" s="14" t="s">
        <v>3669</v>
      </c>
      <c r="C597" s="14" t="str">
        <f>VLOOKUP(B597,Overall!B:AA,2,0)</f>
        <v>Mathematics</v>
      </c>
      <c r="D597" s="14" t="str">
        <f>VLOOKUP(B597,Overall!B:AA,3,0)</f>
        <v>Probability Theory for Data Science</v>
      </c>
      <c r="E597" s="14" t="str">
        <f>VLOOKUP(B597,Overall!B:AA,4,0)</f>
        <v>Prof. Ishapathik Das</v>
      </c>
      <c r="F597" s="15" t="str">
        <f>VLOOKUP(B597,Overall!B:AA,5,0)</f>
        <v>IIT Tirupati</v>
      </c>
      <c r="G597" s="15" t="str">
        <f>VLOOKUP(B597,Overall!B:AA,6,0)</f>
        <v>IIT Madras</v>
      </c>
      <c r="H597" s="16" t="str">
        <f>VLOOKUP(B597,Overall!B:AA,7,0)</f>
        <v>12 Weeks</v>
      </c>
      <c r="I597" s="15" t="str">
        <f>VLOOKUP(B597,Overall!B:AA,8,0)</f>
        <v>Rerun</v>
      </c>
      <c r="J597" s="17">
        <f>VLOOKUP(B597,Overall!B:AA,9,0)</f>
        <v>45859</v>
      </c>
      <c r="K597" s="17">
        <f>VLOOKUP(B597,Overall!B:AA,10,0)</f>
        <v>45940</v>
      </c>
      <c r="L597" s="17">
        <f>VLOOKUP(B597,Overall!B:AA,11,0)</f>
        <v>45956</v>
      </c>
      <c r="M597" s="17">
        <f>VLOOKUP(B597,Overall!B:AA,12,0)</f>
        <v>45866</v>
      </c>
      <c r="N597" s="17">
        <f>VLOOKUP(B597,Overall!B:AA,13,0)</f>
        <v>45884</v>
      </c>
      <c r="O597" s="15" t="str">
        <f>VLOOKUP(B597,Overall!B:AA,14,0)</f>
        <v>UG</v>
      </c>
      <c r="P597" s="15" t="str">
        <f>VLOOKUP(B597,Overall!B:AA,15,0)</f>
        <v>Core</v>
      </c>
      <c r="Q597" s="15" t="str">
        <f>VLOOKUP(B597,Overall!B:AA,16,0)</f>
        <v>No</v>
      </c>
      <c r="R597" s="33">
        <f>VLOOKUP(B597,Overall!B:AA,17,0)</f>
        <v>0</v>
      </c>
      <c r="S597" s="20" t="str">
        <f>VLOOKUP(B597,Overall!B:AA,18,0)</f>
        <v>https://onlinecourses.nptel.ac.in/noc25_ma95/preview</v>
      </c>
      <c r="T597" s="14" t="str">
        <f>VLOOKUP(B597,Overall!B:AA,19,0)</f>
        <v>noc25_ma95</v>
      </c>
      <c r="U597" s="35" t="str">
        <f>VLOOKUP(B597,Overall!B:AA,20,0)</f>
        <v>https://onlinecourses.nptel.ac.in/noc24_ma64/preview</v>
      </c>
      <c r="V597" s="35" t="str">
        <f>VLOOKUP(B597,Overall!B:AA,21,0)</f>
        <v>https://onlinecourses.nptel.ac.in/noc24_ma64/preview</v>
      </c>
      <c r="W597" s="33" t="str">
        <f>VLOOKUP(B597,Overall!B:AA,22,0)</f>
        <v>noc24_ma64</v>
      </c>
      <c r="X597" s="20" t="str">
        <f>VLOOKUP(B597,Overall!B:AA,23,0)</f>
        <v>https://nptel.ac.in/courses/111106525</v>
      </c>
      <c r="Y597" s="19" t="str">
        <f>VLOOKUP(B597,Overall!B:AA,24,0)</f>
        <v>https://nptel.ac.in/courses/111106525</v>
      </c>
      <c r="Z597" s="14">
        <f>VLOOKUP(B597,Overall!B:AA,25,0)</f>
        <v>111106525</v>
      </c>
      <c r="AA597" s="33"/>
    </row>
    <row r="598" spans="1:27" ht="39.6" x14ac:dyDescent="0.25">
      <c r="A598" s="13">
        <v>597</v>
      </c>
      <c r="B598" s="14" t="s">
        <v>3674</v>
      </c>
      <c r="C598" s="14" t="str">
        <f>VLOOKUP(B598,Overall!B:AA,2,0)</f>
        <v>Mathematics</v>
      </c>
      <c r="D598" s="14" t="str">
        <f>VLOOKUP(B598,Overall!B:AA,3,0)</f>
        <v>EXCELing with Mathematical Modeling</v>
      </c>
      <c r="E598" s="14" t="str">
        <f>VLOOKUP(B598,Overall!B:AA,4,0)</f>
        <v>Prof. Sandip Banerjee</v>
      </c>
      <c r="F598" s="15" t="str">
        <f>VLOOKUP(B598,Overall!B:AA,5,0)</f>
        <v>IIT Roorkee</v>
      </c>
      <c r="G598" s="15" t="str">
        <f>VLOOKUP(B598,Overall!B:AA,6,0)</f>
        <v>IIT Roorkee</v>
      </c>
      <c r="H598" s="16" t="str">
        <f>VLOOKUP(B598,Overall!B:AA,7,0)</f>
        <v>12 Weeks</v>
      </c>
      <c r="I598" s="15" t="str">
        <f>VLOOKUP(B598,Overall!B:AA,8,0)</f>
        <v>Rerun</v>
      </c>
      <c r="J598" s="17">
        <f>VLOOKUP(B598,Overall!B:AA,9,0)</f>
        <v>45859</v>
      </c>
      <c r="K598" s="17">
        <f>VLOOKUP(B598,Overall!B:AA,10,0)</f>
        <v>45940</v>
      </c>
      <c r="L598" s="17">
        <f>VLOOKUP(B598,Overall!B:AA,11,0)</f>
        <v>45956</v>
      </c>
      <c r="M598" s="17">
        <f>VLOOKUP(B598,Overall!B:AA,12,0)</f>
        <v>45866</v>
      </c>
      <c r="N598" s="17">
        <f>VLOOKUP(B598,Overall!B:AA,13,0)</f>
        <v>45884</v>
      </c>
      <c r="O598" s="15" t="str">
        <f>VLOOKUP(B598,Overall!B:AA,14,0)</f>
        <v>UG/PG</v>
      </c>
      <c r="P598" s="15" t="str">
        <f>VLOOKUP(B598,Overall!B:AA,15,0)</f>
        <v>Core</v>
      </c>
      <c r="Q598" s="15" t="str">
        <f>VLOOKUP(B598,Overall!B:AA,16,0)</f>
        <v>Yes</v>
      </c>
      <c r="R598" s="33">
        <f>VLOOKUP(B598,Overall!B:AA,17,0)</f>
        <v>0</v>
      </c>
      <c r="S598" s="20" t="str">
        <f>VLOOKUP(B598,Overall!B:AA,18,0)</f>
        <v>https://onlinecourses.nptel.ac.in/noc25_ma96/preview</v>
      </c>
      <c r="T598" s="14" t="str">
        <f>VLOOKUP(B598,Overall!B:AA,19,0)</f>
        <v>noc25_ma96</v>
      </c>
      <c r="U598" s="35" t="str">
        <f>VLOOKUP(B598,Overall!B:AA,20,0)</f>
        <v>https://onlinecourses.nptel.ac.in/noc24_ma62/preview</v>
      </c>
      <c r="V598" s="35" t="str">
        <f>VLOOKUP(B598,Overall!B:AA,21,0)</f>
        <v>https://onlinecourses.nptel.ac.in/noc24_ma62/preview</v>
      </c>
      <c r="W598" s="33" t="str">
        <f>VLOOKUP(B598,Overall!B:AA,22,0)</f>
        <v>noc24_ma62</v>
      </c>
      <c r="X598" s="20" t="str">
        <f>VLOOKUP(B598,Overall!B:AA,23,0)</f>
        <v>https://nptel.ac.in/courses/111107523</v>
      </c>
      <c r="Y598" s="19" t="str">
        <f>VLOOKUP(B598,Overall!B:AA,24,0)</f>
        <v>https://nptel.ac.in/courses/111107523</v>
      </c>
      <c r="Z598" s="14">
        <f>VLOOKUP(B598,Overall!B:AA,25,0)</f>
        <v>111107523</v>
      </c>
      <c r="AA598" s="33"/>
    </row>
    <row r="599" spans="1:27" ht="39.6" x14ac:dyDescent="0.25">
      <c r="A599" s="13">
        <v>598</v>
      </c>
      <c r="B599" s="14" t="s">
        <v>3679</v>
      </c>
      <c r="C599" s="14" t="str">
        <f>VLOOKUP(B599,Overall!B:AA,2,0)</f>
        <v>Mathematics</v>
      </c>
      <c r="D599" s="14" t="str">
        <f>VLOOKUP(B599,Overall!B:AA,3,0)</f>
        <v>Calculus of One Real Variable</v>
      </c>
      <c r="E599" s="14" t="str">
        <f>VLOOKUP(B599,Overall!B:AA,4,0)</f>
        <v>Prof. Joydeep Dutta</v>
      </c>
      <c r="F599" s="15" t="str">
        <f>VLOOKUP(B599,Overall!B:AA,5,0)</f>
        <v>IIT Kanpur</v>
      </c>
      <c r="G599" s="15" t="str">
        <f>VLOOKUP(B599,Overall!B:AA,6,0)</f>
        <v>IIT Kanpur</v>
      </c>
      <c r="H599" s="16" t="str">
        <f>VLOOKUP(B599,Overall!B:AA,7,0)</f>
        <v>8 Weeks</v>
      </c>
      <c r="I599" s="15" t="str">
        <f>VLOOKUP(B599,Overall!B:AA,8,0)</f>
        <v>Rerun</v>
      </c>
      <c r="J599" s="17">
        <f>VLOOKUP(B599,Overall!B:AA,9,0)</f>
        <v>45859</v>
      </c>
      <c r="K599" s="17">
        <f>VLOOKUP(B599,Overall!B:AA,10,0)</f>
        <v>45912</v>
      </c>
      <c r="L599" s="17">
        <f>VLOOKUP(B599,Overall!B:AA,11,0)</f>
        <v>45920</v>
      </c>
      <c r="M599" s="17">
        <f>VLOOKUP(B599,Overall!B:AA,12,0)</f>
        <v>45866</v>
      </c>
      <c r="N599" s="17">
        <f>VLOOKUP(B599,Overall!B:AA,13,0)</f>
        <v>45884</v>
      </c>
      <c r="O599" s="15" t="str">
        <f>VLOOKUP(B599,Overall!B:AA,14,0)</f>
        <v>UG</v>
      </c>
      <c r="P599" s="15" t="str">
        <f>VLOOKUP(B599,Overall!B:AA,15,0)</f>
        <v>Core</v>
      </c>
      <c r="Q599" s="15" t="str">
        <f>VLOOKUP(B599,Overall!B:AA,16,0)</f>
        <v>No</v>
      </c>
      <c r="R599" s="33">
        <f>VLOOKUP(B599,Overall!B:AA,17,0)</f>
        <v>0</v>
      </c>
      <c r="S599" s="20" t="str">
        <f>VLOOKUP(B599,Overall!B:AA,18,0)</f>
        <v>https://onlinecourses.nptel.ac.in/noc25_ma97/preview</v>
      </c>
      <c r="T599" s="14" t="str">
        <f>VLOOKUP(B599,Overall!B:AA,19,0)</f>
        <v>noc25_ma97</v>
      </c>
      <c r="U599" s="35" t="str">
        <f>VLOOKUP(B599,Overall!B:AA,20,0)</f>
        <v>https://onlinecourses.nptel.ac.in/noc24_ma47/preview</v>
      </c>
      <c r="V599" s="35" t="str">
        <f>VLOOKUP(B599,Overall!B:AA,21,0)</f>
        <v>https://onlinecourses.nptel.ac.in/noc24_ma47/preview</v>
      </c>
      <c r="W599" s="33" t="str">
        <f>VLOOKUP(B599,Overall!B:AA,22,0)</f>
        <v>noc24_ma47</v>
      </c>
      <c r="X599" s="20" t="str">
        <f>VLOOKUP(B599,Overall!B:AA,23,0)</f>
        <v>https://nptel.ac.in/courses/109104124</v>
      </c>
      <c r="Y599" s="19" t="str">
        <f>VLOOKUP(B599,Overall!B:AA,24,0)</f>
        <v>https://nptel.ac.in/courses/109104124</v>
      </c>
      <c r="Z599" s="14">
        <f>VLOOKUP(B599,Overall!B:AA,25,0)</f>
        <v>109104124</v>
      </c>
      <c r="AA599" s="33"/>
    </row>
    <row r="600" spans="1:27" ht="39.6" x14ac:dyDescent="0.25">
      <c r="A600" s="13">
        <v>599</v>
      </c>
      <c r="B600" s="14" t="s">
        <v>3684</v>
      </c>
      <c r="C600" s="14" t="str">
        <f>VLOOKUP(B600,Overall!B:AA,2,0)</f>
        <v>Mathematics</v>
      </c>
      <c r="D600" s="14" t="str">
        <f>VLOOKUP(B600,Overall!B:AA,3,0)</f>
        <v>Calculus of Several Real Variables</v>
      </c>
      <c r="E600" s="14" t="str">
        <f>VLOOKUP(B600,Overall!B:AA,4,0)</f>
        <v>Prof. Joydeep Dutta</v>
      </c>
      <c r="F600" s="15" t="str">
        <f>VLOOKUP(B600,Overall!B:AA,5,0)</f>
        <v>IIT Kanpur</v>
      </c>
      <c r="G600" s="15" t="str">
        <f>VLOOKUP(B600,Overall!B:AA,6,0)</f>
        <v>IIT Kanpur</v>
      </c>
      <c r="H600" s="16" t="str">
        <f>VLOOKUP(B600,Overall!B:AA,7,0)</f>
        <v>8 Weeks</v>
      </c>
      <c r="I600" s="15" t="str">
        <f>VLOOKUP(B600,Overall!B:AA,8,0)</f>
        <v>Rerun</v>
      </c>
      <c r="J600" s="17">
        <f>VLOOKUP(B600,Overall!B:AA,9,0)</f>
        <v>45859</v>
      </c>
      <c r="K600" s="17">
        <f>VLOOKUP(B600,Overall!B:AA,10,0)</f>
        <v>45912</v>
      </c>
      <c r="L600" s="17">
        <f>VLOOKUP(B600,Overall!B:AA,11,0)</f>
        <v>45921</v>
      </c>
      <c r="M600" s="17">
        <f>VLOOKUP(B600,Overall!B:AA,12,0)</f>
        <v>45866</v>
      </c>
      <c r="N600" s="17">
        <f>VLOOKUP(B600,Overall!B:AA,13,0)</f>
        <v>45884</v>
      </c>
      <c r="O600" s="15" t="str">
        <f>VLOOKUP(B600,Overall!B:AA,14,0)</f>
        <v>UG</v>
      </c>
      <c r="P600" s="15" t="str">
        <f>VLOOKUP(B600,Overall!B:AA,15,0)</f>
        <v>Core</v>
      </c>
      <c r="Q600" s="15" t="str">
        <f>VLOOKUP(B600,Overall!B:AA,16,0)</f>
        <v>No</v>
      </c>
      <c r="R600" s="33">
        <f>VLOOKUP(B600,Overall!B:AA,17,0)</f>
        <v>0</v>
      </c>
      <c r="S600" s="20" t="str">
        <f>VLOOKUP(B600,Overall!B:AA,18,0)</f>
        <v>https://onlinecourses.nptel.ac.in/noc25_ma98/preview</v>
      </c>
      <c r="T600" s="14" t="str">
        <f>VLOOKUP(B600,Overall!B:AA,19,0)</f>
        <v>noc25_ma98</v>
      </c>
      <c r="U600" s="35" t="str">
        <f>VLOOKUP(B600,Overall!B:AA,20,0)</f>
        <v>https://onlinecourses.nptel.ac.in/noc24_ma52/preview</v>
      </c>
      <c r="V600" s="35" t="str">
        <f>VLOOKUP(B600,Overall!B:AA,21,0)</f>
        <v>https://onlinecourses.nptel.ac.in/noc24_ma52/preview</v>
      </c>
      <c r="W600" s="33" t="str">
        <f>VLOOKUP(B600,Overall!B:AA,22,0)</f>
        <v>noc24_ma52</v>
      </c>
      <c r="X600" s="20" t="str">
        <f>VLOOKUP(B600,Overall!B:AA,23,0)</f>
        <v>https://nptel.ac.in/courses/111104125</v>
      </c>
      <c r="Y600" s="19" t="str">
        <f>VLOOKUP(B600,Overall!B:AA,24,0)</f>
        <v>https://nptel.ac.in/courses/111104125</v>
      </c>
      <c r="Z600" s="14">
        <f>VLOOKUP(B600,Overall!B:AA,25,0)</f>
        <v>111104125</v>
      </c>
      <c r="AA600" s="33"/>
    </row>
    <row r="601" spans="1:27" ht="39.6" x14ac:dyDescent="0.25">
      <c r="A601" s="13">
        <v>600</v>
      </c>
      <c r="B601" s="14" t="s">
        <v>3688</v>
      </c>
      <c r="C601" s="14" t="str">
        <f>VLOOKUP(B601,Overall!B:AA,2,0)</f>
        <v>Mathematics</v>
      </c>
      <c r="D601" s="14" t="str">
        <f>VLOOKUP(B601,Overall!B:AA,3,0)</f>
        <v>Foundations of R Software</v>
      </c>
      <c r="E601" s="14" t="str">
        <f>VLOOKUP(B601,Overall!B:AA,4,0)</f>
        <v>Prof. Shalabh</v>
      </c>
      <c r="F601" s="15" t="str">
        <f>VLOOKUP(B601,Overall!B:AA,5,0)</f>
        <v>IIT Kanpur</v>
      </c>
      <c r="G601" s="15" t="str">
        <f>VLOOKUP(B601,Overall!B:AA,6,0)</f>
        <v>IIT Kanpur</v>
      </c>
      <c r="H601" s="16" t="str">
        <f>VLOOKUP(B601,Overall!B:AA,7,0)</f>
        <v>12 Weeks</v>
      </c>
      <c r="I601" s="15" t="str">
        <f>VLOOKUP(B601,Overall!B:AA,8,0)</f>
        <v>Rerun</v>
      </c>
      <c r="J601" s="17">
        <f>VLOOKUP(B601,Overall!B:AA,9,0)</f>
        <v>45859</v>
      </c>
      <c r="K601" s="17">
        <f>VLOOKUP(B601,Overall!B:AA,10,0)</f>
        <v>45940</v>
      </c>
      <c r="L601" s="17">
        <f>VLOOKUP(B601,Overall!B:AA,11,0)</f>
        <v>45956</v>
      </c>
      <c r="M601" s="17">
        <f>VLOOKUP(B601,Overall!B:AA,12,0)</f>
        <v>45866</v>
      </c>
      <c r="N601" s="17">
        <f>VLOOKUP(B601,Overall!B:AA,13,0)</f>
        <v>45884</v>
      </c>
      <c r="O601" s="15" t="str">
        <f>VLOOKUP(B601,Overall!B:AA,14,0)</f>
        <v>UG/PG</v>
      </c>
      <c r="P601" s="15" t="str">
        <f>VLOOKUP(B601,Overall!B:AA,15,0)</f>
        <v>Elective</v>
      </c>
      <c r="Q601" s="15" t="str">
        <f>VLOOKUP(B601,Overall!B:AA,16,0)</f>
        <v>Yes</v>
      </c>
      <c r="R601" s="33">
        <f>VLOOKUP(B601,Overall!B:AA,17,0)</f>
        <v>0</v>
      </c>
      <c r="S601" s="20" t="str">
        <f>VLOOKUP(B601,Overall!B:AA,18,0)</f>
        <v>https://onlinecourses.nptel.ac.in/noc25_ma99/preview</v>
      </c>
      <c r="T601" s="14" t="str">
        <f>VLOOKUP(B601,Overall!B:AA,19,0)</f>
        <v>noc25_ma99</v>
      </c>
      <c r="U601" s="35" t="str">
        <f>VLOOKUP(B601,Overall!B:AA,20,0)</f>
        <v>https://onlinecourses.nptel.ac.in/noc24_ma95/preview</v>
      </c>
      <c r="V601" s="35" t="str">
        <f>VLOOKUP(B601,Overall!B:AA,21,0)</f>
        <v>https://onlinecourses.nptel.ac.in/noc24_ma95/preview</v>
      </c>
      <c r="W601" s="33" t="str">
        <f>VLOOKUP(B601,Overall!B:AA,22,0)</f>
        <v>noc24_ma95</v>
      </c>
      <c r="X601" s="20" t="str">
        <f>VLOOKUP(B601,Overall!B:AA,23,0)</f>
        <v>https://nptel.ac.in/courses/111104160</v>
      </c>
      <c r="Y601" s="19" t="str">
        <f>VLOOKUP(B601,Overall!B:AA,24,0)</f>
        <v>https://nptel.ac.in/courses/111104160</v>
      </c>
      <c r="Z601" s="14">
        <f>VLOOKUP(B601,Overall!B:AA,25,0)</f>
        <v>111104160</v>
      </c>
      <c r="AA601" s="33"/>
    </row>
    <row r="602" spans="1:27" ht="39.6" x14ac:dyDescent="0.25">
      <c r="A602" s="13">
        <v>601</v>
      </c>
      <c r="B602" s="14" t="s">
        <v>3693</v>
      </c>
      <c r="C602" s="14" t="str">
        <f>VLOOKUP(B602,Overall!B:AA,2,0)</f>
        <v>Mathematics</v>
      </c>
      <c r="D602" s="14" t="str">
        <f>VLOOKUP(B602,Overall!B:AA,3,0)</f>
        <v>Foundations of R Software (In Hindi Language)</v>
      </c>
      <c r="E602" s="14" t="str">
        <f>VLOOKUP(B602,Overall!B:AA,4,0)</f>
        <v>Prof. Shalabh</v>
      </c>
      <c r="F602" s="15" t="str">
        <f>VLOOKUP(B602,Overall!B:AA,5,0)</f>
        <v>IIT Kanpur</v>
      </c>
      <c r="G602" s="15" t="str">
        <f>VLOOKUP(B602,Overall!B:AA,6,0)</f>
        <v>IIT Kanpur</v>
      </c>
      <c r="H602" s="16" t="str">
        <f>VLOOKUP(B602,Overall!B:AA,7,0)</f>
        <v>12 Weeks</v>
      </c>
      <c r="I602" s="15" t="str">
        <f>VLOOKUP(B602,Overall!B:AA,8,0)</f>
        <v>Rerun</v>
      </c>
      <c r="J602" s="17">
        <f>VLOOKUP(B602,Overall!B:AA,9,0)</f>
        <v>45859</v>
      </c>
      <c r="K602" s="17">
        <f>VLOOKUP(B602,Overall!B:AA,10,0)</f>
        <v>45940</v>
      </c>
      <c r="L602" s="17">
        <f>VLOOKUP(B602,Overall!B:AA,11,0)</f>
        <v>45956</v>
      </c>
      <c r="M602" s="17">
        <f>VLOOKUP(B602,Overall!B:AA,12,0)</f>
        <v>45866</v>
      </c>
      <c r="N602" s="17">
        <f>VLOOKUP(B602,Overall!B:AA,13,0)</f>
        <v>45884</v>
      </c>
      <c r="O602" s="15" t="str">
        <f>VLOOKUP(B602,Overall!B:AA,14,0)</f>
        <v>UG/PG</v>
      </c>
      <c r="P602" s="15" t="str">
        <f>VLOOKUP(B602,Overall!B:AA,15,0)</f>
        <v>Elective</v>
      </c>
      <c r="Q602" s="15" t="str">
        <f>VLOOKUP(B602,Overall!B:AA,16,0)</f>
        <v>Yes</v>
      </c>
      <c r="R602" s="33">
        <f>VLOOKUP(B602,Overall!B:AA,17,0)</f>
        <v>0</v>
      </c>
      <c r="S602" s="20" t="str">
        <f>VLOOKUP(B602,Overall!B:AA,18,0)</f>
        <v>https://onlinecourses.nptel.ac.in/noc25_ma100/preview</v>
      </c>
      <c r="T602" s="14" t="str">
        <f>VLOOKUP(B602,Overall!B:AA,19,0)</f>
        <v>noc25_ma100</v>
      </c>
      <c r="U602" s="35" t="str">
        <f>VLOOKUP(B602,Overall!B:AA,20,0)</f>
        <v>https://onlinecourses.nptel.ac.in/noc24_ma81/preview</v>
      </c>
      <c r="V602" s="35" t="str">
        <f>VLOOKUP(B602,Overall!B:AA,21,0)</f>
        <v>https://onlinecourses.nptel.ac.in/noc24_ma81/preview</v>
      </c>
      <c r="W602" s="33" t="str">
        <f>VLOOKUP(B602,Overall!B:AA,22,0)</f>
        <v>noc24_ma81</v>
      </c>
      <c r="X602" s="20" t="str">
        <f>VLOOKUP(B602,Overall!B:AA,23,0)</f>
        <v>https://nptel.ac.in/courses/111104161</v>
      </c>
      <c r="Y602" s="19" t="str">
        <f>VLOOKUP(B602,Overall!B:AA,24,0)</f>
        <v>https://nptel.ac.in/courses/111104161</v>
      </c>
      <c r="Z602" s="14">
        <f>VLOOKUP(B602,Overall!B:AA,25,0)</f>
        <v>111104161</v>
      </c>
      <c r="AA602" s="33"/>
    </row>
    <row r="603" spans="1:27" ht="39.6" x14ac:dyDescent="0.25">
      <c r="A603" s="13">
        <v>602</v>
      </c>
      <c r="B603" s="14" t="s">
        <v>3702</v>
      </c>
      <c r="C603" s="14" t="str">
        <f>VLOOKUP(B603,Overall!B:AA,2,0)</f>
        <v>Mathematics</v>
      </c>
      <c r="D603" s="14" t="str">
        <f>VLOOKUP(B603,Overall!B:AA,3,0)</f>
        <v>A Basic Course in Number Theory</v>
      </c>
      <c r="E603" s="14" t="str">
        <f>VLOOKUP(B603,Overall!B:AA,4,0)</f>
        <v>Prof. Shripad Garge</v>
      </c>
      <c r="F603" s="15" t="str">
        <f>VLOOKUP(B603,Overall!B:AA,5,0)</f>
        <v>IIT Bombay</v>
      </c>
      <c r="G603" s="15" t="str">
        <f>VLOOKUP(B603,Overall!B:AA,6,0)</f>
        <v>IIT Bombay</v>
      </c>
      <c r="H603" s="16" t="str">
        <f>VLOOKUP(B603,Overall!B:AA,7,0)</f>
        <v>12 Weeks</v>
      </c>
      <c r="I603" s="15" t="str">
        <f>VLOOKUP(B603,Overall!B:AA,8,0)</f>
        <v>Rerun</v>
      </c>
      <c r="J603" s="17">
        <f>VLOOKUP(B603,Overall!B:AA,9,0)</f>
        <v>45859</v>
      </c>
      <c r="K603" s="17">
        <f>VLOOKUP(B603,Overall!B:AA,10,0)</f>
        <v>45940</v>
      </c>
      <c r="L603" s="17">
        <f>VLOOKUP(B603,Overall!B:AA,11,0)</f>
        <v>45963</v>
      </c>
      <c r="M603" s="17">
        <f>VLOOKUP(B603,Overall!B:AA,12,0)</f>
        <v>45866</v>
      </c>
      <c r="N603" s="17">
        <f>VLOOKUP(B603,Overall!B:AA,13,0)</f>
        <v>45884</v>
      </c>
      <c r="O603" s="15" t="str">
        <f>VLOOKUP(B603,Overall!B:AA,14,0)</f>
        <v>PG</v>
      </c>
      <c r="P603" s="15" t="str">
        <f>VLOOKUP(B603,Overall!B:AA,15,0)</f>
        <v>Elective</v>
      </c>
      <c r="Q603" s="15" t="str">
        <f>VLOOKUP(B603,Overall!B:AA,16,0)</f>
        <v>Yes</v>
      </c>
      <c r="R603" s="33" t="str">
        <f>VLOOKUP(B603,Overall!B:AA,17,0)</f>
        <v>Algebra</v>
      </c>
      <c r="S603" s="20" t="str">
        <f>VLOOKUP(B603,Overall!B:AA,18,0)</f>
        <v>https://onlinecourses.nptel.ac.in/noc25_ma102/preview</v>
      </c>
      <c r="T603" s="14" t="str">
        <f>VLOOKUP(B603,Overall!B:AA,19,0)</f>
        <v>noc25_ma102</v>
      </c>
      <c r="U603" s="35" t="str">
        <f>VLOOKUP(B603,Overall!B:AA,20,0)</f>
        <v>https://onlinecourses.nptel.ac.in/noc24_ma89/preview</v>
      </c>
      <c r="V603" s="35" t="str">
        <f>VLOOKUP(B603,Overall!B:AA,21,0)</f>
        <v>https://onlinecourses.nptel.ac.in/noc24_ma89/preview</v>
      </c>
      <c r="W603" s="33" t="str">
        <f>VLOOKUP(B603,Overall!B:AA,22,0)</f>
        <v>noc24_ma89</v>
      </c>
      <c r="X603" s="20" t="str">
        <f>VLOOKUP(B603,Overall!B:AA,23,0)</f>
        <v>https://nptel.ac.in/courses/111101137</v>
      </c>
      <c r="Y603" s="19" t="str">
        <f>VLOOKUP(B603,Overall!B:AA,24,0)</f>
        <v>https://nptel.ac.in/courses/111101137</v>
      </c>
      <c r="Z603" s="14">
        <f>VLOOKUP(B603,Overall!B:AA,25,0)</f>
        <v>111101137</v>
      </c>
      <c r="AA603" s="33"/>
    </row>
    <row r="604" spans="1:27" ht="39.6" x14ac:dyDescent="0.25">
      <c r="A604" s="13">
        <v>603</v>
      </c>
      <c r="B604" s="14" t="s">
        <v>3707</v>
      </c>
      <c r="C604" s="14" t="str">
        <f>VLOOKUP(B604,Overall!B:AA,2,0)</f>
        <v>Mathematics</v>
      </c>
      <c r="D604" s="14" t="str">
        <f>VLOOKUP(B604,Overall!B:AA,3,0)</f>
        <v>Measure Theoretic Probability 1</v>
      </c>
      <c r="E604" s="14" t="str">
        <f>VLOOKUP(B604,Overall!B:AA,4,0)</f>
        <v>Prof. Suprio Bhar</v>
      </c>
      <c r="F604" s="15" t="str">
        <f>VLOOKUP(B604,Overall!B:AA,5,0)</f>
        <v>IIT Kanpur</v>
      </c>
      <c r="G604" s="15" t="str">
        <f>VLOOKUP(B604,Overall!B:AA,6,0)</f>
        <v>IIT Kanpur</v>
      </c>
      <c r="H604" s="16" t="str">
        <f>VLOOKUP(B604,Overall!B:AA,7,0)</f>
        <v>8 Weeks</v>
      </c>
      <c r="I604" s="15" t="str">
        <f>VLOOKUP(B604,Overall!B:AA,8,0)</f>
        <v>Rerun</v>
      </c>
      <c r="J604" s="17">
        <f>VLOOKUP(B604,Overall!B:AA,9,0)</f>
        <v>45859</v>
      </c>
      <c r="K604" s="17">
        <f>VLOOKUP(B604,Overall!B:AA,10,0)</f>
        <v>45912</v>
      </c>
      <c r="L604" s="17">
        <f>VLOOKUP(B604,Overall!B:AA,11,0)</f>
        <v>45921</v>
      </c>
      <c r="M604" s="17">
        <f>VLOOKUP(B604,Overall!B:AA,12,0)</f>
        <v>45866</v>
      </c>
      <c r="N604" s="17">
        <f>VLOOKUP(B604,Overall!B:AA,13,0)</f>
        <v>45884</v>
      </c>
      <c r="O604" s="15" t="str">
        <f>VLOOKUP(B604,Overall!B:AA,14,0)</f>
        <v>PG</v>
      </c>
      <c r="P604" s="15" t="str">
        <f>VLOOKUP(B604,Overall!B:AA,15,0)</f>
        <v>Elective</v>
      </c>
      <c r="Q604" s="15" t="str">
        <f>VLOOKUP(B604,Overall!B:AA,16,0)</f>
        <v>Yes</v>
      </c>
      <c r="R604" s="33">
        <f>VLOOKUP(B604,Overall!B:AA,17,0)</f>
        <v>0</v>
      </c>
      <c r="S604" s="20" t="str">
        <f>VLOOKUP(B604,Overall!B:AA,18,0)</f>
        <v>https://onlinecourses.nptel.ac.in/noc25_ma103/preview</v>
      </c>
      <c r="T604" s="14" t="str">
        <f>VLOOKUP(B604,Overall!B:AA,19,0)</f>
        <v>noc25_ma103</v>
      </c>
      <c r="U604" s="35" t="str">
        <f>VLOOKUP(B604,Overall!B:AA,20,0)</f>
        <v>https://onlinecourses.nptel.ac.in/noc23_ma47/preview</v>
      </c>
      <c r="V604" s="35" t="str">
        <f>VLOOKUP(B604,Overall!B:AA,21,0)</f>
        <v>https://onlinecourses.nptel.ac.in/noc23_ma47/preview</v>
      </c>
      <c r="W604" s="33" t="str">
        <f>VLOOKUP(B604,Overall!B:AA,22,0)</f>
        <v>noc23_ma47</v>
      </c>
      <c r="X604" s="20" t="str">
        <f>VLOOKUP(B604,Overall!B:AA,23,0)</f>
        <v>https://nptel.ac.in/courses/111104152</v>
      </c>
      <c r="Y604" s="19" t="str">
        <f>VLOOKUP(B604,Overall!B:AA,24,0)</f>
        <v>https://nptel.ac.in/courses/111104152</v>
      </c>
      <c r="Z604" s="14">
        <f>VLOOKUP(B604,Overall!B:AA,25,0)</f>
        <v>111104152</v>
      </c>
      <c r="AA604" s="33"/>
    </row>
    <row r="605" spans="1:27" ht="39.6" x14ac:dyDescent="0.25">
      <c r="A605" s="13">
        <v>604</v>
      </c>
      <c r="B605" s="14" t="s">
        <v>3712</v>
      </c>
      <c r="C605" s="14" t="str">
        <f>VLOOKUP(B605,Overall!B:AA,2,0)</f>
        <v>Mathematics</v>
      </c>
      <c r="D605" s="14" t="str">
        <f>VLOOKUP(B605,Overall!B:AA,3,0)</f>
        <v>Ordinary Differential Equations</v>
      </c>
      <c r="E605" s="14" t="str">
        <f>VLOOKUP(B605,Overall!B:AA,4,0)</f>
        <v>Prof. Kaushik Bal</v>
      </c>
      <c r="F605" s="15" t="str">
        <f>VLOOKUP(B605,Overall!B:AA,5,0)</f>
        <v>IIT Kanpur</v>
      </c>
      <c r="G605" s="15" t="str">
        <f>VLOOKUP(B605,Overall!B:AA,6,0)</f>
        <v>IIT Kanpur</v>
      </c>
      <c r="H605" s="16" t="str">
        <f>VLOOKUP(B605,Overall!B:AA,7,0)</f>
        <v>12 Weeks</v>
      </c>
      <c r="I605" s="15" t="str">
        <f>VLOOKUP(B605,Overall!B:AA,8,0)</f>
        <v>Rerun</v>
      </c>
      <c r="J605" s="17">
        <f>VLOOKUP(B605,Overall!B:AA,9,0)</f>
        <v>45859</v>
      </c>
      <c r="K605" s="17">
        <f>VLOOKUP(B605,Overall!B:AA,10,0)</f>
        <v>45940</v>
      </c>
      <c r="L605" s="17">
        <f>VLOOKUP(B605,Overall!B:AA,11,0)</f>
        <v>45956</v>
      </c>
      <c r="M605" s="17">
        <f>VLOOKUP(B605,Overall!B:AA,12,0)</f>
        <v>45866</v>
      </c>
      <c r="N605" s="17">
        <f>VLOOKUP(B605,Overall!B:AA,13,0)</f>
        <v>45884</v>
      </c>
      <c r="O605" s="15" t="str">
        <f>VLOOKUP(B605,Overall!B:AA,14,0)</f>
        <v>UG/PG</v>
      </c>
      <c r="P605" s="15" t="str">
        <f>VLOOKUP(B605,Overall!B:AA,15,0)</f>
        <v>Core</v>
      </c>
      <c r="Q605" s="15" t="str">
        <f>VLOOKUP(B605,Overall!B:AA,16,0)</f>
        <v>Yes</v>
      </c>
      <c r="R605" s="33" t="str">
        <f>VLOOKUP(B605,Overall!B:AA,17,0)</f>
        <v>Foundations of mathematics</v>
      </c>
      <c r="S605" s="20" t="str">
        <f>VLOOKUP(B605,Overall!B:AA,18,0)</f>
        <v>https://onlinecourses.nptel.ac.in/noc25_ma104/preview</v>
      </c>
      <c r="T605" s="14" t="str">
        <f>VLOOKUP(B605,Overall!B:AA,19,0)</f>
        <v>noc25_ma104</v>
      </c>
      <c r="U605" s="35" t="str">
        <f>VLOOKUP(B605,Overall!B:AA,20,0)</f>
        <v>https://onlinecourses.nptel.ac.in/noc24_ma78/preview</v>
      </c>
      <c r="V605" s="35" t="str">
        <f>VLOOKUP(B605,Overall!B:AA,21,0)</f>
        <v>https://onlinecourses.nptel.ac.in/noc24_ma78/preview</v>
      </c>
      <c r="W605" s="33" t="str">
        <f>VLOOKUP(B605,Overall!B:AA,22,0)</f>
        <v>noc24_ma78</v>
      </c>
      <c r="X605" s="20" t="str">
        <f>VLOOKUP(B605,Overall!B:AA,23,0)</f>
        <v>https://nptel.ac.in/courses/111104521</v>
      </c>
      <c r="Y605" s="19" t="str">
        <f>VLOOKUP(B605,Overall!B:AA,24,0)</f>
        <v>https://nptel.ac.in/courses/111104521</v>
      </c>
      <c r="Z605" s="14">
        <f>VLOOKUP(B605,Overall!B:AA,25,0)</f>
        <v>111104521</v>
      </c>
      <c r="AA605" s="33"/>
    </row>
    <row r="606" spans="1:27" ht="39.6" x14ac:dyDescent="0.25">
      <c r="A606" s="13">
        <v>605</v>
      </c>
      <c r="B606" s="14" t="s">
        <v>3717</v>
      </c>
      <c r="C606" s="14" t="str">
        <f>VLOOKUP(B606,Overall!B:AA,2,0)</f>
        <v>Mathematics</v>
      </c>
      <c r="D606" s="14" t="str">
        <f>VLOOKUP(B606,Overall!B:AA,3,0)</f>
        <v>A Primer to Mathematical Optimization</v>
      </c>
      <c r="E606" s="14" t="str">
        <f>VLOOKUP(B606,Overall!B:AA,4,0)</f>
        <v>Prof. Debdas Ghosh</v>
      </c>
      <c r="F606" s="15" t="str">
        <f>VLOOKUP(B606,Overall!B:AA,5,0)</f>
        <v>IIT(BHU) Varanasi</v>
      </c>
      <c r="G606" s="15" t="str">
        <f>VLOOKUP(B606,Overall!B:AA,6,0)</f>
        <v>IIT Kanpur</v>
      </c>
      <c r="H606" s="16" t="str">
        <f>VLOOKUP(B606,Overall!B:AA,7,0)</f>
        <v>12 Weeks</v>
      </c>
      <c r="I606" s="15" t="str">
        <f>VLOOKUP(B606,Overall!B:AA,8,0)</f>
        <v>Rerun</v>
      </c>
      <c r="J606" s="17">
        <f>VLOOKUP(B606,Overall!B:AA,9,0)</f>
        <v>45859</v>
      </c>
      <c r="K606" s="17">
        <f>VLOOKUP(B606,Overall!B:AA,10,0)</f>
        <v>45940</v>
      </c>
      <c r="L606" s="17">
        <f>VLOOKUP(B606,Overall!B:AA,11,0)</f>
        <v>45956</v>
      </c>
      <c r="M606" s="17">
        <f>VLOOKUP(B606,Overall!B:AA,12,0)</f>
        <v>45866</v>
      </c>
      <c r="N606" s="17">
        <f>VLOOKUP(B606,Overall!B:AA,13,0)</f>
        <v>45884</v>
      </c>
      <c r="O606" s="15" t="str">
        <f>VLOOKUP(B606,Overall!B:AA,14,0)</f>
        <v>UG/PG</v>
      </c>
      <c r="P606" s="15" t="str">
        <f>VLOOKUP(B606,Overall!B:AA,15,0)</f>
        <v>Elective</v>
      </c>
      <c r="Q606" s="15" t="str">
        <f>VLOOKUP(B606,Overall!B:AA,16,0)</f>
        <v>Yes</v>
      </c>
      <c r="R606" s="33">
        <f>VLOOKUP(B606,Overall!B:AA,17,0)</f>
        <v>0</v>
      </c>
      <c r="S606" s="20" t="str">
        <f>VLOOKUP(B606,Overall!B:AA,18,0)</f>
        <v>https://onlinecourses.nptel.ac.in/noc25_ma105/preview</v>
      </c>
      <c r="T606" s="14" t="str">
        <f>VLOOKUP(B606,Overall!B:AA,19,0)</f>
        <v>noc25_ma105</v>
      </c>
      <c r="U606" s="35" t="str">
        <f>VLOOKUP(B606,Overall!B:AA,20,0)</f>
        <v>https://onlinecourses.nptel.ac.in/noc24_ma94/preview</v>
      </c>
      <c r="V606" s="35" t="str">
        <f>VLOOKUP(B606,Overall!B:AA,21,0)</f>
        <v>https://onlinecourses.nptel.ac.in/noc24_ma94/preview</v>
      </c>
      <c r="W606" s="33" t="str">
        <f>VLOOKUP(B606,Overall!B:AA,22,0)</f>
        <v>noc24_ma94</v>
      </c>
      <c r="X606" s="20" t="str">
        <f>VLOOKUP(B606,Overall!B:AA,23,0)</f>
        <v>https://nptel.ac.in/courses/111104165</v>
      </c>
      <c r="Y606" s="19" t="str">
        <f>VLOOKUP(B606,Overall!B:AA,24,0)</f>
        <v>https://nptel.ac.in/courses/111104165</v>
      </c>
      <c r="Z606" s="14">
        <f>VLOOKUP(B606,Overall!B:AA,25,0)</f>
        <v>111104165</v>
      </c>
      <c r="AA606" s="33"/>
    </row>
    <row r="607" spans="1:27" ht="39.6" x14ac:dyDescent="0.25">
      <c r="A607" s="13">
        <v>606</v>
      </c>
      <c r="B607" s="14" t="s">
        <v>3723</v>
      </c>
      <c r="C607" s="14" t="str">
        <f>VLOOKUP(B607,Overall!B:AA,2,0)</f>
        <v>Mathematics</v>
      </c>
      <c r="D607" s="14" t="str">
        <f>VLOOKUP(B607,Overall!B:AA,3,0)</f>
        <v>Category Theory</v>
      </c>
      <c r="E607" s="14" t="str">
        <f>VLOOKUP(B607,Overall!B:AA,4,0)</f>
        <v>Prof. Amit Kuber</v>
      </c>
      <c r="F607" s="15" t="str">
        <f>VLOOKUP(B607,Overall!B:AA,5,0)</f>
        <v>IIT Kanpur</v>
      </c>
      <c r="G607" s="15" t="str">
        <f>VLOOKUP(B607,Overall!B:AA,6,0)</f>
        <v>IIT Kanpur</v>
      </c>
      <c r="H607" s="16" t="str">
        <f>VLOOKUP(B607,Overall!B:AA,7,0)</f>
        <v>12 Weeks</v>
      </c>
      <c r="I607" s="15" t="str">
        <f>VLOOKUP(B607,Overall!B:AA,8,0)</f>
        <v>Rerun</v>
      </c>
      <c r="J607" s="17">
        <f>VLOOKUP(B607,Overall!B:AA,9,0)</f>
        <v>45859</v>
      </c>
      <c r="K607" s="17">
        <f>VLOOKUP(B607,Overall!B:AA,10,0)</f>
        <v>45940</v>
      </c>
      <c r="L607" s="17">
        <f>VLOOKUP(B607,Overall!B:AA,11,0)</f>
        <v>45962</v>
      </c>
      <c r="M607" s="17">
        <f>VLOOKUP(B607,Overall!B:AA,12,0)</f>
        <v>45866</v>
      </c>
      <c r="N607" s="17">
        <f>VLOOKUP(B607,Overall!B:AA,13,0)</f>
        <v>45884</v>
      </c>
      <c r="O607" s="15" t="str">
        <f>VLOOKUP(B607,Overall!B:AA,14,0)</f>
        <v>UG/PG</v>
      </c>
      <c r="P607" s="15" t="str">
        <f>VLOOKUP(B607,Overall!B:AA,15,0)</f>
        <v>Elective</v>
      </c>
      <c r="Q607" s="15" t="str">
        <f>VLOOKUP(B607,Overall!B:AA,16,0)</f>
        <v>Yes</v>
      </c>
      <c r="R607" s="33" t="str">
        <f>VLOOKUP(B607,Overall!B:AA,17,0)</f>
        <v>Algebra</v>
      </c>
      <c r="S607" s="20" t="str">
        <f>VLOOKUP(B607,Overall!B:AA,18,0)</f>
        <v>https://onlinecourses.nptel.ac.in/noc25_ma106/preview</v>
      </c>
      <c r="T607" s="14" t="str">
        <f>VLOOKUP(B607,Overall!B:AA,19,0)</f>
        <v>noc25_ma106</v>
      </c>
      <c r="U607" s="35" t="str">
        <f>VLOOKUP(B607,Overall!B:AA,20,0)</f>
        <v>https://onlinecourses.nptel.ac.in/noc24_ma63/preview</v>
      </c>
      <c r="V607" s="35" t="str">
        <f>VLOOKUP(B607,Overall!B:AA,21,0)</f>
        <v>https://onlinecourses.nptel.ac.in/noc24_ma63/preview</v>
      </c>
      <c r="W607" s="33" t="str">
        <f>VLOOKUP(B607,Overall!B:AA,22,0)</f>
        <v>noc24_ma63</v>
      </c>
      <c r="X607" s="20" t="str">
        <f>VLOOKUP(B607,Overall!B:AA,23,0)</f>
        <v>https://nptel.ac.in/courses/111104524</v>
      </c>
      <c r="Y607" s="19" t="str">
        <f>VLOOKUP(B607,Overall!B:AA,24,0)</f>
        <v>https://nptel.ac.in/courses/111104524</v>
      </c>
      <c r="Z607" s="14">
        <f>VLOOKUP(B607,Overall!B:AA,25,0)</f>
        <v>111104524</v>
      </c>
      <c r="AA607" s="33"/>
    </row>
    <row r="608" spans="1:27" ht="39.6" x14ac:dyDescent="0.25">
      <c r="A608" s="13">
        <v>607</v>
      </c>
      <c r="B608" s="14" t="s">
        <v>3728</v>
      </c>
      <c r="C608" s="14" t="str">
        <f>VLOOKUP(B608,Overall!B:AA,2,0)</f>
        <v>Mathematics</v>
      </c>
      <c r="D608" s="14" t="str">
        <f>VLOOKUP(B608,Overall!B:AA,3,0)</f>
        <v>Advanced Partial Differential Equations - (Part I: Distributions and Sobolev Spaces)</v>
      </c>
      <c r="E608" s="14" t="str">
        <f>VLOOKUP(B608,Overall!B:AA,4,0)</f>
        <v>Prof. A. K. Nandakumaran,
Prof. P. S. Datti</v>
      </c>
      <c r="F608" s="15" t="str">
        <f>VLOOKUP(B608,Overall!B:AA,5,0)</f>
        <v>IISc Bangalore</v>
      </c>
      <c r="G608" s="15" t="str">
        <f>VLOOKUP(B608,Overall!B:AA,6,0)</f>
        <v>IISc Bangalore</v>
      </c>
      <c r="H608" s="16" t="str">
        <f>VLOOKUP(B608,Overall!B:AA,7,0)</f>
        <v>8 Weeks</v>
      </c>
      <c r="I608" s="15" t="str">
        <f>VLOOKUP(B608,Overall!B:AA,8,0)</f>
        <v>Rerun</v>
      </c>
      <c r="J608" s="17">
        <f>VLOOKUP(B608,Overall!B:AA,9,0)</f>
        <v>45859</v>
      </c>
      <c r="K608" s="17">
        <f>VLOOKUP(B608,Overall!B:AA,10,0)</f>
        <v>45912</v>
      </c>
      <c r="L608" s="17">
        <f>VLOOKUP(B608,Overall!B:AA,11,0)</f>
        <v>45921</v>
      </c>
      <c r="M608" s="17">
        <f>VLOOKUP(B608,Overall!B:AA,12,0)</f>
        <v>45866</v>
      </c>
      <c r="N608" s="17">
        <f>VLOOKUP(B608,Overall!B:AA,13,0)</f>
        <v>45884</v>
      </c>
      <c r="O608" s="15" t="str">
        <f>VLOOKUP(B608,Overall!B:AA,14,0)</f>
        <v>PG</v>
      </c>
      <c r="P608" s="15" t="str">
        <f>VLOOKUP(B608,Overall!B:AA,15,0)</f>
        <v>Core</v>
      </c>
      <c r="Q608" s="15" t="str">
        <f>VLOOKUP(B608,Overall!B:AA,16,0)</f>
        <v>Yes</v>
      </c>
      <c r="R608" s="33">
        <f>VLOOKUP(B608,Overall!B:AA,17,0)</f>
        <v>0</v>
      </c>
      <c r="S608" s="20" t="str">
        <f>VLOOKUP(B608,Overall!B:AA,18,0)</f>
        <v>https://onlinecourses.nptel.ac.in/noc25_ma107/preview</v>
      </c>
      <c r="T608" s="14" t="str">
        <f>VLOOKUP(B608,Overall!B:AA,19,0)</f>
        <v>noc25_ma107</v>
      </c>
      <c r="U608" s="35" t="str">
        <f>VLOOKUP(B608,Overall!B:AA,20,0)</f>
        <v>https://onlinecourses.nptel.ac.in/noc23_ma79/preview</v>
      </c>
      <c r="V608" s="35" t="str">
        <f>VLOOKUP(B608,Overall!B:AA,21,0)</f>
        <v>https://onlinecourses.nptel.ac.in/noc23_ma79/preview</v>
      </c>
      <c r="W608" s="33" t="str">
        <f>VLOOKUP(B608,Overall!B:AA,22,0)</f>
        <v>noc23_ma79</v>
      </c>
      <c r="X608" s="20" t="str">
        <f>VLOOKUP(B608,Overall!B:AA,23,0)</f>
        <v>https://nptel.ac.in/courses/111108168</v>
      </c>
      <c r="Y608" s="19" t="str">
        <f>VLOOKUP(B608,Overall!B:AA,24,0)</f>
        <v>https://nptel.ac.in/courses/111108168</v>
      </c>
      <c r="Z608" s="14">
        <f>VLOOKUP(B608,Overall!B:AA,25,0)</f>
        <v>111108168</v>
      </c>
      <c r="AA608" s="33"/>
    </row>
    <row r="609" spans="1:27" ht="39.6" x14ac:dyDescent="0.25">
      <c r="A609" s="13">
        <v>608</v>
      </c>
      <c r="B609" s="14" t="s">
        <v>3733</v>
      </c>
      <c r="C609" s="14" t="str">
        <f>VLOOKUP(B609,Overall!B:AA,2,0)</f>
        <v>Mathematics</v>
      </c>
      <c r="D609" s="14" t="str">
        <f>VLOOKUP(B609,Overall!B:AA,3,0)</f>
        <v>First Course on Partial Differential Equations - II</v>
      </c>
      <c r="E609" s="14" t="str">
        <f>VLOOKUP(B609,Overall!B:AA,4,0)</f>
        <v>Prof. A. K. Nandakumaran,
Prof. P. S. Datti</v>
      </c>
      <c r="F609" s="15" t="str">
        <f>VLOOKUP(B609,Overall!B:AA,5,0)</f>
        <v>IISc Bangalore</v>
      </c>
      <c r="G609" s="15" t="str">
        <f>VLOOKUP(B609,Overall!B:AA,6,0)</f>
        <v>IISc Bangalore</v>
      </c>
      <c r="H609" s="16" t="str">
        <f>VLOOKUP(B609,Overall!B:AA,7,0)</f>
        <v>8 Weeks</v>
      </c>
      <c r="I609" s="15" t="str">
        <f>VLOOKUP(B609,Overall!B:AA,8,0)</f>
        <v>Rerun</v>
      </c>
      <c r="J609" s="17">
        <f>VLOOKUP(B609,Overall!B:AA,9,0)</f>
        <v>45859</v>
      </c>
      <c r="K609" s="17">
        <f>VLOOKUP(B609,Overall!B:AA,10,0)</f>
        <v>45912</v>
      </c>
      <c r="L609" s="17">
        <f>VLOOKUP(B609,Overall!B:AA,11,0)</f>
        <v>45921</v>
      </c>
      <c r="M609" s="17">
        <f>VLOOKUP(B609,Overall!B:AA,12,0)</f>
        <v>45866</v>
      </c>
      <c r="N609" s="17">
        <f>VLOOKUP(B609,Overall!B:AA,13,0)</f>
        <v>45884</v>
      </c>
      <c r="O609" s="15" t="str">
        <f>VLOOKUP(B609,Overall!B:AA,14,0)</f>
        <v>PG</v>
      </c>
      <c r="P609" s="15" t="str">
        <f>VLOOKUP(B609,Overall!B:AA,15,0)</f>
        <v>Core</v>
      </c>
      <c r="Q609" s="15" t="str">
        <f>VLOOKUP(B609,Overall!B:AA,16,0)</f>
        <v>Yes</v>
      </c>
      <c r="R609" s="33">
        <f>VLOOKUP(B609,Overall!B:AA,17,0)</f>
        <v>0</v>
      </c>
      <c r="S609" s="20" t="str">
        <f>VLOOKUP(B609,Overall!B:AA,18,0)</f>
        <v>https://onlinecourses.nptel.ac.in/noc25_ma108/preview</v>
      </c>
      <c r="T609" s="14" t="str">
        <f>VLOOKUP(B609,Overall!B:AA,19,0)</f>
        <v>noc25_ma108</v>
      </c>
      <c r="U609" s="35" t="str">
        <f>VLOOKUP(B609,Overall!B:AA,20,0)</f>
        <v>https://onlinecourses.nptel.ac.in/noc24_ma48/preview</v>
      </c>
      <c r="V609" s="35" t="str">
        <f>VLOOKUP(B609,Overall!B:AA,21,0)</f>
        <v>https://onlinecourses.nptel.ac.in/noc24_ma48/preview</v>
      </c>
      <c r="W609" s="33" t="str">
        <f>VLOOKUP(B609,Overall!B:AA,22,0)</f>
        <v>noc24_ma48</v>
      </c>
      <c r="X609" s="20" t="str">
        <f>VLOOKUP(B609,Overall!B:AA,23,0)</f>
        <v>https://nptel.ac.in/courses/111108152</v>
      </c>
      <c r="Y609" s="19" t="str">
        <f>VLOOKUP(B609,Overall!B:AA,24,0)</f>
        <v>https://nptel.ac.in/courses/111108152</v>
      </c>
      <c r="Z609" s="14">
        <f>VLOOKUP(B609,Overall!B:AA,25,0)</f>
        <v>111108152</v>
      </c>
      <c r="AA609" s="33"/>
    </row>
    <row r="610" spans="1:27" ht="39.6" x14ac:dyDescent="0.25">
      <c r="A610" s="13">
        <v>609</v>
      </c>
      <c r="B610" s="14" t="s">
        <v>3737</v>
      </c>
      <c r="C610" s="14" t="str">
        <f>VLOOKUP(B610,Overall!B:AA,2,0)</f>
        <v>Mathematics</v>
      </c>
      <c r="D610" s="14" t="str">
        <f>VLOOKUP(B610,Overall!B:AA,3,0)</f>
        <v>Introduction to Algebraic Geometry</v>
      </c>
      <c r="E610" s="14" t="str">
        <f>VLOOKUP(B610,Overall!B:AA,4,0)</f>
        <v>Prof. Arijit Dey</v>
      </c>
      <c r="F610" s="15" t="str">
        <f>VLOOKUP(B610,Overall!B:AA,5,0)</f>
        <v>IIT Madras</v>
      </c>
      <c r="G610" s="15" t="str">
        <f>VLOOKUP(B610,Overall!B:AA,6,0)</f>
        <v>IIT Madras</v>
      </c>
      <c r="H610" s="16" t="str">
        <f>VLOOKUP(B610,Overall!B:AA,7,0)</f>
        <v>12 Weeks</v>
      </c>
      <c r="I610" s="15" t="str">
        <f>VLOOKUP(B610,Overall!B:AA,8,0)</f>
        <v>Rerun</v>
      </c>
      <c r="J610" s="17">
        <f>VLOOKUP(B610,Overall!B:AA,9,0)</f>
        <v>45859</v>
      </c>
      <c r="K610" s="17">
        <f>VLOOKUP(B610,Overall!B:AA,10,0)</f>
        <v>45940</v>
      </c>
      <c r="L610" s="17">
        <f>VLOOKUP(B610,Overall!B:AA,11,0)</f>
        <v>45955</v>
      </c>
      <c r="M610" s="17">
        <f>VLOOKUP(B610,Overall!B:AA,12,0)</f>
        <v>45866</v>
      </c>
      <c r="N610" s="17">
        <f>VLOOKUP(B610,Overall!B:AA,13,0)</f>
        <v>45884</v>
      </c>
      <c r="O610" s="15" t="str">
        <f>VLOOKUP(B610,Overall!B:AA,14,0)</f>
        <v>PG</v>
      </c>
      <c r="P610" s="15" t="str">
        <f>VLOOKUP(B610,Overall!B:AA,15,0)</f>
        <v>Elective</v>
      </c>
      <c r="Q610" s="15" t="str">
        <f>VLOOKUP(B610,Overall!B:AA,16,0)</f>
        <v>Yes</v>
      </c>
      <c r="R610" s="33">
        <f>VLOOKUP(B610,Overall!B:AA,17,0)</f>
        <v>0</v>
      </c>
      <c r="S610" s="20" t="str">
        <f>VLOOKUP(B610,Overall!B:AA,18,0)</f>
        <v>https://onlinecourses.nptel.ac.in/noc25_ma109/preview</v>
      </c>
      <c r="T610" s="14" t="str">
        <f>VLOOKUP(B610,Overall!B:AA,19,0)</f>
        <v>noc25_ma109</v>
      </c>
      <c r="U610" s="35" t="str">
        <f>VLOOKUP(B610,Overall!B:AA,20,0)</f>
        <v>https://onlinecourses.nptel.ac.in/noc23_ma63/preview</v>
      </c>
      <c r="V610" s="35" t="str">
        <f>VLOOKUP(B610,Overall!B:AA,21,0)</f>
        <v>https://onlinecourses.nptel.ac.in/noc23_ma63/preview</v>
      </c>
      <c r="W610" s="33" t="str">
        <f>VLOOKUP(B610,Overall!B:AA,22,0)</f>
        <v>noc23_ma63</v>
      </c>
      <c r="X610" s="20" t="str">
        <f>VLOOKUP(B610,Overall!B:AA,23,0)</f>
        <v>https://nptel.ac.in/courses/111106168</v>
      </c>
      <c r="Y610" s="19" t="str">
        <f>VLOOKUP(B610,Overall!B:AA,24,0)</f>
        <v>https://nptel.ac.in/courses/111106168</v>
      </c>
      <c r="Z610" s="14">
        <f>VLOOKUP(B610,Overall!B:AA,25,0)</f>
        <v>111106168</v>
      </c>
      <c r="AA610" s="33"/>
    </row>
    <row r="611" spans="1:27" ht="39.6" x14ac:dyDescent="0.25">
      <c r="A611" s="13">
        <v>610</v>
      </c>
      <c r="B611" s="14" t="s">
        <v>3742</v>
      </c>
      <c r="C611" s="14" t="str">
        <f>VLOOKUP(B611,Overall!B:AA,2,0)</f>
        <v>Mathematics</v>
      </c>
      <c r="D611" s="14" t="str">
        <f>VLOOKUP(B611,Overall!B:AA,3,0)</f>
        <v>Point Set Topology</v>
      </c>
      <c r="E611" s="14" t="str">
        <f>VLOOKUP(B611,Overall!B:AA,4,0)</f>
        <v>Prof. Ronnie Sebastian</v>
      </c>
      <c r="F611" s="15" t="str">
        <f>VLOOKUP(B611,Overall!B:AA,5,0)</f>
        <v>IIT Bombay</v>
      </c>
      <c r="G611" s="15" t="str">
        <f>VLOOKUP(B611,Overall!B:AA,6,0)</f>
        <v>IIT Bombay</v>
      </c>
      <c r="H611" s="16" t="str">
        <f>VLOOKUP(B611,Overall!B:AA,7,0)</f>
        <v>8 Weeks</v>
      </c>
      <c r="I611" s="15" t="str">
        <f>VLOOKUP(B611,Overall!B:AA,8,0)</f>
        <v>Rerun</v>
      </c>
      <c r="J611" s="17">
        <f>VLOOKUP(B611,Overall!B:AA,9,0)</f>
        <v>45859</v>
      </c>
      <c r="K611" s="17">
        <f>VLOOKUP(B611,Overall!B:AA,10,0)</f>
        <v>45912</v>
      </c>
      <c r="L611" s="17">
        <f>VLOOKUP(B611,Overall!B:AA,11,0)</f>
        <v>45921</v>
      </c>
      <c r="M611" s="17">
        <f>VLOOKUP(B611,Overall!B:AA,12,0)</f>
        <v>45866</v>
      </c>
      <c r="N611" s="17">
        <f>VLOOKUP(B611,Overall!B:AA,13,0)</f>
        <v>45884</v>
      </c>
      <c r="O611" s="15" t="str">
        <f>VLOOKUP(B611,Overall!B:AA,14,0)</f>
        <v>UG/PG</v>
      </c>
      <c r="P611" s="15" t="str">
        <f>VLOOKUP(B611,Overall!B:AA,15,0)</f>
        <v>Core</v>
      </c>
      <c r="Q611" s="15" t="str">
        <f>VLOOKUP(B611,Overall!B:AA,16,0)</f>
        <v>Yes</v>
      </c>
      <c r="R611" s="33">
        <f>VLOOKUP(B611,Overall!B:AA,17,0)</f>
        <v>0</v>
      </c>
      <c r="S611" s="20" t="str">
        <f>VLOOKUP(B611,Overall!B:AA,18,0)</f>
        <v>https://onlinecourses.nptel.ac.in/noc25_ma110/preview</v>
      </c>
      <c r="T611" s="14" t="str">
        <f>VLOOKUP(B611,Overall!B:AA,19,0)</f>
        <v>noc25_ma110</v>
      </c>
      <c r="U611" s="35" t="str">
        <f>VLOOKUP(B611,Overall!B:AA,20,0)</f>
        <v>https://onlinecourses.nptel.ac.in/noc24_ma57/preview</v>
      </c>
      <c r="V611" s="35" t="str">
        <f>VLOOKUP(B611,Overall!B:AA,21,0)</f>
        <v>https://onlinecourses.nptel.ac.in/noc24_ma57/preview</v>
      </c>
      <c r="W611" s="33" t="str">
        <f>VLOOKUP(B611,Overall!B:AA,22,0)</f>
        <v>noc24_ma57</v>
      </c>
      <c r="X611" s="20" t="str">
        <f>VLOOKUP(B611,Overall!B:AA,23,0)</f>
        <v>https://nptel.ac.in/courses/111101168</v>
      </c>
      <c r="Y611" s="19" t="str">
        <f>VLOOKUP(B611,Overall!B:AA,24,0)</f>
        <v>https://nptel.ac.in/courses/111101168</v>
      </c>
      <c r="Z611" s="14">
        <f>VLOOKUP(B611,Overall!B:AA,25,0)</f>
        <v>111101168</v>
      </c>
      <c r="AA611" s="33"/>
    </row>
    <row r="612" spans="1:27" ht="39.6" x14ac:dyDescent="0.25">
      <c r="A612" s="13">
        <v>611</v>
      </c>
      <c r="B612" s="14" t="s">
        <v>3747</v>
      </c>
      <c r="C612" s="14" t="str">
        <f>VLOOKUP(B612,Overall!B:AA,2,0)</f>
        <v>Mathematics</v>
      </c>
      <c r="D612" s="14" t="str">
        <f>VLOOKUP(B612,Overall!B:AA,3,0)</f>
        <v>Partial Differential Equations - IITB</v>
      </c>
      <c r="E612" s="14" t="str">
        <f>VLOOKUP(B612,Overall!B:AA,4,0)</f>
        <v>Prof. Sivaji Ganesh</v>
      </c>
      <c r="F612" s="15" t="str">
        <f>VLOOKUP(B612,Overall!B:AA,5,0)</f>
        <v>IIT Bombay</v>
      </c>
      <c r="G612" s="15" t="str">
        <f>VLOOKUP(B612,Overall!B:AA,6,0)</f>
        <v>IIT Bombay</v>
      </c>
      <c r="H612" s="16" t="str">
        <f>VLOOKUP(B612,Overall!B:AA,7,0)</f>
        <v>12 Weeks</v>
      </c>
      <c r="I612" s="15" t="str">
        <f>VLOOKUP(B612,Overall!B:AA,8,0)</f>
        <v>Rerun</v>
      </c>
      <c r="J612" s="17">
        <f>VLOOKUP(B612,Overall!B:AA,9,0)</f>
        <v>45859</v>
      </c>
      <c r="K612" s="17">
        <f>VLOOKUP(B612,Overall!B:AA,10,0)</f>
        <v>45940</v>
      </c>
      <c r="L612" s="17">
        <f>VLOOKUP(B612,Overall!B:AA,11,0)</f>
        <v>45955</v>
      </c>
      <c r="M612" s="17">
        <f>VLOOKUP(B612,Overall!B:AA,12,0)</f>
        <v>45866</v>
      </c>
      <c r="N612" s="17">
        <f>VLOOKUP(B612,Overall!B:AA,13,0)</f>
        <v>45884</v>
      </c>
      <c r="O612" s="15" t="str">
        <f>VLOOKUP(B612,Overall!B:AA,14,0)</f>
        <v>PG</v>
      </c>
      <c r="P612" s="15" t="str">
        <f>VLOOKUP(B612,Overall!B:AA,15,0)</f>
        <v>Core</v>
      </c>
      <c r="Q612" s="15" t="str">
        <f>VLOOKUP(B612,Overall!B:AA,16,0)</f>
        <v>Yes</v>
      </c>
      <c r="R612" s="33">
        <f>VLOOKUP(B612,Overall!B:AA,17,0)</f>
        <v>0</v>
      </c>
      <c r="S612" s="20" t="str">
        <f>VLOOKUP(B612,Overall!B:AA,18,0)</f>
        <v>https://onlinecourses.nptel.ac.in/noc25_ma111/preview</v>
      </c>
      <c r="T612" s="14" t="str">
        <f>VLOOKUP(B612,Overall!B:AA,19,0)</f>
        <v>noc25_ma111</v>
      </c>
      <c r="U612" s="35" t="str">
        <f>VLOOKUP(B612,Overall!B:AA,20,0)</f>
        <v>https://onlinecourses.nptel.ac.in/noc24_ma73/preview</v>
      </c>
      <c r="V612" s="35" t="str">
        <f>VLOOKUP(B612,Overall!B:AA,21,0)</f>
        <v>https://onlinecourses.nptel.ac.in/noc24_ma73/preview</v>
      </c>
      <c r="W612" s="33" t="str">
        <f>VLOOKUP(B612,Overall!B:AA,22,0)</f>
        <v>noc24_ma73</v>
      </c>
      <c r="X612" s="20" t="str">
        <f>VLOOKUP(B612,Overall!B:AA,23,0)</f>
        <v>https://nptel.ac.in/courses/111101153</v>
      </c>
      <c r="Y612" s="19" t="str">
        <f>VLOOKUP(B612,Overall!B:AA,24,0)</f>
        <v>https://nptel.ac.in/courses/111101153</v>
      </c>
      <c r="Z612" s="14">
        <f>VLOOKUP(B612,Overall!B:AA,25,0)</f>
        <v>111101153</v>
      </c>
      <c r="AA612" s="33"/>
    </row>
    <row r="613" spans="1:27" ht="39.6" x14ac:dyDescent="0.25">
      <c r="A613" s="13">
        <v>612</v>
      </c>
      <c r="B613" s="14" t="s">
        <v>3752</v>
      </c>
      <c r="C613" s="14" t="str">
        <f>VLOOKUP(B613,Overall!B:AA,2,0)</f>
        <v>Mathematics</v>
      </c>
      <c r="D613" s="14" t="str">
        <f>VLOOKUP(B613,Overall!B:AA,3,0)</f>
        <v>An introduction to Point-Set-Topology Part - II</v>
      </c>
      <c r="E613" s="14" t="str">
        <f>VLOOKUP(B613,Overall!B:AA,4,0)</f>
        <v>Prof. Anant R Shastri</v>
      </c>
      <c r="F613" s="15" t="str">
        <f>VLOOKUP(B613,Overall!B:AA,5,0)</f>
        <v>IIT Bombay</v>
      </c>
      <c r="G613" s="15" t="str">
        <f>VLOOKUP(B613,Overall!B:AA,6,0)</f>
        <v>IIT Bombay</v>
      </c>
      <c r="H613" s="16" t="str">
        <f>VLOOKUP(B613,Overall!B:AA,7,0)</f>
        <v>12 Weeks</v>
      </c>
      <c r="I613" s="15" t="str">
        <f>VLOOKUP(B613,Overall!B:AA,8,0)</f>
        <v>Rerun</v>
      </c>
      <c r="J613" s="17">
        <f>VLOOKUP(B613,Overall!B:AA,9,0)</f>
        <v>45859</v>
      </c>
      <c r="K613" s="17">
        <f>VLOOKUP(B613,Overall!B:AA,10,0)</f>
        <v>45940</v>
      </c>
      <c r="L613" s="17">
        <f>VLOOKUP(B613,Overall!B:AA,11,0)</f>
        <v>45955</v>
      </c>
      <c r="M613" s="17">
        <f>VLOOKUP(B613,Overall!B:AA,12,0)</f>
        <v>45866</v>
      </c>
      <c r="N613" s="17">
        <f>VLOOKUP(B613,Overall!B:AA,13,0)</f>
        <v>45884</v>
      </c>
      <c r="O613" s="15" t="str">
        <f>VLOOKUP(B613,Overall!B:AA,14,0)</f>
        <v>UG/PG</v>
      </c>
      <c r="P613" s="15" t="str">
        <f>VLOOKUP(B613,Overall!B:AA,15,0)</f>
        <v>Elective</v>
      </c>
      <c r="Q613" s="15" t="str">
        <f>VLOOKUP(B613,Overall!B:AA,16,0)</f>
        <v>Yes</v>
      </c>
      <c r="R613" s="33">
        <f>VLOOKUP(B613,Overall!B:AA,17,0)</f>
        <v>0</v>
      </c>
      <c r="S613" s="20" t="str">
        <f>VLOOKUP(B613,Overall!B:AA,18,0)</f>
        <v>https://onlinecourses.nptel.ac.in/noc25_ma112/preview</v>
      </c>
      <c r="T613" s="14" t="str">
        <f>VLOOKUP(B613,Overall!B:AA,19,0)</f>
        <v>noc25_ma112</v>
      </c>
      <c r="U613" s="35" t="str">
        <f>VLOOKUP(B613,Overall!B:AA,20,0)</f>
        <v>https://onlinecourses.nptel.ac.in/noc24_ma74/preview</v>
      </c>
      <c r="V613" s="35" t="str">
        <f>VLOOKUP(B613,Overall!B:AA,21,0)</f>
        <v>https://onlinecourses.nptel.ac.in/noc24_ma74/preview</v>
      </c>
      <c r="W613" s="33" t="str">
        <f>VLOOKUP(B613,Overall!B:AA,22,0)</f>
        <v>noc24_ma74</v>
      </c>
      <c r="X613" s="20" t="str">
        <f>VLOOKUP(B613,Overall!B:AA,23,0)</f>
        <v>https://nptel.ac.in/courses/111101160</v>
      </c>
      <c r="Y613" s="19" t="str">
        <f>VLOOKUP(B613,Overall!B:AA,24,0)</f>
        <v>https://nptel.ac.in/courses/111101160</v>
      </c>
      <c r="Z613" s="14">
        <f>VLOOKUP(B613,Overall!B:AA,25,0)</f>
        <v>111101160</v>
      </c>
      <c r="AA613" s="33"/>
    </row>
    <row r="614" spans="1:27" ht="39.6" x14ac:dyDescent="0.25">
      <c r="A614" s="13">
        <v>613</v>
      </c>
      <c r="B614" s="14" t="s">
        <v>3757</v>
      </c>
      <c r="C614" s="14" t="str">
        <f>VLOOKUP(B614,Overall!B:AA,2,0)</f>
        <v>Mathematics</v>
      </c>
      <c r="D614" s="14" t="str">
        <f>VLOOKUP(B614,Overall!B:AA,3,0)</f>
        <v>Galois Theory</v>
      </c>
      <c r="E614" s="14" t="str">
        <f>VLOOKUP(B614,Overall!B:AA,4,0)</f>
        <v>Prof. Dilip Patil</v>
      </c>
      <c r="F614" s="15" t="str">
        <f>VLOOKUP(B614,Overall!B:AA,5,0)</f>
        <v>IIT Bombay</v>
      </c>
      <c r="G614" s="15" t="str">
        <f>VLOOKUP(B614,Overall!B:AA,6,0)</f>
        <v>IIT Bombay</v>
      </c>
      <c r="H614" s="16" t="str">
        <f>VLOOKUP(B614,Overall!B:AA,7,0)</f>
        <v>12 Weeks</v>
      </c>
      <c r="I614" s="15" t="str">
        <f>VLOOKUP(B614,Overall!B:AA,8,0)</f>
        <v>Rerun</v>
      </c>
      <c r="J614" s="17">
        <f>VLOOKUP(B614,Overall!B:AA,9,0)</f>
        <v>45859</v>
      </c>
      <c r="K614" s="17">
        <f>VLOOKUP(B614,Overall!B:AA,10,0)</f>
        <v>45940</v>
      </c>
      <c r="L614" s="17">
        <f>VLOOKUP(B614,Overall!B:AA,11,0)</f>
        <v>45955</v>
      </c>
      <c r="M614" s="17">
        <f>VLOOKUP(B614,Overall!B:AA,12,0)</f>
        <v>45866</v>
      </c>
      <c r="N614" s="17">
        <f>VLOOKUP(B614,Overall!B:AA,13,0)</f>
        <v>45884</v>
      </c>
      <c r="O614" s="15" t="str">
        <f>VLOOKUP(B614,Overall!B:AA,14,0)</f>
        <v>UG/PG</v>
      </c>
      <c r="P614" s="15" t="str">
        <f>VLOOKUP(B614,Overall!B:AA,15,0)</f>
        <v>Core</v>
      </c>
      <c r="Q614" s="15" t="str">
        <f>VLOOKUP(B614,Overall!B:AA,16,0)</f>
        <v>Yes</v>
      </c>
      <c r="R614" s="33">
        <f>VLOOKUP(B614,Overall!B:AA,17,0)</f>
        <v>0</v>
      </c>
      <c r="S614" s="20" t="str">
        <f>VLOOKUP(B614,Overall!B:AA,18,0)</f>
        <v>https://onlinecourses.nptel.ac.in/noc25_ma113/preview</v>
      </c>
      <c r="T614" s="14" t="str">
        <f>VLOOKUP(B614,Overall!B:AA,19,0)</f>
        <v>noc25_ma113</v>
      </c>
      <c r="U614" s="35" t="str">
        <f>VLOOKUP(B614,Overall!B:AA,20,0)</f>
        <v>https://onlinecourses.nptel.ac.in/noc24_ma75/preview</v>
      </c>
      <c r="V614" s="35" t="str">
        <f>VLOOKUP(B614,Overall!B:AA,21,0)</f>
        <v>https://onlinecourses.nptel.ac.in/noc24_ma75/preview</v>
      </c>
      <c r="W614" s="33" t="str">
        <f>VLOOKUP(B614,Overall!B:AA,22,0)</f>
        <v>noc24_ma75</v>
      </c>
      <c r="X614" s="20" t="str">
        <f>VLOOKUP(B614,Overall!B:AA,23,0)</f>
        <v>https://nptel.ac.in/courses/111101117</v>
      </c>
      <c r="Y614" s="19" t="str">
        <f>VLOOKUP(B614,Overall!B:AA,24,0)</f>
        <v>https://nptel.ac.in/courses/111101117</v>
      </c>
      <c r="Z614" s="14">
        <f>VLOOKUP(B614,Overall!B:AA,25,0)</f>
        <v>111101117</v>
      </c>
      <c r="AA614" s="33"/>
    </row>
    <row r="615" spans="1:27" ht="39.6" x14ac:dyDescent="0.25">
      <c r="A615" s="13">
        <v>614</v>
      </c>
      <c r="B615" s="14" t="s">
        <v>3762</v>
      </c>
      <c r="C615" s="14" t="str">
        <f>VLOOKUP(B615,Overall!B:AA,2,0)</f>
        <v>Mathematics</v>
      </c>
      <c r="D615" s="14" t="str">
        <f>VLOOKUP(B615,Overall!B:AA,3,0)</f>
        <v>Linear Algebra</v>
      </c>
      <c r="E615" s="14" t="str">
        <f>VLOOKUP(B615,Overall!B:AA,4,0)</f>
        <v>Prof. Dilip P. Patil</v>
      </c>
      <c r="F615" s="15" t="str">
        <f>VLOOKUP(B615,Overall!B:AA,5,0)</f>
        <v>IISc Bangalore</v>
      </c>
      <c r="G615" s="15" t="str">
        <f>VLOOKUP(B615,Overall!B:AA,6,0)</f>
        <v>IISc Bangalore</v>
      </c>
      <c r="H615" s="16" t="str">
        <f>VLOOKUP(B615,Overall!B:AA,7,0)</f>
        <v>12 Weeks</v>
      </c>
      <c r="I615" s="15" t="str">
        <f>VLOOKUP(B615,Overall!B:AA,8,0)</f>
        <v>Rerun</v>
      </c>
      <c r="J615" s="17">
        <f>VLOOKUP(B615,Overall!B:AA,9,0)</f>
        <v>45859</v>
      </c>
      <c r="K615" s="17">
        <f>VLOOKUP(B615,Overall!B:AA,10,0)</f>
        <v>45940</v>
      </c>
      <c r="L615" s="17">
        <f>VLOOKUP(B615,Overall!B:AA,11,0)</f>
        <v>45962</v>
      </c>
      <c r="M615" s="17">
        <f>VLOOKUP(B615,Overall!B:AA,12,0)</f>
        <v>45866</v>
      </c>
      <c r="N615" s="17">
        <f>VLOOKUP(B615,Overall!B:AA,13,0)</f>
        <v>45884</v>
      </c>
      <c r="O615" s="15" t="str">
        <f>VLOOKUP(B615,Overall!B:AA,14,0)</f>
        <v>UG/PG</v>
      </c>
      <c r="P615" s="15" t="str">
        <f>VLOOKUP(B615,Overall!B:AA,15,0)</f>
        <v>Core</v>
      </c>
      <c r="Q615" s="15" t="str">
        <f>VLOOKUP(B615,Overall!B:AA,16,0)</f>
        <v>Yes</v>
      </c>
      <c r="R615" s="33">
        <f>VLOOKUP(B615,Overall!B:AA,17,0)</f>
        <v>0</v>
      </c>
      <c r="S615" s="20" t="str">
        <f>VLOOKUP(B615,Overall!B:AA,18,0)</f>
        <v>https://onlinecourses.nptel.ac.in/noc25_ma114/preview</v>
      </c>
      <c r="T615" s="14" t="str">
        <f>VLOOKUP(B615,Overall!B:AA,19,0)</f>
        <v>noc25_ma114</v>
      </c>
      <c r="U615" s="35" t="str">
        <f>VLOOKUP(B615,Overall!B:AA,20,0)</f>
        <v>https://onlinecourses.nptel.ac.in/noc24_ma69/preview</v>
      </c>
      <c r="V615" s="35" t="str">
        <f>VLOOKUP(B615,Overall!B:AA,21,0)</f>
        <v>https://onlinecourses.nptel.ac.in/noc24_ma69/preview</v>
      </c>
      <c r="W615" s="33" t="str">
        <f>VLOOKUP(B615,Overall!B:AA,22,0)</f>
        <v>noc24_ma69</v>
      </c>
      <c r="X615" s="20" t="str">
        <f>VLOOKUP(B615,Overall!B:AA,23,0)</f>
        <v>https://nptel.ac.in/courses/111108098</v>
      </c>
      <c r="Y615" s="19" t="str">
        <f>VLOOKUP(B615,Overall!B:AA,24,0)</f>
        <v>https://nptel.ac.in/courses/111108098</v>
      </c>
      <c r="Z615" s="14">
        <f>VLOOKUP(B615,Overall!B:AA,25,0)</f>
        <v>111108098</v>
      </c>
      <c r="AA615" s="33"/>
    </row>
    <row r="616" spans="1:27" ht="39.6" x14ac:dyDescent="0.25">
      <c r="A616" s="13">
        <v>615</v>
      </c>
      <c r="B616" s="14" t="s">
        <v>3767</v>
      </c>
      <c r="C616" s="14" t="str">
        <f>VLOOKUP(B616,Overall!B:AA,2,0)</f>
        <v>Mathematics</v>
      </c>
      <c r="D616" s="14" t="str">
        <f>VLOOKUP(B616,Overall!B:AA,3,0)</f>
        <v>C* Algebras and Spectral Theorem</v>
      </c>
      <c r="E616" s="14" t="str">
        <f>VLOOKUP(B616,Overall!B:AA,4,0)</f>
        <v>Prof. E K Narayanan</v>
      </c>
      <c r="F616" s="15" t="str">
        <f>VLOOKUP(B616,Overall!B:AA,5,0)</f>
        <v>IISc Bangalore</v>
      </c>
      <c r="G616" s="15" t="str">
        <f>VLOOKUP(B616,Overall!B:AA,6,0)</f>
        <v>IISc Bangalore</v>
      </c>
      <c r="H616" s="16" t="str">
        <f>VLOOKUP(B616,Overall!B:AA,7,0)</f>
        <v>8 Weeks</v>
      </c>
      <c r="I616" s="15" t="str">
        <f>VLOOKUP(B616,Overall!B:AA,8,0)</f>
        <v>Rerun</v>
      </c>
      <c r="J616" s="17">
        <f>VLOOKUP(B616,Overall!B:AA,9,0)</f>
        <v>45887</v>
      </c>
      <c r="K616" s="17">
        <f>VLOOKUP(B616,Overall!B:AA,10,0)</f>
        <v>45940</v>
      </c>
      <c r="L616" s="17">
        <f>VLOOKUP(B616,Overall!B:AA,11,0)</f>
        <v>45963</v>
      </c>
      <c r="M616" s="17">
        <f>VLOOKUP(B616,Overall!B:AA,12,0)</f>
        <v>45887</v>
      </c>
      <c r="N616" s="17">
        <f>VLOOKUP(B616,Overall!B:AA,13,0)</f>
        <v>45898</v>
      </c>
      <c r="O616" s="15" t="str">
        <f>VLOOKUP(B616,Overall!B:AA,14,0)</f>
        <v>PG</v>
      </c>
      <c r="P616" s="15" t="str">
        <f>VLOOKUP(B616,Overall!B:AA,15,0)</f>
        <v>Elective</v>
      </c>
      <c r="Q616" s="15" t="str">
        <f>VLOOKUP(B616,Overall!B:AA,16,0)</f>
        <v>Yes</v>
      </c>
      <c r="R616" s="33">
        <f>VLOOKUP(B616,Overall!B:AA,17,0)</f>
        <v>0</v>
      </c>
      <c r="S616" s="20" t="str">
        <f>VLOOKUP(B616,Overall!B:AA,18,0)</f>
        <v>https://onlinecourses.nptel.ac.in/noc25_ma115/preview</v>
      </c>
      <c r="T616" s="14" t="str">
        <f>VLOOKUP(B616,Overall!B:AA,19,0)</f>
        <v>noc25_ma115</v>
      </c>
      <c r="U616" s="35" t="str">
        <f>VLOOKUP(B616,Overall!B:AA,20,0)</f>
        <v>https://onlinecourses.nptel.ac.in/noc23_ma21/preview</v>
      </c>
      <c r="V616" s="35" t="str">
        <f>VLOOKUP(B616,Overall!B:AA,21,0)</f>
        <v>https://onlinecourses.nptel.ac.in/noc23_ma21/preview</v>
      </c>
      <c r="W616" s="33" t="str">
        <f>VLOOKUP(B616,Overall!B:AA,22,0)</f>
        <v>noc23_ma21</v>
      </c>
      <c r="X616" s="20" t="str">
        <f>VLOOKUP(B616,Overall!B:AA,23,0)</f>
        <v>https://nptel.ac.in/courses/111108164</v>
      </c>
      <c r="Y616" s="19" t="str">
        <f>VLOOKUP(B616,Overall!B:AA,24,0)</f>
        <v>https://nptel.ac.in/courses/111108164</v>
      </c>
      <c r="Z616" s="14">
        <f>VLOOKUP(B616,Overall!B:AA,25,0)</f>
        <v>111108164</v>
      </c>
      <c r="AA616" s="33"/>
    </row>
    <row r="617" spans="1:27" ht="39.6" x14ac:dyDescent="0.25">
      <c r="A617" s="13">
        <v>616</v>
      </c>
      <c r="B617" s="14" t="s">
        <v>3772</v>
      </c>
      <c r="C617" s="14" t="str">
        <f>VLOOKUP(B617,Overall!B:AA,2,0)</f>
        <v>Mathematics</v>
      </c>
      <c r="D617" s="14" t="str">
        <f>VLOOKUP(B617,Overall!B:AA,3,0)</f>
        <v>Descriptive Statistics with R Software</v>
      </c>
      <c r="E617" s="14" t="str">
        <f>VLOOKUP(B617,Overall!B:AA,4,0)</f>
        <v>Prof. Prashant Jha,
Prof. Shalabh</v>
      </c>
      <c r="F617" s="15" t="str">
        <f>VLOOKUP(B617,Overall!B:AA,5,0)</f>
        <v>IIT Kanpur</v>
      </c>
      <c r="G617" s="15" t="str">
        <f>VLOOKUP(B617,Overall!B:AA,6,0)</f>
        <v>IIT Kanpur</v>
      </c>
      <c r="H617" s="16" t="str">
        <f>VLOOKUP(B617,Overall!B:AA,7,0)</f>
        <v>8 Weeks</v>
      </c>
      <c r="I617" s="15" t="str">
        <f>VLOOKUP(B617,Overall!B:AA,8,0)</f>
        <v>Rerun</v>
      </c>
      <c r="J617" s="17">
        <f>VLOOKUP(B617,Overall!B:AA,9,0)</f>
        <v>45887</v>
      </c>
      <c r="K617" s="17">
        <f>VLOOKUP(B617,Overall!B:AA,10,0)</f>
        <v>45940</v>
      </c>
      <c r="L617" s="17">
        <f>VLOOKUP(B617,Overall!B:AA,11,0)</f>
        <v>45962</v>
      </c>
      <c r="M617" s="17">
        <f>VLOOKUP(B617,Overall!B:AA,12,0)</f>
        <v>45887</v>
      </c>
      <c r="N617" s="17">
        <f>VLOOKUP(B617,Overall!B:AA,13,0)</f>
        <v>45898</v>
      </c>
      <c r="O617" s="15" t="str">
        <f>VLOOKUP(B617,Overall!B:AA,14,0)</f>
        <v>UG/PG</v>
      </c>
      <c r="P617" s="15" t="str">
        <f>VLOOKUP(B617,Overall!B:AA,15,0)</f>
        <v>Elective</v>
      </c>
      <c r="Q617" s="15" t="str">
        <f>VLOOKUP(B617,Overall!B:AA,16,0)</f>
        <v>Yes</v>
      </c>
      <c r="R617" s="33">
        <f>VLOOKUP(B617,Overall!B:AA,17,0)</f>
        <v>0</v>
      </c>
      <c r="S617" s="20" t="str">
        <f>VLOOKUP(B617,Overall!B:AA,18,0)</f>
        <v>https://onlinecourses.nptel.ac.in/noc25_mg158/preview</v>
      </c>
      <c r="T617" s="14" t="str">
        <f>VLOOKUP(B617,Overall!B:AA,19,0)</f>
        <v>noc25_mg158</v>
      </c>
      <c r="U617" s="35" t="str">
        <f>VLOOKUP(B617,Overall!B:AA,20,0)</f>
        <v>https://onlinecourses.nptel.ac.in/noc24_mg133/preview</v>
      </c>
      <c r="V617" s="35" t="str">
        <f>VLOOKUP(B617,Overall!B:AA,21,0)</f>
        <v>https://onlinecourses.nptel.ac.in/noc24_mg133/preview</v>
      </c>
      <c r="W617" s="33" t="str">
        <f>VLOOKUP(B617,Overall!B:AA,22,0)</f>
        <v>noc24_mg133</v>
      </c>
      <c r="X617" s="20" t="str">
        <f>VLOOKUP(B617,Overall!B:AA,23,0)</f>
        <v>https://nptel.ac.in/courses/111104120</v>
      </c>
      <c r="Y617" s="19" t="str">
        <f>VLOOKUP(B617,Overall!B:AA,24,0)</f>
        <v>https://nptel.ac.in/courses/111104120</v>
      </c>
      <c r="Z617" s="14">
        <f>VLOOKUP(B617,Overall!B:AA,25,0)</f>
        <v>111104120</v>
      </c>
      <c r="AA617" s="33"/>
    </row>
    <row r="618" spans="1:27" ht="39.6" x14ac:dyDescent="0.25">
      <c r="A618" s="13">
        <v>617</v>
      </c>
      <c r="B618" s="14" t="s">
        <v>3777</v>
      </c>
      <c r="C618" s="14" t="str">
        <f>VLOOKUP(B618,Overall!B:AA,2,0)</f>
        <v>Mathematics</v>
      </c>
      <c r="D618" s="14" t="str">
        <f>VLOOKUP(B618,Overall!B:AA,3,0)</f>
        <v>An Introduction to Smooth Manifolds</v>
      </c>
      <c r="E618" s="14" t="str">
        <f>VLOOKUP(B618,Overall!B:AA,4,0)</f>
        <v>Prof. Harish Seshadri</v>
      </c>
      <c r="F618" s="15" t="str">
        <f>VLOOKUP(B618,Overall!B:AA,5,0)</f>
        <v>IISc Bangalore</v>
      </c>
      <c r="G618" s="15" t="str">
        <f>VLOOKUP(B618,Overall!B:AA,6,0)</f>
        <v>IISc Bangalore</v>
      </c>
      <c r="H618" s="16" t="str">
        <f>VLOOKUP(B618,Overall!B:AA,7,0)</f>
        <v>12 Weeks</v>
      </c>
      <c r="I618" s="15" t="str">
        <f>VLOOKUP(B618,Overall!B:AA,8,0)</f>
        <v>Rerun</v>
      </c>
      <c r="J618" s="17">
        <f>VLOOKUP(B618,Overall!B:AA,9,0)</f>
        <v>45859</v>
      </c>
      <c r="K618" s="17">
        <f>VLOOKUP(B618,Overall!B:AA,10,0)</f>
        <v>45940</v>
      </c>
      <c r="L618" s="17">
        <f>VLOOKUP(B618,Overall!B:AA,11,0)</f>
        <v>45962</v>
      </c>
      <c r="M618" s="17">
        <f>VLOOKUP(B618,Overall!B:AA,12,0)</f>
        <v>45866</v>
      </c>
      <c r="N618" s="17">
        <f>VLOOKUP(B618,Overall!B:AA,13,0)</f>
        <v>45884</v>
      </c>
      <c r="O618" s="15" t="str">
        <f>VLOOKUP(B618,Overall!B:AA,14,0)</f>
        <v>PG</v>
      </c>
      <c r="P618" s="15" t="str">
        <f>VLOOKUP(B618,Overall!B:AA,15,0)</f>
        <v>Elective</v>
      </c>
      <c r="Q618" s="15" t="str">
        <f>VLOOKUP(B618,Overall!B:AA,16,0)</f>
        <v>Yes</v>
      </c>
      <c r="R618" s="33">
        <f>VLOOKUP(B618,Overall!B:AA,17,0)</f>
        <v>0</v>
      </c>
      <c r="S618" s="20" t="str">
        <f>VLOOKUP(B618,Overall!B:AA,18,0)</f>
        <v>https://onlinecourses.nptel.ac.in/noc25_ma116/preview</v>
      </c>
      <c r="T618" s="14" t="str">
        <f>VLOOKUP(B618,Overall!B:AA,19,0)</f>
        <v>noc25_ma116</v>
      </c>
      <c r="U618" s="35" t="str">
        <f>VLOOKUP(B618,Overall!B:AA,20,0)</f>
        <v>https://onlinecourses.nptel.ac.in/noc21_ma19/preview</v>
      </c>
      <c r="V618" s="35" t="str">
        <f>VLOOKUP(B618,Overall!B:AA,21,0)</f>
        <v>https://onlinecourses.nptel.ac.in/noc21_ma19/preview</v>
      </c>
      <c r="W618" s="33" t="str">
        <f>VLOOKUP(B618,Overall!B:AA,22,0)</f>
        <v>noc21_ma19</v>
      </c>
      <c r="X618" s="20" t="str">
        <f>VLOOKUP(B618,Overall!B:AA,23,0)</f>
        <v>https://nptel.ac.in/courses/111108134</v>
      </c>
      <c r="Y618" s="19" t="str">
        <f>VLOOKUP(B618,Overall!B:AA,24,0)</f>
        <v>https://nptel.ac.in/courses/111108134</v>
      </c>
      <c r="Z618" s="14">
        <f>VLOOKUP(B618,Overall!B:AA,25,0)</f>
        <v>111108134</v>
      </c>
      <c r="AA618" s="33"/>
    </row>
    <row r="619" spans="1:27" ht="39.6" x14ac:dyDescent="0.25">
      <c r="A619" s="13">
        <v>618</v>
      </c>
      <c r="B619" s="14" t="s">
        <v>3782</v>
      </c>
      <c r="C619" s="14" t="str">
        <f>VLOOKUP(B619,Overall!B:AA,2,0)</f>
        <v>Mathematics</v>
      </c>
      <c r="D619" s="14" t="str">
        <f>VLOOKUP(B619,Overall!B:AA,3,0)</f>
        <v>Introduction to Fourier Analysis</v>
      </c>
      <c r="E619" s="14" t="str">
        <f>VLOOKUP(B619,Overall!B:AA,4,0)</f>
        <v>Prof. Parasar Mohanty</v>
      </c>
      <c r="F619" s="15" t="str">
        <f>VLOOKUP(B619,Overall!B:AA,5,0)</f>
        <v>IIT Kanpur</v>
      </c>
      <c r="G619" s="15" t="str">
        <f>VLOOKUP(B619,Overall!B:AA,6,0)</f>
        <v>IIT Kanpur</v>
      </c>
      <c r="H619" s="16" t="str">
        <f>VLOOKUP(B619,Overall!B:AA,7,0)</f>
        <v>12 Weeks</v>
      </c>
      <c r="I619" s="15" t="str">
        <f>VLOOKUP(B619,Overall!B:AA,8,0)</f>
        <v>Rerun</v>
      </c>
      <c r="J619" s="17">
        <f>VLOOKUP(B619,Overall!B:AA,9,0)</f>
        <v>45859</v>
      </c>
      <c r="K619" s="17">
        <f>VLOOKUP(B619,Overall!B:AA,10,0)</f>
        <v>45940</v>
      </c>
      <c r="L619" s="17">
        <f>VLOOKUP(B619,Overall!B:AA,11,0)</f>
        <v>45962</v>
      </c>
      <c r="M619" s="17">
        <f>VLOOKUP(B619,Overall!B:AA,12,0)</f>
        <v>45866</v>
      </c>
      <c r="N619" s="17">
        <f>VLOOKUP(B619,Overall!B:AA,13,0)</f>
        <v>45884</v>
      </c>
      <c r="O619" s="15" t="str">
        <f>VLOOKUP(B619,Overall!B:AA,14,0)</f>
        <v>UG</v>
      </c>
      <c r="P619" s="15" t="str">
        <f>VLOOKUP(B619,Overall!B:AA,15,0)</f>
        <v>Elective</v>
      </c>
      <c r="Q619" s="15" t="str">
        <f>VLOOKUP(B619,Overall!B:AA,16,0)</f>
        <v>Yes</v>
      </c>
      <c r="R619" s="33">
        <f>VLOOKUP(B619,Overall!B:AA,17,0)</f>
        <v>0</v>
      </c>
      <c r="S619" s="20" t="str">
        <f>VLOOKUP(B619,Overall!B:AA,18,0)</f>
        <v>https://onlinecourses.nptel.ac.in/noc25_ma117/preview</v>
      </c>
      <c r="T619" s="14" t="str">
        <f>VLOOKUP(B619,Overall!B:AA,19,0)</f>
        <v>noc25_ma117</v>
      </c>
      <c r="U619" s="35" t="str">
        <f>VLOOKUP(B619,Overall!B:AA,20,0)</f>
        <v>https://onlinecourses.nptel.ac.in/noc24_ma90/preview</v>
      </c>
      <c r="V619" s="35" t="str">
        <f>VLOOKUP(B619,Overall!B:AA,21,0)</f>
        <v>https://onlinecourses.nptel.ac.in/noc24_ma90/preview</v>
      </c>
      <c r="W619" s="33" t="str">
        <f>VLOOKUP(B619,Overall!B:AA,22,0)</f>
        <v>noc24_ma90</v>
      </c>
      <c r="X619" s="20" t="str">
        <f>VLOOKUP(B619,Overall!B:AA,23,0)</f>
        <v>https://nptel.ac.in/courses/111104519</v>
      </c>
      <c r="Y619" s="19" t="str">
        <f>VLOOKUP(B619,Overall!B:AA,24,0)</f>
        <v>https://nptel.ac.in/courses/111104519</v>
      </c>
      <c r="Z619" s="14">
        <f>VLOOKUP(B619,Overall!B:AA,25,0)</f>
        <v>111104519</v>
      </c>
      <c r="AA619" s="33"/>
    </row>
    <row r="620" spans="1:27" ht="39.6" x14ac:dyDescent="0.25">
      <c r="A620" s="13">
        <v>619</v>
      </c>
      <c r="B620" s="14" t="s">
        <v>3787</v>
      </c>
      <c r="C620" s="14" t="str">
        <f>VLOOKUP(B620,Overall!B:AA,2,0)</f>
        <v>Mathematics</v>
      </c>
      <c r="D620" s="14" t="str">
        <f>VLOOKUP(B620,Overall!B:AA,3,0)</f>
        <v>Introductory Course in Real Analysis</v>
      </c>
      <c r="E620" s="14" t="str">
        <f>VLOOKUP(B620,Overall!B:AA,4,0)</f>
        <v>Prof. P D Srivastava</v>
      </c>
      <c r="F620" s="15" t="str">
        <f>VLOOKUP(B620,Overall!B:AA,5,0)</f>
        <v>IIT Kharagpur</v>
      </c>
      <c r="G620" s="15" t="str">
        <f>VLOOKUP(B620,Overall!B:AA,6,0)</f>
        <v>IIT Kharagpur</v>
      </c>
      <c r="H620" s="16" t="str">
        <f>VLOOKUP(B620,Overall!B:AA,7,0)</f>
        <v>12 Weeks</v>
      </c>
      <c r="I620" s="15" t="str">
        <f>VLOOKUP(B620,Overall!B:AA,8,0)</f>
        <v>Rerun</v>
      </c>
      <c r="J620" s="17">
        <f>VLOOKUP(B620,Overall!B:AA,9,0)</f>
        <v>45859</v>
      </c>
      <c r="K620" s="17">
        <f>VLOOKUP(B620,Overall!B:AA,10,0)</f>
        <v>45940</v>
      </c>
      <c r="L620" s="17">
        <f>VLOOKUP(B620,Overall!B:AA,11,0)</f>
        <v>45963</v>
      </c>
      <c r="M620" s="17">
        <f>VLOOKUP(B620,Overall!B:AA,12,0)</f>
        <v>45866</v>
      </c>
      <c r="N620" s="17">
        <f>VLOOKUP(B620,Overall!B:AA,13,0)</f>
        <v>45884</v>
      </c>
      <c r="O620" s="15" t="str">
        <f>VLOOKUP(B620,Overall!B:AA,14,0)</f>
        <v>UG/PG</v>
      </c>
      <c r="P620" s="15" t="str">
        <f>VLOOKUP(B620,Overall!B:AA,15,0)</f>
        <v>Core</v>
      </c>
      <c r="Q620" s="15" t="str">
        <f>VLOOKUP(B620,Overall!B:AA,16,0)</f>
        <v>Yes</v>
      </c>
      <c r="R620" s="33">
        <f>VLOOKUP(B620,Overall!B:AA,17,0)</f>
        <v>0</v>
      </c>
      <c r="S620" s="20" t="str">
        <f>VLOOKUP(B620,Overall!B:AA,18,0)</f>
        <v>https://onlinecourses.nptel.ac.in/noc25_ma118/preview</v>
      </c>
      <c r="T620" s="14" t="str">
        <f>VLOOKUP(B620,Overall!B:AA,19,0)</f>
        <v>noc25_ma118</v>
      </c>
      <c r="U620" s="35" t="str">
        <f>VLOOKUP(B620,Overall!B:AA,20,0)</f>
        <v>https://onlinecourses.nptel.ac.in/noc24_ma92/preview</v>
      </c>
      <c r="V620" s="35" t="str">
        <f>VLOOKUP(B620,Overall!B:AA,21,0)</f>
        <v>https://onlinecourses.nptel.ac.in/noc24_ma92/preview</v>
      </c>
      <c r="W620" s="33" t="str">
        <f>VLOOKUP(B620,Overall!B:AA,22,0)</f>
        <v>noc24_ma92</v>
      </c>
      <c r="X620" s="20" t="str">
        <f>VLOOKUP(B620,Overall!B:AA,23,0)</f>
        <v>https://nptel.ac.in/courses/111105098</v>
      </c>
      <c r="Y620" s="19" t="str">
        <f>VLOOKUP(B620,Overall!B:AA,24,0)</f>
        <v>https://nptel.ac.in/courses/111105098</v>
      </c>
      <c r="Z620" s="14">
        <f>VLOOKUP(B620,Overall!B:AA,25,0)</f>
        <v>111105098</v>
      </c>
      <c r="AA620" s="33"/>
    </row>
    <row r="621" spans="1:27" ht="39.6" x14ac:dyDescent="0.25">
      <c r="A621" s="13">
        <v>620</v>
      </c>
      <c r="B621" s="14" t="s">
        <v>3792</v>
      </c>
      <c r="C621" s="14" t="str">
        <f>VLOOKUP(B621,Overall!B:AA,2,0)</f>
        <v>Mathematics</v>
      </c>
      <c r="D621" s="14" t="str">
        <f>VLOOKUP(B621,Overall!B:AA,3,0)</f>
        <v>Advanced Theory of Ordinary Differential Equations</v>
      </c>
      <c r="E621" s="14" t="str">
        <f>VLOOKUP(B621,Overall!B:AA,4,0)</f>
        <v>Prof. Hari Shankar Mahato</v>
      </c>
      <c r="F621" s="15" t="str">
        <f>VLOOKUP(B621,Overall!B:AA,5,0)</f>
        <v>IIT Kharagpur</v>
      </c>
      <c r="G621" s="15" t="str">
        <f>VLOOKUP(B621,Overall!B:AA,6,0)</f>
        <v>IIT Kharagpur</v>
      </c>
      <c r="H621" s="16" t="str">
        <f>VLOOKUP(B621,Overall!B:AA,7,0)</f>
        <v>12 Weeks</v>
      </c>
      <c r="I621" s="15" t="str">
        <f>VLOOKUP(B621,Overall!B:AA,8,0)</f>
        <v>Rerun</v>
      </c>
      <c r="J621" s="17">
        <f>VLOOKUP(B621,Overall!B:AA,9,0)</f>
        <v>45859</v>
      </c>
      <c r="K621" s="17">
        <f>VLOOKUP(B621,Overall!B:AA,10,0)</f>
        <v>45940</v>
      </c>
      <c r="L621" s="17">
        <f>VLOOKUP(B621,Overall!B:AA,11,0)</f>
        <v>45963</v>
      </c>
      <c r="M621" s="17">
        <f>VLOOKUP(B621,Overall!B:AA,12,0)</f>
        <v>45866</v>
      </c>
      <c r="N621" s="17">
        <f>VLOOKUP(B621,Overall!B:AA,13,0)</f>
        <v>45884</v>
      </c>
      <c r="O621" s="15" t="str">
        <f>VLOOKUP(B621,Overall!B:AA,14,0)</f>
        <v>UG</v>
      </c>
      <c r="P621" s="15" t="str">
        <f>VLOOKUP(B621,Overall!B:AA,15,0)</f>
        <v>Core</v>
      </c>
      <c r="Q621" s="15" t="str">
        <f>VLOOKUP(B621,Overall!B:AA,16,0)</f>
        <v>No</v>
      </c>
      <c r="R621" s="33">
        <f>VLOOKUP(B621,Overall!B:AA,17,0)</f>
        <v>0</v>
      </c>
      <c r="S621" s="20" t="str">
        <f>VLOOKUP(B621,Overall!B:AA,18,0)</f>
        <v>https://onlinecourses.nptel.ac.in/noc25_ma119/preview</v>
      </c>
      <c r="T621" s="14" t="str">
        <f>VLOOKUP(B621,Overall!B:AA,19,0)</f>
        <v>noc25_ma119</v>
      </c>
      <c r="U621" s="35" t="str">
        <f>VLOOKUP(B621,Overall!B:AA,20,0)</f>
        <v>https://onlinecourses.nptel.ac.in/noc24_ma79/preview</v>
      </c>
      <c r="V621" s="35" t="str">
        <f>VLOOKUP(B621,Overall!B:AA,21,0)</f>
        <v>https://onlinecourses.nptel.ac.in/noc24_ma79/preview</v>
      </c>
      <c r="W621" s="33" t="str">
        <f>VLOOKUP(B621,Overall!B:AA,22,0)</f>
        <v>noc24_ma79</v>
      </c>
      <c r="X621" s="20" t="str">
        <f>VLOOKUP(B621,Overall!B:AA,23,0)</f>
        <v>https://nptel.ac.in/courses/111105522</v>
      </c>
      <c r="Y621" s="19" t="str">
        <f>VLOOKUP(B621,Overall!B:AA,24,0)</f>
        <v>https://nptel.ac.in/courses/111105522</v>
      </c>
      <c r="Z621" s="14">
        <f>VLOOKUP(B621,Overall!B:AA,25,0)</f>
        <v>111105522</v>
      </c>
      <c r="AA621" s="33"/>
    </row>
    <row r="622" spans="1:27" ht="39.6" x14ac:dyDescent="0.25">
      <c r="A622" s="13">
        <v>621</v>
      </c>
      <c r="B622" s="14" t="s">
        <v>3797</v>
      </c>
      <c r="C622" s="14" t="str">
        <f>VLOOKUP(B622,Overall!B:AA,2,0)</f>
        <v>Mathematics</v>
      </c>
      <c r="D622" s="14" t="str">
        <f>VLOOKUP(B622,Overall!B:AA,3,0)</f>
        <v>Rings and Modules</v>
      </c>
      <c r="E622" s="14" t="str">
        <f>VLOOKUP(B622,Overall!B:AA,4,0)</f>
        <v>Prof. Mousumi Mandal,
Prof. Ramakrishna Nanduri</v>
      </c>
      <c r="F622" s="15" t="str">
        <f>VLOOKUP(B622,Overall!B:AA,5,0)</f>
        <v>IIT Kharagpur</v>
      </c>
      <c r="G622" s="15" t="str">
        <f>VLOOKUP(B622,Overall!B:AA,6,0)</f>
        <v>IIT Kharagpur</v>
      </c>
      <c r="H622" s="16" t="str">
        <f>VLOOKUP(B622,Overall!B:AA,7,0)</f>
        <v>12 Weeks</v>
      </c>
      <c r="I622" s="15" t="str">
        <f>VLOOKUP(B622,Overall!B:AA,8,0)</f>
        <v>Rerun</v>
      </c>
      <c r="J622" s="17">
        <f>VLOOKUP(B622,Overall!B:AA,9,0)</f>
        <v>45859</v>
      </c>
      <c r="K622" s="17">
        <f>VLOOKUP(B622,Overall!B:AA,10,0)</f>
        <v>45940</v>
      </c>
      <c r="L622" s="17">
        <f>VLOOKUP(B622,Overall!B:AA,11,0)</f>
        <v>45962</v>
      </c>
      <c r="M622" s="17">
        <f>VLOOKUP(B622,Overall!B:AA,12,0)</f>
        <v>45866</v>
      </c>
      <c r="N622" s="17">
        <f>VLOOKUP(B622,Overall!B:AA,13,0)</f>
        <v>45884</v>
      </c>
      <c r="O622" s="15" t="str">
        <f>VLOOKUP(B622,Overall!B:AA,14,0)</f>
        <v>UG/PG</v>
      </c>
      <c r="P622" s="15" t="str">
        <f>VLOOKUP(B622,Overall!B:AA,15,0)</f>
        <v>Elective</v>
      </c>
      <c r="Q622" s="15" t="str">
        <f>VLOOKUP(B622,Overall!B:AA,16,0)</f>
        <v>Yes</v>
      </c>
      <c r="R622" s="33">
        <f>VLOOKUP(B622,Overall!B:AA,17,0)</f>
        <v>0</v>
      </c>
      <c r="S622" s="20" t="str">
        <f>VLOOKUP(B622,Overall!B:AA,18,0)</f>
        <v>https://onlinecourses.nptel.ac.in/noc25_ma120/preview</v>
      </c>
      <c r="T622" s="14" t="str">
        <f>VLOOKUP(B622,Overall!B:AA,19,0)</f>
        <v>noc25_ma120</v>
      </c>
      <c r="U622" s="35" t="str">
        <f>VLOOKUP(B622,Overall!B:AA,20,0)</f>
        <v>https://onlinecourses.nptel.ac.in/noc23_ma84/preview</v>
      </c>
      <c r="V622" s="35" t="str">
        <f>VLOOKUP(B622,Overall!B:AA,21,0)</f>
        <v>https://onlinecourses.nptel.ac.in/noc23_ma84/preview</v>
      </c>
      <c r="W622" s="33" t="str">
        <f>VLOOKUP(B622,Overall!B:AA,22,0)</f>
        <v>noc23_ma84</v>
      </c>
      <c r="X622" s="20" t="str">
        <f>VLOOKUP(B622,Overall!B:AA,23,0)</f>
        <v>https://nptel.ac.in/courses/111105161</v>
      </c>
      <c r="Y622" s="19" t="str">
        <f>VLOOKUP(B622,Overall!B:AA,24,0)</f>
        <v>https://nptel.ac.in/courses/111105161</v>
      </c>
      <c r="Z622" s="14">
        <f>VLOOKUP(B622,Overall!B:AA,25,0)</f>
        <v>111105161</v>
      </c>
      <c r="AA622" s="33"/>
    </row>
    <row r="623" spans="1:27" ht="39.6" x14ac:dyDescent="0.25">
      <c r="A623" s="13">
        <v>622</v>
      </c>
      <c r="B623" s="14" t="s">
        <v>3802</v>
      </c>
      <c r="C623" s="14" t="str">
        <f>VLOOKUP(B623,Overall!B:AA,2,0)</f>
        <v>Mathematics</v>
      </c>
      <c r="D623" s="14" t="str">
        <f>VLOOKUP(B623,Overall!B:AA,3,0)</f>
        <v>Introduction to Probability Theory and Stochastic Processes (Tamil)</v>
      </c>
      <c r="E623" s="14" t="str">
        <f>VLOOKUP(B623,Overall!B:AA,4,0)</f>
        <v>Prof. S Dharmaraja</v>
      </c>
      <c r="F623" s="15" t="str">
        <f>VLOOKUP(B623,Overall!B:AA,5,0)</f>
        <v>IIT Delhi</v>
      </c>
      <c r="G623" s="15" t="str">
        <f>VLOOKUP(B623,Overall!B:AA,6,0)</f>
        <v>IIT Delhi</v>
      </c>
      <c r="H623" s="16" t="str">
        <f>VLOOKUP(B623,Overall!B:AA,7,0)</f>
        <v>12 Weeks</v>
      </c>
      <c r="I623" s="15" t="str">
        <f>VLOOKUP(B623,Overall!B:AA,8,0)</f>
        <v>Rerun</v>
      </c>
      <c r="J623" s="17">
        <f>VLOOKUP(B623,Overall!B:AA,9,0)</f>
        <v>45859</v>
      </c>
      <c r="K623" s="17">
        <f>VLOOKUP(B623,Overall!B:AA,10,0)</f>
        <v>45940</v>
      </c>
      <c r="L623" s="17">
        <f>VLOOKUP(B623,Overall!B:AA,11,0)</f>
        <v>45962</v>
      </c>
      <c r="M623" s="17">
        <f>VLOOKUP(B623,Overall!B:AA,12,0)</f>
        <v>45866</v>
      </c>
      <c r="N623" s="17">
        <f>VLOOKUP(B623,Overall!B:AA,13,0)</f>
        <v>45884</v>
      </c>
      <c r="O623" s="15" t="str">
        <f>VLOOKUP(B623,Overall!B:AA,14,0)</f>
        <v>UG</v>
      </c>
      <c r="P623" s="15" t="str">
        <f>VLOOKUP(B623,Overall!B:AA,15,0)</f>
        <v>Core</v>
      </c>
      <c r="Q623" s="15" t="str">
        <f>VLOOKUP(B623,Overall!B:AA,16,0)</f>
        <v>No</v>
      </c>
      <c r="R623" s="33">
        <f>VLOOKUP(B623,Overall!B:AA,17,0)</f>
        <v>0</v>
      </c>
      <c r="S623" s="20" t="str">
        <f>VLOOKUP(B623,Overall!B:AA,18,0)</f>
        <v>https://onlinecourses.nptel.ac.in/noc25_ma121/preview</v>
      </c>
      <c r="T623" s="14" t="str">
        <f>VLOOKUP(B623,Overall!B:AA,19,0)</f>
        <v>noc25_ma121</v>
      </c>
      <c r="U623" s="35" t="str">
        <f>VLOOKUP(B623,Overall!B:AA,20,0)</f>
        <v>https://onlinecourses.nptel.ac.in/noc24_ma72/preview</v>
      </c>
      <c r="V623" s="35" t="str">
        <f>VLOOKUP(B623,Overall!B:AA,21,0)</f>
        <v>https://onlinecourses.nptel.ac.in/noc24_ma72/preview</v>
      </c>
      <c r="W623" s="33" t="str">
        <f>VLOOKUP(B623,Overall!B:AA,22,0)</f>
        <v>noc24_ma72</v>
      </c>
      <c r="X623" s="20" t="str">
        <f>VLOOKUP(B623,Overall!B:AA,23,0)</f>
        <v>https://nptel.ac.in/courses/111102518</v>
      </c>
      <c r="Y623" s="19" t="str">
        <f>VLOOKUP(B623,Overall!B:AA,24,0)</f>
        <v>https://nptel.ac.in/courses/111102518</v>
      </c>
      <c r="Z623" s="14">
        <f>VLOOKUP(B623,Overall!B:AA,25,0)</f>
        <v>111102518</v>
      </c>
      <c r="AA623" s="33"/>
    </row>
    <row r="624" spans="1:27" ht="39.6" x14ac:dyDescent="0.25">
      <c r="A624" s="13">
        <v>623</v>
      </c>
      <c r="B624" s="14" t="s">
        <v>3811</v>
      </c>
      <c r="C624" s="14" t="str">
        <f>VLOOKUP(B624,Overall!B:AA,2,0)</f>
        <v>Mechanical Engineering</v>
      </c>
      <c r="D624" s="14" t="str">
        <f>VLOOKUP(B624,Overall!B:AA,3,0)</f>
        <v>Applied Numerical Methods</v>
      </c>
      <c r="E624" s="14" t="str">
        <f>VLOOKUP(B624,Overall!B:AA,4,0)</f>
        <v>Prof. Malay K. Das</v>
      </c>
      <c r="F624" s="15" t="str">
        <f>VLOOKUP(B624,Overall!B:AA,5,0)</f>
        <v>IIT Kanpur</v>
      </c>
      <c r="G624" s="15" t="str">
        <f>VLOOKUP(B624,Overall!B:AA,6,0)</f>
        <v>IIT Kanpur</v>
      </c>
      <c r="H624" s="16" t="str">
        <f>VLOOKUP(B624,Overall!B:AA,7,0)</f>
        <v>12 Weeks</v>
      </c>
      <c r="I624" s="15" t="str">
        <f>VLOOKUP(B624,Overall!B:AA,8,0)</f>
        <v>Rerun</v>
      </c>
      <c r="J624" s="17">
        <f>VLOOKUP(B624,Overall!B:AA,9,0)</f>
        <v>45859</v>
      </c>
      <c r="K624" s="17">
        <f>VLOOKUP(B624,Overall!B:AA,10,0)</f>
        <v>45940</v>
      </c>
      <c r="L624" s="17">
        <f>VLOOKUP(B624,Overall!B:AA,11,0)</f>
        <v>45956</v>
      </c>
      <c r="M624" s="17">
        <f>VLOOKUP(B624,Overall!B:AA,12,0)</f>
        <v>45866</v>
      </c>
      <c r="N624" s="17">
        <f>VLOOKUP(B624,Overall!B:AA,13,0)</f>
        <v>45884</v>
      </c>
      <c r="O624" s="15" t="str">
        <f>VLOOKUP(B624,Overall!B:AA,14,0)</f>
        <v>PG</v>
      </c>
      <c r="P624" s="15" t="str">
        <f>VLOOKUP(B624,Overall!B:AA,15,0)</f>
        <v>Elective</v>
      </c>
      <c r="Q624" s="15" t="str">
        <f>VLOOKUP(B624,Overall!B:AA,16,0)</f>
        <v>Yes</v>
      </c>
      <c r="R624" s="33">
        <f>VLOOKUP(B624,Overall!B:AA,17,0)</f>
        <v>0</v>
      </c>
      <c r="S624" s="20" t="str">
        <f>VLOOKUP(B624,Overall!B:AA,18,0)</f>
        <v>https://onlinecourses.nptel.ac.in/noc25_me97/preview</v>
      </c>
      <c r="T624" s="14" t="str">
        <f>VLOOKUP(B624,Overall!B:AA,19,0)</f>
        <v>noc25_me97</v>
      </c>
      <c r="U624" s="35" t="str">
        <f>VLOOKUP(B624,Overall!B:AA,20,0)</f>
        <v>https://onlinecourses.nptel.ac.in/noc24_me111/preview</v>
      </c>
      <c r="V624" s="35" t="str">
        <f>VLOOKUP(B624,Overall!B:AA,21,0)</f>
        <v>https://onlinecourses.nptel.ac.in/noc24_me111/preview</v>
      </c>
      <c r="W624" s="33" t="str">
        <f>VLOOKUP(B624,Overall!B:AA,22,0)</f>
        <v>noc24_me111</v>
      </c>
      <c r="X624" s="20" t="str">
        <f>VLOOKUP(B624,Overall!B:AA,23,0)</f>
        <v>https://nptel.ac.in/courses/112104318</v>
      </c>
      <c r="Y624" s="19" t="str">
        <f>VLOOKUP(B624,Overall!B:AA,24,0)</f>
        <v>https://nptel.ac.in/courses/112104318</v>
      </c>
      <c r="Z624" s="14">
        <f>VLOOKUP(B624,Overall!B:AA,25,0)</f>
        <v>112104318</v>
      </c>
      <c r="AA624" s="33"/>
    </row>
    <row r="625" spans="1:27" ht="39.6" x14ac:dyDescent="0.25">
      <c r="A625" s="13">
        <v>624</v>
      </c>
      <c r="B625" s="14" t="s">
        <v>3817</v>
      </c>
      <c r="C625" s="14" t="str">
        <f>VLOOKUP(B625,Overall!B:AA,2,0)</f>
        <v>Mechanical Engineering</v>
      </c>
      <c r="D625" s="14" t="str">
        <f>VLOOKUP(B625,Overall!B:AA,3,0)</f>
        <v>Engineering Economic Analysis</v>
      </c>
      <c r="E625" s="14" t="str">
        <f>VLOOKUP(B625,Overall!B:AA,4,0)</f>
        <v>Prof. Pradeep K. Jha</v>
      </c>
      <c r="F625" s="15" t="str">
        <f>VLOOKUP(B625,Overall!B:AA,5,0)</f>
        <v>IIT Roorkee</v>
      </c>
      <c r="G625" s="15" t="str">
        <f>VLOOKUP(B625,Overall!B:AA,6,0)</f>
        <v>IIT Roorkee</v>
      </c>
      <c r="H625" s="16" t="str">
        <f>VLOOKUP(B625,Overall!B:AA,7,0)</f>
        <v>8 Weeks</v>
      </c>
      <c r="I625" s="15" t="str">
        <f>VLOOKUP(B625,Overall!B:AA,8,0)</f>
        <v>Rerun</v>
      </c>
      <c r="J625" s="17">
        <f>VLOOKUP(B625,Overall!B:AA,9,0)</f>
        <v>45887</v>
      </c>
      <c r="K625" s="17">
        <f>VLOOKUP(B625,Overall!B:AA,10,0)</f>
        <v>45940</v>
      </c>
      <c r="L625" s="17">
        <f>VLOOKUP(B625,Overall!B:AA,11,0)</f>
        <v>45963</v>
      </c>
      <c r="M625" s="17">
        <f>VLOOKUP(B625,Overall!B:AA,12,0)</f>
        <v>45887</v>
      </c>
      <c r="N625" s="17">
        <f>VLOOKUP(B625,Overall!B:AA,13,0)</f>
        <v>45898</v>
      </c>
      <c r="O625" s="15" t="str">
        <f>VLOOKUP(B625,Overall!B:AA,14,0)</f>
        <v>UG</v>
      </c>
      <c r="P625" s="15" t="str">
        <f>VLOOKUP(B625,Overall!B:AA,15,0)</f>
        <v>Elective</v>
      </c>
      <c r="Q625" s="15" t="str">
        <f>VLOOKUP(B625,Overall!B:AA,16,0)</f>
        <v>Yes</v>
      </c>
      <c r="R625" s="33">
        <f>VLOOKUP(B625,Overall!B:AA,17,0)</f>
        <v>0</v>
      </c>
      <c r="S625" s="20" t="str">
        <f>VLOOKUP(B625,Overall!B:AA,18,0)</f>
        <v>https://onlinecourses.nptel.ac.in/noc25_me98/preview</v>
      </c>
      <c r="T625" s="14" t="str">
        <f>VLOOKUP(B625,Overall!B:AA,19,0)</f>
        <v>noc25_me98</v>
      </c>
      <c r="U625" s="35" t="str">
        <f>VLOOKUP(B625,Overall!B:AA,20,0)</f>
        <v>https://onlinecourses.nptel.ac.in/noc18_me35/preview</v>
      </c>
      <c r="V625" s="35" t="str">
        <f>VLOOKUP(B625,Overall!B:AA,21,0)</f>
        <v>https://onlinecourses.nptel.ac.in/noc18_me35/preview</v>
      </c>
      <c r="W625" s="33" t="str">
        <f>VLOOKUP(B625,Overall!B:AA,22,0)</f>
        <v>noc18_me35</v>
      </c>
      <c r="X625" s="20" t="str">
        <f>VLOOKUP(B625,Overall!B:AA,23,0)</f>
        <v>https://nptel.ac.in/courses/112107209</v>
      </c>
      <c r="Y625" s="19" t="str">
        <f>VLOOKUP(B625,Overall!B:AA,24,0)</f>
        <v>https://nptel.ac.in/courses/112107209</v>
      </c>
      <c r="Z625" s="14">
        <f>VLOOKUP(B625,Overall!B:AA,25,0)</f>
        <v>112107209</v>
      </c>
      <c r="AA625" s="33"/>
    </row>
    <row r="626" spans="1:27" ht="17.25" customHeight="1" x14ac:dyDescent="0.25">
      <c r="A626" s="13">
        <v>625</v>
      </c>
      <c r="B626" s="14" t="s">
        <v>3822</v>
      </c>
      <c r="C626" s="14" t="str">
        <f>VLOOKUP(B626,Overall!B:AA,2,0)</f>
        <v>Mechanical Engineering</v>
      </c>
      <c r="D626" s="14" t="str">
        <f>VLOOKUP(B626,Overall!B:AA,3,0)</f>
        <v>Weldability of Metals</v>
      </c>
      <c r="E626" s="14" t="str">
        <f>VLOOKUP(B626,Overall!B:AA,4,0)</f>
        <v>Prof. D. K. Dwivedi</v>
      </c>
      <c r="F626" s="15" t="str">
        <f>VLOOKUP(B626,Overall!B:AA,5,0)</f>
        <v>IIT Roorkee</v>
      </c>
      <c r="G626" s="15" t="str">
        <f>VLOOKUP(B626,Overall!B:AA,6,0)</f>
        <v>IIT Roorkee</v>
      </c>
      <c r="H626" s="16" t="str">
        <f>VLOOKUP(B626,Overall!B:AA,7,0)</f>
        <v>8 Weeks</v>
      </c>
      <c r="I626" s="15" t="str">
        <f>VLOOKUP(B626,Overall!B:AA,8,0)</f>
        <v>Rerun</v>
      </c>
      <c r="J626" s="17">
        <f>VLOOKUP(B626,Overall!B:AA,9,0)</f>
        <v>45887</v>
      </c>
      <c r="K626" s="17">
        <f>VLOOKUP(B626,Overall!B:AA,10,0)</f>
        <v>45940</v>
      </c>
      <c r="L626" s="17">
        <f>VLOOKUP(B626,Overall!B:AA,11,0)</f>
        <v>45963</v>
      </c>
      <c r="M626" s="17">
        <f>VLOOKUP(B626,Overall!B:AA,12,0)</f>
        <v>45887</v>
      </c>
      <c r="N626" s="17">
        <f>VLOOKUP(B626,Overall!B:AA,13,0)</f>
        <v>45898</v>
      </c>
      <c r="O626" s="15" t="str">
        <f>VLOOKUP(B626,Overall!B:AA,14,0)</f>
        <v>PG</v>
      </c>
      <c r="P626" s="15" t="str">
        <f>VLOOKUP(B626,Overall!B:AA,15,0)</f>
        <v>Elective</v>
      </c>
      <c r="Q626" s="15" t="str">
        <f>VLOOKUP(B626,Overall!B:AA,16,0)</f>
        <v>Yes</v>
      </c>
      <c r="R626" s="33">
        <f>VLOOKUP(B626,Overall!B:AA,17,0)</f>
        <v>0</v>
      </c>
      <c r="S626" s="20" t="str">
        <f>VLOOKUP(B626,Overall!B:AA,18,0)</f>
        <v>https://onlinecourses.nptel.ac.in/noc25_me99/preview</v>
      </c>
      <c r="T626" s="14" t="str">
        <f>VLOOKUP(B626,Overall!B:AA,19,0)</f>
        <v>noc25_me99</v>
      </c>
      <c r="U626" s="35" t="str">
        <f>VLOOKUP(B626,Overall!B:AA,20,0)</f>
        <v>https://onlinecourses.nptel.ac.in/noc19_me19/preview</v>
      </c>
      <c r="V626" s="35" t="str">
        <f>VLOOKUP(B626,Overall!B:AA,21,0)</f>
        <v>https://onlinecourses.nptel.ac.in/noc19_me19/preview</v>
      </c>
      <c r="W626" s="33" t="str">
        <f>VLOOKUP(B626,Overall!B:AA,22,0)</f>
        <v>noc19_me19</v>
      </c>
      <c r="X626" s="20" t="str">
        <f>VLOOKUP(B626,Overall!B:AA,23,0)</f>
        <v>https://nptel.ac.in/courses/112107257</v>
      </c>
      <c r="Y626" s="19" t="str">
        <f>VLOOKUP(B626,Overall!B:AA,24,0)</f>
        <v>https://nptel.ac.in/courses/112107257</v>
      </c>
      <c r="Z626" s="14">
        <f>VLOOKUP(B626,Overall!B:AA,25,0)</f>
        <v>112107257</v>
      </c>
      <c r="AA626" s="33"/>
    </row>
    <row r="627" spans="1:27" ht="39.6" x14ac:dyDescent="0.25">
      <c r="A627" s="13">
        <v>626</v>
      </c>
      <c r="B627" s="14" t="s">
        <v>3827</v>
      </c>
      <c r="C627" s="14" t="str">
        <f>VLOOKUP(B627,Overall!B:AA,2,0)</f>
        <v>Mechanical Engineering</v>
      </c>
      <c r="D627" s="14" t="str">
        <f>VLOOKUP(B627,Overall!B:AA,3,0)</f>
        <v>Product Design using Value Engineering</v>
      </c>
      <c r="E627" s="14" t="str">
        <f>VLOOKUP(B627,Overall!B:AA,4,0)</f>
        <v>Prof. Inderdeep Singh</v>
      </c>
      <c r="F627" s="15" t="str">
        <f>VLOOKUP(B627,Overall!B:AA,5,0)</f>
        <v>IIT Roorkee</v>
      </c>
      <c r="G627" s="15" t="str">
        <f>VLOOKUP(B627,Overall!B:AA,6,0)</f>
        <v>IIT Roorkee</v>
      </c>
      <c r="H627" s="16" t="str">
        <f>VLOOKUP(B627,Overall!B:AA,7,0)</f>
        <v>4 Weeks</v>
      </c>
      <c r="I627" s="15" t="str">
        <f>VLOOKUP(B627,Overall!B:AA,8,0)</f>
        <v>Rerun</v>
      </c>
      <c r="J627" s="17">
        <f>VLOOKUP(B627,Overall!B:AA,9,0)</f>
        <v>45859</v>
      </c>
      <c r="K627" s="17">
        <f>VLOOKUP(B627,Overall!B:AA,10,0)</f>
        <v>45884</v>
      </c>
      <c r="L627" s="17">
        <f>VLOOKUP(B627,Overall!B:AA,11,0)</f>
        <v>45921</v>
      </c>
      <c r="M627" s="17">
        <f>VLOOKUP(B627,Overall!B:AA,12,0)</f>
        <v>45866</v>
      </c>
      <c r="N627" s="17">
        <f>VLOOKUP(B627,Overall!B:AA,13,0)</f>
        <v>45884</v>
      </c>
      <c r="O627" s="15" t="str">
        <f>VLOOKUP(B627,Overall!B:AA,14,0)</f>
        <v>UG/PG</v>
      </c>
      <c r="P627" s="15" t="str">
        <f>VLOOKUP(B627,Overall!B:AA,15,0)</f>
        <v>Elective</v>
      </c>
      <c r="Q627" s="15" t="str">
        <f>VLOOKUP(B627,Overall!B:AA,16,0)</f>
        <v>Yes</v>
      </c>
      <c r="R627" s="33">
        <f>VLOOKUP(B627,Overall!B:AA,17,0)</f>
        <v>0</v>
      </c>
      <c r="S627" s="20" t="str">
        <f>VLOOKUP(B627,Overall!B:AA,18,0)</f>
        <v>https://onlinecourses.nptel.ac.in/noc25_me100/preview</v>
      </c>
      <c r="T627" s="14" t="str">
        <f>VLOOKUP(B627,Overall!B:AA,19,0)</f>
        <v>noc25_me100</v>
      </c>
      <c r="U627" s="35" t="str">
        <f>VLOOKUP(B627,Overall!B:AA,20,0)</f>
        <v>https://onlinecourses.nptel.ac.in/noc19_me51/preview</v>
      </c>
      <c r="V627" s="35" t="str">
        <f>VLOOKUP(B627,Overall!B:AA,21,0)</f>
        <v>https://onlinecourses.nptel.ac.in/noc19_me51/preview</v>
      </c>
      <c r="W627" s="33" t="str">
        <f>VLOOKUP(B627,Overall!B:AA,22,0)</f>
        <v>noc19_me51</v>
      </c>
      <c r="X627" s="20" t="str">
        <f>VLOOKUP(B627,Overall!B:AA,23,0)</f>
        <v>https://nptel.ac.in/courses/112107282</v>
      </c>
      <c r="Y627" s="19" t="str">
        <f>VLOOKUP(B627,Overall!B:AA,24,0)</f>
        <v>https://nptel.ac.in/courses/112107282</v>
      </c>
      <c r="Z627" s="14">
        <f>VLOOKUP(B627,Overall!B:AA,25,0)</f>
        <v>112107282</v>
      </c>
      <c r="AA627" s="33"/>
    </row>
    <row r="628" spans="1:27" ht="39.6" x14ac:dyDescent="0.25">
      <c r="A628" s="13">
        <v>627</v>
      </c>
      <c r="B628" s="14" t="s">
        <v>3838</v>
      </c>
      <c r="C628" s="14" t="str">
        <f>VLOOKUP(B628,Overall!B:AA,2,0)</f>
        <v>Mechanical Engineering</v>
      </c>
      <c r="D628" s="14" t="str">
        <f>VLOOKUP(B628,Overall!B:AA,3,0)</f>
        <v>Thermodynamics</v>
      </c>
      <c r="E628" s="14" t="str">
        <f>VLOOKUP(B628,Overall!B:AA,4,0)</f>
        <v>Prof. Anand T. N. C</v>
      </c>
      <c r="F628" s="15" t="str">
        <f>VLOOKUP(B628,Overall!B:AA,5,0)</f>
        <v>IIT Palakkad</v>
      </c>
      <c r="G628" s="15" t="str">
        <f>VLOOKUP(B628,Overall!B:AA,6,0)</f>
        <v>IIT Madras</v>
      </c>
      <c r="H628" s="16" t="str">
        <f>VLOOKUP(B628,Overall!B:AA,7,0)</f>
        <v>12 Weeks</v>
      </c>
      <c r="I628" s="15" t="str">
        <f>VLOOKUP(B628,Overall!B:AA,8,0)</f>
        <v>Rerun</v>
      </c>
      <c r="J628" s="17">
        <f>VLOOKUP(B628,Overall!B:AA,9,0)</f>
        <v>45859</v>
      </c>
      <c r="K628" s="17">
        <f>VLOOKUP(B628,Overall!B:AA,10,0)</f>
        <v>45940</v>
      </c>
      <c r="L628" s="17">
        <f>VLOOKUP(B628,Overall!B:AA,11,0)</f>
        <v>45955</v>
      </c>
      <c r="M628" s="17">
        <f>VLOOKUP(B628,Overall!B:AA,12,0)</f>
        <v>45866</v>
      </c>
      <c r="N628" s="17">
        <f>VLOOKUP(B628,Overall!B:AA,13,0)</f>
        <v>45884</v>
      </c>
      <c r="O628" s="15" t="str">
        <f>VLOOKUP(B628,Overall!B:AA,14,0)</f>
        <v>UG</v>
      </c>
      <c r="P628" s="15" t="str">
        <f>VLOOKUP(B628,Overall!B:AA,15,0)</f>
        <v>Elective</v>
      </c>
      <c r="Q628" s="15" t="str">
        <f>VLOOKUP(B628,Overall!B:AA,16,0)</f>
        <v>Yes</v>
      </c>
      <c r="R628" s="33" t="str">
        <f>VLOOKUP(B628,Overall!B:AA,17,0)</f>
        <v>Propulsion
Energy Systems</v>
      </c>
      <c r="S628" s="20" t="str">
        <f>VLOOKUP(B628,Overall!B:AA,18,0)</f>
        <v>https://onlinecourses.nptel.ac.in/noc25_me102/preview</v>
      </c>
      <c r="T628" s="14" t="str">
        <f>VLOOKUP(B628,Overall!B:AA,19,0)</f>
        <v>noc25_me102</v>
      </c>
      <c r="U628" s="35" t="str">
        <f>VLOOKUP(B628,Overall!B:AA,20,0)</f>
        <v>https://onlinecourses.nptel.ac.in/noc24_me98/preview</v>
      </c>
      <c r="V628" s="35" t="str">
        <f>VLOOKUP(B628,Overall!B:AA,21,0)</f>
        <v>https://onlinecourses.nptel.ac.in/noc24_me98/preview</v>
      </c>
      <c r="W628" s="33" t="str">
        <f>VLOOKUP(B628,Overall!B:AA,22,0)</f>
        <v>noc24_me98</v>
      </c>
      <c r="X628" s="20" t="str">
        <f>VLOOKUP(B628,Overall!B:AA,23,0)</f>
        <v>https://nptel.ac.in/courses/127106135</v>
      </c>
      <c r="Y628" s="19" t="str">
        <f>VLOOKUP(B628,Overall!B:AA,24,0)</f>
        <v>https://nptel.ac.in/courses/127106135</v>
      </c>
      <c r="Z628" s="14">
        <f>VLOOKUP(B628,Overall!B:AA,25,0)</f>
        <v>127106135</v>
      </c>
      <c r="AA628" s="33"/>
    </row>
    <row r="629" spans="1:27" ht="39.6" x14ac:dyDescent="0.25">
      <c r="A629" s="13">
        <v>628</v>
      </c>
      <c r="B629" s="14" t="s">
        <v>3844</v>
      </c>
      <c r="C629" s="14" t="str">
        <f>VLOOKUP(B629,Overall!B:AA,2,0)</f>
        <v>Mechanical Engineering</v>
      </c>
      <c r="D629" s="14" t="str">
        <f>VLOOKUP(B629,Overall!B:AA,3,0)</f>
        <v>Computational Fluid Dynamics using Finite Volume Method</v>
      </c>
      <c r="E629" s="14" t="str">
        <f>VLOOKUP(B629,Overall!B:AA,4,0)</f>
        <v>Prof. Kameswararao Anupindi</v>
      </c>
      <c r="F629" s="15" t="str">
        <f>VLOOKUP(B629,Overall!B:AA,5,0)</f>
        <v>IIT Madras</v>
      </c>
      <c r="G629" s="15" t="str">
        <f>VLOOKUP(B629,Overall!B:AA,6,0)</f>
        <v>IIT Madras</v>
      </c>
      <c r="H629" s="16" t="str">
        <f>VLOOKUP(B629,Overall!B:AA,7,0)</f>
        <v>12 Weeks</v>
      </c>
      <c r="I629" s="15" t="str">
        <f>VLOOKUP(B629,Overall!B:AA,8,0)</f>
        <v>Rerun</v>
      </c>
      <c r="J629" s="17">
        <f>VLOOKUP(B629,Overall!B:AA,9,0)</f>
        <v>45859</v>
      </c>
      <c r="K629" s="17">
        <f>VLOOKUP(B629,Overall!B:AA,10,0)</f>
        <v>45940</v>
      </c>
      <c r="L629" s="17">
        <f>VLOOKUP(B629,Overall!B:AA,11,0)</f>
        <v>45955</v>
      </c>
      <c r="M629" s="17">
        <f>VLOOKUP(B629,Overall!B:AA,12,0)</f>
        <v>45866</v>
      </c>
      <c r="N629" s="17">
        <f>VLOOKUP(B629,Overall!B:AA,13,0)</f>
        <v>45884</v>
      </c>
      <c r="O629" s="15" t="str">
        <f>VLOOKUP(B629,Overall!B:AA,14,0)</f>
        <v>UG/PG</v>
      </c>
      <c r="P629" s="15" t="str">
        <f>VLOOKUP(B629,Overall!B:AA,15,0)</f>
        <v>Elective</v>
      </c>
      <c r="Q629" s="15" t="str">
        <f>VLOOKUP(B629,Overall!B:AA,16,0)</f>
        <v>Yes</v>
      </c>
      <c r="R629" s="33" t="str">
        <f>VLOOKUP(B629,Overall!B:AA,17,0)</f>
        <v>Computational Thermo Fluids
Computational Engineering</v>
      </c>
      <c r="S629" s="20" t="str">
        <f>VLOOKUP(B629,Overall!B:AA,18,0)</f>
        <v>https://onlinecourses.nptel.ac.in/noc25_me103/preview</v>
      </c>
      <c r="T629" s="14" t="str">
        <f>VLOOKUP(B629,Overall!B:AA,19,0)</f>
        <v>noc25_me103</v>
      </c>
      <c r="U629" s="35" t="str">
        <f>VLOOKUP(B629,Overall!B:AA,20,0)</f>
        <v>https://onlinecourses.nptel.ac.in/noc24_me114/preview</v>
      </c>
      <c r="V629" s="35" t="str">
        <f>VLOOKUP(B629,Overall!B:AA,21,0)</f>
        <v>https://onlinecourses.nptel.ac.in/noc24_me114/preview</v>
      </c>
      <c r="W629" s="33" t="str">
        <f>VLOOKUP(B629,Overall!B:AA,22,0)</f>
        <v>noc24_me114</v>
      </c>
      <c r="X629" s="20" t="str">
        <f>VLOOKUP(B629,Overall!B:AA,23,0)</f>
        <v>https://nptel.ac.in/courses/112106294</v>
      </c>
      <c r="Y629" s="19" t="str">
        <f>VLOOKUP(B629,Overall!B:AA,24,0)</f>
        <v>https://nptel.ac.in/courses/112106294</v>
      </c>
      <c r="Z629" s="14">
        <f>VLOOKUP(B629,Overall!B:AA,25,0)</f>
        <v>112106294</v>
      </c>
      <c r="AA629" s="33"/>
    </row>
    <row r="630" spans="1:27" ht="39.6" x14ac:dyDescent="0.25">
      <c r="A630" s="13">
        <v>629</v>
      </c>
      <c r="B630" s="14" t="s">
        <v>3850</v>
      </c>
      <c r="C630" s="14" t="str">
        <f>VLOOKUP(B630,Overall!B:AA,2,0)</f>
        <v>Mechanical Engineering</v>
      </c>
      <c r="D630" s="14" t="str">
        <f>VLOOKUP(B630,Overall!B:AA,3,0)</f>
        <v>Basics of Materials Engineering</v>
      </c>
      <c r="E630" s="14" t="str">
        <f>VLOOKUP(B630,Overall!B:AA,4,0)</f>
        <v>Prof. Ratna Kumar Annabattula</v>
      </c>
      <c r="F630" s="15" t="str">
        <f>VLOOKUP(B630,Overall!B:AA,5,0)</f>
        <v>IIT Madras</v>
      </c>
      <c r="G630" s="15" t="str">
        <f>VLOOKUP(B630,Overall!B:AA,6,0)</f>
        <v>IIT Madras</v>
      </c>
      <c r="H630" s="16" t="str">
        <f>VLOOKUP(B630,Overall!B:AA,7,0)</f>
        <v>12 Weeks</v>
      </c>
      <c r="I630" s="15" t="str">
        <f>VLOOKUP(B630,Overall!B:AA,8,0)</f>
        <v>Rerun</v>
      </c>
      <c r="J630" s="17">
        <f>VLOOKUP(B630,Overall!B:AA,9,0)</f>
        <v>45859</v>
      </c>
      <c r="K630" s="17">
        <f>VLOOKUP(B630,Overall!B:AA,10,0)</f>
        <v>45940</v>
      </c>
      <c r="L630" s="17">
        <f>VLOOKUP(B630,Overall!B:AA,11,0)</f>
        <v>45955</v>
      </c>
      <c r="M630" s="17">
        <f>VLOOKUP(B630,Overall!B:AA,12,0)</f>
        <v>45866</v>
      </c>
      <c r="N630" s="17">
        <f>VLOOKUP(B630,Overall!B:AA,13,0)</f>
        <v>45884</v>
      </c>
      <c r="O630" s="15" t="str">
        <f>VLOOKUP(B630,Overall!B:AA,14,0)</f>
        <v>UG</v>
      </c>
      <c r="P630" s="15" t="str">
        <f>VLOOKUP(B630,Overall!B:AA,15,0)</f>
        <v>Core</v>
      </c>
      <c r="Q630" s="15" t="str">
        <f>VLOOKUP(B630,Overall!B:AA,16,0)</f>
        <v>No</v>
      </c>
      <c r="R630" s="33" t="str">
        <f>VLOOKUP(B630,Overall!B:AA,17,0)</f>
        <v>Advanced Mechanics
Product Design</v>
      </c>
      <c r="S630" s="20" t="str">
        <f>VLOOKUP(B630,Overall!B:AA,18,0)</f>
        <v>https://onlinecourses.nptel.ac.in/noc25_me104/preview</v>
      </c>
      <c r="T630" s="14" t="str">
        <f>VLOOKUP(B630,Overall!B:AA,19,0)</f>
        <v>noc25_me104</v>
      </c>
      <c r="U630" s="35" t="str">
        <f>VLOOKUP(B630,Overall!B:AA,20,0)</f>
        <v>https://onlinecourses.nptel.ac.in/noc23_me78/preview</v>
      </c>
      <c r="V630" s="35" t="str">
        <f>VLOOKUP(B630,Overall!B:AA,21,0)</f>
        <v>https://onlinecourses.nptel.ac.in/noc23_me78/preview</v>
      </c>
      <c r="W630" s="33" t="str">
        <f>VLOOKUP(B630,Overall!B:AA,22,0)</f>
        <v>noc23_me78</v>
      </c>
      <c r="X630" s="20" t="str">
        <f>VLOOKUP(B630,Overall!B:AA,23,0)</f>
        <v>https://nptel.ac.in/courses/112106293</v>
      </c>
      <c r="Y630" s="19" t="str">
        <f>VLOOKUP(B630,Overall!B:AA,24,0)</f>
        <v>https://nptel.ac.in/courses/112106293</v>
      </c>
      <c r="Z630" s="14">
        <f>VLOOKUP(B630,Overall!B:AA,25,0)</f>
        <v>112106293</v>
      </c>
      <c r="AA630" s="33"/>
    </row>
    <row r="631" spans="1:27" ht="39.6" x14ac:dyDescent="0.25">
      <c r="A631" s="13">
        <v>630</v>
      </c>
      <c r="B631" s="14" t="s">
        <v>3856</v>
      </c>
      <c r="C631" s="14" t="str">
        <f>VLOOKUP(B631,Overall!B:AA,2,0)</f>
        <v>Mechanical Engineering</v>
      </c>
      <c r="D631" s="14" t="str">
        <f>VLOOKUP(B631,Overall!B:AA,3,0)</f>
        <v>Mechanics and Control of Robotic Manipulators</v>
      </c>
      <c r="E631" s="14" t="str">
        <f>VLOOKUP(B631,Overall!B:AA,4,0)</f>
        <v>Prof. Santhakumar Mohan</v>
      </c>
      <c r="F631" s="15" t="str">
        <f>VLOOKUP(B631,Overall!B:AA,5,0)</f>
        <v>IIT Palakkad</v>
      </c>
      <c r="G631" s="15" t="str">
        <f>VLOOKUP(B631,Overall!B:AA,6,0)</f>
        <v>IIT Madras</v>
      </c>
      <c r="H631" s="16" t="str">
        <f>VLOOKUP(B631,Overall!B:AA,7,0)</f>
        <v>8 Weeks</v>
      </c>
      <c r="I631" s="15" t="str">
        <f>VLOOKUP(B631,Overall!B:AA,8,0)</f>
        <v>Rerun</v>
      </c>
      <c r="J631" s="17">
        <f>VLOOKUP(B631,Overall!B:AA,9,0)</f>
        <v>45859</v>
      </c>
      <c r="K631" s="17">
        <f>VLOOKUP(B631,Overall!B:AA,10,0)</f>
        <v>45912</v>
      </c>
      <c r="L631" s="17">
        <f>VLOOKUP(B631,Overall!B:AA,11,0)</f>
        <v>45920</v>
      </c>
      <c r="M631" s="17">
        <f>VLOOKUP(B631,Overall!B:AA,12,0)</f>
        <v>45866</v>
      </c>
      <c r="N631" s="17">
        <f>VLOOKUP(B631,Overall!B:AA,13,0)</f>
        <v>45884</v>
      </c>
      <c r="O631" s="15" t="str">
        <f>VLOOKUP(B631,Overall!B:AA,14,0)</f>
        <v>UG/PG</v>
      </c>
      <c r="P631" s="15" t="str">
        <f>VLOOKUP(B631,Overall!B:AA,15,0)</f>
        <v>Elective</v>
      </c>
      <c r="Q631" s="15" t="str">
        <f>VLOOKUP(B631,Overall!B:AA,16,0)</f>
        <v>Yes</v>
      </c>
      <c r="R631" s="33" t="str">
        <f>VLOOKUP(B631,Overall!B:AA,17,0)</f>
        <v>Robotics
Advanced Mechanics
Advanced Dynamics and Vibration</v>
      </c>
      <c r="S631" s="20" t="str">
        <f>VLOOKUP(B631,Overall!B:AA,18,0)</f>
        <v>https://onlinecourses.nptel.ac.in/noc25_me105/preview</v>
      </c>
      <c r="T631" s="14" t="str">
        <f>VLOOKUP(B631,Overall!B:AA,19,0)</f>
        <v>noc25_me105</v>
      </c>
      <c r="U631" s="35" t="str">
        <f>VLOOKUP(B631,Overall!B:AA,20,0)</f>
        <v>https://onlinecourses.nptel.ac.in/noc24_me92/preview</v>
      </c>
      <c r="V631" s="35" t="str">
        <f>VLOOKUP(B631,Overall!B:AA,21,0)</f>
        <v>https://onlinecourses.nptel.ac.in/noc24_me92/preview</v>
      </c>
      <c r="W631" s="33" t="str">
        <f>VLOOKUP(B631,Overall!B:AA,22,0)</f>
        <v>noc24_me92</v>
      </c>
      <c r="X631" s="20" t="str">
        <f>VLOOKUP(B631,Overall!B:AA,23,0)</f>
        <v>https://nptel.ac.in/courses/112106304</v>
      </c>
      <c r="Y631" s="19" t="str">
        <f>VLOOKUP(B631,Overall!B:AA,24,0)</f>
        <v>https://nptel.ac.in/courses/112106304</v>
      </c>
      <c r="Z631" s="14">
        <f>VLOOKUP(B631,Overall!B:AA,25,0)</f>
        <v>112106304</v>
      </c>
      <c r="AA631" s="33"/>
    </row>
    <row r="632" spans="1:27" ht="39.6" x14ac:dyDescent="0.25">
      <c r="A632" s="13">
        <v>631</v>
      </c>
      <c r="B632" s="14" t="s">
        <v>3862</v>
      </c>
      <c r="C632" s="14" t="str">
        <f>VLOOKUP(B632,Overall!B:AA,2,0)</f>
        <v>Mechanical Engineering</v>
      </c>
      <c r="D632" s="14" t="str">
        <f>VLOOKUP(B632,Overall!B:AA,3,0)</f>
        <v>Interfacial Fluid Mechanics</v>
      </c>
      <c r="E632" s="14" t="str">
        <f>VLOOKUP(B632,Overall!B:AA,4,0)</f>
        <v>Prof. Harish N Dixit</v>
      </c>
      <c r="F632" s="15" t="str">
        <f>VLOOKUP(B632,Overall!B:AA,5,0)</f>
        <v>IIT Hyderabad</v>
      </c>
      <c r="G632" s="15" t="str">
        <f>VLOOKUP(B632,Overall!B:AA,6,0)</f>
        <v>IIT Madras</v>
      </c>
      <c r="H632" s="16" t="str">
        <f>VLOOKUP(B632,Overall!B:AA,7,0)</f>
        <v>12 Weeks</v>
      </c>
      <c r="I632" s="15" t="str">
        <f>VLOOKUP(B632,Overall!B:AA,8,0)</f>
        <v>Rerun</v>
      </c>
      <c r="J632" s="17">
        <f>VLOOKUP(B632,Overall!B:AA,9,0)</f>
        <v>45859</v>
      </c>
      <c r="K632" s="17">
        <f>VLOOKUP(B632,Overall!B:AA,10,0)</f>
        <v>45940</v>
      </c>
      <c r="L632" s="17">
        <f>VLOOKUP(B632,Overall!B:AA,11,0)</f>
        <v>45955</v>
      </c>
      <c r="M632" s="17">
        <f>VLOOKUP(B632,Overall!B:AA,12,0)</f>
        <v>45866</v>
      </c>
      <c r="N632" s="17">
        <f>VLOOKUP(B632,Overall!B:AA,13,0)</f>
        <v>45884</v>
      </c>
      <c r="O632" s="15" t="str">
        <f>VLOOKUP(B632,Overall!B:AA,14,0)</f>
        <v>PG</v>
      </c>
      <c r="P632" s="15" t="str">
        <f>VLOOKUP(B632,Overall!B:AA,15,0)</f>
        <v>Elective</v>
      </c>
      <c r="Q632" s="15" t="str">
        <f>VLOOKUP(B632,Overall!B:AA,16,0)</f>
        <v>Yes</v>
      </c>
      <c r="R632" s="33" t="str">
        <f>VLOOKUP(B632,Overall!B:AA,17,0)</f>
        <v>Computational Thermo Fluids</v>
      </c>
      <c r="S632" s="20" t="str">
        <f>VLOOKUP(B632,Overall!B:AA,18,0)</f>
        <v>https://onlinecourses.nptel.ac.in/noc25_me106/preview</v>
      </c>
      <c r="T632" s="14" t="str">
        <f>VLOOKUP(B632,Overall!B:AA,19,0)</f>
        <v>noc25_me106</v>
      </c>
      <c r="U632" s="35" t="str">
        <f>VLOOKUP(B632,Overall!B:AA,20,0)</f>
        <v>https://onlinecourses.nptel.ac.in/noc24_me128/preview</v>
      </c>
      <c r="V632" s="35" t="str">
        <f>VLOOKUP(B632,Overall!B:AA,21,0)</f>
        <v>https://onlinecourses.nptel.ac.in/noc24_me128/preview</v>
      </c>
      <c r="W632" s="33" t="str">
        <f>VLOOKUP(B632,Overall!B:AA,22,0)</f>
        <v>noc24_me128</v>
      </c>
      <c r="X632" s="20" t="str">
        <f>VLOOKUP(B632,Overall!B:AA,23,0)</f>
        <v>https://nptel.ac.in/courses/112106312</v>
      </c>
      <c r="Y632" s="19" t="str">
        <f>VLOOKUP(B632,Overall!B:AA,24,0)</f>
        <v>https://nptel.ac.in/courses/112106312</v>
      </c>
      <c r="Z632" s="14">
        <f>VLOOKUP(B632,Overall!B:AA,25,0)</f>
        <v>112106312</v>
      </c>
      <c r="AA632" s="33"/>
    </row>
    <row r="633" spans="1:27" ht="52.8" x14ac:dyDescent="0.25">
      <c r="A633" s="13">
        <v>632</v>
      </c>
      <c r="B633" s="14" t="s">
        <v>3867</v>
      </c>
      <c r="C633" s="14" t="str">
        <f>VLOOKUP(B633,Overall!B:AA,2,0)</f>
        <v>Mechanical Engineering
Design Engineering
Aerospace Engineering
Civil Engineering</v>
      </c>
      <c r="D633" s="14" t="str">
        <f>VLOOKUP(B633,Overall!B:AA,3,0)</f>
        <v>Strength of Materials - IITM</v>
      </c>
      <c r="E633" s="14" t="str">
        <f>VLOOKUP(B633,Overall!B:AA,4,0)</f>
        <v>Prof. K. Ramesh,
Prof. Hariprasad</v>
      </c>
      <c r="F633" s="15" t="str">
        <f>VLOOKUP(B633,Overall!B:AA,5,0)</f>
        <v>IIT Madras</v>
      </c>
      <c r="G633" s="15" t="str">
        <f>VLOOKUP(B633,Overall!B:AA,6,0)</f>
        <v>IIT Madras</v>
      </c>
      <c r="H633" s="16" t="str">
        <f>VLOOKUP(B633,Overall!B:AA,7,0)</f>
        <v>12 Weeks</v>
      </c>
      <c r="I633" s="15" t="str">
        <f>VLOOKUP(B633,Overall!B:AA,8,0)</f>
        <v>Rerun</v>
      </c>
      <c r="J633" s="17">
        <f>VLOOKUP(B633,Overall!B:AA,9,0)</f>
        <v>45859</v>
      </c>
      <c r="K633" s="17">
        <f>VLOOKUP(B633,Overall!B:AA,10,0)</f>
        <v>45940</v>
      </c>
      <c r="L633" s="17">
        <f>VLOOKUP(B633,Overall!B:AA,11,0)</f>
        <v>45955</v>
      </c>
      <c r="M633" s="17">
        <f>VLOOKUP(B633,Overall!B:AA,12,0)</f>
        <v>45866</v>
      </c>
      <c r="N633" s="17">
        <f>VLOOKUP(B633,Overall!B:AA,13,0)</f>
        <v>45884</v>
      </c>
      <c r="O633" s="15" t="str">
        <f>VLOOKUP(B633,Overall!B:AA,14,0)</f>
        <v>UG</v>
      </c>
      <c r="P633" s="15" t="str">
        <f>VLOOKUP(B633,Overall!B:AA,15,0)</f>
        <v>Core</v>
      </c>
      <c r="Q633" s="15" t="str">
        <f>VLOOKUP(B633,Overall!B:AA,16,0)</f>
        <v>No</v>
      </c>
      <c r="R633" s="33" t="str">
        <f>VLOOKUP(B633,Overall!B:AA,17,0)</f>
        <v>Structural Analysis</v>
      </c>
      <c r="S633" s="20" t="str">
        <f>VLOOKUP(B633,Overall!B:AA,18,0)</f>
        <v>https://onlinecourses.nptel.ac.in/noc25_me107/preview</v>
      </c>
      <c r="T633" s="14" t="str">
        <f>VLOOKUP(B633,Overall!B:AA,19,0)</f>
        <v>noc25_me107</v>
      </c>
      <c r="U633" s="35" t="str">
        <f>VLOOKUP(B633,Overall!B:AA,20,0)</f>
        <v>https://onlinecourses.nptel.ac.in/noc25_me73/preview</v>
      </c>
      <c r="V633" s="35" t="str">
        <f>VLOOKUP(B633,Overall!B:AA,21,0)</f>
        <v>https://onlinecourses.nptel.ac.in/noc25_me73/preview</v>
      </c>
      <c r="W633" s="33" t="str">
        <f>VLOOKUP(B633,Overall!B:AA,22,0)</f>
        <v>noc25_me73</v>
      </c>
      <c r="X633" s="20" t="str">
        <f>VLOOKUP(B633,Overall!B:AA,23,0)</f>
        <v>https://nptel.ac.in/courses/112106319</v>
      </c>
      <c r="Y633" s="19" t="str">
        <f>VLOOKUP(B633,Overall!B:AA,24,0)</f>
        <v>https://nptel.ac.in/courses/112106319</v>
      </c>
      <c r="Z633" s="14">
        <f>VLOOKUP(B633,Overall!B:AA,25,0)</f>
        <v>112106319</v>
      </c>
      <c r="AA633" s="33"/>
    </row>
    <row r="634" spans="1:27" ht="39.6" x14ac:dyDescent="0.25">
      <c r="A634" s="13">
        <v>633</v>
      </c>
      <c r="B634" s="14" t="s">
        <v>3873</v>
      </c>
      <c r="C634" s="14" t="str">
        <f>VLOOKUP(B634,Overall!B:AA,2,0)</f>
        <v>Mechanical Engineering</v>
      </c>
      <c r="D634" s="14" t="str">
        <f>VLOOKUP(B634,Overall!B:AA,3,0)</f>
        <v>Engineering Mechanics</v>
      </c>
      <c r="E634" s="14" t="str">
        <f>VLOOKUP(B634,Overall!B:AA,4,0)</f>
        <v>Prof. K. Ramesh,
Prof. Tarkes Dora Pallicity</v>
      </c>
      <c r="F634" s="15" t="str">
        <f>VLOOKUP(B634,Overall!B:AA,5,0)</f>
        <v>IIT Guwahati</v>
      </c>
      <c r="G634" s="15" t="str">
        <f>VLOOKUP(B634,Overall!B:AA,6,0)</f>
        <v>IIT Guwahati</v>
      </c>
      <c r="H634" s="16" t="str">
        <f>VLOOKUP(B634,Overall!B:AA,7,0)</f>
        <v>12 Weeks</v>
      </c>
      <c r="I634" s="15" t="str">
        <f>VLOOKUP(B634,Overall!B:AA,8,0)</f>
        <v>Rerun</v>
      </c>
      <c r="J634" s="17">
        <f>VLOOKUP(B634,Overall!B:AA,9,0)</f>
        <v>45859</v>
      </c>
      <c r="K634" s="17">
        <f>VLOOKUP(B634,Overall!B:AA,10,0)</f>
        <v>45940</v>
      </c>
      <c r="L634" s="17">
        <f>VLOOKUP(B634,Overall!B:AA,11,0)</f>
        <v>45955</v>
      </c>
      <c r="M634" s="17">
        <f>VLOOKUP(B634,Overall!B:AA,12,0)</f>
        <v>45866</v>
      </c>
      <c r="N634" s="17">
        <f>VLOOKUP(B634,Overall!B:AA,13,0)</f>
        <v>45884</v>
      </c>
      <c r="O634" s="15" t="str">
        <f>VLOOKUP(B634,Overall!B:AA,14,0)</f>
        <v>UG</v>
      </c>
      <c r="P634" s="15" t="str">
        <f>VLOOKUP(B634,Overall!B:AA,15,0)</f>
        <v>Core</v>
      </c>
      <c r="Q634" s="15" t="str">
        <f>VLOOKUP(B634,Overall!B:AA,16,0)</f>
        <v>No</v>
      </c>
      <c r="R634" s="33" t="str">
        <f>VLOOKUP(B634,Overall!B:AA,17,0)</f>
        <v>Computational Engineering
Advanced Mechanics
Advanced Dynamics and Vibration
Computational Mechanics</v>
      </c>
      <c r="S634" s="20" t="str">
        <f>VLOOKUP(B634,Overall!B:AA,18,0)</f>
        <v>https://onlinecourses.nptel.ac.in/noc25_me108/preview</v>
      </c>
      <c r="T634" s="14" t="str">
        <f>VLOOKUP(B634,Overall!B:AA,19,0)</f>
        <v>noc25_me108</v>
      </c>
      <c r="U634" s="35" t="str">
        <f>VLOOKUP(B634,Overall!B:AA,20,0)</f>
        <v>https://onlinecourses.nptel.ac.in/noc24_me127/preview</v>
      </c>
      <c r="V634" s="35" t="str">
        <f>VLOOKUP(B634,Overall!B:AA,21,0)</f>
        <v>https://onlinecourses.nptel.ac.in/noc24_me127/preview</v>
      </c>
      <c r="W634" s="33" t="str">
        <f>VLOOKUP(B634,Overall!B:AA,22,0)</f>
        <v>noc24_me127</v>
      </c>
      <c r="X634" s="20" t="str">
        <f>VLOOKUP(B634,Overall!B:AA,23,0)</f>
        <v>https://nptel.ac.in/courses/112106286</v>
      </c>
      <c r="Y634" s="19" t="str">
        <f>VLOOKUP(B634,Overall!B:AA,24,0)</f>
        <v>https://nptel.ac.in/courses/112106286</v>
      </c>
      <c r="Z634" s="14">
        <f>VLOOKUP(B634,Overall!B:AA,25,0)</f>
        <v>112106286</v>
      </c>
      <c r="AA634" s="33"/>
    </row>
    <row r="635" spans="1:27" ht="39.6" x14ac:dyDescent="0.25">
      <c r="A635" s="13">
        <v>634</v>
      </c>
      <c r="B635" s="14" t="s">
        <v>3879</v>
      </c>
      <c r="C635" s="14" t="str">
        <f>VLOOKUP(B635,Overall!B:AA,2,0)</f>
        <v>Mechanical Engineering</v>
      </c>
      <c r="D635" s="14" t="str">
        <f>VLOOKUP(B635,Overall!B:AA,3,0)</f>
        <v>Engineering Fracture Mechanics</v>
      </c>
      <c r="E635" s="14" t="str">
        <f>VLOOKUP(B635,Overall!B:AA,4,0)</f>
        <v>Prof. K. Ramesh,
Prof. Hariprasad</v>
      </c>
      <c r="F635" s="15" t="str">
        <f>VLOOKUP(B635,Overall!B:AA,5,0)</f>
        <v>IIT Madras</v>
      </c>
      <c r="G635" s="15" t="str">
        <f>VLOOKUP(B635,Overall!B:AA,6,0)</f>
        <v>IIT Madras</v>
      </c>
      <c r="H635" s="16" t="str">
        <f>VLOOKUP(B635,Overall!B:AA,7,0)</f>
        <v>12 Weeks</v>
      </c>
      <c r="I635" s="15" t="str">
        <f>VLOOKUP(B635,Overall!B:AA,8,0)</f>
        <v>Rerun</v>
      </c>
      <c r="J635" s="17">
        <f>VLOOKUP(B635,Overall!B:AA,9,0)</f>
        <v>45859</v>
      </c>
      <c r="K635" s="17">
        <f>VLOOKUP(B635,Overall!B:AA,10,0)</f>
        <v>45940</v>
      </c>
      <c r="L635" s="17">
        <f>VLOOKUP(B635,Overall!B:AA,11,0)</f>
        <v>45955</v>
      </c>
      <c r="M635" s="17">
        <f>VLOOKUP(B635,Overall!B:AA,12,0)</f>
        <v>45866</v>
      </c>
      <c r="N635" s="17">
        <f>VLOOKUP(B635,Overall!B:AA,13,0)</f>
        <v>45884</v>
      </c>
      <c r="O635" s="15" t="str">
        <f>VLOOKUP(B635,Overall!B:AA,14,0)</f>
        <v>UG/PG</v>
      </c>
      <c r="P635" s="15" t="str">
        <f>VLOOKUP(B635,Overall!B:AA,15,0)</f>
        <v>Elective</v>
      </c>
      <c r="Q635" s="15" t="str">
        <f>VLOOKUP(B635,Overall!B:AA,16,0)</f>
        <v>Yes</v>
      </c>
      <c r="R635" s="33" t="str">
        <f>VLOOKUP(B635,Overall!B:AA,17,0)</f>
        <v>Advanced Mechanics</v>
      </c>
      <c r="S635" s="20" t="str">
        <f>VLOOKUP(B635,Overall!B:AA,18,0)</f>
        <v>https://onlinecourses.nptel.ac.in/noc25_me109/preview</v>
      </c>
      <c r="T635" s="14" t="str">
        <f>VLOOKUP(B635,Overall!B:AA,19,0)</f>
        <v>noc25_me109</v>
      </c>
      <c r="U635" s="35" t="str">
        <f>VLOOKUP(B635,Overall!B:AA,20,0)</f>
        <v>https://onlinecourses.nptel.ac.in/noc24_me113/preview</v>
      </c>
      <c r="V635" s="35" t="str">
        <f>VLOOKUP(B635,Overall!B:AA,21,0)</f>
        <v>https://onlinecourses.nptel.ac.in/noc24_me113/preview</v>
      </c>
      <c r="W635" s="33" t="str">
        <f>VLOOKUP(B635,Overall!B:AA,22,0)</f>
        <v>noc24_me113</v>
      </c>
      <c r="X635" s="20" t="str">
        <f>VLOOKUP(B635,Overall!B:AA,23,0)</f>
        <v>https://nptel.ac.in/courses/112106065</v>
      </c>
      <c r="Y635" s="19" t="str">
        <f>VLOOKUP(B635,Overall!B:AA,24,0)</f>
        <v>https://nptel.ac.in/courses/112106065</v>
      </c>
      <c r="Z635" s="14">
        <f>VLOOKUP(B635,Overall!B:AA,25,0)</f>
        <v>112106065</v>
      </c>
      <c r="AA635" s="33"/>
    </row>
    <row r="636" spans="1:27" ht="39.6" x14ac:dyDescent="0.25">
      <c r="A636" s="13">
        <v>635</v>
      </c>
      <c r="B636" s="14" t="s">
        <v>3884</v>
      </c>
      <c r="C636" s="14" t="str">
        <f>VLOOKUP(B636,Overall!B:AA,2,0)</f>
        <v>Mechanical Engineering</v>
      </c>
      <c r="D636" s="14" t="str">
        <f>VLOOKUP(B636,Overall!B:AA,3,0)</f>
        <v>Explosions and Safety</v>
      </c>
      <c r="E636" s="14" t="str">
        <f>VLOOKUP(B636,Overall!B:AA,4,0)</f>
        <v>Prof. K. Ramamurthi,
Prof. Prasad Patnaik BSV</v>
      </c>
      <c r="F636" s="15" t="str">
        <f>VLOOKUP(B636,Overall!B:AA,5,0)</f>
        <v>IIT Madras</v>
      </c>
      <c r="G636" s="15" t="str">
        <f>VLOOKUP(B636,Overall!B:AA,6,0)</f>
        <v>IIT Madras</v>
      </c>
      <c r="H636" s="16" t="str">
        <f>VLOOKUP(B636,Overall!B:AA,7,0)</f>
        <v>12 Weeks</v>
      </c>
      <c r="I636" s="15" t="str">
        <f>VLOOKUP(B636,Overall!B:AA,8,0)</f>
        <v>Rerun</v>
      </c>
      <c r="J636" s="17">
        <f>VLOOKUP(B636,Overall!B:AA,9,0)</f>
        <v>45859</v>
      </c>
      <c r="K636" s="17">
        <f>VLOOKUP(B636,Overall!B:AA,10,0)</f>
        <v>45940</v>
      </c>
      <c r="L636" s="17">
        <f>VLOOKUP(B636,Overall!B:AA,11,0)</f>
        <v>45955</v>
      </c>
      <c r="M636" s="17">
        <f>VLOOKUP(B636,Overall!B:AA,12,0)</f>
        <v>45866</v>
      </c>
      <c r="N636" s="17">
        <f>VLOOKUP(B636,Overall!B:AA,13,0)</f>
        <v>45884</v>
      </c>
      <c r="O636" s="15" t="str">
        <f>VLOOKUP(B636,Overall!B:AA,14,0)</f>
        <v>UG/PG</v>
      </c>
      <c r="P636" s="15" t="str">
        <f>VLOOKUP(B636,Overall!B:AA,15,0)</f>
        <v>Elective</v>
      </c>
      <c r="Q636" s="15" t="str">
        <f>VLOOKUP(B636,Overall!B:AA,16,0)</f>
        <v>Yes</v>
      </c>
      <c r="R636" s="33">
        <f>VLOOKUP(B636,Overall!B:AA,17,0)</f>
        <v>0</v>
      </c>
      <c r="S636" s="20" t="str">
        <f>VLOOKUP(B636,Overall!B:AA,18,0)</f>
        <v>https://onlinecourses.nptel.ac.in/noc25_me110/preview</v>
      </c>
      <c r="T636" s="14" t="str">
        <f>VLOOKUP(B636,Overall!B:AA,19,0)</f>
        <v>noc25_me110</v>
      </c>
      <c r="U636" s="35" t="str">
        <f>VLOOKUP(B636,Overall!B:AA,20,0)</f>
        <v>https://onlinecourses.nptel.ac.in/noc24_me31/preview</v>
      </c>
      <c r="V636" s="35" t="str">
        <f>VLOOKUP(B636,Overall!B:AA,21,0)</f>
        <v>https://onlinecourses.nptel.ac.in/noc24_me31/preview</v>
      </c>
      <c r="W636" s="33" t="str">
        <f>VLOOKUP(B636,Overall!B:AA,22,0)</f>
        <v>noc24_me31</v>
      </c>
      <c r="X636" s="20" t="str">
        <f>VLOOKUP(B636,Overall!B:AA,23,0)</f>
        <v>https://nptel.ac.in/courses/112106177</v>
      </c>
      <c r="Y636" s="19" t="str">
        <f>VLOOKUP(B636,Overall!B:AA,24,0)</f>
        <v>https://nptel.ac.in/courses/112106177</v>
      </c>
      <c r="Z636" s="14">
        <f>VLOOKUP(B636,Overall!B:AA,25,0)</f>
        <v>112106177</v>
      </c>
      <c r="AA636" s="33"/>
    </row>
    <row r="637" spans="1:27" ht="39.6" x14ac:dyDescent="0.25">
      <c r="A637" s="13">
        <v>636</v>
      </c>
      <c r="B637" s="14" t="s">
        <v>3894</v>
      </c>
      <c r="C637" s="14" t="str">
        <f>VLOOKUP(B637,Overall!B:AA,2,0)</f>
        <v>Mechanical Engineering</v>
      </c>
      <c r="D637" s="14" t="str">
        <f>VLOOKUP(B637,Overall!B:AA,3,0)</f>
        <v>Introduction to Mechanical Vibration</v>
      </c>
      <c r="E637" s="14" t="str">
        <f>VLOOKUP(B637,Overall!B:AA,4,0)</f>
        <v>Prof. Anil Kumar</v>
      </c>
      <c r="F637" s="15" t="str">
        <f>VLOOKUP(B637,Overall!B:AA,5,0)</f>
        <v>IIT Roorkee</v>
      </c>
      <c r="G637" s="15" t="str">
        <f>VLOOKUP(B637,Overall!B:AA,6,0)</f>
        <v>IIT Roorkee</v>
      </c>
      <c r="H637" s="16" t="str">
        <f>VLOOKUP(B637,Overall!B:AA,7,0)</f>
        <v>8 Weeks</v>
      </c>
      <c r="I637" s="15" t="str">
        <f>VLOOKUP(B637,Overall!B:AA,8,0)</f>
        <v>Rerun</v>
      </c>
      <c r="J637" s="17">
        <f>VLOOKUP(B637,Overall!B:AA,9,0)</f>
        <v>45859</v>
      </c>
      <c r="K637" s="17">
        <f>VLOOKUP(B637,Overall!B:AA,10,0)</f>
        <v>45912</v>
      </c>
      <c r="L637" s="17">
        <f>VLOOKUP(B637,Overall!B:AA,11,0)</f>
        <v>45920</v>
      </c>
      <c r="M637" s="17">
        <f>VLOOKUP(B637,Overall!B:AA,12,0)</f>
        <v>45866</v>
      </c>
      <c r="N637" s="17">
        <f>VLOOKUP(B637,Overall!B:AA,13,0)</f>
        <v>45884</v>
      </c>
      <c r="O637" s="15" t="str">
        <f>VLOOKUP(B637,Overall!B:AA,14,0)</f>
        <v>UG</v>
      </c>
      <c r="P637" s="15" t="str">
        <f>VLOOKUP(B637,Overall!B:AA,15,0)</f>
        <v>Elective</v>
      </c>
      <c r="Q637" s="15" t="str">
        <f>VLOOKUP(B637,Overall!B:AA,16,0)</f>
        <v>Yes</v>
      </c>
      <c r="R637" s="33" t="str">
        <f>VLOOKUP(B637,Overall!B:AA,17,0)</f>
        <v>Advanced Mechanics
Advanced Dynamics and Vibration</v>
      </c>
      <c r="S637" s="20" t="str">
        <f>VLOOKUP(B637,Overall!B:AA,18,0)</f>
        <v>https://onlinecourses.nptel.ac.in/noc25_me112/preview</v>
      </c>
      <c r="T637" s="14" t="str">
        <f>VLOOKUP(B637,Overall!B:AA,19,0)</f>
        <v>noc25_me112</v>
      </c>
      <c r="U637" s="35" t="str">
        <f>VLOOKUP(B637,Overall!B:AA,20,0)</f>
        <v>https://onlinecourses.nptel.ac.in/noc24_me85/preview</v>
      </c>
      <c r="V637" s="35" t="str">
        <f>VLOOKUP(B637,Overall!B:AA,21,0)</f>
        <v>https://onlinecourses.nptel.ac.in/noc24_me85/preview</v>
      </c>
      <c r="W637" s="33" t="str">
        <f>VLOOKUP(B637,Overall!B:AA,22,0)</f>
        <v>noc24_me85</v>
      </c>
      <c r="X637" s="20" t="str">
        <f>VLOOKUP(B637,Overall!B:AA,23,0)</f>
        <v>https://nptel.ac.in/courses/112107212</v>
      </c>
      <c r="Y637" s="19" t="str">
        <f>VLOOKUP(B637,Overall!B:AA,24,0)</f>
        <v>https://nptel.ac.in/courses/112107212</v>
      </c>
      <c r="Z637" s="14">
        <f>VLOOKUP(B637,Overall!B:AA,25,0)</f>
        <v>112107212</v>
      </c>
      <c r="AA637" s="33"/>
    </row>
    <row r="638" spans="1:27" ht="39.6" x14ac:dyDescent="0.25">
      <c r="A638" s="13">
        <v>637</v>
      </c>
      <c r="B638" s="14" t="s">
        <v>3900</v>
      </c>
      <c r="C638" s="14" t="str">
        <f>VLOOKUP(B638,Overall!B:AA,2,0)</f>
        <v>Mechanical Engineering</v>
      </c>
      <c r="D638" s="14" t="str">
        <f>VLOOKUP(B638,Overall!B:AA,3,0)</f>
        <v>Power Plant Engineering</v>
      </c>
      <c r="E638" s="14" t="str">
        <f>VLOOKUP(B638,Overall!B:AA,4,0)</f>
        <v>Prof. Ravi Kumar</v>
      </c>
      <c r="F638" s="15" t="str">
        <f>VLOOKUP(B638,Overall!B:AA,5,0)</f>
        <v>IIT Roorkee</v>
      </c>
      <c r="G638" s="15" t="str">
        <f>VLOOKUP(B638,Overall!B:AA,6,0)</f>
        <v>IIT Roorkee</v>
      </c>
      <c r="H638" s="16" t="str">
        <f>VLOOKUP(B638,Overall!B:AA,7,0)</f>
        <v>8 Weeks</v>
      </c>
      <c r="I638" s="15" t="str">
        <f>VLOOKUP(B638,Overall!B:AA,8,0)</f>
        <v>Rerun</v>
      </c>
      <c r="J638" s="17">
        <f>VLOOKUP(B638,Overall!B:AA,9,0)</f>
        <v>45859</v>
      </c>
      <c r="K638" s="17">
        <f>VLOOKUP(B638,Overall!B:AA,10,0)</f>
        <v>45912</v>
      </c>
      <c r="L638" s="17">
        <f>VLOOKUP(B638,Overall!B:AA,11,0)</f>
        <v>45920</v>
      </c>
      <c r="M638" s="17">
        <f>VLOOKUP(B638,Overall!B:AA,12,0)</f>
        <v>45866</v>
      </c>
      <c r="N638" s="17">
        <f>VLOOKUP(B638,Overall!B:AA,13,0)</f>
        <v>45884</v>
      </c>
      <c r="O638" s="15" t="str">
        <f>VLOOKUP(B638,Overall!B:AA,14,0)</f>
        <v>UG</v>
      </c>
      <c r="P638" s="15" t="str">
        <f>VLOOKUP(B638,Overall!B:AA,15,0)</f>
        <v>Core</v>
      </c>
      <c r="Q638" s="15" t="str">
        <f>VLOOKUP(B638,Overall!B:AA,16,0)</f>
        <v>No</v>
      </c>
      <c r="R638" s="33" t="str">
        <f>VLOOKUP(B638,Overall!B:AA,17,0)</f>
        <v>Energy Systems</v>
      </c>
      <c r="S638" s="20" t="str">
        <f>VLOOKUP(B638,Overall!B:AA,18,0)</f>
        <v>https://onlinecourses.nptel.ac.in/noc25_me113/preview</v>
      </c>
      <c r="T638" s="14" t="str">
        <f>VLOOKUP(B638,Overall!B:AA,19,0)</f>
        <v>noc25_me113</v>
      </c>
      <c r="U638" s="35" t="str">
        <f>VLOOKUP(B638,Overall!B:AA,20,0)</f>
        <v>https://onlinecourses.nptel.ac.in/noc24_me89/preview</v>
      </c>
      <c r="V638" s="35" t="str">
        <f>VLOOKUP(B638,Overall!B:AA,21,0)</f>
        <v>https://onlinecourses.nptel.ac.in/noc24_me89/preview</v>
      </c>
      <c r="W638" s="33" t="str">
        <f>VLOOKUP(B638,Overall!B:AA,22,0)</f>
        <v>noc24_me89</v>
      </c>
      <c r="X638" s="20" t="str">
        <f>VLOOKUP(B638,Overall!B:AA,23,0)</f>
        <v>https://nptel.ac.in/courses/112107291</v>
      </c>
      <c r="Y638" s="19" t="str">
        <f>VLOOKUP(B638,Overall!B:AA,24,0)</f>
        <v>https://nptel.ac.in/courses/112107291</v>
      </c>
      <c r="Z638" s="14">
        <f>VLOOKUP(B638,Overall!B:AA,25,0)</f>
        <v>112107291</v>
      </c>
      <c r="AA638" s="33"/>
    </row>
    <row r="639" spans="1:27" ht="39.6" x14ac:dyDescent="0.25">
      <c r="A639" s="13">
        <v>638</v>
      </c>
      <c r="B639" s="14" t="s">
        <v>3906</v>
      </c>
      <c r="C639" s="14" t="str">
        <f>VLOOKUP(B639,Overall!B:AA,2,0)</f>
        <v>Mechanical Engineering</v>
      </c>
      <c r="D639" s="14" t="str">
        <f>VLOOKUP(B639,Overall!B:AA,3,0)</f>
        <v>Refrigeration and Air-Conditioning</v>
      </c>
      <c r="E639" s="14" t="str">
        <f>VLOOKUP(B639,Overall!B:AA,4,0)</f>
        <v>Prof. Ravi Kumar</v>
      </c>
      <c r="F639" s="15" t="str">
        <f>VLOOKUP(B639,Overall!B:AA,5,0)</f>
        <v>IIT Roorkee</v>
      </c>
      <c r="G639" s="15" t="str">
        <f>VLOOKUP(B639,Overall!B:AA,6,0)</f>
        <v>IIT Roorkee</v>
      </c>
      <c r="H639" s="16" t="str">
        <f>VLOOKUP(B639,Overall!B:AA,7,0)</f>
        <v>8 Weeks</v>
      </c>
      <c r="I639" s="15" t="str">
        <f>VLOOKUP(B639,Overall!B:AA,8,0)</f>
        <v>Rerun</v>
      </c>
      <c r="J639" s="17">
        <f>VLOOKUP(B639,Overall!B:AA,9,0)</f>
        <v>45859</v>
      </c>
      <c r="K639" s="17">
        <f>VLOOKUP(B639,Overall!B:AA,10,0)</f>
        <v>45912</v>
      </c>
      <c r="L639" s="17">
        <f>VLOOKUP(B639,Overall!B:AA,11,0)</f>
        <v>45920</v>
      </c>
      <c r="M639" s="17">
        <f>VLOOKUP(B639,Overall!B:AA,12,0)</f>
        <v>45866</v>
      </c>
      <c r="N639" s="17">
        <f>VLOOKUP(B639,Overall!B:AA,13,0)</f>
        <v>45884</v>
      </c>
      <c r="O639" s="15" t="str">
        <f>VLOOKUP(B639,Overall!B:AA,14,0)</f>
        <v>UG</v>
      </c>
      <c r="P639" s="15" t="str">
        <f>VLOOKUP(B639,Overall!B:AA,15,0)</f>
        <v>Core</v>
      </c>
      <c r="Q639" s="15" t="str">
        <f>VLOOKUP(B639,Overall!B:AA,16,0)</f>
        <v>No</v>
      </c>
      <c r="R639" s="33">
        <f>VLOOKUP(B639,Overall!B:AA,17,0)</f>
        <v>0</v>
      </c>
      <c r="S639" s="20" t="str">
        <f>VLOOKUP(B639,Overall!B:AA,18,0)</f>
        <v>https://onlinecourses.nptel.ac.in/noc25_me114/preview</v>
      </c>
      <c r="T639" s="14" t="str">
        <f>VLOOKUP(B639,Overall!B:AA,19,0)</f>
        <v>noc25_me114</v>
      </c>
      <c r="U639" s="35" t="str">
        <f>VLOOKUP(B639,Overall!B:AA,20,0)</f>
        <v>https://onlinecourses.nptel.ac.in/noc24_me90/preview</v>
      </c>
      <c r="V639" s="35" t="str">
        <f>VLOOKUP(B639,Overall!B:AA,21,0)</f>
        <v>https://onlinecourses.nptel.ac.in/noc24_me90/preview</v>
      </c>
      <c r="W639" s="33" t="str">
        <f>VLOOKUP(B639,Overall!B:AA,22,0)</f>
        <v>noc24_me90</v>
      </c>
      <c r="X639" s="20" t="str">
        <f>VLOOKUP(B639,Overall!B:AA,23,0)</f>
        <v>https://nptel.ac.in/courses/112107208</v>
      </c>
      <c r="Y639" s="19" t="str">
        <f>VLOOKUP(B639,Overall!B:AA,24,0)</f>
        <v>https://nptel.ac.in/courses/112107208</v>
      </c>
      <c r="Z639" s="14">
        <f>VLOOKUP(B639,Overall!B:AA,25,0)</f>
        <v>112107208</v>
      </c>
      <c r="AA639" s="33"/>
    </row>
    <row r="640" spans="1:27" ht="39.6" x14ac:dyDescent="0.25">
      <c r="A640" s="13">
        <v>639</v>
      </c>
      <c r="B640" s="14" t="s">
        <v>3910</v>
      </c>
      <c r="C640" s="14" t="str">
        <f>VLOOKUP(B640,Overall!B:AA,2,0)</f>
        <v>Mechanical Engineering</v>
      </c>
      <c r="D640" s="14" t="str">
        <f>VLOOKUP(B640,Overall!B:AA,3,0)</f>
        <v>Selection of Nanomaterials for Energy Harvesting and Storage Application</v>
      </c>
      <c r="E640" s="14" t="str">
        <f>VLOOKUP(B640,Overall!B:AA,4,0)</f>
        <v>Prof. Kaushik Pal</v>
      </c>
      <c r="F640" s="15" t="str">
        <f>VLOOKUP(B640,Overall!B:AA,5,0)</f>
        <v>IIT Roorkee</v>
      </c>
      <c r="G640" s="15" t="str">
        <f>VLOOKUP(B640,Overall!B:AA,6,0)</f>
        <v>IIT Roorkee</v>
      </c>
      <c r="H640" s="16" t="str">
        <f>VLOOKUP(B640,Overall!B:AA,7,0)</f>
        <v>4 Weeks</v>
      </c>
      <c r="I640" s="15" t="str">
        <f>VLOOKUP(B640,Overall!B:AA,8,0)</f>
        <v>Rerun</v>
      </c>
      <c r="J640" s="17">
        <f>VLOOKUP(B640,Overall!B:AA,9,0)</f>
        <v>45859</v>
      </c>
      <c r="K640" s="17">
        <f>VLOOKUP(B640,Overall!B:AA,10,0)</f>
        <v>45884</v>
      </c>
      <c r="L640" s="17">
        <f>VLOOKUP(B640,Overall!B:AA,11,0)</f>
        <v>45920</v>
      </c>
      <c r="M640" s="17">
        <f>VLOOKUP(B640,Overall!B:AA,12,0)</f>
        <v>45866</v>
      </c>
      <c r="N640" s="17">
        <f>VLOOKUP(B640,Overall!B:AA,13,0)</f>
        <v>45884</v>
      </c>
      <c r="O640" s="15" t="str">
        <f>VLOOKUP(B640,Overall!B:AA,14,0)</f>
        <v>UG/PG</v>
      </c>
      <c r="P640" s="15" t="str">
        <f>VLOOKUP(B640,Overall!B:AA,15,0)</f>
        <v>Elective</v>
      </c>
      <c r="Q640" s="15" t="str">
        <f>VLOOKUP(B640,Overall!B:AA,16,0)</f>
        <v>Yes</v>
      </c>
      <c r="R640" s="33" t="str">
        <f>VLOOKUP(B640,Overall!B:AA,17,0)</f>
        <v>Energy Systems</v>
      </c>
      <c r="S640" s="20" t="str">
        <f>VLOOKUP(B640,Overall!B:AA,18,0)</f>
        <v>https://onlinecourses.nptel.ac.in/noc25_me115/preview</v>
      </c>
      <c r="T640" s="14" t="str">
        <f>VLOOKUP(B640,Overall!B:AA,19,0)</f>
        <v>noc25_me115</v>
      </c>
      <c r="U640" s="35" t="str">
        <f>VLOOKUP(B640,Overall!B:AA,20,0)</f>
        <v>https://onlinecourses.nptel.ac.in/noc24_me79/preview</v>
      </c>
      <c r="V640" s="35" t="str">
        <f>VLOOKUP(B640,Overall!B:AA,21,0)</f>
        <v>https://onlinecourses.nptel.ac.in/noc24_me79/preview</v>
      </c>
      <c r="W640" s="33" t="str">
        <f>VLOOKUP(B640,Overall!B:AA,22,0)</f>
        <v>noc24_me79</v>
      </c>
      <c r="X640" s="20" t="str">
        <f>VLOOKUP(B640,Overall!B:AA,23,0)</f>
        <v>https://nptel.ac.in/courses/112107283</v>
      </c>
      <c r="Y640" s="19" t="str">
        <f>VLOOKUP(B640,Overall!B:AA,24,0)</f>
        <v>https://nptel.ac.in/courses/112107283</v>
      </c>
      <c r="Z640" s="14">
        <f>VLOOKUP(B640,Overall!B:AA,25,0)</f>
        <v>112107283</v>
      </c>
      <c r="AA640" s="33"/>
    </row>
    <row r="641" spans="1:27" ht="39.6" x14ac:dyDescent="0.25">
      <c r="A641" s="13">
        <v>640</v>
      </c>
      <c r="B641" s="14" t="s">
        <v>3915</v>
      </c>
      <c r="C641" s="14" t="str">
        <f>VLOOKUP(B641,Overall!B:AA,2,0)</f>
        <v>Mechanical Engineering</v>
      </c>
      <c r="D641" s="14" t="str">
        <f>VLOOKUP(B641,Overall!B:AA,3,0)</f>
        <v>Structural Analysis of Nanomaterials</v>
      </c>
      <c r="E641" s="14" t="str">
        <f>VLOOKUP(B641,Overall!B:AA,4,0)</f>
        <v>Prof. Kaushik Pal</v>
      </c>
      <c r="F641" s="15" t="str">
        <f>VLOOKUP(B641,Overall!B:AA,5,0)</f>
        <v>IIT Roorkee</v>
      </c>
      <c r="G641" s="15" t="str">
        <f>VLOOKUP(B641,Overall!B:AA,6,0)</f>
        <v>IIT Roorkee</v>
      </c>
      <c r="H641" s="16" t="str">
        <f>VLOOKUP(B641,Overall!B:AA,7,0)</f>
        <v>4 Weeks</v>
      </c>
      <c r="I641" s="15" t="str">
        <f>VLOOKUP(B641,Overall!B:AA,8,0)</f>
        <v>Rerun</v>
      </c>
      <c r="J641" s="17">
        <f>VLOOKUP(B641,Overall!B:AA,9,0)</f>
        <v>45859</v>
      </c>
      <c r="K641" s="17">
        <f>VLOOKUP(B641,Overall!B:AA,10,0)</f>
        <v>45884</v>
      </c>
      <c r="L641" s="17">
        <f>VLOOKUP(B641,Overall!B:AA,11,0)</f>
        <v>45920</v>
      </c>
      <c r="M641" s="17">
        <f>VLOOKUP(B641,Overall!B:AA,12,0)</f>
        <v>45866</v>
      </c>
      <c r="N641" s="17">
        <f>VLOOKUP(B641,Overall!B:AA,13,0)</f>
        <v>45884</v>
      </c>
      <c r="O641" s="15" t="str">
        <f>VLOOKUP(B641,Overall!B:AA,14,0)</f>
        <v>UG/PG</v>
      </c>
      <c r="P641" s="15" t="str">
        <f>VLOOKUP(B641,Overall!B:AA,15,0)</f>
        <v>Elective</v>
      </c>
      <c r="Q641" s="15" t="str">
        <f>VLOOKUP(B641,Overall!B:AA,16,0)</f>
        <v>Yes</v>
      </c>
      <c r="R641" s="33">
        <f>VLOOKUP(B641,Overall!B:AA,17,0)</f>
        <v>0</v>
      </c>
      <c r="S641" s="20" t="str">
        <f>VLOOKUP(B641,Overall!B:AA,18,0)</f>
        <v>https://onlinecourses.nptel.ac.in/noc25_me116/preview</v>
      </c>
      <c r="T641" s="14" t="str">
        <f>VLOOKUP(B641,Overall!B:AA,19,0)</f>
        <v>noc25_me116</v>
      </c>
      <c r="U641" s="35" t="str">
        <f>VLOOKUP(B641,Overall!B:AA,20,0)</f>
        <v>https://onlinecourses.nptel.ac.in/noc24_me80/preview</v>
      </c>
      <c r="V641" s="35" t="str">
        <f>VLOOKUP(B641,Overall!B:AA,21,0)</f>
        <v>https://onlinecourses.nptel.ac.in/noc24_me80/preview</v>
      </c>
      <c r="W641" s="33" t="str">
        <f>VLOOKUP(B641,Overall!B:AA,22,0)</f>
        <v>noc24_me80</v>
      </c>
      <c r="X641" s="20" t="str">
        <f>VLOOKUP(B641,Overall!B:AA,23,0)</f>
        <v>https://nptel.ac.in/courses/113107081</v>
      </c>
      <c r="Y641" s="19" t="str">
        <f>VLOOKUP(B641,Overall!B:AA,24,0)</f>
        <v>https://nptel.ac.in/courses/113107081</v>
      </c>
      <c r="Z641" s="14">
        <f>VLOOKUP(B641,Overall!B:AA,25,0)</f>
        <v>113107081</v>
      </c>
      <c r="AA641" s="33"/>
    </row>
    <row r="642" spans="1:27" ht="39.6" x14ac:dyDescent="0.25">
      <c r="A642" s="13">
        <v>641</v>
      </c>
      <c r="B642" s="14" t="s">
        <v>3919</v>
      </c>
      <c r="C642" s="14" t="str">
        <f>VLOOKUP(B642,Overall!B:AA,2,0)</f>
        <v>Mechanical Engineering</v>
      </c>
      <c r="D642" s="14" t="str">
        <f>VLOOKUP(B642,Overall!B:AA,3,0)</f>
        <v>Principles of Metal Forming Technology</v>
      </c>
      <c r="E642" s="14" t="str">
        <f>VLOOKUP(B642,Overall!B:AA,4,0)</f>
        <v>Prof. P. K. Jha</v>
      </c>
      <c r="F642" s="15" t="str">
        <f>VLOOKUP(B642,Overall!B:AA,5,0)</f>
        <v>IIT Roorkee</v>
      </c>
      <c r="G642" s="15" t="str">
        <f>VLOOKUP(B642,Overall!B:AA,6,0)</f>
        <v>IIT Roorkee</v>
      </c>
      <c r="H642" s="16" t="str">
        <f>VLOOKUP(B642,Overall!B:AA,7,0)</f>
        <v>8 Weeks</v>
      </c>
      <c r="I642" s="15" t="str">
        <f>VLOOKUP(B642,Overall!B:AA,8,0)</f>
        <v>Rerun</v>
      </c>
      <c r="J642" s="17">
        <f>VLOOKUP(B642,Overall!B:AA,9,0)</f>
        <v>45859</v>
      </c>
      <c r="K642" s="17">
        <f>VLOOKUP(B642,Overall!B:AA,10,0)</f>
        <v>45912</v>
      </c>
      <c r="L642" s="17">
        <f>VLOOKUP(B642,Overall!B:AA,11,0)</f>
        <v>45920</v>
      </c>
      <c r="M642" s="17">
        <f>VLOOKUP(B642,Overall!B:AA,12,0)</f>
        <v>45866</v>
      </c>
      <c r="N642" s="17">
        <f>VLOOKUP(B642,Overall!B:AA,13,0)</f>
        <v>45884</v>
      </c>
      <c r="O642" s="15" t="str">
        <f>VLOOKUP(B642,Overall!B:AA,14,0)</f>
        <v>UG/PG</v>
      </c>
      <c r="P642" s="15" t="str">
        <f>VLOOKUP(B642,Overall!B:AA,15,0)</f>
        <v>Core</v>
      </c>
      <c r="Q642" s="15" t="str">
        <f>VLOOKUP(B642,Overall!B:AA,16,0)</f>
        <v>Yes</v>
      </c>
      <c r="R642" s="33">
        <f>VLOOKUP(B642,Overall!B:AA,17,0)</f>
        <v>0</v>
      </c>
      <c r="S642" s="20" t="str">
        <f>VLOOKUP(B642,Overall!B:AA,18,0)</f>
        <v>https://onlinecourses.nptel.ac.in/noc25_me117/preview</v>
      </c>
      <c r="T642" s="14" t="str">
        <f>VLOOKUP(B642,Overall!B:AA,19,0)</f>
        <v>noc25_me117</v>
      </c>
      <c r="U642" s="35" t="str">
        <f>VLOOKUP(B642,Overall!B:AA,20,0)</f>
        <v>https://onlinecourses.nptel.ac.in/noc24_me91/preview</v>
      </c>
      <c r="V642" s="35" t="str">
        <f>VLOOKUP(B642,Overall!B:AA,21,0)</f>
        <v>https://onlinecourses.nptel.ac.in/noc24_me91/preview</v>
      </c>
      <c r="W642" s="33" t="str">
        <f>VLOOKUP(B642,Overall!B:AA,22,0)</f>
        <v>noc24_me91</v>
      </c>
      <c r="X642" s="20" t="str">
        <f>VLOOKUP(B642,Overall!B:AA,23,0)</f>
        <v>https://nptel.ac.in/courses/112107250</v>
      </c>
      <c r="Y642" s="19" t="str">
        <f>VLOOKUP(B642,Overall!B:AA,24,0)</f>
        <v>https://nptel.ac.in/courses/112107250</v>
      </c>
      <c r="Z642" s="14">
        <f>VLOOKUP(B642,Overall!B:AA,25,0)</f>
        <v>112107250</v>
      </c>
      <c r="AA642" s="33"/>
    </row>
    <row r="643" spans="1:27" ht="39.6" x14ac:dyDescent="0.25">
      <c r="A643" s="13">
        <v>642</v>
      </c>
      <c r="B643" s="14" t="s">
        <v>3924</v>
      </c>
      <c r="C643" s="14" t="str">
        <f>VLOOKUP(B643,Overall!B:AA,2,0)</f>
        <v>Mechanical Engineering</v>
      </c>
      <c r="D643" s="14" t="str">
        <f>VLOOKUP(B643,Overall!B:AA,3,0)</f>
        <v>Theory of Production Processes</v>
      </c>
      <c r="E643" s="14" t="str">
        <f>VLOOKUP(B643,Overall!B:AA,4,0)</f>
        <v>Prof. P. K. Jha</v>
      </c>
      <c r="F643" s="15" t="str">
        <f>VLOOKUP(B643,Overall!B:AA,5,0)</f>
        <v>IIT Roorkee</v>
      </c>
      <c r="G643" s="15" t="str">
        <f>VLOOKUP(B643,Overall!B:AA,6,0)</f>
        <v>IIT Roorkee</v>
      </c>
      <c r="H643" s="16" t="str">
        <f>VLOOKUP(B643,Overall!B:AA,7,0)</f>
        <v>12 Weeks</v>
      </c>
      <c r="I643" s="15" t="str">
        <f>VLOOKUP(B643,Overall!B:AA,8,0)</f>
        <v>Rerun</v>
      </c>
      <c r="J643" s="17">
        <f>VLOOKUP(B643,Overall!B:AA,9,0)</f>
        <v>45859</v>
      </c>
      <c r="K643" s="17">
        <f>VLOOKUP(B643,Overall!B:AA,10,0)</f>
        <v>45940</v>
      </c>
      <c r="L643" s="17">
        <f>VLOOKUP(B643,Overall!B:AA,11,0)</f>
        <v>45955</v>
      </c>
      <c r="M643" s="17">
        <f>VLOOKUP(B643,Overall!B:AA,12,0)</f>
        <v>45866</v>
      </c>
      <c r="N643" s="17">
        <f>VLOOKUP(B643,Overall!B:AA,13,0)</f>
        <v>45884</v>
      </c>
      <c r="O643" s="15" t="str">
        <f>VLOOKUP(B643,Overall!B:AA,14,0)</f>
        <v>UG</v>
      </c>
      <c r="P643" s="15" t="str">
        <f>VLOOKUP(B643,Overall!B:AA,15,0)</f>
        <v>Core</v>
      </c>
      <c r="Q643" s="15" t="str">
        <f>VLOOKUP(B643,Overall!B:AA,16,0)</f>
        <v>No</v>
      </c>
      <c r="R643" s="33" t="str">
        <f>VLOOKUP(B643,Overall!B:AA,17,0)</f>
        <v>Manufacturing Processes and Technology</v>
      </c>
      <c r="S643" s="20" t="str">
        <f>VLOOKUP(B643,Overall!B:AA,18,0)</f>
        <v>https://onlinecourses.nptel.ac.in/noc25_me118/preview</v>
      </c>
      <c r="T643" s="14" t="str">
        <f>VLOOKUP(B643,Overall!B:AA,19,0)</f>
        <v>noc25_me118</v>
      </c>
      <c r="U643" s="35" t="str">
        <f>VLOOKUP(B643,Overall!B:AA,20,0)</f>
        <v>https://onlinecourses.nptel.ac.in/noc24_me122/preview</v>
      </c>
      <c r="V643" s="35" t="str">
        <f>VLOOKUP(B643,Overall!B:AA,21,0)</f>
        <v>https://onlinecourses.nptel.ac.in/noc24_me122/preview</v>
      </c>
      <c r="W643" s="33" t="str">
        <f>VLOOKUP(B643,Overall!B:AA,22,0)</f>
        <v>noc24_me122</v>
      </c>
      <c r="X643" s="20" t="str">
        <f>VLOOKUP(B643,Overall!B:AA,23,0)</f>
        <v>https://nptel.ac.in/courses/112107239</v>
      </c>
      <c r="Y643" s="19" t="str">
        <f>VLOOKUP(B643,Overall!B:AA,24,0)</f>
        <v>https://nptel.ac.in/courses/112107239</v>
      </c>
      <c r="Z643" s="14">
        <f>VLOOKUP(B643,Overall!B:AA,25,0)</f>
        <v>112107239</v>
      </c>
      <c r="AA643" s="33"/>
    </row>
    <row r="644" spans="1:27" ht="39.6" x14ac:dyDescent="0.25">
      <c r="A644" s="13">
        <v>643</v>
      </c>
      <c r="B644" s="14" t="s">
        <v>3929</v>
      </c>
      <c r="C644" s="14" t="str">
        <f>VLOOKUP(B644,Overall!B:AA,2,0)</f>
        <v>Mechanical Engineering</v>
      </c>
      <c r="D644" s="14" t="str">
        <f>VLOOKUP(B644,Overall!B:AA,3,0)</f>
        <v>Fundamentals of Manufacturing Processes</v>
      </c>
      <c r="E644" s="14" t="str">
        <f>VLOOKUP(B644,Overall!B:AA,4,0)</f>
        <v>Prof. D. K. Dwivedi,
Prof. Shamik Basak</v>
      </c>
      <c r="F644" s="15" t="str">
        <f>VLOOKUP(B644,Overall!B:AA,5,0)</f>
        <v>IIT Roorkee</v>
      </c>
      <c r="G644" s="15" t="str">
        <f>VLOOKUP(B644,Overall!B:AA,6,0)</f>
        <v>IIT Roorkee</v>
      </c>
      <c r="H644" s="16" t="str">
        <f>VLOOKUP(B644,Overall!B:AA,7,0)</f>
        <v>12 Weeks</v>
      </c>
      <c r="I644" s="15" t="str">
        <f>VLOOKUP(B644,Overall!B:AA,8,0)</f>
        <v>Rerun</v>
      </c>
      <c r="J644" s="17">
        <f>VLOOKUP(B644,Overall!B:AA,9,0)</f>
        <v>45859</v>
      </c>
      <c r="K644" s="17">
        <f>VLOOKUP(B644,Overall!B:AA,10,0)</f>
        <v>45940</v>
      </c>
      <c r="L644" s="17">
        <f>VLOOKUP(B644,Overall!B:AA,11,0)</f>
        <v>45963</v>
      </c>
      <c r="M644" s="17">
        <f>VLOOKUP(B644,Overall!B:AA,12,0)</f>
        <v>45866</v>
      </c>
      <c r="N644" s="17">
        <f>VLOOKUP(B644,Overall!B:AA,13,0)</f>
        <v>45884</v>
      </c>
      <c r="O644" s="15" t="str">
        <f>VLOOKUP(B644,Overall!B:AA,14,0)</f>
        <v>UG/PG</v>
      </c>
      <c r="P644" s="15" t="str">
        <f>VLOOKUP(B644,Overall!B:AA,15,0)</f>
        <v>Core</v>
      </c>
      <c r="Q644" s="15" t="str">
        <f>VLOOKUP(B644,Overall!B:AA,16,0)</f>
        <v>Yes</v>
      </c>
      <c r="R644" s="33">
        <f>VLOOKUP(B644,Overall!B:AA,17,0)</f>
        <v>0</v>
      </c>
      <c r="S644" s="20" t="str">
        <f>VLOOKUP(B644,Overall!B:AA,18,0)</f>
        <v>https://onlinecourses.nptel.ac.in/noc25_me119/preview</v>
      </c>
      <c r="T644" s="14" t="str">
        <f>VLOOKUP(B644,Overall!B:AA,19,0)</f>
        <v>noc25_me119</v>
      </c>
      <c r="U644" s="35" t="str">
        <f>VLOOKUP(B644,Overall!B:AA,20,0)</f>
        <v>https://onlinecourses.nptel.ac.in/noc24_me123/preview</v>
      </c>
      <c r="V644" s="35" t="str">
        <f>VLOOKUP(B644,Overall!B:AA,21,0)</f>
        <v>https://onlinecourses.nptel.ac.in/noc24_me123/preview</v>
      </c>
      <c r="W644" s="33" t="str">
        <f>VLOOKUP(B644,Overall!B:AA,22,0)</f>
        <v>noc24_me123</v>
      </c>
      <c r="X644" s="20" t="str">
        <f>VLOOKUP(B644,Overall!B:AA,23,0)</f>
        <v>https://nptel.ac.in/courses/112107219</v>
      </c>
      <c r="Y644" s="19" t="str">
        <f>VLOOKUP(B644,Overall!B:AA,24,0)</f>
        <v>https://nptel.ac.in/courses/112107219</v>
      </c>
      <c r="Z644" s="14">
        <f>VLOOKUP(B644,Overall!B:AA,25,0)</f>
        <v>112107219</v>
      </c>
      <c r="AA644" s="33"/>
    </row>
    <row r="645" spans="1:27" ht="39.6" x14ac:dyDescent="0.25">
      <c r="A645" s="13">
        <v>644</v>
      </c>
      <c r="B645" s="14" t="s">
        <v>3934</v>
      </c>
      <c r="C645" s="14" t="str">
        <f>VLOOKUP(B645,Overall!B:AA,2,0)</f>
        <v>Mechanical Engineering</v>
      </c>
      <c r="D645" s="14" t="str">
        <f>VLOOKUP(B645,Overall!B:AA,3,0)</f>
        <v>Joining Technologies for Metals</v>
      </c>
      <c r="E645" s="14" t="str">
        <f>VLOOKUP(B645,Overall!B:AA,4,0)</f>
        <v>Prof. D. K. Dwivedi</v>
      </c>
      <c r="F645" s="15" t="str">
        <f>VLOOKUP(B645,Overall!B:AA,5,0)</f>
        <v>IIT Roorkee</v>
      </c>
      <c r="G645" s="15" t="str">
        <f>VLOOKUP(B645,Overall!B:AA,6,0)</f>
        <v>IIT Roorkee</v>
      </c>
      <c r="H645" s="16" t="str">
        <f>VLOOKUP(B645,Overall!B:AA,7,0)</f>
        <v>12 Weeks</v>
      </c>
      <c r="I645" s="15" t="str">
        <f>VLOOKUP(B645,Overall!B:AA,8,0)</f>
        <v>Rerun</v>
      </c>
      <c r="J645" s="17">
        <f>VLOOKUP(B645,Overall!B:AA,9,0)</f>
        <v>45859</v>
      </c>
      <c r="K645" s="17">
        <f>VLOOKUP(B645,Overall!B:AA,10,0)</f>
        <v>45940</v>
      </c>
      <c r="L645" s="17">
        <f>VLOOKUP(B645,Overall!B:AA,11,0)</f>
        <v>45955</v>
      </c>
      <c r="M645" s="17">
        <f>VLOOKUP(B645,Overall!B:AA,12,0)</f>
        <v>45866</v>
      </c>
      <c r="N645" s="17">
        <f>VLOOKUP(B645,Overall!B:AA,13,0)</f>
        <v>45884</v>
      </c>
      <c r="O645" s="15" t="str">
        <f>VLOOKUP(B645,Overall!B:AA,14,0)</f>
        <v>UG/PG</v>
      </c>
      <c r="P645" s="15" t="str">
        <f>VLOOKUP(B645,Overall!B:AA,15,0)</f>
        <v>Core</v>
      </c>
      <c r="Q645" s="15" t="str">
        <f>VLOOKUP(B645,Overall!B:AA,16,0)</f>
        <v>Yes</v>
      </c>
      <c r="R645" s="33" t="str">
        <f>VLOOKUP(B645,Overall!B:AA,17,0)</f>
        <v>Materials Joining</v>
      </c>
      <c r="S645" s="20" t="str">
        <f>VLOOKUP(B645,Overall!B:AA,18,0)</f>
        <v>https://onlinecourses.nptel.ac.in/noc25_me120/preview</v>
      </c>
      <c r="T645" s="14" t="str">
        <f>VLOOKUP(B645,Overall!B:AA,19,0)</f>
        <v>noc25_me120</v>
      </c>
      <c r="U645" s="35" t="str">
        <f>VLOOKUP(B645,Overall!B:AA,20,0)</f>
        <v>https://onlinecourses.nptel.ac.in/noc24_me124/preview</v>
      </c>
      <c r="V645" s="35" t="str">
        <f>VLOOKUP(B645,Overall!B:AA,21,0)</f>
        <v>https://onlinecourses.nptel.ac.in/noc24_me124/preview</v>
      </c>
      <c r="W645" s="33" t="str">
        <f>VLOOKUP(B645,Overall!B:AA,22,0)</f>
        <v>noc24_me124</v>
      </c>
      <c r="X645" s="20" t="str">
        <f>VLOOKUP(B645,Overall!B:AA,23,0)</f>
        <v>https://nptel.ac.in/courses/112107213</v>
      </c>
      <c r="Y645" s="19" t="str">
        <f>VLOOKUP(B645,Overall!B:AA,24,0)</f>
        <v>https://nptel.ac.in/courses/112107213</v>
      </c>
      <c r="Z645" s="14">
        <f>VLOOKUP(B645,Overall!B:AA,25,0)</f>
        <v>112107213</v>
      </c>
      <c r="AA645" s="33"/>
    </row>
    <row r="646" spans="1:27" ht="39.6" x14ac:dyDescent="0.25">
      <c r="A646" s="13">
        <v>645</v>
      </c>
      <c r="B646" s="14" t="s">
        <v>3939</v>
      </c>
      <c r="C646" s="14" t="str">
        <f>VLOOKUP(B646,Overall!B:AA,2,0)</f>
        <v>Mechanical Engineering</v>
      </c>
      <c r="D646" s="14" t="str">
        <f>VLOOKUP(B646,Overall!B:AA,3,0)</f>
        <v>Product Design and Development</v>
      </c>
      <c r="E646" s="14" t="str">
        <f>VLOOKUP(B646,Overall!B:AA,4,0)</f>
        <v>Prof. Inderdeep Singh</v>
      </c>
      <c r="F646" s="15" t="str">
        <f>VLOOKUP(B646,Overall!B:AA,5,0)</f>
        <v>IIT Roorkee</v>
      </c>
      <c r="G646" s="15" t="str">
        <f>VLOOKUP(B646,Overall!B:AA,6,0)</f>
        <v>IIT Roorkee</v>
      </c>
      <c r="H646" s="16" t="str">
        <f>VLOOKUP(B646,Overall!B:AA,7,0)</f>
        <v>4 Weeks</v>
      </c>
      <c r="I646" s="15" t="str">
        <f>VLOOKUP(B646,Overall!B:AA,8,0)</f>
        <v>Rerun</v>
      </c>
      <c r="J646" s="17">
        <f>VLOOKUP(B646,Overall!B:AA,9,0)</f>
        <v>45859</v>
      </c>
      <c r="K646" s="17">
        <f>VLOOKUP(B646,Overall!B:AA,10,0)</f>
        <v>45884</v>
      </c>
      <c r="L646" s="17">
        <f>VLOOKUP(B646,Overall!B:AA,11,0)</f>
        <v>45920</v>
      </c>
      <c r="M646" s="17">
        <f>VLOOKUP(B646,Overall!B:AA,12,0)</f>
        <v>45866</v>
      </c>
      <c r="N646" s="17">
        <f>VLOOKUP(B646,Overall!B:AA,13,0)</f>
        <v>45884</v>
      </c>
      <c r="O646" s="15" t="str">
        <f>VLOOKUP(B646,Overall!B:AA,14,0)</f>
        <v>UG/PG</v>
      </c>
      <c r="P646" s="15" t="str">
        <f>VLOOKUP(B646,Overall!B:AA,15,0)</f>
        <v>Elective</v>
      </c>
      <c r="Q646" s="15" t="str">
        <f>VLOOKUP(B646,Overall!B:AA,16,0)</f>
        <v>Yes</v>
      </c>
      <c r="R646" s="33" t="str">
        <f>VLOOKUP(B646,Overall!B:AA,17,0)</f>
        <v>Product Design</v>
      </c>
      <c r="S646" s="20" t="str">
        <f>VLOOKUP(B646,Overall!B:AA,18,0)</f>
        <v>https://onlinecourses.nptel.ac.in/noc25_me121/preview</v>
      </c>
      <c r="T646" s="14" t="str">
        <f>VLOOKUP(B646,Overall!B:AA,19,0)</f>
        <v>noc25_me121</v>
      </c>
      <c r="U646" s="35" t="str">
        <f>VLOOKUP(B646,Overall!B:AA,20,0)</f>
        <v>https://onlinecourses.nptel.ac.in/noc24_me81/preview</v>
      </c>
      <c r="V646" s="35" t="str">
        <f>VLOOKUP(B646,Overall!B:AA,21,0)</f>
        <v>https://onlinecourses.nptel.ac.in/noc24_me81/preview</v>
      </c>
      <c r="W646" s="33" t="str">
        <f>VLOOKUP(B646,Overall!B:AA,22,0)</f>
        <v>noc24_me81</v>
      </c>
      <c r="X646" s="20" t="str">
        <f>VLOOKUP(B646,Overall!B:AA,23,0)</f>
        <v>https://nptel.ac.in/courses/112107217</v>
      </c>
      <c r="Y646" s="19" t="str">
        <f>VLOOKUP(B646,Overall!B:AA,24,0)</f>
        <v>https://nptel.ac.in/courses/112107217</v>
      </c>
      <c r="Z646" s="14">
        <f>VLOOKUP(B646,Overall!B:AA,25,0)</f>
        <v>112107217</v>
      </c>
      <c r="AA646" s="33"/>
    </row>
    <row r="647" spans="1:27" ht="39.6" x14ac:dyDescent="0.25">
      <c r="A647" s="13">
        <v>646</v>
      </c>
      <c r="B647" s="14" t="s">
        <v>3943</v>
      </c>
      <c r="C647" s="14" t="str">
        <f>VLOOKUP(B647,Overall!B:AA,2,0)</f>
        <v>Mechanical Engineering</v>
      </c>
      <c r="D647" s="14" t="str">
        <f>VLOOKUP(B647,Overall!B:AA,3,0)</f>
        <v>Work System Design</v>
      </c>
      <c r="E647" s="14" t="str">
        <f>VLOOKUP(B647,Overall!B:AA,4,0)</f>
        <v>Prof. Inderdeep Singh</v>
      </c>
      <c r="F647" s="15" t="str">
        <f>VLOOKUP(B647,Overall!B:AA,5,0)</f>
        <v>IIT Roorkee</v>
      </c>
      <c r="G647" s="15" t="str">
        <f>VLOOKUP(B647,Overall!B:AA,6,0)</f>
        <v>IIT Roorkee</v>
      </c>
      <c r="H647" s="16" t="str">
        <f>VLOOKUP(B647,Overall!B:AA,7,0)</f>
        <v>12 Weeks</v>
      </c>
      <c r="I647" s="15" t="str">
        <f>VLOOKUP(B647,Overall!B:AA,8,0)</f>
        <v>Rerun</v>
      </c>
      <c r="J647" s="17">
        <f>VLOOKUP(B647,Overall!B:AA,9,0)</f>
        <v>45859</v>
      </c>
      <c r="K647" s="17">
        <f>VLOOKUP(B647,Overall!B:AA,10,0)</f>
        <v>45940</v>
      </c>
      <c r="L647" s="17">
        <f>VLOOKUP(B647,Overall!B:AA,11,0)</f>
        <v>45955</v>
      </c>
      <c r="M647" s="17">
        <f>VLOOKUP(B647,Overall!B:AA,12,0)</f>
        <v>45866</v>
      </c>
      <c r="N647" s="17">
        <f>VLOOKUP(B647,Overall!B:AA,13,0)</f>
        <v>45884</v>
      </c>
      <c r="O647" s="15" t="str">
        <f>VLOOKUP(B647,Overall!B:AA,14,0)</f>
        <v>UG/PG</v>
      </c>
      <c r="P647" s="15" t="str">
        <f>VLOOKUP(B647,Overall!B:AA,15,0)</f>
        <v>Core</v>
      </c>
      <c r="Q647" s="15" t="str">
        <f>VLOOKUP(B647,Overall!B:AA,16,0)</f>
        <v>Yes</v>
      </c>
      <c r="R647" s="33">
        <f>VLOOKUP(B647,Overall!B:AA,17,0)</f>
        <v>0</v>
      </c>
      <c r="S647" s="20" t="str">
        <f>VLOOKUP(B647,Overall!B:AA,18,0)</f>
        <v>https://onlinecourses.nptel.ac.in/noc25_me122/preview</v>
      </c>
      <c r="T647" s="14" t="str">
        <f>VLOOKUP(B647,Overall!B:AA,19,0)</f>
        <v>noc25_me122</v>
      </c>
      <c r="U647" s="35" t="str">
        <f>VLOOKUP(B647,Overall!B:AA,20,0)</f>
        <v>https://onlinecourses.nptel.ac.in/noc24_me125/preview</v>
      </c>
      <c r="V647" s="35" t="str">
        <f>VLOOKUP(B647,Overall!B:AA,21,0)</f>
        <v>https://onlinecourses.nptel.ac.in/noc24_me125/preview</v>
      </c>
      <c r="W647" s="33" t="str">
        <f>VLOOKUP(B647,Overall!B:AA,22,0)</f>
        <v>noc24_me125</v>
      </c>
      <c r="X647" s="20" t="str">
        <f>VLOOKUP(B647,Overall!B:AA,23,0)</f>
        <v>https://nptel.ac.in/courses/112107249</v>
      </c>
      <c r="Y647" s="19" t="str">
        <f>VLOOKUP(B647,Overall!B:AA,24,0)</f>
        <v>https://nptel.ac.in/courses/112107249</v>
      </c>
      <c r="Z647" s="14">
        <f>VLOOKUP(B647,Overall!B:AA,25,0)</f>
        <v>112107249</v>
      </c>
      <c r="AA647" s="33"/>
    </row>
    <row r="648" spans="1:27" ht="39.6" x14ac:dyDescent="0.25">
      <c r="A648" s="13">
        <v>647</v>
      </c>
      <c r="B648" s="14" t="s">
        <v>3947</v>
      </c>
      <c r="C648" s="14" t="str">
        <f>VLOOKUP(B648,Overall!B:AA,2,0)</f>
        <v>Mechanical Engineering</v>
      </c>
      <c r="D648" s="14" t="str">
        <f>VLOOKUP(B648,Overall!B:AA,3,0)</f>
        <v>Solid Mechanics</v>
      </c>
      <c r="E648" s="14" t="str">
        <f>VLOOKUP(B648,Overall!B:AA,4,0)</f>
        <v>Prof. Ajeet Kumar</v>
      </c>
      <c r="F648" s="15" t="str">
        <f>VLOOKUP(B648,Overall!B:AA,5,0)</f>
        <v>IIT Delhi</v>
      </c>
      <c r="G648" s="15" t="str">
        <f>VLOOKUP(B648,Overall!B:AA,6,0)</f>
        <v>IIT Delhi</v>
      </c>
      <c r="H648" s="16" t="str">
        <f>VLOOKUP(B648,Overall!B:AA,7,0)</f>
        <v>12 Weeks</v>
      </c>
      <c r="I648" s="15" t="str">
        <f>VLOOKUP(B648,Overall!B:AA,8,0)</f>
        <v>Rerun</v>
      </c>
      <c r="J648" s="17">
        <f>VLOOKUP(B648,Overall!B:AA,9,0)</f>
        <v>45859</v>
      </c>
      <c r="K648" s="17">
        <f>VLOOKUP(B648,Overall!B:AA,10,0)</f>
        <v>45940</v>
      </c>
      <c r="L648" s="17">
        <f>VLOOKUP(B648,Overall!B:AA,11,0)</f>
        <v>45956</v>
      </c>
      <c r="M648" s="17">
        <f>VLOOKUP(B648,Overall!B:AA,12,0)</f>
        <v>45866</v>
      </c>
      <c r="N648" s="17">
        <f>VLOOKUP(B648,Overall!B:AA,13,0)</f>
        <v>45884</v>
      </c>
      <c r="O648" s="15" t="str">
        <f>VLOOKUP(B648,Overall!B:AA,14,0)</f>
        <v>UG</v>
      </c>
      <c r="P648" s="15" t="str">
        <f>VLOOKUP(B648,Overall!B:AA,15,0)</f>
        <v>Core</v>
      </c>
      <c r="Q648" s="15" t="str">
        <f>VLOOKUP(B648,Overall!B:AA,16,0)</f>
        <v>No</v>
      </c>
      <c r="R648" s="33" t="str">
        <f>VLOOKUP(B648,Overall!B:AA,17,0)</f>
        <v>Advanced Mechanics</v>
      </c>
      <c r="S648" s="20" t="str">
        <f>VLOOKUP(B648,Overall!B:AA,18,0)</f>
        <v>https://onlinecourses.nptel.ac.in/noc25_me123/preview</v>
      </c>
      <c r="T648" s="14" t="str">
        <f>VLOOKUP(B648,Overall!B:AA,19,0)</f>
        <v>noc25_me123</v>
      </c>
      <c r="U648" s="35" t="str">
        <f>VLOOKUP(B648,Overall!B:AA,20,0)</f>
        <v>https://onlinecourses.nptel.ac.in/noc24_me97/preview</v>
      </c>
      <c r="V648" s="35" t="str">
        <f>VLOOKUP(B648,Overall!B:AA,21,0)</f>
        <v>https://onlinecourses.nptel.ac.in/noc24_me97/preview</v>
      </c>
      <c r="W648" s="33" t="str">
        <f>VLOOKUP(B648,Overall!B:AA,22,0)</f>
        <v>noc24_me97</v>
      </c>
      <c r="X648" s="20" t="str">
        <f>VLOOKUP(B648,Overall!B:AA,23,0)</f>
        <v>https://nptel.ac.in/courses/112102284</v>
      </c>
      <c r="Y648" s="19" t="str">
        <f>VLOOKUP(B648,Overall!B:AA,24,0)</f>
        <v>https://nptel.ac.in/courses/112102284</v>
      </c>
      <c r="Z648" s="14">
        <f>VLOOKUP(B648,Overall!B:AA,25,0)</f>
        <v>112102284</v>
      </c>
      <c r="AA648" s="33"/>
    </row>
    <row r="649" spans="1:27" ht="39.6" x14ac:dyDescent="0.25">
      <c r="A649" s="13">
        <v>648</v>
      </c>
      <c r="B649" s="14" t="s">
        <v>3952</v>
      </c>
      <c r="C649" s="14" t="str">
        <f>VLOOKUP(B649,Overall!B:AA,2,0)</f>
        <v>Mechanical Engineering</v>
      </c>
      <c r="D649" s="14" t="str">
        <f>VLOOKUP(B649,Overall!B:AA,3,0)</f>
        <v>Foundation of Computational Fluid Dynamics</v>
      </c>
      <c r="E649" s="14" t="str">
        <f>VLOOKUP(B649,Overall!B:AA,4,0)</f>
        <v>Prof. Vengadesan</v>
      </c>
      <c r="F649" s="15" t="str">
        <f>VLOOKUP(B649,Overall!B:AA,5,0)</f>
        <v>IIT Madras</v>
      </c>
      <c r="G649" s="15" t="str">
        <f>VLOOKUP(B649,Overall!B:AA,6,0)</f>
        <v>IIT Madras</v>
      </c>
      <c r="H649" s="16" t="str">
        <f>VLOOKUP(B649,Overall!B:AA,7,0)</f>
        <v>8 Weeks</v>
      </c>
      <c r="I649" s="15" t="str">
        <f>VLOOKUP(B649,Overall!B:AA,8,0)</f>
        <v>Rerun</v>
      </c>
      <c r="J649" s="17">
        <f>VLOOKUP(B649,Overall!B:AA,9,0)</f>
        <v>45859</v>
      </c>
      <c r="K649" s="17">
        <f>VLOOKUP(B649,Overall!B:AA,10,0)</f>
        <v>45912</v>
      </c>
      <c r="L649" s="17">
        <f>VLOOKUP(B649,Overall!B:AA,11,0)</f>
        <v>45921</v>
      </c>
      <c r="M649" s="17">
        <f>VLOOKUP(B649,Overall!B:AA,12,0)</f>
        <v>45866</v>
      </c>
      <c r="N649" s="17">
        <f>VLOOKUP(B649,Overall!B:AA,13,0)</f>
        <v>45884</v>
      </c>
      <c r="O649" s="15" t="str">
        <f>VLOOKUP(B649,Overall!B:AA,14,0)</f>
        <v>UG</v>
      </c>
      <c r="P649" s="15" t="str">
        <f>VLOOKUP(B649,Overall!B:AA,15,0)</f>
        <v>Elective</v>
      </c>
      <c r="Q649" s="15" t="str">
        <f>VLOOKUP(B649,Overall!B:AA,16,0)</f>
        <v>Yes</v>
      </c>
      <c r="R649" s="33" t="str">
        <f>VLOOKUP(B649,Overall!B:AA,17,0)</f>
        <v>Computational Thermo Fluids</v>
      </c>
      <c r="S649" s="20" t="str">
        <f>VLOOKUP(B649,Overall!B:AA,18,0)</f>
        <v>https://onlinecourses.nptel.ac.in/noc25_me124/preview</v>
      </c>
      <c r="T649" s="14" t="str">
        <f>VLOOKUP(B649,Overall!B:AA,19,0)</f>
        <v>noc25_me124</v>
      </c>
      <c r="U649" s="35" t="str">
        <f>VLOOKUP(B649,Overall!B:AA,20,0)</f>
        <v>https://onlinecourses.nptel.ac.in/noc24_me86/preview</v>
      </c>
      <c r="V649" s="35" t="str">
        <f>VLOOKUP(B649,Overall!B:AA,21,0)</f>
        <v>https://onlinecourses.nptel.ac.in/noc24_me86/preview</v>
      </c>
      <c r="W649" s="33" t="str">
        <f>VLOOKUP(B649,Overall!B:AA,22,0)</f>
        <v>noc24_me86</v>
      </c>
      <c r="X649" s="20" t="str">
        <f>VLOOKUP(B649,Overall!B:AA,23,0)</f>
        <v>https://nptel.ac.in/courses/112106186</v>
      </c>
      <c r="Y649" s="19" t="str">
        <f>VLOOKUP(B649,Overall!B:AA,24,0)</f>
        <v>https://nptel.ac.in/courses/112106186</v>
      </c>
      <c r="Z649" s="14">
        <f>VLOOKUP(B649,Overall!B:AA,25,0)</f>
        <v>112106186</v>
      </c>
      <c r="AA649" s="33"/>
    </row>
    <row r="650" spans="1:27" ht="39.6" x14ac:dyDescent="0.25">
      <c r="A650" s="13">
        <v>649</v>
      </c>
      <c r="B650" s="14" t="s">
        <v>3957</v>
      </c>
      <c r="C650" s="14" t="str">
        <f>VLOOKUP(B650,Overall!B:AA,2,0)</f>
        <v>Mechanical Engineering</v>
      </c>
      <c r="D650" s="14" t="str">
        <f>VLOOKUP(B650,Overall!B:AA,3,0)</f>
        <v>Rapid Manufacturing</v>
      </c>
      <c r="E650" s="14" t="str">
        <f>VLOOKUP(B650,Overall!B:AA,4,0)</f>
        <v>Prof. J. Ramkumar,
Prof. Amandeep Singh</v>
      </c>
      <c r="F650" s="15" t="str">
        <f>VLOOKUP(B650,Overall!B:AA,5,0)</f>
        <v>IIT Kanpur</v>
      </c>
      <c r="G650" s="15" t="str">
        <f>VLOOKUP(B650,Overall!B:AA,6,0)</f>
        <v>IIT Kanpur</v>
      </c>
      <c r="H650" s="16" t="str">
        <f>VLOOKUP(B650,Overall!B:AA,7,0)</f>
        <v>12 Weeks</v>
      </c>
      <c r="I650" s="15" t="str">
        <f>VLOOKUP(B650,Overall!B:AA,8,0)</f>
        <v>Rerun</v>
      </c>
      <c r="J650" s="17">
        <f>VLOOKUP(B650,Overall!B:AA,9,0)</f>
        <v>45859</v>
      </c>
      <c r="K650" s="17">
        <f>VLOOKUP(B650,Overall!B:AA,10,0)</f>
        <v>45940</v>
      </c>
      <c r="L650" s="17">
        <f>VLOOKUP(B650,Overall!B:AA,11,0)</f>
        <v>45956</v>
      </c>
      <c r="M650" s="17">
        <f>VLOOKUP(B650,Overall!B:AA,12,0)</f>
        <v>45866</v>
      </c>
      <c r="N650" s="17">
        <f>VLOOKUP(B650,Overall!B:AA,13,0)</f>
        <v>45884</v>
      </c>
      <c r="O650" s="15" t="str">
        <f>VLOOKUP(B650,Overall!B:AA,14,0)</f>
        <v>UG/PG</v>
      </c>
      <c r="P650" s="15" t="str">
        <f>VLOOKUP(B650,Overall!B:AA,15,0)</f>
        <v>Elective</v>
      </c>
      <c r="Q650" s="15" t="str">
        <f>VLOOKUP(B650,Overall!B:AA,16,0)</f>
        <v>Yes</v>
      </c>
      <c r="R650" s="33" t="str">
        <f>VLOOKUP(B650,Overall!B:AA,17,0)</f>
        <v>Manufacturing Processes and Technology</v>
      </c>
      <c r="S650" s="20" t="str">
        <f>VLOOKUP(B650,Overall!B:AA,18,0)</f>
        <v>https://onlinecourses.nptel.ac.in/noc25_me125/preview</v>
      </c>
      <c r="T650" s="14" t="str">
        <f>VLOOKUP(B650,Overall!B:AA,19,0)</f>
        <v>noc25_me125</v>
      </c>
      <c r="U650" s="35" t="str">
        <f>VLOOKUP(B650,Overall!B:AA,20,0)</f>
        <v>https://onlinecourses.nptel.ac.in/noc24_me115/preview</v>
      </c>
      <c r="V650" s="35" t="str">
        <f>VLOOKUP(B650,Overall!B:AA,21,0)</f>
        <v>https://onlinecourses.nptel.ac.in/noc24_me115/preview</v>
      </c>
      <c r="W650" s="33" t="str">
        <f>VLOOKUP(B650,Overall!B:AA,22,0)</f>
        <v>noc24_me115</v>
      </c>
      <c r="X650" s="20" t="str">
        <f>VLOOKUP(B650,Overall!B:AA,23,0)</f>
        <v>https://nptel.ac.in/courses/112104265</v>
      </c>
      <c r="Y650" s="19" t="str">
        <f>VLOOKUP(B650,Overall!B:AA,24,0)</f>
        <v>https://nptel.ac.in/courses/112104265</v>
      </c>
      <c r="Z650" s="14">
        <f>VLOOKUP(B650,Overall!B:AA,25,0)</f>
        <v>112104265</v>
      </c>
      <c r="AA650" s="33"/>
    </row>
    <row r="651" spans="1:27" ht="39.6" x14ac:dyDescent="0.25">
      <c r="A651" s="13">
        <v>650</v>
      </c>
      <c r="B651" s="14" t="s">
        <v>3962</v>
      </c>
      <c r="C651" s="14" t="str">
        <f>VLOOKUP(B651,Overall!B:AA,2,0)</f>
        <v>Mechanical Engineering</v>
      </c>
      <c r="D651" s="14" t="str">
        <f>VLOOKUP(B651,Overall!B:AA,3,0)</f>
        <v>Foundations of Cognitive Robotics</v>
      </c>
      <c r="E651" s="14" t="str">
        <f>VLOOKUP(B651,Overall!B:AA,4,0)</f>
        <v>Prof. Bishakh Bhattacharya</v>
      </c>
      <c r="F651" s="15" t="str">
        <f>VLOOKUP(B651,Overall!B:AA,5,0)</f>
        <v>IIT Kanpur</v>
      </c>
      <c r="G651" s="15" t="str">
        <f>VLOOKUP(B651,Overall!B:AA,6,0)</f>
        <v>IIT Kanpur</v>
      </c>
      <c r="H651" s="16" t="str">
        <f>VLOOKUP(B651,Overall!B:AA,7,0)</f>
        <v>4 Weeks</v>
      </c>
      <c r="I651" s="15" t="str">
        <f>VLOOKUP(B651,Overall!B:AA,8,0)</f>
        <v>Rerun</v>
      </c>
      <c r="J651" s="17">
        <f>VLOOKUP(B651,Overall!B:AA,9,0)</f>
        <v>45859</v>
      </c>
      <c r="K651" s="17">
        <f>VLOOKUP(B651,Overall!B:AA,10,0)</f>
        <v>45884</v>
      </c>
      <c r="L651" s="17">
        <f>VLOOKUP(B651,Overall!B:AA,11,0)</f>
        <v>45921</v>
      </c>
      <c r="M651" s="17">
        <f>VLOOKUP(B651,Overall!B:AA,12,0)</f>
        <v>45866</v>
      </c>
      <c r="N651" s="17">
        <f>VLOOKUP(B651,Overall!B:AA,13,0)</f>
        <v>45884</v>
      </c>
      <c r="O651" s="15" t="str">
        <f>VLOOKUP(B651,Overall!B:AA,14,0)</f>
        <v>PG</v>
      </c>
      <c r="P651" s="15" t="str">
        <f>VLOOKUP(B651,Overall!B:AA,15,0)</f>
        <v>Elective</v>
      </c>
      <c r="Q651" s="15" t="str">
        <f>VLOOKUP(B651,Overall!B:AA,16,0)</f>
        <v>Yes</v>
      </c>
      <c r="R651" s="33">
        <f>VLOOKUP(B651,Overall!B:AA,17,0)</f>
        <v>0</v>
      </c>
      <c r="S651" s="20" t="str">
        <f>VLOOKUP(B651,Overall!B:AA,18,0)</f>
        <v>https://onlinecourses.nptel.ac.in/noc25_me126/preview</v>
      </c>
      <c r="T651" s="14" t="str">
        <f>VLOOKUP(B651,Overall!B:AA,19,0)</f>
        <v>noc25_me126</v>
      </c>
      <c r="U651" s="35" t="str">
        <f>VLOOKUP(B651,Overall!B:AA,20,0)</f>
        <v>https://onlinecourses.nptel.ac.in/noc24_me82/preview</v>
      </c>
      <c r="V651" s="35" t="str">
        <f>VLOOKUP(B651,Overall!B:AA,21,0)</f>
        <v>https://onlinecourses.nptel.ac.in/noc24_me82/preview</v>
      </c>
      <c r="W651" s="33" t="str">
        <f>VLOOKUP(B651,Overall!B:AA,22,0)</f>
        <v>noc24_me82</v>
      </c>
      <c r="X651" s="20" t="str">
        <f>VLOOKUP(B651,Overall!B:AA,23,0)</f>
        <v>https://nptel.ac.in/courses/112104293</v>
      </c>
      <c r="Y651" s="19" t="str">
        <f>VLOOKUP(B651,Overall!B:AA,24,0)</f>
        <v>https://nptel.ac.in/courses/112104293</v>
      </c>
      <c r="Z651" s="14">
        <f>VLOOKUP(B651,Overall!B:AA,25,0)</f>
        <v>112104293</v>
      </c>
      <c r="AA651" s="33"/>
    </row>
    <row r="652" spans="1:27" ht="39.6" x14ac:dyDescent="0.25">
      <c r="A652" s="13">
        <v>651</v>
      </c>
      <c r="B652" s="14" t="s">
        <v>3967</v>
      </c>
      <c r="C652" s="14" t="str">
        <f>VLOOKUP(B652,Overall!B:AA,2,0)</f>
        <v>Mechanical Engineering</v>
      </c>
      <c r="D652" s="14" t="str">
        <f>VLOOKUP(B652,Overall!B:AA,3,0)</f>
        <v>Principles of Vibration Control</v>
      </c>
      <c r="E652" s="14" t="str">
        <f>VLOOKUP(B652,Overall!B:AA,4,0)</f>
        <v>Prof. Bishakh Bhattacharya</v>
      </c>
      <c r="F652" s="15" t="str">
        <f>VLOOKUP(B652,Overall!B:AA,5,0)</f>
        <v>IIT Kanpur</v>
      </c>
      <c r="G652" s="15" t="str">
        <f>VLOOKUP(B652,Overall!B:AA,6,0)</f>
        <v>IIT Kanpur</v>
      </c>
      <c r="H652" s="16" t="str">
        <f>VLOOKUP(B652,Overall!B:AA,7,0)</f>
        <v>4 Weeks</v>
      </c>
      <c r="I652" s="15" t="str">
        <f>VLOOKUP(B652,Overall!B:AA,8,0)</f>
        <v>Rerun</v>
      </c>
      <c r="J652" s="17">
        <f>VLOOKUP(B652,Overall!B:AA,9,0)</f>
        <v>45859</v>
      </c>
      <c r="K652" s="17">
        <f>VLOOKUP(B652,Overall!B:AA,10,0)</f>
        <v>45884</v>
      </c>
      <c r="L652" s="17">
        <f>VLOOKUP(B652,Overall!B:AA,11,0)</f>
        <v>45921</v>
      </c>
      <c r="M652" s="17">
        <f>VLOOKUP(B652,Overall!B:AA,12,0)</f>
        <v>45866</v>
      </c>
      <c r="N652" s="17">
        <f>VLOOKUP(B652,Overall!B:AA,13,0)</f>
        <v>45884</v>
      </c>
      <c r="O652" s="15" t="str">
        <f>VLOOKUP(B652,Overall!B:AA,14,0)</f>
        <v>UG/PG</v>
      </c>
      <c r="P652" s="15" t="str">
        <f>VLOOKUP(B652,Overall!B:AA,15,0)</f>
        <v>Elective</v>
      </c>
      <c r="Q652" s="15" t="str">
        <f>VLOOKUP(B652,Overall!B:AA,16,0)</f>
        <v>Yes</v>
      </c>
      <c r="R652" s="33">
        <f>VLOOKUP(B652,Overall!B:AA,17,0)</f>
        <v>0</v>
      </c>
      <c r="S652" s="20" t="str">
        <f>VLOOKUP(B652,Overall!B:AA,18,0)</f>
        <v>https://onlinecourses.nptel.ac.in/noc25_me127/preview</v>
      </c>
      <c r="T652" s="14" t="str">
        <f>VLOOKUP(B652,Overall!B:AA,19,0)</f>
        <v>noc25_me127</v>
      </c>
      <c r="U652" s="35" t="str">
        <f>VLOOKUP(B652,Overall!B:AA,20,0)</f>
        <v>https://onlinecourses.nptel.ac.in/noc24_me83/preview</v>
      </c>
      <c r="V652" s="35" t="str">
        <f>VLOOKUP(B652,Overall!B:AA,21,0)</f>
        <v>https://onlinecourses.nptel.ac.in/noc24_me83/preview</v>
      </c>
      <c r="W652" s="33" t="str">
        <f>VLOOKUP(B652,Overall!B:AA,22,0)</f>
        <v>noc24_me83</v>
      </c>
      <c r="X652" s="20" t="str">
        <f>VLOOKUP(B652,Overall!B:AA,23,0)</f>
        <v>https://nptel.ac.in/courses/112104211</v>
      </c>
      <c r="Y652" s="19" t="str">
        <f>VLOOKUP(B652,Overall!B:AA,24,0)</f>
        <v>https://nptel.ac.in/courses/112104211</v>
      </c>
      <c r="Z652" s="14">
        <f>VLOOKUP(B652,Overall!B:AA,25,0)</f>
        <v>112104211</v>
      </c>
      <c r="AA652" s="33"/>
    </row>
    <row r="653" spans="1:27" ht="39.6" x14ac:dyDescent="0.25">
      <c r="A653" s="13">
        <v>652</v>
      </c>
      <c r="B653" s="14" t="s">
        <v>3971</v>
      </c>
      <c r="C653" s="14" t="str">
        <f>VLOOKUP(B653,Overall!B:AA,2,0)</f>
        <v>Mechanical Engineering</v>
      </c>
      <c r="D653" s="14" t="str">
        <f>VLOOKUP(B653,Overall!B:AA,3,0)</f>
        <v>Manufacturing Processes - Casting and Joining</v>
      </c>
      <c r="E653" s="14" t="str">
        <f>VLOOKUP(B653,Overall!B:AA,4,0)</f>
        <v>Prof. Sounak Kumar Choudhury</v>
      </c>
      <c r="F653" s="15" t="str">
        <f>VLOOKUP(B653,Overall!B:AA,5,0)</f>
        <v>IIT Kanpur</v>
      </c>
      <c r="G653" s="15" t="str">
        <f>VLOOKUP(B653,Overall!B:AA,6,0)</f>
        <v>IIT Kanpur</v>
      </c>
      <c r="H653" s="16" t="str">
        <f>VLOOKUP(B653,Overall!B:AA,7,0)</f>
        <v>4 Weeks</v>
      </c>
      <c r="I653" s="15" t="str">
        <f>VLOOKUP(B653,Overall!B:AA,8,0)</f>
        <v>Rerun</v>
      </c>
      <c r="J653" s="17">
        <f>VLOOKUP(B653,Overall!B:AA,9,0)</f>
        <v>45859</v>
      </c>
      <c r="K653" s="17">
        <f>VLOOKUP(B653,Overall!B:AA,10,0)</f>
        <v>45884</v>
      </c>
      <c r="L653" s="17">
        <f>VLOOKUP(B653,Overall!B:AA,11,0)</f>
        <v>45921</v>
      </c>
      <c r="M653" s="17">
        <f>VLOOKUP(B653,Overall!B:AA,12,0)</f>
        <v>45866</v>
      </c>
      <c r="N653" s="17">
        <f>VLOOKUP(B653,Overall!B:AA,13,0)</f>
        <v>45884</v>
      </c>
      <c r="O653" s="15" t="str">
        <f>VLOOKUP(B653,Overall!B:AA,14,0)</f>
        <v>UG</v>
      </c>
      <c r="P653" s="15" t="str">
        <f>VLOOKUP(B653,Overall!B:AA,15,0)</f>
        <v>Core</v>
      </c>
      <c r="Q653" s="15" t="str">
        <f>VLOOKUP(B653,Overall!B:AA,16,0)</f>
        <v>No</v>
      </c>
      <c r="R653" s="33" t="str">
        <f>VLOOKUP(B653,Overall!B:AA,17,0)</f>
        <v>Manufacturing Processes and Technology
Product Design</v>
      </c>
      <c r="S653" s="20" t="str">
        <f>VLOOKUP(B653,Overall!B:AA,18,0)</f>
        <v>https://onlinecourses.nptel.ac.in/noc25_me128/preview</v>
      </c>
      <c r="T653" s="14" t="str">
        <f>VLOOKUP(B653,Overall!B:AA,19,0)</f>
        <v>noc25_me128</v>
      </c>
      <c r="U653" s="35" t="str">
        <f>VLOOKUP(B653,Overall!B:AA,20,0)</f>
        <v>https://onlinecourses.nptel.ac.in/noc24_me84/preview</v>
      </c>
      <c r="V653" s="35" t="str">
        <f>VLOOKUP(B653,Overall!B:AA,21,0)</f>
        <v>https://onlinecourses.nptel.ac.in/noc24_me84/preview</v>
      </c>
      <c r="W653" s="33" t="str">
        <f>VLOOKUP(B653,Overall!B:AA,22,0)</f>
        <v>noc24_me84</v>
      </c>
      <c r="X653" s="20" t="str">
        <f>VLOOKUP(B653,Overall!B:AA,23,0)</f>
        <v>https://nptel.ac.in/courses/112104301</v>
      </c>
      <c r="Y653" s="19" t="str">
        <f>VLOOKUP(B653,Overall!B:AA,24,0)</f>
        <v>https://nptel.ac.in/courses/112104301</v>
      </c>
      <c r="Z653" s="14">
        <f>VLOOKUP(B653,Overall!B:AA,25,0)</f>
        <v>112104301</v>
      </c>
      <c r="AA653" s="33"/>
    </row>
    <row r="654" spans="1:27" ht="39.6" x14ac:dyDescent="0.25">
      <c r="A654" s="13">
        <v>653</v>
      </c>
      <c r="B654" s="14" t="s">
        <v>3977</v>
      </c>
      <c r="C654" s="14" t="str">
        <f>VLOOKUP(B654,Overall!B:AA,2,0)</f>
        <v>Mechanical Engineering</v>
      </c>
      <c r="D654" s="14" t="str">
        <f>VLOOKUP(B654,Overall!B:AA,3,0)</f>
        <v>Production Technology: Theory and Practice</v>
      </c>
      <c r="E654" s="14" t="str">
        <f>VLOOKUP(B654,Overall!B:AA,4,0)</f>
        <v>Prof. Sounak Kumar Choudhury</v>
      </c>
      <c r="F654" s="15" t="str">
        <f>VLOOKUP(B654,Overall!B:AA,5,0)</f>
        <v>IIT Kanpur</v>
      </c>
      <c r="G654" s="15" t="str">
        <f>VLOOKUP(B654,Overall!B:AA,6,0)</f>
        <v>IIT Kanpur</v>
      </c>
      <c r="H654" s="16" t="str">
        <f>VLOOKUP(B654,Overall!B:AA,7,0)</f>
        <v>12 Weeks</v>
      </c>
      <c r="I654" s="15" t="str">
        <f>VLOOKUP(B654,Overall!B:AA,8,0)</f>
        <v>Rerun</v>
      </c>
      <c r="J654" s="17">
        <f>VLOOKUP(B654,Overall!B:AA,9,0)</f>
        <v>45859</v>
      </c>
      <c r="K654" s="17">
        <f>VLOOKUP(B654,Overall!B:AA,10,0)</f>
        <v>45940</v>
      </c>
      <c r="L654" s="17">
        <f>VLOOKUP(B654,Overall!B:AA,11,0)</f>
        <v>45956</v>
      </c>
      <c r="M654" s="17">
        <f>VLOOKUP(B654,Overall!B:AA,12,0)</f>
        <v>45866</v>
      </c>
      <c r="N654" s="17">
        <f>VLOOKUP(B654,Overall!B:AA,13,0)</f>
        <v>45884</v>
      </c>
      <c r="O654" s="15" t="str">
        <f>VLOOKUP(B654,Overall!B:AA,14,0)</f>
        <v>UG</v>
      </c>
      <c r="P654" s="15" t="str">
        <f>VLOOKUP(B654,Overall!B:AA,15,0)</f>
        <v>Core</v>
      </c>
      <c r="Q654" s="15" t="str">
        <f>VLOOKUP(B654,Overall!B:AA,16,0)</f>
        <v>No</v>
      </c>
      <c r="R654" s="33" t="str">
        <f>VLOOKUP(B654,Overall!B:AA,17,0)</f>
        <v>Manufacturing Processes and Technology
Product Design</v>
      </c>
      <c r="S654" s="20" t="str">
        <f>VLOOKUP(B654,Overall!B:AA,18,0)</f>
        <v>https://onlinecourses.nptel.ac.in/noc25_me129/preview</v>
      </c>
      <c r="T654" s="14" t="str">
        <f>VLOOKUP(B654,Overall!B:AA,19,0)</f>
        <v>noc25_me129</v>
      </c>
      <c r="U654" s="35" t="str">
        <f>VLOOKUP(B654,Overall!B:AA,20,0)</f>
        <v>https://onlinecourses.nptel.ac.in/noc24_me101/preview</v>
      </c>
      <c r="V654" s="35" t="str">
        <f>VLOOKUP(B654,Overall!B:AA,21,0)</f>
        <v>https://onlinecourses.nptel.ac.in/noc24_me101/preview</v>
      </c>
      <c r="W654" s="33" t="str">
        <f>VLOOKUP(B654,Overall!B:AA,22,0)</f>
        <v>noc24_me101</v>
      </c>
      <c r="X654" s="20" t="str">
        <f>VLOOKUP(B654,Overall!B:AA,23,0)</f>
        <v>https://nptel.ac.in/courses/112104304</v>
      </c>
      <c r="Y654" s="19" t="str">
        <f>VLOOKUP(B654,Overall!B:AA,24,0)</f>
        <v>https://nptel.ac.in/courses/112104304</v>
      </c>
      <c r="Z654" s="14">
        <f>VLOOKUP(B654,Overall!B:AA,25,0)</f>
        <v>112104304</v>
      </c>
      <c r="AA654" s="33"/>
    </row>
    <row r="655" spans="1:27" ht="52.8" x14ac:dyDescent="0.25">
      <c r="A655" s="13">
        <v>654</v>
      </c>
      <c r="B655" s="14" t="s">
        <v>3981</v>
      </c>
      <c r="C655" s="14" t="str">
        <f>VLOOKUP(B655,Overall!B:AA,2,0)</f>
        <v>Mechanical Engineering</v>
      </c>
      <c r="D655" s="14" t="str">
        <f>VLOOKUP(B655,Overall!B:AA,3,0)</f>
        <v>Metal Additive Manufacturing</v>
      </c>
      <c r="E655" s="14" t="str">
        <f>VLOOKUP(B655,Overall!B:AA,4,0)</f>
        <v>Prof. Janakranjan Ramkumar,
Prof. Amandeep Singh Oberoi</v>
      </c>
      <c r="F655" s="15" t="str">
        <f>VLOOKUP(B655,Overall!B:AA,5,0)</f>
        <v>IIT Kanpur</v>
      </c>
      <c r="G655" s="15" t="str">
        <f>VLOOKUP(B655,Overall!B:AA,6,0)</f>
        <v>IIT Kanpur</v>
      </c>
      <c r="H655" s="16" t="str">
        <f>VLOOKUP(B655,Overall!B:AA,7,0)</f>
        <v>12 Weeks</v>
      </c>
      <c r="I655" s="15" t="str">
        <f>VLOOKUP(B655,Overall!B:AA,8,0)</f>
        <v>Rerun</v>
      </c>
      <c r="J655" s="17">
        <f>VLOOKUP(B655,Overall!B:AA,9,0)</f>
        <v>45859</v>
      </c>
      <c r="K655" s="17">
        <f>VLOOKUP(B655,Overall!B:AA,10,0)</f>
        <v>45940</v>
      </c>
      <c r="L655" s="17">
        <f>VLOOKUP(B655,Overall!B:AA,11,0)</f>
        <v>45956</v>
      </c>
      <c r="M655" s="17">
        <f>VLOOKUP(B655,Overall!B:AA,12,0)</f>
        <v>45866</v>
      </c>
      <c r="N655" s="17">
        <f>VLOOKUP(B655,Overall!B:AA,13,0)</f>
        <v>45884</v>
      </c>
      <c r="O655" s="15" t="str">
        <f>VLOOKUP(B655,Overall!B:AA,14,0)</f>
        <v>UG/PG</v>
      </c>
      <c r="P655" s="15" t="str">
        <f>VLOOKUP(B655,Overall!B:AA,15,0)</f>
        <v>Elective</v>
      </c>
      <c r="Q655" s="15" t="str">
        <f>VLOOKUP(B655,Overall!B:AA,16,0)</f>
        <v>Yes</v>
      </c>
      <c r="R655" s="33" t="str">
        <f>VLOOKUP(B655,Overall!B:AA,17,0)</f>
        <v>Manufacturing Processes and Technology</v>
      </c>
      <c r="S655" s="20" t="str">
        <f>VLOOKUP(B655,Overall!B:AA,18,0)</f>
        <v>https://onlinecourses.nptel.ac.in/noc25_me130/preview</v>
      </c>
      <c r="T655" s="14" t="str">
        <f>VLOOKUP(B655,Overall!B:AA,19,0)</f>
        <v>noc25_me130</v>
      </c>
      <c r="U655" s="35" t="str">
        <f>VLOOKUP(B655,Overall!B:AA,20,0)</f>
        <v>https://onlinecourses.nptel.ac.in/noc24_me130/preview</v>
      </c>
      <c r="V655" s="35" t="str">
        <f>VLOOKUP(B655,Overall!B:AA,21,0)</f>
        <v>https://onlinecourses.nptel.ac.in/noc24_me130/preview</v>
      </c>
      <c r="W655" s="33" t="str">
        <f>VLOOKUP(B655,Overall!B:AA,22,0)</f>
        <v>noc24_me130</v>
      </c>
      <c r="X655" s="20" t="str">
        <f>VLOOKUP(B655,Overall!B:AA,23,0)</f>
        <v>https://nptel.ac.in/courses/112104312</v>
      </c>
      <c r="Y655" s="19" t="str">
        <f>VLOOKUP(B655,Overall!B:AA,24,0)</f>
        <v>https://nptel.ac.in/courses/112104312</v>
      </c>
      <c r="Z655" s="14">
        <f>VLOOKUP(B655,Overall!B:AA,25,0)</f>
        <v>112104312</v>
      </c>
      <c r="AA655" s="33"/>
    </row>
    <row r="656" spans="1:27" ht="39.6" x14ac:dyDescent="0.25">
      <c r="A656" s="13">
        <v>655</v>
      </c>
      <c r="B656" s="14" t="s">
        <v>3986</v>
      </c>
      <c r="C656" s="14" t="str">
        <f>VLOOKUP(B656,Overall!B:AA,2,0)</f>
        <v>Mechanical Engineering</v>
      </c>
      <c r="D656" s="14" t="str">
        <f>VLOOKUP(B656,Overall!B:AA,3,0)</f>
        <v>Computational Fluid Dynamics and Heat Transfer</v>
      </c>
      <c r="E656" s="14" t="str">
        <f>VLOOKUP(B656,Overall!B:AA,4,0)</f>
        <v>Prof. Gautam Biswas</v>
      </c>
      <c r="F656" s="15" t="str">
        <f>VLOOKUP(B656,Overall!B:AA,5,0)</f>
        <v>IIT Kanpur</v>
      </c>
      <c r="G656" s="15" t="str">
        <f>VLOOKUP(B656,Overall!B:AA,6,0)</f>
        <v>IIT Kanpur</v>
      </c>
      <c r="H656" s="16" t="str">
        <f>VLOOKUP(B656,Overall!B:AA,7,0)</f>
        <v>12 Weeks</v>
      </c>
      <c r="I656" s="15" t="str">
        <f>VLOOKUP(B656,Overall!B:AA,8,0)</f>
        <v>Rerun</v>
      </c>
      <c r="J656" s="17">
        <f>VLOOKUP(B656,Overall!B:AA,9,0)</f>
        <v>45859</v>
      </c>
      <c r="K656" s="17">
        <f>VLOOKUP(B656,Overall!B:AA,10,0)</f>
        <v>45940</v>
      </c>
      <c r="L656" s="17">
        <f>VLOOKUP(B656,Overall!B:AA,11,0)</f>
        <v>45956</v>
      </c>
      <c r="M656" s="17">
        <f>VLOOKUP(B656,Overall!B:AA,12,0)</f>
        <v>45866</v>
      </c>
      <c r="N656" s="17">
        <f>VLOOKUP(B656,Overall!B:AA,13,0)</f>
        <v>45884</v>
      </c>
      <c r="O656" s="15" t="str">
        <f>VLOOKUP(B656,Overall!B:AA,14,0)</f>
        <v>UG/PG</v>
      </c>
      <c r="P656" s="15" t="str">
        <f>VLOOKUP(B656,Overall!B:AA,15,0)</f>
        <v>Elective</v>
      </c>
      <c r="Q656" s="15" t="str">
        <f>VLOOKUP(B656,Overall!B:AA,16,0)</f>
        <v>Yes</v>
      </c>
      <c r="R656" s="33" t="str">
        <f>VLOOKUP(B656,Overall!B:AA,17,0)</f>
        <v>Computational Thermo Fluids</v>
      </c>
      <c r="S656" s="20" t="str">
        <f>VLOOKUP(B656,Overall!B:AA,18,0)</f>
        <v>https://onlinecourses.nptel.ac.in/noc25_me131/preview</v>
      </c>
      <c r="T656" s="14" t="str">
        <f>VLOOKUP(B656,Overall!B:AA,19,0)</f>
        <v>noc25_me131</v>
      </c>
      <c r="U656" s="35" t="str">
        <f>VLOOKUP(B656,Overall!B:AA,20,0)</f>
        <v>https://onlinecourses.nptel.ac.in/noc24_me131/preview</v>
      </c>
      <c r="V656" s="35" t="str">
        <f>VLOOKUP(B656,Overall!B:AA,21,0)</f>
        <v>https://onlinecourses.nptel.ac.in/noc24_me131/preview</v>
      </c>
      <c r="W656" s="33" t="str">
        <f>VLOOKUP(B656,Overall!B:AA,22,0)</f>
        <v>noc24_me131</v>
      </c>
      <c r="X656" s="20" t="str">
        <f>VLOOKUP(B656,Overall!B:AA,23,0)</f>
        <v>https://nptel.ac.in/courses/112104302</v>
      </c>
      <c r="Y656" s="19" t="str">
        <f>VLOOKUP(B656,Overall!B:AA,24,0)</f>
        <v>https://nptel.ac.in/courses/112104302</v>
      </c>
      <c r="Z656" s="14">
        <f>VLOOKUP(B656,Overall!B:AA,25,0)</f>
        <v>112104302</v>
      </c>
      <c r="AA656" s="33"/>
    </row>
    <row r="657" spans="1:27" ht="39.6" x14ac:dyDescent="0.25">
      <c r="A657" s="13">
        <v>656</v>
      </c>
      <c r="B657" s="14" t="s">
        <v>3991</v>
      </c>
      <c r="C657" s="14" t="str">
        <f>VLOOKUP(B657,Overall!B:AA,2,0)</f>
        <v>Mechanical Engineering</v>
      </c>
      <c r="D657" s="14" t="str">
        <f>VLOOKUP(B657,Overall!B:AA,3,0)</f>
        <v>Fluid Dynamics and Turbomachines</v>
      </c>
      <c r="E657" s="14" t="str">
        <f>VLOOKUP(B657,Overall!B:AA,4,0)</f>
        <v>Prof. Dhiman Chatterjee,
Prof. Shamit Bakshi</v>
      </c>
      <c r="F657" s="15" t="str">
        <f>VLOOKUP(B657,Overall!B:AA,5,0)</f>
        <v>IIT Madras</v>
      </c>
      <c r="G657" s="15" t="str">
        <f>VLOOKUP(B657,Overall!B:AA,6,0)</f>
        <v>IIT Madras</v>
      </c>
      <c r="H657" s="16" t="str">
        <f>VLOOKUP(B657,Overall!B:AA,7,0)</f>
        <v>8 Weeks</v>
      </c>
      <c r="I657" s="15" t="str">
        <f>VLOOKUP(B657,Overall!B:AA,8,0)</f>
        <v>Rerun</v>
      </c>
      <c r="J657" s="17">
        <f>VLOOKUP(B657,Overall!B:AA,9,0)</f>
        <v>45859</v>
      </c>
      <c r="K657" s="17">
        <f>VLOOKUP(B657,Overall!B:AA,10,0)</f>
        <v>45912</v>
      </c>
      <c r="L657" s="17">
        <f>VLOOKUP(B657,Overall!B:AA,11,0)</f>
        <v>45921</v>
      </c>
      <c r="M657" s="17">
        <f>VLOOKUP(B657,Overall!B:AA,12,0)</f>
        <v>45866</v>
      </c>
      <c r="N657" s="17">
        <f>VLOOKUP(B657,Overall!B:AA,13,0)</f>
        <v>45884</v>
      </c>
      <c r="O657" s="15" t="str">
        <f>VLOOKUP(B657,Overall!B:AA,14,0)</f>
        <v>UG/PG</v>
      </c>
      <c r="P657" s="15" t="str">
        <f>VLOOKUP(B657,Overall!B:AA,15,0)</f>
        <v>Elective</v>
      </c>
      <c r="Q657" s="15" t="str">
        <f>VLOOKUP(B657,Overall!B:AA,16,0)</f>
        <v>Yes</v>
      </c>
      <c r="R657" s="33" t="str">
        <f>VLOOKUP(B657,Overall!B:AA,17,0)</f>
        <v>Energy Systems</v>
      </c>
      <c r="S657" s="20" t="str">
        <f>VLOOKUP(B657,Overall!B:AA,18,0)</f>
        <v>https://onlinecourses.nptel.ac.in/noc25_me132/preview</v>
      </c>
      <c r="T657" s="14" t="str">
        <f>VLOOKUP(B657,Overall!B:AA,19,0)</f>
        <v>noc25_me132</v>
      </c>
      <c r="U657" s="35" t="str">
        <f>VLOOKUP(B657,Overall!B:AA,20,0)</f>
        <v>https://onlinecourses.nptel.ac.in/noc23_me81/preview</v>
      </c>
      <c r="V657" s="35" t="str">
        <f>VLOOKUP(B657,Overall!B:AA,21,0)</f>
        <v>https://onlinecourses.nptel.ac.in/noc23_me81/preview</v>
      </c>
      <c r="W657" s="33" t="str">
        <f>VLOOKUP(B657,Overall!B:AA,22,0)</f>
        <v>noc23_me81</v>
      </c>
      <c r="X657" s="20" t="str">
        <f>VLOOKUP(B657,Overall!B:AA,23,0)</f>
        <v>https://nptel.ac.in/courses/112106200</v>
      </c>
      <c r="Y657" s="19" t="str">
        <f>VLOOKUP(B657,Overall!B:AA,24,0)</f>
        <v>https://nptel.ac.in/courses/112106200</v>
      </c>
      <c r="Z657" s="14">
        <f>VLOOKUP(B657,Overall!B:AA,25,0)</f>
        <v>112106200</v>
      </c>
      <c r="AA657" s="33"/>
    </row>
    <row r="658" spans="1:27" ht="39.6" x14ac:dyDescent="0.25">
      <c r="A658" s="13">
        <v>657</v>
      </c>
      <c r="B658" s="14" t="s">
        <v>3996</v>
      </c>
      <c r="C658" s="14" t="str">
        <f>VLOOKUP(B658,Overall!B:AA,2,0)</f>
        <v>Mechanical Engineering</v>
      </c>
      <c r="D658" s="14" t="str">
        <f>VLOOKUP(B658,Overall!B:AA,3,0)</f>
        <v>Compliant Mechanisms: Principles and Design</v>
      </c>
      <c r="E658" s="14" t="str">
        <f>VLOOKUP(B658,Overall!B:AA,4,0)</f>
        <v>Prof. G. K. Ananthasuresh</v>
      </c>
      <c r="F658" s="15" t="str">
        <f>VLOOKUP(B658,Overall!B:AA,5,0)</f>
        <v>IISc Bangalore</v>
      </c>
      <c r="G658" s="15" t="str">
        <f>VLOOKUP(B658,Overall!B:AA,6,0)</f>
        <v>IISc Bangalore</v>
      </c>
      <c r="H658" s="16" t="str">
        <f>VLOOKUP(B658,Overall!B:AA,7,0)</f>
        <v>12 Weeks</v>
      </c>
      <c r="I658" s="15" t="str">
        <f>VLOOKUP(B658,Overall!B:AA,8,0)</f>
        <v>Rerun</v>
      </c>
      <c r="J658" s="17">
        <f>VLOOKUP(B658,Overall!B:AA,9,0)</f>
        <v>45859</v>
      </c>
      <c r="K658" s="17">
        <f>VLOOKUP(B658,Overall!B:AA,10,0)</f>
        <v>45940</v>
      </c>
      <c r="L658" s="17">
        <f>VLOOKUP(B658,Overall!B:AA,11,0)</f>
        <v>45962</v>
      </c>
      <c r="M658" s="17">
        <f>VLOOKUP(B658,Overall!B:AA,12,0)</f>
        <v>45866</v>
      </c>
      <c r="N658" s="17">
        <f>VLOOKUP(B658,Overall!B:AA,13,0)</f>
        <v>45884</v>
      </c>
      <c r="O658" s="15" t="str">
        <f>VLOOKUP(B658,Overall!B:AA,14,0)</f>
        <v>UG/PG</v>
      </c>
      <c r="P658" s="15" t="str">
        <f>VLOOKUP(B658,Overall!B:AA,15,0)</f>
        <v>Elective</v>
      </c>
      <c r="Q658" s="15" t="str">
        <f>VLOOKUP(B658,Overall!B:AA,16,0)</f>
        <v>Yes</v>
      </c>
      <c r="R658" s="33">
        <f>VLOOKUP(B658,Overall!B:AA,17,0)</f>
        <v>0</v>
      </c>
      <c r="S658" s="20" t="str">
        <f>VLOOKUP(B658,Overall!B:AA,18,0)</f>
        <v>https://onlinecourses.nptel.ac.in/noc25_me133/preview</v>
      </c>
      <c r="T658" s="14" t="str">
        <f>VLOOKUP(B658,Overall!B:AA,19,0)</f>
        <v>noc25_me133</v>
      </c>
      <c r="U658" s="35" t="str">
        <f>VLOOKUP(B658,Overall!B:AA,20,0)</f>
        <v>https://onlinecourses.nptel.ac.in/noc18_me22/preview</v>
      </c>
      <c r="V658" s="35" t="str">
        <f>VLOOKUP(B658,Overall!B:AA,21,0)</f>
        <v>https://onlinecourses.nptel.ac.in/noc18_me22/preview</v>
      </c>
      <c r="W658" s="33" t="str">
        <f>VLOOKUP(B658,Overall!B:AA,22,0)</f>
        <v>noc18_me22</v>
      </c>
      <c r="X658" s="20" t="str">
        <f>VLOOKUP(B658,Overall!B:AA,23,0)</f>
        <v>https://nptel.ac.in/courses/112108211</v>
      </c>
      <c r="Y658" s="19" t="str">
        <f>VLOOKUP(B658,Overall!B:AA,24,0)</f>
        <v>https://nptel.ac.in/courses/112108211</v>
      </c>
      <c r="Z658" s="14">
        <f>VLOOKUP(B658,Overall!B:AA,25,0)</f>
        <v>112108211</v>
      </c>
      <c r="AA658" s="33"/>
    </row>
    <row r="659" spans="1:27" ht="39.6" x14ac:dyDescent="0.25">
      <c r="A659" s="13">
        <v>658</v>
      </c>
      <c r="B659" s="14" t="s">
        <v>4001</v>
      </c>
      <c r="C659" s="14" t="str">
        <f>VLOOKUP(B659,Overall!B:AA,2,0)</f>
        <v>Mechanical Engineering</v>
      </c>
      <c r="D659" s="14" t="str">
        <f>VLOOKUP(B659,Overall!B:AA,3,0)</f>
        <v>Convective Heat Transfer</v>
      </c>
      <c r="E659" s="14" t="str">
        <f>VLOOKUP(B659,Overall!B:AA,4,0)</f>
        <v>Prof. Saptarshi Basu</v>
      </c>
      <c r="F659" s="15" t="str">
        <f>VLOOKUP(B659,Overall!B:AA,5,0)</f>
        <v>IISc Bangalore</v>
      </c>
      <c r="G659" s="15" t="str">
        <f>VLOOKUP(B659,Overall!B:AA,6,0)</f>
        <v>IISc Bangalore</v>
      </c>
      <c r="H659" s="16" t="str">
        <f>VLOOKUP(B659,Overall!B:AA,7,0)</f>
        <v>12 Weeks</v>
      </c>
      <c r="I659" s="15" t="str">
        <f>VLOOKUP(B659,Overall!B:AA,8,0)</f>
        <v>Rerun</v>
      </c>
      <c r="J659" s="17">
        <f>VLOOKUP(B659,Overall!B:AA,9,0)</f>
        <v>45859</v>
      </c>
      <c r="K659" s="17">
        <f>VLOOKUP(B659,Overall!B:AA,10,0)</f>
        <v>45940</v>
      </c>
      <c r="L659" s="17">
        <f>VLOOKUP(B659,Overall!B:AA,11,0)</f>
        <v>45962</v>
      </c>
      <c r="M659" s="17">
        <f>VLOOKUP(B659,Overall!B:AA,12,0)</f>
        <v>45866</v>
      </c>
      <c r="N659" s="17">
        <f>VLOOKUP(B659,Overall!B:AA,13,0)</f>
        <v>45884</v>
      </c>
      <c r="O659" s="15" t="str">
        <f>VLOOKUP(B659,Overall!B:AA,14,0)</f>
        <v>UG</v>
      </c>
      <c r="P659" s="15" t="str">
        <f>VLOOKUP(B659,Overall!B:AA,15,0)</f>
        <v>Core</v>
      </c>
      <c r="Q659" s="15" t="str">
        <f>VLOOKUP(B659,Overall!B:AA,16,0)</f>
        <v>No</v>
      </c>
      <c r="R659" s="33">
        <f>VLOOKUP(B659,Overall!B:AA,17,0)</f>
        <v>0</v>
      </c>
      <c r="S659" s="20" t="str">
        <f>VLOOKUP(B659,Overall!B:AA,18,0)</f>
        <v>https://onlinecourses.nptel.ac.in/noc25_me134/preview</v>
      </c>
      <c r="T659" s="14" t="str">
        <f>VLOOKUP(B659,Overall!B:AA,19,0)</f>
        <v>noc25_me134</v>
      </c>
      <c r="U659" s="35" t="str">
        <f>VLOOKUP(B659,Overall!B:AA,20,0)</f>
        <v>https://onlinecourses.nptel.ac.in/noc24_me112/preview</v>
      </c>
      <c r="V659" s="35" t="str">
        <f>VLOOKUP(B659,Overall!B:AA,21,0)</f>
        <v>https://onlinecourses.nptel.ac.in/noc24_me112/preview</v>
      </c>
      <c r="W659" s="33" t="str">
        <f>VLOOKUP(B659,Overall!B:AA,22,0)</f>
        <v>noc24_me112</v>
      </c>
      <c r="X659" s="20" t="str">
        <f>VLOOKUP(B659,Overall!B:AA,23,0)</f>
        <v>https://nptel.ac.in/courses/112108246</v>
      </c>
      <c r="Y659" s="19" t="str">
        <f>VLOOKUP(B659,Overall!B:AA,24,0)</f>
        <v>https://nptel.ac.in/courses/112108246</v>
      </c>
      <c r="Z659" s="14">
        <f>VLOOKUP(B659,Overall!B:AA,25,0)</f>
        <v>112108246</v>
      </c>
      <c r="AA659" s="33"/>
    </row>
    <row r="660" spans="1:27" ht="39.6" x14ac:dyDescent="0.25">
      <c r="A660" s="13">
        <v>659</v>
      </c>
      <c r="B660" s="14" t="s">
        <v>4006</v>
      </c>
      <c r="C660" s="14" t="str">
        <f>VLOOKUP(B660,Overall!B:AA,2,0)</f>
        <v>Mechanical Engineering</v>
      </c>
      <c r="D660" s="14" t="str">
        <f>VLOOKUP(B660,Overall!B:AA,3,0)</f>
        <v>Optical Methods for Solid and Fluid Mechanics</v>
      </c>
      <c r="E660" s="14" t="str">
        <f>VLOOKUP(B660,Overall!B:AA,4,0)</f>
        <v>Prof. Aloke Kumar, Prof. Koushik Viswanathan</v>
      </c>
      <c r="F660" s="15" t="str">
        <f>VLOOKUP(B660,Overall!B:AA,5,0)</f>
        <v>IISc Bangalore</v>
      </c>
      <c r="G660" s="15" t="str">
        <f>VLOOKUP(B660,Overall!B:AA,6,0)</f>
        <v>IISc Bangalore</v>
      </c>
      <c r="H660" s="16" t="str">
        <f>VLOOKUP(B660,Overall!B:AA,7,0)</f>
        <v>8 Weeks</v>
      </c>
      <c r="I660" s="15" t="str">
        <f>VLOOKUP(B660,Overall!B:AA,8,0)</f>
        <v>Rerun</v>
      </c>
      <c r="J660" s="17">
        <f>VLOOKUP(B660,Overall!B:AA,9,0)</f>
        <v>45887</v>
      </c>
      <c r="K660" s="17">
        <f>VLOOKUP(B660,Overall!B:AA,10,0)</f>
        <v>45940</v>
      </c>
      <c r="L660" s="17">
        <f>VLOOKUP(B660,Overall!B:AA,11,0)</f>
        <v>45963</v>
      </c>
      <c r="M660" s="17">
        <f>VLOOKUP(B660,Overall!B:AA,12,0)</f>
        <v>45887</v>
      </c>
      <c r="N660" s="17">
        <f>VLOOKUP(B660,Overall!B:AA,13,0)</f>
        <v>45898</v>
      </c>
      <c r="O660" s="15" t="str">
        <f>VLOOKUP(B660,Overall!B:AA,14,0)</f>
        <v>UG/PG</v>
      </c>
      <c r="P660" s="15" t="str">
        <f>VLOOKUP(B660,Overall!B:AA,15,0)</f>
        <v>Elective</v>
      </c>
      <c r="Q660" s="15" t="str">
        <f>VLOOKUP(B660,Overall!B:AA,16,0)</f>
        <v>Yes</v>
      </c>
      <c r="R660" s="33">
        <f>VLOOKUP(B660,Overall!B:AA,17,0)</f>
        <v>0</v>
      </c>
      <c r="S660" s="20" t="str">
        <f>VLOOKUP(B660,Overall!B:AA,18,0)</f>
        <v>https://onlinecourses.nptel.ac.in/noc25_me135/preview</v>
      </c>
      <c r="T660" s="14" t="str">
        <f>VLOOKUP(B660,Overall!B:AA,19,0)</f>
        <v>noc25_me135</v>
      </c>
      <c r="U660" s="35" t="str">
        <f>VLOOKUP(B660,Overall!B:AA,20,0)</f>
        <v>https://onlinecourses.nptel.ac.in/noc23_me34/preview</v>
      </c>
      <c r="V660" s="35" t="str">
        <f>VLOOKUP(B660,Overall!B:AA,21,0)</f>
        <v>https://onlinecourses.nptel.ac.in/noc23_me34/preview</v>
      </c>
      <c r="W660" s="33" t="str">
        <f>VLOOKUP(B660,Overall!B:AA,22,0)</f>
        <v>noc23_me34</v>
      </c>
      <c r="X660" s="20" t="str">
        <f>VLOOKUP(B660,Overall!B:AA,23,0)</f>
        <v>https://nptel.ac.in/courses/112108316</v>
      </c>
      <c r="Y660" s="19" t="str">
        <f>VLOOKUP(B660,Overall!B:AA,24,0)</f>
        <v>https://nptel.ac.in/courses/112108316</v>
      </c>
      <c r="Z660" s="14">
        <f>VLOOKUP(B660,Overall!B:AA,25,0)</f>
        <v>112108316</v>
      </c>
      <c r="AA660" s="33"/>
    </row>
    <row r="661" spans="1:27" ht="39.6" x14ac:dyDescent="0.25">
      <c r="A661" s="13">
        <v>660</v>
      </c>
      <c r="B661" s="14" t="s">
        <v>4011</v>
      </c>
      <c r="C661" s="14" t="str">
        <f>VLOOKUP(B661,Overall!B:AA,2,0)</f>
        <v>Mechanical Engineering</v>
      </c>
      <c r="D661" s="14" t="str">
        <f>VLOOKUP(B661,Overall!B:AA,3,0)</f>
        <v>Introduction to Composites</v>
      </c>
      <c r="E661" s="14" t="str">
        <f>VLOOKUP(B661,Overall!B:AA,4,0)</f>
        <v>Prof. Nachiketa Tiwari</v>
      </c>
      <c r="F661" s="15" t="str">
        <f>VLOOKUP(B661,Overall!B:AA,5,0)</f>
        <v>IIT Kanpur</v>
      </c>
      <c r="G661" s="15" t="str">
        <f>VLOOKUP(B661,Overall!B:AA,6,0)</f>
        <v>IIT Kanpur</v>
      </c>
      <c r="H661" s="16" t="str">
        <f>VLOOKUP(B661,Overall!B:AA,7,0)</f>
        <v>12 Weeks</v>
      </c>
      <c r="I661" s="15" t="str">
        <f>VLOOKUP(B661,Overall!B:AA,8,0)</f>
        <v>Rerun</v>
      </c>
      <c r="J661" s="17">
        <f>VLOOKUP(B661,Overall!B:AA,9,0)</f>
        <v>45859</v>
      </c>
      <c r="K661" s="17">
        <f>VLOOKUP(B661,Overall!B:AA,10,0)</f>
        <v>45940</v>
      </c>
      <c r="L661" s="17">
        <f>VLOOKUP(B661,Overall!B:AA,11,0)</f>
        <v>45962</v>
      </c>
      <c r="M661" s="17">
        <f>VLOOKUP(B661,Overall!B:AA,12,0)</f>
        <v>45866</v>
      </c>
      <c r="N661" s="17">
        <f>VLOOKUP(B661,Overall!B:AA,13,0)</f>
        <v>45884</v>
      </c>
      <c r="O661" s="15" t="str">
        <f>VLOOKUP(B661,Overall!B:AA,14,0)</f>
        <v>UG/PG</v>
      </c>
      <c r="P661" s="15" t="str">
        <f>VLOOKUP(B661,Overall!B:AA,15,0)</f>
        <v>Elective</v>
      </c>
      <c r="Q661" s="15" t="str">
        <f>VLOOKUP(B661,Overall!B:AA,16,0)</f>
        <v>Yes</v>
      </c>
      <c r="R661" s="33">
        <f>VLOOKUP(B661,Overall!B:AA,17,0)</f>
        <v>0</v>
      </c>
      <c r="S661" s="20" t="str">
        <f>VLOOKUP(B661,Overall!B:AA,18,0)</f>
        <v>https://onlinecourses.nptel.ac.in/noc25_me136/preview</v>
      </c>
      <c r="T661" s="14" t="str">
        <f>VLOOKUP(B661,Overall!B:AA,19,0)</f>
        <v>noc25_me136</v>
      </c>
      <c r="U661" s="35" t="str">
        <f>VLOOKUP(B661,Overall!B:AA,20,0)</f>
        <v>https://onlinecourses.nptel.ac.in/noc24_me129/preview</v>
      </c>
      <c r="V661" s="35" t="str">
        <f>VLOOKUP(B661,Overall!B:AA,21,0)</f>
        <v>https://onlinecourses.nptel.ac.in/noc24_me129/preview</v>
      </c>
      <c r="W661" s="33" t="str">
        <f>VLOOKUP(B661,Overall!B:AA,22,0)</f>
        <v>noc24_me129</v>
      </c>
      <c r="X661" s="20" t="str">
        <f>VLOOKUP(B661,Overall!B:AA,23,0)</f>
        <v>https://nptel.ac.in/courses/112104229</v>
      </c>
      <c r="Y661" s="19" t="str">
        <f>VLOOKUP(B661,Overall!B:AA,24,0)</f>
        <v>https://nptel.ac.in/courses/112104229</v>
      </c>
      <c r="Z661" s="14">
        <f>VLOOKUP(B661,Overall!B:AA,25,0)</f>
        <v>112104229</v>
      </c>
      <c r="AA661" s="33"/>
    </row>
    <row r="662" spans="1:27" ht="39.6" x14ac:dyDescent="0.25">
      <c r="A662" s="13">
        <v>661</v>
      </c>
      <c r="B662" s="14" t="s">
        <v>4016</v>
      </c>
      <c r="C662" s="14" t="str">
        <f>VLOOKUP(B662,Overall!B:AA,2,0)</f>
        <v>Mechanical Engineering</v>
      </c>
      <c r="D662" s="14" t="str">
        <f>VLOOKUP(B662,Overall!B:AA,3,0)</f>
        <v>Computational Continuum Mechanics</v>
      </c>
      <c r="E662" s="14" t="str">
        <f>VLOOKUP(B662,Overall!B:AA,4,0)</f>
        <v>Prof. Sachin Singh Gautam</v>
      </c>
      <c r="F662" s="15" t="str">
        <f>VLOOKUP(B662,Overall!B:AA,5,0)</f>
        <v>IIT Guwahati</v>
      </c>
      <c r="G662" s="15" t="str">
        <f>VLOOKUP(B662,Overall!B:AA,6,0)</f>
        <v>IIT Guwahati</v>
      </c>
      <c r="H662" s="16" t="str">
        <f>VLOOKUP(B662,Overall!B:AA,7,0)</f>
        <v>12 Weeks</v>
      </c>
      <c r="I662" s="15" t="str">
        <f>VLOOKUP(B662,Overall!B:AA,8,0)</f>
        <v>Rerun</v>
      </c>
      <c r="J662" s="17">
        <f>VLOOKUP(B662,Overall!B:AA,9,0)</f>
        <v>45859</v>
      </c>
      <c r="K662" s="17">
        <f>VLOOKUP(B662,Overall!B:AA,10,0)</f>
        <v>45940</v>
      </c>
      <c r="L662" s="17">
        <f>VLOOKUP(B662,Overall!B:AA,11,0)</f>
        <v>45962</v>
      </c>
      <c r="M662" s="17">
        <f>VLOOKUP(B662,Overall!B:AA,12,0)</f>
        <v>45866</v>
      </c>
      <c r="N662" s="17">
        <f>VLOOKUP(B662,Overall!B:AA,13,0)</f>
        <v>45884</v>
      </c>
      <c r="O662" s="15" t="str">
        <f>VLOOKUP(B662,Overall!B:AA,14,0)</f>
        <v>PG</v>
      </c>
      <c r="P662" s="15" t="str">
        <f>VLOOKUP(B662,Overall!B:AA,15,0)</f>
        <v>Elective</v>
      </c>
      <c r="Q662" s="15" t="str">
        <f>VLOOKUP(B662,Overall!B:AA,16,0)</f>
        <v>Yes</v>
      </c>
      <c r="R662" s="33" t="str">
        <f>VLOOKUP(B662,Overall!B:AA,17,0)</f>
        <v>Computational Thermo Fluids
Advanced Mechanics
Advanced Dynamics and Vibration
Computational Mechanics</v>
      </c>
      <c r="S662" s="20" t="str">
        <f>VLOOKUP(B662,Overall!B:AA,18,0)</f>
        <v>https://onlinecourses.nptel.ac.in/noc25_me137/preview</v>
      </c>
      <c r="T662" s="14" t="str">
        <f>VLOOKUP(B662,Overall!B:AA,19,0)</f>
        <v>noc25_me137</v>
      </c>
      <c r="U662" s="35" t="str">
        <f>VLOOKUP(B662,Overall!B:AA,20,0)</f>
        <v>https://onlinecourses.nptel.ac.in/noc24_me133/preview</v>
      </c>
      <c r="V662" s="35" t="str">
        <f>VLOOKUP(B662,Overall!B:AA,21,0)</f>
        <v>https://onlinecourses.nptel.ac.in/noc24_me133/preview</v>
      </c>
      <c r="W662" s="33" t="str">
        <f>VLOOKUP(B662,Overall!B:AA,22,0)</f>
        <v>noc24_me133</v>
      </c>
      <c r="X662" s="20" t="str">
        <f>VLOOKUP(B662,Overall!B:AA,23,0)</f>
        <v>https://nptel.ac.in/courses/112103296</v>
      </c>
      <c r="Y662" s="19" t="str">
        <f>VLOOKUP(B662,Overall!B:AA,24,0)</f>
        <v>https://nptel.ac.in/courses/112103296</v>
      </c>
      <c r="Z662" s="14">
        <f>VLOOKUP(B662,Overall!B:AA,25,0)</f>
        <v>112103296</v>
      </c>
      <c r="AA662" s="33"/>
    </row>
    <row r="663" spans="1:27" ht="39.6" x14ac:dyDescent="0.25">
      <c r="A663" s="13">
        <v>662</v>
      </c>
      <c r="B663" s="14" t="s">
        <v>4022</v>
      </c>
      <c r="C663" s="14" t="str">
        <f>VLOOKUP(B663,Overall!B:AA,2,0)</f>
        <v>Mechanical Engineering</v>
      </c>
      <c r="D663" s="14" t="str">
        <f>VLOOKUP(B663,Overall!B:AA,3,0)</f>
        <v>Finite Element Method: Variational Methods to Computer Programming</v>
      </c>
      <c r="E663" s="14" t="str">
        <f>VLOOKUP(B663,Overall!B:AA,4,0)</f>
        <v>Prof. Atanu Banerjee,
Prof. Arup Nandy</v>
      </c>
      <c r="F663" s="15" t="str">
        <f>VLOOKUP(B663,Overall!B:AA,5,0)</f>
        <v>IIT Guwahati</v>
      </c>
      <c r="G663" s="15" t="str">
        <f>VLOOKUP(B663,Overall!B:AA,6,0)</f>
        <v>IIT Guwahati</v>
      </c>
      <c r="H663" s="16" t="str">
        <f>VLOOKUP(B663,Overall!B:AA,7,0)</f>
        <v>12 Weeks</v>
      </c>
      <c r="I663" s="15" t="str">
        <f>VLOOKUP(B663,Overall!B:AA,8,0)</f>
        <v>Rerun</v>
      </c>
      <c r="J663" s="17">
        <f>VLOOKUP(B663,Overall!B:AA,9,0)</f>
        <v>45859</v>
      </c>
      <c r="K663" s="17">
        <f>VLOOKUP(B663,Overall!B:AA,10,0)</f>
        <v>45940</v>
      </c>
      <c r="L663" s="17">
        <f>VLOOKUP(B663,Overall!B:AA,11,0)</f>
        <v>45962</v>
      </c>
      <c r="M663" s="17">
        <f>VLOOKUP(B663,Overall!B:AA,12,0)</f>
        <v>45866</v>
      </c>
      <c r="N663" s="17">
        <f>VLOOKUP(B663,Overall!B:AA,13,0)</f>
        <v>45884</v>
      </c>
      <c r="O663" s="15" t="str">
        <f>VLOOKUP(B663,Overall!B:AA,14,0)</f>
        <v>UG/PG</v>
      </c>
      <c r="P663" s="15" t="str">
        <f>VLOOKUP(B663,Overall!B:AA,15,0)</f>
        <v>Elective</v>
      </c>
      <c r="Q663" s="15" t="str">
        <f>VLOOKUP(B663,Overall!B:AA,16,0)</f>
        <v>Yes</v>
      </c>
      <c r="R663" s="33" t="str">
        <f>VLOOKUP(B663,Overall!B:AA,17,0)</f>
        <v>Computational Engineering
Advanced Mechanics
Computational Mechanics</v>
      </c>
      <c r="S663" s="20" t="str">
        <f>VLOOKUP(B663,Overall!B:AA,18,0)</f>
        <v>https://onlinecourses.nptel.ac.in/noc25_me138/preview</v>
      </c>
      <c r="T663" s="14" t="str">
        <f>VLOOKUP(B663,Overall!B:AA,19,0)</f>
        <v>noc25_me138</v>
      </c>
      <c r="U663" s="35" t="str">
        <f>VLOOKUP(B663,Overall!B:AA,20,0)</f>
        <v>https://onlinecourses.nptel.ac.in/noc24_me105/preview</v>
      </c>
      <c r="V663" s="35" t="str">
        <f>VLOOKUP(B663,Overall!B:AA,21,0)</f>
        <v>https://onlinecourses.nptel.ac.in/noc24_me105/preview</v>
      </c>
      <c r="W663" s="33" t="str">
        <f>VLOOKUP(B663,Overall!B:AA,22,0)</f>
        <v>noc24_me105</v>
      </c>
      <c r="X663" s="20" t="str">
        <f>VLOOKUP(B663,Overall!B:AA,23,0)</f>
        <v>https://nptel.ac.in/courses/112103295</v>
      </c>
      <c r="Y663" s="19" t="str">
        <f>VLOOKUP(B663,Overall!B:AA,24,0)</f>
        <v>https://nptel.ac.in/courses/112103295</v>
      </c>
      <c r="Z663" s="14">
        <f>VLOOKUP(B663,Overall!B:AA,25,0)</f>
        <v>112103295</v>
      </c>
      <c r="AA663" s="33"/>
    </row>
    <row r="664" spans="1:27" ht="39.6" x14ac:dyDescent="0.25">
      <c r="A664" s="13">
        <v>663</v>
      </c>
      <c r="B664" s="14" t="s">
        <v>4028</v>
      </c>
      <c r="C664" s="14" t="str">
        <f>VLOOKUP(B664,Overall!B:AA,2,0)</f>
        <v>Mechanical Engineering</v>
      </c>
      <c r="D664" s="14" t="str">
        <f>VLOOKUP(B664,Overall!B:AA,3,0)</f>
        <v>Dynamic Behaviour of Materials</v>
      </c>
      <c r="E664" s="14" t="str">
        <f>VLOOKUP(B664,Overall!B:AA,4,0)</f>
        <v>Prof. Prasenjit Khanikar</v>
      </c>
      <c r="F664" s="15" t="str">
        <f>VLOOKUP(B664,Overall!B:AA,5,0)</f>
        <v>IIT Guwahati</v>
      </c>
      <c r="G664" s="15" t="str">
        <f>VLOOKUP(B664,Overall!B:AA,6,0)</f>
        <v>IIT Guwahati</v>
      </c>
      <c r="H664" s="16" t="str">
        <f>VLOOKUP(B664,Overall!B:AA,7,0)</f>
        <v>12 Weeks</v>
      </c>
      <c r="I664" s="15" t="str">
        <f>VLOOKUP(B664,Overall!B:AA,8,0)</f>
        <v>Rerun</v>
      </c>
      <c r="J664" s="17">
        <f>VLOOKUP(B664,Overall!B:AA,9,0)</f>
        <v>45859</v>
      </c>
      <c r="K664" s="17">
        <f>VLOOKUP(B664,Overall!B:AA,10,0)</f>
        <v>45940</v>
      </c>
      <c r="L664" s="17">
        <f>VLOOKUP(B664,Overall!B:AA,11,0)</f>
        <v>45962</v>
      </c>
      <c r="M664" s="17">
        <f>VLOOKUP(B664,Overall!B:AA,12,0)</f>
        <v>45866</v>
      </c>
      <c r="N664" s="17">
        <f>VLOOKUP(B664,Overall!B:AA,13,0)</f>
        <v>45884</v>
      </c>
      <c r="O664" s="15" t="str">
        <f>VLOOKUP(B664,Overall!B:AA,14,0)</f>
        <v>PG</v>
      </c>
      <c r="P664" s="15" t="str">
        <f>VLOOKUP(B664,Overall!B:AA,15,0)</f>
        <v>Elective</v>
      </c>
      <c r="Q664" s="15" t="str">
        <f>VLOOKUP(B664,Overall!B:AA,16,0)</f>
        <v>Yes</v>
      </c>
      <c r="R664" s="33" t="str">
        <f>VLOOKUP(B664,Overall!B:AA,17,0)</f>
        <v>Advanced Mechanics</v>
      </c>
      <c r="S664" s="20" t="str">
        <f>VLOOKUP(B664,Overall!B:AA,18,0)</f>
        <v>https://onlinecourses.nptel.ac.in/noc25_me139/preview</v>
      </c>
      <c r="T664" s="14" t="str">
        <f>VLOOKUP(B664,Overall!B:AA,19,0)</f>
        <v>noc25_me139</v>
      </c>
      <c r="U664" s="35" t="str">
        <f>VLOOKUP(B664,Overall!B:AA,20,0)</f>
        <v>https://onlinecourses.nptel.ac.in/noc24_me102/preview</v>
      </c>
      <c r="V664" s="35" t="str">
        <f>VLOOKUP(B664,Overall!B:AA,21,0)</f>
        <v>https://onlinecourses.nptel.ac.in/noc24_me102/preview</v>
      </c>
      <c r="W664" s="33" t="str">
        <f>VLOOKUP(B664,Overall!B:AA,22,0)</f>
        <v>noc24_me102</v>
      </c>
      <c r="X664" s="20" t="str">
        <f>VLOOKUP(B664,Overall!B:AA,23,0)</f>
        <v>https://nptel.ac.in/courses/112103278</v>
      </c>
      <c r="Y664" s="19" t="str">
        <f>VLOOKUP(B664,Overall!B:AA,24,0)</f>
        <v>https://nptel.ac.in/courses/112103278</v>
      </c>
      <c r="Z664" s="14">
        <f>VLOOKUP(B664,Overall!B:AA,25,0)</f>
        <v>112103278</v>
      </c>
      <c r="AA664" s="33"/>
    </row>
    <row r="665" spans="1:27" ht="39.6" x14ac:dyDescent="0.25">
      <c r="A665" s="13">
        <v>664</v>
      </c>
      <c r="B665" s="14" t="s">
        <v>4033</v>
      </c>
      <c r="C665" s="14" t="str">
        <f>VLOOKUP(B665,Overall!B:AA,2,0)</f>
        <v>Mechanical Engineering</v>
      </c>
      <c r="D665" s="14" t="str">
        <f>VLOOKUP(B665,Overall!B:AA,3,0)</f>
        <v>Fundamentals of Convective Heat Transfer</v>
      </c>
      <c r="E665" s="14" t="str">
        <f>VLOOKUP(B665,Overall!B:AA,4,0)</f>
        <v>Prof. Amaresh Dalal</v>
      </c>
      <c r="F665" s="15" t="str">
        <f>VLOOKUP(B665,Overall!B:AA,5,0)</f>
        <v>IIT Guwahati</v>
      </c>
      <c r="G665" s="15" t="str">
        <f>VLOOKUP(B665,Overall!B:AA,6,0)</f>
        <v>IIT Guwahati</v>
      </c>
      <c r="H665" s="16" t="str">
        <f>VLOOKUP(B665,Overall!B:AA,7,0)</f>
        <v>12 Weeks</v>
      </c>
      <c r="I665" s="15" t="str">
        <f>VLOOKUP(B665,Overall!B:AA,8,0)</f>
        <v>Rerun</v>
      </c>
      <c r="J665" s="17">
        <f>VLOOKUP(B665,Overall!B:AA,9,0)</f>
        <v>45859</v>
      </c>
      <c r="K665" s="17">
        <f>VLOOKUP(B665,Overall!B:AA,10,0)</f>
        <v>45940</v>
      </c>
      <c r="L665" s="17">
        <f>VLOOKUP(B665,Overall!B:AA,11,0)</f>
        <v>45962</v>
      </c>
      <c r="M665" s="17">
        <f>VLOOKUP(B665,Overall!B:AA,12,0)</f>
        <v>45866</v>
      </c>
      <c r="N665" s="17">
        <f>VLOOKUP(B665,Overall!B:AA,13,0)</f>
        <v>45884</v>
      </c>
      <c r="O665" s="15" t="str">
        <f>VLOOKUP(B665,Overall!B:AA,14,0)</f>
        <v>UG/PG</v>
      </c>
      <c r="P665" s="15" t="str">
        <f>VLOOKUP(B665,Overall!B:AA,15,0)</f>
        <v>Core</v>
      </c>
      <c r="Q665" s="15" t="str">
        <f>VLOOKUP(B665,Overall!B:AA,16,0)</f>
        <v>Yes</v>
      </c>
      <c r="R665" s="33" t="str">
        <f>VLOOKUP(B665,Overall!B:AA,17,0)</f>
        <v>Computational Engineering
Computational Thermo Fluids
Energy Systems</v>
      </c>
      <c r="S665" s="20" t="str">
        <f>VLOOKUP(B665,Overall!B:AA,18,0)</f>
        <v>https://onlinecourses.nptel.ac.in/noc25_me140/preview</v>
      </c>
      <c r="T665" s="14" t="str">
        <f>VLOOKUP(B665,Overall!B:AA,19,0)</f>
        <v>noc25_me140</v>
      </c>
      <c r="U665" s="35" t="str">
        <f>VLOOKUP(B665,Overall!B:AA,20,0)</f>
        <v>https://onlinecourses.nptel.ac.in/noc24_me119/preview</v>
      </c>
      <c r="V665" s="35" t="str">
        <f>VLOOKUP(B665,Overall!B:AA,21,0)</f>
        <v>https://onlinecourses.nptel.ac.in/noc24_me119/preview</v>
      </c>
      <c r="W665" s="33" t="str">
        <f>VLOOKUP(B665,Overall!B:AA,22,0)</f>
        <v>noc24_me119</v>
      </c>
      <c r="X665" s="20" t="str">
        <f>VLOOKUP(B665,Overall!B:AA,23,0)</f>
        <v>https://nptel.ac.in/courses/112103297</v>
      </c>
      <c r="Y665" s="19" t="str">
        <f>VLOOKUP(B665,Overall!B:AA,24,0)</f>
        <v>https://nptel.ac.in/courses/112103297</v>
      </c>
      <c r="Z665" s="14">
        <f>VLOOKUP(B665,Overall!B:AA,25,0)</f>
        <v>112103297</v>
      </c>
      <c r="AA665" s="33"/>
    </row>
    <row r="666" spans="1:27" ht="39.6" x14ac:dyDescent="0.25">
      <c r="A666" s="13">
        <v>665</v>
      </c>
      <c r="B666" s="14" t="s">
        <v>4039</v>
      </c>
      <c r="C666" s="14" t="str">
        <f>VLOOKUP(B666,Overall!B:AA,2,0)</f>
        <v>Mechanical Engineering</v>
      </c>
      <c r="D666" s="14" t="str">
        <f>VLOOKUP(B666,Overall!B:AA,3,0)</f>
        <v>Advanced Thermodynamics and Combustion</v>
      </c>
      <c r="E666" s="14" t="str">
        <f>VLOOKUP(B666,Overall!B:AA,4,0)</f>
        <v>Prof. Niranjan Sahoo</v>
      </c>
      <c r="F666" s="15" t="str">
        <f>VLOOKUP(B666,Overall!B:AA,5,0)</f>
        <v>IIT Guwahati</v>
      </c>
      <c r="G666" s="15" t="str">
        <f>VLOOKUP(B666,Overall!B:AA,6,0)</f>
        <v>IIT Guwahati</v>
      </c>
      <c r="H666" s="16" t="str">
        <f>VLOOKUP(B666,Overall!B:AA,7,0)</f>
        <v>12 Weeks</v>
      </c>
      <c r="I666" s="15" t="str">
        <f>VLOOKUP(B666,Overall!B:AA,8,0)</f>
        <v>Rerun</v>
      </c>
      <c r="J666" s="17">
        <f>VLOOKUP(B666,Overall!B:AA,9,0)</f>
        <v>45859</v>
      </c>
      <c r="K666" s="17">
        <f>VLOOKUP(B666,Overall!B:AA,10,0)</f>
        <v>45940</v>
      </c>
      <c r="L666" s="17">
        <f>VLOOKUP(B666,Overall!B:AA,11,0)</f>
        <v>45962</v>
      </c>
      <c r="M666" s="17">
        <f>VLOOKUP(B666,Overall!B:AA,12,0)</f>
        <v>45866</v>
      </c>
      <c r="N666" s="17">
        <f>VLOOKUP(B666,Overall!B:AA,13,0)</f>
        <v>45884</v>
      </c>
      <c r="O666" s="15" t="str">
        <f>VLOOKUP(B666,Overall!B:AA,14,0)</f>
        <v>PG</v>
      </c>
      <c r="P666" s="15" t="str">
        <f>VLOOKUP(B666,Overall!B:AA,15,0)</f>
        <v>Core</v>
      </c>
      <c r="Q666" s="15" t="str">
        <f>VLOOKUP(B666,Overall!B:AA,16,0)</f>
        <v>Yes</v>
      </c>
      <c r="R666" s="33" t="str">
        <f>VLOOKUP(B666,Overall!B:AA,17,0)</f>
        <v>Propulsion
Energy Systems</v>
      </c>
      <c r="S666" s="20" t="str">
        <f>VLOOKUP(B666,Overall!B:AA,18,0)</f>
        <v>https://onlinecourses.nptel.ac.in/noc25_me141/preview</v>
      </c>
      <c r="T666" s="14" t="str">
        <f>VLOOKUP(B666,Overall!B:AA,19,0)</f>
        <v>noc25_me141</v>
      </c>
      <c r="U666" s="35" t="str">
        <f>VLOOKUP(B666,Overall!B:AA,20,0)</f>
        <v>https://onlinecourses.nptel.ac.in/noc24_me135/preview</v>
      </c>
      <c r="V666" s="35" t="str">
        <f>VLOOKUP(B666,Overall!B:AA,21,0)</f>
        <v>https://onlinecourses.nptel.ac.in/noc24_me135/preview</v>
      </c>
      <c r="W666" s="33" t="str">
        <f>VLOOKUP(B666,Overall!B:AA,22,0)</f>
        <v>noc24_me135</v>
      </c>
      <c r="X666" s="20" t="str">
        <f>VLOOKUP(B666,Overall!B:AA,23,0)</f>
        <v>https://nptel.ac.in/courses/112103313</v>
      </c>
      <c r="Y666" s="19" t="str">
        <f>VLOOKUP(B666,Overall!B:AA,24,0)</f>
        <v>https://nptel.ac.in/courses/112103313</v>
      </c>
      <c r="Z666" s="14">
        <f>VLOOKUP(B666,Overall!B:AA,25,0)</f>
        <v>112103313</v>
      </c>
      <c r="AA666" s="33"/>
    </row>
    <row r="667" spans="1:27" ht="39.6" x14ac:dyDescent="0.25">
      <c r="A667" s="13">
        <v>666</v>
      </c>
      <c r="B667" s="14" t="s">
        <v>4044</v>
      </c>
      <c r="C667" s="14" t="str">
        <f>VLOOKUP(B667,Overall!B:AA,2,0)</f>
        <v>Mechanical Engineering</v>
      </c>
      <c r="D667" s="14" t="str">
        <f>VLOOKUP(B667,Overall!B:AA,3,0)</f>
        <v>Mathematical Modeling of Manufacturing Processes</v>
      </c>
      <c r="E667" s="14" t="str">
        <f>VLOOKUP(B667,Overall!B:AA,4,0)</f>
        <v>Prof. Swarup Bag</v>
      </c>
      <c r="F667" s="15" t="str">
        <f>VLOOKUP(B667,Overall!B:AA,5,0)</f>
        <v>IIT Guwahati</v>
      </c>
      <c r="G667" s="15" t="str">
        <f>VLOOKUP(B667,Overall!B:AA,6,0)</f>
        <v>IIT Guwahati</v>
      </c>
      <c r="H667" s="16" t="str">
        <f>VLOOKUP(B667,Overall!B:AA,7,0)</f>
        <v>12 Weeks</v>
      </c>
      <c r="I667" s="15" t="str">
        <f>VLOOKUP(B667,Overall!B:AA,8,0)</f>
        <v>Rerun</v>
      </c>
      <c r="J667" s="17">
        <f>VLOOKUP(B667,Overall!B:AA,9,0)</f>
        <v>45859</v>
      </c>
      <c r="K667" s="17">
        <f>VLOOKUP(B667,Overall!B:AA,10,0)</f>
        <v>45940</v>
      </c>
      <c r="L667" s="17">
        <f>VLOOKUP(B667,Overall!B:AA,11,0)</f>
        <v>45962</v>
      </c>
      <c r="M667" s="17">
        <f>VLOOKUP(B667,Overall!B:AA,12,0)</f>
        <v>45866</v>
      </c>
      <c r="N667" s="17">
        <f>VLOOKUP(B667,Overall!B:AA,13,0)</f>
        <v>45884</v>
      </c>
      <c r="O667" s="15" t="str">
        <f>VLOOKUP(B667,Overall!B:AA,14,0)</f>
        <v>UG/PG</v>
      </c>
      <c r="P667" s="15" t="str">
        <f>VLOOKUP(B667,Overall!B:AA,15,0)</f>
        <v>Elective</v>
      </c>
      <c r="Q667" s="15" t="str">
        <f>VLOOKUP(B667,Overall!B:AA,16,0)</f>
        <v>Yes</v>
      </c>
      <c r="R667" s="33" t="str">
        <f>VLOOKUP(B667,Overall!B:AA,17,0)</f>
        <v>Manufacturing Processes and Technology</v>
      </c>
      <c r="S667" s="20" t="str">
        <f>VLOOKUP(B667,Overall!B:AA,18,0)</f>
        <v>https://onlinecourses.nptel.ac.in/noc25_me142/preview</v>
      </c>
      <c r="T667" s="14" t="str">
        <f>VLOOKUP(B667,Overall!B:AA,19,0)</f>
        <v>noc25_me142</v>
      </c>
      <c r="U667" s="35" t="str">
        <f>VLOOKUP(B667,Overall!B:AA,20,0)</f>
        <v>https://onlinecourses.nptel.ac.in/noc24_me95/preview</v>
      </c>
      <c r="V667" s="35" t="str">
        <f>VLOOKUP(B667,Overall!B:AA,21,0)</f>
        <v>https://onlinecourses.nptel.ac.in/noc24_me95/preview</v>
      </c>
      <c r="W667" s="33" t="str">
        <f>VLOOKUP(B667,Overall!B:AA,22,0)</f>
        <v>noc24_me95</v>
      </c>
      <c r="X667" s="20" t="str">
        <f>VLOOKUP(B667,Overall!B:AA,23,0)</f>
        <v>https://nptel.ac.in/courses/112103273</v>
      </c>
      <c r="Y667" s="19" t="str">
        <f>VLOOKUP(B667,Overall!B:AA,24,0)</f>
        <v>https://nptel.ac.in/courses/112103273</v>
      </c>
      <c r="Z667" s="14">
        <f>VLOOKUP(B667,Overall!B:AA,25,0)</f>
        <v>112103273</v>
      </c>
      <c r="AA667" s="33"/>
    </row>
    <row r="668" spans="1:27" ht="39.6" x14ac:dyDescent="0.25">
      <c r="A668" s="13">
        <v>667</v>
      </c>
      <c r="B668" s="14" t="s">
        <v>4049</v>
      </c>
      <c r="C668" s="14" t="str">
        <f>VLOOKUP(B668,Overall!B:AA,2,0)</f>
        <v>Mechanical Engineering</v>
      </c>
      <c r="D668" s="14" t="str">
        <f>VLOOKUP(B668,Overall!B:AA,3,0)</f>
        <v>Fundamentals of Conduction and Radiation</v>
      </c>
      <c r="E668" s="14" t="str">
        <f>VLOOKUP(B668,Overall!B:AA,4,0)</f>
        <v>Prof. Amaresh Dalal,
Prof. Dipankar N Basu</v>
      </c>
      <c r="F668" s="15" t="str">
        <f>VLOOKUP(B668,Overall!B:AA,5,0)</f>
        <v>IIT Guwahati</v>
      </c>
      <c r="G668" s="15" t="str">
        <f>VLOOKUP(B668,Overall!B:AA,6,0)</f>
        <v>IIT Guwahati</v>
      </c>
      <c r="H668" s="16" t="str">
        <f>VLOOKUP(B668,Overall!B:AA,7,0)</f>
        <v>12 Weeks</v>
      </c>
      <c r="I668" s="15" t="str">
        <f>VLOOKUP(B668,Overall!B:AA,8,0)</f>
        <v>Rerun</v>
      </c>
      <c r="J668" s="17">
        <f>VLOOKUP(B668,Overall!B:AA,9,0)</f>
        <v>45859</v>
      </c>
      <c r="K668" s="17">
        <f>VLOOKUP(B668,Overall!B:AA,10,0)</f>
        <v>45940</v>
      </c>
      <c r="L668" s="17">
        <f>VLOOKUP(B668,Overall!B:AA,11,0)</f>
        <v>45962</v>
      </c>
      <c r="M668" s="17">
        <f>VLOOKUP(B668,Overall!B:AA,12,0)</f>
        <v>45866</v>
      </c>
      <c r="N668" s="17">
        <f>VLOOKUP(B668,Overall!B:AA,13,0)</f>
        <v>45884</v>
      </c>
      <c r="O668" s="15" t="str">
        <f>VLOOKUP(B668,Overall!B:AA,14,0)</f>
        <v>UG</v>
      </c>
      <c r="P668" s="15" t="str">
        <f>VLOOKUP(B668,Overall!B:AA,15,0)</f>
        <v>Core</v>
      </c>
      <c r="Q668" s="15" t="str">
        <f>VLOOKUP(B668,Overall!B:AA,16,0)</f>
        <v>No</v>
      </c>
      <c r="R668" s="33" t="str">
        <f>VLOOKUP(B668,Overall!B:AA,17,0)</f>
        <v>Energy Systems</v>
      </c>
      <c r="S668" s="20" t="str">
        <f>VLOOKUP(B668,Overall!B:AA,18,0)</f>
        <v>https://onlinecourses.nptel.ac.in/noc25_me143/preview</v>
      </c>
      <c r="T668" s="14" t="str">
        <f>VLOOKUP(B668,Overall!B:AA,19,0)</f>
        <v>noc25_me143</v>
      </c>
      <c r="U668" s="35" t="str">
        <f>VLOOKUP(B668,Overall!B:AA,20,0)</f>
        <v>https://onlinecourses.nptel.ac.in/noc24_me134/preview</v>
      </c>
      <c r="V668" s="35" t="str">
        <f>VLOOKUP(B668,Overall!B:AA,21,0)</f>
        <v>https://onlinecourses.nptel.ac.in/noc24_me134/preview</v>
      </c>
      <c r="W668" s="33" t="str">
        <f>VLOOKUP(B668,Overall!B:AA,22,0)</f>
        <v>noc24_me134</v>
      </c>
      <c r="X668" s="20" t="str">
        <f>VLOOKUP(B668,Overall!B:AA,23,0)</f>
        <v>https://nptel.ac.in/courses/112103276</v>
      </c>
      <c r="Y668" s="19" t="str">
        <f>VLOOKUP(B668,Overall!B:AA,24,0)</f>
        <v>https://nptel.ac.in/courses/112103276</v>
      </c>
      <c r="Z668" s="14">
        <f>VLOOKUP(B668,Overall!B:AA,25,0)</f>
        <v>112103276</v>
      </c>
      <c r="AA668" s="33"/>
    </row>
    <row r="669" spans="1:27" ht="39.6" x14ac:dyDescent="0.25">
      <c r="A669" s="13">
        <v>668</v>
      </c>
      <c r="B669" s="14" t="s">
        <v>4054</v>
      </c>
      <c r="C669" s="14" t="str">
        <f>VLOOKUP(B669,Overall!B:AA,2,0)</f>
        <v>Mechanical Engineering</v>
      </c>
      <c r="D669" s="14" t="str">
        <f>VLOOKUP(B669,Overall!B:AA,3,0)</f>
        <v>Principle of Hydraulic Machines and System Design</v>
      </c>
      <c r="E669" s="14" t="str">
        <f>VLOOKUP(B669,Overall!B:AA,4,0)</f>
        <v>Prof. Pranab K. Mondal</v>
      </c>
      <c r="F669" s="15" t="str">
        <f>VLOOKUP(B669,Overall!B:AA,5,0)</f>
        <v>IIT Guwahati</v>
      </c>
      <c r="G669" s="15" t="str">
        <f>VLOOKUP(B669,Overall!B:AA,6,0)</f>
        <v>IIT Guwahati</v>
      </c>
      <c r="H669" s="16" t="str">
        <f>VLOOKUP(B669,Overall!B:AA,7,0)</f>
        <v>12 Weeks</v>
      </c>
      <c r="I669" s="15" t="str">
        <f>VLOOKUP(B669,Overall!B:AA,8,0)</f>
        <v>Rerun</v>
      </c>
      <c r="J669" s="17">
        <f>VLOOKUP(B669,Overall!B:AA,9,0)</f>
        <v>45859</v>
      </c>
      <c r="K669" s="17">
        <f>VLOOKUP(B669,Overall!B:AA,10,0)</f>
        <v>45940</v>
      </c>
      <c r="L669" s="17">
        <f>VLOOKUP(B669,Overall!B:AA,11,0)</f>
        <v>45962</v>
      </c>
      <c r="M669" s="17">
        <f>VLOOKUP(B669,Overall!B:AA,12,0)</f>
        <v>45866</v>
      </c>
      <c r="N669" s="17">
        <f>VLOOKUP(B669,Overall!B:AA,13,0)</f>
        <v>45884</v>
      </c>
      <c r="O669" s="15" t="str">
        <f>VLOOKUP(B669,Overall!B:AA,14,0)</f>
        <v>UG/PG</v>
      </c>
      <c r="P669" s="15" t="str">
        <f>VLOOKUP(B669,Overall!B:AA,15,0)</f>
        <v>Core</v>
      </c>
      <c r="Q669" s="15" t="str">
        <f>VLOOKUP(B669,Overall!B:AA,16,0)</f>
        <v>Yes</v>
      </c>
      <c r="R669" s="33">
        <f>VLOOKUP(B669,Overall!B:AA,17,0)</f>
        <v>0</v>
      </c>
      <c r="S669" s="20" t="str">
        <f>VLOOKUP(B669,Overall!B:AA,18,0)</f>
        <v>https://onlinecourses.nptel.ac.in/noc25_me144/preview</v>
      </c>
      <c r="T669" s="14" t="str">
        <f>VLOOKUP(B669,Overall!B:AA,19,0)</f>
        <v>noc25_me144</v>
      </c>
      <c r="U669" s="35" t="str">
        <f>VLOOKUP(B669,Overall!B:AA,20,0)</f>
        <v>https://onlinecourses.nptel.ac.in/noc24_me136/preview</v>
      </c>
      <c r="V669" s="35" t="str">
        <f>VLOOKUP(B669,Overall!B:AA,21,0)</f>
        <v>https://onlinecourses.nptel.ac.in/noc24_me136/preview</v>
      </c>
      <c r="W669" s="33" t="str">
        <f>VLOOKUP(B669,Overall!B:AA,22,0)</f>
        <v>noc24_me136</v>
      </c>
      <c r="X669" s="20" t="str">
        <f>VLOOKUP(B669,Overall!B:AA,23,0)</f>
        <v>https://nptel.ac.in/courses/112103249</v>
      </c>
      <c r="Y669" s="19" t="str">
        <f>VLOOKUP(B669,Overall!B:AA,24,0)</f>
        <v>https://nptel.ac.in/courses/112103249</v>
      </c>
      <c r="Z669" s="14">
        <f>VLOOKUP(B669,Overall!B:AA,25,0)</f>
        <v>112103249</v>
      </c>
      <c r="AA669" s="33"/>
    </row>
    <row r="670" spans="1:27" ht="39.6" x14ac:dyDescent="0.25">
      <c r="A670" s="13">
        <v>669</v>
      </c>
      <c r="B670" s="14" t="s">
        <v>4059</v>
      </c>
      <c r="C670" s="14" t="str">
        <f>VLOOKUP(B670,Overall!B:AA,2,0)</f>
        <v>Mechanical Engineering</v>
      </c>
      <c r="D670" s="14" t="str">
        <f>VLOOKUP(B670,Overall!B:AA,3,0)</f>
        <v>Applied Thermodynamics for Engineers</v>
      </c>
      <c r="E670" s="14" t="str">
        <f>VLOOKUP(B670,Overall!B:AA,4,0)</f>
        <v>Prof. Dipankar N. Basu</v>
      </c>
      <c r="F670" s="15" t="str">
        <f>VLOOKUP(B670,Overall!B:AA,5,0)</f>
        <v>IIT Guwahati</v>
      </c>
      <c r="G670" s="15" t="str">
        <f>VLOOKUP(B670,Overall!B:AA,6,0)</f>
        <v>IIT Guwahati</v>
      </c>
      <c r="H670" s="16" t="str">
        <f>VLOOKUP(B670,Overall!B:AA,7,0)</f>
        <v>12 Weeks</v>
      </c>
      <c r="I670" s="15" t="str">
        <f>VLOOKUP(B670,Overall!B:AA,8,0)</f>
        <v>Rerun</v>
      </c>
      <c r="J670" s="17">
        <f>VLOOKUP(B670,Overall!B:AA,9,0)</f>
        <v>45859</v>
      </c>
      <c r="K670" s="17">
        <f>VLOOKUP(B670,Overall!B:AA,10,0)</f>
        <v>45940</v>
      </c>
      <c r="L670" s="17">
        <f>VLOOKUP(B670,Overall!B:AA,11,0)</f>
        <v>45955</v>
      </c>
      <c r="M670" s="17">
        <f>VLOOKUP(B670,Overall!B:AA,12,0)</f>
        <v>45866</v>
      </c>
      <c r="N670" s="17">
        <f>VLOOKUP(B670,Overall!B:AA,13,0)</f>
        <v>45884</v>
      </c>
      <c r="O670" s="15" t="str">
        <f>VLOOKUP(B670,Overall!B:AA,14,0)</f>
        <v>UG</v>
      </c>
      <c r="P670" s="15" t="str">
        <f>VLOOKUP(B670,Overall!B:AA,15,0)</f>
        <v>Core</v>
      </c>
      <c r="Q670" s="15" t="str">
        <f>VLOOKUP(B670,Overall!B:AA,16,0)</f>
        <v>No</v>
      </c>
      <c r="R670" s="33" t="str">
        <f>VLOOKUP(B670,Overall!B:AA,17,0)</f>
        <v>Propulsion
Energy Systems</v>
      </c>
      <c r="S670" s="20" t="str">
        <f>VLOOKUP(B670,Overall!B:AA,18,0)</f>
        <v>https://onlinecourses.nptel.ac.in/noc25_me145/preview</v>
      </c>
      <c r="T670" s="14" t="str">
        <f>VLOOKUP(B670,Overall!B:AA,19,0)</f>
        <v>noc25_me145</v>
      </c>
      <c r="U670" s="35" t="str">
        <f>VLOOKUP(B670,Overall!B:AA,20,0)</f>
        <v>https://onlinecourses.nptel.ac.in/noc24_me137/preview</v>
      </c>
      <c r="V670" s="35" t="str">
        <f>VLOOKUP(B670,Overall!B:AA,21,0)</f>
        <v>https://onlinecourses.nptel.ac.in/noc24_me137/preview</v>
      </c>
      <c r="W670" s="33" t="str">
        <f>VLOOKUP(B670,Overall!B:AA,22,0)</f>
        <v>noc24_me137</v>
      </c>
      <c r="X670" s="20" t="str">
        <f>VLOOKUP(B670,Overall!B:AA,23,0)</f>
        <v>https://nptel.ac.in/courses/112103275</v>
      </c>
      <c r="Y670" s="19" t="str">
        <f>VLOOKUP(B670,Overall!B:AA,24,0)</f>
        <v>https://nptel.ac.in/courses/112103275</v>
      </c>
      <c r="Z670" s="14">
        <f>VLOOKUP(B670,Overall!B:AA,25,0)</f>
        <v>112103275</v>
      </c>
      <c r="AA670" s="33"/>
    </row>
    <row r="671" spans="1:27" ht="39.6" x14ac:dyDescent="0.25">
      <c r="A671" s="13">
        <v>670</v>
      </c>
      <c r="B671" s="14" t="s">
        <v>4064</v>
      </c>
      <c r="C671" s="14" t="str">
        <f>VLOOKUP(B671,Overall!B:AA,2,0)</f>
        <v>Mechanical Engineering</v>
      </c>
      <c r="D671" s="14" t="str">
        <f>VLOOKUP(B671,Overall!B:AA,3,0)</f>
        <v>Steam Power Engineering</v>
      </c>
      <c r="E671" s="14" t="str">
        <f>VLOOKUP(B671,Overall!B:AA,4,0)</f>
        <v>Prof. Vinayak N. Kulkarni</v>
      </c>
      <c r="F671" s="15" t="str">
        <f>VLOOKUP(B671,Overall!B:AA,5,0)</f>
        <v>IIT Guwahati</v>
      </c>
      <c r="G671" s="15" t="str">
        <f>VLOOKUP(B671,Overall!B:AA,6,0)</f>
        <v>IIT Guwahati</v>
      </c>
      <c r="H671" s="16" t="str">
        <f>VLOOKUP(B671,Overall!B:AA,7,0)</f>
        <v>8 Weeks</v>
      </c>
      <c r="I671" s="15" t="str">
        <f>VLOOKUP(B671,Overall!B:AA,8,0)</f>
        <v>Rerun</v>
      </c>
      <c r="J671" s="17">
        <f>VLOOKUP(B671,Overall!B:AA,9,0)</f>
        <v>45859</v>
      </c>
      <c r="K671" s="17">
        <f>VLOOKUP(B671,Overall!B:AA,10,0)</f>
        <v>45912</v>
      </c>
      <c r="L671" s="17">
        <f>VLOOKUP(B671,Overall!B:AA,11,0)</f>
        <v>45921</v>
      </c>
      <c r="M671" s="17">
        <f>VLOOKUP(B671,Overall!B:AA,12,0)</f>
        <v>45866</v>
      </c>
      <c r="N671" s="17">
        <f>VLOOKUP(B671,Overall!B:AA,13,0)</f>
        <v>45884</v>
      </c>
      <c r="O671" s="15" t="str">
        <f>VLOOKUP(B671,Overall!B:AA,14,0)</f>
        <v>UG</v>
      </c>
      <c r="P671" s="15" t="str">
        <f>VLOOKUP(B671,Overall!B:AA,15,0)</f>
        <v>Core</v>
      </c>
      <c r="Q671" s="15" t="str">
        <f>VLOOKUP(B671,Overall!B:AA,16,0)</f>
        <v>No</v>
      </c>
      <c r="R671" s="33" t="str">
        <f>VLOOKUP(B671,Overall!B:AA,17,0)</f>
        <v>Energy Systems</v>
      </c>
      <c r="S671" s="20" t="str">
        <f>VLOOKUP(B671,Overall!B:AA,18,0)</f>
        <v>https://onlinecourses.nptel.ac.in/noc25_me146/preview</v>
      </c>
      <c r="T671" s="14" t="str">
        <f>VLOOKUP(B671,Overall!B:AA,19,0)</f>
        <v>noc25_me146</v>
      </c>
      <c r="U671" s="35" t="str">
        <f>VLOOKUP(B671,Overall!B:AA,20,0)</f>
        <v>https://onlinecourses.nptel.ac.in/noc24_me87/preview</v>
      </c>
      <c r="V671" s="35" t="str">
        <f>VLOOKUP(B671,Overall!B:AA,21,0)</f>
        <v>https://onlinecourses.nptel.ac.in/noc24_me87/preview</v>
      </c>
      <c r="W671" s="33" t="str">
        <f>VLOOKUP(B671,Overall!B:AA,22,0)</f>
        <v>noc24_me87</v>
      </c>
      <c r="X671" s="20" t="str">
        <f>VLOOKUP(B671,Overall!B:AA,23,0)</f>
        <v>https://nptel.ac.in/courses/112103277</v>
      </c>
      <c r="Y671" s="19" t="str">
        <f>VLOOKUP(B671,Overall!B:AA,24,0)</f>
        <v>https://nptel.ac.in/courses/112103277</v>
      </c>
      <c r="Z671" s="14">
        <f>VLOOKUP(B671,Overall!B:AA,25,0)</f>
        <v>112103277</v>
      </c>
      <c r="AA671" s="33"/>
    </row>
    <row r="672" spans="1:27" ht="39.6" x14ac:dyDescent="0.25">
      <c r="A672" s="13">
        <v>671</v>
      </c>
      <c r="B672" s="14" t="s">
        <v>4069</v>
      </c>
      <c r="C672" s="14" t="str">
        <f>VLOOKUP(B672,Overall!B:AA,2,0)</f>
        <v>Mechanical Engineering</v>
      </c>
      <c r="D672" s="14" t="str">
        <f>VLOOKUP(B672,Overall!B:AA,3,0)</f>
        <v>Aircraft Propulsion</v>
      </c>
      <c r="E672" s="14" t="str">
        <f>VLOOKUP(B672,Overall!B:AA,4,0)</f>
        <v>Prof. Vinayak N. Kulkarni</v>
      </c>
      <c r="F672" s="15" t="str">
        <f>VLOOKUP(B672,Overall!B:AA,5,0)</f>
        <v>IIT Guwahati</v>
      </c>
      <c r="G672" s="15" t="str">
        <f>VLOOKUP(B672,Overall!B:AA,6,0)</f>
        <v>IIT Guwahati</v>
      </c>
      <c r="H672" s="16" t="str">
        <f>VLOOKUP(B672,Overall!B:AA,7,0)</f>
        <v>12 Weeks</v>
      </c>
      <c r="I672" s="15" t="str">
        <f>VLOOKUP(B672,Overall!B:AA,8,0)</f>
        <v>Rerun</v>
      </c>
      <c r="J672" s="17">
        <f>VLOOKUP(B672,Overall!B:AA,9,0)</f>
        <v>45859</v>
      </c>
      <c r="K672" s="17">
        <f>VLOOKUP(B672,Overall!B:AA,10,0)</f>
        <v>45940</v>
      </c>
      <c r="L672" s="17">
        <f>VLOOKUP(B672,Overall!B:AA,11,0)</f>
        <v>45956</v>
      </c>
      <c r="M672" s="17">
        <f>VLOOKUP(B672,Overall!B:AA,12,0)</f>
        <v>45866</v>
      </c>
      <c r="N672" s="17">
        <f>VLOOKUP(B672,Overall!B:AA,13,0)</f>
        <v>45884</v>
      </c>
      <c r="O672" s="15" t="str">
        <f>VLOOKUP(B672,Overall!B:AA,14,0)</f>
        <v>UG/PG</v>
      </c>
      <c r="P672" s="15" t="str">
        <f>VLOOKUP(B672,Overall!B:AA,15,0)</f>
        <v>Core</v>
      </c>
      <c r="Q672" s="15" t="str">
        <f>VLOOKUP(B672,Overall!B:AA,16,0)</f>
        <v>Yes</v>
      </c>
      <c r="R672" s="33" t="str">
        <f>VLOOKUP(B672,Overall!B:AA,17,0)</f>
        <v>Propulsion
Energy Systems</v>
      </c>
      <c r="S672" s="20" t="str">
        <f>VLOOKUP(B672,Overall!B:AA,18,0)</f>
        <v>https://onlinecourses.nptel.ac.in/noc25_me147/preview</v>
      </c>
      <c r="T672" s="14" t="str">
        <f>VLOOKUP(B672,Overall!B:AA,19,0)</f>
        <v>noc25_me147</v>
      </c>
      <c r="U672" s="35" t="str">
        <f>VLOOKUP(B672,Overall!B:AA,20,0)</f>
        <v>https://onlinecourses.nptel.ac.in/noc24_me96/preview</v>
      </c>
      <c r="V672" s="35" t="str">
        <f>VLOOKUP(B672,Overall!B:AA,21,0)</f>
        <v>https://onlinecourses.nptel.ac.in/noc24_me96/preview</v>
      </c>
      <c r="W672" s="33" t="str">
        <f>VLOOKUP(B672,Overall!B:AA,22,0)</f>
        <v>noc24_me96</v>
      </c>
      <c r="X672" s="20" t="str">
        <f>VLOOKUP(B672,Overall!B:AA,23,0)</f>
        <v>https://nptel.ac.in/courses/112103281</v>
      </c>
      <c r="Y672" s="19" t="str">
        <f>VLOOKUP(B672,Overall!B:AA,24,0)</f>
        <v>https://nptel.ac.in/courses/112103281</v>
      </c>
      <c r="Z672" s="14">
        <f>VLOOKUP(B672,Overall!B:AA,25,0)</f>
        <v>112103281</v>
      </c>
      <c r="AA672" s="33"/>
    </row>
    <row r="673" spans="1:27" ht="39.6" x14ac:dyDescent="0.25">
      <c r="A673" s="13">
        <v>672</v>
      </c>
      <c r="B673" s="14" t="s">
        <v>4073</v>
      </c>
      <c r="C673" s="14" t="str">
        <f>VLOOKUP(B673,Overall!B:AA,2,0)</f>
        <v>Mechanical Engineering</v>
      </c>
      <c r="D673" s="14" t="str">
        <f>VLOOKUP(B673,Overall!B:AA,3,0)</f>
        <v>Applied Thermodynamics</v>
      </c>
      <c r="E673" s="14" t="str">
        <f>VLOOKUP(B673,Overall!B:AA,4,0)</f>
        <v>Prof. Niranjan Sahoo,
Prof. Pranab Kumar Mondal</v>
      </c>
      <c r="F673" s="15" t="str">
        <f>VLOOKUP(B673,Overall!B:AA,5,0)</f>
        <v>IIT Guwahati</v>
      </c>
      <c r="G673" s="15" t="str">
        <f>VLOOKUP(B673,Overall!B:AA,6,0)</f>
        <v>IIT Guwahati</v>
      </c>
      <c r="H673" s="16" t="str">
        <f>VLOOKUP(B673,Overall!B:AA,7,0)</f>
        <v>12 Weeks</v>
      </c>
      <c r="I673" s="15" t="str">
        <f>VLOOKUP(B673,Overall!B:AA,8,0)</f>
        <v>Rerun</v>
      </c>
      <c r="J673" s="17">
        <f>VLOOKUP(B673,Overall!B:AA,9,0)</f>
        <v>45859</v>
      </c>
      <c r="K673" s="17">
        <f>VLOOKUP(B673,Overall!B:AA,10,0)</f>
        <v>45940</v>
      </c>
      <c r="L673" s="17">
        <f>VLOOKUP(B673,Overall!B:AA,11,0)</f>
        <v>45963</v>
      </c>
      <c r="M673" s="17">
        <f>VLOOKUP(B673,Overall!B:AA,12,0)</f>
        <v>45866</v>
      </c>
      <c r="N673" s="17">
        <f>VLOOKUP(B673,Overall!B:AA,13,0)</f>
        <v>45884</v>
      </c>
      <c r="O673" s="15" t="str">
        <f>VLOOKUP(B673,Overall!B:AA,14,0)</f>
        <v>UG</v>
      </c>
      <c r="P673" s="15" t="str">
        <f>VLOOKUP(B673,Overall!B:AA,15,0)</f>
        <v>Core</v>
      </c>
      <c r="Q673" s="15" t="str">
        <f>VLOOKUP(B673,Overall!B:AA,16,0)</f>
        <v>No</v>
      </c>
      <c r="R673" s="33" t="str">
        <f>VLOOKUP(B673,Overall!B:AA,17,0)</f>
        <v>Propulsion
Energy Systems</v>
      </c>
      <c r="S673" s="20" t="str">
        <f>VLOOKUP(B673,Overall!B:AA,18,0)</f>
        <v>https://onlinecourses.nptel.ac.in/noc25_me148/preview</v>
      </c>
      <c r="T673" s="14" t="str">
        <f>VLOOKUP(B673,Overall!B:AA,19,0)</f>
        <v>noc25_me148</v>
      </c>
      <c r="U673" s="35" t="str">
        <f>VLOOKUP(B673,Overall!B:AA,20,0)</f>
        <v>https://onlinecourses.nptel.ac.in/noc24_me103/preview</v>
      </c>
      <c r="V673" s="35" t="str">
        <f>VLOOKUP(B673,Overall!B:AA,21,0)</f>
        <v>https://onlinecourses.nptel.ac.in/noc24_me103/preview</v>
      </c>
      <c r="W673" s="33" t="str">
        <f>VLOOKUP(B673,Overall!B:AA,22,0)</f>
        <v>noc24_me103</v>
      </c>
      <c r="X673" s="20" t="str">
        <f>VLOOKUP(B673,Overall!B:AA,23,0)</f>
        <v>https://nptel.ac.in/courses/112103307</v>
      </c>
      <c r="Y673" s="19" t="str">
        <f>VLOOKUP(B673,Overall!B:AA,24,0)</f>
        <v>https://nptel.ac.in/courses/112103307</v>
      </c>
      <c r="Z673" s="14">
        <f>VLOOKUP(B673,Overall!B:AA,25,0)</f>
        <v>112103307</v>
      </c>
      <c r="AA673" s="33"/>
    </row>
    <row r="674" spans="1:27" ht="39.6" x14ac:dyDescent="0.25">
      <c r="A674" s="13">
        <v>673</v>
      </c>
      <c r="B674" s="14" t="s">
        <v>4078</v>
      </c>
      <c r="C674" s="14" t="str">
        <f>VLOOKUP(B674,Overall!B:AA,2,0)</f>
        <v>Mechanical Engineering</v>
      </c>
      <c r="D674" s="14" t="str">
        <f>VLOOKUP(B674,Overall!B:AA,3,0)</f>
        <v>Advances in Welding and Joining Technologies</v>
      </c>
      <c r="E674" s="14" t="str">
        <f>VLOOKUP(B674,Overall!B:AA,4,0)</f>
        <v>Prof. Swarup Bag</v>
      </c>
      <c r="F674" s="15" t="str">
        <f>VLOOKUP(B674,Overall!B:AA,5,0)</f>
        <v>IIT Guwahati</v>
      </c>
      <c r="G674" s="15" t="str">
        <f>VLOOKUP(B674,Overall!B:AA,6,0)</f>
        <v>IIT Guwahati</v>
      </c>
      <c r="H674" s="16" t="str">
        <f>VLOOKUP(B674,Overall!B:AA,7,0)</f>
        <v>8 Weeks</v>
      </c>
      <c r="I674" s="15" t="str">
        <f>VLOOKUP(B674,Overall!B:AA,8,0)</f>
        <v>Rerun</v>
      </c>
      <c r="J674" s="17">
        <f>VLOOKUP(B674,Overall!B:AA,9,0)</f>
        <v>45887</v>
      </c>
      <c r="K674" s="17">
        <f>VLOOKUP(B674,Overall!B:AA,10,0)</f>
        <v>45940</v>
      </c>
      <c r="L674" s="17">
        <f>VLOOKUP(B674,Overall!B:AA,11,0)</f>
        <v>45963</v>
      </c>
      <c r="M674" s="17">
        <f>VLOOKUP(B674,Overall!B:AA,12,0)</f>
        <v>45887</v>
      </c>
      <c r="N674" s="17">
        <f>VLOOKUP(B674,Overall!B:AA,13,0)</f>
        <v>45898</v>
      </c>
      <c r="O674" s="15" t="str">
        <f>VLOOKUP(B674,Overall!B:AA,14,0)</f>
        <v>UG/PG</v>
      </c>
      <c r="P674" s="15" t="str">
        <f>VLOOKUP(B674,Overall!B:AA,15,0)</f>
        <v>Elective</v>
      </c>
      <c r="Q674" s="15" t="str">
        <f>VLOOKUP(B674,Overall!B:AA,16,0)</f>
        <v>Yes</v>
      </c>
      <c r="R674" s="33" t="str">
        <f>VLOOKUP(B674,Overall!B:AA,17,0)</f>
        <v>Materials Joining</v>
      </c>
      <c r="S674" s="20" t="str">
        <f>VLOOKUP(B674,Overall!B:AA,18,0)</f>
        <v>https://onlinecourses.nptel.ac.in/noc25_me149/preview</v>
      </c>
      <c r="T674" s="14" t="str">
        <f>VLOOKUP(B674,Overall!B:AA,19,0)</f>
        <v>noc25_me149</v>
      </c>
      <c r="U674" s="35" t="str">
        <f>VLOOKUP(B674,Overall!B:AA,20,0)</f>
        <v>https://onlinecourses.nptel.ac.in/noc24_me151/preview</v>
      </c>
      <c r="V674" s="35" t="str">
        <f>VLOOKUP(B674,Overall!B:AA,21,0)</f>
        <v>https://onlinecourses.nptel.ac.in/noc24_me151/preview</v>
      </c>
      <c r="W674" s="33" t="str">
        <f>VLOOKUP(B674,Overall!B:AA,22,0)</f>
        <v>noc24_me151</v>
      </c>
      <c r="X674" s="20" t="str">
        <f>VLOOKUP(B674,Overall!B:AA,23,0)</f>
        <v>https://nptel.ac.in/courses/112103244</v>
      </c>
      <c r="Y674" s="19" t="str">
        <f>VLOOKUP(B674,Overall!B:AA,24,0)</f>
        <v>https://nptel.ac.in/courses/112103244</v>
      </c>
      <c r="Z674" s="14">
        <f>VLOOKUP(B674,Overall!B:AA,25,0)</f>
        <v>112103244</v>
      </c>
      <c r="AA674" s="33"/>
    </row>
    <row r="675" spans="1:27" ht="39.6" x14ac:dyDescent="0.25">
      <c r="A675" s="13">
        <v>674</v>
      </c>
      <c r="B675" s="14" t="s">
        <v>4082</v>
      </c>
      <c r="C675" s="14" t="str">
        <f>VLOOKUP(B675,Overall!B:AA,2,0)</f>
        <v>Mechanical Engineering</v>
      </c>
      <c r="D675" s="14" t="str">
        <f>VLOOKUP(B675,Overall!B:AA,3,0)</f>
        <v>Welding Application Technology</v>
      </c>
      <c r="E675" s="14" t="str">
        <f>VLOOKUP(B675,Overall!B:AA,4,0)</f>
        <v>Prof. Pankaj Biswas</v>
      </c>
      <c r="F675" s="15" t="str">
        <f>VLOOKUP(B675,Overall!B:AA,5,0)</f>
        <v>IIT Guwahati</v>
      </c>
      <c r="G675" s="15" t="str">
        <f>VLOOKUP(B675,Overall!B:AA,6,0)</f>
        <v>IIT Guwahati</v>
      </c>
      <c r="H675" s="16" t="str">
        <f>VLOOKUP(B675,Overall!B:AA,7,0)</f>
        <v>8 Weeks</v>
      </c>
      <c r="I675" s="15" t="str">
        <f>VLOOKUP(B675,Overall!B:AA,8,0)</f>
        <v>Rerun</v>
      </c>
      <c r="J675" s="17">
        <f>VLOOKUP(B675,Overall!B:AA,9,0)</f>
        <v>45859</v>
      </c>
      <c r="K675" s="17">
        <f>VLOOKUP(B675,Overall!B:AA,10,0)</f>
        <v>45912</v>
      </c>
      <c r="L675" s="17">
        <f>VLOOKUP(B675,Overall!B:AA,11,0)</f>
        <v>45920</v>
      </c>
      <c r="M675" s="17">
        <f>VLOOKUP(B675,Overall!B:AA,12,0)</f>
        <v>45866</v>
      </c>
      <c r="N675" s="17">
        <f>VLOOKUP(B675,Overall!B:AA,13,0)</f>
        <v>45884</v>
      </c>
      <c r="O675" s="15" t="str">
        <f>VLOOKUP(B675,Overall!B:AA,14,0)</f>
        <v>UG/PG</v>
      </c>
      <c r="P675" s="15" t="str">
        <f>VLOOKUP(B675,Overall!B:AA,15,0)</f>
        <v>Core</v>
      </c>
      <c r="Q675" s="15" t="str">
        <f>VLOOKUP(B675,Overall!B:AA,16,0)</f>
        <v>Yes</v>
      </c>
      <c r="R675" s="33" t="str">
        <f>VLOOKUP(B675,Overall!B:AA,17,0)</f>
        <v>Manufacturing Processes and Technology
Product Design</v>
      </c>
      <c r="S675" s="20" t="str">
        <f>VLOOKUP(B675,Overall!B:AA,18,0)</f>
        <v>https://onlinecourses.nptel.ac.in/noc25_me150/preview</v>
      </c>
      <c r="T675" s="14" t="str">
        <f>VLOOKUP(B675,Overall!B:AA,19,0)</f>
        <v>noc25_me150</v>
      </c>
      <c r="U675" s="35" t="str">
        <f>VLOOKUP(B675,Overall!B:AA,20,0)</f>
        <v>https://onlinecourses.nptel.ac.in/noc24_me94/preview</v>
      </c>
      <c r="V675" s="35" t="str">
        <f>VLOOKUP(B675,Overall!B:AA,21,0)</f>
        <v>https://onlinecourses.nptel.ac.in/noc24_me94/preview</v>
      </c>
      <c r="W675" s="33" t="str">
        <f>VLOOKUP(B675,Overall!B:AA,22,0)</f>
        <v>noc24_me94</v>
      </c>
      <c r="X675" s="20" t="str">
        <f>VLOOKUP(B675,Overall!B:AA,23,0)</f>
        <v>https://nptel.ac.in/courses/112103305</v>
      </c>
      <c r="Y675" s="19" t="str">
        <f>VLOOKUP(B675,Overall!B:AA,24,0)</f>
        <v>https://nptel.ac.in/courses/112103305</v>
      </c>
      <c r="Z675" s="14">
        <f>VLOOKUP(B675,Overall!B:AA,25,0)</f>
        <v>112103305</v>
      </c>
      <c r="AA675" s="33"/>
    </row>
    <row r="676" spans="1:27" ht="39.6" x14ac:dyDescent="0.25">
      <c r="A676" s="13">
        <v>675</v>
      </c>
      <c r="B676" s="14" t="s">
        <v>4087</v>
      </c>
      <c r="C676" s="14" t="str">
        <f>VLOOKUP(B676,Overall!B:AA,2,0)</f>
        <v>Mechanical Engineering</v>
      </c>
      <c r="D676" s="14" t="str">
        <f>VLOOKUP(B676,Overall!B:AA,3,0)</f>
        <v>Fundamentals of Additive Manufacturing Technologies</v>
      </c>
      <c r="E676" s="14" t="str">
        <f>VLOOKUP(B676,Overall!B:AA,4,0)</f>
        <v>Prof. Sajan Kapil</v>
      </c>
      <c r="F676" s="15" t="str">
        <f>VLOOKUP(B676,Overall!B:AA,5,0)</f>
        <v>IIT Guwahati</v>
      </c>
      <c r="G676" s="15" t="str">
        <f>VLOOKUP(B676,Overall!B:AA,6,0)</f>
        <v>IIT Guwahati</v>
      </c>
      <c r="H676" s="16" t="str">
        <f>VLOOKUP(B676,Overall!B:AA,7,0)</f>
        <v>12 Weeks</v>
      </c>
      <c r="I676" s="15" t="str">
        <f>VLOOKUP(B676,Overall!B:AA,8,0)</f>
        <v>Rerun</v>
      </c>
      <c r="J676" s="17">
        <f>VLOOKUP(B676,Overall!B:AA,9,0)</f>
        <v>45859</v>
      </c>
      <c r="K676" s="17">
        <f>VLOOKUP(B676,Overall!B:AA,10,0)</f>
        <v>45940</v>
      </c>
      <c r="L676" s="17">
        <f>VLOOKUP(B676,Overall!B:AA,11,0)</f>
        <v>45962</v>
      </c>
      <c r="M676" s="17">
        <f>VLOOKUP(B676,Overall!B:AA,12,0)</f>
        <v>45866</v>
      </c>
      <c r="N676" s="17">
        <f>VLOOKUP(B676,Overall!B:AA,13,0)</f>
        <v>45884</v>
      </c>
      <c r="O676" s="15" t="str">
        <f>VLOOKUP(B676,Overall!B:AA,14,0)</f>
        <v>UG/PG</v>
      </c>
      <c r="P676" s="15" t="str">
        <f>VLOOKUP(B676,Overall!B:AA,15,0)</f>
        <v>Elective</v>
      </c>
      <c r="Q676" s="15" t="str">
        <f>VLOOKUP(B676,Overall!B:AA,16,0)</f>
        <v>Yes</v>
      </c>
      <c r="R676" s="33" t="str">
        <f>VLOOKUP(B676,Overall!B:AA,17,0)</f>
        <v>Manufacturing Processes and Technology
Product Design</v>
      </c>
      <c r="S676" s="20" t="str">
        <f>VLOOKUP(B676,Overall!B:AA,18,0)</f>
        <v>https://onlinecourses.nptel.ac.in/noc25_me151/preview</v>
      </c>
      <c r="T676" s="14" t="str">
        <f>VLOOKUP(B676,Overall!B:AA,19,0)</f>
        <v>noc25_me151</v>
      </c>
      <c r="U676" s="35" t="str">
        <f>VLOOKUP(B676,Overall!B:AA,20,0)</f>
        <v>https://onlinecourses.nptel.ac.in/noc24_me138/preview</v>
      </c>
      <c r="V676" s="35" t="str">
        <f>VLOOKUP(B676,Overall!B:AA,21,0)</f>
        <v>https://onlinecourses.nptel.ac.in/noc24_me138/preview</v>
      </c>
      <c r="W676" s="33" t="str">
        <f>VLOOKUP(B676,Overall!B:AA,22,0)</f>
        <v>noc24_me138</v>
      </c>
      <c r="X676" s="20" t="str">
        <f>VLOOKUP(B676,Overall!B:AA,23,0)</f>
        <v>https://nptel.ac.in/courses/112103306</v>
      </c>
      <c r="Y676" s="19" t="str">
        <f>VLOOKUP(B676,Overall!B:AA,24,0)</f>
        <v>https://nptel.ac.in/courses/112103306</v>
      </c>
      <c r="Z676" s="14">
        <f>VLOOKUP(B676,Overall!B:AA,25,0)</f>
        <v>112103306</v>
      </c>
      <c r="AA676" s="33"/>
    </row>
    <row r="677" spans="1:27" ht="39.6" x14ac:dyDescent="0.25">
      <c r="A677" s="13">
        <v>676</v>
      </c>
      <c r="B677" s="14" t="s">
        <v>4092</v>
      </c>
      <c r="C677" s="14" t="str">
        <f>VLOOKUP(B677,Overall!B:AA,2,0)</f>
        <v>Mechanical Engineering</v>
      </c>
      <c r="D677" s="14" t="str">
        <f>VLOOKUP(B677,Overall!B:AA,3,0)</f>
        <v>Laser Based Manufacturing</v>
      </c>
      <c r="E677" s="14" t="str">
        <f>VLOOKUP(B677,Overall!B:AA,4,0)</f>
        <v>Prof. Shrikrishna N. Joshi</v>
      </c>
      <c r="F677" s="15" t="str">
        <f>VLOOKUP(B677,Overall!B:AA,5,0)</f>
        <v>IIT Guwahati</v>
      </c>
      <c r="G677" s="15" t="str">
        <f>VLOOKUP(B677,Overall!B:AA,6,0)</f>
        <v>IIT Guwahati</v>
      </c>
      <c r="H677" s="16" t="str">
        <f>VLOOKUP(B677,Overall!B:AA,7,0)</f>
        <v>8 Weeks</v>
      </c>
      <c r="I677" s="15" t="str">
        <f>VLOOKUP(B677,Overall!B:AA,8,0)</f>
        <v>Rerun</v>
      </c>
      <c r="J677" s="17">
        <f>VLOOKUP(B677,Overall!B:AA,9,0)</f>
        <v>45887</v>
      </c>
      <c r="K677" s="17">
        <f>VLOOKUP(B677,Overall!B:AA,10,0)</f>
        <v>45940</v>
      </c>
      <c r="L677" s="17">
        <f>VLOOKUP(B677,Overall!B:AA,11,0)</f>
        <v>45962</v>
      </c>
      <c r="M677" s="17">
        <f>VLOOKUP(B677,Overall!B:AA,12,0)</f>
        <v>45887</v>
      </c>
      <c r="N677" s="17">
        <f>VLOOKUP(B677,Overall!B:AA,13,0)</f>
        <v>45898</v>
      </c>
      <c r="O677" s="15" t="str">
        <f>VLOOKUP(B677,Overall!B:AA,14,0)</f>
        <v>UG/PG</v>
      </c>
      <c r="P677" s="15" t="str">
        <f>VLOOKUP(B677,Overall!B:AA,15,0)</f>
        <v>Elective</v>
      </c>
      <c r="Q677" s="15" t="str">
        <f>VLOOKUP(B677,Overall!B:AA,16,0)</f>
        <v>Yes</v>
      </c>
      <c r="R677" s="33" t="str">
        <f>VLOOKUP(B677,Overall!B:AA,17,0)</f>
        <v>Manufacturing Processes and Technology</v>
      </c>
      <c r="S677" s="20" t="str">
        <f>VLOOKUP(B677,Overall!B:AA,18,0)</f>
        <v>https://onlinecourses.nptel.ac.in/noc25_me152/preview</v>
      </c>
      <c r="T677" s="14" t="str">
        <f>VLOOKUP(B677,Overall!B:AA,19,0)</f>
        <v>noc25_me152</v>
      </c>
      <c r="U677" s="35" t="str">
        <f>VLOOKUP(B677,Overall!B:AA,20,0)</f>
        <v>https://onlinecourses.nptel.ac.in/noc24_me153/preview</v>
      </c>
      <c r="V677" s="35" t="str">
        <f>VLOOKUP(B677,Overall!B:AA,21,0)</f>
        <v>https://onlinecourses.nptel.ac.in/noc24_me153/preview</v>
      </c>
      <c r="W677" s="33" t="str">
        <f>VLOOKUP(B677,Overall!B:AA,22,0)</f>
        <v>noc24_me153</v>
      </c>
      <c r="X677" s="20" t="str">
        <f>VLOOKUP(B677,Overall!B:AA,23,0)</f>
        <v>https://nptel.ac.in/courses/112103312</v>
      </c>
      <c r="Y677" s="19" t="str">
        <f>VLOOKUP(B677,Overall!B:AA,24,0)</f>
        <v>https://nptel.ac.in/courses/112103312</v>
      </c>
      <c r="Z677" s="14">
        <f>VLOOKUP(B677,Overall!B:AA,25,0)</f>
        <v>112103312</v>
      </c>
      <c r="AA677" s="33"/>
    </row>
    <row r="678" spans="1:27" ht="39.6" x14ac:dyDescent="0.25">
      <c r="A678" s="13">
        <v>677</v>
      </c>
      <c r="B678" s="14" t="s">
        <v>4097</v>
      </c>
      <c r="C678" s="14" t="str">
        <f>VLOOKUP(B678,Overall!B:AA,2,0)</f>
        <v>Mechanical Engineering
Multidisciplinary</v>
      </c>
      <c r="D678" s="14" t="str">
        <f>VLOOKUP(B678,Overall!B:AA,3,0)</f>
        <v>Solar Energy Engineering and Technology</v>
      </c>
      <c r="E678" s="14" t="str">
        <f>VLOOKUP(B678,Overall!B:AA,4,0)</f>
        <v>Prof. Pankaj Kalita</v>
      </c>
      <c r="F678" s="15" t="str">
        <f>VLOOKUP(B678,Overall!B:AA,5,0)</f>
        <v>IIT Guwahati</v>
      </c>
      <c r="G678" s="15" t="str">
        <f>VLOOKUP(B678,Overall!B:AA,6,0)</f>
        <v>IIT Guwahati</v>
      </c>
      <c r="H678" s="16" t="str">
        <f>VLOOKUP(B678,Overall!B:AA,7,0)</f>
        <v>12 Weeks</v>
      </c>
      <c r="I678" s="15" t="str">
        <f>VLOOKUP(B678,Overall!B:AA,8,0)</f>
        <v>Rerun</v>
      </c>
      <c r="J678" s="17">
        <f>VLOOKUP(B678,Overall!B:AA,9,0)</f>
        <v>45859</v>
      </c>
      <c r="K678" s="17">
        <f>VLOOKUP(B678,Overall!B:AA,10,0)</f>
        <v>45940</v>
      </c>
      <c r="L678" s="17">
        <f>VLOOKUP(B678,Overall!B:AA,11,0)</f>
        <v>45962</v>
      </c>
      <c r="M678" s="17">
        <f>VLOOKUP(B678,Overall!B:AA,12,0)</f>
        <v>45866</v>
      </c>
      <c r="N678" s="17">
        <f>VLOOKUP(B678,Overall!B:AA,13,0)</f>
        <v>45884</v>
      </c>
      <c r="O678" s="15" t="str">
        <f>VLOOKUP(B678,Overall!B:AA,14,0)</f>
        <v>UG/PG</v>
      </c>
      <c r="P678" s="15" t="str">
        <f>VLOOKUP(B678,Overall!B:AA,15,0)</f>
        <v>Elective</v>
      </c>
      <c r="Q678" s="15" t="str">
        <f>VLOOKUP(B678,Overall!B:AA,16,0)</f>
        <v>Yes</v>
      </c>
      <c r="R678" s="33">
        <f>VLOOKUP(B678,Overall!B:AA,17,0)</f>
        <v>0</v>
      </c>
      <c r="S678" s="20" t="str">
        <f>VLOOKUP(B678,Overall!B:AA,18,0)</f>
        <v>https://onlinecourses.nptel.ac.in/noc25_ge53/preview</v>
      </c>
      <c r="T678" s="14" t="str">
        <f>VLOOKUP(B678,Overall!B:AA,19,0)</f>
        <v>noc25_ge53</v>
      </c>
      <c r="U678" s="35" t="str">
        <f>VLOOKUP(B678,Overall!B:AA,20,0)</f>
        <v>https://onlinecourses.nptel.ac.in/noc24_ge51/preview</v>
      </c>
      <c r="V678" s="35" t="str">
        <f>VLOOKUP(B678,Overall!B:AA,21,0)</f>
        <v>https://onlinecourses.nptel.ac.in/noc24_ge51/preview</v>
      </c>
      <c r="W678" s="33" t="str">
        <f>VLOOKUP(B678,Overall!B:AA,22,0)</f>
        <v>noc24_ge51</v>
      </c>
      <c r="X678" s="20" t="str">
        <f>VLOOKUP(B678,Overall!B:AA,23,0)</f>
        <v>https://nptel.ac.in/courses/115103123</v>
      </c>
      <c r="Y678" s="19" t="str">
        <f>VLOOKUP(B678,Overall!B:AA,24,0)</f>
        <v>https://nptel.ac.in/courses/115103123</v>
      </c>
      <c r="Z678" s="14">
        <f>VLOOKUP(B678,Overall!B:AA,25,0)</f>
        <v>115103123</v>
      </c>
      <c r="AA678" s="33"/>
    </row>
    <row r="679" spans="1:27" ht="39.6" x14ac:dyDescent="0.25">
      <c r="A679" s="13">
        <v>678</v>
      </c>
      <c r="B679" s="14" t="s">
        <v>4103</v>
      </c>
      <c r="C679" s="14" t="str">
        <f>VLOOKUP(B679,Overall!B:AA,2,0)</f>
        <v>Mechanical Engineering</v>
      </c>
      <c r="D679" s="14" t="str">
        <f>VLOOKUP(B679,Overall!B:AA,3,0)</f>
        <v>Advanced Machining Processes</v>
      </c>
      <c r="E679" s="14" t="str">
        <f>VLOOKUP(B679,Overall!B:AA,4,0)</f>
        <v>Prof. Manas Das</v>
      </c>
      <c r="F679" s="15" t="str">
        <f>VLOOKUP(B679,Overall!B:AA,5,0)</f>
        <v>IIT Guwahati</v>
      </c>
      <c r="G679" s="15" t="str">
        <f>VLOOKUP(B679,Overall!B:AA,6,0)</f>
        <v>IIT Guwahati</v>
      </c>
      <c r="H679" s="16" t="str">
        <f>VLOOKUP(B679,Overall!B:AA,7,0)</f>
        <v>8 Weeks</v>
      </c>
      <c r="I679" s="15" t="str">
        <f>VLOOKUP(B679,Overall!B:AA,8,0)</f>
        <v>Rerun</v>
      </c>
      <c r="J679" s="17">
        <f>VLOOKUP(B679,Overall!B:AA,9,0)</f>
        <v>45887</v>
      </c>
      <c r="K679" s="17">
        <f>VLOOKUP(B679,Overall!B:AA,10,0)</f>
        <v>45940</v>
      </c>
      <c r="L679" s="17">
        <f>VLOOKUP(B679,Overall!B:AA,11,0)</f>
        <v>45962</v>
      </c>
      <c r="M679" s="17">
        <f>VLOOKUP(B679,Overall!B:AA,12,0)</f>
        <v>45887</v>
      </c>
      <c r="N679" s="17">
        <f>VLOOKUP(B679,Overall!B:AA,13,0)</f>
        <v>45898</v>
      </c>
      <c r="O679" s="15" t="str">
        <f>VLOOKUP(B679,Overall!B:AA,14,0)</f>
        <v>UG/PG</v>
      </c>
      <c r="P679" s="15" t="str">
        <f>VLOOKUP(B679,Overall!B:AA,15,0)</f>
        <v>Elective</v>
      </c>
      <c r="Q679" s="15" t="str">
        <f>VLOOKUP(B679,Overall!B:AA,16,0)</f>
        <v>Yes</v>
      </c>
      <c r="R679" s="33">
        <f>VLOOKUP(B679,Overall!B:AA,17,0)</f>
        <v>0</v>
      </c>
      <c r="S679" s="20" t="str">
        <f>VLOOKUP(B679,Overall!B:AA,18,0)</f>
        <v>https://onlinecourses.nptel.ac.in/noc25_me153/preview</v>
      </c>
      <c r="T679" s="14" t="str">
        <f>VLOOKUP(B679,Overall!B:AA,19,0)</f>
        <v>noc25_me153</v>
      </c>
      <c r="U679" s="35" t="str">
        <f>VLOOKUP(B679,Overall!B:AA,20,0)</f>
        <v>https://onlinecourses.nptel.ac.in/noc24_me154/preview</v>
      </c>
      <c r="V679" s="35" t="str">
        <f>VLOOKUP(B679,Overall!B:AA,21,0)</f>
        <v>https://onlinecourses.nptel.ac.in/noc24_me154/preview</v>
      </c>
      <c r="W679" s="33" t="str">
        <f>VLOOKUP(B679,Overall!B:AA,22,0)</f>
        <v>noc24_me154</v>
      </c>
      <c r="X679" s="20" t="str">
        <f>VLOOKUP(B679,Overall!B:AA,23,0)</f>
        <v>https://nptel.ac.in/courses/112103202</v>
      </c>
      <c r="Y679" s="19" t="str">
        <f>VLOOKUP(B679,Overall!B:AA,24,0)</f>
        <v>https://nptel.ac.in/courses/112103202</v>
      </c>
      <c r="Z679" s="14">
        <f>VLOOKUP(B679,Overall!B:AA,25,0)</f>
        <v>112103202</v>
      </c>
      <c r="AA679" s="33"/>
    </row>
    <row r="680" spans="1:27" ht="39.6" x14ac:dyDescent="0.25">
      <c r="A680" s="13">
        <v>679</v>
      </c>
      <c r="B680" s="14" t="s">
        <v>4108</v>
      </c>
      <c r="C680" s="14" t="str">
        <f>VLOOKUP(B680,Overall!B:AA,2,0)</f>
        <v>Mechanical Engineering</v>
      </c>
      <c r="D680" s="14" t="str">
        <f>VLOOKUP(B680,Overall!B:AA,3,0)</f>
        <v>Sustainable Power Generation Systems</v>
      </c>
      <c r="E680" s="14" t="str">
        <f>VLOOKUP(B680,Overall!B:AA,4,0)</f>
        <v>Prof. Pankaj Kalita</v>
      </c>
      <c r="F680" s="15" t="str">
        <f>VLOOKUP(B680,Overall!B:AA,5,0)</f>
        <v>IIT Guwahati</v>
      </c>
      <c r="G680" s="15" t="str">
        <f>VLOOKUP(B680,Overall!B:AA,6,0)</f>
        <v>IIT Guwahati</v>
      </c>
      <c r="H680" s="16" t="str">
        <f>VLOOKUP(B680,Overall!B:AA,7,0)</f>
        <v>12 Weeks</v>
      </c>
      <c r="I680" s="15" t="str">
        <f>VLOOKUP(B680,Overall!B:AA,8,0)</f>
        <v>Rerun</v>
      </c>
      <c r="J680" s="17">
        <f>VLOOKUP(B680,Overall!B:AA,9,0)</f>
        <v>45859</v>
      </c>
      <c r="K680" s="17">
        <f>VLOOKUP(B680,Overall!B:AA,10,0)</f>
        <v>45940</v>
      </c>
      <c r="L680" s="17">
        <f>VLOOKUP(B680,Overall!B:AA,11,0)</f>
        <v>45962</v>
      </c>
      <c r="M680" s="17">
        <f>VLOOKUP(B680,Overall!B:AA,12,0)</f>
        <v>45866</v>
      </c>
      <c r="N680" s="17">
        <f>VLOOKUP(B680,Overall!B:AA,13,0)</f>
        <v>45884</v>
      </c>
      <c r="O680" s="15" t="str">
        <f>VLOOKUP(B680,Overall!B:AA,14,0)</f>
        <v>UG/PG</v>
      </c>
      <c r="P680" s="15" t="str">
        <f>VLOOKUP(B680,Overall!B:AA,15,0)</f>
        <v>Elective</v>
      </c>
      <c r="Q680" s="15" t="str">
        <f>VLOOKUP(B680,Overall!B:AA,16,0)</f>
        <v>Yes</v>
      </c>
      <c r="R680" s="33" t="str">
        <f>VLOOKUP(B680,Overall!B:AA,17,0)</f>
        <v>Energy and Environment
Power Systems and Power Electronics</v>
      </c>
      <c r="S680" s="20" t="str">
        <f>VLOOKUP(B680,Overall!B:AA,18,0)</f>
        <v>https://onlinecourses.nptel.ac.in/noc25_ge54/preview</v>
      </c>
      <c r="T680" s="14" t="str">
        <f>VLOOKUP(B680,Overall!B:AA,19,0)</f>
        <v>noc25_ge54</v>
      </c>
      <c r="U680" s="35" t="str">
        <f>VLOOKUP(B680,Overall!B:AA,20,0)</f>
        <v>https://onlinecourses.nptel.ac.in/noc24_ge54/preview</v>
      </c>
      <c r="V680" s="35" t="str">
        <f>VLOOKUP(B680,Overall!B:AA,21,0)</f>
        <v>https://onlinecourses.nptel.ac.in/noc24_ge54/preview</v>
      </c>
      <c r="W680" s="33" t="str">
        <f>VLOOKUP(B680,Overall!B:AA,22,0)</f>
        <v>noc24_ge54</v>
      </c>
      <c r="X680" s="20" t="str">
        <f>VLOOKUP(B680,Overall!B:AA,23,0)</f>
        <v>https://nptel.ac.in/courses/127103236</v>
      </c>
      <c r="Y680" s="19" t="str">
        <f>VLOOKUP(B680,Overall!B:AA,24,0)</f>
        <v>https://nptel.ac.in/courses/127103236</v>
      </c>
      <c r="Z680" s="14">
        <f>VLOOKUP(B680,Overall!B:AA,25,0)</f>
        <v>127103236</v>
      </c>
      <c r="AA680" s="33"/>
    </row>
    <row r="681" spans="1:27" ht="39.6" x14ac:dyDescent="0.25">
      <c r="A681" s="13">
        <v>680</v>
      </c>
      <c r="B681" s="14" t="s">
        <v>4113</v>
      </c>
      <c r="C681" s="14" t="str">
        <f>VLOOKUP(B681,Overall!B:AA,2,0)</f>
        <v>Mechanical Engineering</v>
      </c>
      <c r="D681" s="14" t="str">
        <f>VLOOKUP(B681,Overall!B:AA,3,0)</f>
        <v>Automation in Manufacturing</v>
      </c>
      <c r="E681" s="14" t="str">
        <f>VLOOKUP(B681,Overall!B:AA,4,0)</f>
        <v>Prof. Shrikrishna N. Joshi</v>
      </c>
      <c r="F681" s="15" t="str">
        <f>VLOOKUP(B681,Overall!B:AA,5,0)</f>
        <v>IIT Guwahati</v>
      </c>
      <c r="G681" s="15" t="str">
        <f>VLOOKUP(B681,Overall!B:AA,6,0)</f>
        <v>IIT Guwahati</v>
      </c>
      <c r="H681" s="16" t="str">
        <f>VLOOKUP(B681,Overall!B:AA,7,0)</f>
        <v>12 Weeks</v>
      </c>
      <c r="I681" s="15" t="str">
        <f>VLOOKUP(B681,Overall!B:AA,8,0)</f>
        <v>Rerun</v>
      </c>
      <c r="J681" s="17">
        <f>VLOOKUP(B681,Overall!B:AA,9,0)</f>
        <v>45859</v>
      </c>
      <c r="K681" s="17">
        <f>VLOOKUP(B681,Overall!B:AA,10,0)</f>
        <v>45940</v>
      </c>
      <c r="L681" s="17">
        <f>VLOOKUP(B681,Overall!B:AA,11,0)</f>
        <v>45955</v>
      </c>
      <c r="M681" s="17">
        <f>VLOOKUP(B681,Overall!B:AA,12,0)</f>
        <v>45866</v>
      </c>
      <c r="N681" s="17">
        <f>VLOOKUP(B681,Overall!B:AA,13,0)</f>
        <v>45884</v>
      </c>
      <c r="O681" s="15" t="str">
        <f>VLOOKUP(B681,Overall!B:AA,14,0)</f>
        <v>UG/PG</v>
      </c>
      <c r="P681" s="15" t="str">
        <f>VLOOKUP(B681,Overall!B:AA,15,0)</f>
        <v>Elective</v>
      </c>
      <c r="Q681" s="15" t="str">
        <f>VLOOKUP(B681,Overall!B:AA,16,0)</f>
        <v>Yes</v>
      </c>
      <c r="R681" s="33" t="str">
        <f>VLOOKUP(B681,Overall!B:AA,17,0)</f>
        <v>Manufacturing Processes and Technology</v>
      </c>
      <c r="S681" s="20" t="str">
        <f>VLOOKUP(B681,Overall!B:AA,18,0)</f>
        <v>https://onlinecourses.nptel.ac.in/noc25_me154/preview</v>
      </c>
      <c r="T681" s="14" t="str">
        <f>VLOOKUP(B681,Overall!B:AA,19,0)</f>
        <v>noc25_me154</v>
      </c>
      <c r="U681" s="35" t="str">
        <f>VLOOKUP(B681,Overall!B:AA,20,0)</f>
        <v>https://onlinecourses.nptel.ac.in/noc24_me139/preview</v>
      </c>
      <c r="V681" s="35" t="str">
        <f>VLOOKUP(B681,Overall!B:AA,21,0)</f>
        <v>https://onlinecourses.nptel.ac.in/noc24_me139/preview</v>
      </c>
      <c r="W681" s="33" t="str">
        <f>VLOOKUP(B681,Overall!B:AA,22,0)</f>
        <v>noc24_me139</v>
      </c>
      <c r="X681" s="20" t="str">
        <f>VLOOKUP(B681,Overall!B:AA,23,0)</f>
        <v>https://nptel.ac.in/courses/112103293</v>
      </c>
      <c r="Y681" s="19" t="str">
        <f>VLOOKUP(B681,Overall!B:AA,24,0)</f>
        <v>https://nptel.ac.in/courses/112103293</v>
      </c>
      <c r="Z681" s="14">
        <f>VLOOKUP(B681,Overall!B:AA,25,0)</f>
        <v>112103293</v>
      </c>
      <c r="AA681" s="33"/>
    </row>
    <row r="682" spans="1:27" ht="39.6" x14ac:dyDescent="0.25">
      <c r="A682" s="13">
        <v>681</v>
      </c>
      <c r="B682" s="14" t="s">
        <v>4117</v>
      </c>
      <c r="C682" s="14" t="str">
        <f>VLOOKUP(B682,Overall!B:AA,2,0)</f>
        <v>Mechanical Engineering</v>
      </c>
      <c r="D682" s="14" t="str">
        <f>VLOOKUP(B682,Overall!B:AA,3,0)</f>
        <v>Fundamentals of Artificial Intelligence</v>
      </c>
      <c r="E682" s="14" t="str">
        <f>VLOOKUP(B682,Overall!B:AA,4,0)</f>
        <v>Prof. Shyamanta M. Hazarika</v>
      </c>
      <c r="F682" s="15" t="str">
        <f>VLOOKUP(B682,Overall!B:AA,5,0)</f>
        <v>IIT Guwahati</v>
      </c>
      <c r="G682" s="15" t="str">
        <f>VLOOKUP(B682,Overall!B:AA,6,0)</f>
        <v>IIT Guwahati</v>
      </c>
      <c r="H682" s="16" t="str">
        <f>VLOOKUP(B682,Overall!B:AA,7,0)</f>
        <v>12 Weeks</v>
      </c>
      <c r="I682" s="15" t="str">
        <f>VLOOKUP(B682,Overall!B:AA,8,0)</f>
        <v>Rerun</v>
      </c>
      <c r="J682" s="17">
        <f>VLOOKUP(B682,Overall!B:AA,9,0)</f>
        <v>45859</v>
      </c>
      <c r="K682" s="17">
        <f>VLOOKUP(B682,Overall!B:AA,10,0)</f>
        <v>45940</v>
      </c>
      <c r="L682" s="17">
        <f>VLOOKUP(B682,Overall!B:AA,11,0)</f>
        <v>45963</v>
      </c>
      <c r="M682" s="17">
        <f>VLOOKUP(B682,Overall!B:AA,12,0)</f>
        <v>45866</v>
      </c>
      <c r="N682" s="17">
        <f>VLOOKUP(B682,Overall!B:AA,13,0)</f>
        <v>45884</v>
      </c>
      <c r="O682" s="15" t="str">
        <f>VLOOKUP(B682,Overall!B:AA,14,0)</f>
        <v>PG</v>
      </c>
      <c r="P682" s="15" t="str">
        <f>VLOOKUP(B682,Overall!B:AA,15,0)</f>
        <v>Elective</v>
      </c>
      <c r="Q682" s="15" t="str">
        <f>VLOOKUP(B682,Overall!B:AA,16,0)</f>
        <v>Yes</v>
      </c>
      <c r="R682" s="33" t="str">
        <f>VLOOKUP(B682,Overall!B:AA,17,0)</f>
        <v>Robotics</v>
      </c>
      <c r="S682" s="20" t="str">
        <f>VLOOKUP(B682,Overall!B:AA,18,0)</f>
        <v>https://onlinecourses.nptel.ac.in/noc25_ge55/preview</v>
      </c>
      <c r="T682" s="14" t="str">
        <f>VLOOKUP(B682,Overall!B:AA,19,0)</f>
        <v>noc25_ge55</v>
      </c>
      <c r="U682" s="35" t="str">
        <f>VLOOKUP(B682,Overall!B:AA,20,0)</f>
        <v>https://onlinecourses.nptel.ac.in/noc24_ge47/preview</v>
      </c>
      <c r="V682" s="35" t="str">
        <f>VLOOKUP(B682,Overall!B:AA,21,0)</f>
        <v>https://onlinecourses.nptel.ac.in/noc24_ge47/preview</v>
      </c>
      <c r="W682" s="33" t="str">
        <f>VLOOKUP(B682,Overall!B:AA,22,0)</f>
        <v>noc24_ge47</v>
      </c>
      <c r="X682" s="20" t="str">
        <f>VLOOKUP(B682,Overall!B:AA,23,0)</f>
        <v>https://nptel.ac.in/courses/112103280</v>
      </c>
      <c r="Y682" s="19" t="str">
        <f>VLOOKUP(B682,Overall!B:AA,24,0)</f>
        <v>https://nptel.ac.in/courses/112103280</v>
      </c>
      <c r="Z682" s="14">
        <f>VLOOKUP(B682,Overall!B:AA,25,0)</f>
        <v>112103280</v>
      </c>
      <c r="AA682" s="33"/>
    </row>
    <row r="683" spans="1:27" ht="39.6" x14ac:dyDescent="0.25">
      <c r="A683" s="13">
        <v>682</v>
      </c>
      <c r="B683" s="14" t="s">
        <v>4123</v>
      </c>
      <c r="C683" s="14" t="str">
        <f>VLOOKUP(B683,Overall!B:AA,2,0)</f>
        <v>Mechanical Engineering
Metallurgy and Material science &amp; Mining Engineering</v>
      </c>
      <c r="D683" s="14" t="str">
        <f>VLOOKUP(B683,Overall!B:AA,3,0)</f>
        <v>Materials Processing (Casting, Forming and Welding)</v>
      </c>
      <c r="E683" s="14" t="str">
        <f>VLOOKUP(B683,Overall!B:AA,4,0)</f>
        <v>Prof. Swarup Bag</v>
      </c>
      <c r="F683" s="15" t="str">
        <f>VLOOKUP(B683,Overall!B:AA,5,0)</f>
        <v>IIT Guwahati</v>
      </c>
      <c r="G683" s="15" t="str">
        <f>VLOOKUP(B683,Overall!B:AA,6,0)</f>
        <v>IIT Guwahati</v>
      </c>
      <c r="H683" s="16" t="str">
        <f>VLOOKUP(B683,Overall!B:AA,7,0)</f>
        <v>12 Weeks</v>
      </c>
      <c r="I683" s="15" t="str">
        <f>VLOOKUP(B683,Overall!B:AA,8,0)</f>
        <v>Rerun</v>
      </c>
      <c r="J683" s="17">
        <f>VLOOKUP(B683,Overall!B:AA,9,0)</f>
        <v>45859</v>
      </c>
      <c r="K683" s="17">
        <f>VLOOKUP(B683,Overall!B:AA,10,0)</f>
        <v>45940</v>
      </c>
      <c r="L683" s="17">
        <f>VLOOKUP(B683,Overall!B:AA,11,0)</f>
        <v>45962</v>
      </c>
      <c r="M683" s="17">
        <f>VLOOKUP(B683,Overall!B:AA,12,0)</f>
        <v>45866</v>
      </c>
      <c r="N683" s="17">
        <f>VLOOKUP(B683,Overall!B:AA,13,0)</f>
        <v>45884</v>
      </c>
      <c r="O683" s="15" t="str">
        <f>VLOOKUP(B683,Overall!B:AA,14,0)</f>
        <v>UG</v>
      </c>
      <c r="P683" s="15" t="str">
        <f>VLOOKUP(B683,Overall!B:AA,15,0)</f>
        <v>Core</v>
      </c>
      <c r="Q683" s="15" t="str">
        <f>VLOOKUP(B683,Overall!B:AA,16,0)</f>
        <v>No</v>
      </c>
      <c r="R683" s="33" t="str">
        <f>VLOOKUP(B683,Overall!B:AA,17,0)</f>
        <v>Minor in Metallurgy</v>
      </c>
      <c r="S683" s="20" t="str">
        <f>VLOOKUP(B683,Overall!B:AA,18,0)</f>
        <v>https://onlinecourses.nptel.ac.in/noc25_me155/preview</v>
      </c>
      <c r="T683" s="14" t="str">
        <f>VLOOKUP(B683,Overall!B:AA,19,0)</f>
        <v>noc25_me155</v>
      </c>
      <c r="U683" s="35" t="str">
        <f>VLOOKUP(B683,Overall!B:AA,20,0)</f>
        <v>https://onlinecourses.nptel.ac.in/noc24_me108/preview</v>
      </c>
      <c r="V683" s="35" t="str">
        <f>VLOOKUP(B683,Overall!B:AA,21,0)</f>
        <v>https://onlinecourses.nptel.ac.in/noc24_me108/preview</v>
      </c>
      <c r="W683" s="33" t="str">
        <f>VLOOKUP(B683,Overall!B:AA,22,0)</f>
        <v>noc24_me108</v>
      </c>
      <c r="X683" s="20" t="str">
        <f>VLOOKUP(B683,Overall!B:AA,23,0)</f>
        <v>https://nptel.ac.in/courses/112103528</v>
      </c>
      <c r="Y683" s="19" t="str">
        <f>VLOOKUP(B683,Overall!B:AA,24,0)</f>
        <v>https://nptel.ac.in/courses/112103528</v>
      </c>
      <c r="Z683" s="14">
        <f>VLOOKUP(B683,Overall!B:AA,25,0)</f>
        <v>112103528</v>
      </c>
      <c r="AA683" s="33"/>
    </row>
    <row r="684" spans="1:27" ht="79.2" x14ac:dyDescent="0.25">
      <c r="A684" s="13">
        <v>683</v>
      </c>
      <c r="B684" s="14" t="s">
        <v>4128</v>
      </c>
      <c r="C684" s="14" t="str">
        <f>VLOOKUP(B684,Overall!B:AA,2,0)</f>
        <v>Mechanical Engineering</v>
      </c>
      <c r="D684" s="14" t="str">
        <f>VLOOKUP(B684,Overall!B:AA,3,0)</f>
        <v>Manufacturing Systems Technology I &amp; II</v>
      </c>
      <c r="E684" s="14" t="str">
        <f>VLOOKUP(B684,Overall!B:AA,4,0)</f>
        <v>Prof. Shantanu Bhattacharya</v>
      </c>
      <c r="F684" s="15" t="str">
        <f>VLOOKUP(B684,Overall!B:AA,5,0)</f>
        <v>IIT Kanpur</v>
      </c>
      <c r="G684" s="15" t="str">
        <f>VLOOKUP(B684,Overall!B:AA,6,0)</f>
        <v>IIT Kanpur</v>
      </c>
      <c r="H684" s="16" t="str">
        <f>VLOOKUP(B684,Overall!B:AA,7,0)</f>
        <v>12 Weeks</v>
      </c>
      <c r="I684" s="15" t="str">
        <f>VLOOKUP(B684,Overall!B:AA,8,0)</f>
        <v>Rerun</v>
      </c>
      <c r="J684" s="17">
        <f>VLOOKUP(B684,Overall!B:AA,9,0)</f>
        <v>45859</v>
      </c>
      <c r="K684" s="17">
        <f>VLOOKUP(B684,Overall!B:AA,10,0)</f>
        <v>45940</v>
      </c>
      <c r="L684" s="17">
        <f>VLOOKUP(B684,Overall!B:AA,11,0)</f>
        <v>45962</v>
      </c>
      <c r="M684" s="17">
        <f>VLOOKUP(B684,Overall!B:AA,12,0)</f>
        <v>45866</v>
      </c>
      <c r="N684" s="17">
        <f>VLOOKUP(B684,Overall!B:AA,13,0)</f>
        <v>45884</v>
      </c>
      <c r="O684" s="15" t="str">
        <f>VLOOKUP(B684,Overall!B:AA,14,0)</f>
        <v>UG</v>
      </c>
      <c r="P684" s="15" t="str">
        <f>VLOOKUP(B684,Overall!B:AA,15,0)</f>
        <v>Core</v>
      </c>
      <c r="Q684" s="15" t="str">
        <f>VLOOKUP(B684,Overall!B:AA,16,0)</f>
        <v>No</v>
      </c>
      <c r="R684" s="33">
        <f>VLOOKUP(B684,Overall!B:AA,17,0)</f>
        <v>0</v>
      </c>
      <c r="S684" s="20" t="str">
        <f>VLOOKUP(B684,Overall!B:AA,18,0)</f>
        <v>https://onlinecourses.nptel.ac.in/noc25_me156/preview</v>
      </c>
      <c r="T684" s="14" t="str">
        <f>VLOOKUP(B684,Overall!B:AA,19,0)</f>
        <v>noc25_me156</v>
      </c>
      <c r="U684" s="35" t="str">
        <f>VLOOKUP(B684,Overall!B:AA,20,0)</f>
        <v>https://onlinecourses.nptel.ac.in/noc24_me100/preview</v>
      </c>
      <c r="V684" s="35" t="str">
        <f>VLOOKUP(B684,Overall!B:AA,21,0)</f>
        <v>https://onlinecourses.nptel.ac.in/noc24_me100/preview</v>
      </c>
      <c r="W684" s="33" t="str">
        <f>VLOOKUP(B684,Overall!B:AA,22,0)</f>
        <v>noc24_me100</v>
      </c>
      <c r="X684" s="20" t="str">
        <f>VLOOKUP(B684,Overall!B:AA,23,0)</f>
        <v>https://nptel.ac.in/courses/112104188
https://nptel.ac.in/courses/112104189</v>
      </c>
      <c r="Y684" s="19" t="str">
        <f>VLOOKUP(B684,Overall!B:AA,24,0)</f>
        <v>https://nptel.ac.in/courses/112104188
https://nptel.ac.in/courses/112104189</v>
      </c>
      <c r="Z684" s="14" t="str">
        <f>VLOOKUP(B684,Overall!B:AA,25,0)</f>
        <v>112104188
112104189</v>
      </c>
      <c r="AA684" s="33"/>
    </row>
    <row r="685" spans="1:27" ht="39.6" x14ac:dyDescent="0.25">
      <c r="A685" s="13">
        <v>684</v>
      </c>
      <c r="B685" s="14" t="s">
        <v>4136</v>
      </c>
      <c r="C685" s="14" t="str">
        <f>VLOOKUP(B685,Overall!B:AA,2,0)</f>
        <v>Mechanical Engineering</v>
      </c>
      <c r="D685" s="14" t="str">
        <f>VLOOKUP(B685,Overall!B:AA,3,0)</f>
        <v>Design Practice - II</v>
      </c>
      <c r="E685" s="14" t="str">
        <f>VLOOKUP(B685,Overall!B:AA,4,0)</f>
        <v>Prof. Shantanu Bhattacharya</v>
      </c>
      <c r="F685" s="15" t="str">
        <f>VLOOKUP(B685,Overall!B:AA,5,0)</f>
        <v>IIT Kanpur</v>
      </c>
      <c r="G685" s="15" t="str">
        <f>VLOOKUP(B685,Overall!B:AA,6,0)</f>
        <v>IIT Kanpur</v>
      </c>
      <c r="H685" s="16" t="str">
        <f>VLOOKUP(B685,Overall!B:AA,7,0)</f>
        <v>8 Weeks</v>
      </c>
      <c r="I685" s="15" t="str">
        <f>VLOOKUP(B685,Overall!B:AA,8,0)</f>
        <v>Rerun</v>
      </c>
      <c r="J685" s="17">
        <f>VLOOKUP(B685,Overall!B:AA,9,0)</f>
        <v>45887</v>
      </c>
      <c r="K685" s="17">
        <f>VLOOKUP(B685,Overall!B:AA,10,0)</f>
        <v>45940</v>
      </c>
      <c r="L685" s="17">
        <f>VLOOKUP(B685,Overall!B:AA,11,0)</f>
        <v>45963</v>
      </c>
      <c r="M685" s="17">
        <f>VLOOKUP(B685,Overall!B:AA,12,0)</f>
        <v>45887</v>
      </c>
      <c r="N685" s="17">
        <f>VLOOKUP(B685,Overall!B:AA,13,0)</f>
        <v>45898</v>
      </c>
      <c r="O685" s="15" t="str">
        <f>VLOOKUP(B685,Overall!B:AA,14,0)</f>
        <v>UG/PG</v>
      </c>
      <c r="P685" s="15" t="str">
        <f>VLOOKUP(B685,Overall!B:AA,15,0)</f>
        <v>Elective</v>
      </c>
      <c r="Q685" s="15" t="str">
        <f>VLOOKUP(B685,Overall!B:AA,16,0)</f>
        <v>Yes</v>
      </c>
      <c r="R685" s="33" t="str">
        <f>VLOOKUP(B685,Overall!B:AA,17,0)</f>
        <v>Product Design</v>
      </c>
      <c r="S685" s="20" t="str">
        <f>VLOOKUP(B685,Overall!B:AA,18,0)</f>
        <v>https://onlinecourses.nptel.ac.in/noc25_me157/preview</v>
      </c>
      <c r="T685" s="14" t="str">
        <f>VLOOKUP(B685,Overall!B:AA,19,0)</f>
        <v>noc25_me157</v>
      </c>
      <c r="U685" s="35" t="str">
        <f>VLOOKUP(B685,Overall!B:AA,20,0)</f>
        <v>https://onlinecourses.nptel.ac.in/noc24_me152/preview</v>
      </c>
      <c r="V685" s="35" t="str">
        <f>VLOOKUP(B685,Overall!B:AA,21,0)</f>
        <v>https://onlinecourses.nptel.ac.in/noc24_me152/preview</v>
      </c>
      <c r="W685" s="33" t="str">
        <f>VLOOKUP(B685,Overall!B:AA,22,0)</f>
        <v>noc24_me152</v>
      </c>
      <c r="X685" s="20" t="str">
        <f>VLOOKUP(B685,Overall!B:AA,23,0)</f>
        <v>https://nptel.ac.in/courses/112104252</v>
      </c>
      <c r="Y685" s="19" t="str">
        <f>VLOOKUP(B685,Overall!B:AA,24,0)</f>
        <v>https://nptel.ac.in/courses/112104252</v>
      </c>
      <c r="Z685" s="14">
        <f>VLOOKUP(B685,Overall!B:AA,25,0)</f>
        <v>112104252</v>
      </c>
      <c r="AA685" s="33"/>
    </row>
    <row r="686" spans="1:27" ht="39.6" x14ac:dyDescent="0.25">
      <c r="A686" s="13">
        <v>685</v>
      </c>
      <c r="B686" s="14" t="s">
        <v>4140</v>
      </c>
      <c r="C686" s="14" t="str">
        <f>VLOOKUP(B686,Overall!B:AA,2,0)</f>
        <v>Mechanical Engineering</v>
      </c>
      <c r="D686" s="14" t="str">
        <f>VLOOKUP(B686,Overall!B:AA,3,0)</f>
        <v>Basics of Finite Element Analysis - I</v>
      </c>
      <c r="E686" s="14" t="str">
        <f>VLOOKUP(B686,Overall!B:AA,4,0)</f>
        <v>Prof. Nachiketa Tiwari</v>
      </c>
      <c r="F686" s="15" t="str">
        <f>VLOOKUP(B686,Overall!B:AA,5,0)</f>
        <v>IIT Kanpur</v>
      </c>
      <c r="G686" s="15" t="str">
        <f>VLOOKUP(B686,Overall!B:AA,6,0)</f>
        <v>IIT Kanpur</v>
      </c>
      <c r="H686" s="16" t="str">
        <f>VLOOKUP(B686,Overall!B:AA,7,0)</f>
        <v>8 Weeks</v>
      </c>
      <c r="I686" s="15" t="str">
        <f>VLOOKUP(B686,Overall!B:AA,8,0)</f>
        <v>Rerun</v>
      </c>
      <c r="J686" s="17">
        <f>VLOOKUP(B686,Overall!B:AA,9,0)</f>
        <v>45859</v>
      </c>
      <c r="K686" s="17">
        <f>VLOOKUP(B686,Overall!B:AA,10,0)</f>
        <v>45912</v>
      </c>
      <c r="L686" s="17">
        <f>VLOOKUP(B686,Overall!B:AA,11,0)</f>
        <v>45921</v>
      </c>
      <c r="M686" s="17">
        <f>VLOOKUP(B686,Overall!B:AA,12,0)</f>
        <v>45866</v>
      </c>
      <c r="N686" s="17">
        <f>VLOOKUP(B686,Overall!B:AA,13,0)</f>
        <v>45884</v>
      </c>
      <c r="O686" s="15" t="str">
        <f>VLOOKUP(B686,Overall!B:AA,14,0)</f>
        <v>UG/PG</v>
      </c>
      <c r="P686" s="15" t="str">
        <f>VLOOKUP(B686,Overall!B:AA,15,0)</f>
        <v>Elective</v>
      </c>
      <c r="Q686" s="15" t="str">
        <f>VLOOKUP(B686,Overall!B:AA,16,0)</f>
        <v>Yes</v>
      </c>
      <c r="R686" s="33" t="str">
        <f>VLOOKUP(B686,Overall!B:AA,17,0)</f>
        <v>Computational Engineering
Advanced Mechanics
Computational Mechanics</v>
      </c>
      <c r="S686" s="20" t="str">
        <f>VLOOKUP(B686,Overall!B:AA,18,0)</f>
        <v>https://onlinecourses.nptel.ac.in/noc25_me158/preview</v>
      </c>
      <c r="T686" s="14" t="str">
        <f>VLOOKUP(B686,Overall!B:AA,19,0)</f>
        <v>noc25_me158</v>
      </c>
      <c r="U686" s="35" t="str">
        <f>VLOOKUP(B686,Overall!B:AA,20,0)</f>
        <v>https://onlinecourses.nptel.ac.in/noc24_me93/preview</v>
      </c>
      <c r="V686" s="35" t="str">
        <f>VLOOKUP(B686,Overall!B:AA,21,0)</f>
        <v>https://onlinecourses.nptel.ac.in/noc24_me93/preview</v>
      </c>
      <c r="W686" s="33" t="str">
        <f>VLOOKUP(B686,Overall!B:AA,22,0)</f>
        <v>noc24_me93</v>
      </c>
      <c r="X686" s="20" t="str">
        <f>VLOOKUP(B686,Overall!B:AA,23,0)</f>
        <v>https://nptel.ac.in/courses/112104193</v>
      </c>
      <c r="Y686" s="19" t="str">
        <f>VLOOKUP(B686,Overall!B:AA,24,0)</f>
        <v>https://nptel.ac.in/courses/112104193</v>
      </c>
      <c r="Z686" s="14">
        <f>VLOOKUP(B686,Overall!B:AA,25,0)</f>
        <v>112104193</v>
      </c>
      <c r="AA686" s="33"/>
    </row>
    <row r="687" spans="1:27" ht="39.6" x14ac:dyDescent="0.25">
      <c r="A687" s="13">
        <v>686</v>
      </c>
      <c r="B687" s="14" t="s">
        <v>4144</v>
      </c>
      <c r="C687" s="14" t="str">
        <f>VLOOKUP(B687,Overall!B:AA,2,0)</f>
        <v>Mechanical Engineering</v>
      </c>
      <c r="D687" s="14" t="str">
        <f>VLOOKUP(B687,Overall!B:AA,3,0)</f>
        <v>Fundamentals of Acoustics</v>
      </c>
      <c r="E687" s="14" t="str">
        <f>VLOOKUP(B687,Overall!B:AA,4,0)</f>
        <v>Prof. Venkata R. Sonti</v>
      </c>
      <c r="F687" s="15" t="str">
        <f>VLOOKUP(B687,Overall!B:AA,5,0)</f>
        <v>IISc Bangalore</v>
      </c>
      <c r="G687" s="15" t="str">
        <f>VLOOKUP(B687,Overall!B:AA,6,0)</f>
        <v>IISc Bangalore</v>
      </c>
      <c r="H687" s="16" t="str">
        <f>VLOOKUP(B687,Overall!B:AA,7,0)</f>
        <v>12 Weeks</v>
      </c>
      <c r="I687" s="15" t="str">
        <f>VLOOKUP(B687,Overall!B:AA,8,0)</f>
        <v>Rerun</v>
      </c>
      <c r="J687" s="17">
        <f>VLOOKUP(B687,Overall!B:AA,9,0)</f>
        <v>45859</v>
      </c>
      <c r="K687" s="17">
        <f>VLOOKUP(B687,Overall!B:AA,10,0)</f>
        <v>45940</v>
      </c>
      <c r="L687" s="17">
        <f>VLOOKUP(B687,Overall!B:AA,11,0)</f>
        <v>45963</v>
      </c>
      <c r="M687" s="17">
        <f>VLOOKUP(B687,Overall!B:AA,12,0)</f>
        <v>45866</v>
      </c>
      <c r="N687" s="17">
        <f>VLOOKUP(B687,Overall!B:AA,13,0)</f>
        <v>45884</v>
      </c>
      <c r="O687" s="15" t="str">
        <f>VLOOKUP(B687,Overall!B:AA,14,0)</f>
        <v>PG</v>
      </c>
      <c r="P687" s="15" t="str">
        <f>VLOOKUP(B687,Overall!B:AA,15,0)</f>
        <v>Elective</v>
      </c>
      <c r="Q687" s="15" t="str">
        <f>VLOOKUP(B687,Overall!B:AA,16,0)</f>
        <v>Yes</v>
      </c>
      <c r="R687" s="33">
        <f>VLOOKUP(B687,Overall!B:AA,17,0)</f>
        <v>0</v>
      </c>
      <c r="S687" s="20" t="str">
        <f>VLOOKUP(B687,Overall!B:AA,18,0)</f>
        <v>https://onlinecourses.nptel.ac.in/noc25_me159/preview</v>
      </c>
      <c r="T687" s="14" t="str">
        <f>VLOOKUP(B687,Overall!B:AA,19,0)</f>
        <v>noc25_me159</v>
      </c>
      <c r="U687" s="35" t="str">
        <f>VLOOKUP(B687,Overall!B:AA,20,0)</f>
        <v>https://onlinecourses.nptel.ac.in/noc24_me106/preview</v>
      </c>
      <c r="V687" s="35" t="str">
        <f>VLOOKUP(B687,Overall!B:AA,21,0)</f>
        <v>https://onlinecourses.nptel.ac.in/noc24_me106/preview</v>
      </c>
      <c r="W687" s="33" t="str">
        <f>VLOOKUP(B687,Overall!B:AA,22,0)</f>
        <v>noc24_me106</v>
      </c>
      <c r="X687" s="20" t="str">
        <f>VLOOKUP(B687,Overall!B:AA,23,0)</f>
        <v>https://nptel.ac.in/courses/112108527</v>
      </c>
      <c r="Y687" s="19" t="str">
        <f>VLOOKUP(B687,Overall!B:AA,24,0)</f>
        <v>https://nptel.ac.in/courses/112108527</v>
      </c>
      <c r="Z687" s="14">
        <f>VLOOKUP(B687,Overall!B:AA,25,0)</f>
        <v>112108527</v>
      </c>
      <c r="AA687" s="33"/>
    </row>
    <row r="688" spans="1:27" ht="39.6" x14ac:dyDescent="0.25">
      <c r="A688" s="13">
        <v>687</v>
      </c>
      <c r="B688" s="14" t="s">
        <v>4149</v>
      </c>
      <c r="C688" s="14" t="str">
        <f>VLOOKUP(B688,Overall!B:AA,2,0)</f>
        <v>Mechanical Engineering</v>
      </c>
      <c r="D688" s="14" t="str">
        <f>VLOOKUP(B688,Overall!B:AA,3,0)</f>
        <v>Vibrations of Plates and Shells</v>
      </c>
      <c r="E688" s="14" t="str">
        <f>VLOOKUP(B688,Overall!B:AA,4,0)</f>
        <v>Prof. Venkata R. Sonti</v>
      </c>
      <c r="F688" s="15" t="str">
        <f>VLOOKUP(B688,Overall!B:AA,5,0)</f>
        <v>IISc Bangalore</v>
      </c>
      <c r="G688" s="15" t="str">
        <f>VLOOKUP(B688,Overall!B:AA,6,0)</f>
        <v>IISc Bangalore</v>
      </c>
      <c r="H688" s="16" t="str">
        <f>VLOOKUP(B688,Overall!B:AA,7,0)</f>
        <v>12 Weeks</v>
      </c>
      <c r="I688" s="15" t="str">
        <f>VLOOKUP(B688,Overall!B:AA,8,0)</f>
        <v>Rerun</v>
      </c>
      <c r="J688" s="17">
        <f>VLOOKUP(B688,Overall!B:AA,9,0)</f>
        <v>45859</v>
      </c>
      <c r="K688" s="17">
        <f>VLOOKUP(B688,Overall!B:AA,10,0)</f>
        <v>45940</v>
      </c>
      <c r="L688" s="17">
        <f>VLOOKUP(B688,Overall!B:AA,11,0)</f>
        <v>45962</v>
      </c>
      <c r="M688" s="17">
        <f>VLOOKUP(B688,Overall!B:AA,12,0)</f>
        <v>45866</v>
      </c>
      <c r="N688" s="17">
        <f>VLOOKUP(B688,Overall!B:AA,13,0)</f>
        <v>45884</v>
      </c>
      <c r="O688" s="15" t="str">
        <f>VLOOKUP(B688,Overall!B:AA,14,0)</f>
        <v>PG</v>
      </c>
      <c r="P688" s="15" t="str">
        <f>VLOOKUP(B688,Overall!B:AA,15,0)</f>
        <v>Elective</v>
      </c>
      <c r="Q688" s="15" t="str">
        <f>VLOOKUP(B688,Overall!B:AA,16,0)</f>
        <v>Yes</v>
      </c>
      <c r="R688" s="33" t="str">
        <f>VLOOKUP(B688,Overall!B:AA,17,0)</f>
        <v>Advanced Mechanics
Advanced Dynamics and Vibration</v>
      </c>
      <c r="S688" s="20" t="str">
        <f>VLOOKUP(B688,Overall!B:AA,18,0)</f>
        <v>https://onlinecourses.nptel.ac.in/noc25_me160/preview</v>
      </c>
      <c r="T688" s="14" t="str">
        <f>VLOOKUP(B688,Overall!B:AA,19,0)</f>
        <v>noc25_me160</v>
      </c>
      <c r="U688" s="35" t="str">
        <f>VLOOKUP(B688,Overall!B:AA,20,0)</f>
        <v>https://onlinecourses.nptel.ac.in/noc24_me132/preview</v>
      </c>
      <c r="V688" s="35" t="str">
        <f>VLOOKUP(B688,Overall!B:AA,21,0)</f>
        <v>https://onlinecourses.nptel.ac.in/noc24_me132/preview</v>
      </c>
      <c r="W688" s="33" t="str">
        <f>VLOOKUP(B688,Overall!B:AA,22,0)</f>
        <v>noc24_me132</v>
      </c>
      <c r="X688" s="20" t="str">
        <f>VLOOKUP(B688,Overall!B:AA,23,0)</f>
        <v>https://nptel.ac.in/courses/112108312</v>
      </c>
      <c r="Y688" s="19" t="str">
        <f>VLOOKUP(B688,Overall!B:AA,24,0)</f>
        <v>https://nptel.ac.in/courses/112108312</v>
      </c>
      <c r="Z688" s="14">
        <f>VLOOKUP(B688,Overall!B:AA,25,0)</f>
        <v>112108312</v>
      </c>
      <c r="AA688" s="33"/>
    </row>
    <row r="689" spans="1:27" ht="39.6" x14ac:dyDescent="0.25">
      <c r="A689" s="13">
        <v>688</v>
      </c>
      <c r="B689" s="14" t="s">
        <v>4153</v>
      </c>
      <c r="C689" s="14" t="str">
        <f>VLOOKUP(B689,Overall!B:AA,2,0)</f>
        <v>Mechanical Engineering</v>
      </c>
      <c r="D689" s="14" t="str">
        <f>VLOOKUP(B689,Overall!B:AA,3,0)</f>
        <v>Industrial Robotics: Theories for Implementation</v>
      </c>
      <c r="E689" s="14" t="str">
        <f>VLOOKUP(B689,Overall!B:AA,4,0)</f>
        <v>Prof. Arun Dayal Udai</v>
      </c>
      <c r="F689" s="15" t="str">
        <f>VLOOKUP(B689,Overall!B:AA,5,0)</f>
        <v>IIT-ISM Dhanbad</v>
      </c>
      <c r="G689" s="15" t="str">
        <f>VLOOKUP(B689,Overall!B:AA,6,0)</f>
        <v>IIT Kharagpur</v>
      </c>
      <c r="H689" s="16" t="str">
        <f>VLOOKUP(B689,Overall!B:AA,7,0)</f>
        <v>12 Weeks</v>
      </c>
      <c r="I689" s="15" t="str">
        <f>VLOOKUP(B689,Overall!B:AA,8,0)</f>
        <v>Rerun</v>
      </c>
      <c r="J689" s="17">
        <f>VLOOKUP(B689,Overall!B:AA,9,0)</f>
        <v>45859</v>
      </c>
      <c r="K689" s="17">
        <f>VLOOKUP(B689,Overall!B:AA,10,0)</f>
        <v>45940</v>
      </c>
      <c r="L689" s="17">
        <f>VLOOKUP(B689,Overall!B:AA,11,0)</f>
        <v>45963</v>
      </c>
      <c r="M689" s="17">
        <f>VLOOKUP(B689,Overall!B:AA,12,0)</f>
        <v>45866</v>
      </c>
      <c r="N689" s="17">
        <f>VLOOKUP(B689,Overall!B:AA,13,0)</f>
        <v>45884</v>
      </c>
      <c r="O689" s="15" t="str">
        <f>VLOOKUP(B689,Overall!B:AA,14,0)</f>
        <v>UG/PG</v>
      </c>
      <c r="P689" s="15" t="str">
        <f>VLOOKUP(B689,Overall!B:AA,15,0)</f>
        <v>Elective</v>
      </c>
      <c r="Q689" s="15" t="str">
        <f>VLOOKUP(B689,Overall!B:AA,16,0)</f>
        <v>Yes</v>
      </c>
      <c r="R689" s="33">
        <f>VLOOKUP(B689,Overall!B:AA,17,0)</f>
        <v>0</v>
      </c>
      <c r="S689" s="20" t="str">
        <f>VLOOKUP(B689,Overall!B:AA,18,0)</f>
        <v>https://onlinecourses.nptel.ac.in/noc25_me161/preview</v>
      </c>
      <c r="T689" s="14" t="str">
        <f>VLOOKUP(B689,Overall!B:AA,19,0)</f>
        <v>noc25_me161</v>
      </c>
      <c r="U689" s="35" t="str">
        <f>VLOOKUP(B689,Overall!B:AA,20,0)</f>
        <v>https://onlinecourses.nptel.ac.in/noc24_me117/preview</v>
      </c>
      <c r="V689" s="35" t="str">
        <f>VLOOKUP(B689,Overall!B:AA,21,0)</f>
        <v>https://onlinecourses.nptel.ac.in/noc24_me117/preview</v>
      </c>
      <c r="W689" s="33" t="str">
        <f>VLOOKUP(B689,Overall!B:AA,22,0)</f>
        <v>noc24_me117</v>
      </c>
      <c r="X689" s="20" t="str">
        <f>VLOOKUP(B689,Overall!B:AA,23,0)</f>
        <v>https://nptel.ac.in/courses/112105319</v>
      </c>
      <c r="Y689" s="19" t="str">
        <f>VLOOKUP(B689,Overall!B:AA,24,0)</f>
        <v>https://nptel.ac.in/courses/112105319</v>
      </c>
      <c r="Z689" s="14">
        <f>VLOOKUP(B689,Overall!B:AA,25,0)</f>
        <v>112105319</v>
      </c>
      <c r="AA689" s="33"/>
    </row>
    <row r="690" spans="1:27" ht="39.6" x14ac:dyDescent="0.25">
      <c r="A690" s="13">
        <v>689</v>
      </c>
      <c r="B690" s="14" t="s">
        <v>4158</v>
      </c>
      <c r="C690" s="14" t="str">
        <f>VLOOKUP(B690,Overall!B:AA,2,0)</f>
        <v>Mechanical Engineering</v>
      </c>
      <c r="D690" s="14" t="str">
        <f>VLOOKUP(B690,Overall!B:AA,3,0)</f>
        <v>Microfluidics and Nanofluidics</v>
      </c>
      <c r="E690" s="14" t="str">
        <f>VLOOKUP(B690,Overall!B:AA,4,0)</f>
        <v>Prof. Suman Chakraborty</v>
      </c>
      <c r="F690" s="15" t="str">
        <f>VLOOKUP(B690,Overall!B:AA,5,0)</f>
        <v>IIT Kharagpur</v>
      </c>
      <c r="G690" s="15" t="str">
        <f>VLOOKUP(B690,Overall!B:AA,6,0)</f>
        <v>IIT Kharagpur</v>
      </c>
      <c r="H690" s="16" t="str">
        <f>VLOOKUP(B690,Overall!B:AA,7,0)</f>
        <v>12 Weeks</v>
      </c>
      <c r="I690" s="15" t="str">
        <f>VLOOKUP(B690,Overall!B:AA,8,0)</f>
        <v>Rerun</v>
      </c>
      <c r="J690" s="17">
        <f>VLOOKUP(B690,Overall!B:AA,9,0)</f>
        <v>45859</v>
      </c>
      <c r="K690" s="17">
        <f>VLOOKUP(B690,Overall!B:AA,10,0)</f>
        <v>45940</v>
      </c>
      <c r="L690" s="17">
        <f>VLOOKUP(B690,Overall!B:AA,11,0)</f>
        <v>45962</v>
      </c>
      <c r="M690" s="17">
        <f>VLOOKUP(B690,Overall!B:AA,12,0)</f>
        <v>45866</v>
      </c>
      <c r="N690" s="17">
        <f>VLOOKUP(B690,Overall!B:AA,13,0)</f>
        <v>45884</v>
      </c>
      <c r="O690" s="15" t="str">
        <f>VLOOKUP(B690,Overall!B:AA,14,0)</f>
        <v>UG/PG</v>
      </c>
      <c r="P690" s="15" t="str">
        <f>VLOOKUP(B690,Overall!B:AA,15,0)</f>
        <v>Elective</v>
      </c>
      <c r="Q690" s="15" t="str">
        <f>VLOOKUP(B690,Overall!B:AA,16,0)</f>
        <v>Yes</v>
      </c>
      <c r="R690" s="33">
        <f>VLOOKUP(B690,Overall!B:AA,17,0)</f>
        <v>0</v>
      </c>
      <c r="S690" s="20" t="str">
        <f>VLOOKUP(B690,Overall!B:AA,18,0)</f>
        <v>https://onlinecourses.nptel.ac.in/noc25_me162/preview</v>
      </c>
      <c r="T690" s="14" t="str">
        <f>VLOOKUP(B690,Overall!B:AA,19,0)</f>
        <v>noc25_me162</v>
      </c>
      <c r="U690" s="35" t="str">
        <f>VLOOKUP(B690,Overall!B:AA,20,0)</f>
        <v>https://onlinecourses.nptel.ac.in/noc24_me118/preview</v>
      </c>
      <c r="V690" s="35" t="str">
        <f>VLOOKUP(B690,Overall!B:AA,21,0)</f>
        <v>https://onlinecourses.nptel.ac.in/noc24_me118/preview</v>
      </c>
      <c r="W690" s="33" t="str">
        <f>VLOOKUP(B690,Overall!B:AA,22,0)</f>
        <v>noc24_me118</v>
      </c>
      <c r="X690" s="20" t="str">
        <f>VLOOKUP(B690,Overall!B:AA,23,0)</f>
        <v>https://nptel.ac.in/courses/112105318</v>
      </c>
      <c r="Y690" s="19" t="str">
        <f>VLOOKUP(B690,Overall!B:AA,24,0)</f>
        <v>https://nptel.ac.in/courses/112105318</v>
      </c>
      <c r="Z690" s="14">
        <f>VLOOKUP(B690,Overall!B:AA,25,0)</f>
        <v>112105318</v>
      </c>
      <c r="AA690" s="33"/>
    </row>
    <row r="691" spans="1:27" ht="39.6" x14ac:dyDescent="0.25">
      <c r="A691" s="13">
        <v>690</v>
      </c>
      <c r="B691" s="14" t="s">
        <v>4163</v>
      </c>
      <c r="C691" s="14" t="str">
        <f>VLOOKUP(B691,Overall!B:AA,2,0)</f>
        <v>Mechanical Engineering</v>
      </c>
      <c r="D691" s="14" t="str">
        <f>VLOOKUP(B691,Overall!B:AA,3,0)</f>
        <v>Biomechanics of Joints and Orthopaedic Implants</v>
      </c>
      <c r="E691" s="14" t="str">
        <f>VLOOKUP(B691,Overall!B:AA,4,0)</f>
        <v>Prof. Sanjay Gupta</v>
      </c>
      <c r="F691" s="15" t="str">
        <f>VLOOKUP(B691,Overall!B:AA,5,0)</f>
        <v>IIT Kharagpur</v>
      </c>
      <c r="G691" s="15" t="str">
        <f>VLOOKUP(B691,Overall!B:AA,6,0)</f>
        <v>IIT Kharagpur</v>
      </c>
      <c r="H691" s="16" t="str">
        <f>VLOOKUP(B691,Overall!B:AA,7,0)</f>
        <v>8 Weeks</v>
      </c>
      <c r="I691" s="15" t="str">
        <f>VLOOKUP(B691,Overall!B:AA,8,0)</f>
        <v>Rerun</v>
      </c>
      <c r="J691" s="17">
        <f>VLOOKUP(B691,Overall!B:AA,9,0)</f>
        <v>45887</v>
      </c>
      <c r="K691" s="17">
        <f>VLOOKUP(B691,Overall!B:AA,10,0)</f>
        <v>45940</v>
      </c>
      <c r="L691" s="17">
        <f>VLOOKUP(B691,Overall!B:AA,11,0)</f>
        <v>45963</v>
      </c>
      <c r="M691" s="17">
        <f>VLOOKUP(B691,Overall!B:AA,12,0)</f>
        <v>45887</v>
      </c>
      <c r="N691" s="17">
        <f>VLOOKUP(B691,Overall!B:AA,13,0)</f>
        <v>45898</v>
      </c>
      <c r="O691" s="15" t="str">
        <f>VLOOKUP(B691,Overall!B:AA,14,0)</f>
        <v>UG/PG</v>
      </c>
      <c r="P691" s="15" t="str">
        <f>VLOOKUP(B691,Overall!B:AA,15,0)</f>
        <v>Elective</v>
      </c>
      <c r="Q691" s="15" t="str">
        <f>VLOOKUP(B691,Overall!B:AA,16,0)</f>
        <v>Yes</v>
      </c>
      <c r="R691" s="33">
        <f>VLOOKUP(B691,Overall!B:AA,17,0)</f>
        <v>0</v>
      </c>
      <c r="S691" s="20" t="str">
        <f>VLOOKUP(B691,Overall!B:AA,18,0)</f>
        <v>https://onlinecourses.nptel.ac.in/noc25_me163/preview</v>
      </c>
      <c r="T691" s="14" t="str">
        <f>VLOOKUP(B691,Overall!B:AA,19,0)</f>
        <v>noc25_me163</v>
      </c>
      <c r="U691" s="35" t="str">
        <f>VLOOKUP(B691,Overall!B:AA,20,0)</f>
        <v>https://onlinecourses.nptel.ac.in/noc24_me150/preview</v>
      </c>
      <c r="V691" s="35" t="str">
        <f>VLOOKUP(B691,Overall!B:AA,21,0)</f>
        <v>https://onlinecourses.nptel.ac.in/noc24_me150/preview</v>
      </c>
      <c r="W691" s="33" t="str">
        <f>VLOOKUP(B691,Overall!B:AA,22,0)</f>
        <v>noc24_me150</v>
      </c>
      <c r="X691" s="20" t="str">
        <f>VLOOKUP(B691,Overall!B:AA,23,0)</f>
        <v>https://nptel.ac.in/courses/112105305</v>
      </c>
      <c r="Y691" s="19" t="str">
        <f>VLOOKUP(B691,Overall!B:AA,24,0)</f>
        <v>https://nptel.ac.in/courses/112105305</v>
      </c>
      <c r="Z691" s="14">
        <f>VLOOKUP(B691,Overall!B:AA,25,0)</f>
        <v>112105305</v>
      </c>
      <c r="AA691" s="33"/>
    </row>
    <row r="692" spans="1:27" ht="39.6" x14ac:dyDescent="0.25">
      <c r="A692" s="13">
        <v>691</v>
      </c>
      <c r="B692" s="14" t="s">
        <v>4168</v>
      </c>
      <c r="C692" s="14" t="str">
        <f>VLOOKUP(B692,Overall!B:AA,2,0)</f>
        <v>Mechanical Engineering</v>
      </c>
      <c r="D692" s="14" t="str">
        <f>VLOOKUP(B692,Overall!B:AA,3,0)</f>
        <v>Mechanism and Robot Kinematics</v>
      </c>
      <c r="E692" s="14" t="str">
        <f>VLOOKUP(B692,Overall!B:AA,4,0)</f>
        <v>Prof. Anirvan Dasgupta</v>
      </c>
      <c r="F692" s="15" t="str">
        <f>VLOOKUP(B692,Overall!B:AA,5,0)</f>
        <v>IIT Kharagpur</v>
      </c>
      <c r="G692" s="15" t="str">
        <f>VLOOKUP(B692,Overall!B:AA,6,0)</f>
        <v>IIT Kharagpur</v>
      </c>
      <c r="H692" s="16" t="str">
        <f>VLOOKUP(B692,Overall!B:AA,7,0)</f>
        <v>8 Weeks</v>
      </c>
      <c r="I692" s="15" t="str">
        <f>VLOOKUP(B692,Overall!B:AA,8,0)</f>
        <v>Rerun</v>
      </c>
      <c r="J692" s="17">
        <f>VLOOKUP(B692,Overall!B:AA,9,0)</f>
        <v>45887</v>
      </c>
      <c r="K692" s="17">
        <f>VLOOKUP(B692,Overall!B:AA,10,0)</f>
        <v>45940</v>
      </c>
      <c r="L692" s="17">
        <f>VLOOKUP(B692,Overall!B:AA,11,0)</f>
        <v>45962</v>
      </c>
      <c r="M692" s="17">
        <f>VLOOKUP(B692,Overall!B:AA,12,0)</f>
        <v>45887</v>
      </c>
      <c r="N692" s="17">
        <f>VLOOKUP(B692,Overall!B:AA,13,0)</f>
        <v>45898</v>
      </c>
      <c r="O692" s="15" t="str">
        <f>VLOOKUP(B692,Overall!B:AA,14,0)</f>
        <v>UG/PG</v>
      </c>
      <c r="P692" s="15" t="str">
        <f>VLOOKUP(B692,Overall!B:AA,15,0)</f>
        <v>Elective</v>
      </c>
      <c r="Q692" s="15" t="str">
        <f>VLOOKUP(B692,Overall!B:AA,16,0)</f>
        <v>Yes</v>
      </c>
      <c r="R692" s="33" t="str">
        <f>VLOOKUP(B692,Overall!B:AA,17,0)</f>
        <v>Robotics</v>
      </c>
      <c r="S692" s="20" t="str">
        <f>VLOOKUP(B692,Overall!B:AA,18,0)</f>
        <v>https://onlinecourses.nptel.ac.in/noc25_me164/preview</v>
      </c>
      <c r="T692" s="14" t="str">
        <f>VLOOKUP(B692,Overall!B:AA,19,0)</f>
        <v>noc25_me164</v>
      </c>
      <c r="U692" s="35" t="str">
        <f>VLOOKUP(B692,Overall!B:AA,20,0)</f>
        <v>https://onlinecourses.nptel.ac.in/noc24_me155/preview</v>
      </c>
      <c r="V692" s="35" t="str">
        <f>VLOOKUP(B692,Overall!B:AA,21,0)</f>
        <v>https://onlinecourses.nptel.ac.in/noc24_me155/preview</v>
      </c>
      <c r="W692" s="33" t="str">
        <f>VLOOKUP(B692,Overall!B:AA,22,0)</f>
        <v>noc24_me155</v>
      </c>
      <c r="X692" s="20" t="str">
        <f>VLOOKUP(B692,Overall!B:AA,23,0)</f>
        <v>https://nptel.ac.in/courses/112105236</v>
      </c>
      <c r="Y692" s="19" t="str">
        <f>VLOOKUP(B692,Overall!B:AA,24,0)</f>
        <v>https://nptel.ac.in/courses/112105236</v>
      </c>
      <c r="Z692" s="14">
        <f>VLOOKUP(B692,Overall!B:AA,25,0)</f>
        <v>112105236</v>
      </c>
      <c r="AA692" s="33"/>
    </row>
    <row r="693" spans="1:27" ht="39.6" x14ac:dyDescent="0.25">
      <c r="A693" s="13">
        <v>692</v>
      </c>
      <c r="B693" s="14" t="s">
        <v>4173</v>
      </c>
      <c r="C693" s="14" t="str">
        <f>VLOOKUP(B693,Overall!B:AA,2,0)</f>
        <v>Mechanical Engineering</v>
      </c>
      <c r="D693" s="14" t="str">
        <f>VLOOKUP(B693,Overall!B:AA,3,0)</f>
        <v>Computational Fluid Dynamics</v>
      </c>
      <c r="E693" s="14" t="str">
        <f>VLOOKUP(B693,Overall!B:AA,4,0)</f>
        <v>Prof. Suman Chakraborty</v>
      </c>
      <c r="F693" s="15" t="str">
        <f>VLOOKUP(B693,Overall!B:AA,5,0)</f>
        <v>IIT Kharagpur</v>
      </c>
      <c r="G693" s="15" t="str">
        <f>VLOOKUP(B693,Overall!B:AA,6,0)</f>
        <v>IIT Kharagpur</v>
      </c>
      <c r="H693" s="16" t="str">
        <f>VLOOKUP(B693,Overall!B:AA,7,0)</f>
        <v>12 Weeks</v>
      </c>
      <c r="I693" s="15" t="str">
        <f>VLOOKUP(B693,Overall!B:AA,8,0)</f>
        <v>Rerun</v>
      </c>
      <c r="J693" s="17">
        <f>VLOOKUP(B693,Overall!B:AA,9,0)</f>
        <v>45859</v>
      </c>
      <c r="K693" s="17">
        <f>VLOOKUP(B693,Overall!B:AA,10,0)</f>
        <v>45940</v>
      </c>
      <c r="L693" s="17">
        <f>VLOOKUP(B693,Overall!B:AA,11,0)</f>
        <v>45963</v>
      </c>
      <c r="M693" s="17">
        <f>VLOOKUP(B693,Overall!B:AA,12,0)</f>
        <v>45866</v>
      </c>
      <c r="N693" s="17">
        <f>VLOOKUP(B693,Overall!B:AA,13,0)</f>
        <v>45884</v>
      </c>
      <c r="O693" s="15" t="str">
        <f>VLOOKUP(B693,Overall!B:AA,14,0)</f>
        <v>UG/PG</v>
      </c>
      <c r="P693" s="15" t="str">
        <f>VLOOKUP(B693,Overall!B:AA,15,0)</f>
        <v>Core</v>
      </c>
      <c r="Q693" s="15" t="str">
        <f>VLOOKUP(B693,Overall!B:AA,16,0)</f>
        <v>Yes</v>
      </c>
      <c r="R693" s="33">
        <f>VLOOKUP(B693,Overall!B:AA,17,0)</f>
        <v>0</v>
      </c>
      <c r="S693" s="20" t="str">
        <f>VLOOKUP(B693,Overall!B:AA,18,0)</f>
        <v>https://onlinecourses.nptel.ac.in/noc25_me165/preview</v>
      </c>
      <c r="T693" s="14" t="str">
        <f>VLOOKUP(B693,Overall!B:AA,19,0)</f>
        <v>noc25_me165</v>
      </c>
      <c r="U693" s="35" t="str">
        <f>VLOOKUP(B693,Overall!B:AA,20,0)</f>
        <v>https://onlinecourses.nptel.ac.in/noc24_me141/preview</v>
      </c>
      <c r="V693" s="35" t="str">
        <f>VLOOKUP(B693,Overall!B:AA,21,0)</f>
        <v>https://onlinecourses.nptel.ac.in/noc24_me141/preview</v>
      </c>
      <c r="W693" s="33" t="str">
        <f>VLOOKUP(B693,Overall!B:AA,22,0)</f>
        <v>noc24_me141</v>
      </c>
      <c r="X693" s="20" t="str">
        <f>VLOOKUP(B693,Overall!B:AA,23,0)</f>
        <v>https://nptel.ac.in/courses/112105254</v>
      </c>
      <c r="Y693" s="19" t="str">
        <f>VLOOKUP(B693,Overall!B:AA,24,0)</f>
        <v>https://nptel.ac.in/courses/112105254</v>
      </c>
      <c r="Z693" s="14">
        <f>VLOOKUP(B693,Overall!B:AA,25,0)</f>
        <v>112105254</v>
      </c>
      <c r="AA693" s="33"/>
    </row>
    <row r="694" spans="1:27" ht="39.6" x14ac:dyDescent="0.25">
      <c r="A694" s="13">
        <v>693</v>
      </c>
      <c r="B694" s="14" t="s">
        <v>4177</v>
      </c>
      <c r="C694" s="14" t="str">
        <f>VLOOKUP(B694,Overall!B:AA,2,0)</f>
        <v>Mechanical Engineering</v>
      </c>
      <c r="D694" s="14" t="str">
        <f>VLOOKUP(B694,Overall!B:AA,3,0)</f>
        <v>Robotics</v>
      </c>
      <c r="E694" s="14" t="str">
        <f>VLOOKUP(B694,Overall!B:AA,4,0)</f>
        <v>Prof. Dk Pratihar</v>
      </c>
      <c r="F694" s="15" t="str">
        <f>VLOOKUP(B694,Overall!B:AA,5,0)</f>
        <v>IIT Kharagpur</v>
      </c>
      <c r="G694" s="15" t="str">
        <f>VLOOKUP(B694,Overall!B:AA,6,0)</f>
        <v>IIT Kharagpur</v>
      </c>
      <c r="H694" s="16" t="str">
        <f>VLOOKUP(B694,Overall!B:AA,7,0)</f>
        <v>8 Weeks</v>
      </c>
      <c r="I694" s="15" t="str">
        <f>VLOOKUP(B694,Overall!B:AA,8,0)</f>
        <v>Rerun</v>
      </c>
      <c r="J694" s="17">
        <f>VLOOKUP(B694,Overall!B:AA,9,0)</f>
        <v>45859</v>
      </c>
      <c r="K694" s="17">
        <f>VLOOKUP(B694,Overall!B:AA,10,0)</f>
        <v>45912</v>
      </c>
      <c r="L694" s="17">
        <f>VLOOKUP(B694,Overall!B:AA,11,0)</f>
        <v>45921</v>
      </c>
      <c r="M694" s="17">
        <f>VLOOKUP(B694,Overall!B:AA,12,0)</f>
        <v>45866</v>
      </c>
      <c r="N694" s="17">
        <f>VLOOKUP(B694,Overall!B:AA,13,0)</f>
        <v>45884</v>
      </c>
      <c r="O694" s="15" t="str">
        <f>VLOOKUP(B694,Overall!B:AA,14,0)</f>
        <v>UG/PG</v>
      </c>
      <c r="P694" s="15" t="str">
        <f>VLOOKUP(B694,Overall!B:AA,15,0)</f>
        <v>Core</v>
      </c>
      <c r="Q694" s="15" t="str">
        <f>VLOOKUP(B694,Overall!B:AA,16,0)</f>
        <v>Yes</v>
      </c>
      <c r="R694" s="33" t="str">
        <f>VLOOKUP(B694,Overall!B:AA,17,0)</f>
        <v>Robotics</v>
      </c>
      <c r="S694" s="20" t="str">
        <f>VLOOKUP(B694,Overall!B:AA,18,0)</f>
        <v>https://onlinecourses.nptel.ac.in/noc25_me166/preview</v>
      </c>
      <c r="T694" s="14" t="str">
        <f>VLOOKUP(B694,Overall!B:AA,19,0)</f>
        <v>noc25_me166</v>
      </c>
      <c r="U694" s="35" t="str">
        <f>VLOOKUP(B694,Overall!B:AA,20,0)</f>
        <v>https://onlinecourses.nptel.ac.in/noc24_me88/preview</v>
      </c>
      <c r="V694" s="35" t="str">
        <f>VLOOKUP(B694,Overall!B:AA,21,0)</f>
        <v>https://onlinecourses.nptel.ac.in/noc24_me88/preview</v>
      </c>
      <c r="W694" s="33" t="str">
        <f>VLOOKUP(B694,Overall!B:AA,22,0)</f>
        <v>noc24_me88</v>
      </c>
      <c r="X694" s="20" t="str">
        <f>VLOOKUP(B694,Overall!B:AA,23,0)</f>
        <v>https://nptel.ac.in/courses/112105249</v>
      </c>
      <c r="Y694" s="19" t="str">
        <f>VLOOKUP(B694,Overall!B:AA,24,0)</f>
        <v>https://nptel.ac.in/courses/112105249</v>
      </c>
      <c r="Z694" s="14">
        <f>VLOOKUP(B694,Overall!B:AA,25,0)</f>
        <v>112105249</v>
      </c>
      <c r="AA694" s="33"/>
    </row>
    <row r="695" spans="1:27" ht="39.6" x14ac:dyDescent="0.25">
      <c r="A695" s="13">
        <v>694</v>
      </c>
      <c r="B695" s="14" t="s">
        <v>4181</v>
      </c>
      <c r="C695" s="14" t="str">
        <f>VLOOKUP(B695,Overall!B:AA,2,0)</f>
        <v>Mechanical Engineering</v>
      </c>
      <c r="D695" s="14" t="str">
        <f>VLOOKUP(B695,Overall!B:AA,3,0)</f>
        <v>Energy Conservation and Waste Heat Recovery</v>
      </c>
      <c r="E695" s="14" t="str">
        <f>VLOOKUP(B695,Overall!B:AA,4,0)</f>
        <v>Prof. Prasanta Kumar Das,
Prof. A Bhattacharya</v>
      </c>
      <c r="F695" s="15" t="str">
        <f>VLOOKUP(B695,Overall!B:AA,5,0)</f>
        <v>IIT Kharagpur</v>
      </c>
      <c r="G695" s="15" t="str">
        <f>VLOOKUP(B695,Overall!B:AA,6,0)</f>
        <v>IIT Kharagpur</v>
      </c>
      <c r="H695" s="16" t="str">
        <f>VLOOKUP(B695,Overall!B:AA,7,0)</f>
        <v>12 Weeks</v>
      </c>
      <c r="I695" s="15" t="str">
        <f>VLOOKUP(B695,Overall!B:AA,8,0)</f>
        <v>Rerun</v>
      </c>
      <c r="J695" s="17">
        <f>VLOOKUP(B695,Overall!B:AA,9,0)</f>
        <v>45859</v>
      </c>
      <c r="K695" s="17">
        <f>VLOOKUP(B695,Overall!B:AA,10,0)</f>
        <v>45940</v>
      </c>
      <c r="L695" s="17">
        <f>VLOOKUP(B695,Overall!B:AA,11,0)</f>
        <v>45963</v>
      </c>
      <c r="M695" s="17">
        <f>VLOOKUP(B695,Overall!B:AA,12,0)</f>
        <v>45866</v>
      </c>
      <c r="N695" s="17">
        <f>VLOOKUP(B695,Overall!B:AA,13,0)</f>
        <v>45884</v>
      </c>
      <c r="O695" s="15" t="str">
        <f>VLOOKUP(B695,Overall!B:AA,14,0)</f>
        <v>UG/PG</v>
      </c>
      <c r="P695" s="15" t="str">
        <f>VLOOKUP(B695,Overall!B:AA,15,0)</f>
        <v>Elective</v>
      </c>
      <c r="Q695" s="15" t="str">
        <f>VLOOKUP(B695,Overall!B:AA,16,0)</f>
        <v>Yes</v>
      </c>
      <c r="R695" s="33" t="str">
        <f>VLOOKUP(B695,Overall!B:AA,17,0)</f>
        <v>Energy and Environment
Energy Systems</v>
      </c>
      <c r="S695" s="20" t="str">
        <f>VLOOKUP(B695,Overall!B:AA,18,0)</f>
        <v>https://onlinecourses.nptel.ac.in/noc25_me167/preview</v>
      </c>
      <c r="T695" s="14" t="str">
        <f>VLOOKUP(B695,Overall!B:AA,19,0)</f>
        <v>noc25_me167</v>
      </c>
      <c r="U695" s="35" t="str">
        <f>VLOOKUP(B695,Overall!B:AA,20,0)</f>
        <v>https://onlinecourses.nptel.ac.in/noc24_me142/preview</v>
      </c>
      <c r="V695" s="35" t="str">
        <f>VLOOKUP(B695,Overall!B:AA,21,0)</f>
        <v>https://onlinecourses.nptel.ac.in/noc24_me142/preview</v>
      </c>
      <c r="W695" s="33" t="str">
        <f>VLOOKUP(B695,Overall!B:AA,22,0)</f>
        <v>noc24_me142</v>
      </c>
      <c r="X695" s="20" t="str">
        <f>VLOOKUP(B695,Overall!B:AA,23,0)</f>
        <v>https://nptel.ac.in/courses/112105221</v>
      </c>
      <c r="Y695" s="19" t="str">
        <f>VLOOKUP(B695,Overall!B:AA,24,0)</f>
        <v>https://nptel.ac.in/courses/112105221</v>
      </c>
      <c r="Z695" s="14">
        <f>VLOOKUP(B695,Overall!B:AA,25,0)</f>
        <v>112105221</v>
      </c>
      <c r="AA695" s="33"/>
    </row>
    <row r="696" spans="1:27" ht="39.6" x14ac:dyDescent="0.25">
      <c r="A696" s="13">
        <v>695</v>
      </c>
      <c r="B696" s="14" t="s">
        <v>4196</v>
      </c>
      <c r="C696" s="14" t="str">
        <f>VLOOKUP(B696,Overall!B:AA,2,0)</f>
        <v>Mechanical Engineering</v>
      </c>
      <c r="D696" s="14" t="str">
        <f>VLOOKUP(B696,Overall!B:AA,3,0)</f>
        <v>Heat Exchangers: Fundamentals and Design Analysis</v>
      </c>
      <c r="E696" s="14" t="str">
        <f>VLOOKUP(B696,Overall!B:AA,4,0)</f>
        <v>Prof. Prasanta Kumar Das,
Prof. Indranil Ghosh</v>
      </c>
      <c r="F696" s="15" t="str">
        <f>VLOOKUP(B696,Overall!B:AA,5,0)</f>
        <v>IIT Kharagpur</v>
      </c>
      <c r="G696" s="15" t="str">
        <f>VLOOKUP(B696,Overall!B:AA,6,0)</f>
        <v>IIT Kharagpur</v>
      </c>
      <c r="H696" s="16" t="str">
        <f>VLOOKUP(B696,Overall!B:AA,7,0)</f>
        <v>12 Weeks</v>
      </c>
      <c r="I696" s="15" t="str">
        <f>VLOOKUP(B696,Overall!B:AA,8,0)</f>
        <v>Rerun</v>
      </c>
      <c r="J696" s="17">
        <f>VLOOKUP(B696,Overall!B:AA,9,0)</f>
        <v>45859</v>
      </c>
      <c r="K696" s="17">
        <f>VLOOKUP(B696,Overall!B:AA,10,0)</f>
        <v>45940</v>
      </c>
      <c r="L696" s="17">
        <f>VLOOKUP(B696,Overall!B:AA,11,0)</f>
        <v>45963</v>
      </c>
      <c r="M696" s="17">
        <f>VLOOKUP(B696,Overall!B:AA,12,0)</f>
        <v>45866</v>
      </c>
      <c r="N696" s="17">
        <f>VLOOKUP(B696,Overall!B:AA,13,0)</f>
        <v>45884</v>
      </c>
      <c r="O696" s="15" t="str">
        <f>VLOOKUP(B696,Overall!B:AA,14,0)</f>
        <v>UG/PG</v>
      </c>
      <c r="P696" s="15" t="str">
        <f>VLOOKUP(B696,Overall!B:AA,15,0)</f>
        <v>Core/Elective</v>
      </c>
      <c r="Q696" s="15" t="str">
        <f>VLOOKUP(B696,Overall!B:AA,16,0)</f>
        <v>Yes</v>
      </c>
      <c r="R696" s="33">
        <f>VLOOKUP(B696,Overall!B:AA,17,0)</f>
        <v>0</v>
      </c>
      <c r="S696" s="20" t="str">
        <f>VLOOKUP(B696,Overall!B:AA,18,0)</f>
        <v>https://onlinecourses.nptel.ac.in/noc25_me170/preview</v>
      </c>
      <c r="T696" s="14" t="str">
        <f>VLOOKUP(B696,Overall!B:AA,19,0)</f>
        <v>noc25_me170</v>
      </c>
      <c r="U696" s="35" t="str">
        <f>VLOOKUP(B696,Overall!B:AA,20,0)</f>
        <v>https://onlinecourses.nptel.ac.in/noc23_me121/preview</v>
      </c>
      <c r="V696" s="35" t="str">
        <f>VLOOKUP(B696,Overall!B:AA,21,0)</f>
        <v>https://onlinecourses.nptel.ac.in/noc23_me121/preview</v>
      </c>
      <c r="W696" s="33" t="str">
        <f>VLOOKUP(B696,Overall!B:AA,22,0)</f>
        <v>noc23_me121</v>
      </c>
      <c r="X696" s="20" t="str">
        <f>VLOOKUP(B696,Overall!B:AA,23,0)</f>
        <v>https://nptel.ac.in/courses/112105248</v>
      </c>
      <c r="Y696" s="19" t="str">
        <f>VLOOKUP(B696,Overall!B:AA,24,0)</f>
        <v>https://nptel.ac.in/courses/112105248</v>
      </c>
      <c r="Z696" s="14">
        <f>VLOOKUP(B696,Overall!B:AA,25,0)</f>
        <v>112105248</v>
      </c>
      <c r="AA696" s="33"/>
    </row>
    <row r="697" spans="1:27" ht="39.6" x14ac:dyDescent="0.25">
      <c r="A697" s="13">
        <v>696</v>
      </c>
      <c r="B697" s="14" t="s">
        <v>4205</v>
      </c>
      <c r="C697" s="14" t="str">
        <f>VLOOKUP(B697,Overall!B:AA,2,0)</f>
        <v>Mechanical Engineering</v>
      </c>
      <c r="D697" s="14" t="str">
        <f>VLOOKUP(B697,Overall!B:AA,3,0)</f>
        <v>Experimental Methods in Fluid Mechanics</v>
      </c>
      <c r="E697" s="14" t="str">
        <f>VLOOKUP(B697,Overall!B:AA,4,0)</f>
        <v>Prof. Pranab K. Mondal</v>
      </c>
      <c r="F697" s="15" t="str">
        <f>VLOOKUP(B697,Overall!B:AA,5,0)</f>
        <v>IIT Guwahati</v>
      </c>
      <c r="G697" s="15" t="str">
        <f>VLOOKUP(B697,Overall!B:AA,6,0)</f>
        <v>IIT Guwahati</v>
      </c>
      <c r="H697" s="16" t="str">
        <f>VLOOKUP(B697,Overall!B:AA,7,0)</f>
        <v>12 Weeks</v>
      </c>
      <c r="I697" s="15" t="str">
        <f>VLOOKUP(B697,Overall!B:AA,8,0)</f>
        <v>Rerun</v>
      </c>
      <c r="J697" s="17">
        <f>VLOOKUP(B697,Overall!B:AA,9,0)</f>
        <v>45859</v>
      </c>
      <c r="K697" s="17">
        <f>VLOOKUP(B697,Overall!B:AA,10,0)</f>
        <v>45940</v>
      </c>
      <c r="L697" s="17">
        <f>VLOOKUP(B697,Overall!B:AA,11,0)</f>
        <v>45963</v>
      </c>
      <c r="M697" s="17">
        <f>VLOOKUP(B697,Overall!B:AA,12,0)</f>
        <v>45866</v>
      </c>
      <c r="N697" s="17">
        <f>VLOOKUP(B697,Overall!B:AA,13,0)</f>
        <v>45884</v>
      </c>
      <c r="O697" s="15" t="str">
        <f>VLOOKUP(B697,Overall!B:AA,14,0)</f>
        <v>UG/PG</v>
      </c>
      <c r="P697" s="15" t="str">
        <f>VLOOKUP(B697,Overall!B:AA,15,0)</f>
        <v>Elective</v>
      </c>
      <c r="Q697" s="15" t="str">
        <f>VLOOKUP(B697,Overall!B:AA,16,0)</f>
        <v>Yes</v>
      </c>
      <c r="R697" s="33">
        <f>VLOOKUP(B697,Overall!B:AA,17,0)</f>
        <v>0</v>
      </c>
      <c r="S697" s="20" t="str">
        <f>VLOOKUP(B697,Overall!B:AA,18,0)</f>
        <v>https://onlinecourses.nptel.ac.in/noc25_me172/preview</v>
      </c>
      <c r="T697" s="14" t="str">
        <f>VLOOKUP(B697,Overall!B:AA,19,0)</f>
        <v>noc25_me172</v>
      </c>
      <c r="U697" s="35" t="str">
        <f>VLOOKUP(B697,Overall!B:AA,20,0)</f>
        <v>https://onlinecourses.nptel.ac.in/noc22_me30/preview</v>
      </c>
      <c r="V697" s="35" t="str">
        <f>VLOOKUP(B697,Overall!B:AA,21,0)</f>
        <v>https://onlinecourses.nptel.ac.in/noc22_me30/preview</v>
      </c>
      <c r="W697" s="33" t="str">
        <f>VLOOKUP(B697,Overall!B:AA,22,0)</f>
        <v>noc22_me30</v>
      </c>
      <c r="X697" s="20" t="str">
        <f>VLOOKUP(B697,Overall!B:AA,23,0)</f>
        <v>https://nptel.ac.in/courses/112103290</v>
      </c>
      <c r="Y697" s="19" t="str">
        <f>VLOOKUP(B697,Overall!B:AA,24,0)</f>
        <v>https://nptel.ac.in/courses/112103290</v>
      </c>
      <c r="Z697" s="14">
        <f>VLOOKUP(B697,Overall!B:AA,25,0)</f>
        <v>112103290</v>
      </c>
      <c r="AA697" s="33"/>
    </row>
    <row r="698" spans="1:27" ht="39.6" x14ac:dyDescent="0.25">
      <c r="A698" s="13">
        <v>697</v>
      </c>
      <c r="B698" s="14" t="s">
        <v>4209</v>
      </c>
      <c r="C698" s="14" t="str">
        <f>VLOOKUP(B698,Overall!B:AA,2,0)</f>
        <v>Mechanical Engineering</v>
      </c>
      <c r="D698" s="14" t="str">
        <f>VLOOKUP(B698,Overall!B:AA,3,0)</f>
        <v>Engineering Graphics and Design</v>
      </c>
      <c r="E698" s="14" t="str">
        <f>VLOOKUP(B698,Overall!B:AA,4,0)</f>
        <v>Prof. Naresh Datla,
Prof. S.R. Kale</v>
      </c>
      <c r="F698" s="15" t="str">
        <f>VLOOKUP(B698,Overall!B:AA,5,0)</f>
        <v>IIT Delhi</v>
      </c>
      <c r="G698" s="15" t="str">
        <f>VLOOKUP(B698,Overall!B:AA,6,0)</f>
        <v>IIT Delhi</v>
      </c>
      <c r="H698" s="16" t="str">
        <f>VLOOKUP(B698,Overall!B:AA,7,0)</f>
        <v>12 Weeks</v>
      </c>
      <c r="I698" s="15" t="str">
        <f>VLOOKUP(B698,Overall!B:AA,8,0)</f>
        <v>Rerun</v>
      </c>
      <c r="J698" s="17">
        <f>VLOOKUP(B698,Overall!B:AA,9,0)</f>
        <v>45859</v>
      </c>
      <c r="K698" s="17">
        <f>VLOOKUP(B698,Overall!B:AA,10,0)</f>
        <v>45940</v>
      </c>
      <c r="L698" s="17">
        <f>VLOOKUP(B698,Overall!B:AA,11,0)</f>
        <v>45963</v>
      </c>
      <c r="M698" s="17">
        <f>VLOOKUP(B698,Overall!B:AA,12,0)</f>
        <v>45866</v>
      </c>
      <c r="N698" s="17">
        <f>VLOOKUP(B698,Overall!B:AA,13,0)</f>
        <v>45884</v>
      </c>
      <c r="O698" s="15" t="str">
        <f>VLOOKUP(B698,Overall!B:AA,14,0)</f>
        <v>UG</v>
      </c>
      <c r="P698" s="15" t="str">
        <f>VLOOKUP(B698,Overall!B:AA,15,0)</f>
        <v>Core</v>
      </c>
      <c r="Q698" s="15" t="str">
        <f>VLOOKUP(B698,Overall!B:AA,16,0)</f>
        <v>No</v>
      </c>
      <c r="R698" s="33">
        <f>VLOOKUP(B698,Overall!B:AA,17,0)</f>
        <v>0</v>
      </c>
      <c r="S698" s="20" t="str">
        <f>VLOOKUP(B698,Overall!B:AA,18,0)</f>
        <v>https://onlinecourses.nptel.ac.in/noc25_me173/preview</v>
      </c>
      <c r="T698" s="14" t="str">
        <f>VLOOKUP(B698,Overall!B:AA,19,0)</f>
        <v>noc25_me173</v>
      </c>
      <c r="U698" s="35" t="str">
        <f>VLOOKUP(B698,Overall!B:AA,20,0)</f>
        <v>https://onlinecourses.nptel.ac.in/noc24_me140/preview</v>
      </c>
      <c r="V698" s="35" t="str">
        <f>VLOOKUP(B698,Overall!B:AA,21,0)</f>
        <v>https://onlinecourses.nptel.ac.in/noc24_me140/preview</v>
      </c>
      <c r="W698" s="33" t="str">
        <f>VLOOKUP(B698,Overall!B:AA,22,0)</f>
        <v>noc24_me140</v>
      </c>
      <c r="X698" s="20" t="str">
        <f>VLOOKUP(B698,Overall!B:AA,23,0)</f>
        <v>https://nptel.ac.in/courses/112102304</v>
      </c>
      <c r="Y698" s="19" t="str">
        <f>VLOOKUP(B698,Overall!B:AA,24,0)</f>
        <v>https://nptel.ac.in/courses/112102304</v>
      </c>
      <c r="Z698" s="14">
        <f>VLOOKUP(B698,Overall!B:AA,25,0)</f>
        <v>112102304</v>
      </c>
      <c r="AA698" s="33"/>
    </row>
    <row r="699" spans="1:27" ht="39.6" x14ac:dyDescent="0.25">
      <c r="A699" s="13">
        <v>698</v>
      </c>
      <c r="B699" s="14" t="s">
        <v>4214</v>
      </c>
      <c r="C699" s="14" t="str">
        <f>VLOOKUP(B699,Overall!B:AA,2,0)</f>
        <v>Mechanical Engineering</v>
      </c>
      <c r="D699" s="14" t="str">
        <f>VLOOKUP(B699,Overall!B:AA,3,0)</f>
        <v>Advanced Fluid Mechanics - IITKGP</v>
      </c>
      <c r="E699" s="14" t="str">
        <f>VLOOKUP(B699,Overall!B:AA,4,0)</f>
        <v>Prof. Suman Chakraborty</v>
      </c>
      <c r="F699" s="15" t="str">
        <f>VLOOKUP(B699,Overall!B:AA,5,0)</f>
        <v>IIT Kharagpur</v>
      </c>
      <c r="G699" s="15" t="str">
        <f>VLOOKUP(B699,Overall!B:AA,6,0)</f>
        <v>IIT Kharagpur</v>
      </c>
      <c r="H699" s="16" t="str">
        <f>VLOOKUP(B699,Overall!B:AA,7,0)</f>
        <v>12 Weeks</v>
      </c>
      <c r="I699" s="15" t="str">
        <f>VLOOKUP(B699,Overall!B:AA,8,0)</f>
        <v>Rerun</v>
      </c>
      <c r="J699" s="17">
        <f>VLOOKUP(B699,Overall!B:AA,9,0)</f>
        <v>45859</v>
      </c>
      <c r="K699" s="17">
        <f>VLOOKUP(B699,Overall!B:AA,10,0)</f>
        <v>45940</v>
      </c>
      <c r="L699" s="17">
        <f>VLOOKUP(B699,Overall!B:AA,11,0)</f>
        <v>45963</v>
      </c>
      <c r="M699" s="17">
        <f>VLOOKUP(B699,Overall!B:AA,12,0)</f>
        <v>45866</v>
      </c>
      <c r="N699" s="17">
        <f>VLOOKUP(B699,Overall!B:AA,13,0)</f>
        <v>45884</v>
      </c>
      <c r="O699" s="15" t="str">
        <f>VLOOKUP(B699,Overall!B:AA,14,0)</f>
        <v>UG/PG</v>
      </c>
      <c r="P699" s="15" t="str">
        <f>VLOOKUP(B699,Overall!B:AA,15,0)</f>
        <v>Core</v>
      </c>
      <c r="Q699" s="15" t="str">
        <f>VLOOKUP(B699,Overall!B:AA,16,0)</f>
        <v>Yes</v>
      </c>
      <c r="R699" s="33" t="str">
        <f>VLOOKUP(B699,Overall!B:AA,17,0)</f>
        <v>Computational Thermo Fluids</v>
      </c>
      <c r="S699" s="20" t="str">
        <f>VLOOKUP(B699,Overall!B:AA,18,0)</f>
        <v>https://onlinecourses.nptel.ac.in/noc25_me174/preview</v>
      </c>
      <c r="T699" s="14" t="str">
        <f>VLOOKUP(B699,Overall!B:AA,19,0)</f>
        <v>noc25_me174</v>
      </c>
      <c r="U699" s="35" t="str">
        <f>VLOOKUP(B699,Overall!B:AA,20,0)</f>
        <v>https://onlinecourses.nptel.ac.in/noc22_me102/preview</v>
      </c>
      <c r="V699" s="35" t="str">
        <f>VLOOKUP(B699,Overall!B:AA,21,0)</f>
        <v>https://onlinecourses.nptel.ac.in/noc22_me102/preview</v>
      </c>
      <c r="W699" s="33" t="str">
        <f>VLOOKUP(B699,Overall!B:AA,22,0)</f>
        <v>noc22_me102</v>
      </c>
      <c r="X699" s="20" t="str">
        <f>VLOOKUP(B699,Overall!B:AA,23,0)</f>
        <v>https://nptel.ac.in/courses/112105218</v>
      </c>
      <c r="Y699" s="19" t="str">
        <f>VLOOKUP(B699,Overall!B:AA,24,0)</f>
        <v>https://nptel.ac.in/courses/112105218</v>
      </c>
      <c r="Z699" s="14">
        <f>VLOOKUP(B699,Overall!B:AA,25,0)</f>
        <v>112105218</v>
      </c>
      <c r="AA699" s="33"/>
    </row>
    <row r="700" spans="1:27" ht="39.6" x14ac:dyDescent="0.25">
      <c r="A700" s="13">
        <v>699</v>
      </c>
      <c r="B700" s="14" t="s">
        <v>4218</v>
      </c>
      <c r="C700" s="14" t="str">
        <f>VLOOKUP(B700,Overall!B:AA,2,0)</f>
        <v>Mechanical Engineering</v>
      </c>
      <c r="D700" s="14" t="str">
        <f>VLOOKUP(B700,Overall!B:AA,3,0)</f>
        <v>Experimental Modal Analysis</v>
      </c>
      <c r="E700" s="14" t="str">
        <f>VLOOKUP(B700,Overall!B:AA,4,0)</f>
        <v>Prof. Subodh V. Modak</v>
      </c>
      <c r="F700" s="15" t="str">
        <f>VLOOKUP(B700,Overall!B:AA,5,0)</f>
        <v>IIT Delhi</v>
      </c>
      <c r="G700" s="15" t="str">
        <f>VLOOKUP(B700,Overall!B:AA,6,0)</f>
        <v>IIT Delhi</v>
      </c>
      <c r="H700" s="16" t="str">
        <f>VLOOKUP(B700,Overall!B:AA,7,0)</f>
        <v>12 Weeks</v>
      </c>
      <c r="I700" s="15" t="str">
        <f>VLOOKUP(B700,Overall!B:AA,8,0)</f>
        <v>Rerun</v>
      </c>
      <c r="J700" s="17">
        <f>VLOOKUP(B700,Overall!B:AA,9,0)</f>
        <v>45859</v>
      </c>
      <c r="K700" s="17">
        <f>VLOOKUP(B700,Overall!B:AA,10,0)</f>
        <v>45940</v>
      </c>
      <c r="L700" s="17">
        <f>VLOOKUP(B700,Overall!B:AA,11,0)</f>
        <v>45963</v>
      </c>
      <c r="M700" s="17">
        <f>VLOOKUP(B700,Overall!B:AA,12,0)</f>
        <v>45866</v>
      </c>
      <c r="N700" s="17">
        <f>VLOOKUP(B700,Overall!B:AA,13,0)</f>
        <v>45884</v>
      </c>
      <c r="O700" s="15" t="str">
        <f>VLOOKUP(B700,Overall!B:AA,14,0)</f>
        <v>UG/PG</v>
      </c>
      <c r="P700" s="15" t="str">
        <f>VLOOKUP(B700,Overall!B:AA,15,0)</f>
        <v>Elective</v>
      </c>
      <c r="Q700" s="15" t="str">
        <f>VLOOKUP(B700,Overall!B:AA,16,0)</f>
        <v>Yes</v>
      </c>
      <c r="R700" s="33">
        <f>VLOOKUP(B700,Overall!B:AA,17,0)</f>
        <v>0</v>
      </c>
      <c r="S700" s="20" t="str">
        <f>VLOOKUP(B700,Overall!B:AA,18,0)</f>
        <v>https://onlinecourses.nptel.ac.in/noc25_me175/preview</v>
      </c>
      <c r="T700" s="14" t="str">
        <f>VLOOKUP(B700,Overall!B:AA,19,0)</f>
        <v>noc25_me175</v>
      </c>
      <c r="U700" s="35" t="str">
        <f>VLOOKUP(B700,Overall!B:AA,20,0)</f>
        <v>https://onlinecourses.nptel.ac.in/noc24_me143/preview</v>
      </c>
      <c r="V700" s="35" t="str">
        <f>VLOOKUP(B700,Overall!B:AA,21,0)</f>
        <v>https://onlinecourses.nptel.ac.in/noc24_me143/preview</v>
      </c>
      <c r="W700" s="33" t="str">
        <f>VLOOKUP(B700,Overall!B:AA,22,0)</f>
        <v>noc24_me143</v>
      </c>
      <c r="X700" s="20" t="str">
        <f>VLOOKUP(B700,Overall!B:AA,23,0)</f>
        <v>https://nptel.ac.in/courses/112102318</v>
      </c>
      <c r="Y700" s="19" t="str">
        <f>VLOOKUP(B700,Overall!B:AA,24,0)</f>
        <v>https://nptel.ac.in/courses/112102318</v>
      </c>
      <c r="Z700" s="14">
        <f>VLOOKUP(B700,Overall!B:AA,25,0)</f>
        <v>112102318</v>
      </c>
      <c r="AA700" s="33"/>
    </row>
    <row r="701" spans="1:27" ht="39.6" x14ac:dyDescent="0.25">
      <c r="A701" s="13">
        <v>700</v>
      </c>
      <c r="B701" s="14" t="s">
        <v>4223</v>
      </c>
      <c r="C701" s="14" t="str">
        <f>VLOOKUP(B701,Overall!B:AA,2,0)</f>
        <v>Mechanical Engineering</v>
      </c>
      <c r="D701" s="14" t="str">
        <f>VLOOKUP(B701,Overall!B:AA,3,0)</f>
        <v>Advanced Dynamics</v>
      </c>
      <c r="E701" s="14" t="str">
        <f>VLOOKUP(B701,Overall!B:AA,4,0)</f>
        <v>Prof. Anirvan DasGupta</v>
      </c>
      <c r="F701" s="15" t="str">
        <f>VLOOKUP(B701,Overall!B:AA,5,0)</f>
        <v>IIT Kharagpur</v>
      </c>
      <c r="G701" s="15" t="str">
        <f>VLOOKUP(B701,Overall!B:AA,6,0)</f>
        <v>IIT Kharagpur</v>
      </c>
      <c r="H701" s="16" t="str">
        <f>VLOOKUP(B701,Overall!B:AA,7,0)</f>
        <v>12 Weeks</v>
      </c>
      <c r="I701" s="15" t="str">
        <f>VLOOKUP(B701,Overall!B:AA,8,0)</f>
        <v>Rerun</v>
      </c>
      <c r="J701" s="17">
        <f>VLOOKUP(B701,Overall!B:AA,9,0)</f>
        <v>45859</v>
      </c>
      <c r="K701" s="17">
        <f>VLOOKUP(B701,Overall!B:AA,10,0)</f>
        <v>45940</v>
      </c>
      <c r="L701" s="17">
        <f>VLOOKUP(B701,Overall!B:AA,11,0)</f>
        <v>45963</v>
      </c>
      <c r="M701" s="17">
        <f>VLOOKUP(B701,Overall!B:AA,12,0)</f>
        <v>45866</v>
      </c>
      <c r="N701" s="17">
        <f>VLOOKUP(B701,Overall!B:AA,13,0)</f>
        <v>45884</v>
      </c>
      <c r="O701" s="15" t="str">
        <f>VLOOKUP(B701,Overall!B:AA,14,0)</f>
        <v>UG/PG</v>
      </c>
      <c r="P701" s="15" t="str">
        <f>VLOOKUP(B701,Overall!B:AA,15,0)</f>
        <v>Core</v>
      </c>
      <c r="Q701" s="15" t="str">
        <f>VLOOKUP(B701,Overall!B:AA,16,0)</f>
        <v>Yes</v>
      </c>
      <c r="R701" s="33" t="str">
        <f>VLOOKUP(B701,Overall!B:AA,17,0)</f>
        <v>Advanced Dynamics and Vibration
Advanced Mechanics
Computational Mechanics</v>
      </c>
      <c r="S701" s="20" t="str">
        <f>VLOOKUP(B701,Overall!B:AA,18,0)</f>
        <v>https://onlinecourses.nptel.ac.in/noc25_me176/preview</v>
      </c>
      <c r="T701" s="14" t="str">
        <f>VLOOKUP(B701,Overall!B:AA,19,0)</f>
        <v>noc25_me176</v>
      </c>
      <c r="U701" s="35" t="str">
        <f>VLOOKUP(B701,Overall!B:AA,20,0)</f>
        <v>https://onlinecourses.nptel.ac.in/noc23_me116/preview</v>
      </c>
      <c r="V701" s="35" t="str">
        <f>VLOOKUP(B701,Overall!B:AA,21,0)</f>
        <v>https://onlinecourses.nptel.ac.in/noc23_me116/preview</v>
      </c>
      <c r="W701" s="33" t="str">
        <f>VLOOKUP(B701,Overall!B:AA,22,0)</f>
        <v>noc23_me116</v>
      </c>
      <c r="X701" s="20" t="str">
        <f>VLOOKUP(B701,Overall!B:AA,23,0)</f>
        <v>https://nptel.ac.in/courses/112105304</v>
      </c>
      <c r="Y701" s="19" t="str">
        <f>VLOOKUP(B701,Overall!B:AA,24,0)</f>
        <v>https://nptel.ac.in/courses/112105304</v>
      </c>
      <c r="Z701" s="14">
        <f>VLOOKUP(B701,Overall!B:AA,25,0)</f>
        <v>112105304</v>
      </c>
      <c r="AA701" s="33"/>
    </row>
    <row r="702" spans="1:27" ht="39.6" x14ac:dyDescent="0.25">
      <c r="A702" s="13">
        <v>701</v>
      </c>
      <c r="B702" s="14" t="s">
        <v>4234</v>
      </c>
      <c r="C702" s="14" t="str">
        <f>VLOOKUP(B702,Overall!B:AA,2,0)</f>
        <v>Mechanical Engineering, Chemical Engineering</v>
      </c>
      <c r="D702" s="14" t="str">
        <f>VLOOKUP(B702,Overall!B:AA,3,0)</f>
        <v>Sustainable Energy Technology</v>
      </c>
      <c r="E702" s="14" t="str">
        <f>VLOOKUP(B702,Overall!B:AA,4,0)</f>
        <v>Prof. Sayak Banerjee</v>
      </c>
      <c r="F702" s="15" t="str">
        <f>VLOOKUP(B702,Overall!B:AA,5,0)</f>
        <v>IIT Hyderabad</v>
      </c>
      <c r="G702" s="15" t="str">
        <f>VLOOKUP(B702,Overall!B:AA,6,0)</f>
        <v>IIT Madras</v>
      </c>
      <c r="H702" s="16" t="str">
        <f>VLOOKUP(B702,Overall!B:AA,7,0)</f>
        <v>12 Weeks</v>
      </c>
      <c r="I702" s="15" t="str">
        <f>VLOOKUP(B702,Overall!B:AA,8,0)</f>
        <v>Rerun</v>
      </c>
      <c r="J702" s="17">
        <f>VLOOKUP(B702,Overall!B:AA,9,0)</f>
        <v>45859</v>
      </c>
      <c r="K702" s="17">
        <f>VLOOKUP(B702,Overall!B:AA,10,0)</f>
        <v>45940</v>
      </c>
      <c r="L702" s="17">
        <f>VLOOKUP(B702,Overall!B:AA,11,0)</f>
        <v>45956</v>
      </c>
      <c r="M702" s="17">
        <f>VLOOKUP(B702,Overall!B:AA,12,0)</f>
        <v>45866</v>
      </c>
      <c r="N702" s="17">
        <f>VLOOKUP(B702,Overall!B:AA,13,0)</f>
        <v>45884</v>
      </c>
      <c r="O702" s="15" t="str">
        <f>VLOOKUP(B702,Overall!B:AA,14,0)</f>
        <v>UG/PG</v>
      </c>
      <c r="P702" s="15" t="str">
        <f>VLOOKUP(B702,Overall!B:AA,15,0)</f>
        <v>Elective</v>
      </c>
      <c r="Q702" s="15" t="str">
        <f>VLOOKUP(B702,Overall!B:AA,16,0)</f>
        <v>Yes</v>
      </c>
      <c r="R702" s="33" t="str">
        <f>VLOOKUP(B702,Overall!B:AA,17,0)</f>
        <v>Energy and Environment</v>
      </c>
      <c r="S702" s="20" t="str">
        <f>VLOOKUP(B702,Overall!B:AA,18,0)</f>
        <v>https://onlinecourses.nptel.ac.in/noc25_me178/preview</v>
      </c>
      <c r="T702" s="14" t="str">
        <f>VLOOKUP(B702,Overall!B:AA,19,0)</f>
        <v>noc25_me178</v>
      </c>
      <c r="U702" s="35" t="str">
        <f>VLOOKUP(B702,Overall!B:AA,20,0)</f>
        <v>https://onlinecourses.nptel.ac.in/noc24_me144/preview</v>
      </c>
      <c r="V702" s="35" t="str">
        <f>VLOOKUP(B702,Overall!B:AA,21,0)</f>
        <v>https://onlinecourses.nptel.ac.in/noc24_me144/preview</v>
      </c>
      <c r="W702" s="33" t="str">
        <f>VLOOKUP(B702,Overall!B:AA,22,0)</f>
        <v>noc24_me144</v>
      </c>
      <c r="X702" s="20" t="str">
        <f>VLOOKUP(B702,Overall!B:AA,23,0)</f>
        <v>https://nptel.ac.in/courses/112106318</v>
      </c>
      <c r="Y702" s="19" t="str">
        <f>VLOOKUP(B702,Overall!B:AA,24,0)</f>
        <v>https://nptel.ac.in/courses/112106318</v>
      </c>
      <c r="Z702" s="14">
        <f>VLOOKUP(B702,Overall!B:AA,25,0)</f>
        <v>112106318</v>
      </c>
      <c r="AA702" s="33"/>
    </row>
    <row r="703" spans="1:27" ht="39.6" x14ac:dyDescent="0.25">
      <c r="A703" s="13">
        <v>702</v>
      </c>
      <c r="B703" s="14" t="s">
        <v>4239</v>
      </c>
      <c r="C703" s="14" t="str">
        <f>VLOOKUP(B703,Overall!B:AA,2,0)</f>
        <v>Mechanical Engineering, Electronics and Electrical Engineering</v>
      </c>
      <c r="D703" s="14" t="str">
        <f>VLOOKUP(B703,Overall!B:AA,3,0)</f>
        <v>Design of Mechatronic Systems</v>
      </c>
      <c r="E703" s="14" t="str">
        <f>VLOOKUP(B703,Overall!B:AA,4,0)</f>
        <v>Prof. Prasanna Gandhi</v>
      </c>
      <c r="F703" s="15" t="str">
        <f>VLOOKUP(B703,Overall!B:AA,5,0)</f>
        <v>IIT Bombay</v>
      </c>
      <c r="G703" s="15" t="str">
        <f>VLOOKUP(B703,Overall!B:AA,6,0)</f>
        <v>IIT Bombay</v>
      </c>
      <c r="H703" s="16" t="str">
        <f>VLOOKUP(B703,Overall!B:AA,7,0)</f>
        <v>12 Weeks</v>
      </c>
      <c r="I703" s="15" t="str">
        <f>VLOOKUP(B703,Overall!B:AA,8,0)</f>
        <v>Rerun</v>
      </c>
      <c r="J703" s="17">
        <f>VLOOKUP(B703,Overall!B:AA,9,0)</f>
        <v>45859</v>
      </c>
      <c r="K703" s="17">
        <f>VLOOKUP(B703,Overall!B:AA,10,0)</f>
        <v>45940</v>
      </c>
      <c r="L703" s="17">
        <f>VLOOKUP(B703,Overall!B:AA,11,0)</f>
        <v>45956</v>
      </c>
      <c r="M703" s="17">
        <f>VLOOKUP(B703,Overall!B:AA,12,0)</f>
        <v>45866</v>
      </c>
      <c r="N703" s="17">
        <f>VLOOKUP(B703,Overall!B:AA,13,0)</f>
        <v>45884</v>
      </c>
      <c r="O703" s="15" t="str">
        <f>VLOOKUP(B703,Overall!B:AA,14,0)</f>
        <v>UG/PG</v>
      </c>
      <c r="P703" s="15" t="str">
        <f>VLOOKUP(B703,Overall!B:AA,15,0)</f>
        <v>Elective</v>
      </c>
      <c r="Q703" s="15" t="str">
        <f>VLOOKUP(B703,Overall!B:AA,16,0)</f>
        <v>Yes</v>
      </c>
      <c r="R703" s="33" t="str">
        <f>VLOOKUP(B703,Overall!B:AA,17,0)</f>
        <v>Manufacturing Processes and Technology
Robotics
Product Design</v>
      </c>
      <c r="S703" s="20" t="str">
        <f>VLOOKUP(B703,Overall!B:AA,18,0)</f>
        <v>https://onlinecourses.nptel.ac.in/noc25_me179/preview</v>
      </c>
      <c r="T703" s="14" t="str">
        <f>VLOOKUP(B703,Overall!B:AA,19,0)</f>
        <v>noc25_me179</v>
      </c>
      <c r="U703" s="35" t="str">
        <f>VLOOKUP(B703,Overall!B:AA,20,0)</f>
        <v>https://onlinecourses.nptel.ac.in/noc24_me120/preview</v>
      </c>
      <c r="V703" s="35" t="str">
        <f>VLOOKUP(B703,Overall!B:AA,21,0)</f>
        <v>https://onlinecourses.nptel.ac.in/noc24_me120/preview</v>
      </c>
      <c r="W703" s="33" t="str">
        <f>VLOOKUP(B703,Overall!B:AA,22,0)</f>
        <v>noc24_me120</v>
      </c>
      <c r="X703" s="20" t="str">
        <f>VLOOKUP(B703,Overall!B:AA,23,0)</f>
        <v>https://nptel.ac.in/courses/112101304</v>
      </c>
      <c r="Y703" s="19" t="str">
        <f>VLOOKUP(B703,Overall!B:AA,24,0)</f>
        <v>https://nptel.ac.in/courses/112101304</v>
      </c>
      <c r="Z703" s="14">
        <f>VLOOKUP(B703,Overall!B:AA,25,0)</f>
        <v>112101304</v>
      </c>
      <c r="AA703" s="33"/>
    </row>
    <row r="704" spans="1:27" ht="39.6" x14ac:dyDescent="0.25">
      <c r="A704" s="13">
        <v>703</v>
      </c>
      <c r="B704" s="14" t="s">
        <v>4259</v>
      </c>
      <c r="C704" s="14" t="str">
        <f>VLOOKUP(B704,Overall!B:AA,2,0)</f>
        <v>Mechanical/Chemical engineering</v>
      </c>
      <c r="D704" s="14" t="str">
        <f>VLOOKUP(B704,Overall!B:AA,3,0)</f>
        <v>Engineering Thermodynamics</v>
      </c>
      <c r="E704" s="14" t="str">
        <f>VLOOKUP(B704,Overall!B:AA,4,0)</f>
        <v>Prof. V. Raghavan</v>
      </c>
      <c r="F704" s="15" t="str">
        <f>VLOOKUP(B704,Overall!B:AA,5,0)</f>
        <v>IIT Madras</v>
      </c>
      <c r="G704" s="15" t="str">
        <f>VLOOKUP(B704,Overall!B:AA,6,0)</f>
        <v>IIT Madras</v>
      </c>
      <c r="H704" s="16" t="str">
        <f>VLOOKUP(B704,Overall!B:AA,7,0)</f>
        <v>12 Weeks</v>
      </c>
      <c r="I704" s="15" t="str">
        <f>VLOOKUP(B704,Overall!B:AA,8,0)</f>
        <v>Rerun</v>
      </c>
      <c r="J704" s="17">
        <f>VLOOKUP(B704,Overall!B:AA,9,0)</f>
        <v>45859</v>
      </c>
      <c r="K704" s="17">
        <f>VLOOKUP(B704,Overall!B:AA,10,0)</f>
        <v>45940</v>
      </c>
      <c r="L704" s="17">
        <f>VLOOKUP(B704,Overall!B:AA,11,0)</f>
        <v>45955</v>
      </c>
      <c r="M704" s="17">
        <f>VLOOKUP(B704,Overall!B:AA,12,0)</f>
        <v>45866</v>
      </c>
      <c r="N704" s="17">
        <f>VLOOKUP(B704,Overall!B:AA,13,0)</f>
        <v>45884</v>
      </c>
      <c r="O704" s="15" t="str">
        <f>VLOOKUP(B704,Overall!B:AA,14,0)</f>
        <v>UG</v>
      </c>
      <c r="P704" s="15" t="str">
        <f>VLOOKUP(B704,Overall!B:AA,15,0)</f>
        <v>Core</v>
      </c>
      <c r="Q704" s="15" t="str">
        <f>VLOOKUP(B704,Overall!B:AA,16,0)</f>
        <v>No</v>
      </c>
      <c r="R704" s="33">
        <f>VLOOKUP(B704,Overall!B:AA,17,0)</f>
        <v>0</v>
      </c>
      <c r="S704" s="20" t="str">
        <f>VLOOKUP(B704,Overall!B:AA,18,0)</f>
        <v>https://onlinecourses.nptel.ac.in/noc25_me182/preview</v>
      </c>
      <c r="T704" s="14" t="str">
        <f>VLOOKUP(B704,Overall!B:AA,19,0)</f>
        <v>noc25_me182</v>
      </c>
      <c r="U704" s="35" t="str">
        <f>VLOOKUP(B704,Overall!B:AA,20,0)</f>
        <v>https://onlinecourses.nptel.ac.in/noc24_me146/preview</v>
      </c>
      <c r="V704" s="35" t="str">
        <f>VLOOKUP(B704,Overall!B:AA,21,0)</f>
        <v>https://onlinecourses.nptel.ac.in/noc24_me146/preview</v>
      </c>
      <c r="W704" s="33" t="str">
        <f>VLOOKUP(B704,Overall!B:AA,22,0)</f>
        <v>noc24_me146</v>
      </c>
      <c r="X704" s="20" t="str">
        <f>VLOOKUP(B704,Overall!B:AA,23,0)</f>
        <v>https://nptel.ac.in/courses/112106320</v>
      </c>
      <c r="Y704" s="19" t="str">
        <f>VLOOKUP(B704,Overall!B:AA,24,0)</f>
        <v>https://nptel.ac.in/courses/112106320</v>
      </c>
      <c r="Z704" s="14">
        <f>VLOOKUP(B704,Overall!B:AA,25,0)</f>
        <v>112106320</v>
      </c>
      <c r="AA704" s="33"/>
    </row>
    <row r="705" spans="1:27" ht="39.6" x14ac:dyDescent="0.25">
      <c r="A705" s="13">
        <v>704</v>
      </c>
      <c r="B705" s="14" t="s">
        <v>4265</v>
      </c>
      <c r="C705" s="14" t="str">
        <f>VLOOKUP(B705,Overall!B:AA,2,0)</f>
        <v>Mechanical/Chemical/Aerospace</v>
      </c>
      <c r="D705" s="14" t="str">
        <f>VLOOKUP(B705,Overall!B:AA,3,0)</f>
        <v>Theory of Fire Propagation (Fire Dynamics)</v>
      </c>
      <c r="E705" s="14" t="str">
        <f>VLOOKUP(B705,Overall!B:AA,4,0)</f>
        <v>Prof. V. Raghavan</v>
      </c>
      <c r="F705" s="15" t="str">
        <f>VLOOKUP(B705,Overall!B:AA,5,0)</f>
        <v>IIT Madras</v>
      </c>
      <c r="G705" s="15" t="str">
        <f>VLOOKUP(B705,Overall!B:AA,6,0)</f>
        <v>IIT Madras</v>
      </c>
      <c r="H705" s="16" t="str">
        <f>VLOOKUP(B705,Overall!B:AA,7,0)</f>
        <v>12 Weeks</v>
      </c>
      <c r="I705" s="15" t="str">
        <f>VLOOKUP(B705,Overall!B:AA,8,0)</f>
        <v>Rerun</v>
      </c>
      <c r="J705" s="17">
        <f>VLOOKUP(B705,Overall!B:AA,9,0)</f>
        <v>45859</v>
      </c>
      <c r="K705" s="17">
        <f>VLOOKUP(B705,Overall!B:AA,10,0)</f>
        <v>45940</v>
      </c>
      <c r="L705" s="17">
        <f>VLOOKUP(B705,Overall!B:AA,11,0)</f>
        <v>45956</v>
      </c>
      <c r="M705" s="17">
        <f>VLOOKUP(B705,Overall!B:AA,12,0)</f>
        <v>45866</v>
      </c>
      <c r="N705" s="17">
        <f>VLOOKUP(B705,Overall!B:AA,13,0)</f>
        <v>45884</v>
      </c>
      <c r="O705" s="15" t="str">
        <f>VLOOKUP(B705,Overall!B:AA,14,0)</f>
        <v>PG</v>
      </c>
      <c r="P705" s="15" t="str">
        <f>VLOOKUP(B705,Overall!B:AA,15,0)</f>
        <v>Elective</v>
      </c>
      <c r="Q705" s="15" t="str">
        <f>VLOOKUP(B705,Overall!B:AA,16,0)</f>
        <v>Yes</v>
      </c>
      <c r="R705" s="33">
        <f>VLOOKUP(B705,Overall!B:AA,17,0)</f>
        <v>0</v>
      </c>
      <c r="S705" s="20" t="str">
        <f>VLOOKUP(B705,Overall!B:AA,18,0)</f>
        <v>https://onlinecourses.nptel.ac.in/noc25_me183/preview</v>
      </c>
      <c r="T705" s="14" t="str">
        <f>VLOOKUP(B705,Overall!B:AA,19,0)</f>
        <v>noc25_me183</v>
      </c>
      <c r="U705" s="35" t="str">
        <f>VLOOKUP(B705,Overall!B:AA,20,0)</f>
        <v>https://onlinecourses.nptel.ac.in/noc24_me147/preview</v>
      </c>
      <c r="V705" s="35" t="str">
        <f>VLOOKUP(B705,Overall!B:AA,21,0)</f>
        <v>https://onlinecourses.nptel.ac.in/noc24_me147/preview</v>
      </c>
      <c r="W705" s="33" t="str">
        <f>VLOOKUP(B705,Overall!B:AA,22,0)</f>
        <v>noc24_me147</v>
      </c>
      <c r="X705" s="20" t="str">
        <f>VLOOKUP(B705,Overall!B:AA,23,0)</f>
        <v>https://nptel.ac.in/courses/112106321</v>
      </c>
      <c r="Y705" s="19" t="str">
        <f>VLOOKUP(B705,Overall!B:AA,24,0)</f>
        <v>https://nptel.ac.in/courses/112106321</v>
      </c>
      <c r="Z705" s="14">
        <f>VLOOKUP(B705,Overall!B:AA,25,0)</f>
        <v>112106321</v>
      </c>
      <c r="AA705" s="33"/>
    </row>
    <row r="706" spans="1:27" ht="39.6" x14ac:dyDescent="0.25">
      <c r="A706" s="13">
        <v>705</v>
      </c>
      <c r="B706" s="14" t="s">
        <v>4270</v>
      </c>
      <c r="C706" s="14" t="str">
        <f>VLOOKUP(B706,Overall!B:AA,2,0)</f>
        <v>Metallurgical &amp; Materials Engineering</v>
      </c>
      <c r="D706" s="14" t="str">
        <f>VLOOKUP(B706,Overall!B:AA,3,0)</f>
        <v>Defects in Crystalline Solids (Part - I)</v>
      </c>
      <c r="E706" s="14" t="str">
        <f>VLOOKUP(B706,Overall!B:AA,4,0)</f>
        <v>Prof. Shashank Shekhar</v>
      </c>
      <c r="F706" s="15" t="str">
        <f>VLOOKUP(B706,Overall!B:AA,5,0)</f>
        <v>IIT Kanpur</v>
      </c>
      <c r="G706" s="15" t="str">
        <f>VLOOKUP(B706,Overall!B:AA,6,0)</f>
        <v>IIT Kanpur</v>
      </c>
      <c r="H706" s="16" t="str">
        <f>VLOOKUP(B706,Overall!B:AA,7,0)</f>
        <v>8 Weeks</v>
      </c>
      <c r="I706" s="15" t="str">
        <f>VLOOKUP(B706,Overall!B:AA,8,0)</f>
        <v>Rerun</v>
      </c>
      <c r="J706" s="17">
        <f>VLOOKUP(B706,Overall!B:AA,9,0)</f>
        <v>45859</v>
      </c>
      <c r="K706" s="17">
        <f>VLOOKUP(B706,Overall!B:AA,10,0)</f>
        <v>45912</v>
      </c>
      <c r="L706" s="17">
        <f>VLOOKUP(B706,Overall!B:AA,11,0)</f>
        <v>45920</v>
      </c>
      <c r="M706" s="17">
        <f>VLOOKUP(B706,Overall!B:AA,12,0)</f>
        <v>45866</v>
      </c>
      <c r="N706" s="17">
        <f>VLOOKUP(B706,Overall!B:AA,13,0)</f>
        <v>45884</v>
      </c>
      <c r="O706" s="15" t="str">
        <f>VLOOKUP(B706,Overall!B:AA,14,0)</f>
        <v>UG</v>
      </c>
      <c r="P706" s="15" t="str">
        <f>VLOOKUP(B706,Overall!B:AA,15,0)</f>
        <v>Core</v>
      </c>
      <c r="Q706" s="15" t="str">
        <f>VLOOKUP(B706,Overall!B:AA,16,0)</f>
        <v>No</v>
      </c>
      <c r="R706" s="33">
        <f>VLOOKUP(B706,Overall!B:AA,17,0)</f>
        <v>0</v>
      </c>
      <c r="S706" s="20" t="str">
        <f>VLOOKUP(B706,Overall!B:AA,18,0)</f>
        <v>https://onlinecourses.nptel.ac.in/noc25_mm40/preview</v>
      </c>
      <c r="T706" s="14" t="str">
        <f>VLOOKUP(B706,Overall!B:AA,19,0)</f>
        <v>noc25_mm40</v>
      </c>
      <c r="U706" s="35" t="str">
        <f>VLOOKUP(B706,Overall!B:AA,20,0)</f>
        <v>https://onlinecourses.nptel.ac.in/noc24_mm28/preview</v>
      </c>
      <c r="V706" s="35" t="str">
        <f>VLOOKUP(B706,Overall!B:AA,21,0)</f>
        <v>https://onlinecourses.nptel.ac.in/noc24_mm28/preview</v>
      </c>
      <c r="W706" s="33" t="str">
        <f>VLOOKUP(B706,Overall!B:AA,22,0)</f>
        <v>noc24_mm28</v>
      </c>
      <c r="X706" s="20" t="str">
        <f>VLOOKUP(B706,Overall!B:AA,23,0)</f>
        <v>https://nptel.ac.in/courses/113104081</v>
      </c>
      <c r="Y706" s="19" t="str">
        <f>VLOOKUP(B706,Overall!B:AA,24,0)</f>
        <v>https://nptel.ac.in/courses/113104081</v>
      </c>
      <c r="Z706" s="14">
        <f>VLOOKUP(B706,Overall!B:AA,25,0)</f>
        <v>113104081</v>
      </c>
      <c r="AA706" s="33"/>
    </row>
    <row r="707" spans="1:27" ht="39.6" x14ac:dyDescent="0.25">
      <c r="A707" s="13">
        <v>706</v>
      </c>
      <c r="B707" s="14" t="s">
        <v>4276</v>
      </c>
      <c r="C707" s="14" t="str">
        <f>VLOOKUP(B707,Overall!B:AA,2,0)</f>
        <v>Metallurgical and Materials Engineering</v>
      </c>
      <c r="D707" s="14" t="str">
        <f>VLOOKUP(B707,Overall!B:AA,3,0)</f>
        <v>Fundamentals of Electronic Device Fabrication</v>
      </c>
      <c r="E707" s="14" t="str">
        <f>VLOOKUP(B707,Overall!B:AA,4,0)</f>
        <v>Prof. Parasuraman Swaminathan</v>
      </c>
      <c r="F707" s="15" t="str">
        <f>VLOOKUP(B707,Overall!B:AA,5,0)</f>
        <v>IIT Madras</v>
      </c>
      <c r="G707" s="15" t="str">
        <f>VLOOKUP(B707,Overall!B:AA,6,0)</f>
        <v>IIT Madras</v>
      </c>
      <c r="H707" s="16" t="str">
        <f>VLOOKUP(B707,Overall!B:AA,7,0)</f>
        <v>4 Weeks</v>
      </c>
      <c r="I707" s="15" t="str">
        <f>VLOOKUP(B707,Overall!B:AA,8,0)</f>
        <v>Rerun</v>
      </c>
      <c r="J707" s="17">
        <f>VLOOKUP(B707,Overall!B:AA,9,0)</f>
        <v>45859</v>
      </c>
      <c r="K707" s="17">
        <f>VLOOKUP(B707,Overall!B:AA,10,0)</f>
        <v>45884</v>
      </c>
      <c r="L707" s="17">
        <f>VLOOKUP(B707,Overall!B:AA,11,0)</f>
        <v>45920</v>
      </c>
      <c r="M707" s="17">
        <f>VLOOKUP(B707,Overall!B:AA,12,0)</f>
        <v>45866</v>
      </c>
      <c r="N707" s="17">
        <f>VLOOKUP(B707,Overall!B:AA,13,0)</f>
        <v>45884</v>
      </c>
      <c r="O707" s="15" t="str">
        <f>VLOOKUP(B707,Overall!B:AA,14,0)</f>
        <v>UG/PG</v>
      </c>
      <c r="P707" s="15" t="str">
        <f>VLOOKUP(B707,Overall!B:AA,15,0)</f>
        <v>Elective</v>
      </c>
      <c r="Q707" s="15" t="str">
        <f>VLOOKUP(B707,Overall!B:AA,16,0)</f>
        <v>Yes</v>
      </c>
      <c r="R707" s="33" t="str">
        <f>VLOOKUP(B707,Overall!B:AA,17,0)</f>
        <v>Electronic Materials</v>
      </c>
      <c r="S707" s="20" t="str">
        <f>VLOOKUP(B707,Overall!B:AA,18,0)</f>
        <v>https://onlinecourses.nptel.ac.in/noc25_mm41/preview</v>
      </c>
      <c r="T707" s="14" t="str">
        <f>VLOOKUP(B707,Overall!B:AA,19,0)</f>
        <v>noc25_mm41</v>
      </c>
      <c r="U707" s="35" t="str">
        <f>VLOOKUP(B707,Overall!B:AA,20,0)</f>
        <v>https://onlinecourses.nptel.ac.in/noc24_mm25/preview</v>
      </c>
      <c r="V707" s="35" t="str">
        <f>VLOOKUP(B707,Overall!B:AA,21,0)</f>
        <v>https://onlinecourses.nptel.ac.in/noc24_mm25/preview</v>
      </c>
      <c r="W707" s="33" t="str">
        <f>VLOOKUP(B707,Overall!B:AA,22,0)</f>
        <v>noc24_mm25</v>
      </c>
      <c r="X707" s="20" t="str">
        <f>VLOOKUP(B707,Overall!B:AA,23,0)</f>
        <v>https://nptel.ac.in/courses/113106062</v>
      </c>
      <c r="Y707" s="19" t="str">
        <f>VLOOKUP(B707,Overall!B:AA,24,0)</f>
        <v>https://nptel.ac.in/courses/113106062</v>
      </c>
      <c r="Z707" s="14">
        <f>VLOOKUP(B707,Overall!B:AA,25,0)</f>
        <v>113106062</v>
      </c>
      <c r="AA707" s="33"/>
    </row>
    <row r="708" spans="1:27" ht="39.6" x14ac:dyDescent="0.25">
      <c r="A708" s="13">
        <v>707</v>
      </c>
      <c r="B708" s="14" t="s">
        <v>4283</v>
      </c>
      <c r="C708" s="14" t="str">
        <f>VLOOKUP(B708,Overall!B:AA,2,0)</f>
        <v>Metallurgical and Materials Engineering</v>
      </c>
      <c r="D708" s="14" t="str">
        <f>VLOOKUP(B708,Overall!B:AA,3,0)</f>
        <v>Powder Metallurgy</v>
      </c>
      <c r="E708" s="14" t="str">
        <f>VLOOKUP(B708,Overall!B:AA,4,0)</f>
        <v>Prof. Ranjit Bauri</v>
      </c>
      <c r="F708" s="15" t="str">
        <f>VLOOKUP(B708,Overall!B:AA,5,0)</f>
        <v>IIT Madras</v>
      </c>
      <c r="G708" s="15" t="str">
        <f>VLOOKUP(B708,Overall!B:AA,6,0)</f>
        <v>IIT Madras</v>
      </c>
      <c r="H708" s="16" t="str">
        <f>VLOOKUP(B708,Overall!B:AA,7,0)</f>
        <v>12 Weeks</v>
      </c>
      <c r="I708" s="15" t="str">
        <f>VLOOKUP(B708,Overall!B:AA,8,0)</f>
        <v>Rerun</v>
      </c>
      <c r="J708" s="17">
        <f>VLOOKUP(B708,Overall!B:AA,9,0)</f>
        <v>45859</v>
      </c>
      <c r="K708" s="17">
        <f>VLOOKUP(B708,Overall!B:AA,10,0)</f>
        <v>45940</v>
      </c>
      <c r="L708" s="17">
        <f>VLOOKUP(B708,Overall!B:AA,11,0)</f>
        <v>45955</v>
      </c>
      <c r="M708" s="17">
        <f>VLOOKUP(B708,Overall!B:AA,12,0)</f>
        <v>45866</v>
      </c>
      <c r="N708" s="17">
        <f>VLOOKUP(B708,Overall!B:AA,13,0)</f>
        <v>45884</v>
      </c>
      <c r="O708" s="15" t="str">
        <f>VLOOKUP(B708,Overall!B:AA,14,0)</f>
        <v>UG/PG</v>
      </c>
      <c r="P708" s="15" t="str">
        <f>VLOOKUP(B708,Overall!B:AA,15,0)</f>
        <v>Elective</v>
      </c>
      <c r="Q708" s="15" t="str">
        <f>VLOOKUP(B708,Overall!B:AA,16,0)</f>
        <v>Yes</v>
      </c>
      <c r="R708" s="33" t="str">
        <f>VLOOKUP(B708,Overall!B:AA,17,0)</f>
        <v>Minor in Metallurgy</v>
      </c>
      <c r="S708" s="20" t="str">
        <f>VLOOKUP(B708,Overall!B:AA,18,0)</f>
        <v>https://onlinecourses.nptel.ac.in/noc25_mm42/preview</v>
      </c>
      <c r="T708" s="14" t="str">
        <f>VLOOKUP(B708,Overall!B:AA,19,0)</f>
        <v>noc25_mm42</v>
      </c>
      <c r="U708" s="35" t="str">
        <f>VLOOKUP(B708,Overall!B:AA,20,0)</f>
        <v>https://onlinecourses.nptel.ac.in/noc24_mm34/preview</v>
      </c>
      <c r="V708" s="35" t="str">
        <f>VLOOKUP(B708,Overall!B:AA,21,0)</f>
        <v>https://onlinecourses.nptel.ac.in/noc24_mm34/preview</v>
      </c>
      <c r="W708" s="33" t="str">
        <f>VLOOKUP(B708,Overall!B:AA,22,0)</f>
        <v>noc24_mm34</v>
      </c>
      <c r="X708" s="20" t="str">
        <f>VLOOKUP(B708,Overall!B:AA,23,0)</f>
        <v>https://nptel.ac.in/courses/113106098</v>
      </c>
      <c r="Y708" s="19" t="str">
        <f>VLOOKUP(B708,Overall!B:AA,24,0)</f>
        <v>https://nptel.ac.in/courses/113106098</v>
      </c>
      <c r="Z708" s="14">
        <f>VLOOKUP(B708,Overall!B:AA,25,0)</f>
        <v>113106098</v>
      </c>
      <c r="AA708" s="33"/>
    </row>
    <row r="709" spans="1:27" ht="39.6" x14ac:dyDescent="0.25">
      <c r="A709" s="13">
        <v>708</v>
      </c>
      <c r="B709" s="14" t="s">
        <v>4288</v>
      </c>
      <c r="C709" s="14" t="str">
        <f>VLOOKUP(B709,Overall!B:AA,2,0)</f>
        <v>Metallurgical and Materials Engineering</v>
      </c>
      <c r="D709" s="14" t="str">
        <f>VLOOKUP(B709,Overall!B:AA,3,0)</f>
        <v>Physics of Materials</v>
      </c>
      <c r="E709" s="14" t="str">
        <f>VLOOKUP(B709,Overall!B:AA,4,0)</f>
        <v>Prof. Prathap Haridoss</v>
      </c>
      <c r="F709" s="15" t="str">
        <f>VLOOKUP(B709,Overall!B:AA,5,0)</f>
        <v>IIT Madras</v>
      </c>
      <c r="G709" s="15" t="str">
        <f>VLOOKUP(B709,Overall!B:AA,6,0)</f>
        <v>IIT Madras</v>
      </c>
      <c r="H709" s="16" t="str">
        <f>VLOOKUP(B709,Overall!B:AA,7,0)</f>
        <v>12 Weeks</v>
      </c>
      <c r="I709" s="15" t="str">
        <f>VLOOKUP(B709,Overall!B:AA,8,0)</f>
        <v>Rerun</v>
      </c>
      <c r="J709" s="17">
        <f>VLOOKUP(B709,Overall!B:AA,9,0)</f>
        <v>45859</v>
      </c>
      <c r="K709" s="17">
        <f>VLOOKUP(B709,Overall!B:AA,10,0)</f>
        <v>45940</v>
      </c>
      <c r="L709" s="17">
        <f>VLOOKUP(B709,Overall!B:AA,11,0)</f>
        <v>45955</v>
      </c>
      <c r="M709" s="17">
        <f>VLOOKUP(B709,Overall!B:AA,12,0)</f>
        <v>45866</v>
      </c>
      <c r="N709" s="17">
        <f>VLOOKUP(B709,Overall!B:AA,13,0)</f>
        <v>45884</v>
      </c>
      <c r="O709" s="15" t="str">
        <f>VLOOKUP(B709,Overall!B:AA,14,0)</f>
        <v>UG/PG</v>
      </c>
      <c r="P709" s="15" t="str">
        <f>VLOOKUP(B709,Overall!B:AA,15,0)</f>
        <v>Elective</v>
      </c>
      <c r="Q709" s="15" t="str">
        <f>VLOOKUP(B709,Overall!B:AA,16,0)</f>
        <v>Yes</v>
      </c>
      <c r="R709" s="33" t="str">
        <f>VLOOKUP(B709,Overall!B:AA,17,0)</f>
        <v>Electronic Materials</v>
      </c>
      <c r="S709" s="20" t="str">
        <f>VLOOKUP(B709,Overall!B:AA,18,0)</f>
        <v>https://onlinecourses.nptel.ac.in/noc25_mm43/preview</v>
      </c>
      <c r="T709" s="14" t="str">
        <f>VLOOKUP(B709,Overall!B:AA,19,0)</f>
        <v>noc25_mm43</v>
      </c>
      <c r="U709" s="35" t="str">
        <f>VLOOKUP(B709,Overall!B:AA,20,0)</f>
        <v>https://onlinecourses.nptel.ac.in/noc24_mm39/preview</v>
      </c>
      <c r="V709" s="35" t="str">
        <f>VLOOKUP(B709,Overall!B:AA,21,0)</f>
        <v>https://onlinecourses.nptel.ac.in/noc24_mm39/preview</v>
      </c>
      <c r="W709" s="33" t="str">
        <f>VLOOKUP(B709,Overall!B:AA,22,0)</f>
        <v>noc24_mm39</v>
      </c>
      <c r="X709" s="20" t="str">
        <f>VLOOKUP(B709,Overall!B:AA,23,0)</f>
        <v>https://nptel.ac.in/courses/113106039</v>
      </c>
      <c r="Y709" s="19" t="str">
        <f>VLOOKUP(B709,Overall!B:AA,24,0)</f>
        <v>https://nptel.ac.in/courses/113106039</v>
      </c>
      <c r="Z709" s="14">
        <f>VLOOKUP(B709,Overall!B:AA,25,0)</f>
        <v>113106039</v>
      </c>
      <c r="AA709" s="33"/>
    </row>
    <row r="710" spans="1:27" ht="39.6" x14ac:dyDescent="0.25">
      <c r="A710" s="13">
        <v>709</v>
      </c>
      <c r="B710" s="14" t="s">
        <v>4293</v>
      </c>
      <c r="C710" s="14" t="str">
        <f>VLOOKUP(B710,Overall!B:AA,2,0)</f>
        <v>Metallurgical and Materials Engineering</v>
      </c>
      <c r="D710" s="14" t="str">
        <f>VLOOKUP(B710,Overall!B:AA,3,0)</f>
        <v>Nanotechnology, Science and Applications</v>
      </c>
      <c r="E710" s="14" t="str">
        <f>VLOOKUP(B710,Overall!B:AA,4,0)</f>
        <v>Prof. Prathap Haridoss</v>
      </c>
      <c r="F710" s="15" t="str">
        <f>VLOOKUP(B710,Overall!B:AA,5,0)</f>
        <v>IIT Madras</v>
      </c>
      <c r="G710" s="15" t="str">
        <f>VLOOKUP(B710,Overall!B:AA,6,0)</f>
        <v>IIT Madras</v>
      </c>
      <c r="H710" s="16" t="str">
        <f>VLOOKUP(B710,Overall!B:AA,7,0)</f>
        <v>8 Weeks</v>
      </c>
      <c r="I710" s="15" t="str">
        <f>VLOOKUP(B710,Overall!B:AA,8,0)</f>
        <v>Rerun</v>
      </c>
      <c r="J710" s="17">
        <f>VLOOKUP(B710,Overall!B:AA,9,0)</f>
        <v>45859</v>
      </c>
      <c r="K710" s="17">
        <f>VLOOKUP(B710,Overall!B:AA,10,0)</f>
        <v>45912</v>
      </c>
      <c r="L710" s="17">
        <f>VLOOKUP(B710,Overall!B:AA,11,0)</f>
        <v>45920</v>
      </c>
      <c r="M710" s="17">
        <f>VLOOKUP(B710,Overall!B:AA,12,0)</f>
        <v>45866</v>
      </c>
      <c r="N710" s="17">
        <f>VLOOKUP(B710,Overall!B:AA,13,0)</f>
        <v>45884</v>
      </c>
      <c r="O710" s="15" t="str">
        <f>VLOOKUP(B710,Overall!B:AA,14,0)</f>
        <v>UG</v>
      </c>
      <c r="P710" s="15" t="str">
        <f>VLOOKUP(B710,Overall!B:AA,15,0)</f>
        <v>Elective</v>
      </c>
      <c r="Q710" s="15" t="str">
        <f>VLOOKUP(B710,Overall!B:AA,16,0)</f>
        <v>Yes</v>
      </c>
      <c r="R710" s="33" t="str">
        <f>VLOOKUP(B710,Overall!B:AA,17,0)</f>
        <v>Minor in Materials Science</v>
      </c>
      <c r="S710" s="20" t="str">
        <f>VLOOKUP(B710,Overall!B:AA,18,0)</f>
        <v>https://onlinecourses.nptel.ac.in/noc25_mm44/preview</v>
      </c>
      <c r="T710" s="14" t="str">
        <f>VLOOKUP(B710,Overall!B:AA,19,0)</f>
        <v>noc25_mm44</v>
      </c>
      <c r="U710" s="35" t="str">
        <f>VLOOKUP(B710,Overall!B:AA,20,0)</f>
        <v>https://onlinecourses.nptel.ac.in/noc24_mm29/preview</v>
      </c>
      <c r="V710" s="35" t="str">
        <f>VLOOKUP(B710,Overall!B:AA,21,0)</f>
        <v>https://onlinecourses.nptel.ac.in/noc24_mm29/preview</v>
      </c>
      <c r="W710" s="33" t="str">
        <f>VLOOKUP(B710,Overall!B:AA,22,0)</f>
        <v>noc24_mm29</v>
      </c>
      <c r="X710" s="20" t="str">
        <f>VLOOKUP(B710,Overall!B:AA,23,0)</f>
        <v>https://nptel.ac.in/courses/113106093</v>
      </c>
      <c r="Y710" s="19" t="str">
        <f>VLOOKUP(B710,Overall!B:AA,24,0)</f>
        <v>https://nptel.ac.in/courses/113106093</v>
      </c>
      <c r="Z710" s="14">
        <f>VLOOKUP(B710,Overall!B:AA,25,0)</f>
        <v>113106093</v>
      </c>
      <c r="AA710" s="33"/>
    </row>
    <row r="711" spans="1:27" ht="39.6" x14ac:dyDescent="0.25">
      <c r="A711" s="13">
        <v>710</v>
      </c>
      <c r="B711" s="14" t="s">
        <v>4297</v>
      </c>
      <c r="C711" s="14" t="str">
        <f>VLOOKUP(B711,Overall!B:AA,2,0)</f>
        <v>Metallurgical and Materials Engineering</v>
      </c>
      <c r="D711" s="14" t="str">
        <f>VLOOKUP(B711,Overall!B:AA,3,0)</f>
        <v>Aluminium based Alloys and Metal Matrix Composites</v>
      </c>
      <c r="E711" s="14" t="str">
        <f>VLOOKUP(B711,Overall!B:AA,4,0)</f>
        <v>Prof. Ranjit Bauri</v>
      </c>
      <c r="F711" s="15" t="str">
        <f>VLOOKUP(B711,Overall!B:AA,5,0)</f>
        <v>IIT Madras</v>
      </c>
      <c r="G711" s="15" t="str">
        <f>VLOOKUP(B711,Overall!B:AA,6,0)</f>
        <v>IIT Madras</v>
      </c>
      <c r="H711" s="16" t="str">
        <f>VLOOKUP(B711,Overall!B:AA,7,0)</f>
        <v>12 Weeks</v>
      </c>
      <c r="I711" s="15" t="str">
        <f>VLOOKUP(B711,Overall!B:AA,8,0)</f>
        <v>Rerun</v>
      </c>
      <c r="J711" s="17">
        <f>VLOOKUP(B711,Overall!B:AA,9,0)</f>
        <v>45859</v>
      </c>
      <c r="K711" s="17">
        <f>VLOOKUP(B711,Overall!B:AA,10,0)</f>
        <v>45940</v>
      </c>
      <c r="L711" s="17">
        <f>VLOOKUP(B711,Overall!B:AA,11,0)</f>
        <v>45955</v>
      </c>
      <c r="M711" s="17">
        <f>VLOOKUP(B711,Overall!B:AA,12,0)</f>
        <v>45866</v>
      </c>
      <c r="N711" s="17">
        <f>VLOOKUP(B711,Overall!B:AA,13,0)</f>
        <v>45884</v>
      </c>
      <c r="O711" s="15" t="str">
        <f>VLOOKUP(B711,Overall!B:AA,14,0)</f>
        <v>UG/PG</v>
      </c>
      <c r="P711" s="15" t="str">
        <f>VLOOKUP(B711,Overall!B:AA,15,0)</f>
        <v>Elective</v>
      </c>
      <c r="Q711" s="15" t="str">
        <f>VLOOKUP(B711,Overall!B:AA,16,0)</f>
        <v>Yes</v>
      </c>
      <c r="R711" s="33">
        <f>VLOOKUP(B711,Overall!B:AA,17,0)</f>
        <v>0</v>
      </c>
      <c r="S711" s="20" t="str">
        <f>VLOOKUP(B711,Overall!B:AA,18,0)</f>
        <v>https://onlinecourses.nptel.ac.in/noc25_mm45/preview</v>
      </c>
      <c r="T711" s="14" t="str">
        <f>VLOOKUP(B711,Overall!B:AA,19,0)</f>
        <v>noc25_mm45</v>
      </c>
      <c r="U711" s="35" t="str">
        <f>VLOOKUP(B711,Overall!B:AA,20,0)</f>
        <v>https://onlinecourses.nptel.ac.in/noc24_mm40/preview</v>
      </c>
      <c r="V711" s="35" t="str">
        <f>VLOOKUP(B711,Overall!B:AA,21,0)</f>
        <v>https://onlinecourses.nptel.ac.in/noc24_mm40/preview</v>
      </c>
      <c r="W711" s="33" t="str">
        <f>VLOOKUP(B711,Overall!B:AA,22,0)</f>
        <v>noc24_mm40</v>
      </c>
      <c r="X711" s="20" t="str">
        <f>VLOOKUP(B711,Overall!B:AA,23,0)</f>
        <v>https://nptel.ac.in/courses/113106105</v>
      </c>
      <c r="Y711" s="19" t="str">
        <f>VLOOKUP(B711,Overall!B:AA,24,0)</f>
        <v>https://nptel.ac.in/courses/113106105</v>
      </c>
      <c r="Z711" s="14">
        <f>VLOOKUP(B711,Overall!B:AA,25,0)</f>
        <v>113106105</v>
      </c>
      <c r="AA711" s="33"/>
    </row>
    <row r="712" spans="1:27" ht="52.8" x14ac:dyDescent="0.25">
      <c r="A712" s="13">
        <v>711</v>
      </c>
      <c r="B712" s="14" t="s">
        <v>4301</v>
      </c>
      <c r="C712" s="14" t="str">
        <f>VLOOKUP(B712,Overall!B:AA,2,0)</f>
        <v>Metallurgical and Materials Engineering</v>
      </c>
      <c r="D712" s="14" t="str">
        <f>VLOOKUP(B712,Overall!B:AA,3,0)</f>
        <v>Welding Science and Technology (In Tamil) இணைப்பியலின் தொழில்நுட்பமும் அதன் அறிவியலும்</v>
      </c>
      <c r="E712" s="14" t="str">
        <f>VLOOKUP(B712,Overall!B:AA,4,0)</f>
        <v>Prof. Murugaiyan Amirthalingam</v>
      </c>
      <c r="F712" s="15" t="str">
        <f>VLOOKUP(B712,Overall!B:AA,5,0)</f>
        <v>IIT Madras</v>
      </c>
      <c r="G712" s="15" t="str">
        <f>VLOOKUP(B712,Overall!B:AA,6,0)</f>
        <v>IIT Madras</v>
      </c>
      <c r="H712" s="16" t="str">
        <f>VLOOKUP(B712,Overall!B:AA,7,0)</f>
        <v>8 Weeks</v>
      </c>
      <c r="I712" s="15" t="str">
        <f>VLOOKUP(B712,Overall!B:AA,8,0)</f>
        <v>Rerun</v>
      </c>
      <c r="J712" s="17">
        <f>VLOOKUP(B712,Overall!B:AA,9,0)</f>
        <v>45859</v>
      </c>
      <c r="K712" s="17">
        <f>VLOOKUP(B712,Overall!B:AA,10,0)</f>
        <v>45912</v>
      </c>
      <c r="L712" s="17">
        <f>VLOOKUP(B712,Overall!B:AA,11,0)</f>
        <v>45920</v>
      </c>
      <c r="M712" s="17">
        <f>VLOOKUP(B712,Overall!B:AA,12,0)</f>
        <v>45866</v>
      </c>
      <c r="N712" s="17">
        <f>VLOOKUP(B712,Overall!B:AA,13,0)</f>
        <v>45884</v>
      </c>
      <c r="O712" s="15" t="str">
        <f>VLOOKUP(B712,Overall!B:AA,14,0)</f>
        <v>UG</v>
      </c>
      <c r="P712" s="15" t="str">
        <f>VLOOKUP(B712,Overall!B:AA,15,0)</f>
        <v>Elective</v>
      </c>
      <c r="Q712" s="15" t="str">
        <f>VLOOKUP(B712,Overall!B:AA,16,0)</f>
        <v>Yes</v>
      </c>
      <c r="R712" s="33">
        <f>VLOOKUP(B712,Overall!B:AA,17,0)</f>
        <v>0</v>
      </c>
      <c r="S712" s="20" t="str">
        <f>VLOOKUP(B712,Overall!B:AA,18,0)</f>
        <v>https://onlinecourses.nptel.ac.in/noc25_mm46/preview</v>
      </c>
      <c r="T712" s="14" t="str">
        <f>VLOOKUP(B712,Overall!B:AA,19,0)</f>
        <v>noc25_mm46</v>
      </c>
      <c r="U712" s="35" t="str">
        <f>VLOOKUP(B712,Overall!B:AA,20,0)</f>
        <v>https://onlinecourses.nptel.ac.in/noc24_mm46/preview</v>
      </c>
      <c r="V712" s="35" t="str">
        <f>VLOOKUP(B712,Overall!B:AA,21,0)</f>
        <v>https://onlinecourses.nptel.ac.in/noc24_mm46/preview</v>
      </c>
      <c r="W712" s="33" t="str">
        <f>VLOOKUP(B712,Overall!B:AA,22,0)</f>
        <v>noc24_mm46</v>
      </c>
      <c r="X712" s="20" t="str">
        <f>VLOOKUP(B712,Overall!B:AA,23,0)</f>
        <v>https://nptel.ac.in/courses/113106106</v>
      </c>
      <c r="Y712" s="19" t="str">
        <f>VLOOKUP(B712,Overall!B:AA,24,0)</f>
        <v>https://nptel.ac.in/courses/113106106</v>
      </c>
      <c r="Z712" s="14">
        <f>VLOOKUP(B712,Overall!B:AA,25,0)</f>
        <v>113106106</v>
      </c>
      <c r="AA712" s="33"/>
    </row>
    <row r="713" spans="1:27" ht="39.6" x14ac:dyDescent="0.25">
      <c r="A713" s="13">
        <v>712</v>
      </c>
      <c r="B713" s="14" t="s">
        <v>4306</v>
      </c>
      <c r="C713" s="14" t="str">
        <f>VLOOKUP(B713,Overall!B:AA,2,0)</f>
        <v>Metallurgical and Materials Engineering</v>
      </c>
      <c r="D713" s="14" t="str">
        <f>VLOOKUP(B713,Overall!B:AA,3,0)</f>
        <v>Thermodynamics and Kinetics of Materials</v>
      </c>
      <c r="E713" s="14" t="str">
        <f>VLOOKUP(B713,Overall!B:AA,4,0)</f>
        <v>Prof. Saswata Bhattacharya</v>
      </c>
      <c r="F713" s="15" t="str">
        <f>VLOOKUP(B713,Overall!B:AA,5,0)</f>
        <v>IIT Hyderabad</v>
      </c>
      <c r="G713" s="15" t="str">
        <f>VLOOKUP(B713,Overall!B:AA,6,0)</f>
        <v>IIT Madras</v>
      </c>
      <c r="H713" s="16" t="str">
        <f>VLOOKUP(B713,Overall!B:AA,7,0)</f>
        <v>12 Weeks</v>
      </c>
      <c r="I713" s="15" t="str">
        <f>VLOOKUP(B713,Overall!B:AA,8,0)</f>
        <v>Rerun</v>
      </c>
      <c r="J713" s="17">
        <f>VLOOKUP(B713,Overall!B:AA,9,0)</f>
        <v>45859</v>
      </c>
      <c r="K713" s="17">
        <f>VLOOKUP(B713,Overall!B:AA,10,0)</f>
        <v>45940</v>
      </c>
      <c r="L713" s="17">
        <f>VLOOKUP(B713,Overall!B:AA,11,0)</f>
        <v>45956</v>
      </c>
      <c r="M713" s="17">
        <f>VLOOKUP(B713,Overall!B:AA,12,0)</f>
        <v>45866</v>
      </c>
      <c r="N713" s="17">
        <f>VLOOKUP(B713,Overall!B:AA,13,0)</f>
        <v>45884</v>
      </c>
      <c r="O713" s="15" t="str">
        <f>VLOOKUP(B713,Overall!B:AA,14,0)</f>
        <v>UG/PG</v>
      </c>
      <c r="P713" s="15" t="str">
        <f>VLOOKUP(B713,Overall!B:AA,15,0)</f>
        <v>Core</v>
      </c>
      <c r="Q713" s="15" t="str">
        <f>VLOOKUP(B713,Overall!B:AA,16,0)</f>
        <v>Yes</v>
      </c>
      <c r="R713" s="33" t="str">
        <f>VLOOKUP(B713,Overall!B:AA,17,0)</f>
        <v>Minor in Metallurgy
Minor in Materials Science</v>
      </c>
      <c r="S713" s="20" t="str">
        <f>VLOOKUP(B713,Overall!B:AA,18,0)</f>
        <v>https://onlinecourses.nptel.ac.in/noc25_mm47/preview</v>
      </c>
      <c r="T713" s="14" t="str">
        <f>VLOOKUP(B713,Overall!B:AA,19,0)</f>
        <v>noc25_mm47</v>
      </c>
      <c r="U713" s="35" t="str">
        <f>VLOOKUP(B713,Overall!B:AA,20,0)</f>
        <v>https://onlinecourses.nptel.ac.in/noc24_mm44/preview</v>
      </c>
      <c r="V713" s="35" t="str">
        <f>VLOOKUP(B713,Overall!B:AA,21,0)</f>
        <v>https://onlinecourses.nptel.ac.in/noc24_mm44/preview</v>
      </c>
      <c r="W713" s="33" t="str">
        <f>VLOOKUP(B713,Overall!B:AA,22,0)</f>
        <v>noc24_mm44</v>
      </c>
      <c r="X713" s="20" t="str">
        <f>VLOOKUP(B713,Overall!B:AA,23,0)</f>
        <v>https://nptel.ac.in/courses/113106109</v>
      </c>
      <c r="Y713" s="19" t="str">
        <f>VLOOKUP(B713,Overall!B:AA,24,0)</f>
        <v>https://nptel.ac.in/courses/113106109</v>
      </c>
      <c r="Z713" s="14">
        <f>VLOOKUP(B713,Overall!B:AA,25,0)</f>
        <v>113106109</v>
      </c>
      <c r="AA713" s="33"/>
    </row>
    <row r="714" spans="1:27" ht="39.6" x14ac:dyDescent="0.25">
      <c r="A714" s="13">
        <v>713</v>
      </c>
      <c r="B714" s="14" t="s">
        <v>4312</v>
      </c>
      <c r="C714" s="14" t="str">
        <f>VLOOKUP(B714,Overall!B:AA,2,0)</f>
        <v>Metallurgical and Materials Engineering</v>
      </c>
      <c r="D714" s="14" t="str">
        <f>VLOOKUP(B714,Overall!B:AA,3,0)</f>
        <v>Thermo-Mechanical and Thermo-Chemical Processes</v>
      </c>
      <c r="E714" s="14" t="str">
        <f>VLOOKUP(B714,Overall!B:AA,4,0)</f>
        <v>Prof. Vivek Pancholi,
Prof. S. R. Meka</v>
      </c>
      <c r="F714" s="15" t="str">
        <f>VLOOKUP(B714,Overall!B:AA,5,0)</f>
        <v>IIT Roorkee</v>
      </c>
      <c r="G714" s="15" t="str">
        <f>VLOOKUP(B714,Overall!B:AA,6,0)</f>
        <v>IIT Roorkee</v>
      </c>
      <c r="H714" s="16" t="str">
        <f>VLOOKUP(B714,Overall!B:AA,7,0)</f>
        <v>8 Weeks</v>
      </c>
      <c r="I714" s="15" t="str">
        <f>VLOOKUP(B714,Overall!B:AA,8,0)</f>
        <v>Rerun</v>
      </c>
      <c r="J714" s="17">
        <f>VLOOKUP(B714,Overall!B:AA,9,0)</f>
        <v>45859</v>
      </c>
      <c r="K714" s="17">
        <f>VLOOKUP(B714,Overall!B:AA,10,0)</f>
        <v>45912</v>
      </c>
      <c r="L714" s="17">
        <f>VLOOKUP(B714,Overall!B:AA,11,0)</f>
        <v>45921</v>
      </c>
      <c r="M714" s="17">
        <f>VLOOKUP(B714,Overall!B:AA,12,0)</f>
        <v>45866</v>
      </c>
      <c r="N714" s="17">
        <f>VLOOKUP(B714,Overall!B:AA,13,0)</f>
        <v>45884</v>
      </c>
      <c r="O714" s="15" t="str">
        <f>VLOOKUP(B714,Overall!B:AA,14,0)</f>
        <v>UG/PG</v>
      </c>
      <c r="P714" s="15" t="str">
        <f>VLOOKUP(B714,Overall!B:AA,15,0)</f>
        <v>Elective</v>
      </c>
      <c r="Q714" s="15" t="str">
        <f>VLOOKUP(B714,Overall!B:AA,16,0)</f>
        <v>Yes</v>
      </c>
      <c r="R714" s="33" t="str">
        <f>VLOOKUP(B714,Overall!B:AA,17,0)</f>
        <v>Materials Joining
Minor in Metallurgy</v>
      </c>
      <c r="S714" s="20" t="str">
        <f>VLOOKUP(B714,Overall!B:AA,18,0)</f>
        <v>https://onlinecourses.nptel.ac.in/noc25_mm48/preview</v>
      </c>
      <c r="T714" s="14" t="str">
        <f>VLOOKUP(B714,Overall!B:AA,19,0)</f>
        <v>noc25_mm48</v>
      </c>
      <c r="U714" s="35" t="str">
        <f>VLOOKUP(B714,Overall!B:AA,20,0)</f>
        <v>https://onlinecourses.nptel.ac.in/noc24_mm30/preview</v>
      </c>
      <c r="V714" s="35" t="str">
        <f>VLOOKUP(B714,Overall!B:AA,21,0)</f>
        <v>https://onlinecourses.nptel.ac.in/noc24_mm30/preview</v>
      </c>
      <c r="W714" s="33" t="str">
        <f>VLOOKUP(B714,Overall!B:AA,22,0)</f>
        <v>noc24_mm30</v>
      </c>
      <c r="X714" s="20" t="str">
        <f>VLOOKUP(B714,Overall!B:AA,23,0)</f>
        <v>https://nptel.ac.in/courses/113107091</v>
      </c>
      <c r="Y714" s="19" t="str">
        <f>VLOOKUP(B714,Overall!B:AA,24,0)</f>
        <v>https://nptel.ac.in/courses/113107091</v>
      </c>
      <c r="Z714" s="14">
        <f>VLOOKUP(B714,Overall!B:AA,25,0)</f>
        <v>113107091</v>
      </c>
      <c r="AA714" s="33"/>
    </row>
    <row r="715" spans="1:27" ht="39.6" x14ac:dyDescent="0.25">
      <c r="A715" s="13">
        <v>714</v>
      </c>
      <c r="B715" s="14" t="s">
        <v>4318</v>
      </c>
      <c r="C715" s="14" t="str">
        <f>VLOOKUP(B715,Overall!B:AA,2,0)</f>
        <v>Metallurgical and Materials Engineering</v>
      </c>
      <c r="D715" s="14" t="str">
        <f>VLOOKUP(B715,Overall!B:AA,3,0)</f>
        <v>Mechanical Behavior of Materials</v>
      </c>
      <c r="E715" s="14" t="str">
        <f>VLOOKUP(B715,Overall!B:AA,4,0)</f>
        <v>Prof. S. Sankaran</v>
      </c>
      <c r="F715" s="15" t="str">
        <f>VLOOKUP(B715,Overall!B:AA,5,0)</f>
        <v>IIT Madras</v>
      </c>
      <c r="G715" s="15" t="str">
        <f>VLOOKUP(B715,Overall!B:AA,6,0)</f>
        <v>IIT Madras</v>
      </c>
      <c r="H715" s="16" t="str">
        <f>VLOOKUP(B715,Overall!B:AA,7,0)</f>
        <v>12 Weeks</v>
      </c>
      <c r="I715" s="15" t="str">
        <f>VLOOKUP(B715,Overall!B:AA,8,0)</f>
        <v>Rerun</v>
      </c>
      <c r="J715" s="17">
        <f>VLOOKUP(B715,Overall!B:AA,9,0)</f>
        <v>45859</v>
      </c>
      <c r="K715" s="17">
        <f>VLOOKUP(B715,Overall!B:AA,10,0)</f>
        <v>45940</v>
      </c>
      <c r="L715" s="17">
        <f>VLOOKUP(B715,Overall!B:AA,11,0)</f>
        <v>45956</v>
      </c>
      <c r="M715" s="17">
        <f>VLOOKUP(B715,Overall!B:AA,12,0)</f>
        <v>45866</v>
      </c>
      <c r="N715" s="17">
        <f>VLOOKUP(B715,Overall!B:AA,13,0)</f>
        <v>45884</v>
      </c>
      <c r="O715" s="15" t="str">
        <f>VLOOKUP(B715,Overall!B:AA,14,0)</f>
        <v>UG/PG</v>
      </c>
      <c r="P715" s="15" t="str">
        <f>VLOOKUP(B715,Overall!B:AA,15,0)</f>
        <v>Core</v>
      </c>
      <c r="Q715" s="15" t="str">
        <f>VLOOKUP(B715,Overall!B:AA,16,0)</f>
        <v>Yes</v>
      </c>
      <c r="R715" s="33" t="str">
        <f>VLOOKUP(B715,Overall!B:AA,17,0)</f>
        <v>Minor in Metallurgy</v>
      </c>
      <c r="S715" s="20" t="str">
        <f>VLOOKUP(B715,Overall!B:AA,18,0)</f>
        <v>https://onlinecourses.nptel.ac.in/noc25_mm49/preview</v>
      </c>
      <c r="T715" s="14" t="str">
        <f>VLOOKUP(B715,Overall!B:AA,19,0)</f>
        <v>noc25_mm49</v>
      </c>
      <c r="U715" s="35" t="str">
        <f>VLOOKUP(B715,Overall!B:AA,20,0)</f>
        <v>https://onlinecourses.nptel.ac.in/noc23_mm38/preview</v>
      </c>
      <c r="V715" s="35" t="str">
        <f>VLOOKUP(B715,Overall!B:AA,21,0)</f>
        <v>https://onlinecourses.nptel.ac.in/noc23_mm38/preview</v>
      </c>
      <c r="W715" s="33" t="str">
        <f>VLOOKUP(B715,Overall!B:AA,22,0)</f>
        <v>noc23_mm38</v>
      </c>
      <c r="X715" s="20" t="str">
        <f>VLOOKUP(B715,Overall!B:AA,23,0)</f>
        <v>https://nptel.ac.in/courses/113106101</v>
      </c>
      <c r="Y715" s="19" t="str">
        <f>VLOOKUP(B715,Overall!B:AA,24,0)</f>
        <v>https://nptel.ac.in/courses/113106101</v>
      </c>
      <c r="Z715" s="14">
        <f>VLOOKUP(B715,Overall!B:AA,25,0)</f>
        <v>113106101</v>
      </c>
      <c r="AA715" s="33"/>
    </row>
    <row r="716" spans="1:27" ht="39.6" x14ac:dyDescent="0.25">
      <c r="A716" s="13">
        <v>715</v>
      </c>
      <c r="B716" s="14" t="s">
        <v>4323</v>
      </c>
      <c r="C716" s="14" t="str">
        <f>VLOOKUP(B716,Overall!B:AA,2,0)</f>
        <v>Metallurgical and Materials Engineering</v>
      </c>
      <c r="D716" s="14" t="str">
        <f>VLOOKUP(B716,Overall!B:AA,3,0)</f>
        <v>X-ray Crystallography &amp; Diffraction</v>
      </c>
      <c r="E716" s="14" t="str">
        <f>VLOOKUP(B716,Overall!B:AA,4,0)</f>
        <v>Prof. Ranjit Kumar Ray,
Prof. Sankaran. S</v>
      </c>
      <c r="F716" s="15" t="str">
        <f>VLOOKUP(B716,Overall!B:AA,5,0)</f>
        <v>IIEST Shibpur</v>
      </c>
      <c r="G716" s="15" t="str">
        <f>VLOOKUP(B716,Overall!B:AA,6,0)</f>
        <v>IIT Madras</v>
      </c>
      <c r="H716" s="16" t="str">
        <f>VLOOKUP(B716,Overall!B:AA,7,0)</f>
        <v>12 Weeks</v>
      </c>
      <c r="I716" s="15" t="str">
        <f>VLOOKUP(B716,Overall!B:AA,8,0)</f>
        <v>Rerun</v>
      </c>
      <c r="J716" s="17">
        <f>VLOOKUP(B716,Overall!B:AA,9,0)</f>
        <v>45859</v>
      </c>
      <c r="K716" s="17">
        <f>VLOOKUP(B716,Overall!B:AA,10,0)</f>
        <v>45940</v>
      </c>
      <c r="L716" s="17">
        <f>VLOOKUP(B716,Overall!B:AA,11,0)</f>
        <v>45956</v>
      </c>
      <c r="M716" s="17">
        <f>VLOOKUP(B716,Overall!B:AA,12,0)</f>
        <v>45866</v>
      </c>
      <c r="N716" s="17">
        <f>VLOOKUP(B716,Overall!B:AA,13,0)</f>
        <v>45884</v>
      </c>
      <c r="O716" s="15" t="str">
        <f>VLOOKUP(B716,Overall!B:AA,14,0)</f>
        <v>UG</v>
      </c>
      <c r="P716" s="15" t="str">
        <f>VLOOKUP(B716,Overall!B:AA,15,0)</f>
        <v>Core</v>
      </c>
      <c r="Q716" s="15" t="str">
        <f>VLOOKUP(B716,Overall!B:AA,16,0)</f>
        <v>No</v>
      </c>
      <c r="R716" s="33" t="str">
        <f>VLOOKUP(B716,Overall!B:AA,17,0)</f>
        <v>Materials Characterization</v>
      </c>
      <c r="S716" s="20" t="str">
        <f>VLOOKUP(B716,Overall!B:AA,18,0)</f>
        <v>https://onlinecourses.nptel.ac.in/noc25_mm50/preview</v>
      </c>
      <c r="T716" s="14" t="str">
        <f>VLOOKUP(B716,Overall!B:AA,19,0)</f>
        <v>noc25_mm50</v>
      </c>
      <c r="U716" s="35" t="str">
        <f>VLOOKUP(B716,Overall!B:AA,20,0)</f>
        <v>https://onlinecourses.nptel.ac.in/noc23_mm39/preview</v>
      </c>
      <c r="V716" s="35" t="str">
        <f>VLOOKUP(B716,Overall!B:AA,21,0)</f>
        <v>https://onlinecourses.nptel.ac.in/noc23_mm39/preview</v>
      </c>
      <c r="W716" s="33" t="str">
        <f>VLOOKUP(B716,Overall!B:AA,22,0)</f>
        <v>noc23_mm39</v>
      </c>
      <c r="X716" s="20" t="str">
        <f>VLOOKUP(B716,Overall!B:AA,23,0)</f>
        <v>https://nptel.ac.in/courses/112106227</v>
      </c>
      <c r="Y716" s="19" t="str">
        <f>VLOOKUP(B716,Overall!B:AA,24,0)</f>
        <v>https://nptel.ac.in/courses/112106227</v>
      </c>
      <c r="Z716" s="14">
        <f>VLOOKUP(B716,Overall!B:AA,25,0)</f>
        <v>112106227</v>
      </c>
      <c r="AA716" s="33"/>
    </row>
    <row r="717" spans="1:27" ht="39.6" x14ac:dyDescent="0.25">
      <c r="A717" s="13">
        <v>716</v>
      </c>
      <c r="B717" s="14" t="s">
        <v>4329</v>
      </c>
      <c r="C717" s="14" t="str">
        <f>VLOOKUP(B717,Overall!B:AA,2,0)</f>
        <v>Metallurgical and Materials Engineering</v>
      </c>
      <c r="D717" s="14" t="str">
        <f>VLOOKUP(B717,Overall!B:AA,3,0)</f>
        <v>Electronic Properties of the Materials: Computational Approach</v>
      </c>
      <c r="E717" s="14" t="str">
        <f>VLOOKUP(B717,Overall!B:AA,4,0)</f>
        <v>Prof. Somnath Bhowmick</v>
      </c>
      <c r="F717" s="15" t="str">
        <f>VLOOKUP(B717,Overall!B:AA,5,0)</f>
        <v>IIT Kanpur</v>
      </c>
      <c r="G717" s="15" t="str">
        <f>VLOOKUP(B717,Overall!B:AA,6,0)</f>
        <v>IIT Kanpur</v>
      </c>
      <c r="H717" s="16" t="str">
        <f>VLOOKUP(B717,Overall!B:AA,7,0)</f>
        <v>8 Weeks</v>
      </c>
      <c r="I717" s="15" t="str">
        <f>VLOOKUP(B717,Overall!B:AA,8,0)</f>
        <v>Rerun</v>
      </c>
      <c r="J717" s="17">
        <f>VLOOKUP(B717,Overall!B:AA,9,0)</f>
        <v>45859</v>
      </c>
      <c r="K717" s="17">
        <f>VLOOKUP(B717,Overall!B:AA,10,0)</f>
        <v>45912</v>
      </c>
      <c r="L717" s="17">
        <f>VLOOKUP(B717,Overall!B:AA,11,0)</f>
        <v>45920</v>
      </c>
      <c r="M717" s="17">
        <f>VLOOKUP(B717,Overall!B:AA,12,0)</f>
        <v>45866</v>
      </c>
      <c r="N717" s="17">
        <f>VLOOKUP(B717,Overall!B:AA,13,0)</f>
        <v>45884</v>
      </c>
      <c r="O717" s="15" t="str">
        <f>VLOOKUP(B717,Overall!B:AA,14,0)</f>
        <v>UG/PG</v>
      </c>
      <c r="P717" s="15" t="str">
        <f>VLOOKUP(B717,Overall!B:AA,15,0)</f>
        <v>Core</v>
      </c>
      <c r="Q717" s="15" t="str">
        <f>VLOOKUP(B717,Overall!B:AA,16,0)</f>
        <v>Yes</v>
      </c>
      <c r="R717" s="33">
        <f>VLOOKUP(B717,Overall!B:AA,17,0)</f>
        <v>0</v>
      </c>
      <c r="S717" s="20" t="str">
        <f>VLOOKUP(B717,Overall!B:AA,18,0)</f>
        <v>https://onlinecourses.nptel.ac.in/noc25_mm51/preview</v>
      </c>
      <c r="T717" s="14" t="str">
        <f>VLOOKUP(B717,Overall!B:AA,19,0)</f>
        <v>noc25_mm51</v>
      </c>
      <c r="U717" s="35" t="str">
        <f>VLOOKUP(B717,Overall!B:AA,20,0)</f>
        <v>https://onlinecourses.nptel.ac.in/noc24_mm27/preview</v>
      </c>
      <c r="V717" s="35" t="str">
        <f>VLOOKUP(B717,Overall!B:AA,21,0)</f>
        <v>https://onlinecourses.nptel.ac.in/noc24_mm27/preview</v>
      </c>
      <c r="W717" s="33" t="str">
        <f>VLOOKUP(B717,Overall!B:AA,22,0)</f>
        <v>noc24_mm27</v>
      </c>
      <c r="X717" s="20" t="str">
        <f>VLOOKUP(B717,Overall!B:AA,23,0)</f>
        <v>https://nptel.ac.in/courses/113104106</v>
      </c>
      <c r="Y717" s="19" t="str">
        <f>VLOOKUP(B717,Overall!B:AA,24,0)</f>
        <v>https://nptel.ac.in/courses/113104106</v>
      </c>
      <c r="Z717" s="14">
        <f>VLOOKUP(B717,Overall!B:AA,25,0)</f>
        <v>113104106</v>
      </c>
      <c r="AA717" s="33"/>
    </row>
    <row r="718" spans="1:27" ht="39.6" x14ac:dyDescent="0.25">
      <c r="A718" s="13">
        <v>717</v>
      </c>
      <c r="B718" s="14" t="s">
        <v>4334</v>
      </c>
      <c r="C718" s="14" t="str">
        <f>VLOOKUP(B718,Overall!B:AA,2,0)</f>
        <v>Metallurgical and Materials Engineering</v>
      </c>
      <c r="D718" s="14" t="str">
        <f>VLOOKUP(B718,Overall!B:AA,3,0)</f>
        <v>Techniques of Materials Characterization</v>
      </c>
      <c r="E718" s="14" t="str">
        <f>VLOOKUP(B718,Overall!B:AA,4,0)</f>
        <v>Prof. Shibayan Roy</v>
      </c>
      <c r="F718" s="15" t="str">
        <f>VLOOKUP(B718,Overall!B:AA,5,0)</f>
        <v>IIT Kharagpur</v>
      </c>
      <c r="G718" s="15" t="str">
        <f>VLOOKUP(B718,Overall!B:AA,6,0)</f>
        <v>IIT Kharagpur</v>
      </c>
      <c r="H718" s="16" t="str">
        <f>VLOOKUP(B718,Overall!B:AA,7,0)</f>
        <v>12 Weeks</v>
      </c>
      <c r="I718" s="15" t="str">
        <f>VLOOKUP(B718,Overall!B:AA,8,0)</f>
        <v>Rerun</v>
      </c>
      <c r="J718" s="17">
        <f>VLOOKUP(B718,Overall!B:AA,9,0)</f>
        <v>45859</v>
      </c>
      <c r="K718" s="17">
        <f>VLOOKUP(B718,Overall!B:AA,10,0)</f>
        <v>45940</v>
      </c>
      <c r="L718" s="17">
        <f>VLOOKUP(B718,Overall!B:AA,11,0)</f>
        <v>45963</v>
      </c>
      <c r="M718" s="17">
        <f>VLOOKUP(B718,Overall!B:AA,12,0)</f>
        <v>45866</v>
      </c>
      <c r="N718" s="17">
        <f>VLOOKUP(B718,Overall!B:AA,13,0)</f>
        <v>45884</v>
      </c>
      <c r="O718" s="15" t="str">
        <f>VLOOKUP(B718,Overall!B:AA,14,0)</f>
        <v>UG/PG</v>
      </c>
      <c r="P718" s="15" t="str">
        <f>VLOOKUP(B718,Overall!B:AA,15,0)</f>
        <v>Core</v>
      </c>
      <c r="Q718" s="15" t="str">
        <f>VLOOKUP(B718,Overall!B:AA,16,0)</f>
        <v>Yes</v>
      </c>
      <c r="R718" s="33" t="str">
        <f>VLOOKUP(B718,Overall!B:AA,17,0)</f>
        <v>Materials Characterization</v>
      </c>
      <c r="S718" s="20" t="str">
        <f>VLOOKUP(B718,Overall!B:AA,18,0)</f>
        <v>https://onlinecourses.nptel.ac.in/noc25_mm52/preview</v>
      </c>
      <c r="T718" s="14" t="str">
        <f>VLOOKUP(B718,Overall!B:AA,19,0)</f>
        <v>noc25_mm52</v>
      </c>
      <c r="U718" s="35" t="str">
        <f>VLOOKUP(B718,Overall!B:AA,20,0)</f>
        <v>https://onlinecourses.nptel.ac.in/noc24_mm41/preview</v>
      </c>
      <c r="V718" s="35" t="str">
        <f>VLOOKUP(B718,Overall!B:AA,21,0)</f>
        <v>https://onlinecourses.nptel.ac.in/noc24_mm41/preview</v>
      </c>
      <c r="W718" s="33" t="str">
        <f>VLOOKUP(B718,Overall!B:AA,22,0)</f>
        <v>noc24_mm41</v>
      </c>
      <c r="X718" s="20" t="str">
        <f>VLOOKUP(B718,Overall!B:AA,23,0)</f>
        <v>https://nptel.ac.in/courses/113105101</v>
      </c>
      <c r="Y718" s="19" t="str">
        <f>VLOOKUP(B718,Overall!B:AA,24,0)</f>
        <v>https://nptel.ac.in/courses/113105101</v>
      </c>
      <c r="Z718" s="14">
        <f>VLOOKUP(B718,Overall!B:AA,25,0)</f>
        <v>113105101</v>
      </c>
      <c r="AA718" s="33"/>
    </row>
    <row r="719" spans="1:27" ht="39.6" x14ac:dyDescent="0.25">
      <c r="A719" s="13">
        <v>718</v>
      </c>
      <c r="B719" s="14" t="s">
        <v>4339</v>
      </c>
      <c r="C719" s="14" t="str">
        <f>VLOOKUP(B719,Overall!B:AA,2,0)</f>
        <v>Metallurgical and Materials Engineering</v>
      </c>
      <c r="D719" s="14" t="str">
        <f>VLOOKUP(B719,Overall!B:AA,3,0)</f>
        <v>Advanced Materials and Processes</v>
      </c>
      <c r="E719" s="14" t="str">
        <f>VLOOKUP(B719,Overall!B:AA,4,0)</f>
        <v>Prof. Jayanta Das</v>
      </c>
      <c r="F719" s="15" t="str">
        <f>VLOOKUP(B719,Overall!B:AA,5,0)</f>
        <v>IIT Kharagpur</v>
      </c>
      <c r="G719" s="15" t="str">
        <f>VLOOKUP(B719,Overall!B:AA,6,0)</f>
        <v>IIT Kharagpur</v>
      </c>
      <c r="H719" s="16" t="str">
        <f>VLOOKUP(B719,Overall!B:AA,7,0)</f>
        <v>12 Weeks</v>
      </c>
      <c r="I719" s="15" t="str">
        <f>VLOOKUP(B719,Overall!B:AA,8,0)</f>
        <v>Rerun</v>
      </c>
      <c r="J719" s="17">
        <f>VLOOKUP(B719,Overall!B:AA,9,0)</f>
        <v>45859</v>
      </c>
      <c r="K719" s="17">
        <f>VLOOKUP(B719,Overall!B:AA,10,0)</f>
        <v>45940</v>
      </c>
      <c r="L719" s="17">
        <f>VLOOKUP(B719,Overall!B:AA,11,0)</f>
        <v>45963</v>
      </c>
      <c r="M719" s="17">
        <f>VLOOKUP(B719,Overall!B:AA,12,0)</f>
        <v>45866</v>
      </c>
      <c r="N719" s="17">
        <f>VLOOKUP(B719,Overall!B:AA,13,0)</f>
        <v>45884</v>
      </c>
      <c r="O719" s="15" t="str">
        <f>VLOOKUP(B719,Overall!B:AA,14,0)</f>
        <v>PG</v>
      </c>
      <c r="P719" s="15" t="str">
        <f>VLOOKUP(B719,Overall!B:AA,15,0)</f>
        <v>Elective</v>
      </c>
      <c r="Q719" s="15" t="str">
        <f>VLOOKUP(B719,Overall!B:AA,16,0)</f>
        <v>Yes</v>
      </c>
      <c r="R719" s="33">
        <f>VLOOKUP(B719,Overall!B:AA,17,0)</f>
        <v>0</v>
      </c>
      <c r="S719" s="20" t="str">
        <f>VLOOKUP(B719,Overall!B:AA,18,0)</f>
        <v>https://onlinecourses.nptel.ac.in/noc25_mm53/preview</v>
      </c>
      <c r="T719" s="14" t="str">
        <f>VLOOKUP(B719,Overall!B:AA,19,0)</f>
        <v>noc25_mm53</v>
      </c>
      <c r="U719" s="35" t="str">
        <f>VLOOKUP(B719,Overall!B:AA,20,0)</f>
        <v>https://onlinecourses.nptel.ac.in/noc24_mm42/preview</v>
      </c>
      <c r="V719" s="35" t="str">
        <f>VLOOKUP(B719,Overall!B:AA,21,0)</f>
        <v>https://onlinecourses.nptel.ac.in/noc24_mm42/preview</v>
      </c>
      <c r="W719" s="33" t="str">
        <f>VLOOKUP(B719,Overall!B:AA,22,0)</f>
        <v>noc24_mm42</v>
      </c>
      <c r="X719" s="20" t="str">
        <f>VLOOKUP(B719,Overall!B:AA,23,0)</f>
        <v>https://nptel.ac.in/courses/113105081</v>
      </c>
      <c r="Y719" s="19" t="str">
        <f>VLOOKUP(B719,Overall!B:AA,24,0)</f>
        <v>https://nptel.ac.in/courses/113105081</v>
      </c>
      <c r="Z719" s="14">
        <f>VLOOKUP(B719,Overall!B:AA,25,0)</f>
        <v>113105081</v>
      </c>
      <c r="AA719" s="33"/>
    </row>
    <row r="720" spans="1:27" ht="39.6" x14ac:dyDescent="0.25">
      <c r="A720" s="13">
        <v>719</v>
      </c>
      <c r="B720" s="14" t="s">
        <v>4344</v>
      </c>
      <c r="C720" s="14" t="str">
        <f>VLOOKUP(B720,Overall!B:AA,2,0)</f>
        <v>Metallurgical and Materials Engineering</v>
      </c>
      <c r="D720" s="14" t="str">
        <f>VLOOKUP(B720,Overall!B:AA,3,0)</f>
        <v>Surface Mining Technology</v>
      </c>
      <c r="E720" s="14" t="str">
        <f>VLOOKUP(B720,Overall!B:AA,4,0)</f>
        <v>Prof. Kaushik Dey</v>
      </c>
      <c r="F720" s="15" t="str">
        <f>VLOOKUP(B720,Overall!B:AA,5,0)</f>
        <v>IIT Kharagpur</v>
      </c>
      <c r="G720" s="15" t="str">
        <f>VLOOKUP(B720,Overall!B:AA,6,0)</f>
        <v>IIT Kharagpur</v>
      </c>
      <c r="H720" s="16" t="str">
        <f>VLOOKUP(B720,Overall!B:AA,7,0)</f>
        <v>12 Weeks</v>
      </c>
      <c r="I720" s="15" t="str">
        <f>VLOOKUP(B720,Overall!B:AA,8,0)</f>
        <v>Rerun</v>
      </c>
      <c r="J720" s="17">
        <f>VLOOKUP(B720,Overall!B:AA,9,0)</f>
        <v>45859</v>
      </c>
      <c r="K720" s="17">
        <f>VLOOKUP(B720,Overall!B:AA,10,0)</f>
        <v>45940</v>
      </c>
      <c r="L720" s="17">
        <f>VLOOKUP(B720,Overall!B:AA,11,0)</f>
        <v>45963</v>
      </c>
      <c r="M720" s="17">
        <f>VLOOKUP(B720,Overall!B:AA,12,0)</f>
        <v>45866</v>
      </c>
      <c r="N720" s="17">
        <f>VLOOKUP(B720,Overall!B:AA,13,0)</f>
        <v>45884</v>
      </c>
      <c r="O720" s="15" t="str">
        <f>VLOOKUP(B720,Overall!B:AA,14,0)</f>
        <v>UG/PG</v>
      </c>
      <c r="P720" s="15" t="str">
        <f>VLOOKUP(B720,Overall!B:AA,15,0)</f>
        <v>Core</v>
      </c>
      <c r="Q720" s="15" t="str">
        <f>VLOOKUP(B720,Overall!B:AA,16,0)</f>
        <v>Yes</v>
      </c>
      <c r="R720" s="33">
        <f>VLOOKUP(B720,Overall!B:AA,17,0)</f>
        <v>0</v>
      </c>
      <c r="S720" s="20" t="str">
        <f>VLOOKUP(B720,Overall!B:AA,18,0)</f>
        <v>https://onlinecourses.nptel.ac.in/noc25_mm54/preview</v>
      </c>
      <c r="T720" s="14" t="str">
        <f>VLOOKUP(B720,Overall!B:AA,19,0)</f>
        <v>noc25_mm54</v>
      </c>
      <c r="U720" s="35" t="str">
        <f>VLOOKUP(B720,Overall!B:AA,20,0)</f>
        <v>https://onlinecourses.nptel.ac.in/noc24_mm43/preview</v>
      </c>
      <c r="V720" s="35" t="str">
        <f>VLOOKUP(B720,Overall!B:AA,21,0)</f>
        <v>https://onlinecourses.nptel.ac.in/noc24_mm43/preview</v>
      </c>
      <c r="W720" s="33" t="str">
        <f>VLOOKUP(B720,Overall!B:AA,22,0)</f>
        <v>noc24_mm43</v>
      </c>
      <c r="X720" s="20" t="str">
        <f>VLOOKUP(B720,Overall!B:AA,23,0)</f>
        <v>https://nptel.ac.in/courses/123105007</v>
      </c>
      <c r="Y720" s="19" t="str">
        <f>VLOOKUP(B720,Overall!B:AA,24,0)</f>
        <v>https://nptel.ac.in/courses/123105007</v>
      </c>
      <c r="Z720" s="14">
        <f>VLOOKUP(B720,Overall!B:AA,25,0)</f>
        <v>123105007</v>
      </c>
      <c r="AA720" s="33"/>
    </row>
    <row r="721" spans="1:27" ht="39.6" x14ac:dyDescent="0.25">
      <c r="A721" s="13">
        <v>720</v>
      </c>
      <c r="B721" s="14" t="s">
        <v>4349</v>
      </c>
      <c r="C721" s="14" t="str">
        <f>VLOOKUP(B721,Overall!B:AA,2,0)</f>
        <v>Metallurgical and Materials Engineering</v>
      </c>
      <c r="D721" s="14" t="str">
        <f>VLOOKUP(B721,Overall!B:AA,3,0)</f>
        <v>Crystals, Symmetry and Tensors</v>
      </c>
      <c r="E721" s="14" t="str">
        <f>VLOOKUP(B721,Overall!B:AA,4,0)</f>
        <v>Prof. Rajesh Prasad</v>
      </c>
      <c r="F721" s="15" t="str">
        <f>VLOOKUP(B721,Overall!B:AA,5,0)</f>
        <v>IIT Delhi</v>
      </c>
      <c r="G721" s="15" t="str">
        <f>VLOOKUP(B721,Overall!B:AA,6,0)</f>
        <v>IIT Delhi</v>
      </c>
      <c r="H721" s="16" t="str">
        <f>VLOOKUP(B721,Overall!B:AA,7,0)</f>
        <v>12 Weeks</v>
      </c>
      <c r="I721" s="15" t="str">
        <f>VLOOKUP(B721,Overall!B:AA,8,0)</f>
        <v>Rerun</v>
      </c>
      <c r="J721" s="17">
        <f>VLOOKUP(B721,Overall!B:AA,9,0)</f>
        <v>45859</v>
      </c>
      <c r="K721" s="17">
        <f>VLOOKUP(B721,Overall!B:AA,10,0)</f>
        <v>45940</v>
      </c>
      <c r="L721" s="17">
        <f>VLOOKUP(B721,Overall!B:AA,11,0)</f>
        <v>45963</v>
      </c>
      <c r="M721" s="17">
        <f>VLOOKUP(B721,Overall!B:AA,12,0)</f>
        <v>45866</v>
      </c>
      <c r="N721" s="17">
        <f>VLOOKUP(B721,Overall!B:AA,13,0)</f>
        <v>45884</v>
      </c>
      <c r="O721" s="15" t="str">
        <f>VLOOKUP(B721,Overall!B:AA,14,0)</f>
        <v>UG/PG</v>
      </c>
      <c r="P721" s="15" t="str">
        <f>VLOOKUP(B721,Overall!B:AA,15,0)</f>
        <v>Elective</v>
      </c>
      <c r="Q721" s="15" t="str">
        <f>VLOOKUP(B721,Overall!B:AA,16,0)</f>
        <v>Yes</v>
      </c>
      <c r="R721" s="33">
        <f>VLOOKUP(B721,Overall!B:AA,17,0)</f>
        <v>0</v>
      </c>
      <c r="S721" s="20" t="str">
        <f>VLOOKUP(B721,Overall!B:AA,18,0)</f>
        <v>https://onlinecourses.nptel.ac.in/noc25_mm55/preview</v>
      </c>
      <c r="T721" s="14" t="str">
        <f>VLOOKUP(B721,Overall!B:AA,19,0)</f>
        <v>noc25_mm55</v>
      </c>
      <c r="U721" s="35" t="str">
        <f>VLOOKUP(B721,Overall!B:AA,20,0)</f>
        <v>https://onlinecourses.nptel.ac.in/noc24_mm24/preview</v>
      </c>
      <c r="V721" s="35" t="str">
        <f>VLOOKUP(B721,Overall!B:AA,21,0)</f>
        <v>https://onlinecourses.nptel.ac.in/noc24_mm24/preview</v>
      </c>
      <c r="W721" s="33" t="str">
        <f>VLOOKUP(B721,Overall!B:AA,22,0)</f>
        <v>noc24_mm24</v>
      </c>
      <c r="X721" s="20" t="str">
        <f>VLOOKUP(B721,Overall!B:AA,23,0)</f>
        <v>https://nptel.ac.in/courses/113102108</v>
      </c>
      <c r="Y721" s="19" t="str">
        <f>VLOOKUP(B721,Overall!B:AA,24,0)</f>
        <v>https://nptel.ac.in/courses/113102108</v>
      </c>
      <c r="Z721" s="14">
        <f>VLOOKUP(B721,Overall!B:AA,25,0)</f>
        <v>113102108</v>
      </c>
      <c r="AA721" s="33"/>
    </row>
    <row r="722" spans="1:27" ht="39.6" x14ac:dyDescent="0.25">
      <c r="A722" s="13">
        <v>721</v>
      </c>
      <c r="B722" s="14" t="s">
        <v>4358</v>
      </c>
      <c r="C722" s="14" t="str">
        <f>VLOOKUP(B722,Overall!B:AA,2,0)</f>
        <v>Metallurgical Engineering and Materials Sciences</v>
      </c>
      <c r="D722" s="14" t="str">
        <f>VLOOKUP(B722,Overall!B:AA,3,0)</f>
        <v>Metallurgical and Electronic Waste Recycling</v>
      </c>
      <c r="E722" s="14" t="str">
        <f>VLOOKUP(B722,Overall!B:AA,4,0)</f>
        <v>Prof. Arunabh Meshram</v>
      </c>
      <c r="F722" s="15" t="str">
        <f>VLOOKUP(B722,Overall!B:AA,5,0)</f>
        <v>IIT Kanpur</v>
      </c>
      <c r="G722" s="15" t="str">
        <f>VLOOKUP(B722,Overall!B:AA,6,0)</f>
        <v>IIT Kanpur</v>
      </c>
      <c r="H722" s="16" t="str">
        <f>VLOOKUP(B722,Overall!B:AA,7,0)</f>
        <v>8 Weeks</v>
      </c>
      <c r="I722" s="15" t="str">
        <f>VLOOKUP(B722,Overall!B:AA,8,0)</f>
        <v>Rerun</v>
      </c>
      <c r="J722" s="17">
        <f>VLOOKUP(B722,Overall!B:AA,9,0)</f>
        <v>45887</v>
      </c>
      <c r="K722" s="17">
        <f>VLOOKUP(B722,Overall!B:AA,10,0)</f>
        <v>45940</v>
      </c>
      <c r="L722" s="17">
        <f>VLOOKUP(B722,Overall!B:AA,11,0)</f>
        <v>45962</v>
      </c>
      <c r="M722" s="17">
        <f>VLOOKUP(B722,Overall!B:AA,12,0)</f>
        <v>45887</v>
      </c>
      <c r="N722" s="17">
        <f>VLOOKUP(B722,Overall!B:AA,13,0)</f>
        <v>45898</v>
      </c>
      <c r="O722" s="15" t="str">
        <f>VLOOKUP(B722,Overall!B:AA,14,0)</f>
        <v>PG</v>
      </c>
      <c r="P722" s="15" t="str">
        <f>VLOOKUP(B722,Overall!B:AA,15,0)</f>
        <v>Elective</v>
      </c>
      <c r="Q722" s="15" t="str">
        <f>VLOOKUP(B722,Overall!B:AA,16,0)</f>
        <v>Yes</v>
      </c>
      <c r="R722" s="33" t="str">
        <f>VLOOKUP(B722,Overall!B:AA,17,0)</f>
        <v>Minor in Metallurgy</v>
      </c>
      <c r="S722" s="20" t="str">
        <f>VLOOKUP(B722,Overall!B:AA,18,0)</f>
        <v>https://onlinecourses.nptel.ac.in/noc25_mm57/preview</v>
      </c>
      <c r="T722" s="14" t="str">
        <f>VLOOKUP(B722,Overall!B:AA,19,0)</f>
        <v>noc25_mm57</v>
      </c>
      <c r="U722" s="35" t="str">
        <f>VLOOKUP(B722,Overall!B:AA,20,0)</f>
        <v>https://onlinecourses.nptel.ac.in/noc24_ce110/preview</v>
      </c>
      <c r="V722" s="35" t="str">
        <f>VLOOKUP(B722,Overall!B:AA,21,0)</f>
        <v>https://onlinecourses.nptel.ac.in/noc24_ce110/preview</v>
      </c>
      <c r="W722" s="33" t="str">
        <f>VLOOKUP(B722,Overall!B:AA,22,0)</f>
        <v>noc24_ce110</v>
      </c>
      <c r="X722" s="20" t="str">
        <f>VLOOKUP(B722,Overall!B:AA,23,0)</f>
        <v>https://nptel.ac.in/courses/113104529</v>
      </c>
      <c r="Y722" s="19" t="str">
        <f>VLOOKUP(B722,Overall!B:AA,24,0)</f>
        <v>https://nptel.ac.in/courses/113104529</v>
      </c>
      <c r="Z722" s="14">
        <f>VLOOKUP(B722,Overall!B:AA,25,0)</f>
        <v>113104529</v>
      </c>
      <c r="AA722" s="33"/>
    </row>
    <row r="723" spans="1:27" ht="39.6" x14ac:dyDescent="0.25">
      <c r="A723" s="13">
        <v>722</v>
      </c>
      <c r="B723" s="14" t="s">
        <v>4364</v>
      </c>
      <c r="C723" s="14" t="str">
        <f>VLOOKUP(B723,Overall!B:AA,2,0)</f>
        <v>Metallurgical Engineering and Materials Sciences</v>
      </c>
      <c r="D723" s="14" t="str">
        <f>VLOOKUP(B723,Overall!B:AA,3,0)</f>
        <v>Nature and Properties of Materials - An Introductory Course</v>
      </c>
      <c r="E723" s="14" t="str">
        <f>VLOOKUP(B723,Overall!B:AA,4,0)</f>
        <v>Prof. Ashish Garg</v>
      </c>
      <c r="F723" s="15" t="str">
        <f>VLOOKUP(B723,Overall!B:AA,5,0)</f>
        <v>IIT Kanpur</v>
      </c>
      <c r="G723" s="15" t="str">
        <f>VLOOKUP(B723,Overall!B:AA,6,0)</f>
        <v>IIT Kanpur</v>
      </c>
      <c r="H723" s="16" t="str">
        <f>VLOOKUP(B723,Overall!B:AA,7,0)</f>
        <v>8 Weeks</v>
      </c>
      <c r="I723" s="15" t="str">
        <f>VLOOKUP(B723,Overall!B:AA,8,0)</f>
        <v>Rerun</v>
      </c>
      <c r="J723" s="17">
        <f>VLOOKUP(B723,Overall!B:AA,9,0)</f>
        <v>45859</v>
      </c>
      <c r="K723" s="17">
        <f>VLOOKUP(B723,Overall!B:AA,10,0)</f>
        <v>45912</v>
      </c>
      <c r="L723" s="17">
        <f>VLOOKUP(B723,Overall!B:AA,11,0)</f>
        <v>45921</v>
      </c>
      <c r="M723" s="17">
        <f>VLOOKUP(B723,Overall!B:AA,12,0)</f>
        <v>45866</v>
      </c>
      <c r="N723" s="17">
        <f>VLOOKUP(B723,Overall!B:AA,13,0)</f>
        <v>45884</v>
      </c>
      <c r="O723" s="15" t="str">
        <f>VLOOKUP(B723,Overall!B:AA,14,0)</f>
        <v>UG/PG</v>
      </c>
      <c r="P723" s="15" t="str">
        <f>VLOOKUP(B723,Overall!B:AA,15,0)</f>
        <v>Core</v>
      </c>
      <c r="Q723" s="15" t="str">
        <f>VLOOKUP(B723,Overall!B:AA,16,0)</f>
        <v>Yes</v>
      </c>
      <c r="R723" s="33" t="str">
        <f>VLOOKUP(B723,Overall!B:AA,17,0)</f>
        <v>Minor in Materials Science</v>
      </c>
      <c r="S723" s="20" t="str">
        <f>VLOOKUP(B723,Overall!B:AA,18,0)</f>
        <v>https://onlinecourses.nptel.ac.in/noc25_mm58/preview</v>
      </c>
      <c r="T723" s="14" t="str">
        <f>VLOOKUP(B723,Overall!B:AA,19,0)</f>
        <v>noc25_mm58</v>
      </c>
      <c r="U723" s="35" t="str">
        <f>VLOOKUP(B723,Overall!B:AA,20,0)</f>
        <v>https://onlinecourses.nptel.ac.in/noc24_mm32/preview</v>
      </c>
      <c r="V723" s="35" t="str">
        <f>VLOOKUP(B723,Overall!B:AA,21,0)</f>
        <v>https://onlinecourses.nptel.ac.in/noc24_mm32/preview</v>
      </c>
      <c r="W723" s="33" t="str">
        <f>VLOOKUP(B723,Overall!B:AA,22,0)</f>
        <v>noc24_mm32</v>
      </c>
      <c r="X723" s="20" t="str">
        <f>VLOOKUP(B723,Overall!B:AA,23,0)</f>
        <v>https://nptel.ac.in/courses/113104076</v>
      </c>
      <c r="Y723" s="19" t="str">
        <f>VLOOKUP(B723,Overall!B:AA,24,0)</f>
        <v>https://nptel.ac.in/courses/113104076</v>
      </c>
      <c r="Z723" s="14">
        <f>VLOOKUP(B723,Overall!B:AA,25,0)</f>
        <v>113104076</v>
      </c>
      <c r="AA723" s="33"/>
    </row>
    <row r="724" spans="1:27" ht="39.6" x14ac:dyDescent="0.25">
      <c r="A724" s="13">
        <v>723</v>
      </c>
      <c r="B724" s="14" t="s">
        <v>4369</v>
      </c>
      <c r="C724" s="14" t="str">
        <f>VLOOKUP(B724,Overall!B:AA,2,0)</f>
        <v>Metallurgical Engineering and Materials Sciences</v>
      </c>
      <c r="D724" s="14" t="str">
        <f>VLOOKUP(B724,Overall!B:AA,3,0)</f>
        <v>Fundamentals and Applications of Dielectric Ceramics</v>
      </c>
      <c r="E724" s="14" t="str">
        <f>VLOOKUP(B724,Overall!B:AA,4,0)</f>
        <v>Prof. Ashish Garg</v>
      </c>
      <c r="F724" s="15" t="str">
        <f>VLOOKUP(B724,Overall!B:AA,5,0)</f>
        <v>IIT Kanpur</v>
      </c>
      <c r="G724" s="15" t="str">
        <f>VLOOKUP(B724,Overall!B:AA,6,0)</f>
        <v>IIT Kanpur</v>
      </c>
      <c r="H724" s="16" t="str">
        <f>VLOOKUP(B724,Overall!B:AA,7,0)</f>
        <v>8 Weeks</v>
      </c>
      <c r="I724" s="15" t="str">
        <f>VLOOKUP(B724,Overall!B:AA,8,0)</f>
        <v>Rerun</v>
      </c>
      <c r="J724" s="17">
        <f>VLOOKUP(B724,Overall!B:AA,9,0)</f>
        <v>45859</v>
      </c>
      <c r="K724" s="17">
        <f>VLOOKUP(B724,Overall!B:AA,10,0)</f>
        <v>45912</v>
      </c>
      <c r="L724" s="17">
        <f>VLOOKUP(B724,Overall!B:AA,11,0)</f>
        <v>45920</v>
      </c>
      <c r="M724" s="17">
        <f>VLOOKUP(B724,Overall!B:AA,12,0)</f>
        <v>45866</v>
      </c>
      <c r="N724" s="17">
        <f>VLOOKUP(B724,Overall!B:AA,13,0)</f>
        <v>45884</v>
      </c>
      <c r="O724" s="15" t="str">
        <f>VLOOKUP(B724,Overall!B:AA,14,0)</f>
        <v>UG</v>
      </c>
      <c r="P724" s="15" t="str">
        <f>VLOOKUP(B724,Overall!B:AA,15,0)</f>
        <v>Elective</v>
      </c>
      <c r="Q724" s="15" t="str">
        <f>VLOOKUP(B724,Overall!B:AA,16,0)</f>
        <v>Yes</v>
      </c>
      <c r="R724" s="33">
        <f>VLOOKUP(B724,Overall!B:AA,17,0)</f>
        <v>0</v>
      </c>
      <c r="S724" s="20" t="str">
        <f>VLOOKUP(B724,Overall!B:AA,18,0)</f>
        <v>https://onlinecourses.nptel.ac.in/noc25_mm59/preview</v>
      </c>
      <c r="T724" s="14" t="str">
        <f>VLOOKUP(B724,Overall!B:AA,19,0)</f>
        <v>noc25_mm59</v>
      </c>
      <c r="U724" s="35" t="str">
        <f>VLOOKUP(B724,Overall!B:AA,20,0)</f>
        <v>https://onlinecourses.nptel.ac.in/noc24_mm31/preview</v>
      </c>
      <c r="V724" s="35" t="str">
        <f>VLOOKUP(B724,Overall!B:AA,21,0)</f>
        <v>https://onlinecourses.nptel.ac.in/noc24_mm31/preview</v>
      </c>
      <c r="W724" s="33" t="str">
        <f>VLOOKUP(B724,Overall!B:AA,22,0)</f>
        <v>noc24_mm31</v>
      </c>
      <c r="X724" s="20" t="str">
        <f>VLOOKUP(B724,Overall!B:AA,23,0)</f>
        <v>https://nptel.ac.in/courses/113104090</v>
      </c>
      <c r="Y724" s="19" t="str">
        <f>VLOOKUP(B724,Overall!B:AA,24,0)</f>
        <v>https://nptel.ac.in/courses/113104090</v>
      </c>
      <c r="Z724" s="14">
        <f>VLOOKUP(B724,Overall!B:AA,25,0)</f>
        <v>113104090</v>
      </c>
      <c r="AA724" s="33"/>
    </row>
    <row r="725" spans="1:27" ht="39.6" x14ac:dyDescent="0.25">
      <c r="A725" s="13">
        <v>724</v>
      </c>
      <c r="B725" s="14" t="s">
        <v>4373</v>
      </c>
      <c r="C725" s="14" t="str">
        <f>VLOOKUP(B725,Overall!B:AA,2,0)</f>
        <v>Metallurgical Engineering and Materials Sciences</v>
      </c>
      <c r="D725" s="14" t="str">
        <f>VLOOKUP(B725,Overall!B:AA,3,0)</f>
        <v>Fundamentals of Material Processing - I</v>
      </c>
      <c r="E725" s="14" t="str">
        <f>VLOOKUP(B725,Overall!B:AA,4,0)</f>
        <v>Prof. Shashank Shekhar</v>
      </c>
      <c r="F725" s="15" t="str">
        <f>VLOOKUP(B725,Overall!B:AA,5,0)</f>
        <v>IIT Kanpur</v>
      </c>
      <c r="G725" s="15" t="str">
        <f>VLOOKUP(B725,Overall!B:AA,6,0)</f>
        <v>IIT Kanpur</v>
      </c>
      <c r="H725" s="16" t="str">
        <f>VLOOKUP(B725,Overall!B:AA,7,0)</f>
        <v>8 Weeks</v>
      </c>
      <c r="I725" s="15" t="str">
        <f>VLOOKUP(B725,Overall!B:AA,8,0)</f>
        <v>Rerun</v>
      </c>
      <c r="J725" s="17">
        <f>VLOOKUP(B725,Overall!B:AA,9,0)</f>
        <v>45859</v>
      </c>
      <c r="K725" s="17">
        <f>VLOOKUP(B725,Overall!B:AA,10,0)</f>
        <v>45912</v>
      </c>
      <c r="L725" s="17">
        <f>VLOOKUP(B725,Overall!B:AA,11,0)</f>
        <v>45921</v>
      </c>
      <c r="M725" s="17">
        <f>VLOOKUP(B725,Overall!B:AA,12,0)</f>
        <v>45866</v>
      </c>
      <c r="N725" s="17">
        <f>VLOOKUP(B725,Overall!B:AA,13,0)</f>
        <v>45884</v>
      </c>
      <c r="O725" s="15" t="str">
        <f>VLOOKUP(B725,Overall!B:AA,14,0)</f>
        <v>UG</v>
      </c>
      <c r="P725" s="15" t="str">
        <f>VLOOKUP(B725,Overall!B:AA,15,0)</f>
        <v>Core</v>
      </c>
      <c r="Q725" s="15" t="str">
        <f>VLOOKUP(B725,Overall!B:AA,16,0)</f>
        <v>No</v>
      </c>
      <c r="R725" s="33">
        <f>VLOOKUP(B725,Overall!B:AA,17,0)</f>
        <v>0</v>
      </c>
      <c r="S725" s="20" t="str">
        <f>VLOOKUP(B725,Overall!B:AA,18,0)</f>
        <v>https://onlinecourses.nptel.ac.in/noc25_mm60/preview</v>
      </c>
      <c r="T725" s="14" t="str">
        <f>VLOOKUP(B725,Overall!B:AA,19,0)</f>
        <v>noc25_mm60</v>
      </c>
      <c r="U725" s="35" t="str">
        <f>VLOOKUP(B725,Overall!B:AA,20,0)</f>
        <v>https://onlinecourses.nptel.ac.in/noc24_mm33/preview</v>
      </c>
      <c r="V725" s="35" t="str">
        <f>VLOOKUP(B725,Overall!B:AA,21,0)</f>
        <v>https://onlinecourses.nptel.ac.in/noc24_mm33/preview</v>
      </c>
      <c r="W725" s="33" t="str">
        <f>VLOOKUP(B725,Overall!B:AA,22,0)</f>
        <v>noc24_mm33</v>
      </c>
      <c r="X725" s="20" t="str">
        <f>VLOOKUP(B725,Overall!B:AA,23,0)</f>
        <v>https://nptel.ac.in/courses/113104073</v>
      </c>
      <c r="Y725" s="19" t="str">
        <f>VLOOKUP(B725,Overall!B:AA,24,0)</f>
        <v>https://nptel.ac.in/courses/113104073</v>
      </c>
      <c r="Z725" s="14">
        <f>VLOOKUP(B725,Overall!B:AA,25,0)</f>
        <v>113104073</v>
      </c>
      <c r="AA725" s="33"/>
    </row>
    <row r="726" spans="1:27" ht="39.6" x14ac:dyDescent="0.25">
      <c r="A726" s="13">
        <v>725</v>
      </c>
      <c r="B726" s="14" t="s">
        <v>4377</v>
      </c>
      <c r="C726" s="14" t="str">
        <f>VLOOKUP(B726,Overall!B:AA,2,0)</f>
        <v>Metallurgical Engineering and Materials Sciences</v>
      </c>
      <c r="D726" s="14" t="str">
        <f>VLOOKUP(B726,Overall!B:AA,3,0)</f>
        <v>Mechanical Behaviour of Materials (Part - II)</v>
      </c>
      <c r="E726" s="14" t="str">
        <f>VLOOKUP(B726,Overall!B:AA,4,0)</f>
        <v>Prof. Shashank Shekhar,
Prof. Sudhanshu Shekhar Singh</v>
      </c>
      <c r="F726" s="15" t="str">
        <f>VLOOKUP(B726,Overall!B:AA,5,0)</f>
        <v>IIT Kanpur</v>
      </c>
      <c r="G726" s="15" t="str">
        <f>VLOOKUP(B726,Overall!B:AA,6,0)</f>
        <v>IIT Kanpur</v>
      </c>
      <c r="H726" s="16" t="str">
        <f>VLOOKUP(B726,Overall!B:AA,7,0)</f>
        <v>8 Weeks</v>
      </c>
      <c r="I726" s="15" t="str">
        <f>VLOOKUP(B726,Overall!B:AA,8,0)</f>
        <v>Rerun</v>
      </c>
      <c r="J726" s="17">
        <f>VLOOKUP(B726,Overall!B:AA,9,0)</f>
        <v>45859</v>
      </c>
      <c r="K726" s="17">
        <f>VLOOKUP(B726,Overall!B:AA,10,0)</f>
        <v>45912</v>
      </c>
      <c r="L726" s="17">
        <f>VLOOKUP(B726,Overall!B:AA,11,0)</f>
        <v>45921</v>
      </c>
      <c r="M726" s="17">
        <f>VLOOKUP(B726,Overall!B:AA,12,0)</f>
        <v>45866</v>
      </c>
      <c r="N726" s="17">
        <f>VLOOKUP(B726,Overall!B:AA,13,0)</f>
        <v>45884</v>
      </c>
      <c r="O726" s="15" t="str">
        <f>VLOOKUP(B726,Overall!B:AA,14,0)</f>
        <v>UG</v>
      </c>
      <c r="P726" s="15" t="str">
        <f>VLOOKUP(B726,Overall!B:AA,15,0)</f>
        <v>Core</v>
      </c>
      <c r="Q726" s="15" t="str">
        <f>VLOOKUP(B726,Overall!B:AA,16,0)</f>
        <v>No</v>
      </c>
      <c r="R726" s="33">
        <f>VLOOKUP(B726,Overall!B:AA,17,0)</f>
        <v>0</v>
      </c>
      <c r="S726" s="20" t="str">
        <f>VLOOKUP(B726,Overall!B:AA,18,0)</f>
        <v>https://onlinecourses.nptel.ac.in/noc25_mm61/preview</v>
      </c>
      <c r="T726" s="14" t="str">
        <f>VLOOKUP(B726,Overall!B:AA,19,0)</f>
        <v>noc25_mm61</v>
      </c>
      <c r="U726" s="35" t="str">
        <f>VLOOKUP(B726,Overall!B:AA,20,0)</f>
        <v>https://onlinecourses.nptel.ac.in/noc24_mm26/preview</v>
      </c>
      <c r="V726" s="35" t="str">
        <f>VLOOKUP(B726,Overall!B:AA,21,0)</f>
        <v>https://onlinecourses.nptel.ac.in/noc24_mm26/preview</v>
      </c>
      <c r="W726" s="33" t="str">
        <f>VLOOKUP(B726,Overall!B:AA,22,0)</f>
        <v>noc24_mm26</v>
      </c>
      <c r="X726" s="20" t="str">
        <f>VLOOKUP(B726,Overall!B:AA,23,0)</f>
        <v>https://nptel.ac.in/courses/113104105</v>
      </c>
      <c r="Y726" s="19" t="str">
        <f>VLOOKUP(B726,Overall!B:AA,24,0)</f>
        <v>https://nptel.ac.in/courses/113104105</v>
      </c>
      <c r="Z726" s="14">
        <f>VLOOKUP(B726,Overall!B:AA,25,0)</f>
        <v>113104105</v>
      </c>
      <c r="AA726" s="33"/>
    </row>
    <row r="727" spans="1:27" ht="39.6" x14ac:dyDescent="0.25">
      <c r="A727" s="13">
        <v>726</v>
      </c>
      <c r="B727" s="14" t="s">
        <v>4382</v>
      </c>
      <c r="C727" s="14" t="str">
        <f>VLOOKUP(B727,Overall!B:AA,2,0)</f>
        <v>Metallurgy And Material Science</v>
      </c>
      <c r="D727" s="14" t="str">
        <f>VLOOKUP(B727,Overall!B:AA,3,0)</f>
        <v>Phase Field Modelling: The Materials Science, Mathematics and Computational Aspects</v>
      </c>
      <c r="E727" s="14" t="str">
        <f>VLOOKUP(B727,Overall!B:AA,4,0)</f>
        <v>Prof. M.P. Gururajan</v>
      </c>
      <c r="F727" s="15" t="str">
        <f>VLOOKUP(B727,Overall!B:AA,5,0)</f>
        <v>IIT Bombay</v>
      </c>
      <c r="G727" s="15" t="str">
        <f>VLOOKUP(B727,Overall!B:AA,6,0)</f>
        <v>IIT Bombay</v>
      </c>
      <c r="H727" s="16" t="str">
        <f>VLOOKUP(B727,Overall!B:AA,7,0)</f>
        <v>12 Weeks</v>
      </c>
      <c r="I727" s="15" t="str">
        <f>VLOOKUP(B727,Overall!B:AA,8,0)</f>
        <v>Rerun</v>
      </c>
      <c r="J727" s="17">
        <f>VLOOKUP(B727,Overall!B:AA,9,0)</f>
        <v>45859</v>
      </c>
      <c r="K727" s="17">
        <f>VLOOKUP(B727,Overall!B:AA,10,0)</f>
        <v>45940</v>
      </c>
      <c r="L727" s="17">
        <f>VLOOKUP(B727,Overall!B:AA,11,0)</f>
        <v>45955</v>
      </c>
      <c r="M727" s="17">
        <f>VLOOKUP(B727,Overall!B:AA,12,0)</f>
        <v>45866</v>
      </c>
      <c r="N727" s="17">
        <f>VLOOKUP(B727,Overall!B:AA,13,0)</f>
        <v>45884</v>
      </c>
      <c r="O727" s="15" t="str">
        <f>VLOOKUP(B727,Overall!B:AA,14,0)</f>
        <v>UG/PG</v>
      </c>
      <c r="P727" s="15" t="str">
        <f>VLOOKUP(B727,Overall!B:AA,15,0)</f>
        <v>Elective</v>
      </c>
      <c r="Q727" s="15" t="str">
        <f>VLOOKUP(B727,Overall!B:AA,16,0)</f>
        <v>Yes</v>
      </c>
      <c r="R727" s="33">
        <f>VLOOKUP(B727,Overall!B:AA,17,0)</f>
        <v>0</v>
      </c>
      <c r="S727" s="20" t="str">
        <f>VLOOKUP(B727,Overall!B:AA,18,0)</f>
        <v>https://onlinecourses.nptel.ac.in/noc25_mm62/preview</v>
      </c>
      <c r="T727" s="14" t="str">
        <f>VLOOKUP(B727,Overall!B:AA,19,0)</f>
        <v>noc25_mm62</v>
      </c>
      <c r="U727" s="35" t="str">
        <f>VLOOKUP(B727,Overall!B:AA,20,0)</f>
        <v>https://onlinecourses.nptel.ac.in/noc18_mm17/preview</v>
      </c>
      <c r="V727" s="35" t="str">
        <f>VLOOKUP(B727,Overall!B:AA,21,0)</f>
        <v>https://onlinecourses.nptel.ac.in/noc18_mm17/preview</v>
      </c>
      <c r="W727" s="33" t="str">
        <f>VLOOKUP(B727,Overall!B:AA,22,0)</f>
        <v>noc18_mm17</v>
      </c>
      <c r="X727" s="20" t="str">
        <f>VLOOKUP(B727,Overall!B:AA,23,0)</f>
        <v>https://nptel.ac.in/courses/113101072</v>
      </c>
      <c r="Y727" s="19" t="str">
        <f>VLOOKUP(B727,Overall!B:AA,24,0)</f>
        <v>https://nptel.ac.in/courses/113101072</v>
      </c>
      <c r="Z727" s="14">
        <f>VLOOKUP(B727,Overall!B:AA,25,0)</f>
        <v>113101072</v>
      </c>
      <c r="AA727" s="33"/>
    </row>
    <row r="728" spans="1:27" ht="39.6" x14ac:dyDescent="0.25">
      <c r="A728" s="13">
        <v>727</v>
      </c>
      <c r="B728" s="14" t="s">
        <v>4388</v>
      </c>
      <c r="C728" s="14" t="str">
        <f>VLOOKUP(B728,Overall!B:AA,2,0)</f>
        <v>Metallurgy and Material Science</v>
      </c>
      <c r="D728" s="14" t="str">
        <f>VLOOKUP(B728,Overall!B:AA,3,0)</f>
        <v>Materials Design for Electronic, Electromechanical and Optical Functions</v>
      </c>
      <c r="E728" s="14" t="str">
        <f>VLOOKUP(B728,Overall!B:AA,4,0)</f>
        <v>Prof. Pavan Nukala</v>
      </c>
      <c r="F728" s="15" t="str">
        <f>VLOOKUP(B728,Overall!B:AA,5,0)</f>
        <v>IISc Bangalore</v>
      </c>
      <c r="G728" s="15" t="str">
        <f>VLOOKUP(B728,Overall!B:AA,6,0)</f>
        <v>IISc Bangalore</v>
      </c>
      <c r="H728" s="16" t="str">
        <f>VLOOKUP(B728,Overall!B:AA,7,0)</f>
        <v>12 Weeks</v>
      </c>
      <c r="I728" s="15" t="str">
        <f>VLOOKUP(B728,Overall!B:AA,8,0)</f>
        <v>Rerun</v>
      </c>
      <c r="J728" s="17">
        <f>VLOOKUP(B728,Overall!B:AA,9,0)</f>
        <v>45859</v>
      </c>
      <c r="K728" s="17">
        <f>VLOOKUP(B728,Overall!B:AA,10,0)</f>
        <v>45940</v>
      </c>
      <c r="L728" s="17">
        <f>VLOOKUP(B728,Overall!B:AA,11,0)</f>
        <v>45956</v>
      </c>
      <c r="M728" s="17">
        <f>VLOOKUP(B728,Overall!B:AA,12,0)</f>
        <v>45866</v>
      </c>
      <c r="N728" s="17">
        <f>VLOOKUP(B728,Overall!B:AA,13,0)</f>
        <v>45884</v>
      </c>
      <c r="O728" s="15" t="str">
        <f>VLOOKUP(B728,Overall!B:AA,14,0)</f>
        <v>UG/PG</v>
      </c>
      <c r="P728" s="15" t="str">
        <f>VLOOKUP(B728,Overall!B:AA,15,0)</f>
        <v>Elective</v>
      </c>
      <c r="Q728" s="15" t="str">
        <f>VLOOKUP(B728,Overall!B:AA,16,0)</f>
        <v>Yes</v>
      </c>
      <c r="R728" s="33" t="str">
        <f>VLOOKUP(B728,Overall!B:AA,17,0)</f>
        <v>Electronic Materials</v>
      </c>
      <c r="S728" s="20" t="str">
        <f>VLOOKUP(B728,Overall!B:AA,18,0)</f>
        <v>https://onlinecourses.nptel.ac.in/noc25_mm63/preview</v>
      </c>
      <c r="T728" s="14" t="str">
        <f>VLOOKUP(B728,Overall!B:AA,19,0)</f>
        <v>noc25_mm63</v>
      </c>
      <c r="U728" s="35" t="str">
        <f>VLOOKUP(B728,Overall!B:AA,20,0)</f>
        <v>https://onlinecourses.nptel.ac.in/noc24_mm35/preview</v>
      </c>
      <c r="V728" s="35" t="str">
        <f>VLOOKUP(B728,Overall!B:AA,21,0)</f>
        <v>https://onlinecourses.nptel.ac.in/noc24_mm35/preview</v>
      </c>
      <c r="W728" s="33" t="str">
        <f>VLOOKUP(B728,Overall!B:AA,22,0)</f>
        <v>noc24_mm35</v>
      </c>
      <c r="X728" s="20" t="str">
        <f>VLOOKUP(B728,Overall!B:AA,23,0)</f>
        <v>https://nptel.ac.in/courses/113108515</v>
      </c>
      <c r="Y728" s="19" t="str">
        <f>VLOOKUP(B728,Overall!B:AA,24,0)</f>
        <v>https://nptel.ac.in/courses/113108515</v>
      </c>
      <c r="Z728" s="14">
        <f>VLOOKUP(B728,Overall!B:AA,25,0)</f>
        <v>113108515</v>
      </c>
      <c r="AA728" s="33"/>
    </row>
    <row r="729" spans="1:27" ht="39.6" x14ac:dyDescent="0.25">
      <c r="A729" s="13">
        <v>728</v>
      </c>
      <c r="B729" s="14" t="s">
        <v>4400</v>
      </c>
      <c r="C729" s="14" t="str">
        <f>VLOOKUP(B729,Overall!B:AA,2,0)</f>
        <v>Metallurgy and Mererial Science</v>
      </c>
      <c r="D729" s="14" t="str">
        <f>VLOOKUP(B729,Overall!B:AA,3,0)</f>
        <v>Fundamentals of Composite and Cellular Materials</v>
      </c>
      <c r="E729" s="14" t="str">
        <f>VLOOKUP(B729,Overall!B:AA,4,0)</f>
        <v>Prof. Tapas Laha,
Prof. Siddhartha Roy</v>
      </c>
      <c r="F729" s="15" t="str">
        <f>VLOOKUP(B729,Overall!B:AA,5,0)</f>
        <v>IIT Kharagpur</v>
      </c>
      <c r="G729" s="15" t="str">
        <f>VLOOKUP(B729,Overall!B:AA,6,0)</f>
        <v>IIT Kharagpur</v>
      </c>
      <c r="H729" s="16" t="str">
        <f>VLOOKUP(B729,Overall!B:AA,7,0)</f>
        <v>12 Weeks</v>
      </c>
      <c r="I729" s="15" t="str">
        <f>VLOOKUP(B729,Overall!B:AA,8,0)</f>
        <v>Rerun</v>
      </c>
      <c r="J729" s="17">
        <f>VLOOKUP(B729,Overall!B:AA,9,0)</f>
        <v>45859</v>
      </c>
      <c r="K729" s="17">
        <f>VLOOKUP(B729,Overall!B:AA,10,0)</f>
        <v>45940</v>
      </c>
      <c r="L729" s="17">
        <f>VLOOKUP(B729,Overall!B:AA,11,0)</f>
        <v>45963</v>
      </c>
      <c r="M729" s="17">
        <f>VLOOKUP(B729,Overall!B:AA,12,0)</f>
        <v>45866</v>
      </c>
      <c r="N729" s="17">
        <f>VLOOKUP(B729,Overall!B:AA,13,0)</f>
        <v>45884</v>
      </c>
      <c r="O729" s="15" t="str">
        <f>VLOOKUP(B729,Overall!B:AA,14,0)</f>
        <v>UG/PG</v>
      </c>
      <c r="P729" s="15" t="str">
        <f>VLOOKUP(B729,Overall!B:AA,15,0)</f>
        <v>Elective</v>
      </c>
      <c r="Q729" s="15" t="str">
        <f>VLOOKUP(B729,Overall!B:AA,16,0)</f>
        <v>Yes</v>
      </c>
      <c r="R729" s="33">
        <f>VLOOKUP(B729,Overall!B:AA,17,0)</f>
        <v>0</v>
      </c>
      <c r="S729" s="20" t="str">
        <f>VLOOKUP(B729,Overall!B:AA,18,0)</f>
        <v>https://onlinecourses.nptel.ac.in/noc25_mm65/preview</v>
      </c>
      <c r="T729" s="14" t="str">
        <f>VLOOKUP(B729,Overall!B:AA,19,0)</f>
        <v>noc25_mm65</v>
      </c>
      <c r="U729" s="35" t="str">
        <f>VLOOKUP(B729,Overall!B:AA,20,0)</f>
        <v>https://onlinecourses.nptel.ac.in/noc24_mm36/preview</v>
      </c>
      <c r="V729" s="35" t="str">
        <f>VLOOKUP(B729,Overall!B:AA,21,0)</f>
        <v>https://onlinecourses.nptel.ac.in/noc24_mm36/preview</v>
      </c>
      <c r="W729" s="33" t="str">
        <f>VLOOKUP(B729,Overall!B:AA,22,0)</f>
        <v>noc24_mm36</v>
      </c>
      <c r="X729" s="20" t="str">
        <f>VLOOKUP(B729,Overall!B:AA,23,0)</f>
        <v>https://nptel.ac.in/courses/113105109</v>
      </c>
      <c r="Y729" s="19" t="str">
        <f>VLOOKUP(B729,Overall!B:AA,24,0)</f>
        <v>https://nptel.ac.in/courses/113105109</v>
      </c>
      <c r="Z729" s="14">
        <f>VLOOKUP(B729,Overall!B:AA,25,0)</f>
        <v>113105109</v>
      </c>
      <c r="AA729" s="33"/>
    </row>
    <row r="730" spans="1:27" ht="39.6" x14ac:dyDescent="0.25">
      <c r="A730" s="13">
        <v>729</v>
      </c>
      <c r="B730" s="14" t="s">
        <v>4406</v>
      </c>
      <c r="C730" s="14" t="str">
        <f>VLOOKUP(B730,Overall!B:AA,2,0)</f>
        <v>Metallurgy and Mererial Science</v>
      </c>
      <c r="D730" s="14" t="str">
        <f>VLOOKUP(B730,Overall!B:AA,3,0)</f>
        <v>Fracture, Fatigue and Failure Of Materials</v>
      </c>
      <c r="E730" s="14" t="str">
        <f>VLOOKUP(B730,Overall!B:AA,4,0)</f>
        <v>Prof. Indrani Sen</v>
      </c>
      <c r="F730" s="15" t="str">
        <f>VLOOKUP(B730,Overall!B:AA,5,0)</f>
        <v>IIT Kharagpur</v>
      </c>
      <c r="G730" s="15" t="str">
        <f>VLOOKUP(B730,Overall!B:AA,6,0)</f>
        <v>IIT Kharagpur</v>
      </c>
      <c r="H730" s="16" t="str">
        <f>VLOOKUP(B730,Overall!B:AA,7,0)</f>
        <v>12 Weeks</v>
      </c>
      <c r="I730" s="15" t="str">
        <f>VLOOKUP(B730,Overall!B:AA,8,0)</f>
        <v>Rerun</v>
      </c>
      <c r="J730" s="17">
        <f>VLOOKUP(B730,Overall!B:AA,9,0)</f>
        <v>45859</v>
      </c>
      <c r="K730" s="17">
        <f>VLOOKUP(B730,Overall!B:AA,10,0)</f>
        <v>45940</v>
      </c>
      <c r="L730" s="17">
        <f>VLOOKUP(B730,Overall!B:AA,11,0)</f>
        <v>45962</v>
      </c>
      <c r="M730" s="17">
        <f>VLOOKUP(B730,Overall!B:AA,12,0)</f>
        <v>45866</v>
      </c>
      <c r="N730" s="17">
        <f>VLOOKUP(B730,Overall!B:AA,13,0)</f>
        <v>45884</v>
      </c>
      <c r="O730" s="15" t="str">
        <f>VLOOKUP(B730,Overall!B:AA,14,0)</f>
        <v>UG/PG</v>
      </c>
      <c r="P730" s="15" t="str">
        <f>VLOOKUP(B730,Overall!B:AA,15,0)</f>
        <v>Elective</v>
      </c>
      <c r="Q730" s="15" t="str">
        <f>VLOOKUP(B730,Overall!B:AA,16,0)</f>
        <v>Yes</v>
      </c>
      <c r="R730" s="33">
        <f>VLOOKUP(B730,Overall!B:AA,17,0)</f>
        <v>0</v>
      </c>
      <c r="S730" s="20" t="str">
        <f>VLOOKUP(B730,Overall!B:AA,18,0)</f>
        <v>https://onlinecourses.nptel.ac.in/noc25_mm66/preview</v>
      </c>
      <c r="T730" s="14" t="str">
        <f>VLOOKUP(B730,Overall!B:AA,19,0)</f>
        <v>noc25_mm66</v>
      </c>
      <c r="U730" s="35" t="str">
        <f>VLOOKUP(B730,Overall!B:AA,20,0)</f>
        <v>https://onlinecourses.nptel.ac.in/noc23_mm31/preview</v>
      </c>
      <c r="V730" s="35" t="str">
        <f>VLOOKUP(B730,Overall!B:AA,21,0)</f>
        <v>https://onlinecourses.nptel.ac.in/noc23_mm31/preview</v>
      </c>
      <c r="W730" s="33" t="str">
        <f>VLOOKUP(B730,Overall!B:AA,22,0)</f>
        <v>noc23_mm31</v>
      </c>
      <c r="X730" s="20" t="str">
        <f>VLOOKUP(B730,Overall!B:AA,23,0)</f>
        <v>https://nptel.ac.in/courses/113105106</v>
      </c>
      <c r="Y730" s="19" t="str">
        <f>VLOOKUP(B730,Overall!B:AA,24,0)</f>
        <v>https://nptel.ac.in/courses/113105106</v>
      </c>
      <c r="Z730" s="14">
        <f>VLOOKUP(B730,Overall!B:AA,25,0)</f>
        <v>113105106</v>
      </c>
      <c r="AA730" s="33"/>
    </row>
    <row r="731" spans="1:27" ht="39.6" x14ac:dyDescent="0.25">
      <c r="A731" s="13">
        <v>730</v>
      </c>
      <c r="B731" s="14" t="s">
        <v>4411</v>
      </c>
      <c r="C731" s="14" t="str">
        <f>VLOOKUP(B731,Overall!B:AA,2,0)</f>
        <v>Metallurgy and Mererial Science</v>
      </c>
      <c r="D731" s="14" t="str">
        <f>VLOOKUP(B731,Overall!B:AA,3,0)</f>
        <v>Environmental Degradation and Surface Engineering</v>
      </c>
      <c r="E731" s="14" t="str">
        <f>VLOOKUP(B731,Overall!B:AA,4,0)</f>
        <v>Prof. Jyotsna Dutta Majumdar,
Prof.Indranil Manna</v>
      </c>
      <c r="F731" s="15" t="str">
        <f>VLOOKUP(B731,Overall!B:AA,5,0)</f>
        <v>IIT Kharagpur</v>
      </c>
      <c r="G731" s="15" t="str">
        <f>VLOOKUP(B731,Overall!B:AA,6,0)</f>
        <v>IIT Kharagpur</v>
      </c>
      <c r="H731" s="16" t="str">
        <f>VLOOKUP(B731,Overall!B:AA,7,0)</f>
        <v>12 Weeks</v>
      </c>
      <c r="I731" s="15" t="str">
        <f>VLOOKUP(B731,Overall!B:AA,8,0)</f>
        <v>Rerun</v>
      </c>
      <c r="J731" s="17">
        <f>VLOOKUP(B731,Overall!B:AA,9,0)</f>
        <v>45859</v>
      </c>
      <c r="K731" s="17">
        <f>VLOOKUP(B731,Overall!B:AA,10,0)</f>
        <v>45940</v>
      </c>
      <c r="L731" s="17">
        <f>VLOOKUP(B731,Overall!B:AA,11,0)</f>
        <v>45963</v>
      </c>
      <c r="M731" s="17">
        <f>VLOOKUP(B731,Overall!B:AA,12,0)</f>
        <v>45866</v>
      </c>
      <c r="N731" s="17">
        <f>VLOOKUP(B731,Overall!B:AA,13,0)</f>
        <v>45884</v>
      </c>
      <c r="O731" s="15" t="str">
        <f>VLOOKUP(B731,Overall!B:AA,14,0)</f>
        <v>UG/PG</v>
      </c>
      <c r="P731" s="15" t="str">
        <f>VLOOKUP(B731,Overall!B:AA,15,0)</f>
        <v>Elective</v>
      </c>
      <c r="Q731" s="15" t="str">
        <f>VLOOKUP(B731,Overall!B:AA,16,0)</f>
        <v>Yes</v>
      </c>
      <c r="R731" s="33">
        <f>VLOOKUP(B731,Overall!B:AA,17,0)</f>
        <v>0</v>
      </c>
      <c r="S731" s="20" t="str">
        <f>VLOOKUP(B731,Overall!B:AA,18,0)</f>
        <v>https://onlinecourses.nptel.ac.in/noc25_mm67/preview</v>
      </c>
      <c r="T731" s="14" t="str">
        <f>VLOOKUP(B731,Overall!B:AA,19,0)</f>
        <v>noc25_mm67</v>
      </c>
      <c r="U731" s="35" t="str">
        <f>VLOOKUP(B731,Overall!B:AA,20,0)</f>
        <v>https://onlinecourses.nptel.ac.in/noc22_mm36/preview</v>
      </c>
      <c r="V731" s="35" t="str">
        <f>VLOOKUP(B731,Overall!B:AA,21,0)</f>
        <v>https://onlinecourses.nptel.ac.in/noc22_mm36/preview</v>
      </c>
      <c r="W731" s="33" t="str">
        <f>VLOOKUP(B731,Overall!B:AA,22,0)</f>
        <v>noc22_mm36</v>
      </c>
      <c r="X731" s="20" t="str">
        <f>VLOOKUP(B731,Overall!B:AA,23,0)</f>
        <v>https://nptel.ac.in/courses/113105105</v>
      </c>
      <c r="Y731" s="19" t="str">
        <f>VLOOKUP(B731,Overall!B:AA,24,0)</f>
        <v>https://nptel.ac.in/courses/113105105</v>
      </c>
      <c r="Z731" s="14">
        <f>VLOOKUP(B731,Overall!B:AA,25,0)</f>
        <v>113105105</v>
      </c>
      <c r="AA731" s="33"/>
    </row>
    <row r="732" spans="1:27" ht="39.6" x14ac:dyDescent="0.25">
      <c r="A732" s="13">
        <v>731</v>
      </c>
      <c r="B732" s="14" t="s">
        <v>4416</v>
      </c>
      <c r="C732" s="14" t="str">
        <f>VLOOKUP(B732,Overall!B:AA,2,0)</f>
        <v>Metallurgy/Material-science/Tribology</v>
      </c>
      <c r="D732" s="14" t="str">
        <f>VLOOKUP(B732,Overall!B:AA,3,0)</f>
        <v>Corrosion/Environmental Degradation/Surface Engineering</v>
      </c>
      <c r="E732" s="14" t="str">
        <f>VLOOKUP(B732,Overall!B:AA,4,0)</f>
        <v>Prof. (HAG) Harish Hirani</v>
      </c>
      <c r="F732" s="15" t="str">
        <f>VLOOKUP(B732,Overall!B:AA,5,0)</f>
        <v>IIT Delhi</v>
      </c>
      <c r="G732" s="15" t="str">
        <f>VLOOKUP(B732,Overall!B:AA,6,0)</f>
        <v>IIT Delhi</v>
      </c>
      <c r="H732" s="16" t="str">
        <f>VLOOKUP(B732,Overall!B:AA,7,0)</f>
        <v>12 Weeks</v>
      </c>
      <c r="I732" s="15" t="str">
        <f>VLOOKUP(B732,Overall!B:AA,8,0)</f>
        <v>Rerun</v>
      </c>
      <c r="J732" s="17">
        <f>VLOOKUP(B732,Overall!B:AA,9,0)</f>
        <v>45859</v>
      </c>
      <c r="K732" s="17">
        <f>VLOOKUP(B732,Overall!B:AA,10,0)</f>
        <v>45940</v>
      </c>
      <c r="L732" s="17">
        <f>VLOOKUP(B732,Overall!B:AA,11,0)</f>
        <v>45963</v>
      </c>
      <c r="M732" s="17">
        <f>VLOOKUP(B732,Overall!B:AA,12,0)</f>
        <v>45866</v>
      </c>
      <c r="N732" s="17">
        <f>VLOOKUP(B732,Overall!B:AA,13,0)</f>
        <v>45884</v>
      </c>
      <c r="O732" s="15" t="str">
        <f>VLOOKUP(B732,Overall!B:AA,14,0)</f>
        <v>UG/PG</v>
      </c>
      <c r="P732" s="15" t="str">
        <f>VLOOKUP(B732,Overall!B:AA,15,0)</f>
        <v>Elective</v>
      </c>
      <c r="Q732" s="15" t="str">
        <f>VLOOKUP(B732,Overall!B:AA,16,0)</f>
        <v>Yes</v>
      </c>
      <c r="R732" s="33" t="str">
        <f>VLOOKUP(B732,Overall!B:AA,17,0)</f>
        <v>Minor in Metallurgy</v>
      </c>
      <c r="S732" s="20" t="str">
        <f>VLOOKUP(B732,Overall!B:AA,18,0)</f>
        <v>https://onlinecourses.nptel.ac.in/noc25_mm68/preview</v>
      </c>
      <c r="T732" s="14" t="str">
        <f>VLOOKUP(B732,Overall!B:AA,19,0)</f>
        <v>noc25_mm68</v>
      </c>
      <c r="U732" s="35" t="str">
        <f>VLOOKUP(B732,Overall!B:AA,20,0)</f>
        <v>https://onlinecourses.nptel.ac.in/noc24_mm37/preview</v>
      </c>
      <c r="V732" s="35" t="str">
        <f>VLOOKUP(B732,Overall!B:AA,21,0)</f>
        <v>https://onlinecourses.nptel.ac.in/noc24_mm37/preview</v>
      </c>
      <c r="W732" s="33" t="str">
        <f>VLOOKUP(B732,Overall!B:AA,22,0)</f>
        <v>noc24_mm37</v>
      </c>
      <c r="X732" s="20" t="str">
        <f>VLOOKUP(B732,Overall!B:AA,23,0)</f>
        <v>https://nptel.ac.in/courses/113102109</v>
      </c>
      <c r="Y732" s="19" t="str">
        <f>VLOOKUP(B732,Overall!B:AA,24,0)</f>
        <v>https://nptel.ac.in/courses/113102109</v>
      </c>
      <c r="Z732" s="14">
        <f>VLOOKUP(B732,Overall!B:AA,25,0)</f>
        <v>113102109</v>
      </c>
      <c r="AA732" s="33"/>
    </row>
    <row r="733" spans="1:27" ht="39.6" x14ac:dyDescent="0.25">
      <c r="A733" s="13">
        <v>732</v>
      </c>
      <c r="B733" s="14" t="s">
        <v>4422</v>
      </c>
      <c r="C733" s="14" t="str">
        <f>VLOOKUP(B733,Overall!B:AA,2,0)</f>
        <v>Mining Engineering</v>
      </c>
      <c r="D733" s="14" t="str">
        <f>VLOOKUP(B733,Overall!B:AA,3,0)</f>
        <v>Underground Mining of Metalliferous Deposits</v>
      </c>
      <c r="E733" s="14" t="str">
        <f>VLOOKUP(B733,Overall!B:AA,4,0)</f>
        <v>Prof. Bibhuti Bhusan Mandal,
Prof. Kaushik Dey</v>
      </c>
      <c r="F733" s="15" t="str">
        <f>VLOOKUP(B733,Overall!B:AA,5,0)</f>
        <v>IIT Kharagpur</v>
      </c>
      <c r="G733" s="15" t="str">
        <f>VLOOKUP(B733,Overall!B:AA,6,0)</f>
        <v>IIT Kharagpur</v>
      </c>
      <c r="H733" s="16" t="str">
        <f>VLOOKUP(B733,Overall!B:AA,7,0)</f>
        <v>12 Weeks</v>
      </c>
      <c r="I733" s="15" t="str">
        <f>VLOOKUP(B733,Overall!B:AA,8,0)</f>
        <v>Rerun</v>
      </c>
      <c r="J733" s="17">
        <f>VLOOKUP(B733,Overall!B:AA,9,0)</f>
        <v>45859</v>
      </c>
      <c r="K733" s="17">
        <f>VLOOKUP(B733,Overall!B:AA,10,0)</f>
        <v>45940</v>
      </c>
      <c r="L733" s="17">
        <f>VLOOKUP(B733,Overall!B:AA,11,0)</f>
        <v>45963</v>
      </c>
      <c r="M733" s="17">
        <f>VLOOKUP(B733,Overall!B:AA,12,0)</f>
        <v>45866</v>
      </c>
      <c r="N733" s="17">
        <f>VLOOKUP(B733,Overall!B:AA,13,0)</f>
        <v>45884</v>
      </c>
      <c r="O733" s="15" t="str">
        <f>VLOOKUP(B733,Overall!B:AA,14,0)</f>
        <v>UG/PG</v>
      </c>
      <c r="P733" s="15" t="str">
        <f>VLOOKUP(B733,Overall!B:AA,15,0)</f>
        <v>Core</v>
      </c>
      <c r="Q733" s="15" t="str">
        <f>VLOOKUP(B733,Overall!B:AA,16,0)</f>
        <v>Yes</v>
      </c>
      <c r="R733" s="33">
        <f>VLOOKUP(B733,Overall!B:AA,17,0)</f>
        <v>0</v>
      </c>
      <c r="S733" s="20" t="str">
        <f>VLOOKUP(B733,Overall!B:AA,18,0)</f>
        <v>https://onlinecourses.nptel.ac.in/noc25_mm69/preview</v>
      </c>
      <c r="T733" s="14" t="str">
        <f>VLOOKUP(B733,Overall!B:AA,19,0)</f>
        <v>noc25_mm69</v>
      </c>
      <c r="U733" s="35" t="str">
        <f>VLOOKUP(B733,Overall!B:AA,20,0)</f>
        <v>https://onlinecourses.nptel.ac.in/noc22_mm47/preview</v>
      </c>
      <c r="V733" s="35" t="str">
        <f>VLOOKUP(B733,Overall!B:AA,21,0)</f>
        <v>https://onlinecourses.nptel.ac.in/noc22_mm47/preview</v>
      </c>
      <c r="W733" s="33" t="str">
        <f>VLOOKUP(B733,Overall!B:AA,22,0)</f>
        <v>noc22_mm47</v>
      </c>
      <c r="X733" s="20" t="str">
        <f>VLOOKUP(B733,Overall!B:AA,23,0)</f>
        <v>https://nptel.ac.in/courses/123105006</v>
      </c>
      <c r="Y733" s="19" t="str">
        <f>VLOOKUP(B733,Overall!B:AA,24,0)</f>
        <v>https://nptel.ac.in/courses/123105006</v>
      </c>
      <c r="Z733" s="14">
        <f>VLOOKUP(B733,Overall!B:AA,25,0)</f>
        <v>123105006</v>
      </c>
      <c r="AA733" s="33"/>
    </row>
    <row r="734" spans="1:27" ht="39.6" x14ac:dyDescent="0.25">
      <c r="A734" s="13">
        <v>733</v>
      </c>
      <c r="B734" s="14" t="s">
        <v>4428</v>
      </c>
      <c r="C734" s="14" t="str">
        <f>VLOOKUP(B734,Overall!B:AA,2,0)</f>
        <v>Mining Engineering</v>
      </c>
      <c r="D734" s="14" t="str">
        <f>VLOOKUP(B734,Overall!B:AA,3,0)</f>
        <v>Mine Closure and Sustainability Planning</v>
      </c>
      <c r="E734" s="14" t="str">
        <f>VLOOKUP(B734,Overall!B:AA,4,0)</f>
        <v>Prof. Khanindra Pathak</v>
      </c>
      <c r="F734" s="15" t="str">
        <f>VLOOKUP(B734,Overall!B:AA,5,0)</f>
        <v>IIT Kharagpur</v>
      </c>
      <c r="G734" s="15" t="str">
        <f>VLOOKUP(B734,Overall!B:AA,6,0)</f>
        <v>IIT Kharagpur</v>
      </c>
      <c r="H734" s="16" t="str">
        <f>VLOOKUP(B734,Overall!B:AA,7,0)</f>
        <v>12 Weeks</v>
      </c>
      <c r="I734" s="15" t="str">
        <f>VLOOKUP(B734,Overall!B:AA,8,0)</f>
        <v>Rerun</v>
      </c>
      <c r="J734" s="17">
        <f>VLOOKUP(B734,Overall!B:AA,9,0)</f>
        <v>45859</v>
      </c>
      <c r="K734" s="17">
        <f>VLOOKUP(B734,Overall!B:AA,10,0)</f>
        <v>45940</v>
      </c>
      <c r="L734" s="17">
        <f>VLOOKUP(B734,Overall!B:AA,11,0)</f>
        <v>45962</v>
      </c>
      <c r="M734" s="17">
        <f>VLOOKUP(B734,Overall!B:AA,12,0)</f>
        <v>45866</v>
      </c>
      <c r="N734" s="17">
        <f>VLOOKUP(B734,Overall!B:AA,13,0)</f>
        <v>45884</v>
      </c>
      <c r="O734" s="15" t="str">
        <f>VLOOKUP(B734,Overall!B:AA,14,0)</f>
        <v>UG/PG</v>
      </c>
      <c r="P734" s="15" t="str">
        <f>VLOOKUP(B734,Overall!B:AA,15,0)</f>
        <v>Elective</v>
      </c>
      <c r="Q734" s="15" t="str">
        <f>VLOOKUP(B734,Overall!B:AA,16,0)</f>
        <v>Yes</v>
      </c>
      <c r="R734" s="33">
        <f>VLOOKUP(B734,Overall!B:AA,17,0)</f>
        <v>0</v>
      </c>
      <c r="S734" s="20" t="str">
        <f>VLOOKUP(B734,Overall!B:AA,18,0)</f>
        <v>https://onlinecourses.nptel.ac.in/noc25_mm70/preview</v>
      </c>
      <c r="T734" s="14" t="str">
        <f>VLOOKUP(B734,Overall!B:AA,19,0)</f>
        <v>noc25_mm70</v>
      </c>
      <c r="U734" s="35" t="str">
        <f>VLOOKUP(B734,Overall!B:AA,20,0)</f>
        <v>https://onlinecourses.nptel.ac.in/noc24_mm45/preview</v>
      </c>
      <c r="V734" s="35" t="str">
        <f>VLOOKUP(B734,Overall!B:AA,21,0)</f>
        <v>https://onlinecourses.nptel.ac.in/noc24_mm45/preview</v>
      </c>
      <c r="W734" s="33" t="str">
        <f>VLOOKUP(B734,Overall!B:AA,22,0)</f>
        <v>noc24_mm45</v>
      </c>
      <c r="X734" s="20" t="str">
        <f>VLOOKUP(B734,Overall!B:AA,23,0)</f>
        <v>https://nptel.ac.in/courses/113105107</v>
      </c>
      <c r="Y734" s="19" t="str">
        <f>VLOOKUP(B734,Overall!B:AA,24,0)</f>
        <v>https://nptel.ac.in/courses/113105107</v>
      </c>
      <c r="Z734" s="14">
        <f>VLOOKUP(B734,Overall!B:AA,25,0)</f>
        <v>113105107</v>
      </c>
      <c r="AA734" s="33"/>
    </row>
    <row r="735" spans="1:27" ht="39.6" x14ac:dyDescent="0.25">
      <c r="A735" s="13">
        <v>734</v>
      </c>
      <c r="B735" s="14" t="s">
        <v>4439</v>
      </c>
      <c r="C735" s="14" t="str">
        <f>VLOOKUP(B735,Overall!B:AA,2,0)</f>
        <v>Multi-disciplinary primarily for Mechanical, Electrical, Aerospace and Chemical engineering streams</v>
      </c>
      <c r="D735" s="14" t="str">
        <f>VLOOKUP(B735,Overall!B:AA,3,0)</f>
        <v>Intelligent Feedback and Control</v>
      </c>
      <c r="E735" s="14" t="str">
        <f>VLOOKUP(B735,Overall!B:AA,4,0)</f>
        <v>Prof. Leena Vachhani</v>
      </c>
      <c r="F735" s="15" t="str">
        <f>VLOOKUP(B735,Overall!B:AA,5,0)</f>
        <v>IIT Bombay</v>
      </c>
      <c r="G735" s="15" t="str">
        <f>VLOOKUP(B735,Overall!B:AA,6,0)</f>
        <v>IIT Bombay</v>
      </c>
      <c r="H735" s="16" t="str">
        <f>VLOOKUP(B735,Overall!B:AA,7,0)</f>
        <v>4 Weeks</v>
      </c>
      <c r="I735" s="15" t="str">
        <f>VLOOKUP(B735,Overall!B:AA,8,0)</f>
        <v>Rerun</v>
      </c>
      <c r="J735" s="17">
        <f>VLOOKUP(B735,Overall!B:AA,9,0)</f>
        <v>45887</v>
      </c>
      <c r="K735" s="17">
        <f>VLOOKUP(B735,Overall!B:AA,10,0)</f>
        <v>45912</v>
      </c>
      <c r="L735" s="17">
        <f>VLOOKUP(B735,Overall!B:AA,11,0)</f>
        <v>45962</v>
      </c>
      <c r="M735" s="17">
        <f>VLOOKUP(B735,Overall!B:AA,12,0)</f>
        <v>45887</v>
      </c>
      <c r="N735" s="17">
        <f>VLOOKUP(B735,Overall!B:AA,13,0)</f>
        <v>45898</v>
      </c>
      <c r="O735" s="15" t="str">
        <f>VLOOKUP(B735,Overall!B:AA,14,0)</f>
        <v>UG/PG</v>
      </c>
      <c r="P735" s="15" t="str">
        <f>VLOOKUP(B735,Overall!B:AA,15,0)</f>
        <v>Core</v>
      </c>
      <c r="Q735" s="15" t="str">
        <f>VLOOKUP(B735,Overall!B:AA,16,0)</f>
        <v>Yes</v>
      </c>
      <c r="R735" s="33" t="str">
        <f>VLOOKUP(B735,Overall!B:AA,17,0)</f>
        <v>Flight Mechanics
Minor 2
Control and Instrumentation</v>
      </c>
      <c r="S735" s="20" t="str">
        <f>VLOOKUP(B735,Overall!B:AA,18,0)</f>
        <v>https://onlinecourses.nptel.ac.in/noc25_ge57/preview</v>
      </c>
      <c r="T735" s="14" t="str">
        <f>VLOOKUP(B735,Overall!B:AA,19,0)</f>
        <v>noc25_ge57</v>
      </c>
      <c r="U735" s="35" t="str">
        <f>VLOOKUP(B735,Overall!B:AA,20,0)</f>
        <v>https://onlinecourses.nptel.ac.in/noc24_ge60/preview</v>
      </c>
      <c r="V735" s="35" t="str">
        <f>VLOOKUP(B735,Overall!B:AA,21,0)</f>
        <v>https://onlinecourses.nptel.ac.in/noc24_ge60/preview</v>
      </c>
      <c r="W735" s="33" t="str">
        <f>VLOOKUP(B735,Overall!B:AA,22,0)</f>
        <v>noc24_ge60</v>
      </c>
      <c r="X735" s="20" t="str">
        <f>VLOOKUP(B735,Overall!B:AA,23,0)</f>
        <v>https://nptel.ac.in/courses/127101530</v>
      </c>
      <c r="Y735" s="19" t="str">
        <f>VLOOKUP(B735,Overall!B:AA,24,0)</f>
        <v>https://nptel.ac.in/courses/127101530</v>
      </c>
      <c r="Z735" s="14">
        <f>VLOOKUP(B735,Overall!B:AA,25,0)</f>
        <v>127101530</v>
      </c>
      <c r="AA735" s="33"/>
    </row>
    <row r="736" spans="1:27" ht="39.6" x14ac:dyDescent="0.25">
      <c r="A736" s="13">
        <v>735</v>
      </c>
      <c r="B736" s="14" t="s">
        <v>4446</v>
      </c>
      <c r="C736" s="14" t="str">
        <f>VLOOKUP(B736,Overall!B:AA,2,0)</f>
        <v>Multidisciplinary</v>
      </c>
      <c r="D736" s="14" t="str">
        <f>VLOOKUP(B736,Overall!B:AA,3,0)</f>
        <v>Neuroscience of Human Movements</v>
      </c>
      <c r="E736" s="14" t="str">
        <f>VLOOKUP(B736,Overall!B:AA,4,0)</f>
        <v>Prof. Varadhan</v>
      </c>
      <c r="F736" s="15" t="str">
        <f>VLOOKUP(B736,Overall!B:AA,5,0)</f>
        <v>IIT Madras</v>
      </c>
      <c r="G736" s="15" t="str">
        <f>VLOOKUP(B736,Overall!B:AA,6,0)</f>
        <v>IIT Madras</v>
      </c>
      <c r="H736" s="16" t="str">
        <f>VLOOKUP(B736,Overall!B:AA,7,0)</f>
        <v>12 Weeks</v>
      </c>
      <c r="I736" s="15" t="str">
        <f>VLOOKUP(B736,Overall!B:AA,8,0)</f>
        <v>Rerun</v>
      </c>
      <c r="J736" s="17">
        <f>VLOOKUP(B736,Overall!B:AA,9,0)</f>
        <v>45859</v>
      </c>
      <c r="K736" s="17">
        <f>VLOOKUP(B736,Overall!B:AA,10,0)</f>
        <v>45940</v>
      </c>
      <c r="L736" s="17">
        <f>VLOOKUP(B736,Overall!B:AA,11,0)</f>
        <v>45955</v>
      </c>
      <c r="M736" s="17">
        <f>VLOOKUP(B736,Overall!B:AA,12,0)</f>
        <v>45866</v>
      </c>
      <c r="N736" s="17">
        <f>VLOOKUP(B736,Overall!B:AA,13,0)</f>
        <v>45884</v>
      </c>
      <c r="O736" s="15" t="str">
        <f>VLOOKUP(B736,Overall!B:AA,14,0)</f>
        <v>UG/PG</v>
      </c>
      <c r="P736" s="15" t="str">
        <f>VLOOKUP(B736,Overall!B:AA,15,0)</f>
        <v>Elective</v>
      </c>
      <c r="Q736" s="15" t="str">
        <f>VLOOKUP(B736,Overall!B:AA,16,0)</f>
        <v>Yes</v>
      </c>
      <c r="R736" s="33">
        <f>VLOOKUP(B736,Overall!B:AA,17,0)</f>
        <v>0</v>
      </c>
      <c r="S736" s="20" t="str">
        <f>VLOOKUP(B736,Overall!B:AA,18,0)</f>
        <v>https://onlinecourses.nptel.ac.in/noc25_ge58/preview</v>
      </c>
      <c r="T736" s="14" t="str">
        <f>VLOOKUP(B736,Overall!B:AA,19,0)</f>
        <v>noc25_ge58</v>
      </c>
      <c r="U736" s="35" t="str">
        <f>VLOOKUP(B736,Overall!B:AA,20,0)</f>
        <v>https://onlinecourses.nptel.ac.in/noc24_ge55/preview</v>
      </c>
      <c r="V736" s="35" t="str">
        <f>VLOOKUP(B736,Overall!B:AA,21,0)</f>
        <v>https://onlinecourses.nptel.ac.in/noc24_ge55/preview</v>
      </c>
      <c r="W736" s="33" t="str">
        <f>VLOOKUP(B736,Overall!B:AA,22,0)</f>
        <v>noc24_ge55</v>
      </c>
      <c r="X736" s="20" t="str">
        <f>VLOOKUP(B736,Overall!B:AA,23,0)</f>
        <v>https://nptel.ac.in/courses/127106001</v>
      </c>
      <c r="Y736" s="19" t="str">
        <f>VLOOKUP(B736,Overall!B:AA,24,0)</f>
        <v>https://nptel.ac.in/courses/127106001</v>
      </c>
      <c r="Z736" s="14">
        <f>VLOOKUP(B736,Overall!B:AA,25,0)</f>
        <v>127106001</v>
      </c>
      <c r="AA736" s="33"/>
    </row>
    <row r="737" spans="1:27" ht="39.6" x14ac:dyDescent="0.25">
      <c r="A737" s="13">
        <v>736</v>
      </c>
      <c r="B737" s="14" t="s">
        <v>4452</v>
      </c>
      <c r="C737" s="14" t="str">
        <f>VLOOKUP(B737,Overall!B:AA,2,0)</f>
        <v>Multidisciplinary</v>
      </c>
      <c r="D737" s="14" t="str">
        <f>VLOOKUP(B737,Overall!B:AA,3,0)</f>
        <v>Numerical Methods for Engineers</v>
      </c>
      <c r="E737" s="14" t="str">
        <f>VLOOKUP(B737,Overall!B:AA,4,0)</f>
        <v>Prof. Niket Kaisare</v>
      </c>
      <c r="F737" s="15" t="str">
        <f>VLOOKUP(B737,Overall!B:AA,5,0)</f>
        <v>IIT Madras</v>
      </c>
      <c r="G737" s="15" t="str">
        <f>VLOOKUP(B737,Overall!B:AA,6,0)</f>
        <v>IIT Madras</v>
      </c>
      <c r="H737" s="16" t="str">
        <f>VLOOKUP(B737,Overall!B:AA,7,0)</f>
        <v>12 Weeks</v>
      </c>
      <c r="I737" s="15" t="str">
        <f>VLOOKUP(B737,Overall!B:AA,8,0)</f>
        <v>Rerun</v>
      </c>
      <c r="J737" s="17">
        <f>VLOOKUP(B737,Overall!B:AA,9,0)</f>
        <v>45859</v>
      </c>
      <c r="K737" s="17">
        <f>VLOOKUP(B737,Overall!B:AA,10,0)</f>
        <v>45940</v>
      </c>
      <c r="L737" s="17">
        <f>VLOOKUP(B737,Overall!B:AA,11,0)</f>
        <v>45955</v>
      </c>
      <c r="M737" s="17">
        <f>VLOOKUP(B737,Overall!B:AA,12,0)</f>
        <v>45866</v>
      </c>
      <c r="N737" s="17">
        <f>VLOOKUP(B737,Overall!B:AA,13,0)</f>
        <v>45884</v>
      </c>
      <c r="O737" s="15" t="str">
        <f>VLOOKUP(B737,Overall!B:AA,14,0)</f>
        <v>UG</v>
      </c>
      <c r="P737" s="15" t="str">
        <f>VLOOKUP(B737,Overall!B:AA,15,0)</f>
        <v>Core</v>
      </c>
      <c r="Q737" s="15" t="str">
        <f>VLOOKUP(B737,Overall!B:AA,16,0)</f>
        <v>No</v>
      </c>
      <c r="R737" s="33" t="str">
        <f>VLOOKUP(B737,Overall!B:AA,17,0)</f>
        <v>Computational Chemical Engineering
Computational Engineering
Computational Mechanics
Advanced Mechanics</v>
      </c>
      <c r="S737" s="20" t="str">
        <f>VLOOKUP(B737,Overall!B:AA,18,0)</f>
        <v>https://onlinecourses.nptel.ac.in/noc25_ge59/preview</v>
      </c>
      <c r="T737" s="14" t="str">
        <f>VLOOKUP(B737,Overall!B:AA,19,0)</f>
        <v>noc25_ge59</v>
      </c>
      <c r="U737" s="35" t="str">
        <f>VLOOKUP(B737,Overall!B:AA,20,0)</f>
        <v>https://onlinecourses.nptel.ac.in/noc24_ge46/preview</v>
      </c>
      <c r="V737" s="35" t="str">
        <f>VLOOKUP(B737,Overall!B:AA,21,0)</f>
        <v>https://onlinecourses.nptel.ac.in/noc24_ge46/preview</v>
      </c>
      <c r="W737" s="33" t="str">
        <f>VLOOKUP(B737,Overall!B:AA,22,0)</f>
        <v>noc24_ge46</v>
      </c>
      <c r="X737" s="20" t="str">
        <f>VLOOKUP(B737,Overall!B:AA,23,0)</f>
        <v>https://nptel.ac.in/courses/127106019</v>
      </c>
      <c r="Y737" s="19" t="str">
        <f>VLOOKUP(B737,Overall!B:AA,24,0)</f>
        <v>https://nptel.ac.in/courses/127106019</v>
      </c>
      <c r="Z737" s="14">
        <f>VLOOKUP(B737,Overall!B:AA,25,0)</f>
        <v>127106019</v>
      </c>
      <c r="AA737" s="33"/>
    </row>
    <row r="738" spans="1:27" ht="52.8" x14ac:dyDescent="0.25">
      <c r="A738" s="13">
        <v>737</v>
      </c>
      <c r="B738" s="14" t="s">
        <v>4458</v>
      </c>
      <c r="C738" s="14" t="str">
        <f>VLOOKUP(B738,Overall!B:AA,2,0)</f>
        <v>Multidisciplinary</v>
      </c>
      <c r="D738" s="14" t="str">
        <f>VLOOKUP(B738,Overall!B:AA,3,0)</f>
        <v>Introduction to Biomimicry</v>
      </c>
      <c r="E738" s="14" t="str">
        <f>VLOOKUP(B738,Overall!B:AA,4,0)</f>
        <v>Prof. Shiva Subramaniam,
Prof. Sivakumar Srinivasan,
Prof. Satya Seshadri,
Prof. Mrinalini</v>
      </c>
      <c r="F738" s="15" t="str">
        <f>VLOOKUP(B738,Overall!B:AA,5,0)</f>
        <v>IIT Madras</v>
      </c>
      <c r="G738" s="15" t="str">
        <f>VLOOKUP(B738,Overall!B:AA,6,0)</f>
        <v>IIT Madras</v>
      </c>
      <c r="H738" s="16" t="str">
        <f>VLOOKUP(B738,Overall!B:AA,7,0)</f>
        <v>8 Weeks</v>
      </c>
      <c r="I738" s="15" t="str">
        <f>VLOOKUP(B738,Overall!B:AA,8,0)</f>
        <v>Rerun</v>
      </c>
      <c r="J738" s="17">
        <f>VLOOKUP(B738,Overall!B:AA,9,0)</f>
        <v>45859</v>
      </c>
      <c r="K738" s="17">
        <f>VLOOKUP(B738,Overall!B:AA,10,0)</f>
        <v>45912</v>
      </c>
      <c r="L738" s="17">
        <f>VLOOKUP(B738,Overall!B:AA,11,0)</f>
        <v>45920</v>
      </c>
      <c r="M738" s="17">
        <f>VLOOKUP(B738,Overall!B:AA,12,0)</f>
        <v>45866</v>
      </c>
      <c r="N738" s="17">
        <f>VLOOKUP(B738,Overall!B:AA,13,0)</f>
        <v>45884</v>
      </c>
      <c r="O738" s="15" t="str">
        <f>VLOOKUP(B738,Overall!B:AA,14,0)</f>
        <v>UG/PG</v>
      </c>
      <c r="P738" s="15" t="str">
        <f>VLOOKUP(B738,Overall!B:AA,15,0)</f>
        <v>Elective</v>
      </c>
      <c r="Q738" s="15" t="str">
        <f>VLOOKUP(B738,Overall!B:AA,16,0)</f>
        <v>Yes</v>
      </c>
      <c r="R738" s="33">
        <f>VLOOKUP(B738,Overall!B:AA,17,0)</f>
        <v>0</v>
      </c>
      <c r="S738" s="20" t="str">
        <f>VLOOKUP(B738,Overall!B:AA,18,0)</f>
        <v>https://onlinecourses.nptel.ac.in/noc25_ge60/preview</v>
      </c>
      <c r="T738" s="14" t="str">
        <f>VLOOKUP(B738,Overall!B:AA,19,0)</f>
        <v>noc25_ge60</v>
      </c>
      <c r="U738" s="35" t="str">
        <f>VLOOKUP(B738,Overall!B:AA,20,0)</f>
        <v>https://onlinecourses.nptel.ac.in/noc24_ge42/preview</v>
      </c>
      <c r="V738" s="35" t="str">
        <f>VLOOKUP(B738,Overall!B:AA,21,0)</f>
        <v>https://onlinecourses.nptel.ac.in/noc24_ge42/preview</v>
      </c>
      <c r="W738" s="33" t="str">
        <f>VLOOKUP(B738,Overall!B:AA,22,0)</f>
        <v>noc24_ge42</v>
      </c>
      <c r="X738" s="20" t="str">
        <f>VLOOKUP(B738,Overall!B:AA,23,0)</f>
        <v>https://nptel.ac.in/courses/127106231</v>
      </c>
      <c r="Y738" s="19" t="str">
        <f>VLOOKUP(B738,Overall!B:AA,24,0)</f>
        <v>https://nptel.ac.in/courses/127106231</v>
      </c>
      <c r="Z738" s="14">
        <f>VLOOKUP(B738,Overall!B:AA,25,0)</f>
        <v>127106231</v>
      </c>
      <c r="AA738" s="33"/>
    </row>
    <row r="739" spans="1:27" ht="145.19999999999999" x14ac:dyDescent="0.25">
      <c r="A739" s="13">
        <v>738</v>
      </c>
      <c r="B739" s="14" t="s">
        <v>4463</v>
      </c>
      <c r="C739" s="14" t="str">
        <f>VLOOKUP(B739,Overall!B:AA,2,0)</f>
        <v>Multidisciplinary</v>
      </c>
      <c r="D739" s="14" t="str">
        <f>VLOOKUP(B739,Overall!B:AA,3,0)</f>
        <v>Current Regulatory Requirements for Conducting Clinical Trials in India for Investigational New Drugs/New Drug (Version 3.0)</v>
      </c>
      <c r="E739" s="14" t="str">
        <f>VLOOKUP(B739,Overall!B:AA,4,0)</f>
        <v>Prof. D. K. Sable,
Prof. Rubina Bose,
Prof. Y. K. Gupta,
Prof. Nandini K. Kumar,
Late Shri Arun Kumar B. Ramteke,
Prof. Neha Chawla,
Prof. M. Vishnu V. Rao,
Prof. Atul Juneja,
Prof. Tulsi Adhikari,
Prof. Mohua Maulik</v>
      </c>
      <c r="F739" s="15" t="str">
        <f>VLOOKUP(B739,Overall!B:AA,5,0)</f>
        <v>CDSA,THSTI,DBT</v>
      </c>
      <c r="G739" s="15" t="str">
        <f>VLOOKUP(B739,Overall!B:AA,6,0)</f>
        <v>IIT Madras</v>
      </c>
      <c r="H739" s="16" t="str">
        <f>VLOOKUP(B739,Overall!B:AA,7,0)</f>
        <v>8 Weeks</v>
      </c>
      <c r="I739" s="15" t="str">
        <f>VLOOKUP(B739,Overall!B:AA,8,0)</f>
        <v>Rerun</v>
      </c>
      <c r="J739" s="17">
        <f>VLOOKUP(B739,Overall!B:AA,9,0)</f>
        <v>45859</v>
      </c>
      <c r="K739" s="17">
        <f>VLOOKUP(B739,Overall!B:AA,10,0)</f>
        <v>45912</v>
      </c>
      <c r="L739" s="17">
        <f>VLOOKUP(B739,Overall!B:AA,11,0)</f>
        <v>45920</v>
      </c>
      <c r="M739" s="17">
        <f>VLOOKUP(B739,Overall!B:AA,12,0)</f>
        <v>45866</v>
      </c>
      <c r="N739" s="17">
        <f>VLOOKUP(B739,Overall!B:AA,13,0)</f>
        <v>45884</v>
      </c>
      <c r="O739" s="15" t="str">
        <f>VLOOKUP(B739,Overall!B:AA,14,0)</f>
        <v>UG/PG</v>
      </c>
      <c r="P739" s="15" t="str">
        <f>VLOOKUP(B739,Overall!B:AA,15,0)</f>
        <v>Elective</v>
      </c>
      <c r="Q739" s="15" t="str">
        <f>VLOOKUP(B739,Overall!B:AA,16,0)</f>
        <v>Yes</v>
      </c>
      <c r="R739" s="33">
        <f>VLOOKUP(B739,Overall!B:AA,17,0)</f>
        <v>0</v>
      </c>
      <c r="S739" s="20" t="str">
        <f>VLOOKUP(B739,Overall!B:AA,18,0)</f>
        <v>https://onlinecourses.nptel.ac.in/noc25_ge61/preview</v>
      </c>
      <c r="T739" s="14" t="str">
        <f>VLOOKUP(B739,Overall!B:AA,19,0)</f>
        <v>noc25_ge61</v>
      </c>
      <c r="U739" s="35" t="str">
        <f>VLOOKUP(B739,Overall!B:AA,20,0)</f>
        <v>https://onlinecourses.nptel.ac.in/noc24_ge43/preview</v>
      </c>
      <c r="V739" s="35" t="str">
        <f>VLOOKUP(B739,Overall!B:AA,21,0)</f>
        <v>https://onlinecourses.nptel.ac.in/noc24_ge43/preview</v>
      </c>
      <c r="W739" s="33" t="str">
        <f>VLOOKUP(B739,Overall!B:AA,22,0)</f>
        <v>noc24_ge43</v>
      </c>
      <c r="X739" s="20" t="str">
        <f>VLOOKUP(B739,Overall!B:AA,23,0)</f>
        <v>https://nptel.ac.in/courses/127106137</v>
      </c>
      <c r="Y739" s="19" t="str">
        <f>VLOOKUP(B739,Overall!B:AA,24,0)</f>
        <v>https://nptel.ac.in/courses/127106137</v>
      </c>
      <c r="Z739" s="14">
        <f>VLOOKUP(B739,Overall!B:AA,25,0)</f>
        <v>127106137</v>
      </c>
      <c r="AA739" s="33"/>
    </row>
    <row r="740" spans="1:27" ht="79.2" x14ac:dyDescent="0.25">
      <c r="A740" s="13">
        <v>739</v>
      </c>
      <c r="B740" s="14" t="s">
        <v>4469</v>
      </c>
      <c r="C740" s="14" t="str">
        <f>VLOOKUP(B740,Overall!B:AA,2,0)</f>
        <v>Multidisciplinary</v>
      </c>
      <c r="D740" s="14" t="str">
        <f>VLOOKUP(B740,Overall!B:AA,3,0)</f>
        <v>Manage TB</v>
      </c>
      <c r="E740" s="14" t="str">
        <f>VLOOKUP(B740,Overall!B:AA,4,0)</f>
        <v>Prof. Manoj Murhekar,
Prof. Dina Nair</v>
      </c>
      <c r="F740" s="15" t="str">
        <f>VLOOKUP(B740,Overall!B:AA,5,0)</f>
        <v>ICMR - National Institute for Research in Tuberculosis (NIRT)</v>
      </c>
      <c r="G740" s="15" t="str">
        <f>VLOOKUP(B740,Overall!B:AA,6,0)</f>
        <v>IIT Madras</v>
      </c>
      <c r="H740" s="16" t="str">
        <f>VLOOKUP(B740,Overall!B:AA,7,0)</f>
        <v>8 Weeks</v>
      </c>
      <c r="I740" s="15" t="str">
        <f>VLOOKUP(B740,Overall!B:AA,8,0)</f>
        <v>Rerun</v>
      </c>
      <c r="J740" s="17">
        <f>VLOOKUP(B740,Overall!B:AA,9,0)</f>
        <v>45859</v>
      </c>
      <c r="K740" s="17">
        <f>VLOOKUP(B740,Overall!B:AA,10,0)</f>
        <v>45912</v>
      </c>
      <c r="L740" s="17">
        <f>VLOOKUP(B740,Overall!B:AA,11,0)</f>
        <v>45920</v>
      </c>
      <c r="M740" s="17">
        <f>VLOOKUP(B740,Overall!B:AA,12,0)</f>
        <v>45866</v>
      </c>
      <c r="N740" s="17">
        <f>VLOOKUP(B740,Overall!B:AA,13,0)</f>
        <v>45884</v>
      </c>
      <c r="O740" s="15" t="str">
        <f>VLOOKUP(B740,Overall!B:AA,14,0)</f>
        <v>PG</v>
      </c>
      <c r="P740" s="15" t="str">
        <f>VLOOKUP(B740,Overall!B:AA,15,0)</f>
        <v>Elective</v>
      </c>
      <c r="Q740" s="15" t="str">
        <f>VLOOKUP(B740,Overall!B:AA,16,0)</f>
        <v>Yes</v>
      </c>
      <c r="R740" s="33">
        <f>VLOOKUP(B740,Overall!B:AA,17,0)</f>
        <v>0</v>
      </c>
      <c r="S740" s="20" t="str">
        <f>VLOOKUP(B740,Overall!B:AA,18,0)</f>
        <v>https://onlinecourses.nptel.ac.in/noc25_ge62/preview</v>
      </c>
      <c r="T740" s="14" t="str">
        <f>VLOOKUP(B740,Overall!B:AA,19,0)</f>
        <v>noc25_ge62</v>
      </c>
      <c r="U740" s="35" t="str">
        <f>VLOOKUP(B740,Overall!B:AA,20,0)</f>
        <v>https://onlinecourses.nptel.ac.in/noc24_ge63/preview</v>
      </c>
      <c r="V740" s="35" t="str">
        <f>VLOOKUP(B740,Overall!B:AA,21,0)</f>
        <v>https://onlinecourses.nptel.ac.in/noc24_ge63/preview</v>
      </c>
      <c r="W740" s="33" t="str">
        <f>VLOOKUP(B740,Overall!B:AA,22,0)</f>
        <v>noc24_ge63</v>
      </c>
      <c r="X740" s="20" t="str">
        <f>VLOOKUP(B740,Overall!B:AA,23,0)</f>
        <v>https://nptel.ac.in/courses/127106003</v>
      </c>
      <c r="Y740" s="19" t="str">
        <f>VLOOKUP(B740,Overall!B:AA,24,0)</f>
        <v>https://nptel.ac.in/courses/127106003</v>
      </c>
      <c r="Z740" s="14">
        <f>VLOOKUP(B740,Overall!B:AA,25,0)</f>
        <v>127106003</v>
      </c>
      <c r="AA740" s="33"/>
    </row>
    <row r="741" spans="1:27" ht="39.6" x14ac:dyDescent="0.25">
      <c r="A741" s="13">
        <v>740</v>
      </c>
      <c r="B741" s="14" t="s">
        <v>4475</v>
      </c>
      <c r="C741" s="14" t="str">
        <f>VLOOKUP(B741,Overall!B:AA,2,0)</f>
        <v>Multidisciplinary</v>
      </c>
      <c r="D741" s="14" t="str">
        <f>VLOOKUP(B741,Overall!B:AA,3,0)</f>
        <v>Accreditation and Outcome Based Learning</v>
      </c>
      <c r="E741" s="14" t="str">
        <f>VLOOKUP(B741,Overall!B:AA,4,0)</f>
        <v>Prof. Ak Ray (Retd.),
Prof. Sk Das Mandal</v>
      </c>
      <c r="F741" s="15" t="str">
        <f>VLOOKUP(B741,Overall!B:AA,5,0)</f>
        <v>IIT Kharagpur</v>
      </c>
      <c r="G741" s="15" t="str">
        <f>VLOOKUP(B741,Overall!B:AA,6,0)</f>
        <v>IIT Kharagpur</v>
      </c>
      <c r="H741" s="16" t="str">
        <f>VLOOKUP(B741,Overall!B:AA,7,0)</f>
        <v>8 Weeks</v>
      </c>
      <c r="I741" s="15" t="str">
        <f>VLOOKUP(B741,Overall!B:AA,8,0)</f>
        <v>Rerun</v>
      </c>
      <c r="J741" s="17">
        <f>VLOOKUP(B741,Overall!B:AA,9,0)</f>
        <v>45887</v>
      </c>
      <c r="K741" s="17">
        <f>VLOOKUP(B741,Overall!B:AA,10,0)</f>
        <v>45940</v>
      </c>
      <c r="L741" s="17">
        <f>VLOOKUP(B741,Overall!B:AA,11,0)</f>
        <v>45955</v>
      </c>
      <c r="M741" s="17">
        <f>VLOOKUP(B741,Overall!B:AA,12,0)</f>
        <v>45887</v>
      </c>
      <c r="N741" s="17">
        <f>VLOOKUP(B741,Overall!B:AA,13,0)</f>
        <v>45898</v>
      </c>
      <c r="O741" s="15" t="str">
        <f>VLOOKUP(B741,Overall!B:AA,14,0)</f>
        <v>UG</v>
      </c>
      <c r="P741" s="15" t="str">
        <f>VLOOKUP(B741,Overall!B:AA,15,0)</f>
        <v>Elective</v>
      </c>
      <c r="Q741" s="15" t="str">
        <f>VLOOKUP(B741,Overall!B:AA,16,0)</f>
        <v>Yes</v>
      </c>
      <c r="R741" s="33" t="str">
        <f>VLOOKUP(B741,Overall!B:AA,17,0)</f>
        <v>Faculty Domain - Fundamental
Faculty Domain - Advanced</v>
      </c>
      <c r="S741" s="20" t="str">
        <f>VLOOKUP(B741,Overall!B:AA,18,0)</f>
        <v>https://onlinecourses.nptel.ac.in/noc25_ge63/preview</v>
      </c>
      <c r="T741" s="14" t="str">
        <f>VLOOKUP(B741,Overall!B:AA,19,0)</f>
        <v>noc25_ge63</v>
      </c>
      <c r="U741" s="35" t="str">
        <f>VLOOKUP(B741,Overall!B:AA,20,0)</f>
        <v>https://onlinecourses.nptel.ac.in/noc24_ge66/preview</v>
      </c>
      <c r="V741" s="35" t="str">
        <f>VLOOKUP(B741,Overall!B:AA,21,0)</f>
        <v>https://onlinecourses.nptel.ac.in/noc24_ge66/preview</v>
      </c>
      <c r="W741" s="33" t="str">
        <f>VLOOKUP(B741,Overall!B:AA,22,0)</f>
        <v>noc24_ge66</v>
      </c>
      <c r="X741" s="20" t="str">
        <f>VLOOKUP(B741,Overall!B:AA,23,0)</f>
        <v>https://nptel.ac.in/courses/127105017</v>
      </c>
      <c r="Y741" s="19" t="str">
        <f>VLOOKUP(B741,Overall!B:AA,24,0)</f>
        <v>https://nptel.ac.in/courses/127105017</v>
      </c>
      <c r="Z741" s="14">
        <f>VLOOKUP(B741,Overall!B:AA,25,0)</f>
        <v>127105017</v>
      </c>
      <c r="AA741" s="33"/>
    </row>
    <row r="742" spans="1:27" ht="39.6" x14ac:dyDescent="0.25">
      <c r="A742" s="13">
        <v>741</v>
      </c>
      <c r="B742" s="14" t="s">
        <v>4480</v>
      </c>
      <c r="C742" s="14" t="str">
        <f>VLOOKUP(B742,Overall!B:AA,2,0)</f>
        <v>Multidisciplinary</v>
      </c>
      <c r="D742" s="14" t="str">
        <f>VLOOKUP(B742,Overall!B:AA,3,0)</f>
        <v>Canning Technology, Value Addition of Seafood (Fish Processing)</v>
      </c>
      <c r="E742" s="14" t="str">
        <f>VLOOKUP(B742,Overall!B:AA,4,0)</f>
        <v>Prof. Abhilash Sasidharan,
Prof. Maya Raman</v>
      </c>
      <c r="F742" s="15" t="str">
        <f>VLOOKUP(B742,Overall!B:AA,5,0)</f>
        <v>KUFOS Panangad</v>
      </c>
      <c r="G742" s="15" t="str">
        <f>VLOOKUP(B742,Overall!B:AA,6,0)</f>
        <v>IIT Madras</v>
      </c>
      <c r="H742" s="16" t="str">
        <f>VLOOKUP(B742,Overall!B:AA,7,0)</f>
        <v>8 Weeks</v>
      </c>
      <c r="I742" s="15" t="str">
        <f>VLOOKUP(B742,Overall!B:AA,8,0)</f>
        <v>Rerun</v>
      </c>
      <c r="J742" s="17">
        <f>VLOOKUP(B742,Overall!B:AA,9,0)</f>
        <v>45859</v>
      </c>
      <c r="K742" s="17">
        <f>VLOOKUP(B742,Overall!B:AA,10,0)</f>
        <v>45912</v>
      </c>
      <c r="L742" s="17">
        <f>VLOOKUP(B742,Overall!B:AA,11,0)</f>
        <v>45920</v>
      </c>
      <c r="M742" s="17">
        <f>VLOOKUP(B742,Overall!B:AA,12,0)</f>
        <v>45866</v>
      </c>
      <c r="N742" s="17">
        <f>VLOOKUP(B742,Overall!B:AA,13,0)</f>
        <v>45884</v>
      </c>
      <c r="O742" s="15" t="str">
        <f>VLOOKUP(B742,Overall!B:AA,14,0)</f>
        <v>UG/PG</v>
      </c>
      <c r="P742" s="15" t="str">
        <f>VLOOKUP(B742,Overall!B:AA,15,0)</f>
        <v>Core</v>
      </c>
      <c r="Q742" s="15" t="str">
        <f>VLOOKUP(B742,Overall!B:AA,16,0)</f>
        <v>Yes</v>
      </c>
      <c r="R742" s="33">
        <f>VLOOKUP(B742,Overall!B:AA,17,0)</f>
        <v>0</v>
      </c>
      <c r="S742" s="20" t="str">
        <f>VLOOKUP(B742,Overall!B:AA,18,0)</f>
        <v>https://onlinecourses.nptel.ac.in/noc25_ge64/preview</v>
      </c>
      <c r="T742" s="14" t="str">
        <f>VLOOKUP(B742,Overall!B:AA,19,0)</f>
        <v>noc25_ge64</v>
      </c>
      <c r="U742" s="35" t="str">
        <f>VLOOKUP(B742,Overall!B:AA,20,0)</f>
        <v>https://onlinecourses.nptel.ac.in/noc24_ge64/preview</v>
      </c>
      <c r="V742" s="35" t="str">
        <f>VLOOKUP(B742,Overall!B:AA,21,0)</f>
        <v>https://onlinecourses.nptel.ac.in/noc24_ge64/preview</v>
      </c>
      <c r="W742" s="33" t="str">
        <f>VLOOKUP(B742,Overall!B:AA,22,0)</f>
        <v>noc24_ge64</v>
      </c>
      <c r="X742" s="20" t="str">
        <f>VLOOKUP(B742,Overall!B:AA,23,0)</f>
        <v>https://nptel.ac.in/courses/127106236</v>
      </c>
      <c r="Y742" s="19" t="str">
        <f>VLOOKUP(B742,Overall!B:AA,24,0)</f>
        <v>https://nptel.ac.in/courses/127106236</v>
      </c>
      <c r="Z742" s="14">
        <f>VLOOKUP(B742,Overall!B:AA,25,0)</f>
        <v>127106236</v>
      </c>
      <c r="AA742" s="33"/>
    </row>
    <row r="743" spans="1:27" ht="39.6" x14ac:dyDescent="0.25">
      <c r="A743" s="13">
        <v>742</v>
      </c>
      <c r="B743" s="14" t="s">
        <v>4486</v>
      </c>
      <c r="C743" s="14" t="str">
        <f>VLOOKUP(B743,Overall!B:AA,2,0)</f>
        <v>Multidisciplinary</v>
      </c>
      <c r="D743" s="14" t="str">
        <f>VLOOKUP(B743,Overall!B:AA,3,0)</f>
        <v>Food Packaging Technology</v>
      </c>
      <c r="E743" s="14" t="str">
        <f>VLOOKUP(B743,Overall!B:AA,4,0)</f>
        <v>Prof. Maya Raman,
Prof. Jenny Ann John</v>
      </c>
      <c r="F743" s="15" t="str">
        <f>VLOOKUP(B743,Overall!B:AA,5,0)</f>
        <v>KUFOS Panangad</v>
      </c>
      <c r="G743" s="15" t="str">
        <f>VLOOKUP(B743,Overall!B:AA,6,0)</f>
        <v>IIT Madras</v>
      </c>
      <c r="H743" s="16" t="str">
        <f>VLOOKUP(B743,Overall!B:AA,7,0)</f>
        <v>8 Weeks</v>
      </c>
      <c r="I743" s="15" t="str">
        <f>VLOOKUP(B743,Overall!B:AA,8,0)</f>
        <v>Rerun</v>
      </c>
      <c r="J743" s="17">
        <f>VLOOKUP(B743,Overall!B:AA,9,0)</f>
        <v>45859</v>
      </c>
      <c r="K743" s="17">
        <f>VLOOKUP(B743,Overall!B:AA,10,0)</f>
        <v>45912</v>
      </c>
      <c r="L743" s="17">
        <f>VLOOKUP(B743,Overall!B:AA,11,0)</f>
        <v>45921</v>
      </c>
      <c r="M743" s="17">
        <f>VLOOKUP(B743,Overall!B:AA,12,0)</f>
        <v>45866</v>
      </c>
      <c r="N743" s="17">
        <f>VLOOKUP(B743,Overall!B:AA,13,0)</f>
        <v>45884</v>
      </c>
      <c r="O743" s="15" t="str">
        <f>VLOOKUP(B743,Overall!B:AA,14,0)</f>
        <v>UG/PG</v>
      </c>
      <c r="P743" s="15" t="str">
        <f>VLOOKUP(B743,Overall!B:AA,15,0)</f>
        <v>Core</v>
      </c>
      <c r="Q743" s="15" t="str">
        <f>VLOOKUP(B743,Overall!B:AA,16,0)</f>
        <v>Yes</v>
      </c>
      <c r="R743" s="33">
        <f>VLOOKUP(B743,Overall!B:AA,17,0)</f>
        <v>0</v>
      </c>
      <c r="S743" s="20" t="str">
        <f>VLOOKUP(B743,Overall!B:AA,18,0)</f>
        <v>https://onlinecourses.nptel.ac.in/noc25_ge65/preview</v>
      </c>
      <c r="T743" s="14" t="str">
        <f>VLOOKUP(B743,Overall!B:AA,19,0)</f>
        <v>noc25_ge65</v>
      </c>
      <c r="U743" s="35" t="str">
        <f>VLOOKUP(B743,Overall!B:AA,20,0)</f>
        <v>https://onlinecourses.nptel.ac.in/noc24_ge65/preview</v>
      </c>
      <c r="V743" s="35" t="str">
        <f>VLOOKUP(B743,Overall!B:AA,21,0)</f>
        <v>https://onlinecourses.nptel.ac.in/noc24_ge65/preview</v>
      </c>
      <c r="W743" s="33" t="str">
        <f>VLOOKUP(B743,Overall!B:AA,22,0)</f>
        <v>noc24_ge65</v>
      </c>
      <c r="X743" s="20" t="str">
        <f>VLOOKUP(B743,Overall!B:AA,23,0)</f>
        <v>https://nptel.ac.in/courses/127106237</v>
      </c>
      <c r="Y743" s="19" t="str">
        <f>VLOOKUP(B743,Overall!B:AA,24,0)</f>
        <v>https://nptel.ac.in/courses/127106237</v>
      </c>
      <c r="Z743" s="14">
        <f>VLOOKUP(B743,Overall!B:AA,25,0)</f>
        <v>127106237</v>
      </c>
      <c r="AA743" s="33"/>
    </row>
    <row r="744" spans="1:27" ht="39.6" x14ac:dyDescent="0.25">
      <c r="A744" s="13">
        <v>743</v>
      </c>
      <c r="B744" s="14" t="s">
        <v>4491</v>
      </c>
      <c r="C744" s="14" t="str">
        <f>VLOOKUP(B744,Overall!B:AA,2,0)</f>
        <v>Multidisciplinary</v>
      </c>
      <c r="D744" s="14" t="str">
        <f>VLOOKUP(B744,Overall!B:AA,3,0)</f>
        <v>Research Methodology</v>
      </c>
      <c r="E744" s="14" t="str">
        <f>VLOOKUP(B744,Overall!B:AA,4,0)</f>
        <v>Prof. Edamana Prasad,
Prof. Prathap Haridoss</v>
      </c>
      <c r="F744" s="15" t="str">
        <f>VLOOKUP(B744,Overall!B:AA,5,0)</f>
        <v>IIT Madras</v>
      </c>
      <c r="G744" s="15" t="str">
        <f>VLOOKUP(B744,Overall!B:AA,6,0)</f>
        <v>IIT Madras</v>
      </c>
      <c r="H744" s="16" t="str">
        <f>VLOOKUP(B744,Overall!B:AA,7,0)</f>
        <v>8 Weeks</v>
      </c>
      <c r="I744" s="15" t="str">
        <f>VLOOKUP(B744,Overall!B:AA,8,0)</f>
        <v>Rerun</v>
      </c>
      <c r="J744" s="17">
        <f>VLOOKUP(B744,Overall!B:AA,9,0)</f>
        <v>45859</v>
      </c>
      <c r="K744" s="17">
        <f>VLOOKUP(B744,Overall!B:AA,10,0)</f>
        <v>45912</v>
      </c>
      <c r="L744" s="17">
        <f>VLOOKUP(B744,Overall!B:AA,11,0)</f>
        <v>45920</v>
      </c>
      <c r="M744" s="17">
        <f>VLOOKUP(B744,Overall!B:AA,12,0)</f>
        <v>45866</v>
      </c>
      <c r="N744" s="17">
        <f>VLOOKUP(B744,Overall!B:AA,13,0)</f>
        <v>45884</v>
      </c>
      <c r="O744" s="15" t="str">
        <f>VLOOKUP(B744,Overall!B:AA,14,0)</f>
        <v>PG</v>
      </c>
      <c r="P744" s="15" t="str">
        <f>VLOOKUP(B744,Overall!B:AA,15,0)</f>
        <v>Elective</v>
      </c>
      <c r="Q744" s="15" t="str">
        <f>VLOOKUP(B744,Overall!B:AA,16,0)</f>
        <v>Yes</v>
      </c>
      <c r="R744" s="33" t="str">
        <f>VLOOKUP(B744,Overall!B:AA,17,0)</f>
        <v>Faculty Domain - Fundamental</v>
      </c>
      <c r="S744" s="20" t="str">
        <f>VLOOKUP(B744,Overall!B:AA,18,0)</f>
        <v>https://onlinecourses.nptel.ac.in/noc25_ge66/preview</v>
      </c>
      <c r="T744" s="14" t="str">
        <f>VLOOKUP(B744,Overall!B:AA,19,0)</f>
        <v>noc25_ge66</v>
      </c>
      <c r="U744" s="35" t="str">
        <f>VLOOKUP(B744,Overall!B:AA,20,0)</f>
        <v>https://onlinecourses.nptel.ac.in/noc25_ge28/preview</v>
      </c>
      <c r="V744" s="35" t="str">
        <f>VLOOKUP(B744,Overall!B:AA,21,0)</f>
        <v>https://onlinecourses.nptel.ac.in/noc25_ge28/preview</v>
      </c>
      <c r="W744" s="33" t="str">
        <f>VLOOKUP(B744,Overall!B:AA,22,0)</f>
        <v>noc25_ge28</v>
      </c>
      <c r="X744" s="20" t="str">
        <f>VLOOKUP(B744,Overall!B:AA,23,0)</f>
        <v>https://nptel.ac.in/courses/121106007</v>
      </c>
      <c r="Y744" s="19" t="str">
        <f>VLOOKUP(B744,Overall!B:AA,24,0)</f>
        <v>https://nptel.ac.in/courses/121106007</v>
      </c>
      <c r="Z744" s="14">
        <f>VLOOKUP(B744,Overall!B:AA,25,0)</f>
        <v>121106007</v>
      </c>
      <c r="AA744" s="33"/>
    </row>
    <row r="745" spans="1:27" ht="39.6" x14ac:dyDescent="0.25">
      <c r="A745" s="13">
        <v>744</v>
      </c>
      <c r="B745" s="14" t="s">
        <v>4496</v>
      </c>
      <c r="C745" s="14" t="str">
        <f>VLOOKUP(B745,Overall!B:AA,2,0)</f>
        <v>Multidisciplinary</v>
      </c>
      <c r="D745" s="14" t="str">
        <f>VLOOKUP(B745,Overall!B:AA,3,0)</f>
        <v>Making Learning Engaging through Interactive Games</v>
      </c>
      <c r="E745" s="14" t="str">
        <f>VLOOKUP(B745,Overall!B:AA,4,0)</f>
        <v>Prof. Kartic Vaidyanathan</v>
      </c>
      <c r="F745" s="15" t="str">
        <f>VLOOKUP(B745,Overall!B:AA,5,0)</f>
        <v>IIT Madras</v>
      </c>
      <c r="G745" s="15" t="str">
        <f>VLOOKUP(B745,Overall!B:AA,6,0)</f>
        <v>IIT Madras</v>
      </c>
      <c r="H745" s="16" t="str">
        <f>VLOOKUP(B745,Overall!B:AA,7,0)</f>
        <v>4 Weeks</v>
      </c>
      <c r="I745" s="15" t="str">
        <f>VLOOKUP(B745,Overall!B:AA,8,0)</f>
        <v>Rerun</v>
      </c>
      <c r="J745" s="17">
        <f>VLOOKUP(B745,Overall!B:AA,9,0)</f>
        <v>45859</v>
      </c>
      <c r="K745" s="17">
        <f>VLOOKUP(B745,Overall!B:AA,10,0)</f>
        <v>45884</v>
      </c>
      <c r="L745" s="17">
        <f>VLOOKUP(B745,Overall!B:AA,11,0)</f>
        <v>45920</v>
      </c>
      <c r="M745" s="17">
        <f>VLOOKUP(B745,Overall!B:AA,12,0)</f>
        <v>45866</v>
      </c>
      <c r="N745" s="17">
        <f>VLOOKUP(B745,Overall!B:AA,13,0)</f>
        <v>45884</v>
      </c>
      <c r="O745" s="15" t="str">
        <f>VLOOKUP(B745,Overall!B:AA,14,0)</f>
        <v>UG/PG</v>
      </c>
      <c r="P745" s="15" t="str">
        <f>VLOOKUP(B745,Overall!B:AA,15,0)</f>
        <v>Elective</v>
      </c>
      <c r="Q745" s="15" t="str">
        <f>VLOOKUP(B745,Overall!B:AA,16,0)</f>
        <v>Yes</v>
      </c>
      <c r="R745" s="33" t="str">
        <f>VLOOKUP(B745,Overall!B:AA,17,0)</f>
        <v>Faculty Domain - Fundamental</v>
      </c>
      <c r="S745" s="20" t="str">
        <f>VLOOKUP(B745,Overall!B:AA,18,0)</f>
        <v>https://onlinecourses.nptel.ac.in/noc25_ge67/preview</v>
      </c>
      <c r="T745" s="14" t="str">
        <f>VLOOKUP(B745,Overall!B:AA,19,0)</f>
        <v>noc25_ge67</v>
      </c>
      <c r="U745" s="35" t="str">
        <f>VLOOKUP(B745,Overall!B:AA,20,0)</f>
        <v>https://onlinecourses.nptel.ac.in/noc24_ge40/preview</v>
      </c>
      <c r="V745" s="35" t="str">
        <f>VLOOKUP(B745,Overall!B:AA,21,0)</f>
        <v>https://onlinecourses.nptel.ac.in/noc24_ge40/preview</v>
      </c>
      <c r="W745" s="33" t="str">
        <f>VLOOKUP(B745,Overall!B:AA,22,0)</f>
        <v>noc24_ge40</v>
      </c>
      <c r="X745" s="20" t="str">
        <f>VLOOKUP(B745,Overall!B:AA,23,0)</f>
        <v>https://nptel.ac.in/courses/127106533</v>
      </c>
      <c r="Y745" s="19" t="str">
        <f>VLOOKUP(B745,Overall!B:AA,24,0)</f>
        <v>https://nptel.ac.in/courses/127106533</v>
      </c>
      <c r="Z745" s="14">
        <f>VLOOKUP(B745,Overall!B:AA,25,0)</f>
        <v>127106533</v>
      </c>
      <c r="AA745" s="33"/>
    </row>
    <row r="746" spans="1:27" ht="39.6" x14ac:dyDescent="0.25">
      <c r="A746" s="13">
        <v>745</v>
      </c>
      <c r="B746" s="14" t="s">
        <v>4501</v>
      </c>
      <c r="C746" s="14" t="str">
        <f>VLOOKUP(B746,Overall!B:AA,2,0)</f>
        <v>Multidisciplinary</v>
      </c>
      <c r="D746" s="14" t="str">
        <f>VLOOKUP(B746,Overall!B:AA,3,0)</f>
        <v>Conservation Geography</v>
      </c>
      <c r="E746" s="14" t="str">
        <f>VLOOKUP(B746,Overall!B:AA,4,0)</f>
        <v>Prof. Ankur Awadhiya</v>
      </c>
      <c r="F746" s="15" t="str">
        <f>VLOOKUP(B746,Overall!B:AA,5,0)</f>
        <v>IIT Kanpur</v>
      </c>
      <c r="G746" s="15" t="str">
        <f>VLOOKUP(B746,Overall!B:AA,6,0)</f>
        <v>IIT Kanpur</v>
      </c>
      <c r="H746" s="16" t="str">
        <f>VLOOKUP(B746,Overall!B:AA,7,0)</f>
        <v>12 Weeks</v>
      </c>
      <c r="I746" s="15" t="str">
        <f>VLOOKUP(B746,Overall!B:AA,8,0)</f>
        <v>Rerun</v>
      </c>
      <c r="J746" s="17">
        <f>VLOOKUP(B746,Overall!B:AA,9,0)</f>
        <v>45859</v>
      </c>
      <c r="K746" s="17">
        <f>VLOOKUP(B746,Overall!B:AA,10,0)</f>
        <v>45940</v>
      </c>
      <c r="L746" s="17">
        <f>VLOOKUP(B746,Overall!B:AA,11,0)</f>
        <v>45956</v>
      </c>
      <c r="M746" s="17">
        <f>VLOOKUP(B746,Overall!B:AA,12,0)</f>
        <v>45866</v>
      </c>
      <c r="N746" s="17">
        <f>VLOOKUP(B746,Overall!B:AA,13,0)</f>
        <v>45884</v>
      </c>
      <c r="O746" s="15" t="str">
        <f>VLOOKUP(B746,Overall!B:AA,14,0)</f>
        <v>UG/PG</v>
      </c>
      <c r="P746" s="15" t="str">
        <f>VLOOKUP(B746,Overall!B:AA,15,0)</f>
        <v>Elective</v>
      </c>
      <c r="Q746" s="15" t="str">
        <f>VLOOKUP(B746,Overall!B:AA,16,0)</f>
        <v>Yes</v>
      </c>
      <c r="R746" s="33">
        <f>VLOOKUP(B746,Overall!B:AA,17,0)</f>
        <v>0</v>
      </c>
      <c r="S746" s="20" t="str">
        <f>VLOOKUP(B746,Overall!B:AA,18,0)</f>
        <v>https://onlinecourses.nptel.ac.in/noc25_ge68/preview</v>
      </c>
      <c r="T746" s="14" t="str">
        <f>VLOOKUP(B746,Overall!B:AA,19,0)</f>
        <v>noc25_ge68</v>
      </c>
      <c r="U746" s="35" t="str">
        <f>VLOOKUP(B746,Overall!B:AA,20,0)</f>
        <v>https://onlinecourses.nptel.ac.in/noc24_bt58/preview</v>
      </c>
      <c r="V746" s="35" t="str">
        <f>VLOOKUP(B746,Overall!B:AA,21,0)</f>
        <v>https://onlinecourses.nptel.ac.in/noc24_bt58/preview</v>
      </c>
      <c r="W746" s="33" t="str">
        <f>VLOOKUP(B746,Overall!B:AA,22,0)</f>
        <v>noc24_bt58</v>
      </c>
      <c r="X746" s="20" t="str">
        <f>VLOOKUP(B746,Overall!B:AA,23,0)</f>
        <v>https://nptel.ac.in/courses/102104088</v>
      </c>
      <c r="Y746" s="19" t="str">
        <f>VLOOKUP(B746,Overall!B:AA,24,0)</f>
        <v>https://nptel.ac.in/courses/102104088</v>
      </c>
      <c r="Z746" s="14">
        <f>VLOOKUP(B746,Overall!B:AA,25,0)</f>
        <v>102104088</v>
      </c>
      <c r="AA746" s="33"/>
    </row>
    <row r="747" spans="1:27" ht="39.6" x14ac:dyDescent="0.25">
      <c r="A747" s="13">
        <v>746</v>
      </c>
      <c r="B747" s="14" t="s">
        <v>4506</v>
      </c>
      <c r="C747" s="14" t="str">
        <f>VLOOKUP(B747,Overall!B:AA,2,0)</f>
        <v>Multidisciplinary</v>
      </c>
      <c r="D747" s="14" t="str">
        <f>VLOOKUP(B747,Overall!B:AA,3,0)</f>
        <v>Wild Life Ecology</v>
      </c>
      <c r="E747" s="14" t="str">
        <f>VLOOKUP(B747,Overall!B:AA,4,0)</f>
        <v>Prof. Ankur Awadhiya</v>
      </c>
      <c r="F747" s="15" t="str">
        <f>VLOOKUP(B747,Overall!B:AA,5,0)</f>
        <v>IIT Kanpur</v>
      </c>
      <c r="G747" s="15" t="str">
        <f>VLOOKUP(B747,Overall!B:AA,6,0)</f>
        <v>IIT Kanpur</v>
      </c>
      <c r="H747" s="16" t="str">
        <f>VLOOKUP(B747,Overall!B:AA,7,0)</f>
        <v>12 Weeks</v>
      </c>
      <c r="I747" s="15" t="str">
        <f>VLOOKUP(B747,Overall!B:AA,8,0)</f>
        <v>Rerun</v>
      </c>
      <c r="J747" s="17">
        <f>VLOOKUP(B747,Overall!B:AA,9,0)</f>
        <v>45859</v>
      </c>
      <c r="K747" s="17">
        <f>VLOOKUP(B747,Overall!B:AA,10,0)</f>
        <v>45940</v>
      </c>
      <c r="L747" s="17">
        <f>VLOOKUP(B747,Overall!B:AA,11,0)</f>
        <v>45963</v>
      </c>
      <c r="M747" s="17">
        <f>VLOOKUP(B747,Overall!B:AA,12,0)</f>
        <v>45866</v>
      </c>
      <c r="N747" s="17">
        <f>VLOOKUP(B747,Overall!B:AA,13,0)</f>
        <v>45884</v>
      </c>
      <c r="O747" s="15" t="str">
        <f>VLOOKUP(B747,Overall!B:AA,14,0)</f>
        <v>UG/PG</v>
      </c>
      <c r="P747" s="15" t="str">
        <f>VLOOKUP(B747,Overall!B:AA,15,0)</f>
        <v>Elective</v>
      </c>
      <c r="Q747" s="15" t="str">
        <f>VLOOKUP(B747,Overall!B:AA,16,0)</f>
        <v>Yes</v>
      </c>
      <c r="R747" s="33">
        <f>VLOOKUP(B747,Overall!B:AA,17,0)</f>
        <v>0</v>
      </c>
      <c r="S747" s="20" t="str">
        <f>VLOOKUP(B747,Overall!B:AA,18,0)</f>
        <v>https://onlinecourses.nptel.ac.in/noc25_ge69/preview</v>
      </c>
      <c r="T747" s="14" t="str">
        <f>VLOOKUP(B747,Overall!B:AA,19,0)</f>
        <v>noc25_ge69</v>
      </c>
      <c r="U747" s="35" t="str">
        <f>VLOOKUP(B747,Overall!B:AA,20,0)</f>
        <v>https://onlinecourses.nptel.ac.in/noc24_bt59/preview</v>
      </c>
      <c r="V747" s="35" t="str">
        <f>VLOOKUP(B747,Overall!B:AA,21,0)</f>
        <v>https://onlinecourses.nptel.ac.in/noc24_bt59/preview</v>
      </c>
      <c r="W747" s="33" t="str">
        <f>VLOOKUP(B747,Overall!B:AA,22,0)</f>
        <v>noc24_bt59</v>
      </c>
      <c r="X747" s="20" t="str">
        <f>VLOOKUP(B747,Overall!B:AA,23,0)</f>
        <v>https://nptel.ac.in/courses/102104073</v>
      </c>
      <c r="Y747" s="19" t="str">
        <f>VLOOKUP(B747,Overall!B:AA,24,0)</f>
        <v>https://nptel.ac.in/courses/102104073</v>
      </c>
      <c r="Z747" s="14">
        <f>VLOOKUP(B747,Overall!B:AA,25,0)</f>
        <v>102104073</v>
      </c>
      <c r="AA747" s="33"/>
    </row>
    <row r="748" spans="1:27" ht="39.6" x14ac:dyDescent="0.25">
      <c r="A748" s="13">
        <v>747</v>
      </c>
      <c r="B748" s="14" t="s">
        <v>4510</v>
      </c>
      <c r="C748" s="14" t="str">
        <f>VLOOKUP(B748,Overall!B:AA,2,0)</f>
        <v>Multidisciplinary</v>
      </c>
      <c r="D748" s="14" t="str">
        <f>VLOOKUP(B748,Overall!B:AA,3,0)</f>
        <v>Learning Analytics Tools</v>
      </c>
      <c r="E748" s="14" t="str">
        <f>VLOOKUP(B748,Overall!B:AA,4,0)</f>
        <v>Prof. Ramkumar Rajendran</v>
      </c>
      <c r="F748" s="15" t="str">
        <f>VLOOKUP(B748,Overall!B:AA,5,0)</f>
        <v>IIT Bombay</v>
      </c>
      <c r="G748" s="15" t="str">
        <f>VLOOKUP(B748,Overall!B:AA,6,0)</f>
        <v>IIT Bombay</v>
      </c>
      <c r="H748" s="16" t="str">
        <f>VLOOKUP(B748,Overall!B:AA,7,0)</f>
        <v>12 Weeks</v>
      </c>
      <c r="I748" s="15" t="str">
        <f>VLOOKUP(B748,Overall!B:AA,8,0)</f>
        <v>Rerun</v>
      </c>
      <c r="J748" s="17">
        <f>VLOOKUP(B748,Overall!B:AA,9,0)</f>
        <v>45859</v>
      </c>
      <c r="K748" s="17">
        <f>VLOOKUP(B748,Overall!B:AA,10,0)</f>
        <v>45940</v>
      </c>
      <c r="L748" s="17">
        <f>VLOOKUP(B748,Overall!B:AA,11,0)</f>
        <v>45956</v>
      </c>
      <c r="M748" s="17">
        <f>VLOOKUP(B748,Overall!B:AA,12,0)</f>
        <v>45866</v>
      </c>
      <c r="N748" s="17">
        <f>VLOOKUP(B748,Overall!B:AA,13,0)</f>
        <v>45884</v>
      </c>
      <c r="O748" s="15" t="str">
        <f>VLOOKUP(B748,Overall!B:AA,14,0)</f>
        <v>UG/PG</v>
      </c>
      <c r="P748" s="15" t="str">
        <f>VLOOKUP(B748,Overall!B:AA,15,0)</f>
        <v>Elective</v>
      </c>
      <c r="Q748" s="15" t="str">
        <f>VLOOKUP(B748,Overall!B:AA,16,0)</f>
        <v>Yes</v>
      </c>
      <c r="R748" s="33" t="str">
        <f>VLOOKUP(B748,Overall!B:AA,17,0)</f>
        <v>Data Science
Faculty Domain - Fundamental
Faculty Domain - Advanced</v>
      </c>
      <c r="S748" s="20" t="str">
        <f>VLOOKUP(B748,Overall!B:AA,18,0)</f>
        <v>https://onlinecourses.nptel.ac.in/noc25_ge70/preview</v>
      </c>
      <c r="T748" s="14" t="str">
        <f>VLOOKUP(B748,Overall!B:AA,19,0)</f>
        <v>noc25_ge70</v>
      </c>
      <c r="U748" s="35" t="str">
        <f>VLOOKUP(B748,Overall!B:AA,20,0)</f>
        <v>https://onlinecourses.nptel.ac.in/noc24_ge57/preview</v>
      </c>
      <c r="V748" s="35" t="str">
        <f>VLOOKUP(B748,Overall!B:AA,21,0)</f>
        <v>https://onlinecourses.nptel.ac.in/noc24_ge57/preview</v>
      </c>
      <c r="W748" s="33" t="str">
        <f>VLOOKUP(B748,Overall!B:AA,22,0)</f>
        <v>noc24_ge57</v>
      </c>
      <c r="X748" s="20" t="str">
        <f>VLOOKUP(B748,Overall!B:AA,23,0)</f>
        <v>https://nptel.ac.in/courses/106101224</v>
      </c>
      <c r="Y748" s="19" t="str">
        <f>VLOOKUP(B748,Overall!B:AA,24,0)</f>
        <v>https://nptel.ac.in/courses/106101224</v>
      </c>
      <c r="Z748" s="14">
        <f>VLOOKUP(B748,Overall!B:AA,25,0)</f>
        <v>106101224</v>
      </c>
      <c r="AA748" s="33"/>
    </row>
    <row r="749" spans="1:27" ht="39.6" x14ac:dyDescent="0.25">
      <c r="A749" s="13">
        <v>748</v>
      </c>
      <c r="B749" s="14" t="s">
        <v>4516</v>
      </c>
      <c r="C749" s="14" t="str">
        <f>VLOOKUP(B749,Overall!B:AA,2,0)</f>
        <v>Multidisciplinary</v>
      </c>
      <c r="D749" s="14" t="str">
        <f>VLOOKUP(B749,Overall!B:AA,3,0)</f>
        <v>Teaching and Learning in General Programs: TALG</v>
      </c>
      <c r="E749" s="14" t="str">
        <f>VLOOKUP(B749,Overall!B:AA,4,0)</f>
        <v>Prof. N.J. Rao</v>
      </c>
      <c r="F749" s="15" t="str">
        <f>VLOOKUP(B749,Overall!B:AA,5,0)</f>
        <v>IISc Bangalore</v>
      </c>
      <c r="G749" s="15" t="str">
        <f>VLOOKUP(B749,Overall!B:AA,6,0)</f>
        <v>IISc Bangalore</v>
      </c>
      <c r="H749" s="16" t="str">
        <f>VLOOKUP(B749,Overall!B:AA,7,0)</f>
        <v>4 Weeks</v>
      </c>
      <c r="I749" s="15" t="str">
        <f>VLOOKUP(B749,Overall!B:AA,8,0)</f>
        <v>Rerun</v>
      </c>
      <c r="J749" s="17">
        <f>VLOOKUP(B749,Overall!B:AA,9,0)</f>
        <v>45859</v>
      </c>
      <c r="K749" s="17">
        <f>VLOOKUP(B749,Overall!B:AA,10,0)</f>
        <v>45884</v>
      </c>
      <c r="L749" s="17">
        <f>VLOOKUP(B749,Overall!B:AA,11,0)</f>
        <v>45921</v>
      </c>
      <c r="M749" s="17">
        <f>VLOOKUP(B749,Overall!B:AA,12,0)</f>
        <v>45866</v>
      </c>
      <c r="N749" s="17">
        <f>VLOOKUP(B749,Overall!B:AA,13,0)</f>
        <v>45884</v>
      </c>
      <c r="O749" s="15" t="str">
        <f>VLOOKUP(B749,Overall!B:AA,14,0)</f>
        <v>PG</v>
      </c>
      <c r="P749" s="15" t="str">
        <f>VLOOKUP(B749,Overall!B:AA,15,0)</f>
        <v>Elective</v>
      </c>
      <c r="Q749" s="15" t="str">
        <f>VLOOKUP(B749,Overall!B:AA,16,0)</f>
        <v>Yes</v>
      </c>
      <c r="R749" s="33" t="str">
        <f>VLOOKUP(B749,Overall!B:AA,17,0)</f>
        <v>Faculty Domain - Fundamental
Faculty Domain - Advanced</v>
      </c>
      <c r="S749" s="20" t="str">
        <f>VLOOKUP(B749,Overall!B:AA,18,0)</f>
        <v>https://onlinecourses.nptel.ac.in/noc25_ge71/preview</v>
      </c>
      <c r="T749" s="14" t="str">
        <f>VLOOKUP(B749,Overall!B:AA,19,0)</f>
        <v>noc25_ge71</v>
      </c>
      <c r="U749" s="35" t="str">
        <f>VLOOKUP(B749,Overall!B:AA,20,0)</f>
        <v>https://onlinecourses.nptel.ac.in/noc24_ge38/preview</v>
      </c>
      <c r="V749" s="35" t="str">
        <f>VLOOKUP(B749,Overall!B:AA,21,0)</f>
        <v>https://onlinecourses.nptel.ac.in/noc24_ge38/preview</v>
      </c>
      <c r="W749" s="33" t="str">
        <f>VLOOKUP(B749,Overall!B:AA,22,0)</f>
        <v>noc24_ge38</v>
      </c>
      <c r="X749" s="20" t="str">
        <f>VLOOKUP(B749,Overall!B:AA,23,0)</f>
        <v>https://nptel.ac.in/courses/127108015</v>
      </c>
      <c r="Y749" s="19" t="str">
        <f>VLOOKUP(B749,Overall!B:AA,24,0)</f>
        <v>https://nptel.ac.in/courses/127108015</v>
      </c>
      <c r="Z749" s="14">
        <f>VLOOKUP(B749,Overall!B:AA,25,0)</f>
        <v>127108015</v>
      </c>
      <c r="AA749" s="33"/>
    </row>
    <row r="750" spans="1:27" ht="39.6" x14ac:dyDescent="0.25">
      <c r="A750" s="13">
        <v>749</v>
      </c>
      <c r="B750" s="14" t="s">
        <v>4521</v>
      </c>
      <c r="C750" s="14" t="str">
        <f>VLOOKUP(B750,Overall!B:AA,2,0)</f>
        <v>Multidisciplinary</v>
      </c>
      <c r="D750" s="14" t="str">
        <f>VLOOKUP(B750,Overall!B:AA,3,0)</f>
        <v>Bandit Algorithm (Online Machine Learning)</v>
      </c>
      <c r="E750" s="14" t="str">
        <f>VLOOKUP(B750,Overall!B:AA,4,0)</f>
        <v>Prof. Manjesh Hanawal</v>
      </c>
      <c r="F750" s="15" t="str">
        <f>VLOOKUP(B750,Overall!B:AA,5,0)</f>
        <v>IIT Bombay</v>
      </c>
      <c r="G750" s="15" t="str">
        <f>VLOOKUP(B750,Overall!B:AA,6,0)</f>
        <v>IIT Bombay</v>
      </c>
      <c r="H750" s="16" t="str">
        <f>VLOOKUP(B750,Overall!B:AA,7,0)</f>
        <v>12 Weeks</v>
      </c>
      <c r="I750" s="15" t="str">
        <f>VLOOKUP(B750,Overall!B:AA,8,0)</f>
        <v>Rerun</v>
      </c>
      <c r="J750" s="17">
        <f>VLOOKUP(B750,Overall!B:AA,9,0)</f>
        <v>45859</v>
      </c>
      <c r="K750" s="17">
        <f>VLOOKUP(B750,Overall!B:AA,10,0)</f>
        <v>45940</v>
      </c>
      <c r="L750" s="17">
        <f>VLOOKUP(B750,Overall!B:AA,11,0)</f>
        <v>45962</v>
      </c>
      <c r="M750" s="17">
        <f>VLOOKUP(B750,Overall!B:AA,12,0)</f>
        <v>45866</v>
      </c>
      <c r="N750" s="17">
        <f>VLOOKUP(B750,Overall!B:AA,13,0)</f>
        <v>45884</v>
      </c>
      <c r="O750" s="15" t="str">
        <f>VLOOKUP(B750,Overall!B:AA,14,0)</f>
        <v>PG</v>
      </c>
      <c r="P750" s="15" t="str">
        <f>VLOOKUP(B750,Overall!B:AA,15,0)</f>
        <v>Elective</v>
      </c>
      <c r="Q750" s="15" t="str">
        <f>VLOOKUP(B750,Overall!B:AA,16,0)</f>
        <v>Yes</v>
      </c>
      <c r="R750" s="33">
        <f>VLOOKUP(B750,Overall!B:AA,17,0)</f>
        <v>0</v>
      </c>
      <c r="S750" s="20" t="str">
        <f>VLOOKUP(B750,Overall!B:AA,18,0)</f>
        <v>https://onlinecourses.nptel.ac.in/noc25_ge72/preview</v>
      </c>
      <c r="T750" s="14" t="str">
        <f>VLOOKUP(B750,Overall!B:AA,19,0)</f>
        <v>noc25_ge72</v>
      </c>
      <c r="U750" s="35" t="str">
        <f>VLOOKUP(B750,Overall!B:AA,20,0)</f>
        <v>https://onlinecourses.nptel.ac.in/noc24_ge58/preview</v>
      </c>
      <c r="V750" s="35" t="str">
        <f>VLOOKUP(B750,Overall!B:AA,21,0)</f>
        <v>https://onlinecourses.nptel.ac.in/noc24_ge58/preview</v>
      </c>
      <c r="W750" s="33" t="str">
        <f>VLOOKUP(B750,Overall!B:AA,22,0)</f>
        <v>noc24_ge58</v>
      </c>
      <c r="X750" s="20" t="str">
        <f>VLOOKUP(B750,Overall!B:AA,23,0)</f>
        <v>https://nptel.ac.in/courses/110101145</v>
      </c>
      <c r="Y750" s="19" t="str">
        <f>VLOOKUP(B750,Overall!B:AA,24,0)</f>
        <v>https://nptel.ac.in/courses/110101145</v>
      </c>
      <c r="Z750" s="14">
        <f>VLOOKUP(B750,Overall!B:AA,25,0)</f>
        <v>110101145</v>
      </c>
      <c r="AA750" s="33"/>
    </row>
    <row r="751" spans="1:27" ht="39.6" x14ac:dyDescent="0.25">
      <c r="A751" s="13">
        <v>750</v>
      </c>
      <c r="B751" s="14" t="s">
        <v>4526</v>
      </c>
      <c r="C751" s="14" t="str">
        <f>VLOOKUP(B751,Overall!B:AA,2,0)</f>
        <v>Multidisciplinary</v>
      </c>
      <c r="D751" s="14" t="str">
        <f>VLOOKUP(B751,Overall!B:AA,3,0)</f>
        <v>Adolescent Health and Well-Being: A Holistic Approach</v>
      </c>
      <c r="E751" s="14" t="str">
        <f>VLOOKUP(B751,Overall!B:AA,4,0)</f>
        <v>Prof. Sumana Samanta,
Prof. Parmeshwar Satpathy</v>
      </c>
      <c r="F751" s="15" t="str">
        <f>VLOOKUP(B751,Overall!B:AA,5,0)</f>
        <v>IIT Kharagpur</v>
      </c>
      <c r="G751" s="15" t="str">
        <f>VLOOKUP(B751,Overall!B:AA,6,0)</f>
        <v>IIT Kharagpur</v>
      </c>
      <c r="H751" s="16" t="str">
        <f>VLOOKUP(B751,Overall!B:AA,7,0)</f>
        <v>4 Weeks</v>
      </c>
      <c r="I751" s="15" t="str">
        <f>VLOOKUP(B751,Overall!B:AA,8,0)</f>
        <v>Rerun</v>
      </c>
      <c r="J751" s="17">
        <f>VLOOKUP(B751,Overall!B:AA,9,0)</f>
        <v>45887</v>
      </c>
      <c r="K751" s="17">
        <f>VLOOKUP(B751,Overall!B:AA,10,0)</f>
        <v>45912</v>
      </c>
      <c r="L751" s="17">
        <f>VLOOKUP(B751,Overall!B:AA,11,0)</f>
        <v>45963</v>
      </c>
      <c r="M751" s="17">
        <f>VLOOKUP(B751,Overall!B:AA,12,0)</f>
        <v>45887</v>
      </c>
      <c r="N751" s="17">
        <f>VLOOKUP(B751,Overall!B:AA,13,0)</f>
        <v>45898</v>
      </c>
      <c r="O751" s="15" t="str">
        <f>VLOOKUP(B751,Overall!B:AA,14,0)</f>
        <v>PG</v>
      </c>
      <c r="P751" s="15" t="str">
        <f>VLOOKUP(B751,Overall!B:AA,15,0)</f>
        <v>Elective</v>
      </c>
      <c r="Q751" s="15" t="str">
        <f>VLOOKUP(B751,Overall!B:AA,16,0)</f>
        <v>Yes</v>
      </c>
      <c r="R751" s="33">
        <f>VLOOKUP(B751,Overall!B:AA,17,0)</f>
        <v>0</v>
      </c>
      <c r="S751" s="20" t="str">
        <f>VLOOKUP(B751,Overall!B:AA,18,0)</f>
        <v>https://onlinecourses.nptel.ac.in/noc25_ge73/preview</v>
      </c>
      <c r="T751" s="14" t="str">
        <f>VLOOKUP(B751,Overall!B:AA,19,0)</f>
        <v>noc25_ge73</v>
      </c>
      <c r="U751" s="35" t="str">
        <f>VLOOKUP(B751,Overall!B:AA,20,0)</f>
        <v>https://onlinecourses.nptel.ac.in/noc24_ge61/preview</v>
      </c>
      <c r="V751" s="35" t="str">
        <f>VLOOKUP(B751,Overall!B:AA,21,0)</f>
        <v>https://onlinecourses.nptel.ac.in/noc24_ge61/preview</v>
      </c>
      <c r="W751" s="33" t="str">
        <f>VLOOKUP(B751,Overall!B:AA,22,0)</f>
        <v>noc24_ge61</v>
      </c>
      <c r="X751" s="20" t="str">
        <f>VLOOKUP(B751,Overall!B:AA,23,0)</f>
        <v>https://nptel.ac.in/courses/127105236</v>
      </c>
      <c r="Y751" s="19" t="str">
        <f>VLOOKUP(B751,Overall!B:AA,24,0)</f>
        <v>https://nptel.ac.in/courses/127105236</v>
      </c>
      <c r="Z751" s="14">
        <f>VLOOKUP(B751,Overall!B:AA,25,0)</f>
        <v>127105236</v>
      </c>
      <c r="AA751" s="33"/>
    </row>
    <row r="752" spans="1:27" ht="39.6" x14ac:dyDescent="0.25">
      <c r="A752" s="13">
        <v>751</v>
      </c>
      <c r="B752" s="14" t="s">
        <v>4531</v>
      </c>
      <c r="C752" s="14" t="str">
        <f>VLOOKUP(B752,Overall!B:AA,2,0)</f>
        <v>Multidisciplinary</v>
      </c>
      <c r="D752" s="14" t="str">
        <f>VLOOKUP(B752,Overall!B:AA,3,0)</f>
        <v>Environmental Science</v>
      </c>
      <c r="E752" s="14" t="str">
        <f>VLOOKUP(B752,Overall!B:AA,4,0)</f>
        <v>Prof. Shamik Chowdhury,
Prof. Sudha Goel</v>
      </c>
      <c r="F752" s="15" t="str">
        <f>VLOOKUP(B752,Overall!B:AA,5,0)</f>
        <v>IIT Kharagpur</v>
      </c>
      <c r="G752" s="15" t="str">
        <f>VLOOKUP(B752,Overall!B:AA,6,0)</f>
        <v>IIT Kharagpur</v>
      </c>
      <c r="H752" s="16" t="str">
        <f>VLOOKUP(B752,Overall!B:AA,7,0)</f>
        <v>12 Weeks</v>
      </c>
      <c r="I752" s="15" t="str">
        <f>VLOOKUP(B752,Overall!B:AA,8,0)</f>
        <v>Rerun</v>
      </c>
      <c r="J752" s="17">
        <f>VLOOKUP(B752,Overall!B:AA,9,0)</f>
        <v>45859</v>
      </c>
      <c r="K752" s="17">
        <f>VLOOKUP(B752,Overall!B:AA,10,0)</f>
        <v>45940</v>
      </c>
      <c r="L752" s="17">
        <f>VLOOKUP(B752,Overall!B:AA,11,0)</f>
        <v>45963</v>
      </c>
      <c r="M752" s="17">
        <f>VLOOKUP(B752,Overall!B:AA,12,0)</f>
        <v>45866</v>
      </c>
      <c r="N752" s="17">
        <f>VLOOKUP(B752,Overall!B:AA,13,0)</f>
        <v>45884</v>
      </c>
      <c r="O752" s="15" t="str">
        <f>VLOOKUP(B752,Overall!B:AA,14,0)</f>
        <v>UG</v>
      </c>
      <c r="P752" s="15" t="str">
        <f>VLOOKUP(B752,Overall!B:AA,15,0)</f>
        <v>Core</v>
      </c>
      <c r="Q752" s="15" t="str">
        <f>VLOOKUP(B752,Overall!B:AA,16,0)</f>
        <v>No</v>
      </c>
      <c r="R752" s="33" t="str">
        <f>VLOOKUP(B752,Overall!B:AA,17,0)</f>
        <v>Environment</v>
      </c>
      <c r="S752" s="20" t="str">
        <f>VLOOKUP(B752,Overall!B:AA,18,0)</f>
        <v>https://onlinecourses.nptel.ac.in/noc25_hs218/preview</v>
      </c>
      <c r="T752" s="14" t="str">
        <f>VLOOKUP(B752,Overall!B:AA,19,0)</f>
        <v>noc25_hs218</v>
      </c>
      <c r="U752" s="35" t="str">
        <f>VLOOKUP(B752,Overall!B:AA,20,0)</f>
        <v>https://onlinecourses.nptel.ac.in/noc24_hs160/preview</v>
      </c>
      <c r="V752" s="35" t="str">
        <f>VLOOKUP(B752,Overall!B:AA,21,0)</f>
        <v>https://onlinecourses.nptel.ac.in/noc24_hs160/preview</v>
      </c>
      <c r="W752" s="33" t="str">
        <f>VLOOKUP(B752,Overall!B:AA,22,0)</f>
        <v>noc24_hs160</v>
      </c>
      <c r="X752" s="20" t="str">
        <f>VLOOKUP(B752,Overall!B:AA,23,0)</f>
        <v>https://nptel.ac.in/courses/109105203</v>
      </c>
      <c r="Y752" s="19" t="str">
        <f>VLOOKUP(B752,Overall!B:AA,24,0)</f>
        <v>https://nptel.ac.in/courses/109105203</v>
      </c>
      <c r="Z752" s="14">
        <f>VLOOKUP(B752,Overall!B:AA,25,0)</f>
        <v>109105203</v>
      </c>
      <c r="AA752" s="33"/>
    </row>
    <row r="753" spans="1:27" ht="39.6" x14ac:dyDescent="0.25">
      <c r="A753" s="13">
        <v>752</v>
      </c>
      <c r="B753" s="14" t="s">
        <v>4536</v>
      </c>
      <c r="C753" s="14" t="str">
        <f>VLOOKUP(B753,Overall!B:AA,2,0)</f>
        <v>Multidisciplinary</v>
      </c>
      <c r="D753" s="14" t="str">
        <f>VLOOKUP(B753,Overall!B:AA,3,0)</f>
        <v>Thin Film Technology</v>
      </c>
      <c r="E753" s="14" t="str">
        <f>VLOOKUP(B753,Overall!B:AA,4,0)</f>
        <v>Prof. Samit K Ray</v>
      </c>
      <c r="F753" s="15" t="str">
        <f>VLOOKUP(B753,Overall!B:AA,5,0)</f>
        <v>IIT Kharagpur</v>
      </c>
      <c r="G753" s="15" t="str">
        <f>VLOOKUP(B753,Overall!B:AA,6,0)</f>
        <v>IIT Kharagpur</v>
      </c>
      <c r="H753" s="16" t="str">
        <f>VLOOKUP(B753,Overall!B:AA,7,0)</f>
        <v>12 Weeks</v>
      </c>
      <c r="I753" s="15" t="str">
        <f>VLOOKUP(B753,Overall!B:AA,8,0)</f>
        <v>Rerun</v>
      </c>
      <c r="J753" s="17">
        <f>VLOOKUP(B753,Overall!B:AA,9,0)</f>
        <v>45859</v>
      </c>
      <c r="K753" s="17">
        <f>VLOOKUP(B753,Overall!B:AA,10,0)</f>
        <v>45940</v>
      </c>
      <c r="L753" s="17">
        <f>VLOOKUP(B753,Overall!B:AA,11,0)</f>
        <v>45963</v>
      </c>
      <c r="M753" s="17">
        <f>VLOOKUP(B753,Overall!B:AA,12,0)</f>
        <v>45866</v>
      </c>
      <c r="N753" s="17">
        <f>VLOOKUP(B753,Overall!B:AA,13,0)</f>
        <v>45884</v>
      </c>
      <c r="O753" s="15" t="str">
        <f>VLOOKUP(B753,Overall!B:AA,14,0)</f>
        <v>UG/PG</v>
      </c>
      <c r="P753" s="15" t="str">
        <f>VLOOKUP(B753,Overall!B:AA,15,0)</f>
        <v>Elective</v>
      </c>
      <c r="Q753" s="15" t="str">
        <f>VLOOKUP(B753,Overall!B:AA,16,0)</f>
        <v>Yes</v>
      </c>
      <c r="R753" s="33" t="str">
        <f>VLOOKUP(B753,Overall!B:AA,17,0)</f>
        <v>Bioengineering
Minor 1
VLSI design
Electronic Materials</v>
      </c>
      <c r="S753" s="20" t="str">
        <f>VLOOKUP(B753,Overall!B:AA,18,0)</f>
        <v>https://onlinecourses.nptel.ac.in/noc25_ge74/preview</v>
      </c>
      <c r="T753" s="14" t="str">
        <f>VLOOKUP(B753,Overall!B:AA,19,0)</f>
        <v>noc25_ge74</v>
      </c>
      <c r="U753" s="35" t="str">
        <f>VLOOKUP(B753,Overall!B:AA,20,0)</f>
        <v>https://onlinecourses.nptel.ac.in/noc24_ge56/preview</v>
      </c>
      <c r="V753" s="35" t="str">
        <f>VLOOKUP(B753,Overall!B:AA,21,0)</f>
        <v>https://onlinecourses.nptel.ac.in/noc24_ge56/preview</v>
      </c>
      <c r="W753" s="33" t="str">
        <f>VLOOKUP(B753,Overall!B:AA,22,0)</f>
        <v>noc24_ge56</v>
      </c>
      <c r="X753" s="20" t="str">
        <f>VLOOKUP(B753,Overall!B:AA,23,0)</f>
        <v>https://nptel.ac.in/courses/127105531</v>
      </c>
      <c r="Y753" s="19" t="str">
        <f>VLOOKUP(B753,Overall!B:AA,24,0)</f>
        <v>https://nptel.ac.in/courses/127105531</v>
      </c>
      <c r="Z753" s="14">
        <f>VLOOKUP(B753,Overall!B:AA,25,0)</f>
        <v>127105531</v>
      </c>
      <c r="AA753" s="33"/>
    </row>
    <row r="754" spans="1:27" ht="66" x14ac:dyDescent="0.25">
      <c r="A754" s="13">
        <v>753</v>
      </c>
      <c r="B754" s="14" t="s">
        <v>4542</v>
      </c>
      <c r="C754" s="14" t="str">
        <f>VLOOKUP(B754,Overall!B:AA,2,0)</f>
        <v>Multidisciplinary
Public Health</v>
      </c>
      <c r="D754" s="14" t="str">
        <f>VLOOKUP(B754,Overall!B:AA,3,0)</f>
        <v>Basics of Health Promotion and Education Intervention</v>
      </c>
      <c r="E754" s="14" t="str">
        <f>VLOOKUP(B754,Overall!B:AA,4,0)</f>
        <v>Prof. Arista Lahiri,
Prof. Sweety Suman Jha,
Prof. Chandrasekhar taklikar,
Prof. Madhumita Dobe</v>
      </c>
      <c r="F754" s="15" t="str">
        <f>VLOOKUP(B754,Overall!B:AA,5,0)</f>
        <v>IIT Kharagpur</v>
      </c>
      <c r="G754" s="15" t="str">
        <f>VLOOKUP(B754,Overall!B:AA,6,0)</f>
        <v>IIT Kharagpur</v>
      </c>
      <c r="H754" s="16" t="str">
        <f>VLOOKUP(B754,Overall!B:AA,7,0)</f>
        <v>8 Weeks</v>
      </c>
      <c r="I754" s="15" t="str">
        <f>VLOOKUP(B754,Overall!B:AA,8,0)</f>
        <v>Rerun</v>
      </c>
      <c r="J754" s="17">
        <f>VLOOKUP(B754,Overall!B:AA,9,0)</f>
        <v>45859</v>
      </c>
      <c r="K754" s="17">
        <f>VLOOKUP(B754,Overall!B:AA,10,0)</f>
        <v>45912</v>
      </c>
      <c r="L754" s="17">
        <f>VLOOKUP(B754,Overall!B:AA,11,0)</f>
        <v>45921</v>
      </c>
      <c r="M754" s="17">
        <f>VLOOKUP(B754,Overall!B:AA,12,0)</f>
        <v>45866</v>
      </c>
      <c r="N754" s="17">
        <f>VLOOKUP(B754,Overall!B:AA,13,0)</f>
        <v>45884</v>
      </c>
      <c r="O754" s="15" t="str">
        <f>VLOOKUP(B754,Overall!B:AA,14,0)</f>
        <v>PG</v>
      </c>
      <c r="P754" s="15" t="str">
        <f>VLOOKUP(B754,Overall!B:AA,15,0)</f>
        <v>Core</v>
      </c>
      <c r="Q754" s="15" t="str">
        <f>VLOOKUP(B754,Overall!B:AA,16,0)</f>
        <v>Yes</v>
      </c>
      <c r="R754" s="33">
        <f>VLOOKUP(B754,Overall!B:AA,17,0)</f>
        <v>0</v>
      </c>
      <c r="S754" s="20" t="str">
        <f>VLOOKUP(B754,Overall!B:AA,18,0)</f>
        <v>https://onlinecourses.nptel.ac.in/noc25_ge75/preview</v>
      </c>
      <c r="T754" s="14" t="str">
        <f>VLOOKUP(B754,Overall!B:AA,19,0)</f>
        <v>noc25_ge75</v>
      </c>
      <c r="U754" s="35" t="str">
        <f>VLOOKUP(B754,Overall!B:AA,20,0)</f>
        <v>https://onlinecourses.nptel.ac.in/noc24_ge44/preview</v>
      </c>
      <c r="V754" s="35" t="str">
        <f>VLOOKUP(B754,Overall!B:AA,21,0)</f>
        <v>https://onlinecourses.nptel.ac.in/noc24_ge44/preview</v>
      </c>
      <c r="W754" s="33" t="str">
        <f>VLOOKUP(B754,Overall!B:AA,22,0)</f>
        <v>noc24_ge44</v>
      </c>
      <c r="X754" s="20" t="str">
        <f>VLOOKUP(B754,Overall!B:AA,23,0)</f>
        <v>https://nptel.ac.in/courses/127105232</v>
      </c>
      <c r="Y754" s="19" t="str">
        <f>VLOOKUP(B754,Overall!B:AA,24,0)</f>
        <v>https://nptel.ac.in/courses/127105232</v>
      </c>
      <c r="Z754" s="14">
        <f>VLOOKUP(B754,Overall!B:AA,25,0)</f>
        <v>127105232</v>
      </c>
      <c r="AA754" s="33"/>
    </row>
    <row r="755" spans="1:27" ht="39.6" x14ac:dyDescent="0.25">
      <c r="A755" s="13">
        <v>754</v>
      </c>
      <c r="B755" s="14" t="s">
        <v>4548</v>
      </c>
      <c r="C755" s="14" t="str">
        <f>VLOOKUP(B755,Overall!B:AA,2,0)</f>
        <v>Multidisciplinary</v>
      </c>
      <c r="D755" s="14" t="str">
        <f>VLOOKUP(B755,Overall!B:AA,3,0)</f>
        <v>An Integrated Approach to Common Childhood Diseases and Developmental Disorders in India</v>
      </c>
      <c r="E755" s="14" t="str">
        <f>VLOOKUP(B755,Overall!B:AA,4,0)</f>
        <v>Prof. Soumi Kundu,
Prof. Nabarun Karmakar,
Prof. Parama Banerjee</v>
      </c>
      <c r="F755" s="15" t="str">
        <f>VLOOKUP(B755,Overall!B:AA,5,0)</f>
        <v>IIT Kharagpur</v>
      </c>
      <c r="G755" s="15" t="str">
        <f>VLOOKUP(B755,Overall!B:AA,6,0)</f>
        <v>IIT Kharagpur</v>
      </c>
      <c r="H755" s="16" t="str">
        <f>VLOOKUP(B755,Overall!B:AA,7,0)</f>
        <v>12 Weeks</v>
      </c>
      <c r="I755" s="15" t="str">
        <f>VLOOKUP(B755,Overall!B:AA,8,0)</f>
        <v>Rerun</v>
      </c>
      <c r="J755" s="17">
        <f>VLOOKUP(B755,Overall!B:AA,9,0)</f>
        <v>45859</v>
      </c>
      <c r="K755" s="17">
        <f>VLOOKUP(B755,Overall!B:AA,10,0)</f>
        <v>45940</v>
      </c>
      <c r="L755" s="17">
        <f>VLOOKUP(B755,Overall!B:AA,11,0)</f>
        <v>45963</v>
      </c>
      <c r="M755" s="17">
        <f>VLOOKUP(B755,Overall!B:AA,12,0)</f>
        <v>45866</v>
      </c>
      <c r="N755" s="17">
        <f>VLOOKUP(B755,Overall!B:AA,13,0)</f>
        <v>45884</v>
      </c>
      <c r="O755" s="15" t="str">
        <f>VLOOKUP(B755,Overall!B:AA,14,0)</f>
        <v>UG/PG</v>
      </c>
      <c r="P755" s="15" t="str">
        <f>VLOOKUP(B755,Overall!B:AA,15,0)</f>
        <v>Elective</v>
      </c>
      <c r="Q755" s="15" t="str">
        <f>VLOOKUP(B755,Overall!B:AA,16,0)</f>
        <v>Yes</v>
      </c>
      <c r="R755" s="33">
        <f>VLOOKUP(B755,Overall!B:AA,17,0)</f>
        <v>0</v>
      </c>
      <c r="S755" s="20" t="str">
        <f>VLOOKUP(B755,Overall!B:AA,18,0)</f>
        <v>https://onlinecourses.nptel.ac.in/noc25_ge76/preview</v>
      </c>
      <c r="T755" s="14" t="str">
        <f>VLOOKUP(B755,Overall!B:AA,19,0)</f>
        <v>noc25_ge76</v>
      </c>
      <c r="U755" s="35" t="str">
        <f>VLOOKUP(B755,Overall!B:AA,20,0)</f>
        <v>https://onlinecourses.nptel.ac.in/noc24_ge52/preview</v>
      </c>
      <c r="V755" s="35" t="str">
        <f>VLOOKUP(B755,Overall!B:AA,21,0)</f>
        <v>https://onlinecourses.nptel.ac.in/noc24_ge52/preview</v>
      </c>
      <c r="W755" s="33" t="str">
        <f>VLOOKUP(B755,Overall!B:AA,22,0)</f>
        <v>noc24_ge52</v>
      </c>
      <c r="X755" s="20" t="str">
        <f>VLOOKUP(B755,Overall!B:AA,23,0)</f>
        <v>https://nptel.ac.in/courses/127105532</v>
      </c>
      <c r="Y755" s="19" t="str">
        <f>VLOOKUP(B755,Overall!B:AA,24,0)</f>
        <v>https://nptel.ac.in/courses/127105532</v>
      </c>
      <c r="Z755" s="14">
        <f>VLOOKUP(B755,Overall!B:AA,25,0)</f>
        <v>127105532</v>
      </c>
      <c r="AA755" s="33"/>
    </row>
    <row r="756" spans="1:27" ht="39.6" x14ac:dyDescent="0.25">
      <c r="A756" s="13">
        <v>755</v>
      </c>
      <c r="B756" s="14" t="s">
        <v>4575</v>
      </c>
      <c r="C756" s="14" t="str">
        <f>VLOOKUP(B756,Overall!B:AA,2,0)</f>
        <v>Ocean Engineering</v>
      </c>
      <c r="D756" s="14" t="str">
        <f>VLOOKUP(B756,Overall!B:AA,3,0)</f>
        <v>Dynamics of Ocean Structures</v>
      </c>
      <c r="E756" s="14" t="str">
        <f>VLOOKUP(B756,Overall!B:AA,4,0)</f>
        <v>Prof. Srinivasan Chandrasekaran</v>
      </c>
      <c r="F756" s="15" t="str">
        <f>VLOOKUP(B756,Overall!B:AA,5,0)</f>
        <v>IIT Madras</v>
      </c>
      <c r="G756" s="15" t="str">
        <f>VLOOKUP(B756,Overall!B:AA,6,0)</f>
        <v>IIT Madras</v>
      </c>
      <c r="H756" s="16" t="str">
        <f>VLOOKUP(B756,Overall!B:AA,7,0)</f>
        <v>12 Weeks</v>
      </c>
      <c r="I756" s="15" t="str">
        <f>VLOOKUP(B756,Overall!B:AA,8,0)</f>
        <v>Rerun</v>
      </c>
      <c r="J756" s="17">
        <f>VLOOKUP(B756,Overall!B:AA,9,0)</f>
        <v>45859</v>
      </c>
      <c r="K756" s="17">
        <f>VLOOKUP(B756,Overall!B:AA,10,0)</f>
        <v>45940</v>
      </c>
      <c r="L756" s="17">
        <f>VLOOKUP(B756,Overall!B:AA,11,0)</f>
        <v>45955</v>
      </c>
      <c r="M756" s="17">
        <f>VLOOKUP(B756,Overall!B:AA,12,0)</f>
        <v>45866</v>
      </c>
      <c r="N756" s="17">
        <f>VLOOKUP(B756,Overall!B:AA,13,0)</f>
        <v>45884</v>
      </c>
      <c r="O756" s="15" t="str">
        <f>VLOOKUP(B756,Overall!B:AA,14,0)</f>
        <v>PG</v>
      </c>
      <c r="P756" s="15" t="str">
        <f>VLOOKUP(B756,Overall!B:AA,15,0)</f>
        <v>Elective</v>
      </c>
      <c r="Q756" s="15" t="str">
        <f>VLOOKUP(B756,Overall!B:AA,16,0)</f>
        <v>Yes</v>
      </c>
      <c r="R756" s="33">
        <f>VLOOKUP(B756,Overall!B:AA,17,0)</f>
        <v>0</v>
      </c>
      <c r="S756" s="20" t="str">
        <f>VLOOKUP(B756,Overall!B:AA,18,0)</f>
        <v>https://onlinecourses.nptel.ac.in/noc25_oe05/preview</v>
      </c>
      <c r="T756" s="14" t="str">
        <f>VLOOKUP(B756,Overall!B:AA,19,0)</f>
        <v>noc25_oe05</v>
      </c>
      <c r="U756" s="35" t="str">
        <f>VLOOKUP(B756,Overall!B:AA,20,0)</f>
        <v>https://onlinecourses.nptel.ac.in/noc24_oe04/preview</v>
      </c>
      <c r="V756" s="35" t="str">
        <f>VLOOKUP(B756,Overall!B:AA,21,0)</f>
        <v>https://onlinecourses.nptel.ac.in/noc24_oe04/preview</v>
      </c>
      <c r="W756" s="33" t="str">
        <f>VLOOKUP(B756,Overall!B:AA,22,0)</f>
        <v>noc24_oe04</v>
      </c>
      <c r="X756" s="20" t="str">
        <f>VLOOKUP(B756,Overall!B:AA,23,0)</f>
        <v>https://nptel.ac.in/courses/114106038</v>
      </c>
      <c r="Y756" s="19" t="str">
        <f>VLOOKUP(B756,Overall!B:AA,24,0)</f>
        <v>https://nptel.ac.in/courses/114106038</v>
      </c>
      <c r="Z756" s="14">
        <f>VLOOKUP(B756,Overall!B:AA,25,0)</f>
        <v>114106038</v>
      </c>
      <c r="AA756" s="33"/>
    </row>
    <row r="757" spans="1:27" ht="39.6" x14ac:dyDescent="0.25">
      <c r="A757" s="13">
        <v>756</v>
      </c>
      <c r="B757" s="14" t="s">
        <v>4581</v>
      </c>
      <c r="C757" s="14" t="str">
        <f>VLOOKUP(B757,Overall!B:AA,2,0)</f>
        <v>Ocean Engineering</v>
      </c>
      <c r="D757" s="14" t="str">
        <f>VLOOKUP(B757,Overall!B:AA,3,0)</f>
        <v>Computer Methods of Structural Analysis of Offshore Structures</v>
      </c>
      <c r="E757" s="14" t="str">
        <f>VLOOKUP(B757,Overall!B:AA,4,0)</f>
        <v>Prof. Srinivasan Chandrasekaran</v>
      </c>
      <c r="F757" s="15" t="str">
        <f>VLOOKUP(B757,Overall!B:AA,5,0)</f>
        <v>IIT Madras</v>
      </c>
      <c r="G757" s="15" t="str">
        <f>VLOOKUP(B757,Overall!B:AA,6,0)</f>
        <v>IIT Madras</v>
      </c>
      <c r="H757" s="16" t="str">
        <f>VLOOKUP(B757,Overall!B:AA,7,0)</f>
        <v>12 Weeks</v>
      </c>
      <c r="I757" s="15" t="str">
        <f>VLOOKUP(B757,Overall!B:AA,8,0)</f>
        <v>Rerun</v>
      </c>
      <c r="J757" s="17">
        <f>VLOOKUP(B757,Overall!B:AA,9,0)</f>
        <v>45859</v>
      </c>
      <c r="K757" s="17">
        <f>VLOOKUP(B757,Overall!B:AA,10,0)</f>
        <v>45940</v>
      </c>
      <c r="L757" s="17">
        <f>VLOOKUP(B757,Overall!B:AA,11,0)</f>
        <v>45955</v>
      </c>
      <c r="M757" s="17">
        <f>VLOOKUP(B757,Overall!B:AA,12,0)</f>
        <v>45866</v>
      </c>
      <c r="N757" s="17">
        <f>VLOOKUP(B757,Overall!B:AA,13,0)</f>
        <v>45884</v>
      </c>
      <c r="O757" s="15" t="str">
        <f>VLOOKUP(B757,Overall!B:AA,14,0)</f>
        <v>UG/PG</v>
      </c>
      <c r="P757" s="15" t="str">
        <f>VLOOKUP(B757,Overall!B:AA,15,0)</f>
        <v>Core</v>
      </c>
      <c r="Q757" s="15" t="str">
        <f>VLOOKUP(B757,Overall!B:AA,16,0)</f>
        <v>Yes</v>
      </c>
      <c r="R757" s="33">
        <f>VLOOKUP(B757,Overall!B:AA,17,0)</f>
        <v>0</v>
      </c>
      <c r="S757" s="20" t="str">
        <f>VLOOKUP(B757,Overall!B:AA,18,0)</f>
        <v>https://onlinecourses.nptel.ac.in/noc25_oe06/preview</v>
      </c>
      <c r="T757" s="14" t="str">
        <f>VLOOKUP(B757,Overall!B:AA,19,0)</f>
        <v>noc25_oe06</v>
      </c>
      <c r="U757" s="35" t="str">
        <f>VLOOKUP(B757,Overall!B:AA,20,0)</f>
        <v>https://onlinecourses.nptel.ac.in/noc24_oe05/preview</v>
      </c>
      <c r="V757" s="35" t="str">
        <f>VLOOKUP(B757,Overall!B:AA,21,0)</f>
        <v>https://onlinecourses.nptel.ac.in/noc24_oe05/preview</v>
      </c>
      <c r="W757" s="33" t="str">
        <f>VLOOKUP(B757,Overall!B:AA,22,0)</f>
        <v>noc24_oe05</v>
      </c>
      <c r="X757" s="20" t="str">
        <f>VLOOKUP(B757,Overall!B:AA,23,0)</f>
        <v>https://nptel.ac.in/courses/114106045</v>
      </c>
      <c r="Y757" s="19" t="str">
        <f>VLOOKUP(B757,Overall!B:AA,24,0)</f>
        <v>https://nptel.ac.in/courses/114106045</v>
      </c>
      <c r="Z757" s="14">
        <f>VLOOKUP(B757,Overall!B:AA,25,0)</f>
        <v>114106045</v>
      </c>
      <c r="AA757" s="33"/>
    </row>
    <row r="758" spans="1:27" ht="39.6" x14ac:dyDescent="0.25">
      <c r="A758" s="13">
        <v>757</v>
      </c>
      <c r="B758" s="14" t="s">
        <v>4585</v>
      </c>
      <c r="C758" s="14" t="str">
        <f>VLOOKUP(B758,Overall!B:AA,2,0)</f>
        <v>Ocean Engineering</v>
      </c>
      <c r="D758" s="14" t="str">
        <f>VLOOKUP(B758,Overall!B:AA,3,0)</f>
        <v>Marine Engineering</v>
      </c>
      <c r="E758" s="14" t="str">
        <f>VLOOKUP(B758,Overall!B:AA,4,0)</f>
        <v>Prof. Abdus Samad</v>
      </c>
      <c r="F758" s="15" t="str">
        <f>VLOOKUP(B758,Overall!B:AA,5,0)</f>
        <v>IIT Madras</v>
      </c>
      <c r="G758" s="15" t="str">
        <f>VLOOKUP(B758,Overall!B:AA,6,0)</f>
        <v>IIT Madras</v>
      </c>
      <c r="H758" s="16" t="str">
        <f>VLOOKUP(B758,Overall!B:AA,7,0)</f>
        <v>12 Weeks</v>
      </c>
      <c r="I758" s="15" t="str">
        <f>VLOOKUP(B758,Overall!B:AA,8,0)</f>
        <v>Rerun</v>
      </c>
      <c r="J758" s="17">
        <f>VLOOKUP(B758,Overall!B:AA,9,0)</f>
        <v>45859</v>
      </c>
      <c r="K758" s="17">
        <f>VLOOKUP(B758,Overall!B:AA,10,0)</f>
        <v>45940</v>
      </c>
      <c r="L758" s="17">
        <f>VLOOKUP(B758,Overall!B:AA,11,0)</f>
        <v>45956</v>
      </c>
      <c r="M758" s="17">
        <f>VLOOKUP(B758,Overall!B:AA,12,0)</f>
        <v>45866</v>
      </c>
      <c r="N758" s="17">
        <f>VLOOKUP(B758,Overall!B:AA,13,0)</f>
        <v>45884</v>
      </c>
      <c r="O758" s="15" t="str">
        <f>VLOOKUP(B758,Overall!B:AA,14,0)</f>
        <v>UG</v>
      </c>
      <c r="P758" s="15" t="str">
        <f>VLOOKUP(B758,Overall!B:AA,15,0)</f>
        <v>Core</v>
      </c>
      <c r="Q758" s="15" t="str">
        <f>VLOOKUP(B758,Overall!B:AA,16,0)</f>
        <v>No</v>
      </c>
      <c r="R758" s="33">
        <f>VLOOKUP(B758,Overall!B:AA,17,0)</f>
        <v>0</v>
      </c>
      <c r="S758" s="20" t="str">
        <f>VLOOKUP(B758,Overall!B:AA,18,0)</f>
        <v>https://onlinecourses.nptel.ac.in/noc25_oe07/preview</v>
      </c>
      <c r="T758" s="14" t="str">
        <f>VLOOKUP(B758,Overall!B:AA,19,0)</f>
        <v>noc25_oe07</v>
      </c>
      <c r="U758" s="35" t="str">
        <f>VLOOKUP(B758,Overall!B:AA,20,0)</f>
        <v>https://onlinecourses.nptel.ac.in/noc24_oe06/preview</v>
      </c>
      <c r="V758" s="35" t="str">
        <f>VLOOKUP(B758,Overall!B:AA,21,0)</f>
        <v>https://onlinecourses.nptel.ac.in/noc24_oe06/preview</v>
      </c>
      <c r="W758" s="33" t="str">
        <f>VLOOKUP(B758,Overall!B:AA,22,0)</f>
        <v>noc24_oe06</v>
      </c>
      <c r="X758" s="20" t="str">
        <f>VLOOKUP(B758,Overall!B:AA,23,0)</f>
        <v>https://nptel.ac.in/courses/114106534</v>
      </c>
      <c r="Y758" s="19" t="str">
        <f>VLOOKUP(B758,Overall!B:AA,24,0)</f>
        <v>https://nptel.ac.in/courses/114106534</v>
      </c>
      <c r="Z758" s="14">
        <f>VLOOKUP(B758,Overall!B:AA,25,0)</f>
        <v>114106534</v>
      </c>
      <c r="AA758" s="33"/>
    </row>
    <row r="759" spans="1:27" ht="39.6" x14ac:dyDescent="0.25">
      <c r="A759" s="13">
        <v>758</v>
      </c>
      <c r="B759" s="14" t="s">
        <v>4589</v>
      </c>
      <c r="C759" s="14" t="str">
        <f>VLOOKUP(B759,Overall!B:AA,2,0)</f>
        <v>Ocean Engineering</v>
      </c>
      <c r="D759" s="14" t="str">
        <f>VLOOKUP(B759,Overall!B:AA,3,0)</f>
        <v>Marine Propulsion</v>
      </c>
      <c r="E759" s="14" t="str">
        <f>VLOOKUP(B759,Overall!B:AA,4,0)</f>
        <v>Prof. Anirban Bhattacharyya</v>
      </c>
      <c r="F759" s="15" t="str">
        <f>VLOOKUP(B759,Overall!B:AA,5,0)</f>
        <v>IIT Kharagpur</v>
      </c>
      <c r="G759" s="15" t="str">
        <f>VLOOKUP(B759,Overall!B:AA,6,0)</f>
        <v>IIT Kharagpur</v>
      </c>
      <c r="H759" s="16" t="str">
        <f>VLOOKUP(B759,Overall!B:AA,7,0)</f>
        <v>8 Weeks</v>
      </c>
      <c r="I759" s="15" t="str">
        <f>VLOOKUP(B759,Overall!B:AA,8,0)</f>
        <v>Rerun</v>
      </c>
      <c r="J759" s="17">
        <f>VLOOKUP(B759,Overall!B:AA,9,0)</f>
        <v>45859</v>
      </c>
      <c r="K759" s="17">
        <f>VLOOKUP(B759,Overall!B:AA,10,0)</f>
        <v>45912</v>
      </c>
      <c r="L759" s="17">
        <f>VLOOKUP(B759,Overall!B:AA,11,0)</f>
        <v>45921</v>
      </c>
      <c r="M759" s="17">
        <f>VLOOKUP(B759,Overall!B:AA,12,0)</f>
        <v>45866</v>
      </c>
      <c r="N759" s="17">
        <f>VLOOKUP(B759,Overall!B:AA,13,0)</f>
        <v>45884</v>
      </c>
      <c r="O759" s="15" t="str">
        <f>VLOOKUP(B759,Overall!B:AA,14,0)</f>
        <v>UG/PG</v>
      </c>
      <c r="P759" s="15" t="str">
        <f>VLOOKUP(B759,Overall!B:AA,15,0)</f>
        <v>Elective</v>
      </c>
      <c r="Q759" s="15" t="str">
        <f>VLOOKUP(B759,Overall!B:AA,16,0)</f>
        <v>Yes</v>
      </c>
      <c r="R759" s="33">
        <f>VLOOKUP(B759,Overall!B:AA,17,0)</f>
        <v>0</v>
      </c>
      <c r="S759" s="20" t="str">
        <f>VLOOKUP(B759,Overall!B:AA,18,0)</f>
        <v>https://onlinecourses.nptel.ac.in/noc25_oe08/preview</v>
      </c>
      <c r="T759" s="14" t="str">
        <f>VLOOKUP(B759,Overall!B:AA,19,0)</f>
        <v>noc25_oe08</v>
      </c>
      <c r="U759" s="35" t="str">
        <f>VLOOKUP(B759,Overall!B:AA,20,0)</f>
        <v>https://onlinecourses.nptel.ac.in/noc22_oe05/preview</v>
      </c>
      <c r="V759" s="35" t="str">
        <f>VLOOKUP(B759,Overall!B:AA,21,0)</f>
        <v>https://onlinecourses.nptel.ac.in/noc22_oe05/preview</v>
      </c>
      <c r="W759" s="33" t="str">
        <f>VLOOKUP(B759,Overall!B:AA,22,0)</f>
        <v>noc22_oe05</v>
      </c>
      <c r="X759" s="20" t="str">
        <f>VLOOKUP(B759,Overall!B:AA,23,0)</f>
        <v>https://nptel.ac.in/courses/114105047</v>
      </c>
      <c r="Y759" s="19" t="str">
        <f>VLOOKUP(B759,Overall!B:AA,24,0)</f>
        <v>https://nptel.ac.in/courses/114105047</v>
      </c>
      <c r="Z759" s="14">
        <f>VLOOKUP(B759,Overall!B:AA,25,0)</f>
        <v>114105047</v>
      </c>
      <c r="AA759" s="33"/>
    </row>
    <row r="760" spans="1:27" ht="39.6" x14ac:dyDescent="0.25">
      <c r="A760" s="13">
        <v>759</v>
      </c>
      <c r="B760" s="14" t="s">
        <v>4630</v>
      </c>
      <c r="C760" s="14" t="str">
        <f>VLOOKUP(B760,Overall!B:AA,2,0)</f>
        <v>Philosophy</v>
      </c>
      <c r="D760" s="14" t="str">
        <f>VLOOKUP(B760,Overall!B:AA,3,0)</f>
        <v>Moral Thinking: An Introduction to Values and Ethics</v>
      </c>
      <c r="E760" s="14" t="str">
        <f>VLOOKUP(B760,Overall!B:AA,4,0)</f>
        <v>Prof. Vineet Sahu</v>
      </c>
      <c r="F760" s="15" t="str">
        <f>VLOOKUP(B760,Overall!B:AA,5,0)</f>
        <v>IIT Kanpur</v>
      </c>
      <c r="G760" s="15" t="str">
        <f>VLOOKUP(B760,Overall!B:AA,6,0)</f>
        <v>IIT Kanpur</v>
      </c>
      <c r="H760" s="16" t="str">
        <f>VLOOKUP(B760,Overall!B:AA,7,0)</f>
        <v>4 Weeks</v>
      </c>
      <c r="I760" s="15" t="str">
        <f>VLOOKUP(B760,Overall!B:AA,8,0)</f>
        <v>Rerun</v>
      </c>
      <c r="J760" s="17">
        <f>VLOOKUP(B760,Overall!B:AA,9,0)</f>
        <v>45887</v>
      </c>
      <c r="K760" s="17">
        <f>VLOOKUP(B760,Overall!B:AA,10,0)</f>
        <v>45912</v>
      </c>
      <c r="L760" s="17">
        <f>VLOOKUP(B760,Overall!B:AA,11,0)</f>
        <v>45963</v>
      </c>
      <c r="M760" s="17">
        <f>VLOOKUP(B760,Overall!B:AA,12,0)</f>
        <v>45887</v>
      </c>
      <c r="N760" s="17">
        <f>VLOOKUP(B760,Overall!B:AA,13,0)</f>
        <v>45898</v>
      </c>
      <c r="O760" s="15" t="str">
        <f>VLOOKUP(B760,Overall!B:AA,14,0)</f>
        <v>UG</v>
      </c>
      <c r="P760" s="15" t="str">
        <f>VLOOKUP(B760,Overall!B:AA,15,0)</f>
        <v>Core</v>
      </c>
      <c r="Q760" s="15" t="str">
        <f>VLOOKUP(B760,Overall!B:AA,16,0)</f>
        <v>No</v>
      </c>
      <c r="R760" s="33">
        <f>VLOOKUP(B760,Overall!B:AA,17,0)</f>
        <v>0</v>
      </c>
      <c r="S760" s="20" t="str">
        <f>VLOOKUP(B760,Overall!B:AA,18,0)</f>
        <v>https://onlinecourses.nptel.ac.in/noc25_hs219/preview</v>
      </c>
      <c r="T760" s="14" t="str">
        <f>VLOOKUP(B760,Overall!B:AA,19,0)</f>
        <v>noc25_hs219</v>
      </c>
      <c r="U760" s="35" t="str">
        <f>VLOOKUP(B760,Overall!B:AA,20,0)</f>
        <v>https://onlinecourses.nptel.ac.in/noc24_hs169/preview</v>
      </c>
      <c r="V760" s="35" t="str">
        <f>VLOOKUP(B760,Overall!B:AA,21,0)</f>
        <v>https://onlinecourses.nptel.ac.in/noc24_hs169/preview</v>
      </c>
      <c r="W760" s="33" t="str">
        <f>VLOOKUP(B760,Overall!B:AA,22,0)</f>
        <v>noc24_hs169</v>
      </c>
      <c r="X760" s="20" t="str">
        <f>VLOOKUP(B760,Overall!B:AA,23,0)</f>
        <v>https://nptel.ac.in/courses/109104206</v>
      </c>
      <c r="Y760" s="19" t="str">
        <f>VLOOKUP(B760,Overall!B:AA,24,0)</f>
        <v>https://nptel.ac.in/courses/109104206</v>
      </c>
      <c r="Z760" s="14">
        <f>VLOOKUP(B760,Overall!B:AA,25,0)</f>
        <v>109104206</v>
      </c>
      <c r="AA760" s="33"/>
    </row>
    <row r="761" spans="1:27" ht="39.6" x14ac:dyDescent="0.25">
      <c r="A761" s="13">
        <v>760</v>
      </c>
      <c r="B761" s="14" t="s">
        <v>4653</v>
      </c>
      <c r="C761" s="14" t="str">
        <f>VLOOKUP(B761,Overall!B:AA,2,0)</f>
        <v>Physics</v>
      </c>
      <c r="D761" s="14" t="str">
        <f>VLOOKUP(B761,Overall!B:AA,3,0)</f>
        <v>Foundations of Quantum Theory: Non-Relativistic Approach</v>
      </c>
      <c r="E761" s="14" t="str">
        <f>VLOOKUP(B761,Overall!B:AA,4,0)</f>
        <v>Prof. Sandeep Kumar Goyal</v>
      </c>
      <c r="F761" s="15" t="str">
        <f>VLOOKUP(B761,Overall!B:AA,5,0)</f>
        <v>IISER Mohali</v>
      </c>
      <c r="G761" s="15" t="str">
        <f>VLOOKUP(B761,Overall!B:AA,6,0)</f>
        <v>IIT Madras</v>
      </c>
      <c r="H761" s="16" t="str">
        <f>VLOOKUP(B761,Overall!B:AA,7,0)</f>
        <v>12 Weeks</v>
      </c>
      <c r="I761" s="15" t="str">
        <f>VLOOKUP(B761,Overall!B:AA,8,0)</f>
        <v>Rerun</v>
      </c>
      <c r="J761" s="17">
        <f>VLOOKUP(B761,Overall!B:AA,9,0)</f>
        <v>45859</v>
      </c>
      <c r="K761" s="17">
        <f>VLOOKUP(B761,Overall!B:AA,10,0)</f>
        <v>45940</v>
      </c>
      <c r="L761" s="17">
        <f>VLOOKUP(B761,Overall!B:AA,11,0)</f>
        <v>45956</v>
      </c>
      <c r="M761" s="17">
        <f>VLOOKUP(B761,Overall!B:AA,12,0)</f>
        <v>45866</v>
      </c>
      <c r="N761" s="17">
        <f>VLOOKUP(B761,Overall!B:AA,13,0)</f>
        <v>45884</v>
      </c>
      <c r="O761" s="15" t="str">
        <f>VLOOKUP(B761,Overall!B:AA,14,0)</f>
        <v>PG</v>
      </c>
      <c r="P761" s="15" t="str">
        <f>VLOOKUP(B761,Overall!B:AA,15,0)</f>
        <v>Elective</v>
      </c>
      <c r="Q761" s="15" t="str">
        <f>VLOOKUP(B761,Overall!B:AA,16,0)</f>
        <v>Yes</v>
      </c>
      <c r="R761" s="33">
        <f>VLOOKUP(B761,Overall!B:AA,17,0)</f>
        <v>0</v>
      </c>
      <c r="S761" s="20" t="str">
        <f>VLOOKUP(B761,Overall!B:AA,18,0)</f>
        <v>https://onlinecourses.nptel.ac.in/noc25_ph33/preview</v>
      </c>
      <c r="T761" s="14" t="str">
        <f>VLOOKUP(B761,Overall!B:AA,19,0)</f>
        <v>noc25_ph33</v>
      </c>
      <c r="U761" s="35" t="str">
        <f>VLOOKUP(B761,Overall!B:AA,20,0)</f>
        <v>https://onlinecourses.nptel.ac.in/noc24_ph38/preview</v>
      </c>
      <c r="V761" s="35" t="str">
        <f>VLOOKUP(B761,Overall!B:AA,21,0)</f>
        <v>https://onlinecourses.nptel.ac.in/noc24_ph38/preview</v>
      </c>
      <c r="W761" s="33" t="str">
        <f>VLOOKUP(B761,Overall!B:AA,22,0)</f>
        <v>noc24_ph38</v>
      </c>
      <c r="X761" s="20" t="str">
        <f>VLOOKUP(B761,Overall!B:AA,23,0)</f>
        <v>https://nptel.ac.in/courses/115106536</v>
      </c>
      <c r="Y761" s="19" t="str">
        <f>VLOOKUP(B761,Overall!B:AA,24,0)</f>
        <v>https://nptel.ac.in/courses/115106536</v>
      </c>
      <c r="Z761" s="14">
        <f>VLOOKUP(B761,Overall!B:AA,25,0)</f>
        <v>115106536</v>
      </c>
      <c r="AA761" s="33"/>
    </row>
    <row r="762" spans="1:27" ht="39.6" x14ac:dyDescent="0.25">
      <c r="A762" s="13">
        <v>761</v>
      </c>
      <c r="B762" s="14" t="s">
        <v>4658</v>
      </c>
      <c r="C762" s="14" t="str">
        <f>VLOOKUP(B762,Overall!B:AA,2,0)</f>
        <v>Physics</v>
      </c>
      <c r="D762" s="14" t="str">
        <f>VLOOKUP(B762,Overall!B:AA,3,0)</f>
        <v>Solar Photovoltaics Fundamentals, Technology and Applications</v>
      </c>
      <c r="E762" s="14" t="str">
        <f>VLOOKUP(B762,Overall!B:AA,4,0)</f>
        <v>Prof. Soumitra Satapathi</v>
      </c>
      <c r="F762" s="15" t="str">
        <f>VLOOKUP(B762,Overall!B:AA,5,0)</f>
        <v>IIT Roorkee</v>
      </c>
      <c r="G762" s="15" t="str">
        <f>VLOOKUP(B762,Overall!B:AA,6,0)</f>
        <v>IIT Roorkee</v>
      </c>
      <c r="H762" s="16" t="str">
        <f>VLOOKUP(B762,Overall!B:AA,7,0)</f>
        <v>8 Weeks</v>
      </c>
      <c r="I762" s="15" t="str">
        <f>VLOOKUP(B762,Overall!B:AA,8,0)</f>
        <v>Rerun</v>
      </c>
      <c r="J762" s="17">
        <f>VLOOKUP(B762,Overall!B:AA,9,0)</f>
        <v>45859</v>
      </c>
      <c r="K762" s="17">
        <f>VLOOKUP(B762,Overall!B:AA,10,0)</f>
        <v>45912</v>
      </c>
      <c r="L762" s="17">
        <f>VLOOKUP(B762,Overall!B:AA,11,0)</f>
        <v>45920</v>
      </c>
      <c r="M762" s="17">
        <f>VLOOKUP(B762,Overall!B:AA,12,0)</f>
        <v>45866</v>
      </c>
      <c r="N762" s="17">
        <f>VLOOKUP(B762,Overall!B:AA,13,0)</f>
        <v>45884</v>
      </c>
      <c r="O762" s="15" t="str">
        <f>VLOOKUP(B762,Overall!B:AA,14,0)</f>
        <v>UG/PG</v>
      </c>
      <c r="P762" s="15" t="str">
        <f>VLOOKUP(B762,Overall!B:AA,15,0)</f>
        <v>Elective</v>
      </c>
      <c r="Q762" s="15" t="str">
        <f>VLOOKUP(B762,Overall!B:AA,16,0)</f>
        <v>Yes</v>
      </c>
      <c r="R762" s="33">
        <f>VLOOKUP(B762,Overall!B:AA,17,0)</f>
        <v>0</v>
      </c>
      <c r="S762" s="20" t="str">
        <f>VLOOKUP(B762,Overall!B:AA,18,0)</f>
        <v>https://onlinecourses.nptel.ac.in/noc25_ph34/preview</v>
      </c>
      <c r="T762" s="14" t="str">
        <f>VLOOKUP(B762,Overall!B:AA,19,0)</f>
        <v>noc25_ph34</v>
      </c>
      <c r="U762" s="35" t="str">
        <f>VLOOKUP(B762,Overall!B:AA,20,0)</f>
        <v>https://onlinecourses.nptel.ac.in/noc24_ph26/preview</v>
      </c>
      <c r="V762" s="35" t="str">
        <f>VLOOKUP(B762,Overall!B:AA,21,0)</f>
        <v>https://onlinecourses.nptel.ac.in/noc24_ph26/preview</v>
      </c>
      <c r="W762" s="33" t="str">
        <f>VLOOKUP(B762,Overall!B:AA,22,0)</f>
        <v>noc24_ph26</v>
      </c>
      <c r="X762" s="20" t="str">
        <f>VLOOKUP(B762,Overall!B:AA,23,0)</f>
        <v>https://nptel.ac.in/courses/115107116</v>
      </c>
      <c r="Y762" s="19" t="str">
        <f>VLOOKUP(B762,Overall!B:AA,24,0)</f>
        <v>https://nptel.ac.in/courses/115107116</v>
      </c>
      <c r="Z762" s="14">
        <f>VLOOKUP(B762,Overall!B:AA,25,0)</f>
        <v>115107116</v>
      </c>
      <c r="AA762" s="33"/>
    </row>
    <row r="763" spans="1:27" ht="39.6" x14ac:dyDescent="0.25">
      <c r="A763" s="13">
        <v>762</v>
      </c>
      <c r="B763" s="14" t="s">
        <v>4663</v>
      </c>
      <c r="C763" s="14" t="str">
        <f>VLOOKUP(B763,Overall!B:AA,2,0)</f>
        <v>Physics</v>
      </c>
      <c r="D763" s="14" t="str">
        <f>VLOOKUP(B763,Overall!B:AA,3,0)</f>
        <v>Applied Optics</v>
      </c>
      <c r="E763" s="14" t="str">
        <f>VLOOKUP(B763,Overall!B:AA,4,0)</f>
        <v>Prof. Akhilesh Kumar Mishra</v>
      </c>
      <c r="F763" s="15" t="str">
        <f>VLOOKUP(B763,Overall!B:AA,5,0)</f>
        <v>IIT Roorkee</v>
      </c>
      <c r="G763" s="15" t="str">
        <f>VLOOKUP(B763,Overall!B:AA,6,0)</f>
        <v>IIT Roorkee</v>
      </c>
      <c r="H763" s="16" t="str">
        <f>VLOOKUP(B763,Overall!B:AA,7,0)</f>
        <v>12 Weeks</v>
      </c>
      <c r="I763" s="15" t="str">
        <f>VLOOKUP(B763,Overall!B:AA,8,0)</f>
        <v>Rerun</v>
      </c>
      <c r="J763" s="17">
        <f>VLOOKUP(B763,Overall!B:AA,9,0)</f>
        <v>45859</v>
      </c>
      <c r="K763" s="17">
        <f>VLOOKUP(B763,Overall!B:AA,10,0)</f>
        <v>45940</v>
      </c>
      <c r="L763" s="17">
        <f>VLOOKUP(B763,Overall!B:AA,11,0)</f>
        <v>45956</v>
      </c>
      <c r="M763" s="17">
        <f>VLOOKUP(B763,Overall!B:AA,12,0)</f>
        <v>45866</v>
      </c>
      <c r="N763" s="17">
        <f>VLOOKUP(B763,Overall!B:AA,13,0)</f>
        <v>45884</v>
      </c>
      <c r="O763" s="15" t="str">
        <f>VLOOKUP(B763,Overall!B:AA,14,0)</f>
        <v>UG</v>
      </c>
      <c r="P763" s="15" t="str">
        <f>VLOOKUP(B763,Overall!B:AA,15,0)</f>
        <v>Core</v>
      </c>
      <c r="Q763" s="15" t="str">
        <f>VLOOKUP(B763,Overall!B:AA,16,0)</f>
        <v>No</v>
      </c>
      <c r="R763" s="33">
        <f>VLOOKUP(B763,Overall!B:AA,17,0)</f>
        <v>0</v>
      </c>
      <c r="S763" s="20" t="str">
        <f>VLOOKUP(B763,Overall!B:AA,18,0)</f>
        <v>https://onlinecourses.nptel.ac.in/noc25_ph35/preview</v>
      </c>
      <c r="T763" s="14" t="str">
        <f>VLOOKUP(B763,Overall!B:AA,19,0)</f>
        <v>noc25_ph35</v>
      </c>
      <c r="U763" s="35" t="str">
        <f>VLOOKUP(B763,Overall!B:AA,20,0)</f>
        <v>https://onlinecourses.nptel.ac.in/noc24_ph39/preview</v>
      </c>
      <c r="V763" s="35" t="str">
        <f>VLOOKUP(B763,Overall!B:AA,21,0)</f>
        <v>https://onlinecourses.nptel.ac.in/noc24_ph39/preview</v>
      </c>
      <c r="W763" s="33" t="str">
        <f>VLOOKUP(B763,Overall!B:AA,22,0)</f>
        <v>noc24_ph39</v>
      </c>
      <c r="X763" s="20" t="str">
        <f>VLOOKUP(B763,Overall!B:AA,23,0)</f>
        <v>https://nptel.ac.in/courses/115107131</v>
      </c>
      <c r="Y763" s="19" t="str">
        <f>VLOOKUP(B763,Overall!B:AA,24,0)</f>
        <v>https://nptel.ac.in/courses/115107131</v>
      </c>
      <c r="Z763" s="14">
        <f>VLOOKUP(B763,Overall!B:AA,25,0)</f>
        <v>115107131</v>
      </c>
      <c r="AA763" s="33"/>
    </row>
    <row r="764" spans="1:27" ht="39.6" x14ac:dyDescent="0.25">
      <c r="A764" s="13">
        <v>763</v>
      </c>
      <c r="B764" s="14" t="s">
        <v>4668</v>
      </c>
      <c r="C764" s="14" t="str">
        <f>VLOOKUP(B764,Overall!B:AA,2,0)</f>
        <v>Physics</v>
      </c>
      <c r="D764" s="14" t="str">
        <f>VLOOKUP(B764,Overall!B:AA,3,0)</f>
        <v>Advanced Atmospheric Physics</v>
      </c>
      <c r="E764" s="14" t="str">
        <f>VLOOKUP(B764,Overall!B:AA,4,0)</f>
        <v>Prof. M. V. Sunil Krishna</v>
      </c>
      <c r="F764" s="15" t="str">
        <f>VLOOKUP(B764,Overall!B:AA,5,0)</f>
        <v>IIT Roorkee</v>
      </c>
      <c r="G764" s="15" t="str">
        <f>VLOOKUP(B764,Overall!B:AA,6,0)</f>
        <v>IIT Roorkee</v>
      </c>
      <c r="H764" s="16" t="str">
        <f>VLOOKUP(B764,Overall!B:AA,7,0)</f>
        <v>12 Weeks</v>
      </c>
      <c r="I764" s="15" t="str">
        <f>VLOOKUP(B764,Overall!B:AA,8,0)</f>
        <v>Rerun</v>
      </c>
      <c r="J764" s="17">
        <f>VLOOKUP(B764,Overall!B:AA,9,0)</f>
        <v>45859</v>
      </c>
      <c r="K764" s="17">
        <f>VLOOKUP(B764,Overall!B:AA,10,0)</f>
        <v>45940</v>
      </c>
      <c r="L764" s="17">
        <f>VLOOKUP(B764,Overall!B:AA,11,0)</f>
        <v>45956</v>
      </c>
      <c r="M764" s="17">
        <f>VLOOKUP(B764,Overall!B:AA,12,0)</f>
        <v>45866</v>
      </c>
      <c r="N764" s="17">
        <f>VLOOKUP(B764,Overall!B:AA,13,0)</f>
        <v>45884</v>
      </c>
      <c r="O764" s="15" t="str">
        <f>VLOOKUP(B764,Overall!B:AA,14,0)</f>
        <v>PG</v>
      </c>
      <c r="P764" s="15" t="str">
        <f>VLOOKUP(B764,Overall!B:AA,15,0)</f>
        <v>Elective</v>
      </c>
      <c r="Q764" s="15" t="str">
        <f>VLOOKUP(B764,Overall!B:AA,16,0)</f>
        <v>Yes</v>
      </c>
      <c r="R764" s="33">
        <f>VLOOKUP(B764,Overall!B:AA,17,0)</f>
        <v>0</v>
      </c>
      <c r="S764" s="20" t="str">
        <f>VLOOKUP(B764,Overall!B:AA,18,0)</f>
        <v>https://onlinecourses.nptel.ac.in/noc25_ph36/preview</v>
      </c>
      <c r="T764" s="14" t="str">
        <f>VLOOKUP(B764,Overall!B:AA,19,0)</f>
        <v>noc25_ph36</v>
      </c>
      <c r="U764" s="35" t="str">
        <f>VLOOKUP(B764,Overall!B:AA,20,0)</f>
        <v>https://onlinecourses.nptel.ac.in/noc24_ph33/preview</v>
      </c>
      <c r="V764" s="35" t="str">
        <f>VLOOKUP(B764,Overall!B:AA,21,0)</f>
        <v>https://onlinecourses.nptel.ac.in/noc24_ph33/preview</v>
      </c>
      <c r="W764" s="33" t="str">
        <f>VLOOKUP(B764,Overall!B:AA,22,0)</f>
        <v>noc24_ph33</v>
      </c>
      <c r="X764" s="20" t="str">
        <f>VLOOKUP(B764,Overall!B:AA,23,0)</f>
        <v>https://nptel.ac.in/courses/115107129</v>
      </c>
      <c r="Y764" s="19" t="str">
        <f>VLOOKUP(B764,Overall!B:AA,24,0)</f>
        <v>https://nptel.ac.in/courses/115107129</v>
      </c>
      <c r="Z764" s="14">
        <f>VLOOKUP(B764,Overall!B:AA,25,0)</f>
        <v>115107129</v>
      </c>
      <c r="AA764" s="33"/>
    </row>
    <row r="765" spans="1:27" ht="39.6" x14ac:dyDescent="0.25">
      <c r="A765" s="13">
        <v>764</v>
      </c>
      <c r="B765" s="14" t="s">
        <v>4673</v>
      </c>
      <c r="C765" s="14" t="str">
        <f>VLOOKUP(B765,Overall!B:AA,2,0)</f>
        <v>Physics</v>
      </c>
      <c r="D765" s="14" t="str">
        <f>VLOOKUP(B765,Overall!B:AA,3,0)</f>
        <v>Newtonian Mechanics with Examples</v>
      </c>
      <c r="E765" s="14" t="str">
        <f>VLOOKUP(B765,Overall!B:AA,4,0)</f>
        <v>Prof. Shiladitya Sengupta</v>
      </c>
      <c r="F765" s="15" t="str">
        <f>VLOOKUP(B765,Overall!B:AA,5,0)</f>
        <v>IIT Roorkee</v>
      </c>
      <c r="G765" s="15" t="str">
        <f>VLOOKUP(B765,Overall!B:AA,6,0)</f>
        <v>IIT Roorkee</v>
      </c>
      <c r="H765" s="16" t="str">
        <f>VLOOKUP(B765,Overall!B:AA,7,0)</f>
        <v>8 Weeks</v>
      </c>
      <c r="I765" s="15" t="str">
        <f>VLOOKUP(B765,Overall!B:AA,8,0)</f>
        <v>Rerun</v>
      </c>
      <c r="J765" s="17">
        <f>VLOOKUP(B765,Overall!B:AA,9,0)</f>
        <v>45859</v>
      </c>
      <c r="K765" s="17">
        <f>VLOOKUP(B765,Overall!B:AA,10,0)</f>
        <v>45912</v>
      </c>
      <c r="L765" s="17">
        <f>VLOOKUP(B765,Overall!B:AA,11,0)</f>
        <v>45921</v>
      </c>
      <c r="M765" s="17">
        <f>VLOOKUP(B765,Overall!B:AA,12,0)</f>
        <v>45866</v>
      </c>
      <c r="N765" s="17">
        <f>VLOOKUP(B765,Overall!B:AA,13,0)</f>
        <v>45884</v>
      </c>
      <c r="O765" s="15" t="str">
        <f>VLOOKUP(B765,Overall!B:AA,14,0)</f>
        <v>UG</v>
      </c>
      <c r="P765" s="15" t="str">
        <f>VLOOKUP(B765,Overall!B:AA,15,0)</f>
        <v>Core</v>
      </c>
      <c r="Q765" s="15" t="str">
        <f>VLOOKUP(B765,Overall!B:AA,16,0)</f>
        <v>No</v>
      </c>
      <c r="R765" s="33">
        <f>VLOOKUP(B765,Overall!B:AA,17,0)</f>
        <v>0</v>
      </c>
      <c r="S765" s="20" t="str">
        <f>VLOOKUP(B765,Overall!B:AA,18,0)</f>
        <v>https://onlinecourses.nptel.ac.in/noc25_ph37/preview</v>
      </c>
      <c r="T765" s="14" t="str">
        <f>VLOOKUP(B765,Overall!B:AA,19,0)</f>
        <v>noc25_ph37</v>
      </c>
      <c r="U765" s="35" t="str">
        <f>VLOOKUP(B765,Overall!B:AA,20,0)</f>
        <v>https://onlinecourses.nptel.ac.in/noc24_ph47/preview</v>
      </c>
      <c r="V765" s="35" t="str">
        <f>VLOOKUP(B765,Overall!B:AA,21,0)</f>
        <v>https://onlinecourses.nptel.ac.in/noc24_ph47/preview</v>
      </c>
      <c r="W765" s="33" t="str">
        <f>VLOOKUP(B765,Overall!B:AA,22,0)</f>
        <v>noc24_ph47</v>
      </c>
      <c r="X765" s="20" t="str">
        <f>VLOOKUP(B765,Overall!B:AA,23,0)</f>
        <v>https://nptel.ac.in/courses/115107134</v>
      </c>
      <c r="Y765" s="19" t="str">
        <f>VLOOKUP(B765,Overall!B:AA,24,0)</f>
        <v>https://nptel.ac.in/courses/115107134</v>
      </c>
      <c r="Z765" s="14">
        <f>VLOOKUP(B765,Overall!B:AA,25,0)</f>
        <v>115107134</v>
      </c>
      <c r="AA765" s="33"/>
    </row>
    <row r="766" spans="1:27" ht="39.6" x14ac:dyDescent="0.25">
      <c r="A766" s="13">
        <v>765</v>
      </c>
      <c r="B766" s="14" t="s">
        <v>4678</v>
      </c>
      <c r="C766" s="14" t="str">
        <f>VLOOKUP(B766,Overall!B:AA,2,0)</f>
        <v>Physics</v>
      </c>
      <c r="D766" s="14" t="str">
        <f>VLOOKUP(B766,Overall!B:AA,3,0)</f>
        <v>Introduction to Astrophysical Fluids</v>
      </c>
      <c r="E766" s="14" t="str">
        <f>VLOOKUP(B766,Overall!B:AA,4,0)</f>
        <v>Prof. Supratik Banerjee</v>
      </c>
      <c r="F766" s="15" t="str">
        <f>VLOOKUP(B766,Overall!B:AA,5,0)</f>
        <v>IIT Kanpur</v>
      </c>
      <c r="G766" s="15" t="str">
        <f>VLOOKUP(B766,Overall!B:AA,6,0)</f>
        <v>IIT Kanpur</v>
      </c>
      <c r="H766" s="16" t="str">
        <f>VLOOKUP(B766,Overall!B:AA,7,0)</f>
        <v>12 Weeks</v>
      </c>
      <c r="I766" s="15" t="str">
        <f>VLOOKUP(B766,Overall!B:AA,8,0)</f>
        <v>Rerun</v>
      </c>
      <c r="J766" s="17">
        <f>VLOOKUP(B766,Overall!B:AA,9,0)</f>
        <v>45859</v>
      </c>
      <c r="K766" s="17">
        <f>VLOOKUP(B766,Overall!B:AA,10,0)</f>
        <v>45940</v>
      </c>
      <c r="L766" s="17">
        <f>VLOOKUP(B766,Overall!B:AA,11,0)</f>
        <v>45956</v>
      </c>
      <c r="M766" s="17">
        <f>VLOOKUP(B766,Overall!B:AA,12,0)</f>
        <v>45866</v>
      </c>
      <c r="N766" s="17">
        <f>VLOOKUP(B766,Overall!B:AA,13,0)</f>
        <v>45884</v>
      </c>
      <c r="O766" s="15" t="str">
        <f>VLOOKUP(B766,Overall!B:AA,14,0)</f>
        <v>PG</v>
      </c>
      <c r="P766" s="15" t="str">
        <f>VLOOKUP(B766,Overall!B:AA,15,0)</f>
        <v>Elective</v>
      </c>
      <c r="Q766" s="15" t="str">
        <f>VLOOKUP(B766,Overall!B:AA,16,0)</f>
        <v>Yes</v>
      </c>
      <c r="R766" s="33">
        <f>VLOOKUP(B766,Overall!B:AA,17,0)</f>
        <v>0</v>
      </c>
      <c r="S766" s="20" t="str">
        <f>VLOOKUP(B766,Overall!B:AA,18,0)</f>
        <v>https://onlinecourses.nptel.ac.in/noc25_ph38/preview</v>
      </c>
      <c r="T766" s="14" t="str">
        <f>VLOOKUP(B766,Overall!B:AA,19,0)</f>
        <v>noc25_ph38</v>
      </c>
      <c r="U766" s="35" t="str">
        <f>VLOOKUP(B766,Overall!B:AA,20,0)</f>
        <v>https://onlinecourses.nptel.ac.in/noc24_ph31/preview</v>
      </c>
      <c r="V766" s="35" t="str">
        <f>VLOOKUP(B766,Overall!B:AA,21,0)</f>
        <v>https://onlinecourses.nptel.ac.in/noc24_ph31/preview</v>
      </c>
      <c r="W766" s="33" t="str">
        <f>VLOOKUP(B766,Overall!B:AA,22,0)</f>
        <v>noc24_ph31</v>
      </c>
      <c r="X766" s="20" t="str">
        <f>VLOOKUP(B766,Overall!B:AA,23,0)</f>
        <v>https://nptel.ac.in/courses/115104124</v>
      </c>
      <c r="Y766" s="19" t="str">
        <f>VLOOKUP(B766,Overall!B:AA,24,0)</f>
        <v>https://nptel.ac.in/courses/115104124</v>
      </c>
      <c r="Z766" s="14">
        <f>VLOOKUP(B766,Overall!B:AA,25,0)</f>
        <v>115104124</v>
      </c>
      <c r="AA766" s="33"/>
    </row>
    <row r="767" spans="1:27" ht="39.6" x14ac:dyDescent="0.25">
      <c r="A767" s="13">
        <v>766</v>
      </c>
      <c r="B767" s="14" t="s">
        <v>4683</v>
      </c>
      <c r="C767" s="14" t="str">
        <f>VLOOKUP(B767,Overall!B:AA,2,0)</f>
        <v>Physics</v>
      </c>
      <c r="D767" s="14" t="str">
        <f>VLOOKUP(B767,Overall!B:AA,3,0)</f>
        <v>Classical Motion of a Single Particle</v>
      </c>
      <c r="E767" s="14" t="str">
        <f>VLOOKUP(B767,Overall!B:AA,4,0)</f>
        <v>Prof. Supratik Banerjee</v>
      </c>
      <c r="F767" s="15" t="str">
        <f>VLOOKUP(B767,Overall!B:AA,5,0)</f>
        <v>IIT Kanpur</v>
      </c>
      <c r="G767" s="15" t="str">
        <f>VLOOKUP(B767,Overall!B:AA,6,0)</f>
        <v>IIT Kanpur</v>
      </c>
      <c r="H767" s="16" t="str">
        <f>VLOOKUP(B767,Overall!B:AA,7,0)</f>
        <v>12 Weeks</v>
      </c>
      <c r="I767" s="15" t="str">
        <f>VLOOKUP(B767,Overall!B:AA,8,0)</f>
        <v>Rerun</v>
      </c>
      <c r="J767" s="17">
        <f>VLOOKUP(B767,Overall!B:AA,9,0)</f>
        <v>45859</v>
      </c>
      <c r="K767" s="17">
        <f>VLOOKUP(B767,Overall!B:AA,10,0)</f>
        <v>45940</v>
      </c>
      <c r="L767" s="17">
        <f>VLOOKUP(B767,Overall!B:AA,11,0)</f>
        <v>45955</v>
      </c>
      <c r="M767" s="17">
        <f>VLOOKUP(B767,Overall!B:AA,12,0)</f>
        <v>45866</v>
      </c>
      <c r="N767" s="17">
        <f>VLOOKUP(B767,Overall!B:AA,13,0)</f>
        <v>45884</v>
      </c>
      <c r="O767" s="15" t="str">
        <f>VLOOKUP(B767,Overall!B:AA,14,0)</f>
        <v>UG</v>
      </c>
      <c r="P767" s="15" t="str">
        <f>VLOOKUP(B767,Overall!B:AA,15,0)</f>
        <v>Core</v>
      </c>
      <c r="Q767" s="15" t="str">
        <f>VLOOKUP(B767,Overall!B:AA,16,0)</f>
        <v>No</v>
      </c>
      <c r="R767" s="33">
        <f>VLOOKUP(B767,Overall!B:AA,17,0)</f>
        <v>0</v>
      </c>
      <c r="S767" s="20" t="str">
        <f>VLOOKUP(B767,Overall!B:AA,18,0)</f>
        <v>https://onlinecourses.nptel.ac.in/noc25_ph39/preview</v>
      </c>
      <c r="T767" s="14" t="str">
        <f>VLOOKUP(B767,Overall!B:AA,19,0)</f>
        <v>noc25_ph39</v>
      </c>
      <c r="U767" s="35" t="str">
        <f>VLOOKUP(B767,Overall!B:AA,20,0)</f>
        <v>https://onlinecourses.nptel.ac.in/noc24_ph30/preview</v>
      </c>
      <c r="V767" s="35" t="str">
        <f>VLOOKUP(B767,Overall!B:AA,21,0)</f>
        <v>https://onlinecourses.nptel.ac.in/noc24_ph30/preview</v>
      </c>
      <c r="W767" s="33" t="str">
        <f>VLOOKUP(B767,Overall!B:AA,22,0)</f>
        <v>noc24_ph30</v>
      </c>
      <c r="X767" s="20" t="str">
        <f>VLOOKUP(B767,Overall!B:AA,23,0)</f>
        <v>https://nptel.ac.in/courses/115104535</v>
      </c>
      <c r="Y767" s="19" t="str">
        <f>VLOOKUP(B767,Overall!B:AA,24,0)</f>
        <v>https://nptel.ac.in/courses/115104535</v>
      </c>
      <c r="Z767" s="14">
        <f>VLOOKUP(B767,Overall!B:AA,25,0)</f>
        <v>115104535</v>
      </c>
      <c r="AA767" s="33"/>
    </row>
    <row r="768" spans="1:27" ht="39.6" x14ac:dyDescent="0.25">
      <c r="A768" s="13">
        <v>767</v>
      </c>
      <c r="B768" s="14" t="s">
        <v>4687</v>
      </c>
      <c r="C768" s="14" t="str">
        <f>VLOOKUP(B768,Overall!B:AA,2,0)</f>
        <v>Physics</v>
      </c>
      <c r="D768" s="14" t="str">
        <f>VLOOKUP(B768,Overall!B:AA,3,0)</f>
        <v>Neutron Scattering for Condensed Matter Studies</v>
      </c>
      <c r="E768" s="14" t="str">
        <f>VLOOKUP(B768,Overall!B:AA,4,0)</f>
        <v>Prof. Saibal Basu</v>
      </c>
      <c r="F768" s="15" t="str">
        <f>VLOOKUP(B768,Overall!B:AA,5,0)</f>
        <v>IIT Bombay</v>
      </c>
      <c r="G768" s="15" t="str">
        <f>VLOOKUP(B768,Overall!B:AA,6,0)</f>
        <v>IIT Bombay</v>
      </c>
      <c r="H768" s="16" t="str">
        <f>VLOOKUP(B768,Overall!B:AA,7,0)</f>
        <v>12 Weeks</v>
      </c>
      <c r="I768" s="15" t="str">
        <f>VLOOKUP(B768,Overall!B:AA,8,0)</f>
        <v>Rerun</v>
      </c>
      <c r="J768" s="17">
        <f>VLOOKUP(B768,Overall!B:AA,9,0)</f>
        <v>45859</v>
      </c>
      <c r="K768" s="17">
        <f>VLOOKUP(B768,Overall!B:AA,10,0)</f>
        <v>45940</v>
      </c>
      <c r="L768" s="17">
        <f>VLOOKUP(B768,Overall!B:AA,11,0)</f>
        <v>45956</v>
      </c>
      <c r="M768" s="17">
        <f>VLOOKUP(B768,Overall!B:AA,12,0)</f>
        <v>45866</v>
      </c>
      <c r="N768" s="17">
        <f>VLOOKUP(B768,Overall!B:AA,13,0)</f>
        <v>45884</v>
      </c>
      <c r="O768" s="15" t="str">
        <f>VLOOKUP(B768,Overall!B:AA,14,0)</f>
        <v>PG</v>
      </c>
      <c r="P768" s="15" t="str">
        <f>VLOOKUP(B768,Overall!B:AA,15,0)</f>
        <v>Elective</v>
      </c>
      <c r="Q768" s="15" t="str">
        <f>VLOOKUP(B768,Overall!B:AA,16,0)</f>
        <v>Yes</v>
      </c>
      <c r="R768" s="33">
        <f>VLOOKUP(B768,Overall!B:AA,17,0)</f>
        <v>0</v>
      </c>
      <c r="S768" s="20" t="str">
        <f>VLOOKUP(B768,Overall!B:AA,18,0)</f>
        <v>https://onlinecourses.nptel.ac.in/noc25_ph40/preview</v>
      </c>
      <c r="T768" s="14" t="str">
        <f>VLOOKUP(B768,Overall!B:AA,19,0)</f>
        <v>noc25_ph40</v>
      </c>
      <c r="U768" s="35" t="str">
        <f>VLOOKUP(B768,Overall!B:AA,20,0)</f>
        <v>https://onlinecourses.nptel.ac.in/noc24_ph35/preview</v>
      </c>
      <c r="V768" s="35" t="str">
        <f>VLOOKUP(B768,Overall!B:AA,21,0)</f>
        <v>https://onlinecourses.nptel.ac.in/noc24_ph35/preview</v>
      </c>
      <c r="W768" s="33" t="str">
        <f>VLOOKUP(B768,Overall!B:AA,22,0)</f>
        <v>noc24_ph35</v>
      </c>
      <c r="X768" s="20" t="str">
        <f>VLOOKUP(B768,Overall!B:AA,23,0)</f>
        <v>https://nptel.ac.in/courses/115101131</v>
      </c>
      <c r="Y768" s="19" t="str">
        <f>VLOOKUP(B768,Overall!B:AA,24,0)</f>
        <v>https://nptel.ac.in/courses/115101131</v>
      </c>
      <c r="Z768" s="14">
        <f>VLOOKUP(B768,Overall!B:AA,25,0)</f>
        <v>115101131</v>
      </c>
      <c r="AA768" s="33"/>
    </row>
    <row r="769" spans="1:27" ht="39.6" x14ac:dyDescent="0.25">
      <c r="A769" s="13">
        <v>768</v>
      </c>
      <c r="B769" s="14" t="s">
        <v>4692</v>
      </c>
      <c r="C769" s="14" t="str">
        <f>VLOOKUP(B769,Overall!B:AA,2,0)</f>
        <v>Physics</v>
      </c>
      <c r="D769" s="14" t="str">
        <f>VLOOKUP(B769,Overall!B:AA,3,0)</f>
        <v>Introduction to Electromagnetic Theory (Hindi)</v>
      </c>
      <c r="E769" s="14" t="str">
        <f>VLOOKUP(B769,Overall!B:AA,4,0)</f>
        <v>Prof. Manoj Harbola</v>
      </c>
      <c r="F769" s="15" t="str">
        <f>VLOOKUP(B769,Overall!B:AA,5,0)</f>
        <v>IIT Kanpur</v>
      </c>
      <c r="G769" s="15" t="str">
        <f>VLOOKUP(B769,Overall!B:AA,6,0)</f>
        <v>IIT Kanpur</v>
      </c>
      <c r="H769" s="16" t="str">
        <f>VLOOKUP(B769,Overall!B:AA,7,0)</f>
        <v>12 Weeks</v>
      </c>
      <c r="I769" s="15" t="str">
        <f>VLOOKUP(B769,Overall!B:AA,8,0)</f>
        <v>Rerun</v>
      </c>
      <c r="J769" s="17">
        <f>VLOOKUP(B769,Overall!B:AA,9,0)</f>
        <v>45859</v>
      </c>
      <c r="K769" s="17">
        <f>VLOOKUP(B769,Overall!B:AA,10,0)</f>
        <v>45940</v>
      </c>
      <c r="L769" s="17">
        <f>VLOOKUP(B769,Overall!B:AA,11,0)</f>
        <v>45962</v>
      </c>
      <c r="M769" s="17">
        <f>VLOOKUP(B769,Overall!B:AA,12,0)</f>
        <v>45866</v>
      </c>
      <c r="N769" s="17">
        <f>VLOOKUP(B769,Overall!B:AA,13,0)</f>
        <v>45884</v>
      </c>
      <c r="O769" s="15" t="str">
        <f>VLOOKUP(B769,Overall!B:AA,14,0)</f>
        <v>UG</v>
      </c>
      <c r="P769" s="15" t="str">
        <f>VLOOKUP(B769,Overall!B:AA,15,0)</f>
        <v>Core</v>
      </c>
      <c r="Q769" s="15" t="str">
        <f>VLOOKUP(B769,Overall!B:AA,16,0)</f>
        <v>No</v>
      </c>
      <c r="R769" s="33">
        <f>VLOOKUP(B769,Overall!B:AA,17,0)</f>
        <v>0</v>
      </c>
      <c r="S769" s="20" t="str">
        <f>VLOOKUP(B769,Overall!B:AA,18,0)</f>
        <v>https://onlinecourses.nptel.ac.in/noc25_ph41/preview</v>
      </c>
      <c r="T769" s="14" t="str">
        <f>VLOOKUP(B769,Overall!B:AA,19,0)</f>
        <v>noc25_ph41</v>
      </c>
      <c r="U769" s="35" t="str">
        <f>VLOOKUP(B769,Overall!B:AA,20,0)</f>
        <v>https://onlinecourses.nptel.ac.in/noc24_ph37/preview</v>
      </c>
      <c r="V769" s="35" t="str">
        <f>VLOOKUP(B769,Overall!B:AA,21,0)</f>
        <v>https://onlinecourses.nptel.ac.in/noc24_ph37/preview</v>
      </c>
      <c r="W769" s="33" t="str">
        <f>VLOOKUP(B769,Overall!B:AA,22,0)</f>
        <v>noc24_ph37</v>
      </c>
      <c r="X769" s="20" t="str">
        <f>VLOOKUP(B769,Overall!B:AA,23,0)</f>
        <v>https://nptel.ac.in/courses/115104134</v>
      </c>
      <c r="Y769" s="19" t="str">
        <f>VLOOKUP(B769,Overall!B:AA,24,0)</f>
        <v>https://nptel.ac.in/courses/115104134</v>
      </c>
      <c r="Z769" s="14">
        <f>VLOOKUP(B769,Overall!B:AA,25,0)</f>
        <v>115104134</v>
      </c>
      <c r="AA769" s="33"/>
    </row>
    <row r="770" spans="1:27" ht="39.6" x14ac:dyDescent="0.25">
      <c r="A770" s="13">
        <v>769</v>
      </c>
      <c r="B770" s="14" t="s">
        <v>4697</v>
      </c>
      <c r="C770" s="14" t="str">
        <f>VLOOKUP(B770,Overall!B:AA,2,0)</f>
        <v>Physics</v>
      </c>
      <c r="D770" s="14" t="str">
        <f>VLOOKUP(B770,Overall!B:AA,3,0)</f>
        <v>Dynamics of Classical and Quantum Fields</v>
      </c>
      <c r="E770" s="14" t="str">
        <f>VLOOKUP(B770,Overall!B:AA,4,0)</f>
        <v>Prof. Girish S. Setlur</v>
      </c>
      <c r="F770" s="15" t="str">
        <f>VLOOKUP(B770,Overall!B:AA,5,0)</f>
        <v>IIT Guwahati</v>
      </c>
      <c r="G770" s="15" t="str">
        <f>VLOOKUP(B770,Overall!B:AA,6,0)</f>
        <v>IIT Guwahati</v>
      </c>
      <c r="H770" s="16" t="str">
        <f>VLOOKUP(B770,Overall!B:AA,7,0)</f>
        <v>12 Weeks</v>
      </c>
      <c r="I770" s="15" t="str">
        <f>VLOOKUP(B770,Overall!B:AA,8,0)</f>
        <v>Rerun</v>
      </c>
      <c r="J770" s="17">
        <f>VLOOKUP(B770,Overall!B:AA,9,0)</f>
        <v>45859</v>
      </c>
      <c r="K770" s="17">
        <f>VLOOKUP(B770,Overall!B:AA,10,0)</f>
        <v>45940</v>
      </c>
      <c r="L770" s="17">
        <f>VLOOKUP(B770,Overall!B:AA,11,0)</f>
        <v>45962</v>
      </c>
      <c r="M770" s="17">
        <f>VLOOKUP(B770,Overall!B:AA,12,0)</f>
        <v>45866</v>
      </c>
      <c r="N770" s="17">
        <f>VLOOKUP(B770,Overall!B:AA,13,0)</f>
        <v>45884</v>
      </c>
      <c r="O770" s="15" t="str">
        <f>VLOOKUP(B770,Overall!B:AA,14,0)</f>
        <v>PG</v>
      </c>
      <c r="P770" s="15" t="str">
        <f>VLOOKUP(B770,Overall!B:AA,15,0)</f>
        <v>Core</v>
      </c>
      <c r="Q770" s="15" t="str">
        <f>VLOOKUP(B770,Overall!B:AA,16,0)</f>
        <v>Yes</v>
      </c>
      <c r="R770" s="33">
        <f>VLOOKUP(B770,Overall!B:AA,17,0)</f>
        <v>0</v>
      </c>
      <c r="S770" s="20" t="str">
        <f>VLOOKUP(B770,Overall!B:AA,18,0)</f>
        <v>https://onlinecourses.nptel.ac.in/noc25_ph42/preview</v>
      </c>
      <c r="T770" s="14" t="str">
        <f>VLOOKUP(B770,Overall!B:AA,19,0)</f>
        <v>noc25_ph42</v>
      </c>
      <c r="U770" s="35" t="str">
        <f>VLOOKUP(B770,Overall!B:AA,20,0)</f>
        <v>https://onlinecourses.nptel.ac.in/noc24_ph40/preview</v>
      </c>
      <c r="V770" s="35" t="str">
        <f>VLOOKUP(B770,Overall!B:AA,21,0)</f>
        <v>https://onlinecourses.nptel.ac.in/noc24_ph40/preview</v>
      </c>
      <c r="W770" s="33" t="str">
        <f>VLOOKUP(B770,Overall!B:AA,22,0)</f>
        <v>noc24_ph40</v>
      </c>
      <c r="X770" s="20" t="str">
        <f>VLOOKUP(B770,Overall!B:AA,23,0)</f>
        <v>https://nptel.ac.in/courses/115103131</v>
      </c>
      <c r="Y770" s="19" t="str">
        <f>VLOOKUP(B770,Overall!B:AA,24,0)</f>
        <v>https://nptel.ac.in/courses/115103131</v>
      </c>
      <c r="Z770" s="14">
        <f>VLOOKUP(B770,Overall!B:AA,25,0)</f>
        <v>115103131</v>
      </c>
      <c r="AA770" s="33"/>
    </row>
    <row r="771" spans="1:27" ht="39.6" x14ac:dyDescent="0.25">
      <c r="A771" s="13">
        <v>770</v>
      </c>
      <c r="B771" s="14" t="s">
        <v>4702</v>
      </c>
      <c r="C771" s="14" t="str">
        <f>VLOOKUP(B771,Overall!B:AA,2,0)</f>
        <v>Physics</v>
      </c>
      <c r="D771" s="14" t="str">
        <f>VLOOKUP(B771,Overall!B:AA,3,0)</f>
        <v>Quantum Hall Effects</v>
      </c>
      <c r="E771" s="14" t="str">
        <f>VLOOKUP(B771,Overall!B:AA,4,0)</f>
        <v>Prof. Saurabh Basu</v>
      </c>
      <c r="F771" s="15" t="str">
        <f>VLOOKUP(B771,Overall!B:AA,5,0)</f>
        <v>IIT Guwahati</v>
      </c>
      <c r="G771" s="15" t="str">
        <f>VLOOKUP(B771,Overall!B:AA,6,0)</f>
        <v>IIT Guwahati</v>
      </c>
      <c r="H771" s="16" t="str">
        <f>VLOOKUP(B771,Overall!B:AA,7,0)</f>
        <v>8 Weeks</v>
      </c>
      <c r="I771" s="15" t="str">
        <f>VLOOKUP(B771,Overall!B:AA,8,0)</f>
        <v>Rerun</v>
      </c>
      <c r="J771" s="17">
        <f>VLOOKUP(B771,Overall!B:AA,9,0)</f>
        <v>45859</v>
      </c>
      <c r="K771" s="17">
        <f>VLOOKUP(B771,Overall!B:AA,10,0)</f>
        <v>45912</v>
      </c>
      <c r="L771" s="17">
        <f>VLOOKUP(B771,Overall!B:AA,11,0)</f>
        <v>45921</v>
      </c>
      <c r="M771" s="17">
        <f>VLOOKUP(B771,Overall!B:AA,12,0)</f>
        <v>45866</v>
      </c>
      <c r="N771" s="17">
        <f>VLOOKUP(B771,Overall!B:AA,13,0)</f>
        <v>45884</v>
      </c>
      <c r="O771" s="15" t="str">
        <f>VLOOKUP(B771,Overall!B:AA,14,0)</f>
        <v>PG</v>
      </c>
      <c r="P771" s="15" t="str">
        <f>VLOOKUP(B771,Overall!B:AA,15,0)</f>
        <v>Elective</v>
      </c>
      <c r="Q771" s="15" t="str">
        <f>VLOOKUP(B771,Overall!B:AA,16,0)</f>
        <v>Yes</v>
      </c>
      <c r="R771" s="33">
        <f>VLOOKUP(B771,Overall!B:AA,17,0)</f>
        <v>0</v>
      </c>
      <c r="S771" s="20" t="str">
        <f>VLOOKUP(B771,Overall!B:AA,18,0)</f>
        <v>https://onlinecourses.nptel.ac.in/noc25_ph43/preview</v>
      </c>
      <c r="T771" s="14" t="str">
        <f>VLOOKUP(B771,Overall!B:AA,19,0)</f>
        <v>noc25_ph43</v>
      </c>
      <c r="U771" s="35" t="str">
        <f>VLOOKUP(B771,Overall!B:AA,20,0)</f>
        <v>https://onlinecourses.nptel.ac.in/noc24_ph25/preview</v>
      </c>
      <c r="V771" s="35" t="str">
        <f>VLOOKUP(B771,Overall!B:AA,21,0)</f>
        <v>https://onlinecourses.nptel.ac.in/noc24_ph25/preview</v>
      </c>
      <c r="W771" s="33" t="str">
        <f>VLOOKUP(B771,Overall!B:AA,22,0)</f>
        <v>noc24_ph25</v>
      </c>
      <c r="X771" s="20" t="str">
        <f>VLOOKUP(B771,Overall!B:AA,23,0)</f>
        <v>https://nptel.ac.in/courses/115103134</v>
      </c>
      <c r="Y771" s="19" t="str">
        <f>VLOOKUP(B771,Overall!B:AA,24,0)</f>
        <v>https://nptel.ac.in/courses/115103134</v>
      </c>
      <c r="Z771" s="14">
        <f>VLOOKUP(B771,Overall!B:AA,25,0)</f>
        <v>115103134</v>
      </c>
      <c r="AA771" s="33"/>
    </row>
    <row r="772" spans="1:27" ht="39.6" x14ac:dyDescent="0.25">
      <c r="A772" s="13">
        <v>771</v>
      </c>
      <c r="B772" s="14" t="s">
        <v>4707</v>
      </c>
      <c r="C772" s="14" t="str">
        <f>VLOOKUP(B772,Overall!B:AA,2,0)</f>
        <v>Physics</v>
      </c>
      <c r="D772" s="14" t="str">
        <f>VLOOKUP(B772,Overall!B:AA,3,0)</f>
        <v>Advanced Quantum Mechanics with Applications</v>
      </c>
      <c r="E772" s="14" t="str">
        <f>VLOOKUP(B772,Overall!B:AA,4,0)</f>
        <v>Prof. Saurabh Basu</v>
      </c>
      <c r="F772" s="15" t="str">
        <f>VLOOKUP(B772,Overall!B:AA,5,0)</f>
        <v>IIT Guwahati</v>
      </c>
      <c r="G772" s="15" t="str">
        <f>VLOOKUP(B772,Overall!B:AA,6,0)</f>
        <v>IIT Guwahati</v>
      </c>
      <c r="H772" s="16" t="str">
        <f>VLOOKUP(B772,Overall!B:AA,7,0)</f>
        <v>8 Weeks</v>
      </c>
      <c r="I772" s="15" t="str">
        <f>VLOOKUP(B772,Overall!B:AA,8,0)</f>
        <v>Rerun</v>
      </c>
      <c r="J772" s="17">
        <f>VLOOKUP(B772,Overall!B:AA,9,0)</f>
        <v>45859</v>
      </c>
      <c r="K772" s="17">
        <f>VLOOKUP(B772,Overall!B:AA,10,0)</f>
        <v>45912</v>
      </c>
      <c r="L772" s="17">
        <f>VLOOKUP(B772,Overall!B:AA,11,0)</f>
        <v>45920</v>
      </c>
      <c r="M772" s="17">
        <f>VLOOKUP(B772,Overall!B:AA,12,0)</f>
        <v>45866</v>
      </c>
      <c r="N772" s="17">
        <f>VLOOKUP(B772,Overall!B:AA,13,0)</f>
        <v>45884</v>
      </c>
      <c r="O772" s="15" t="str">
        <f>VLOOKUP(B772,Overall!B:AA,14,0)</f>
        <v>UG/PG</v>
      </c>
      <c r="P772" s="15" t="str">
        <f>VLOOKUP(B772,Overall!B:AA,15,0)</f>
        <v>Core</v>
      </c>
      <c r="Q772" s="15" t="str">
        <f>VLOOKUP(B772,Overall!B:AA,16,0)</f>
        <v>Yes</v>
      </c>
      <c r="R772" s="33">
        <f>VLOOKUP(B772,Overall!B:AA,17,0)</f>
        <v>0</v>
      </c>
      <c r="S772" s="20" t="str">
        <f>VLOOKUP(B772,Overall!B:AA,18,0)</f>
        <v>https://onlinecourses.nptel.ac.in/noc25_ph44/preview</v>
      </c>
      <c r="T772" s="14" t="str">
        <f>VLOOKUP(B772,Overall!B:AA,19,0)</f>
        <v>noc25_ph44</v>
      </c>
      <c r="U772" s="35" t="str">
        <f>VLOOKUP(B772,Overall!B:AA,20,0)</f>
        <v>https://onlinecourses.nptel.ac.in/noc24_ph27/preview</v>
      </c>
      <c r="V772" s="35" t="str">
        <f>VLOOKUP(B772,Overall!B:AA,21,0)</f>
        <v>https://onlinecourses.nptel.ac.in/noc24_ph27/preview</v>
      </c>
      <c r="W772" s="33" t="str">
        <f>VLOOKUP(B772,Overall!B:AA,22,0)</f>
        <v>noc24_ph27</v>
      </c>
      <c r="X772" s="20" t="str">
        <f>VLOOKUP(B772,Overall!B:AA,23,0)</f>
        <v>https://nptel.ac.in/courses/115103104</v>
      </c>
      <c r="Y772" s="19" t="str">
        <f>VLOOKUP(B772,Overall!B:AA,24,0)</f>
        <v>https://nptel.ac.in/courses/115103104</v>
      </c>
      <c r="Z772" s="14">
        <f>VLOOKUP(B772,Overall!B:AA,25,0)</f>
        <v>115103104</v>
      </c>
      <c r="AA772" s="33"/>
    </row>
    <row r="773" spans="1:27" ht="39.6" x14ac:dyDescent="0.25">
      <c r="A773" s="13">
        <v>772</v>
      </c>
      <c r="B773" s="14" t="s">
        <v>4711</v>
      </c>
      <c r="C773" s="14" t="str">
        <f>VLOOKUP(B773,Overall!B:AA,2,0)</f>
        <v>Physics</v>
      </c>
      <c r="D773" s="14" t="str">
        <f>VLOOKUP(B773,Overall!B:AA,3,0)</f>
        <v>Nanophotonics, Plasmonics, and Metamaterials</v>
      </c>
      <c r="E773" s="14" t="str">
        <f>VLOOKUP(B773,Overall!B:AA,4,0)</f>
        <v>Prof. Debabrata Sikdar</v>
      </c>
      <c r="F773" s="15" t="str">
        <f>VLOOKUP(B773,Overall!B:AA,5,0)</f>
        <v>IIT Guwahati</v>
      </c>
      <c r="G773" s="15" t="str">
        <f>VLOOKUP(B773,Overall!B:AA,6,0)</f>
        <v>IIT Guwahati</v>
      </c>
      <c r="H773" s="16" t="str">
        <f>VLOOKUP(B773,Overall!B:AA,7,0)</f>
        <v>12 Weeks</v>
      </c>
      <c r="I773" s="15" t="str">
        <f>VLOOKUP(B773,Overall!B:AA,8,0)</f>
        <v>Rerun</v>
      </c>
      <c r="J773" s="17">
        <f>VLOOKUP(B773,Overall!B:AA,9,0)</f>
        <v>45859</v>
      </c>
      <c r="K773" s="17">
        <f>VLOOKUP(B773,Overall!B:AA,10,0)</f>
        <v>45940</v>
      </c>
      <c r="L773" s="17">
        <f>VLOOKUP(B773,Overall!B:AA,11,0)</f>
        <v>45956</v>
      </c>
      <c r="M773" s="17">
        <f>VLOOKUP(B773,Overall!B:AA,12,0)</f>
        <v>45866</v>
      </c>
      <c r="N773" s="17">
        <f>VLOOKUP(B773,Overall!B:AA,13,0)</f>
        <v>45884</v>
      </c>
      <c r="O773" s="15" t="str">
        <f>VLOOKUP(B773,Overall!B:AA,14,0)</f>
        <v>UG/PG</v>
      </c>
      <c r="P773" s="15" t="str">
        <f>VLOOKUP(B773,Overall!B:AA,15,0)</f>
        <v>Elective</v>
      </c>
      <c r="Q773" s="15" t="str">
        <f>VLOOKUP(B773,Overall!B:AA,16,0)</f>
        <v>Yes</v>
      </c>
      <c r="R773" s="33" t="str">
        <f>VLOOKUP(B773,Overall!B:AA,17,0)</f>
        <v>Photonics</v>
      </c>
      <c r="S773" s="20" t="str">
        <f>VLOOKUP(B773,Overall!B:AA,18,0)</f>
        <v>https://onlinecourses.nptel.ac.in/noc25_ee187/preview</v>
      </c>
      <c r="T773" s="14" t="str">
        <f>VLOOKUP(B773,Overall!B:AA,19,0)</f>
        <v>noc25_ee187</v>
      </c>
      <c r="U773" s="35" t="str">
        <f>VLOOKUP(B773,Overall!B:AA,20,0)</f>
        <v>https://onlinecourses.nptel.ac.in/noc24_ee142/preview</v>
      </c>
      <c r="V773" s="35" t="str">
        <f>VLOOKUP(B773,Overall!B:AA,21,0)</f>
        <v>https://onlinecourses.nptel.ac.in/noc24_ee142/preview</v>
      </c>
      <c r="W773" s="33" t="str">
        <f>VLOOKUP(B773,Overall!B:AA,22,0)</f>
        <v>noc24_ee142</v>
      </c>
      <c r="X773" s="20" t="str">
        <f>VLOOKUP(B773,Overall!B:AA,23,0)</f>
        <v>https://nptel.ac.in/courses/117103150</v>
      </c>
      <c r="Y773" s="19" t="str">
        <f>VLOOKUP(B773,Overall!B:AA,24,0)</f>
        <v>https://nptel.ac.in/courses/117103150</v>
      </c>
      <c r="Z773" s="14">
        <f>VLOOKUP(B773,Overall!B:AA,25,0)</f>
        <v>117103150</v>
      </c>
      <c r="AA773" s="33"/>
    </row>
    <row r="774" spans="1:27" ht="39.6" x14ac:dyDescent="0.25">
      <c r="A774" s="13">
        <v>773</v>
      </c>
      <c r="B774" s="14" t="s">
        <v>4715</v>
      </c>
      <c r="C774" s="14" t="str">
        <f>VLOOKUP(B774,Overall!B:AA,2,0)</f>
        <v>Physics</v>
      </c>
      <c r="D774" s="14" t="str">
        <f>VLOOKUP(B774,Overall!B:AA,3,0)</f>
        <v>Statistical Physics of Non-Interacting and Interacting Systems</v>
      </c>
      <c r="E774" s="14" t="str">
        <f>VLOOKUP(B774,Overall!B:AA,4,0)</f>
        <v>Prof. Saurabh Basu</v>
      </c>
      <c r="F774" s="15" t="str">
        <f>VLOOKUP(B774,Overall!B:AA,5,0)</f>
        <v>IIT Guwahati</v>
      </c>
      <c r="G774" s="15" t="str">
        <f>VLOOKUP(B774,Overall!B:AA,6,0)</f>
        <v>IIT Guwahati</v>
      </c>
      <c r="H774" s="16" t="str">
        <f>VLOOKUP(B774,Overall!B:AA,7,0)</f>
        <v>12 Weeks</v>
      </c>
      <c r="I774" s="15" t="str">
        <f>VLOOKUP(B774,Overall!B:AA,8,0)</f>
        <v>Rerun</v>
      </c>
      <c r="J774" s="17">
        <f>VLOOKUP(B774,Overall!B:AA,9,0)</f>
        <v>45859</v>
      </c>
      <c r="K774" s="17">
        <f>VLOOKUP(B774,Overall!B:AA,10,0)</f>
        <v>45940</v>
      </c>
      <c r="L774" s="17">
        <f>VLOOKUP(B774,Overall!B:AA,11,0)</f>
        <v>45962</v>
      </c>
      <c r="M774" s="17">
        <f>VLOOKUP(B774,Overall!B:AA,12,0)</f>
        <v>45866</v>
      </c>
      <c r="N774" s="17">
        <f>VLOOKUP(B774,Overall!B:AA,13,0)</f>
        <v>45884</v>
      </c>
      <c r="O774" s="15" t="str">
        <f>VLOOKUP(B774,Overall!B:AA,14,0)</f>
        <v>UG/PG</v>
      </c>
      <c r="P774" s="15" t="str">
        <f>VLOOKUP(B774,Overall!B:AA,15,0)</f>
        <v>Elective</v>
      </c>
      <c r="Q774" s="15" t="str">
        <f>VLOOKUP(B774,Overall!B:AA,16,0)</f>
        <v>Yes</v>
      </c>
      <c r="R774" s="33">
        <f>VLOOKUP(B774,Overall!B:AA,17,0)</f>
        <v>0</v>
      </c>
      <c r="S774" s="20" t="str">
        <f>VLOOKUP(B774,Overall!B:AA,18,0)</f>
        <v>https://onlinecourses.nptel.ac.in/noc25_ph45/preview</v>
      </c>
      <c r="T774" s="14" t="str">
        <f>VLOOKUP(B774,Overall!B:AA,19,0)</f>
        <v>noc25_ph45</v>
      </c>
      <c r="U774" s="35" t="str">
        <f>VLOOKUP(B774,Overall!B:AA,20,0)</f>
        <v>https://onlinecourses.nptel.ac.in/noc24_ph46/preview</v>
      </c>
      <c r="V774" s="35" t="str">
        <f>VLOOKUP(B774,Overall!B:AA,21,0)</f>
        <v>https://onlinecourses.nptel.ac.in/noc24_ph46/preview</v>
      </c>
      <c r="W774" s="33" t="str">
        <f>VLOOKUP(B774,Overall!B:AA,22,0)</f>
        <v>noc24_ph46</v>
      </c>
      <c r="X774" s="20" t="str">
        <f>VLOOKUP(B774,Overall!B:AA,23,0)</f>
        <v>https://nptel.ac.in/courses/115103538</v>
      </c>
      <c r="Y774" s="19" t="str">
        <f>VLOOKUP(B774,Overall!B:AA,24,0)</f>
        <v>https://nptel.ac.in/courses/115103538</v>
      </c>
      <c r="Z774" s="14">
        <f>VLOOKUP(B774,Overall!B:AA,25,0)</f>
        <v>115103538</v>
      </c>
      <c r="AA774" s="33"/>
    </row>
    <row r="775" spans="1:27" ht="39.6" x14ac:dyDescent="0.25">
      <c r="A775" s="13">
        <v>774</v>
      </c>
      <c r="B775" s="14" t="s">
        <v>4725</v>
      </c>
      <c r="C775" s="14" t="str">
        <f>VLOOKUP(B775,Overall!B:AA,2,0)</f>
        <v>Physics</v>
      </c>
      <c r="D775" s="14" t="str">
        <f>VLOOKUP(B775,Overall!B:AA,3,0)</f>
        <v>Accelerator Physics</v>
      </c>
      <c r="E775" s="14" t="str">
        <f>VLOOKUP(B775,Overall!B:AA,4,0)</f>
        <v>Prof. Pitamber Singh,
Prof. Rajni Pande,
Prof. Amalendu Sharma</v>
      </c>
      <c r="F775" s="15" t="str">
        <f>VLOOKUP(B775,Overall!B:AA,5,0)</f>
        <v>IIT Bombay</v>
      </c>
      <c r="G775" s="15" t="str">
        <f>VLOOKUP(B775,Overall!B:AA,6,0)</f>
        <v>IIT Bombay</v>
      </c>
      <c r="H775" s="16" t="str">
        <f>VLOOKUP(B775,Overall!B:AA,7,0)</f>
        <v>12 Weeks</v>
      </c>
      <c r="I775" s="15" t="str">
        <f>VLOOKUP(B775,Overall!B:AA,8,0)</f>
        <v>Rerun</v>
      </c>
      <c r="J775" s="17">
        <f>VLOOKUP(B775,Overall!B:AA,9,0)</f>
        <v>45859</v>
      </c>
      <c r="K775" s="17">
        <f>VLOOKUP(B775,Overall!B:AA,10,0)</f>
        <v>45940</v>
      </c>
      <c r="L775" s="17">
        <f>VLOOKUP(B775,Overall!B:AA,11,0)</f>
        <v>45962</v>
      </c>
      <c r="M775" s="17">
        <f>VLOOKUP(B775,Overall!B:AA,12,0)</f>
        <v>45866</v>
      </c>
      <c r="N775" s="17">
        <f>VLOOKUP(B775,Overall!B:AA,13,0)</f>
        <v>45884</v>
      </c>
      <c r="O775" s="15" t="str">
        <f>VLOOKUP(B775,Overall!B:AA,14,0)</f>
        <v>PG</v>
      </c>
      <c r="P775" s="15" t="str">
        <f>VLOOKUP(B775,Overall!B:AA,15,0)</f>
        <v>Elective</v>
      </c>
      <c r="Q775" s="15" t="str">
        <f>VLOOKUP(B775,Overall!B:AA,16,0)</f>
        <v>Yes</v>
      </c>
      <c r="R775" s="33">
        <f>VLOOKUP(B775,Overall!B:AA,17,0)</f>
        <v>0</v>
      </c>
      <c r="S775" s="20" t="str">
        <f>VLOOKUP(B775,Overall!B:AA,18,0)</f>
        <v>https://onlinecourses.nptel.ac.in/noc25_ph47/preview</v>
      </c>
      <c r="T775" s="14" t="str">
        <f>VLOOKUP(B775,Overall!B:AA,19,0)</f>
        <v>noc25_ph47</v>
      </c>
      <c r="U775" s="35" t="str">
        <f>VLOOKUP(B775,Overall!B:AA,20,0)</f>
        <v>https://onlinecourses.nptel.ac.in/noc24_ph34/preview</v>
      </c>
      <c r="V775" s="35" t="str">
        <f>VLOOKUP(B775,Overall!B:AA,21,0)</f>
        <v>https://onlinecourses.nptel.ac.in/noc24_ph34/preview</v>
      </c>
      <c r="W775" s="33" t="str">
        <f>VLOOKUP(B775,Overall!B:AA,22,0)</f>
        <v>noc24_ph34</v>
      </c>
      <c r="X775" s="20" t="str">
        <f>VLOOKUP(B775,Overall!B:AA,23,0)</f>
        <v>https://nptel.ac.in/courses/115101132</v>
      </c>
      <c r="Y775" s="19" t="str">
        <f>VLOOKUP(B775,Overall!B:AA,24,0)</f>
        <v>https://nptel.ac.in/courses/115101132</v>
      </c>
      <c r="Z775" s="14">
        <f>VLOOKUP(B775,Overall!B:AA,25,0)</f>
        <v>115101132</v>
      </c>
      <c r="AA775" s="33"/>
    </row>
    <row r="776" spans="1:27" ht="39.6" x14ac:dyDescent="0.25">
      <c r="A776" s="13">
        <v>775</v>
      </c>
      <c r="B776" s="14" t="s">
        <v>4730</v>
      </c>
      <c r="C776" s="14" t="str">
        <f>VLOOKUP(B776,Overall!B:AA,2,0)</f>
        <v>Physics</v>
      </c>
      <c r="D776" s="14" t="str">
        <f>VLOOKUP(B776,Overall!B:AA,3,0)</f>
        <v>Physics of Functional Materials &amp; Devices</v>
      </c>
      <c r="E776" s="14" t="str">
        <f>VLOOKUP(B776,Overall!B:AA,4,0)</f>
        <v>Prof. Amreesh Chandra</v>
      </c>
      <c r="F776" s="15" t="str">
        <f>VLOOKUP(B776,Overall!B:AA,5,0)</f>
        <v>IIT Kharagpur</v>
      </c>
      <c r="G776" s="15" t="str">
        <f>VLOOKUP(B776,Overall!B:AA,6,0)</f>
        <v>IIT Kharagpur</v>
      </c>
      <c r="H776" s="16" t="str">
        <f>VLOOKUP(B776,Overall!B:AA,7,0)</f>
        <v>12 Weeks</v>
      </c>
      <c r="I776" s="15" t="str">
        <f>VLOOKUP(B776,Overall!B:AA,8,0)</f>
        <v>Rerun</v>
      </c>
      <c r="J776" s="17">
        <f>VLOOKUP(B776,Overall!B:AA,9,0)</f>
        <v>45859</v>
      </c>
      <c r="K776" s="17">
        <f>VLOOKUP(B776,Overall!B:AA,10,0)</f>
        <v>45940</v>
      </c>
      <c r="L776" s="17">
        <f>VLOOKUP(B776,Overall!B:AA,11,0)</f>
        <v>45963</v>
      </c>
      <c r="M776" s="17">
        <f>VLOOKUP(B776,Overall!B:AA,12,0)</f>
        <v>45866</v>
      </c>
      <c r="N776" s="17">
        <f>VLOOKUP(B776,Overall!B:AA,13,0)</f>
        <v>45884</v>
      </c>
      <c r="O776" s="15" t="str">
        <f>VLOOKUP(B776,Overall!B:AA,14,0)</f>
        <v>UG/PG</v>
      </c>
      <c r="P776" s="15" t="str">
        <f>VLOOKUP(B776,Overall!B:AA,15,0)</f>
        <v>Elective</v>
      </c>
      <c r="Q776" s="15" t="str">
        <f>VLOOKUP(B776,Overall!B:AA,16,0)</f>
        <v>Yes</v>
      </c>
      <c r="R776" s="33">
        <f>VLOOKUP(B776,Overall!B:AA,17,0)</f>
        <v>0</v>
      </c>
      <c r="S776" s="20" t="str">
        <f>VLOOKUP(B776,Overall!B:AA,18,0)</f>
        <v>https://onlinecourses.nptel.ac.in/noc25_ph48/preview</v>
      </c>
      <c r="T776" s="14" t="str">
        <f>VLOOKUP(B776,Overall!B:AA,19,0)</f>
        <v>noc25_ph48</v>
      </c>
      <c r="U776" s="35" t="str">
        <f>VLOOKUP(B776,Overall!B:AA,20,0)</f>
        <v>https://onlinecourses.nptel.ac.in/noc24_ph32/preview</v>
      </c>
      <c r="V776" s="35" t="str">
        <f>VLOOKUP(B776,Overall!B:AA,21,0)</f>
        <v>https://onlinecourses.nptel.ac.in/noc24_ph32/preview</v>
      </c>
      <c r="W776" s="33" t="str">
        <f>VLOOKUP(B776,Overall!B:AA,22,0)</f>
        <v>noc24_ph32</v>
      </c>
      <c r="X776" s="20" t="str">
        <f>VLOOKUP(B776,Overall!B:AA,23,0)</f>
        <v>https://nptel.ac.in/courses/115105134</v>
      </c>
      <c r="Y776" s="19" t="str">
        <f>VLOOKUP(B776,Overall!B:AA,24,0)</f>
        <v>https://nptel.ac.in/courses/115105134</v>
      </c>
      <c r="Z776" s="14">
        <f>VLOOKUP(B776,Overall!B:AA,25,0)</f>
        <v>115105134</v>
      </c>
      <c r="AA776" s="33"/>
    </row>
    <row r="777" spans="1:27" ht="39.6" x14ac:dyDescent="0.25">
      <c r="A777" s="13">
        <v>776</v>
      </c>
      <c r="B777" s="14" t="s">
        <v>4734</v>
      </c>
      <c r="C777" s="14" t="str">
        <f>VLOOKUP(B777,Overall!B:AA,2,0)</f>
        <v>Physics</v>
      </c>
      <c r="D777" s="14" t="str">
        <f>VLOOKUP(B777,Overall!B:AA,3,0)</f>
        <v>Concepts in Magnetism and Superconductivity</v>
      </c>
      <c r="E777" s="14" t="str">
        <f>VLOOKUP(B777,Overall!B:AA,4,0)</f>
        <v>Prof. A Taraphder</v>
      </c>
      <c r="F777" s="15" t="str">
        <f>VLOOKUP(B777,Overall!B:AA,5,0)</f>
        <v>IIT Kharagpur</v>
      </c>
      <c r="G777" s="15" t="str">
        <f>VLOOKUP(B777,Overall!B:AA,6,0)</f>
        <v>IIT Kharagpur</v>
      </c>
      <c r="H777" s="16" t="str">
        <f>VLOOKUP(B777,Overall!B:AA,7,0)</f>
        <v>8 Weeks</v>
      </c>
      <c r="I777" s="15" t="str">
        <f>VLOOKUP(B777,Overall!B:AA,8,0)</f>
        <v>Rerun</v>
      </c>
      <c r="J777" s="17">
        <f>VLOOKUP(B777,Overall!B:AA,9,0)</f>
        <v>45859</v>
      </c>
      <c r="K777" s="17">
        <f>VLOOKUP(B777,Overall!B:AA,10,0)</f>
        <v>45912</v>
      </c>
      <c r="L777" s="17">
        <f>VLOOKUP(B777,Overall!B:AA,11,0)</f>
        <v>45921</v>
      </c>
      <c r="M777" s="17">
        <f>VLOOKUP(B777,Overall!B:AA,12,0)</f>
        <v>45866</v>
      </c>
      <c r="N777" s="17">
        <f>VLOOKUP(B777,Overall!B:AA,13,0)</f>
        <v>45884</v>
      </c>
      <c r="O777" s="15" t="str">
        <f>VLOOKUP(B777,Overall!B:AA,14,0)</f>
        <v>UG/PG</v>
      </c>
      <c r="P777" s="15" t="str">
        <f>VLOOKUP(B777,Overall!B:AA,15,0)</f>
        <v>Elective</v>
      </c>
      <c r="Q777" s="15" t="str">
        <f>VLOOKUP(B777,Overall!B:AA,16,0)</f>
        <v>Yes</v>
      </c>
      <c r="R777" s="33">
        <f>VLOOKUP(B777,Overall!B:AA,17,0)</f>
        <v>0</v>
      </c>
      <c r="S777" s="20" t="str">
        <f>VLOOKUP(B777,Overall!B:AA,18,0)</f>
        <v>https://onlinecourses.nptel.ac.in/noc25_ph49/preview</v>
      </c>
      <c r="T777" s="14" t="str">
        <f>VLOOKUP(B777,Overall!B:AA,19,0)</f>
        <v>noc25_ph49</v>
      </c>
      <c r="U777" s="35" t="str">
        <f>VLOOKUP(B777,Overall!B:AA,20,0)</f>
        <v>https://onlinecourses.nptel.ac.in/noc24_ph28/preview</v>
      </c>
      <c r="V777" s="35" t="str">
        <f>VLOOKUP(B777,Overall!B:AA,21,0)</f>
        <v>https://onlinecourses.nptel.ac.in/noc24_ph28/preview</v>
      </c>
      <c r="W777" s="33" t="str">
        <f>VLOOKUP(B777,Overall!B:AA,22,0)</f>
        <v>noc24_ph28</v>
      </c>
      <c r="X777" s="20" t="str">
        <f>VLOOKUP(B777,Overall!B:AA,23,0)</f>
        <v>https://nptel.ac.in/courses/115105131</v>
      </c>
      <c r="Y777" s="19" t="str">
        <f>VLOOKUP(B777,Overall!B:AA,24,0)</f>
        <v>https://nptel.ac.in/courses/115105131</v>
      </c>
      <c r="Z777" s="14">
        <f>VLOOKUP(B777,Overall!B:AA,25,0)</f>
        <v>115105131</v>
      </c>
      <c r="AA777" s="33"/>
    </row>
    <row r="778" spans="1:27" ht="39.6" x14ac:dyDescent="0.25">
      <c r="A778" s="13">
        <v>777</v>
      </c>
      <c r="B778" s="14" t="s">
        <v>4739</v>
      </c>
      <c r="C778" s="14" t="str">
        <f>VLOOKUP(B778,Overall!B:AA,2,0)</f>
        <v>Physics</v>
      </c>
      <c r="D778" s="14" t="str">
        <f>VLOOKUP(B778,Overall!B:AA,3,0)</f>
        <v>Physics of Renewable Energy Systems</v>
      </c>
      <c r="E778" s="14" t="str">
        <f>VLOOKUP(B778,Overall!B:AA,4,0)</f>
        <v>Prof. Amreesh Chandra</v>
      </c>
      <c r="F778" s="15" t="str">
        <f>VLOOKUP(B778,Overall!B:AA,5,0)</f>
        <v>IIT Kharagpur</v>
      </c>
      <c r="G778" s="15" t="str">
        <f>VLOOKUP(B778,Overall!B:AA,6,0)</f>
        <v>IIT Kharagpur</v>
      </c>
      <c r="H778" s="16" t="str">
        <f>VLOOKUP(B778,Overall!B:AA,7,0)</f>
        <v>12 Weeks</v>
      </c>
      <c r="I778" s="15" t="str">
        <f>VLOOKUP(B778,Overall!B:AA,8,0)</f>
        <v>Rerun</v>
      </c>
      <c r="J778" s="17">
        <f>VLOOKUP(B778,Overall!B:AA,9,0)</f>
        <v>45859</v>
      </c>
      <c r="K778" s="17">
        <f>VLOOKUP(B778,Overall!B:AA,10,0)</f>
        <v>45940</v>
      </c>
      <c r="L778" s="17">
        <f>VLOOKUP(B778,Overall!B:AA,11,0)</f>
        <v>45963</v>
      </c>
      <c r="M778" s="17">
        <f>VLOOKUP(B778,Overall!B:AA,12,0)</f>
        <v>45866</v>
      </c>
      <c r="N778" s="17">
        <f>VLOOKUP(B778,Overall!B:AA,13,0)</f>
        <v>45884</v>
      </c>
      <c r="O778" s="15" t="str">
        <f>VLOOKUP(B778,Overall!B:AA,14,0)</f>
        <v>UG/PG</v>
      </c>
      <c r="P778" s="15" t="str">
        <f>VLOOKUP(B778,Overall!B:AA,15,0)</f>
        <v>Elective</v>
      </c>
      <c r="Q778" s="15" t="str">
        <f>VLOOKUP(B778,Overall!B:AA,16,0)</f>
        <v>Yes</v>
      </c>
      <c r="R778" s="33" t="str">
        <f>VLOOKUP(B778,Overall!B:AA,17,0)</f>
        <v>Energy and Environment</v>
      </c>
      <c r="S778" s="20" t="str">
        <f>VLOOKUP(B778,Overall!B:AA,18,0)</f>
        <v>https://onlinecourses.nptel.ac.in/noc25_ph50/preview</v>
      </c>
      <c r="T778" s="14" t="str">
        <f>VLOOKUP(B778,Overall!B:AA,19,0)</f>
        <v>noc25_ph50</v>
      </c>
      <c r="U778" s="35" t="str">
        <f>VLOOKUP(B778,Overall!B:AA,20,0)</f>
        <v>https://onlinecourses.nptel.ac.in/noc24_ph29/preview</v>
      </c>
      <c r="V778" s="35" t="str">
        <f>VLOOKUP(B778,Overall!B:AA,21,0)</f>
        <v>https://onlinecourses.nptel.ac.in/noc24_ph29/preview</v>
      </c>
      <c r="W778" s="33" t="str">
        <f>VLOOKUP(B778,Overall!B:AA,22,0)</f>
        <v>noc24_ph29</v>
      </c>
      <c r="X778" s="20" t="str">
        <f>VLOOKUP(B778,Overall!B:AA,23,0)</f>
        <v>https://nptel.ac.in/courses/115105127</v>
      </c>
      <c r="Y778" s="19" t="str">
        <f>VLOOKUP(B778,Overall!B:AA,24,0)</f>
        <v>https://nptel.ac.in/courses/115105127</v>
      </c>
      <c r="Z778" s="14">
        <f>VLOOKUP(B778,Overall!B:AA,25,0)</f>
        <v>115105127</v>
      </c>
      <c r="AA778" s="33"/>
    </row>
    <row r="779" spans="1:27" ht="39.6" x14ac:dyDescent="0.25">
      <c r="A779" s="13">
        <v>778</v>
      </c>
      <c r="B779" s="14" t="s">
        <v>4743</v>
      </c>
      <c r="C779" s="14" t="str">
        <f>VLOOKUP(B779,Overall!B:AA,2,0)</f>
        <v>Physics</v>
      </c>
      <c r="D779" s="14" t="str">
        <f>VLOOKUP(B779,Overall!B:AA,3,0)</f>
        <v>Experimental Physics I</v>
      </c>
      <c r="E779" s="14" t="str">
        <f>VLOOKUP(B779,Overall!B:AA,4,0)</f>
        <v>Prof. Amal Kumar Das</v>
      </c>
      <c r="F779" s="15" t="str">
        <f>VLOOKUP(B779,Overall!B:AA,5,0)</f>
        <v>IIT Kharagpur</v>
      </c>
      <c r="G779" s="15" t="str">
        <f>VLOOKUP(B779,Overall!B:AA,6,0)</f>
        <v>IIT Kharagpur</v>
      </c>
      <c r="H779" s="16" t="str">
        <f>VLOOKUP(B779,Overall!B:AA,7,0)</f>
        <v>12 Weeks</v>
      </c>
      <c r="I779" s="15" t="str">
        <f>VLOOKUP(B779,Overall!B:AA,8,0)</f>
        <v>Rerun</v>
      </c>
      <c r="J779" s="17">
        <f>VLOOKUP(B779,Overall!B:AA,9,0)</f>
        <v>45859</v>
      </c>
      <c r="K779" s="17">
        <f>VLOOKUP(B779,Overall!B:AA,10,0)</f>
        <v>45940</v>
      </c>
      <c r="L779" s="17">
        <f>VLOOKUP(B779,Overall!B:AA,11,0)</f>
        <v>45963</v>
      </c>
      <c r="M779" s="17">
        <f>VLOOKUP(B779,Overall!B:AA,12,0)</f>
        <v>45866</v>
      </c>
      <c r="N779" s="17">
        <f>VLOOKUP(B779,Overall!B:AA,13,0)</f>
        <v>45884</v>
      </c>
      <c r="O779" s="15" t="str">
        <f>VLOOKUP(B779,Overall!B:AA,14,0)</f>
        <v>UG</v>
      </c>
      <c r="P779" s="15" t="str">
        <f>VLOOKUP(B779,Overall!B:AA,15,0)</f>
        <v>Core</v>
      </c>
      <c r="Q779" s="15" t="str">
        <f>VLOOKUP(B779,Overall!B:AA,16,0)</f>
        <v>No</v>
      </c>
      <c r="R779" s="33">
        <f>VLOOKUP(B779,Overall!B:AA,17,0)</f>
        <v>0</v>
      </c>
      <c r="S779" s="20" t="str">
        <f>VLOOKUP(B779,Overall!B:AA,18,0)</f>
        <v>https://onlinecourses.nptel.ac.in/noc25_ph51/preview</v>
      </c>
      <c r="T779" s="14" t="str">
        <f>VLOOKUP(B779,Overall!B:AA,19,0)</f>
        <v>noc25_ph51</v>
      </c>
      <c r="U779" s="35" t="str">
        <f>VLOOKUP(B779,Overall!B:AA,20,0)</f>
        <v>https://onlinecourses.nptel.ac.in/noc24_ph42/preview</v>
      </c>
      <c r="V779" s="35" t="str">
        <f>VLOOKUP(B779,Overall!B:AA,21,0)</f>
        <v>https://onlinecourses.nptel.ac.in/noc24_ph42/preview</v>
      </c>
      <c r="W779" s="33" t="str">
        <f>VLOOKUP(B779,Overall!B:AA,22,0)</f>
        <v>noc24_ph42</v>
      </c>
      <c r="X779" s="20" t="str">
        <f>VLOOKUP(B779,Overall!B:AA,23,0)</f>
        <v>https://nptel.ac.in/courses/115105110</v>
      </c>
      <c r="Y779" s="19" t="str">
        <f>VLOOKUP(B779,Overall!B:AA,24,0)</f>
        <v>https://nptel.ac.in/courses/115105110</v>
      </c>
      <c r="Z779" s="14">
        <f>VLOOKUP(B779,Overall!B:AA,25,0)</f>
        <v>115105110</v>
      </c>
      <c r="AA779" s="33"/>
    </row>
    <row r="780" spans="1:27" ht="39.6" x14ac:dyDescent="0.25">
      <c r="A780" s="13">
        <v>779</v>
      </c>
      <c r="B780" s="14" t="s">
        <v>4748</v>
      </c>
      <c r="C780" s="14" t="str">
        <f>VLOOKUP(B780,Overall!B:AA,2,0)</f>
        <v>Physics</v>
      </c>
      <c r="D780" s="14" t="str">
        <f>VLOOKUP(B780,Overall!B:AA,3,0)</f>
        <v>Solid State Physics</v>
      </c>
      <c r="E780" s="14" t="str">
        <f>VLOOKUP(B780,Overall!B:AA,4,0)</f>
        <v>Prof. Amal Kumar Das</v>
      </c>
      <c r="F780" s="15" t="str">
        <f>VLOOKUP(B780,Overall!B:AA,5,0)</f>
        <v>IIT Kharagpur</v>
      </c>
      <c r="G780" s="15" t="str">
        <f>VLOOKUP(B780,Overall!B:AA,6,0)</f>
        <v>IIT Kharagpur</v>
      </c>
      <c r="H780" s="16" t="str">
        <f>VLOOKUP(B780,Overall!B:AA,7,0)</f>
        <v>12 Weeks</v>
      </c>
      <c r="I780" s="15" t="str">
        <f>VLOOKUP(B780,Overall!B:AA,8,0)</f>
        <v>Rerun</v>
      </c>
      <c r="J780" s="17">
        <f>VLOOKUP(B780,Overall!B:AA,9,0)</f>
        <v>45859</v>
      </c>
      <c r="K780" s="17">
        <f>VLOOKUP(B780,Overall!B:AA,10,0)</f>
        <v>45940</v>
      </c>
      <c r="L780" s="17">
        <f>VLOOKUP(B780,Overall!B:AA,11,0)</f>
        <v>45963</v>
      </c>
      <c r="M780" s="17">
        <f>VLOOKUP(B780,Overall!B:AA,12,0)</f>
        <v>45866</v>
      </c>
      <c r="N780" s="17">
        <f>VLOOKUP(B780,Overall!B:AA,13,0)</f>
        <v>45884</v>
      </c>
      <c r="O780" s="15" t="str">
        <f>VLOOKUP(B780,Overall!B:AA,14,0)</f>
        <v>UG</v>
      </c>
      <c r="P780" s="15" t="str">
        <f>VLOOKUP(B780,Overall!B:AA,15,0)</f>
        <v>Core</v>
      </c>
      <c r="Q780" s="15" t="str">
        <f>VLOOKUP(B780,Overall!B:AA,16,0)</f>
        <v>No</v>
      </c>
      <c r="R780" s="33">
        <f>VLOOKUP(B780,Overall!B:AA,17,0)</f>
        <v>0</v>
      </c>
      <c r="S780" s="20" t="str">
        <f>VLOOKUP(B780,Overall!B:AA,18,0)</f>
        <v>https://onlinecourses.nptel.ac.in/noc25_ph52/preview</v>
      </c>
      <c r="T780" s="14" t="str">
        <f>VLOOKUP(B780,Overall!B:AA,19,0)</f>
        <v>noc25_ph52</v>
      </c>
      <c r="U780" s="35" t="str">
        <f>VLOOKUP(B780,Overall!B:AA,20,0)</f>
        <v>https://onlinecourses.nptel.ac.in/noc24_ph43/preview</v>
      </c>
      <c r="V780" s="35" t="str">
        <f>VLOOKUP(B780,Overall!B:AA,21,0)</f>
        <v>https://onlinecourses.nptel.ac.in/noc24_ph43/preview</v>
      </c>
      <c r="W780" s="33" t="str">
        <f>VLOOKUP(B780,Overall!B:AA,22,0)</f>
        <v>noc24_ph43</v>
      </c>
      <c r="X780" s="20" t="str">
        <f>VLOOKUP(B780,Overall!B:AA,23,0)</f>
        <v>https://nptel.ac.in/courses/115105099</v>
      </c>
      <c r="Y780" s="19" t="str">
        <f>VLOOKUP(B780,Overall!B:AA,24,0)</f>
        <v>https://nptel.ac.in/courses/115105099</v>
      </c>
      <c r="Z780" s="14">
        <f>VLOOKUP(B780,Overall!B:AA,25,0)</f>
        <v>115105099</v>
      </c>
      <c r="AA780" s="33"/>
    </row>
    <row r="781" spans="1:27" ht="39.6" x14ac:dyDescent="0.25">
      <c r="A781" s="13">
        <v>780</v>
      </c>
      <c r="B781" s="14" t="s">
        <v>4752</v>
      </c>
      <c r="C781" s="14" t="str">
        <f>VLOOKUP(B781,Overall!B:AA,2,0)</f>
        <v>Physics</v>
      </c>
      <c r="D781" s="14" t="str">
        <f>VLOOKUP(B781,Overall!B:AA,3,0)</f>
        <v>Wave Optics</v>
      </c>
      <c r="E781" s="14" t="str">
        <f>VLOOKUP(B781,Overall!B:AA,4,0)</f>
        <v>Prof. Samudra Roy</v>
      </c>
      <c r="F781" s="15" t="str">
        <f>VLOOKUP(B781,Overall!B:AA,5,0)</f>
        <v>IIT Kharagpur</v>
      </c>
      <c r="G781" s="15" t="str">
        <f>VLOOKUP(B781,Overall!B:AA,6,0)</f>
        <v>IIT Kharagpur</v>
      </c>
      <c r="H781" s="16" t="str">
        <f>VLOOKUP(B781,Overall!B:AA,7,0)</f>
        <v>12 Weeks</v>
      </c>
      <c r="I781" s="15" t="str">
        <f>VLOOKUP(B781,Overall!B:AA,8,0)</f>
        <v>Rerun</v>
      </c>
      <c r="J781" s="17">
        <f>VLOOKUP(B781,Overall!B:AA,9,0)</f>
        <v>45859</v>
      </c>
      <c r="K781" s="17">
        <f>VLOOKUP(B781,Overall!B:AA,10,0)</f>
        <v>45940</v>
      </c>
      <c r="L781" s="17">
        <f>VLOOKUP(B781,Overall!B:AA,11,0)</f>
        <v>45963</v>
      </c>
      <c r="M781" s="17">
        <f>VLOOKUP(B781,Overall!B:AA,12,0)</f>
        <v>45866</v>
      </c>
      <c r="N781" s="17">
        <f>VLOOKUP(B781,Overall!B:AA,13,0)</f>
        <v>45884</v>
      </c>
      <c r="O781" s="15" t="str">
        <f>VLOOKUP(B781,Overall!B:AA,14,0)</f>
        <v>UG</v>
      </c>
      <c r="P781" s="15" t="str">
        <f>VLOOKUP(B781,Overall!B:AA,15,0)</f>
        <v>Core</v>
      </c>
      <c r="Q781" s="15" t="str">
        <f>VLOOKUP(B781,Overall!B:AA,16,0)</f>
        <v>No</v>
      </c>
      <c r="R781" s="33">
        <f>VLOOKUP(B781,Overall!B:AA,17,0)</f>
        <v>0</v>
      </c>
      <c r="S781" s="20" t="str">
        <f>VLOOKUP(B781,Overall!B:AA,18,0)</f>
        <v>https://onlinecourses.nptel.ac.in/noc25_ph53/preview</v>
      </c>
      <c r="T781" s="14" t="str">
        <f>VLOOKUP(B781,Overall!B:AA,19,0)</f>
        <v>noc25_ph53</v>
      </c>
      <c r="U781" s="35" t="str">
        <f>VLOOKUP(B781,Overall!B:AA,20,0)</f>
        <v>https://onlinecourses.nptel.ac.in/noc24_ph44/preview</v>
      </c>
      <c r="V781" s="35" t="str">
        <f>VLOOKUP(B781,Overall!B:AA,21,0)</f>
        <v>https://onlinecourses.nptel.ac.in/noc24_ph44/preview</v>
      </c>
      <c r="W781" s="33" t="str">
        <f>VLOOKUP(B781,Overall!B:AA,22,0)</f>
        <v>noc24_ph44</v>
      </c>
      <c r="X781" s="20" t="str">
        <f>VLOOKUP(B781,Overall!B:AA,23,0)</f>
        <v>https://nptel.ac.in/courses/115105537</v>
      </c>
      <c r="Y781" s="19" t="str">
        <f>VLOOKUP(B781,Overall!B:AA,24,0)</f>
        <v>https://nptel.ac.in/courses/115105537</v>
      </c>
      <c r="Z781" s="14">
        <f>VLOOKUP(B781,Overall!B:AA,25,0)</f>
        <v>115105537</v>
      </c>
      <c r="AA781" s="33"/>
    </row>
    <row r="782" spans="1:27" ht="39.6" x14ac:dyDescent="0.25">
      <c r="A782" s="13">
        <v>781</v>
      </c>
      <c r="B782" s="14" t="s">
        <v>4757</v>
      </c>
      <c r="C782" s="14" t="str">
        <f>VLOOKUP(B782,Overall!B:AA,2,0)</f>
        <v>Physics</v>
      </c>
      <c r="D782" s="14" t="str">
        <f>VLOOKUP(B782,Overall!B:AA,3,0)</f>
        <v>Foundations of Classical Electrodynamics</v>
      </c>
      <c r="E782" s="14" t="str">
        <f>VLOOKUP(B782,Overall!B:AA,4,0)</f>
        <v>Prof. Samudra Roy</v>
      </c>
      <c r="F782" s="15" t="str">
        <f>VLOOKUP(B782,Overall!B:AA,5,0)</f>
        <v>IIT Kharagpur</v>
      </c>
      <c r="G782" s="15" t="str">
        <f>VLOOKUP(B782,Overall!B:AA,6,0)</f>
        <v>IIT Kharagpur</v>
      </c>
      <c r="H782" s="16" t="str">
        <f>VLOOKUP(B782,Overall!B:AA,7,0)</f>
        <v>12 Weeks</v>
      </c>
      <c r="I782" s="15" t="str">
        <f>VLOOKUP(B782,Overall!B:AA,8,0)</f>
        <v>Rerun</v>
      </c>
      <c r="J782" s="17">
        <f>VLOOKUP(B782,Overall!B:AA,9,0)</f>
        <v>45859</v>
      </c>
      <c r="K782" s="17">
        <f>VLOOKUP(B782,Overall!B:AA,10,0)</f>
        <v>45940</v>
      </c>
      <c r="L782" s="17">
        <f>VLOOKUP(B782,Overall!B:AA,11,0)</f>
        <v>45963</v>
      </c>
      <c r="M782" s="17">
        <f>VLOOKUP(B782,Overall!B:AA,12,0)</f>
        <v>45866</v>
      </c>
      <c r="N782" s="17">
        <f>VLOOKUP(B782,Overall!B:AA,13,0)</f>
        <v>45884</v>
      </c>
      <c r="O782" s="15" t="str">
        <f>VLOOKUP(B782,Overall!B:AA,14,0)</f>
        <v>UG</v>
      </c>
      <c r="P782" s="15" t="str">
        <f>VLOOKUP(B782,Overall!B:AA,15,0)</f>
        <v>Core</v>
      </c>
      <c r="Q782" s="15" t="str">
        <f>VLOOKUP(B782,Overall!B:AA,16,0)</f>
        <v>No</v>
      </c>
      <c r="R782" s="33">
        <f>VLOOKUP(B782,Overall!B:AA,17,0)</f>
        <v>0</v>
      </c>
      <c r="S782" s="20" t="str">
        <f>VLOOKUP(B782,Overall!B:AA,18,0)</f>
        <v>https://onlinecourses.nptel.ac.in/noc25_ph54/preview</v>
      </c>
      <c r="T782" s="14" t="str">
        <f>VLOOKUP(B782,Overall!B:AA,19,0)</f>
        <v>noc25_ph54</v>
      </c>
      <c r="U782" s="35" t="str">
        <f>VLOOKUP(B782,Overall!B:AA,20,0)</f>
        <v>https://onlinecourses.nptel.ac.in/noc22_ph46/preview</v>
      </c>
      <c r="V782" s="35" t="str">
        <f>VLOOKUP(B782,Overall!B:AA,21,0)</f>
        <v>https://onlinecourses.nptel.ac.in/noc22_ph46/preview</v>
      </c>
      <c r="W782" s="33" t="str">
        <f>VLOOKUP(B782,Overall!B:AA,22,0)</f>
        <v>noc22_ph46</v>
      </c>
      <c r="X782" s="20" t="str">
        <f>VLOOKUP(B782,Overall!B:AA,23,0)</f>
        <v>https://nptel.ac.in/courses/115105132</v>
      </c>
      <c r="Y782" s="19" t="str">
        <f>VLOOKUP(B782,Overall!B:AA,24,0)</f>
        <v>https://nptel.ac.in/courses/115105132</v>
      </c>
      <c r="Z782" s="14">
        <f>VLOOKUP(B782,Overall!B:AA,25,0)</f>
        <v>115105132</v>
      </c>
      <c r="AA782" s="33"/>
    </row>
    <row r="783" spans="1:27" ht="39.6" x14ac:dyDescent="0.25">
      <c r="A783" s="13">
        <v>782</v>
      </c>
      <c r="B783" s="14" t="s">
        <v>4773</v>
      </c>
      <c r="C783" s="14" t="str">
        <f>VLOOKUP(B783,Overall!B:AA,2,0)</f>
        <v>Physics, Mechanical Engineering</v>
      </c>
      <c r="D783" s="14" t="str">
        <f>VLOOKUP(B783,Overall!B:AA,3,0)</f>
        <v>Mechanics</v>
      </c>
      <c r="E783" s="14" t="str">
        <f>VLOOKUP(B783,Overall!B:AA,4,0)</f>
        <v>Prof. Anjani Kumar Tiwari</v>
      </c>
      <c r="F783" s="15" t="str">
        <f>VLOOKUP(B783,Overall!B:AA,5,0)</f>
        <v>IIT Roorkee</v>
      </c>
      <c r="G783" s="15" t="str">
        <f>VLOOKUP(B783,Overall!B:AA,6,0)</f>
        <v>IIT Roorkee</v>
      </c>
      <c r="H783" s="16" t="str">
        <f>VLOOKUP(B783,Overall!B:AA,7,0)</f>
        <v>12 Weeks</v>
      </c>
      <c r="I783" s="15" t="str">
        <f>VLOOKUP(B783,Overall!B:AA,8,0)</f>
        <v>Rerun</v>
      </c>
      <c r="J783" s="17">
        <f>VLOOKUP(B783,Overall!B:AA,9,0)</f>
        <v>45859</v>
      </c>
      <c r="K783" s="17">
        <f>VLOOKUP(B783,Overall!B:AA,10,0)</f>
        <v>45940</v>
      </c>
      <c r="L783" s="17">
        <f>VLOOKUP(B783,Overall!B:AA,11,0)</f>
        <v>45955</v>
      </c>
      <c r="M783" s="17">
        <f>VLOOKUP(B783,Overall!B:AA,12,0)</f>
        <v>45866</v>
      </c>
      <c r="N783" s="17">
        <f>VLOOKUP(B783,Overall!B:AA,13,0)</f>
        <v>45884</v>
      </c>
      <c r="O783" s="15" t="str">
        <f>VLOOKUP(B783,Overall!B:AA,14,0)</f>
        <v>UG</v>
      </c>
      <c r="P783" s="15" t="str">
        <f>VLOOKUP(B783,Overall!B:AA,15,0)</f>
        <v>Core</v>
      </c>
      <c r="Q783" s="15" t="str">
        <f>VLOOKUP(B783,Overall!B:AA,16,0)</f>
        <v>No</v>
      </c>
      <c r="R783" s="33">
        <f>VLOOKUP(B783,Overall!B:AA,17,0)</f>
        <v>0</v>
      </c>
      <c r="S783" s="20" t="str">
        <f>VLOOKUP(B783,Overall!B:AA,18,0)</f>
        <v>https://onlinecourses.nptel.ac.in/noc25_me184/preview</v>
      </c>
      <c r="T783" s="14" t="str">
        <f>VLOOKUP(B783,Overall!B:AA,19,0)</f>
        <v>noc25_me184</v>
      </c>
      <c r="U783" s="35" t="str">
        <f>VLOOKUP(B783,Overall!B:AA,20,0)</f>
        <v>https://onlinecourses.nptel.ac.in/noc24_me148/preview</v>
      </c>
      <c r="V783" s="35" t="str">
        <f>VLOOKUP(B783,Overall!B:AA,21,0)</f>
        <v>https://onlinecourses.nptel.ac.in/noc24_me148/preview</v>
      </c>
      <c r="W783" s="33" t="str">
        <f>VLOOKUP(B783,Overall!B:AA,22,0)</f>
        <v>noc24_me148</v>
      </c>
      <c r="X783" s="20" t="str">
        <f>VLOOKUP(B783,Overall!B:AA,23,0)</f>
        <v>https://nptel.ac.in/courses/112107539</v>
      </c>
      <c r="Y783" s="19" t="str">
        <f>VLOOKUP(B783,Overall!B:AA,24,0)</f>
        <v>https://nptel.ac.in/courses/112107539</v>
      </c>
      <c r="Z783" s="14">
        <f>VLOOKUP(B783,Overall!B:AA,25,0)</f>
        <v>112107539</v>
      </c>
      <c r="AA783" s="33"/>
    </row>
    <row r="784" spans="1:27" ht="39.6" x14ac:dyDescent="0.25">
      <c r="A784" s="13">
        <v>783</v>
      </c>
      <c r="B784" s="14" t="s">
        <v>4779</v>
      </c>
      <c r="C784" s="14" t="str">
        <f>VLOOKUP(B784,Overall!B:AA,2,0)</f>
        <v>Physiology</v>
      </c>
      <c r="D784" s="14" t="str">
        <f>VLOOKUP(B784,Overall!B:AA,3,0)</f>
        <v>Electrophysiology of Heart</v>
      </c>
      <c r="E784" s="14" t="str">
        <f>VLOOKUP(B784,Overall!B:AA,4,0)</f>
        <v>Prof. Arijita Banerjee</v>
      </c>
      <c r="F784" s="15" t="str">
        <f>VLOOKUP(B784,Overall!B:AA,5,0)</f>
        <v>IIT Kharagpur</v>
      </c>
      <c r="G784" s="15" t="str">
        <f>VLOOKUP(B784,Overall!B:AA,6,0)</f>
        <v>IIT Kharagpur</v>
      </c>
      <c r="H784" s="16" t="str">
        <f>VLOOKUP(B784,Overall!B:AA,7,0)</f>
        <v>4 Weeks</v>
      </c>
      <c r="I784" s="15" t="str">
        <f>VLOOKUP(B784,Overall!B:AA,8,0)</f>
        <v>Rerun</v>
      </c>
      <c r="J784" s="17">
        <f>VLOOKUP(B784,Overall!B:AA,9,0)</f>
        <v>45887</v>
      </c>
      <c r="K784" s="17">
        <f>VLOOKUP(B784,Overall!B:AA,10,0)</f>
        <v>45912</v>
      </c>
      <c r="L784" s="17">
        <f>VLOOKUP(B784,Overall!B:AA,11,0)</f>
        <v>45963</v>
      </c>
      <c r="M784" s="17">
        <f>VLOOKUP(B784,Overall!B:AA,12,0)</f>
        <v>45887</v>
      </c>
      <c r="N784" s="17">
        <f>VLOOKUP(B784,Overall!B:AA,13,0)</f>
        <v>45898</v>
      </c>
      <c r="O784" s="15" t="str">
        <f>VLOOKUP(B784,Overall!B:AA,14,0)</f>
        <v>UG</v>
      </c>
      <c r="P784" s="15" t="str">
        <f>VLOOKUP(B784,Overall!B:AA,15,0)</f>
        <v>Core</v>
      </c>
      <c r="Q784" s="15" t="str">
        <f>VLOOKUP(B784,Overall!B:AA,16,0)</f>
        <v>No</v>
      </c>
      <c r="R784" s="33">
        <f>VLOOKUP(B784,Overall!B:AA,17,0)</f>
        <v>0</v>
      </c>
      <c r="S784" s="20" t="str">
        <f>VLOOKUP(B784,Overall!B:AA,18,0)</f>
        <v>https://onlinecourses.nptel.ac.in/noc25_bt89/preview</v>
      </c>
      <c r="T784" s="14" t="str">
        <f>VLOOKUP(B784,Overall!B:AA,19,0)</f>
        <v>noc25_bt89</v>
      </c>
      <c r="U784" s="35" t="str">
        <f>VLOOKUP(B784,Overall!B:AA,20,0)</f>
        <v>https://onlinecourses.nptel.ac.in/noc24_bt74/preview</v>
      </c>
      <c r="V784" s="35" t="str">
        <f>VLOOKUP(B784,Overall!B:AA,21,0)</f>
        <v>https://onlinecourses.nptel.ac.in/noc24_bt74/preview</v>
      </c>
      <c r="W784" s="33" t="str">
        <f>VLOOKUP(B784,Overall!B:AA,22,0)</f>
        <v>noc24_bt74</v>
      </c>
      <c r="X784" s="20" t="str">
        <f>VLOOKUP(B784,Overall!B:AA,23,0)</f>
        <v>https://nptel.ac.in/courses/102105101</v>
      </c>
      <c r="Y784" s="19" t="str">
        <f>VLOOKUP(B784,Overall!B:AA,24,0)</f>
        <v>https://nptel.ac.in/courses/102105101</v>
      </c>
      <c r="Z784" s="14">
        <f>VLOOKUP(B784,Overall!B:AA,25,0)</f>
        <v>102105101</v>
      </c>
      <c r="AA784" s="33"/>
    </row>
    <row r="785" spans="1:27" ht="39.6" x14ac:dyDescent="0.25">
      <c r="A785" s="13">
        <v>784</v>
      </c>
      <c r="B785" s="14" t="s">
        <v>4790</v>
      </c>
      <c r="C785" s="14" t="str">
        <f>VLOOKUP(B785,Overall!B:AA,2,0)</f>
        <v>Psychology</v>
      </c>
      <c r="D785" s="14" t="str">
        <f>VLOOKUP(B785,Overall!B:AA,3,0)</f>
        <v>Memory</v>
      </c>
      <c r="E785" s="14" t="str">
        <f>VLOOKUP(B785,Overall!B:AA,4,0)</f>
        <v>Prof. M. K. Asthana</v>
      </c>
      <c r="F785" s="15" t="str">
        <f>VLOOKUP(B785,Overall!B:AA,5,0)</f>
        <v>IIT Roorkee</v>
      </c>
      <c r="G785" s="15" t="str">
        <f>VLOOKUP(B785,Overall!B:AA,6,0)</f>
        <v>IIT Roorkee</v>
      </c>
      <c r="H785" s="16" t="str">
        <f>VLOOKUP(B785,Overall!B:AA,7,0)</f>
        <v>8 Weeks</v>
      </c>
      <c r="I785" s="15" t="str">
        <f>VLOOKUP(B785,Overall!B:AA,8,0)</f>
        <v>Rerun</v>
      </c>
      <c r="J785" s="17">
        <f>VLOOKUP(B785,Overall!B:AA,9,0)</f>
        <v>45887</v>
      </c>
      <c r="K785" s="17">
        <f>VLOOKUP(B785,Overall!B:AA,10,0)</f>
        <v>45940</v>
      </c>
      <c r="L785" s="17">
        <f>VLOOKUP(B785,Overall!B:AA,11,0)</f>
        <v>45963</v>
      </c>
      <c r="M785" s="17">
        <f>VLOOKUP(B785,Overall!B:AA,12,0)</f>
        <v>45887</v>
      </c>
      <c r="N785" s="17">
        <f>VLOOKUP(B785,Overall!B:AA,13,0)</f>
        <v>45898</v>
      </c>
      <c r="O785" s="15" t="str">
        <f>VLOOKUP(B785,Overall!B:AA,14,0)</f>
        <v>UG/PG</v>
      </c>
      <c r="P785" s="15" t="str">
        <f>VLOOKUP(B785,Overall!B:AA,15,0)</f>
        <v>Elective</v>
      </c>
      <c r="Q785" s="15" t="str">
        <f>VLOOKUP(B785,Overall!B:AA,16,0)</f>
        <v>Yes</v>
      </c>
      <c r="R785" s="33" t="str">
        <f>VLOOKUP(B785,Overall!B:AA,17,0)</f>
        <v>Psychology</v>
      </c>
      <c r="S785" s="20" t="str">
        <f>VLOOKUP(B785,Overall!B:AA,18,0)</f>
        <v>https://onlinecourses.nptel.ac.in/noc25_hs220/preview</v>
      </c>
      <c r="T785" s="14" t="str">
        <f>VLOOKUP(B785,Overall!B:AA,19,0)</f>
        <v>noc25_hs220</v>
      </c>
      <c r="U785" s="35" t="str">
        <f>VLOOKUP(B785,Overall!B:AA,20,0)</f>
        <v>https://onlinecourses.nptel.ac.in/noc24_hs183/preview</v>
      </c>
      <c r="V785" s="35" t="str">
        <f>VLOOKUP(B785,Overall!B:AA,21,0)</f>
        <v>https://onlinecourses.nptel.ac.in/noc24_hs183/preview</v>
      </c>
      <c r="W785" s="33" t="str">
        <f>VLOOKUP(B785,Overall!B:AA,22,0)</f>
        <v>noc24_hs183</v>
      </c>
      <c r="X785" s="20" t="str">
        <f>VLOOKUP(B785,Overall!B:AA,23,0)</f>
        <v>https://nptel.ac.in/courses/109107541</v>
      </c>
      <c r="Y785" s="19" t="str">
        <f>VLOOKUP(B785,Overall!B:AA,24,0)</f>
        <v>https://nptel.ac.in/courses/109107541</v>
      </c>
      <c r="Z785" s="14">
        <f>VLOOKUP(B785,Overall!B:AA,25,0)</f>
        <v>109107541</v>
      </c>
      <c r="AA785" s="33"/>
    </row>
    <row r="786" spans="1:27" ht="39.6" x14ac:dyDescent="0.25">
      <c r="A786" s="13">
        <v>785</v>
      </c>
      <c r="B786" s="14" t="s">
        <v>4795</v>
      </c>
      <c r="C786" s="14" t="str">
        <f>VLOOKUP(B786,Overall!B:AA,2,0)</f>
        <v>School of Agro and Rural Technology</v>
      </c>
      <c r="D786" s="14" t="str">
        <f>VLOOKUP(B786,Overall!B:AA,3,0)</f>
        <v>Natural Resources Management</v>
      </c>
      <c r="E786" s="14" t="str">
        <f>VLOOKUP(B786,Overall!B:AA,4,0)</f>
        <v>Prof. Sudip Mitra</v>
      </c>
      <c r="F786" s="15" t="str">
        <f>VLOOKUP(B786,Overall!B:AA,5,0)</f>
        <v>IIT Guwahati</v>
      </c>
      <c r="G786" s="15" t="str">
        <f>VLOOKUP(B786,Overall!B:AA,6,0)</f>
        <v>IIT Guwahati</v>
      </c>
      <c r="H786" s="16" t="str">
        <f>VLOOKUP(B786,Overall!B:AA,7,0)</f>
        <v>12 Weeks</v>
      </c>
      <c r="I786" s="15" t="str">
        <f>VLOOKUP(B786,Overall!B:AA,8,0)</f>
        <v>Rerun</v>
      </c>
      <c r="J786" s="17">
        <f>VLOOKUP(B786,Overall!B:AA,9,0)</f>
        <v>45859</v>
      </c>
      <c r="K786" s="17">
        <f>VLOOKUP(B786,Overall!B:AA,10,0)</f>
        <v>45940</v>
      </c>
      <c r="L786" s="17">
        <f>VLOOKUP(B786,Overall!B:AA,11,0)</f>
        <v>45962</v>
      </c>
      <c r="M786" s="17">
        <f>VLOOKUP(B786,Overall!B:AA,12,0)</f>
        <v>45866</v>
      </c>
      <c r="N786" s="17">
        <f>VLOOKUP(B786,Overall!B:AA,13,0)</f>
        <v>45884</v>
      </c>
      <c r="O786" s="15" t="str">
        <f>VLOOKUP(B786,Overall!B:AA,14,0)</f>
        <v>UG/PG</v>
      </c>
      <c r="P786" s="15" t="str">
        <f>VLOOKUP(B786,Overall!B:AA,15,0)</f>
        <v>Elective</v>
      </c>
      <c r="Q786" s="15" t="str">
        <f>VLOOKUP(B786,Overall!B:AA,16,0)</f>
        <v>Yes</v>
      </c>
      <c r="R786" s="33" t="str">
        <f>VLOOKUP(B786,Overall!B:AA,17,0)</f>
        <v>Integrated Soil and Water Management</v>
      </c>
      <c r="S786" s="20" t="str">
        <f>VLOOKUP(B786,Overall!B:AA,18,0)</f>
        <v>https://onlinecourses.nptel.ac.in/noc25_ag26/preview</v>
      </c>
      <c r="T786" s="14" t="str">
        <f>VLOOKUP(B786,Overall!B:AA,19,0)</f>
        <v>noc25_ag26</v>
      </c>
      <c r="U786" s="35" t="str">
        <f>VLOOKUP(B786,Overall!B:AA,20,0)</f>
        <v>https://onlinecourses.nptel.ac.in/noc24_ag17/preview</v>
      </c>
      <c r="V786" s="35" t="str">
        <f>VLOOKUP(B786,Overall!B:AA,21,0)</f>
        <v>https://onlinecourses.nptel.ac.in/noc24_ag17/preview</v>
      </c>
      <c r="W786" s="33" t="str">
        <f>VLOOKUP(B786,Overall!B:AA,22,0)</f>
        <v>noc24_ag17</v>
      </c>
      <c r="X786" s="20" t="str">
        <f>VLOOKUP(B786,Overall!B:AA,23,0)</f>
        <v>https://nptel.ac.in/courses/126103022</v>
      </c>
      <c r="Y786" s="19" t="str">
        <f>VLOOKUP(B786,Overall!B:AA,24,0)</f>
        <v>https://nptel.ac.in/courses/126103022</v>
      </c>
      <c r="Z786" s="14">
        <f>VLOOKUP(B786,Overall!B:AA,25,0)</f>
        <v>126103022</v>
      </c>
      <c r="AA786" s="33"/>
    </row>
    <row r="787" spans="1:27" ht="39.6" x14ac:dyDescent="0.25">
      <c r="A787" s="13">
        <v>786</v>
      </c>
      <c r="B787" s="14" t="s">
        <v>4801</v>
      </c>
      <c r="C787" s="14" t="str">
        <f>VLOOKUP(B787,Overall!B:AA,2,0)</f>
        <v>School of Business</v>
      </c>
      <c r="D787" s="14" t="str">
        <f>VLOOKUP(B787,Overall!B:AA,3,0)</f>
        <v>Labour Welfare and Industrial Relations</v>
      </c>
      <c r="E787" s="14" t="str">
        <f>VLOOKUP(B787,Overall!B:AA,4,0)</f>
        <v>Prof. Abraham Cyril Issac</v>
      </c>
      <c r="F787" s="15" t="str">
        <f>VLOOKUP(B787,Overall!B:AA,5,0)</f>
        <v>IIT Guwahati</v>
      </c>
      <c r="G787" s="15" t="str">
        <f>VLOOKUP(B787,Overall!B:AA,6,0)</f>
        <v>IIT Guwahati</v>
      </c>
      <c r="H787" s="16" t="str">
        <f>VLOOKUP(B787,Overall!B:AA,7,0)</f>
        <v>12 Weeks</v>
      </c>
      <c r="I787" s="15" t="str">
        <f>VLOOKUP(B787,Overall!B:AA,8,0)</f>
        <v>Rerun</v>
      </c>
      <c r="J787" s="17">
        <f>VLOOKUP(B787,Overall!B:AA,9,0)</f>
        <v>45859</v>
      </c>
      <c r="K787" s="17">
        <f>VLOOKUP(B787,Overall!B:AA,10,0)</f>
        <v>45940</v>
      </c>
      <c r="L787" s="17">
        <f>VLOOKUP(B787,Overall!B:AA,11,0)</f>
        <v>45962</v>
      </c>
      <c r="M787" s="17">
        <f>VLOOKUP(B787,Overall!B:AA,12,0)</f>
        <v>45866</v>
      </c>
      <c r="N787" s="17">
        <f>VLOOKUP(B787,Overall!B:AA,13,0)</f>
        <v>45884</v>
      </c>
      <c r="O787" s="15" t="str">
        <f>VLOOKUP(B787,Overall!B:AA,14,0)</f>
        <v>PG</v>
      </c>
      <c r="P787" s="15" t="str">
        <f>VLOOKUP(B787,Overall!B:AA,15,0)</f>
        <v>Core</v>
      </c>
      <c r="Q787" s="15" t="str">
        <f>VLOOKUP(B787,Overall!B:AA,16,0)</f>
        <v>Yes</v>
      </c>
      <c r="R787" s="33" t="str">
        <f>VLOOKUP(B787,Overall!B:AA,17,0)</f>
        <v>Human Resource Management</v>
      </c>
      <c r="S787" s="20" t="str">
        <f>VLOOKUP(B787,Overall!B:AA,18,0)</f>
        <v>https://onlinecourses.nptel.ac.in/noc25_mg159/preview</v>
      </c>
      <c r="T787" s="14" t="str">
        <f>VLOOKUP(B787,Overall!B:AA,19,0)</f>
        <v>noc25_mg159</v>
      </c>
      <c r="U787" s="35" t="str">
        <f>VLOOKUP(B787,Overall!B:AA,20,0)</f>
        <v>https://onlinecourses.nptel.ac.in/noc24_mg104/preview</v>
      </c>
      <c r="V787" s="35" t="str">
        <f>VLOOKUP(B787,Overall!B:AA,21,0)</f>
        <v>https://onlinecourses.nptel.ac.in/noc24_mg104/preview</v>
      </c>
      <c r="W787" s="33" t="str">
        <f>VLOOKUP(B787,Overall!B:AA,22,0)</f>
        <v>noc24_mg104</v>
      </c>
      <c r="X787" s="20" t="str">
        <f>VLOOKUP(B787,Overall!B:AA,23,0)</f>
        <v>https://nptel.ac.in/courses/110103506</v>
      </c>
      <c r="Y787" s="19" t="str">
        <f>VLOOKUP(B787,Overall!B:AA,24,0)</f>
        <v>https://nptel.ac.in/courses/110103506</v>
      </c>
      <c r="Z787" s="14">
        <f>VLOOKUP(B787,Overall!B:AA,25,0)</f>
        <v>110103506</v>
      </c>
      <c r="AA787" s="33"/>
    </row>
    <row r="788" spans="1:27" ht="52.8" x14ac:dyDescent="0.25">
      <c r="A788" s="13">
        <v>787</v>
      </c>
      <c r="B788" s="14" t="s">
        <v>4806</v>
      </c>
      <c r="C788" s="14" t="str">
        <f>VLOOKUP(B788,Overall!B:AA,2,0)</f>
        <v>Science, Aerospace Engineering, Automotive Engineering, Civil Engineering, Mechanical Engineering, Metallurgy and Material science &amp; Mining Engineering</v>
      </c>
      <c r="D788" s="14" t="str">
        <f>VLOOKUP(B788,Overall!B:AA,3,0)</f>
        <v>Mechanical Behavior of Polymers and Composites</v>
      </c>
      <c r="E788" s="14" t="str">
        <f>VLOOKUP(B788,Overall!B:AA,4,0)</f>
        <v>Prof. Naresh V Datla</v>
      </c>
      <c r="F788" s="15" t="str">
        <f>VLOOKUP(B788,Overall!B:AA,5,0)</f>
        <v>IIT Delhi</v>
      </c>
      <c r="G788" s="15" t="str">
        <f>VLOOKUP(B788,Overall!B:AA,6,0)</f>
        <v>IIT Delhi</v>
      </c>
      <c r="H788" s="16" t="str">
        <f>VLOOKUP(B788,Overall!B:AA,7,0)</f>
        <v>12 Weeks</v>
      </c>
      <c r="I788" s="15" t="str">
        <f>VLOOKUP(B788,Overall!B:AA,8,0)</f>
        <v>Rerun</v>
      </c>
      <c r="J788" s="17">
        <f>VLOOKUP(B788,Overall!B:AA,9,0)</f>
        <v>45859</v>
      </c>
      <c r="K788" s="17">
        <f>VLOOKUP(B788,Overall!B:AA,10,0)</f>
        <v>45940</v>
      </c>
      <c r="L788" s="17">
        <f>VLOOKUP(B788,Overall!B:AA,11,0)</f>
        <v>45963</v>
      </c>
      <c r="M788" s="17">
        <f>VLOOKUP(B788,Overall!B:AA,12,0)</f>
        <v>45866</v>
      </c>
      <c r="N788" s="17">
        <f>VLOOKUP(B788,Overall!B:AA,13,0)</f>
        <v>45884</v>
      </c>
      <c r="O788" s="15" t="str">
        <f>VLOOKUP(B788,Overall!B:AA,14,0)</f>
        <v>UG/PG</v>
      </c>
      <c r="P788" s="15" t="str">
        <f>VLOOKUP(B788,Overall!B:AA,15,0)</f>
        <v>Elective</v>
      </c>
      <c r="Q788" s="15" t="str">
        <f>VLOOKUP(B788,Overall!B:AA,16,0)</f>
        <v>Yes</v>
      </c>
      <c r="R788" s="33">
        <f>VLOOKUP(B788,Overall!B:AA,17,0)</f>
        <v>0</v>
      </c>
      <c r="S788" s="20" t="str">
        <f>VLOOKUP(B788,Overall!B:AA,18,0)</f>
        <v>https://onlinecourses.nptel.ac.in/noc25_me185/preview</v>
      </c>
      <c r="T788" s="14" t="str">
        <f>VLOOKUP(B788,Overall!B:AA,19,0)</f>
        <v>noc25_me185</v>
      </c>
      <c r="U788" s="35" t="str">
        <f>VLOOKUP(B788,Overall!B:AA,20,0)</f>
        <v>https://onlinecourses.nptel.ac.in/noc24_me149/preview</v>
      </c>
      <c r="V788" s="35" t="str">
        <f>VLOOKUP(B788,Overall!B:AA,21,0)</f>
        <v>https://onlinecourses.nptel.ac.in/noc24_me149/preview</v>
      </c>
      <c r="W788" s="33" t="str">
        <f>VLOOKUP(B788,Overall!B:AA,22,0)</f>
        <v>noc24_me149</v>
      </c>
      <c r="X788" s="20" t="str">
        <f>VLOOKUP(B788,Overall!B:AA,23,0)</f>
        <v>https://nptel.ac.in/courses/112102319</v>
      </c>
      <c r="Y788" s="19" t="str">
        <f>VLOOKUP(B788,Overall!B:AA,24,0)</f>
        <v>https://nptel.ac.in/courses/112102319</v>
      </c>
      <c r="Z788" s="14">
        <f>VLOOKUP(B788,Overall!B:AA,25,0)</f>
        <v>112102319</v>
      </c>
      <c r="AA788" s="33"/>
    </row>
    <row r="789" spans="1:27" ht="39.6" x14ac:dyDescent="0.25">
      <c r="A789" s="13">
        <v>788</v>
      </c>
      <c r="B789" s="14" t="s">
        <v>4812</v>
      </c>
      <c r="C789" s="14" t="str">
        <f>VLOOKUP(B789,Overall!B:AA,2,0)</f>
        <v>Sociology</v>
      </c>
      <c r="D789" s="14" t="str">
        <f>VLOOKUP(B789,Overall!B:AA,3,0)</f>
        <v>Introductory Rural Sociology: Continuity and Change</v>
      </c>
      <c r="E789" s="14" t="str">
        <f>VLOOKUP(B789,Overall!B:AA,4,0)</f>
        <v>Prof. Ashish Saxena</v>
      </c>
      <c r="F789" s="15" t="str">
        <f>VLOOKUP(B789,Overall!B:AA,5,0)</f>
        <v>University of Allahabad</v>
      </c>
      <c r="G789" s="15" t="str">
        <f>VLOOKUP(B789,Overall!B:AA,6,0)</f>
        <v>IIT Kanpur</v>
      </c>
      <c r="H789" s="16" t="str">
        <f>VLOOKUP(B789,Overall!B:AA,7,0)</f>
        <v>8 Weeks</v>
      </c>
      <c r="I789" s="15" t="str">
        <f>VLOOKUP(B789,Overall!B:AA,8,0)</f>
        <v>Rerun</v>
      </c>
      <c r="J789" s="17">
        <f>VLOOKUP(B789,Overall!B:AA,9,0)</f>
        <v>45887</v>
      </c>
      <c r="K789" s="17">
        <f>VLOOKUP(B789,Overall!B:AA,10,0)</f>
        <v>45940</v>
      </c>
      <c r="L789" s="17">
        <f>VLOOKUP(B789,Overall!B:AA,11,0)</f>
        <v>45962</v>
      </c>
      <c r="M789" s="17">
        <f>VLOOKUP(B789,Overall!B:AA,12,0)</f>
        <v>45887</v>
      </c>
      <c r="N789" s="17">
        <f>VLOOKUP(B789,Overall!B:AA,13,0)</f>
        <v>45898</v>
      </c>
      <c r="O789" s="15" t="str">
        <f>VLOOKUP(B789,Overall!B:AA,14,0)</f>
        <v>PG</v>
      </c>
      <c r="P789" s="15" t="str">
        <f>VLOOKUP(B789,Overall!B:AA,15,0)</f>
        <v>Core</v>
      </c>
      <c r="Q789" s="15" t="str">
        <f>VLOOKUP(B789,Overall!B:AA,16,0)</f>
        <v>Yes</v>
      </c>
      <c r="R789" s="33">
        <f>VLOOKUP(B789,Overall!B:AA,17,0)</f>
        <v>0</v>
      </c>
      <c r="S789" s="20" t="str">
        <f>VLOOKUP(B789,Overall!B:AA,18,0)</f>
        <v>https://onlinecourses.nptel.ac.in/noc25_hs221/preview</v>
      </c>
      <c r="T789" s="14" t="str">
        <f>VLOOKUP(B789,Overall!B:AA,19,0)</f>
        <v>noc25_hs221</v>
      </c>
      <c r="U789" s="35" t="str">
        <f>VLOOKUP(B789,Overall!B:AA,20,0)</f>
        <v>https://onlinecourses.nptel.ac.in/noc24_hs184/preview</v>
      </c>
      <c r="V789" s="35" t="str">
        <f>VLOOKUP(B789,Overall!B:AA,21,0)</f>
        <v>https://onlinecourses.nptel.ac.in/noc24_hs184/preview</v>
      </c>
      <c r="W789" s="33" t="str">
        <f>VLOOKUP(B789,Overall!B:AA,22,0)</f>
        <v>noc24_hs184</v>
      </c>
      <c r="X789" s="20" t="str">
        <f>VLOOKUP(B789,Overall!B:AA,23,0)</f>
        <v>https://nptel.ac.in/courses/109104203</v>
      </c>
      <c r="Y789" s="19" t="str">
        <f>VLOOKUP(B789,Overall!B:AA,24,0)</f>
        <v>https://nptel.ac.in/courses/109104203</v>
      </c>
      <c r="Z789" s="14">
        <f>VLOOKUP(B789,Overall!B:AA,25,0)</f>
        <v>109104203</v>
      </c>
      <c r="AA789" s="33"/>
    </row>
    <row r="790" spans="1:27" ht="39.6" x14ac:dyDescent="0.25">
      <c r="A790" s="13">
        <v>789</v>
      </c>
      <c r="B790" s="14" t="s">
        <v>4838</v>
      </c>
      <c r="C790" s="14" t="str">
        <f>VLOOKUP(B790,Overall!B:AA,2,0)</f>
        <v>Textile Engineering</v>
      </c>
      <c r="D790" s="14" t="str">
        <f>VLOOKUP(B790,Overall!B:AA,3,0)</f>
        <v>Principles of Combing, Roving Preparation &amp; Ring Spinning</v>
      </c>
      <c r="E790" s="14" t="str">
        <f>VLOOKUP(B790,Overall!B:AA,4,0)</f>
        <v>Prof. R Chattopadhyay</v>
      </c>
      <c r="F790" s="15" t="str">
        <f>VLOOKUP(B790,Overall!B:AA,5,0)</f>
        <v>IIT Delhi</v>
      </c>
      <c r="G790" s="15" t="str">
        <f>VLOOKUP(B790,Overall!B:AA,6,0)</f>
        <v>IIT Delhi</v>
      </c>
      <c r="H790" s="16" t="str">
        <f>VLOOKUP(B790,Overall!B:AA,7,0)</f>
        <v>12 Weeks</v>
      </c>
      <c r="I790" s="15" t="str">
        <f>VLOOKUP(B790,Overall!B:AA,8,0)</f>
        <v>Rerun</v>
      </c>
      <c r="J790" s="17">
        <f>VLOOKUP(B790,Overall!B:AA,9,0)</f>
        <v>45859</v>
      </c>
      <c r="K790" s="17">
        <f>VLOOKUP(B790,Overall!B:AA,10,0)</f>
        <v>45940</v>
      </c>
      <c r="L790" s="17">
        <f>VLOOKUP(B790,Overall!B:AA,11,0)</f>
        <v>45955</v>
      </c>
      <c r="M790" s="17">
        <f>VLOOKUP(B790,Overall!B:AA,12,0)</f>
        <v>45866</v>
      </c>
      <c r="N790" s="17">
        <f>VLOOKUP(B790,Overall!B:AA,13,0)</f>
        <v>45884</v>
      </c>
      <c r="O790" s="15" t="str">
        <f>VLOOKUP(B790,Overall!B:AA,14,0)</f>
        <v>UG</v>
      </c>
      <c r="P790" s="15" t="str">
        <f>VLOOKUP(B790,Overall!B:AA,15,0)</f>
        <v>Core</v>
      </c>
      <c r="Q790" s="15" t="str">
        <f>VLOOKUP(B790,Overall!B:AA,16,0)</f>
        <v>No</v>
      </c>
      <c r="R790" s="33">
        <f>VLOOKUP(B790,Overall!B:AA,17,0)</f>
        <v>0</v>
      </c>
      <c r="S790" s="20" t="str">
        <f>VLOOKUP(B790,Overall!B:AA,18,0)</f>
        <v>https://onlinecourses.nptel.ac.in/noc25_te08/preview</v>
      </c>
      <c r="T790" s="14" t="str">
        <f>VLOOKUP(B790,Overall!B:AA,19,0)</f>
        <v>noc25_te08</v>
      </c>
      <c r="U790" s="35" t="str">
        <f>VLOOKUP(B790,Overall!B:AA,20,0)</f>
        <v>https://onlinecourses.nptel.ac.in/noc24_te08/preview</v>
      </c>
      <c r="V790" s="35" t="str">
        <f>VLOOKUP(B790,Overall!B:AA,21,0)</f>
        <v>https://onlinecourses.nptel.ac.in/noc24_te08/preview</v>
      </c>
      <c r="W790" s="33" t="str">
        <f>VLOOKUP(B790,Overall!B:AA,22,0)</f>
        <v>noc24_te08</v>
      </c>
      <c r="X790" s="20" t="str">
        <f>VLOOKUP(B790,Overall!B:AA,23,0)</f>
        <v>https://nptel.ac.in/courses/116102055</v>
      </c>
      <c r="Y790" s="19" t="str">
        <f>VLOOKUP(B790,Overall!B:AA,24,0)</f>
        <v>https://nptel.ac.in/courses/116102055</v>
      </c>
      <c r="Z790" s="14">
        <f>VLOOKUP(B790,Overall!B:AA,25,0)</f>
        <v>116102055</v>
      </c>
      <c r="AA790" s="33"/>
    </row>
    <row r="791" spans="1:27" ht="39.6" x14ac:dyDescent="0.25">
      <c r="A791" s="13">
        <v>790</v>
      </c>
      <c r="B791" s="14" t="s">
        <v>4844</v>
      </c>
      <c r="C791" s="14" t="str">
        <f>VLOOKUP(B791,Overall!B:AA,2,0)</f>
        <v>Textile Engineering</v>
      </c>
      <c r="D791" s="14" t="str">
        <f>VLOOKUP(B791,Overall!B:AA,3,0)</f>
        <v>Yarn manufacture I: Principle of Carding and Drawing</v>
      </c>
      <c r="E791" s="14" t="str">
        <f>VLOOKUP(B791,Overall!B:AA,4,0)</f>
        <v>Prof. R Chattopadhyay</v>
      </c>
      <c r="F791" s="15" t="str">
        <f>VLOOKUP(B791,Overall!B:AA,5,0)</f>
        <v>IIT Delhi</v>
      </c>
      <c r="G791" s="15" t="str">
        <f>VLOOKUP(B791,Overall!B:AA,6,0)</f>
        <v>IIT Delhi</v>
      </c>
      <c r="H791" s="16" t="str">
        <f>VLOOKUP(B791,Overall!B:AA,7,0)</f>
        <v>12 Weeks</v>
      </c>
      <c r="I791" s="15" t="str">
        <f>VLOOKUP(B791,Overall!B:AA,8,0)</f>
        <v>Rerun</v>
      </c>
      <c r="J791" s="17">
        <f>VLOOKUP(B791,Overall!B:AA,9,0)</f>
        <v>45859</v>
      </c>
      <c r="K791" s="17">
        <f>VLOOKUP(B791,Overall!B:AA,10,0)</f>
        <v>45940</v>
      </c>
      <c r="L791" s="17">
        <f>VLOOKUP(B791,Overall!B:AA,11,0)</f>
        <v>45956</v>
      </c>
      <c r="M791" s="17">
        <f>VLOOKUP(B791,Overall!B:AA,12,0)</f>
        <v>45866</v>
      </c>
      <c r="N791" s="17">
        <f>VLOOKUP(B791,Overall!B:AA,13,0)</f>
        <v>45884</v>
      </c>
      <c r="O791" s="15" t="str">
        <f>VLOOKUP(B791,Overall!B:AA,14,0)</f>
        <v>UG</v>
      </c>
      <c r="P791" s="15" t="str">
        <f>VLOOKUP(B791,Overall!B:AA,15,0)</f>
        <v>Core</v>
      </c>
      <c r="Q791" s="15" t="str">
        <f>VLOOKUP(B791,Overall!B:AA,16,0)</f>
        <v>No</v>
      </c>
      <c r="R791" s="33">
        <f>VLOOKUP(B791,Overall!B:AA,17,0)</f>
        <v>0</v>
      </c>
      <c r="S791" s="20" t="str">
        <f>VLOOKUP(B791,Overall!B:AA,18,0)</f>
        <v>https://onlinecourses.nptel.ac.in/noc25_te09/preview</v>
      </c>
      <c r="T791" s="14" t="str">
        <f>VLOOKUP(B791,Overall!B:AA,19,0)</f>
        <v>noc25_te09</v>
      </c>
      <c r="U791" s="35" t="str">
        <f>VLOOKUP(B791,Overall!B:AA,20,0)</f>
        <v>https://onlinecourses.nptel.ac.in/noc24_te09/preview</v>
      </c>
      <c r="V791" s="35" t="str">
        <f>VLOOKUP(B791,Overall!B:AA,21,0)</f>
        <v>https://onlinecourses.nptel.ac.in/noc24_te09/preview</v>
      </c>
      <c r="W791" s="33" t="str">
        <f>VLOOKUP(B791,Overall!B:AA,22,0)</f>
        <v>noc24_te09</v>
      </c>
      <c r="X791" s="20" t="str">
        <f>VLOOKUP(B791,Overall!B:AA,23,0)</f>
        <v>https://nptel.ac.in/courses/116102048</v>
      </c>
      <c r="Y791" s="19" t="str">
        <f>VLOOKUP(B791,Overall!B:AA,24,0)</f>
        <v>https://nptel.ac.in/courses/116102048</v>
      </c>
      <c r="Z791" s="14">
        <f>VLOOKUP(B791,Overall!B:AA,25,0)</f>
        <v>116102048</v>
      </c>
      <c r="AA791" s="33"/>
    </row>
    <row r="792" spans="1:27" ht="39.6" x14ac:dyDescent="0.25">
      <c r="A792" s="13">
        <v>791</v>
      </c>
      <c r="B792" s="14" t="s">
        <v>4848</v>
      </c>
      <c r="C792" s="14" t="str">
        <f>VLOOKUP(B792,Overall!B:AA,2,0)</f>
        <v>Textile Engineering</v>
      </c>
      <c r="D792" s="14" t="str">
        <f>VLOOKUP(B792,Overall!B:AA,3,0)</f>
        <v>Science of Clothing Comfort</v>
      </c>
      <c r="E792" s="14" t="str">
        <f>VLOOKUP(B792,Overall!B:AA,4,0)</f>
        <v>Prof. Apurba Das</v>
      </c>
      <c r="F792" s="15" t="str">
        <f>VLOOKUP(B792,Overall!B:AA,5,0)</f>
        <v>IIT Delhi</v>
      </c>
      <c r="G792" s="15" t="str">
        <f>VLOOKUP(B792,Overall!B:AA,6,0)</f>
        <v>IIT Delhi</v>
      </c>
      <c r="H792" s="16" t="str">
        <f>VLOOKUP(B792,Overall!B:AA,7,0)</f>
        <v>12 Weeks</v>
      </c>
      <c r="I792" s="15" t="str">
        <f>VLOOKUP(B792,Overall!B:AA,8,0)</f>
        <v>Rerun</v>
      </c>
      <c r="J792" s="17">
        <f>VLOOKUP(B792,Overall!B:AA,9,0)</f>
        <v>45859</v>
      </c>
      <c r="K792" s="17">
        <f>VLOOKUP(B792,Overall!B:AA,10,0)</f>
        <v>45940</v>
      </c>
      <c r="L792" s="17">
        <f>VLOOKUP(B792,Overall!B:AA,11,0)</f>
        <v>45956</v>
      </c>
      <c r="M792" s="17">
        <f>VLOOKUP(B792,Overall!B:AA,12,0)</f>
        <v>45866</v>
      </c>
      <c r="N792" s="17">
        <f>VLOOKUP(B792,Overall!B:AA,13,0)</f>
        <v>45884</v>
      </c>
      <c r="O792" s="15" t="str">
        <f>VLOOKUP(B792,Overall!B:AA,14,0)</f>
        <v>UG/PG</v>
      </c>
      <c r="P792" s="15" t="str">
        <f>VLOOKUP(B792,Overall!B:AA,15,0)</f>
        <v>Elective</v>
      </c>
      <c r="Q792" s="15" t="str">
        <f>VLOOKUP(B792,Overall!B:AA,16,0)</f>
        <v>Yes</v>
      </c>
      <c r="R792" s="33">
        <f>VLOOKUP(B792,Overall!B:AA,17,0)</f>
        <v>0</v>
      </c>
      <c r="S792" s="20" t="str">
        <f>VLOOKUP(B792,Overall!B:AA,18,0)</f>
        <v>https://onlinecourses.nptel.ac.in/noc25_te10/preview</v>
      </c>
      <c r="T792" s="14" t="str">
        <f>VLOOKUP(B792,Overall!B:AA,19,0)</f>
        <v>noc25_te10</v>
      </c>
      <c r="U792" s="35" t="str">
        <f>VLOOKUP(B792,Overall!B:AA,20,0)</f>
        <v>https://onlinecourses.nptel.ac.in/noc24_te11/preview</v>
      </c>
      <c r="V792" s="35" t="str">
        <f>VLOOKUP(B792,Overall!B:AA,21,0)</f>
        <v>https://onlinecourses.nptel.ac.in/noc24_te11/preview</v>
      </c>
      <c r="W792" s="33" t="str">
        <f>VLOOKUP(B792,Overall!B:AA,22,0)</f>
        <v>noc24_te11</v>
      </c>
      <c r="X792" s="20" t="str">
        <f>VLOOKUP(B792,Overall!B:AA,23,0)</f>
        <v>https://nptel.ac.in/courses/116102047</v>
      </c>
      <c r="Y792" s="19" t="str">
        <f>VLOOKUP(B792,Overall!B:AA,24,0)</f>
        <v>https://nptel.ac.in/courses/116102047</v>
      </c>
      <c r="Z792" s="14">
        <f>VLOOKUP(B792,Overall!B:AA,25,0)</f>
        <v>116102047</v>
      </c>
      <c r="AA792" s="33"/>
    </row>
    <row r="793" spans="1:27" ht="39.6" x14ac:dyDescent="0.25">
      <c r="A793" s="13">
        <v>792</v>
      </c>
      <c r="B793" s="14" t="s">
        <v>4853</v>
      </c>
      <c r="C793" s="14" t="str">
        <f>VLOOKUP(B793,Overall!B:AA,2,0)</f>
        <v>Textile Engineering</v>
      </c>
      <c r="D793" s="14" t="str">
        <f>VLOOKUP(B793,Overall!B:AA,3,0)</f>
        <v>Technical Textiles</v>
      </c>
      <c r="E793" s="14" t="str">
        <f>VLOOKUP(B793,Overall!B:AA,4,0)</f>
        <v>Prof. Apurba Das</v>
      </c>
      <c r="F793" s="15" t="str">
        <f>VLOOKUP(B793,Overall!B:AA,5,0)</f>
        <v>IIT Delhi</v>
      </c>
      <c r="G793" s="15" t="str">
        <f>VLOOKUP(B793,Overall!B:AA,6,0)</f>
        <v>IIT Delhi</v>
      </c>
      <c r="H793" s="16" t="str">
        <f>VLOOKUP(B793,Overall!B:AA,7,0)</f>
        <v>12 Weeks</v>
      </c>
      <c r="I793" s="15" t="str">
        <f>VLOOKUP(B793,Overall!B:AA,8,0)</f>
        <v>Rerun</v>
      </c>
      <c r="J793" s="17">
        <f>VLOOKUP(B793,Overall!B:AA,9,0)</f>
        <v>45859</v>
      </c>
      <c r="K793" s="17">
        <f>VLOOKUP(B793,Overall!B:AA,10,0)</f>
        <v>45940</v>
      </c>
      <c r="L793" s="17">
        <f>VLOOKUP(B793,Overall!B:AA,11,0)</f>
        <v>45956</v>
      </c>
      <c r="M793" s="17">
        <f>VLOOKUP(B793,Overall!B:AA,12,0)</f>
        <v>45866</v>
      </c>
      <c r="N793" s="17">
        <f>VLOOKUP(B793,Overall!B:AA,13,0)</f>
        <v>45884</v>
      </c>
      <c r="O793" s="15" t="str">
        <f>VLOOKUP(B793,Overall!B:AA,14,0)</f>
        <v>UG/PG</v>
      </c>
      <c r="P793" s="15" t="str">
        <f>VLOOKUP(B793,Overall!B:AA,15,0)</f>
        <v>Core</v>
      </c>
      <c r="Q793" s="15" t="str">
        <f>VLOOKUP(B793,Overall!B:AA,16,0)</f>
        <v>Yes</v>
      </c>
      <c r="R793" s="33">
        <f>VLOOKUP(B793,Overall!B:AA,17,0)</f>
        <v>0</v>
      </c>
      <c r="S793" s="20" t="str">
        <f>VLOOKUP(B793,Overall!B:AA,18,0)</f>
        <v>https://onlinecourses.nptel.ac.in/noc25_te11/preview</v>
      </c>
      <c r="T793" s="14" t="str">
        <f>VLOOKUP(B793,Overall!B:AA,19,0)</f>
        <v>noc25_te11</v>
      </c>
      <c r="U793" s="35" t="str">
        <f>VLOOKUP(B793,Overall!B:AA,20,0)</f>
        <v>https://onlinecourses.nptel.ac.in/noc24_te10/preview</v>
      </c>
      <c r="V793" s="35" t="str">
        <f>VLOOKUP(B793,Overall!B:AA,21,0)</f>
        <v>https://onlinecourses.nptel.ac.in/noc24_te10/preview</v>
      </c>
      <c r="W793" s="33" t="str">
        <f>VLOOKUP(B793,Overall!B:AA,22,0)</f>
        <v>noc24_te10</v>
      </c>
      <c r="X793" s="20" t="str">
        <f>VLOOKUP(B793,Overall!B:AA,23,0)</f>
        <v>https://nptel.ac.in/courses/116102057</v>
      </c>
      <c r="Y793" s="19" t="str">
        <f>VLOOKUP(B793,Overall!B:AA,24,0)</f>
        <v>https://nptel.ac.in/courses/116102057</v>
      </c>
      <c r="Z793" s="14">
        <f>VLOOKUP(B793,Overall!B:AA,25,0)</f>
        <v>116102057</v>
      </c>
      <c r="AA793" s="33"/>
    </row>
    <row r="794" spans="1:27" ht="39.6" x14ac:dyDescent="0.25">
      <c r="A794" s="13">
        <v>793</v>
      </c>
      <c r="B794" s="14" t="s">
        <v>4857</v>
      </c>
      <c r="C794" s="14" t="str">
        <f>VLOOKUP(B794,Overall!B:AA,2,0)</f>
        <v>Textile Engineering</v>
      </c>
      <c r="D794" s="14" t="str">
        <f>VLOOKUP(B794,Overall!B:AA,3,0)</f>
        <v>Textile Finishing</v>
      </c>
      <c r="E794" s="14" t="str">
        <f>VLOOKUP(B794,Overall!B:AA,4,0)</f>
        <v>Prof. Kushal Sen</v>
      </c>
      <c r="F794" s="15" t="str">
        <f>VLOOKUP(B794,Overall!B:AA,5,0)</f>
        <v>IIT Delhi</v>
      </c>
      <c r="G794" s="15" t="str">
        <f>VLOOKUP(B794,Overall!B:AA,6,0)</f>
        <v>IIT Delhi</v>
      </c>
      <c r="H794" s="16" t="str">
        <f>VLOOKUP(B794,Overall!B:AA,7,0)</f>
        <v>12 Weeks</v>
      </c>
      <c r="I794" s="15" t="str">
        <f>VLOOKUP(B794,Overall!B:AA,8,0)</f>
        <v>Rerun</v>
      </c>
      <c r="J794" s="17">
        <f>VLOOKUP(B794,Overall!B:AA,9,0)</f>
        <v>45859</v>
      </c>
      <c r="K794" s="17">
        <f>VLOOKUP(B794,Overall!B:AA,10,0)</f>
        <v>45940</v>
      </c>
      <c r="L794" s="17">
        <f>VLOOKUP(B794,Overall!B:AA,11,0)</f>
        <v>45956</v>
      </c>
      <c r="M794" s="17">
        <f>VLOOKUP(B794,Overall!B:AA,12,0)</f>
        <v>45866</v>
      </c>
      <c r="N794" s="17">
        <f>VLOOKUP(B794,Overall!B:AA,13,0)</f>
        <v>45884</v>
      </c>
      <c r="O794" s="15" t="str">
        <f>VLOOKUP(B794,Overall!B:AA,14,0)</f>
        <v>UG/PG</v>
      </c>
      <c r="P794" s="15" t="str">
        <f>VLOOKUP(B794,Overall!B:AA,15,0)</f>
        <v>Elective</v>
      </c>
      <c r="Q794" s="15" t="str">
        <f>VLOOKUP(B794,Overall!B:AA,16,0)</f>
        <v>Yes</v>
      </c>
      <c r="R794" s="33">
        <f>VLOOKUP(B794,Overall!B:AA,17,0)</f>
        <v>0</v>
      </c>
      <c r="S794" s="20" t="str">
        <f>VLOOKUP(B794,Overall!B:AA,18,0)</f>
        <v>https://onlinecourses.nptel.ac.in/noc25_te12/preview</v>
      </c>
      <c r="T794" s="14" t="str">
        <f>VLOOKUP(B794,Overall!B:AA,19,0)</f>
        <v>noc25_te12</v>
      </c>
      <c r="U794" s="35" t="str">
        <f>VLOOKUP(B794,Overall!B:AA,20,0)</f>
        <v>https://onlinecourses.nptel.ac.in/noc24_te12/preview</v>
      </c>
      <c r="V794" s="35" t="str">
        <f>VLOOKUP(B794,Overall!B:AA,21,0)</f>
        <v>https://onlinecourses.nptel.ac.in/noc24_te12/preview</v>
      </c>
      <c r="W794" s="33" t="str">
        <f>VLOOKUP(B794,Overall!B:AA,22,0)</f>
        <v>noc24_te12</v>
      </c>
      <c r="X794" s="20" t="str">
        <f>VLOOKUP(B794,Overall!B:AA,23,0)</f>
        <v>https://nptel.ac.in/courses/116102054</v>
      </c>
      <c r="Y794" s="19" t="str">
        <f>VLOOKUP(B794,Overall!B:AA,24,0)</f>
        <v>https://nptel.ac.in/courses/116102054</v>
      </c>
      <c r="Z794" s="14">
        <f>VLOOKUP(B794,Overall!B:AA,25,0)</f>
        <v>116102054</v>
      </c>
      <c r="AA794" s="33"/>
    </row>
    <row r="795" spans="1:27" ht="39.6" x14ac:dyDescent="0.25">
      <c r="A795" s="13">
        <v>794</v>
      </c>
      <c r="B795" s="14" t="s">
        <v>4862</v>
      </c>
      <c r="C795" s="14" t="str">
        <f>VLOOKUP(B795,Overall!B:AA,2,0)</f>
        <v>Textile Engineering</v>
      </c>
      <c r="D795" s="14" t="str">
        <f>VLOOKUP(B795,Overall!B:AA,3,0)</f>
        <v>Science and Technology of Weft and Warp Knitting</v>
      </c>
      <c r="E795" s="14" t="str">
        <f>VLOOKUP(B795,Overall!B:AA,4,0)</f>
        <v>Prof. Bipin Kumar</v>
      </c>
      <c r="F795" s="15" t="str">
        <f>VLOOKUP(B795,Overall!B:AA,5,0)</f>
        <v>IIT Delhi</v>
      </c>
      <c r="G795" s="15" t="str">
        <f>VLOOKUP(B795,Overall!B:AA,6,0)</f>
        <v>IIT Delhi</v>
      </c>
      <c r="H795" s="16" t="str">
        <f>VLOOKUP(B795,Overall!B:AA,7,0)</f>
        <v>12 Weeks</v>
      </c>
      <c r="I795" s="15" t="str">
        <f>VLOOKUP(B795,Overall!B:AA,8,0)</f>
        <v>Rerun</v>
      </c>
      <c r="J795" s="17">
        <f>VLOOKUP(B795,Overall!B:AA,9,0)</f>
        <v>45859</v>
      </c>
      <c r="K795" s="17">
        <f>VLOOKUP(B795,Overall!B:AA,10,0)</f>
        <v>45940</v>
      </c>
      <c r="L795" s="17">
        <f>VLOOKUP(B795,Overall!B:AA,11,0)</f>
        <v>45956</v>
      </c>
      <c r="M795" s="17">
        <f>VLOOKUP(B795,Overall!B:AA,12,0)</f>
        <v>45866</v>
      </c>
      <c r="N795" s="17">
        <f>VLOOKUP(B795,Overall!B:AA,13,0)</f>
        <v>45884</v>
      </c>
      <c r="O795" s="15" t="str">
        <f>VLOOKUP(B795,Overall!B:AA,14,0)</f>
        <v>UG/PG</v>
      </c>
      <c r="P795" s="15" t="str">
        <f>VLOOKUP(B795,Overall!B:AA,15,0)</f>
        <v>Core</v>
      </c>
      <c r="Q795" s="15" t="str">
        <f>VLOOKUP(B795,Overall!B:AA,16,0)</f>
        <v>Yes</v>
      </c>
      <c r="R795" s="33">
        <f>VLOOKUP(B795,Overall!B:AA,17,0)</f>
        <v>0</v>
      </c>
      <c r="S795" s="20" t="str">
        <f>VLOOKUP(B795,Overall!B:AA,18,0)</f>
        <v>https://onlinecourses.nptel.ac.in/noc25_te13/preview</v>
      </c>
      <c r="T795" s="14" t="str">
        <f>VLOOKUP(B795,Overall!B:AA,19,0)</f>
        <v>noc25_te13</v>
      </c>
      <c r="U795" s="35" t="str">
        <f>VLOOKUP(B795,Overall!B:AA,20,0)</f>
        <v>https://onlinecourses.nptel.ac.in/noc24_te13/preview</v>
      </c>
      <c r="V795" s="35" t="str">
        <f>VLOOKUP(B795,Overall!B:AA,21,0)</f>
        <v>https://onlinecourses.nptel.ac.in/noc24_te13/preview</v>
      </c>
      <c r="W795" s="33" t="str">
        <f>VLOOKUP(B795,Overall!B:AA,22,0)</f>
        <v>noc24_te13</v>
      </c>
      <c r="X795" s="20" t="str">
        <f>VLOOKUP(B795,Overall!B:AA,23,0)</f>
        <v>https://nptel.ac.in/courses/116102056</v>
      </c>
      <c r="Y795" s="19" t="str">
        <f>VLOOKUP(B795,Overall!B:AA,24,0)</f>
        <v>https://nptel.ac.in/courses/116102056</v>
      </c>
      <c r="Z795" s="14">
        <f>VLOOKUP(B795,Overall!B:AA,25,0)</f>
        <v>116102056</v>
      </c>
      <c r="AA795" s="33"/>
    </row>
    <row r="796" spans="1:27" ht="13.2" x14ac:dyDescent="0.25">
      <c r="A796" s="42"/>
      <c r="R796" s="38"/>
    </row>
    <row r="797" spans="1:27" ht="13.2" x14ac:dyDescent="0.25">
      <c r="A797" s="42"/>
      <c r="R797" s="38"/>
    </row>
    <row r="798" spans="1:27" ht="13.2" x14ac:dyDescent="0.25">
      <c r="A798" s="42"/>
      <c r="R798" s="38"/>
    </row>
    <row r="799" spans="1:27" ht="13.2" x14ac:dyDescent="0.25">
      <c r="A799" s="42"/>
      <c r="R799" s="38"/>
    </row>
    <row r="800" spans="1:27" ht="13.2" x14ac:dyDescent="0.25">
      <c r="A800" s="42"/>
      <c r="R800" s="38"/>
    </row>
    <row r="801" spans="1:18" ht="13.2" x14ac:dyDescent="0.25">
      <c r="A801" s="42"/>
      <c r="R801" s="38"/>
    </row>
    <row r="802" spans="1:18" ht="13.2" x14ac:dyDescent="0.25">
      <c r="A802" s="42"/>
      <c r="R802" s="38"/>
    </row>
    <row r="803" spans="1:18" ht="13.2" x14ac:dyDescent="0.25">
      <c r="A803" s="42"/>
      <c r="R803" s="38"/>
    </row>
    <row r="804" spans="1:18" ht="13.2" x14ac:dyDescent="0.25">
      <c r="A804" s="42"/>
      <c r="R804" s="38"/>
    </row>
    <row r="805" spans="1:18" ht="13.2" x14ac:dyDescent="0.25">
      <c r="A805" s="42"/>
      <c r="R805" s="38"/>
    </row>
    <row r="806" spans="1:18" ht="13.2" x14ac:dyDescent="0.25">
      <c r="A806" s="42"/>
      <c r="R806" s="38"/>
    </row>
    <row r="807" spans="1:18" ht="13.2" x14ac:dyDescent="0.25">
      <c r="A807" s="42"/>
      <c r="R807" s="38"/>
    </row>
    <row r="808" spans="1:18" ht="13.2" x14ac:dyDescent="0.25">
      <c r="A808" s="42"/>
      <c r="R808" s="38"/>
    </row>
    <row r="809" spans="1:18" ht="13.2" x14ac:dyDescent="0.25">
      <c r="A809" s="42"/>
      <c r="R809" s="38"/>
    </row>
    <row r="810" spans="1:18" ht="13.2" x14ac:dyDescent="0.25">
      <c r="A810" s="42"/>
      <c r="R810" s="38"/>
    </row>
    <row r="811" spans="1:18" ht="13.2" x14ac:dyDescent="0.25">
      <c r="A811" s="42"/>
      <c r="R811" s="38"/>
    </row>
    <row r="812" spans="1:18" ht="13.2" x14ac:dyDescent="0.25">
      <c r="A812" s="42"/>
      <c r="R812" s="38"/>
    </row>
    <row r="813" spans="1:18" ht="13.2" x14ac:dyDescent="0.25">
      <c r="A813" s="42"/>
      <c r="R813" s="38"/>
    </row>
    <row r="814" spans="1:18" ht="13.2" x14ac:dyDescent="0.25">
      <c r="A814" s="42"/>
      <c r="R814" s="38"/>
    </row>
    <row r="815" spans="1:18" ht="13.2" x14ac:dyDescent="0.25">
      <c r="A815" s="42"/>
      <c r="R815" s="38"/>
    </row>
    <row r="816" spans="1:18" ht="13.2" x14ac:dyDescent="0.25">
      <c r="A816" s="42"/>
      <c r="R816" s="38"/>
    </row>
    <row r="817" spans="1:18" ht="13.2" x14ac:dyDescent="0.25">
      <c r="A817" s="42"/>
      <c r="R817" s="38"/>
    </row>
    <row r="818" spans="1:18" ht="13.2" x14ac:dyDescent="0.25">
      <c r="A818" s="42"/>
      <c r="R818" s="38"/>
    </row>
    <row r="819" spans="1:18" ht="13.2" x14ac:dyDescent="0.25">
      <c r="A819" s="42"/>
      <c r="R819" s="38"/>
    </row>
    <row r="820" spans="1:18" ht="13.2" x14ac:dyDescent="0.25">
      <c r="A820" s="42"/>
      <c r="R820" s="38"/>
    </row>
    <row r="821" spans="1:18" ht="13.2" x14ac:dyDescent="0.25">
      <c r="A821" s="42"/>
      <c r="R821" s="38"/>
    </row>
    <row r="822" spans="1:18" ht="13.2" x14ac:dyDescent="0.25">
      <c r="A822" s="42"/>
      <c r="R822" s="38"/>
    </row>
    <row r="823" spans="1:18" ht="13.2" x14ac:dyDescent="0.25">
      <c r="A823" s="42"/>
      <c r="R823" s="38"/>
    </row>
    <row r="824" spans="1:18" ht="13.2" x14ac:dyDescent="0.25">
      <c r="A824" s="42"/>
      <c r="R824" s="38"/>
    </row>
    <row r="825" spans="1:18" ht="13.2" x14ac:dyDescent="0.25">
      <c r="A825" s="42"/>
      <c r="R825" s="38"/>
    </row>
    <row r="826" spans="1:18" ht="13.2" x14ac:dyDescent="0.25">
      <c r="A826" s="42"/>
      <c r="R826" s="38"/>
    </row>
    <row r="827" spans="1:18" ht="13.2" x14ac:dyDescent="0.25">
      <c r="A827" s="42"/>
      <c r="R827" s="38"/>
    </row>
    <row r="828" spans="1:18" ht="13.2" x14ac:dyDescent="0.25">
      <c r="A828" s="42"/>
      <c r="R828" s="38"/>
    </row>
    <row r="829" spans="1:18" ht="13.2" x14ac:dyDescent="0.25">
      <c r="A829" s="42"/>
      <c r="R829" s="38"/>
    </row>
    <row r="830" spans="1:18" ht="13.2" x14ac:dyDescent="0.25">
      <c r="A830" s="42"/>
      <c r="R830" s="38"/>
    </row>
    <row r="831" spans="1:18" ht="13.2" x14ac:dyDescent="0.25">
      <c r="A831" s="42"/>
      <c r="R831" s="38"/>
    </row>
    <row r="832" spans="1:18" ht="13.2" x14ac:dyDescent="0.25">
      <c r="A832" s="42"/>
      <c r="R832" s="38"/>
    </row>
    <row r="833" spans="1:18" ht="13.2" x14ac:dyDescent="0.25">
      <c r="A833" s="42"/>
      <c r="R833" s="38"/>
    </row>
    <row r="834" spans="1:18" ht="13.2" x14ac:dyDescent="0.25">
      <c r="A834" s="42"/>
      <c r="R834" s="38"/>
    </row>
    <row r="835" spans="1:18" ht="13.2" x14ac:dyDescent="0.25">
      <c r="A835" s="42"/>
      <c r="R835" s="38"/>
    </row>
    <row r="836" spans="1:18" ht="13.2" x14ac:dyDescent="0.25">
      <c r="A836" s="42"/>
      <c r="R836" s="38"/>
    </row>
    <row r="837" spans="1:18" ht="13.2" x14ac:dyDescent="0.25">
      <c r="A837" s="42"/>
      <c r="R837" s="38"/>
    </row>
    <row r="838" spans="1:18" ht="13.2" x14ac:dyDescent="0.25">
      <c r="A838" s="42"/>
      <c r="R838" s="38"/>
    </row>
    <row r="839" spans="1:18" ht="13.2" x14ac:dyDescent="0.25">
      <c r="A839" s="42"/>
      <c r="R839" s="38"/>
    </row>
    <row r="840" spans="1:18" ht="13.2" x14ac:dyDescent="0.25">
      <c r="A840" s="42"/>
      <c r="R840" s="38"/>
    </row>
    <row r="841" spans="1:18" ht="13.2" x14ac:dyDescent="0.25">
      <c r="A841" s="42"/>
      <c r="R841" s="38"/>
    </row>
    <row r="842" spans="1:18" ht="13.2" x14ac:dyDescent="0.25">
      <c r="A842" s="42"/>
      <c r="R842" s="38"/>
    </row>
    <row r="843" spans="1:18" ht="13.2" x14ac:dyDescent="0.25">
      <c r="A843" s="42"/>
      <c r="R843" s="38"/>
    </row>
    <row r="844" spans="1:18" ht="13.2" x14ac:dyDescent="0.25">
      <c r="A844" s="42"/>
      <c r="R844" s="38"/>
    </row>
    <row r="845" spans="1:18" ht="13.2" x14ac:dyDescent="0.25">
      <c r="A845" s="42"/>
      <c r="R845" s="38"/>
    </row>
    <row r="846" spans="1:18" ht="13.2" x14ac:dyDescent="0.25">
      <c r="A846" s="42"/>
      <c r="R846" s="38"/>
    </row>
    <row r="847" spans="1:18" ht="13.2" x14ac:dyDescent="0.25">
      <c r="A847" s="42"/>
      <c r="R847" s="38"/>
    </row>
    <row r="848" spans="1:18" ht="13.2" x14ac:dyDescent="0.25">
      <c r="A848" s="42"/>
      <c r="R848" s="38"/>
    </row>
    <row r="849" spans="1:18" ht="13.2" x14ac:dyDescent="0.25">
      <c r="A849" s="42"/>
      <c r="R849" s="38"/>
    </row>
    <row r="850" spans="1:18" ht="13.2" x14ac:dyDescent="0.25">
      <c r="A850" s="42"/>
      <c r="R850" s="38"/>
    </row>
    <row r="851" spans="1:18" ht="13.2" x14ac:dyDescent="0.25">
      <c r="A851" s="42"/>
      <c r="R851" s="38"/>
    </row>
    <row r="852" spans="1:18" ht="13.2" x14ac:dyDescent="0.25">
      <c r="A852" s="42"/>
      <c r="R852" s="38"/>
    </row>
    <row r="853" spans="1:18" ht="13.2" x14ac:dyDescent="0.25">
      <c r="A853" s="42"/>
      <c r="R853" s="38"/>
    </row>
    <row r="854" spans="1:18" ht="13.2" x14ac:dyDescent="0.25">
      <c r="A854" s="42"/>
      <c r="R854" s="38"/>
    </row>
    <row r="855" spans="1:18" ht="13.2" x14ac:dyDescent="0.25">
      <c r="A855" s="42"/>
      <c r="R855" s="38"/>
    </row>
    <row r="856" spans="1:18" ht="13.2" x14ac:dyDescent="0.25">
      <c r="A856" s="42"/>
      <c r="R856" s="38"/>
    </row>
    <row r="857" spans="1:18" ht="13.2" x14ac:dyDescent="0.25">
      <c r="A857" s="42"/>
      <c r="R857" s="38"/>
    </row>
    <row r="858" spans="1:18" ht="13.2" x14ac:dyDescent="0.25">
      <c r="A858" s="42"/>
      <c r="R858" s="38"/>
    </row>
    <row r="859" spans="1:18" ht="13.2" x14ac:dyDescent="0.25">
      <c r="A859" s="42"/>
      <c r="R859" s="38"/>
    </row>
    <row r="860" spans="1:18" ht="13.2" x14ac:dyDescent="0.25">
      <c r="A860" s="42"/>
      <c r="R860" s="38"/>
    </row>
    <row r="861" spans="1:18" ht="13.2" x14ac:dyDescent="0.25">
      <c r="A861" s="42"/>
      <c r="R861" s="38"/>
    </row>
    <row r="862" spans="1:18" ht="13.2" x14ac:dyDescent="0.25">
      <c r="A862" s="42"/>
      <c r="R862" s="38"/>
    </row>
    <row r="863" spans="1:18" ht="13.2" x14ac:dyDescent="0.25">
      <c r="A863" s="42"/>
      <c r="R863" s="38"/>
    </row>
    <row r="864" spans="1:18" ht="13.2" x14ac:dyDescent="0.25">
      <c r="A864" s="42"/>
      <c r="R864" s="38"/>
    </row>
    <row r="865" spans="1:18" ht="13.2" x14ac:dyDescent="0.25">
      <c r="A865" s="42"/>
      <c r="R865" s="38"/>
    </row>
    <row r="866" spans="1:18" ht="13.2" x14ac:dyDescent="0.25">
      <c r="A866" s="42"/>
      <c r="R866" s="38"/>
    </row>
    <row r="867" spans="1:18" ht="13.2" x14ac:dyDescent="0.25">
      <c r="A867" s="42"/>
      <c r="R867" s="38"/>
    </row>
    <row r="868" spans="1:18" ht="13.2" x14ac:dyDescent="0.25">
      <c r="A868" s="42"/>
      <c r="R868" s="38"/>
    </row>
    <row r="869" spans="1:18" ht="13.2" x14ac:dyDescent="0.25">
      <c r="A869" s="42"/>
      <c r="R869" s="38"/>
    </row>
    <row r="870" spans="1:18" ht="13.2" x14ac:dyDescent="0.25">
      <c r="A870" s="42"/>
      <c r="R870" s="38"/>
    </row>
    <row r="871" spans="1:18" ht="13.2" x14ac:dyDescent="0.25">
      <c r="A871" s="42"/>
      <c r="R871" s="38"/>
    </row>
    <row r="872" spans="1:18" ht="13.2" x14ac:dyDescent="0.25">
      <c r="A872" s="42"/>
      <c r="R872" s="38"/>
    </row>
    <row r="873" spans="1:18" ht="13.2" x14ac:dyDescent="0.25">
      <c r="A873" s="42"/>
      <c r="R873" s="38"/>
    </row>
    <row r="874" spans="1:18" ht="13.2" x14ac:dyDescent="0.25">
      <c r="A874" s="42"/>
      <c r="R874" s="38"/>
    </row>
    <row r="875" spans="1:18" ht="13.2" x14ac:dyDescent="0.25">
      <c r="A875" s="42"/>
      <c r="R875" s="38"/>
    </row>
    <row r="876" spans="1:18" ht="13.2" x14ac:dyDescent="0.25">
      <c r="A876" s="42"/>
      <c r="R876" s="38"/>
    </row>
    <row r="877" spans="1:18" ht="13.2" x14ac:dyDescent="0.25">
      <c r="A877" s="42"/>
      <c r="R877" s="38"/>
    </row>
    <row r="878" spans="1:18" ht="13.2" x14ac:dyDescent="0.25">
      <c r="A878" s="42"/>
      <c r="R878" s="38"/>
    </row>
    <row r="879" spans="1:18" ht="13.2" x14ac:dyDescent="0.25">
      <c r="A879" s="42"/>
      <c r="R879" s="38"/>
    </row>
    <row r="880" spans="1:18" ht="13.2" x14ac:dyDescent="0.25">
      <c r="A880" s="42"/>
      <c r="R880" s="38"/>
    </row>
    <row r="881" spans="1:18" ht="13.2" x14ac:dyDescent="0.25">
      <c r="A881" s="42"/>
      <c r="R881" s="38"/>
    </row>
    <row r="882" spans="1:18" ht="13.2" x14ac:dyDescent="0.25">
      <c r="A882" s="42"/>
      <c r="R882" s="38"/>
    </row>
    <row r="883" spans="1:18" ht="13.2" x14ac:dyDescent="0.25">
      <c r="A883" s="42"/>
      <c r="R883" s="38"/>
    </row>
    <row r="884" spans="1:18" ht="13.2" x14ac:dyDescent="0.25">
      <c r="A884" s="42"/>
      <c r="R884" s="38"/>
    </row>
    <row r="885" spans="1:18" ht="13.2" x14ac:dyDescent="0.25">
      <c r="A885" s="42"/>
      <c r="R885" s="38"/>
    </row>
    <row r="886" spans="1:18" ht="13.2" x14ac:dyDescent="0.25">
      <c r="A886" s="42"/>
      <c r="R886" s="38"/>
    </row>
    <row r="887" spans="1:18" ht="13.2" x14ac:dyDescent="0.25">
      <c r="A887" s="42"/>
      <c r="R887" s="38"/>
    </row>
    <row r="888" spans="1:18" ht="13.2" x14ac:dyDescent="0.25">
      <c r="A888" s="42"/>
      <c r="R888" s="38"/>
    </row>
    <row r="889" spans="1:18" ht="13.2" x14ac:dyDescent="0.25">
      <c r="A889" s="42"/>
      <c r="R889" s="38"/>
    </row>
    <row r="890" spans="1:18" ht="13.2" x14ac:dyDescent="0.25">
      <c r="A890" s="42"/>
      <c r="R890" s="38"/>
    </row>
    <row r="891" spans="1:18" ht="13.2" x14ac:dyDescent="0.25">
      <c r="A891" s="42"/>
      <c r="R891" s="38"/>
    </row>
    <row r="892" spans="1:18" ht="13.2" x14ac:dyDescent="0.25">
      <c r="A892" s="42"/>
      <c r="R892" s="38"/>
    </row>
    <row r="893" spans="1:18" ht="13.2" x14ac:dyDescent="0.25">
      <c r="A893" s="42"/>
      <c r="R893" s="38"/>
    </row>
    <row r="894" spans="1:18" ht="13.2" x14ac:dyDescent="0.25">
      <c r="A894" s="42"/>
      <c r="R894" s="38"/>
    </row>
    <row r="895" spans="1:18" ht="13.2" x14ac:dyDescent="0.25">
      <c r="A895" s="42"/>
      <c r="R895" s="38"/>
    </row>
    <row r="896" spans="1:18" ht="13.2" x14ac:dyDescent="0.25">
      <c r="A896" s="42"/>
      <c r="R896" s="38"/>
    </row>
    <row r="897" spans="1:18" ht="13.2" x14ac:dyDescent="0.25">
      <c r="A897" s="42"/>
      <c r="R897" s="38"/>
    </row>
    <row r="898" spans="1:18" ht="13.2" x14ac:dyDescent="0.25">
      <c r="A898" s="42"/>
      <c r="R898" s="38"/>
    </row>
    <row r="899" spans="1:18" ht="13.2" x14ac:dyDescent="0.25">
      <c r="A899" s="42"/>
      <c r="R899" s="38"/>
    </row>
    <row r="900" spans="1:18" ht="13.2" x14ac:dyDescent="0.25">
      <c r="A900" s="42"/>
      <c r="R900" s="38"/>
    </row>
    <row r="901" spans="1:18" ht="13.2" x14ac:dyDescent="0.25">
      <c r="A901" s="42"/>
      <c r="R901" s="38"/>
    </row>
    <row r="902" spans="1:18" ht="13.2" x14ac:dyDescent="0.25">
      <c r="A902" s="42"/>
      <c r="R902" s="38"/>
    </row>
    <row r="903" spans="1:18" ht="13.2" x14ac:dyDescent="0.25">
      <c r="A903" s="42"/>
      <c r="R903" s="38"/>
    </row>
    <row r="904" spans="1:18" ht="13.2" x14ac:dyDescent="0.25">
      <c r="A904" s="42"/>
      <c r="R904" s="38"/>
    </row>
    <row r="905" spans="1:18" ht="13.2" x14ac:dyDescent="0.25">
      <c r="A905" s="42"/>
      <c r="R905" s="38"/>
    </row>
    <row r="906" spans="1:18" ht="13.2" x14ac:dyDescent="0.25">
      <c r="A906" s="42"/>
      <c r="R906" s="38"/>
    </row>
    <row r="907" spans="1:18" ht="13.2" x14ac:dyDescent="0.25">
      <c r="A907" s="42"/>
      <c r="R907" s="38"/>
    </row>
    <row r="908" spans="1:18" ht="13.2" x14ac:dyDescent="0.25">
      <c r="A908" s="42"/>
      <c r="R908" s="38"/>
    </row>
    <row r="909" spans="1:18" ht="13.2" x14ac:dyDescent="0.25">
      <c r="A909" s="42"/>
      <c r="R909" s="38"/>
    </row>
    <row r="910" spans="1:18" ht="13.2" x14ac:dyDescent="0.25">
      <c r="A910" s="42"/>
      <c r="R910" s="38"/>
    </row>
    <row r="911" spans="1:18" ht="13.2" x14ac:dyDescent="0.25">
      <c r="A911" s="42"/>
      <c r="R911" s="38"/>
    </row>
    <row r="912" spans="1:18" ht="13.2" x14ac:dyDescent="0.25">
      <c r="A912" s="42"/>
      <c r="R912" s="38"/>
    </row>
    <row r="913" spans="1:18" ht="13.2" x14ac:dyDescent="0.25">
      <c r="A913" s="42"/>
      <c r="R913" s="38"/>
    </row>
    <row r="914" spans="1:18" ht="13.2" x14ac:dyDescent="0.25">
      <c r="A914" s="42"/>
      <c r="R914" s="38"/>
    </row>
    <row r="915" spans="1:18" ht="13.2" x14ac:dyDescent="0.25">
      <c r="A915" s="42"/>
      <c r="R915" s="38"/>
    </row>
    <row r="916" spans="1:18" ht="13.2" x14ac:dyDescent="0.25">
      <c r="A916" s="42"/>
      <c r="R916" s="38"/>
    </row>
    <row r="917" spans="1:18" ht="13.2" x14ac:dyDescent="0.25">
      <c r="A917" s="42"/>
      <c r="R917" s="38"/>
    </row>
    <row r="918" spans="1:18" ht="13.2" x14ac:dyDescent="0.25">
      <c r="A918" s="42"/>
      <c r="R918" s="38"/>
    </row>
    <row r="919" spans="1:18" ht="13.2" x14ac:dyDescent="0.25">
      <c r="A919" s="42"/>
      <c r="R919" s="38"/>
    </row>
    <row r="920" spans="1:18" ht="13.2" x14ac:dyDescent="0.25">
      <c r="A920" s="42"/>
      <c r="R920" s="38"/>
    </row>
    <row r="921" spans="1:18" ht="13.2" x14ac:dyDescent="0.25">
      <c r="A921" s="42"/>
      <c r="R921" s="38"/>
    </row>
    <row r="922" spans="1:18" ht="13.2" x14ac:dyDescent="0.25">
      <c r="A922" s="42"/>
      <c r="R922" s="38"/>
    </row>
    <row r="923" spans="1:18" ht="13.2" x14ac:dyDescent="0.25">
      <c r="A923" s="42"/>
      <c r="R923" s="38"/>
    </row>
    <row r="924" spans="1:18" ht="13.2" x14ac:dyDescent="0.25">
      <c r="A924" s="42"/>
      <c r="R924" s="38"/>
    </row>
    <row r="925" spans="1:18" ht="13.2" x14ac:dyDescent="0.25">
      <c r="A925" s="42"/>
      <c r="R925" s="38"/>
    </row>
    <row r="926" spans="1:18" ht="13.2" x14ac:dyDescent="0.25">
      <c r="A926" s="42"/>
      <c r="R926" s="38"/>
    </row>
    <row r="927" spans="1:18" ht="13.2" x14ac:dyDescent="0.25">
      <c r="A927" s="42"/>
      <c r="R927" s="38"/>
    </row>
    <row r="928" spans="1:18" ht="13.2" x14ac:dyDescent="0.25">
      <c r="A928" s="42"/>
      <c r="R928" s="38"/>
    </row>
    <row r="929" spans="1:18" ht="13.2" x14ac:dyDescent="0.25">
      <c r="A929" s="42"/>
      <c r="R929" s="38"/>
    </row>
    <row r="930" spans="1:18" ht="13.2" x14ac:dyDescent="0.25">
      <c r="A930" s="42"/>
      <c r="R930" s="38"/>
    </row>
    <row r="931" spans="1:18" ht="13.2" x14ac:dyDescent="0.25">
      <c r="A931" s="42"/>
      <c r="R931" s="38"/>
    </row>
    <row r="932" spans="1:18" ht="13.2" x14ac:dyDescent="0.25">
      <c r="A932" s="42"/>
      <c r="R932" s="38"/>
    </row>
    <row r="933" spans="1:18" ht="13.2" x14ac:dyDescent="0.25">
      <c r="A933" s="42"/>
      <c r="R933" s="38"/>
    </row>
    <row r="934" spans="1:18" ht="13.2" x14ac:dyDescent="0.25">
      <c r="A934" s="42"/>
      <c r="R934" s="38"/>
    </row>
    <row r="935" spans="1:18" ht="13.2" x14ac:dyDescent="0.25">
      <c r="A935" s="42"/>
      <c r="R935" s="38"/>
    </row>
    <row r="936" spans="1:18" ht="13.2" x14ac:dyDescent="0.25">
      <c r="A936" s="42"/>
      <c r="R936" s="38"/>
    </row>
    <row r="937" spans="1:18" ht="13.2" x14ac:dyDescent="0.25">
      <c r="A937" s="42"/>
      <c r="R937" s="38"/>
    </row>
    <row r="938" spans="1:18" ht="13.2" x14ac:dyDescent="0.25">
      <c r="A938" s="42"/>
      <c r="R938" s="38"/>
    </row>
    <row r="939" spans="1:18" ht="13.2" x14ac:dyDescent="0.25">
      <c r="A939" s="42"/>
      <c r="R939" s="38"/>
    </row>
    <row r="940" spans="1:18" ht="13.2" x14ac:dyDescent="0.25">
      <c r="A940" s="42"/>
      <c r="R940" s="38"/>
    </row>
    <row r="941" spans="1:18" ht="13.2" x14ac:dyDescent="0.25">
      <c r="A941" s="42"/>
      <c r="R941" s="38"/>
    </row>
    <row r="942" spans="1:18" ht="13.2" x14ac:dyDescent="0.25">
      <c r="A942" s="42"/>
      <c r="R942" s="38"/>
    </row>
    <row r="943" spans="1:18" ht="13.2" x14ac:dyDescent="0.25">
      <c r="A943" s="42"/>
      <c r="R943" s="38"/>
    </row>
    <row r="944" spans="1:18" ht="13.2" x14ac:dyDescent="0.25">
      <c r="A944" s="42"/>
      <c r="R944" s="38"/>
    </row>
    <row r="945" spans="1:18" ht="13.2" x14ac:dyDescent="0.25">
      <c r="A945" s="42"/>
      <c r="R945" s="38"/>
    </row>
    <row r="946" spans="1:18" ht="13.2" x14ac:dyDescent="0.25">
      <c r="A946" s="42"/>
      <c r="R946" s="38"/>
    </row>
    <row r="947" spans="1:18" ht="13.2" x14ac:dyDescent="0.25">
      <c r="A947" s="42"/>
      <c r="R947" s="38"/>
    </row>
    <row r="948" spans="1:18" ht="13.2" x14ac:dyDescent="0.25">
      <c r="A948" s="42"/>
      <c r="R948" s="38"/>
    </row>
    <row r="949" spans="1:18" ht="13.2" x14ac:dyDescent="0.25">
      <c r="A949" s="42"/>
      <c r="R949" s="38"/>
    </row>
    <row r="950" spans="1:18" ht="13.2" x14ac:dyDescent="0.25">
      <c r="A950" s="42"/>
      <c r="R950" s="38"/>
    </row>
    <row r="951" spans="1:18" ht="13.2" x14ac:dyDescent="0.25">
      <c r="A951" s="42"/>
      <c r="R951" s="38"/>
    </row>
    <row r="952" spans="1:18" ht="13.2" x14ac:dyDescent="0.25">
      <c r="A952" s="42"/>
      <c r="R952" s="38"/>
    </row>
    <row r="953" spans="1:18" ht="13.2" x14ac:dyDescent="0.25">
      <c r="A953" s="42"/>
      <c r="R953" s="38"/>
    </row>
    <row r="954" spans="1:18" ht="13.2" x14ac:dyDescent="0.25">
      <c r="A954" s="42"/>
      <c r="R954" s="38"/>
    </row>
    <row r="955" spans="1:18" ht="13.2" x14ac:dyDescent="0.25">
      <c r="A955" s="42"/>
      <c r="R955" s="38"/>
    </row>
    <row r="956" spans="1:18" ht="13.2" x14ac:dyDescent="0.25">
      <c r="A956" s="42"/>
      <c r="R956" s="38"/>
    </row>
    <row r="957" spans="1:18" ht="13.2" x14ac:dyDescent="0.25">
      <c r="A957" s="42"/>
      <c r="R957" s="38"/>
    </row>
    <row r="958" spans="1:18" ht="13.2" x14ac:dyDescent="0.25">
      <c r="A958" s="42"/>
      <c r="R958" s="38"/>
    </row>
    <row r="959" spans="1:18" ht="13.2" x14ac:dyDescent="0.25">
      <c r="A959" s="42"/>
      <c r="R959" s="38"/>
    </row>
    <row r="960" spans="1:18" ht="13.2" x14ac:dyDescent="0.25">
      <c r="A960" s="42"/>
      <c r="R960" s="38"/>
    </row>
    <row r="961" spans="1:18" ht="13.2" x14ac:dyDescent="0.25">
      <c r="A961" s="42"/>
      <c r="R961" s="38"/>
    </row>
    <row r="962" spans="1:18" ht="13.2" x14ac:dyDescent="0.25">
      <c r="A962" s="42"/>
      <c r="R962" s="38"/>
    </row>
    <row r="963" spans="1:18" ht="13.2" x14ac:dyDescent="0.25">
      <c r="A963" s="42"/>
      <c r="R963" s="38"/>
    </row>
    <row r="964" spans="1:18" ht="13.2" x14ac:dyDescent="0.25">
      <c r="A964" s="42"/>
      <c r="R964" s="38"/>
    </row>
    <row r="965" spans="1:18" ht="13.2" x14ac:dyDescent="0.25">
      <c r="A965" s="42"/>
      <c r="R965" s="38"/>
    </row>
    <row r="966" spans="1:18" ht="13.2" x14ac:dyDescent="0.25">
      <c r="A966" s="42"/>
      <c r="R966" s="38"/>
    </row>
    <row r="967" spans="1:18" ht="13.2" x14ac:dyDescent="0.25">
      <c r="A967" s="42"/>
      <c r="R967" s="38"/>
    </row>
    <row r="968" spans="1:18" ht="13.2" x14ac:dyDescent="0.25">
      <c r="A968" s="42"/>
      <c r="R968" s="38"/>
    </row>
    <row r="969" spans="1:18" ht="13.2" x14ac:dyDescent="0.25">
      <c r="A969" s="42"/>
      <c r="R969" s="38"/>
    </row>
    <row r="970" spans="1:18" ht="13.2" x14ac:dyDescent="0.25">
      <c r="A970" s="42"/>
      <c r="R970" s="38"/>
    </row>
    <row r="971" spans="1:18" ht="13.2" x14ac:dyDescent="0.25">
      <c r="A971" s="42"/>
      <c r="R971" s="38"/>
    </row>
    <row r="972" spans="1:18" ht="13.2" x14ac:dyDescent="0.25">
      <c r="A972" s="42"/>
      <c r="R972" s="38"/>
    </row>
    <row r="973" spans="1:18" ht="13.2" x14ac:dyDescent="0.25">
      <c r="A973" s="42"/>
      <c r="R973" s="38"/>
    </row>
    <row r="974" spans="1:18" ht="13.2" x14ac:dyDescent="0.25">
      <c r="A974" s="42"/>
      <c r="R974" s="38"/>
    </row>
    <row r="975" spans="1:18" ht="13.2" x14ac:dyDescent="0.25">
      <c r="A975" s="42"/>
      <c r="R975" s="38"/>
    </row>
    <row r="976" spans="1:18" ht="13.2" x14ac:dyDescent="0.25">
      <c r="A976" s="42"/>
      <c r="R976" s="38"/>
    </row>
    <row r="977" spans="1:18" ht="13.2" x14ac:dyDescent="0.25">
      <c r="A977" s="42"/>
      <c r="R977" s="38"/>
    </row>
    <row r="978" spans="1:18" ht="13.2" x14ac:dyDescent="0.25">
      <c r="A978" s="42"/>
      <c r="R978" s="38"/>
    </row>
    <row r="979" spans="1:18" ht="13.2" x14ac:dyDescent="0.25">
      <c r="A979" s="42"/>
      <c r="R979" s="38"/>
    </row>
    <row r="980" spans="1:18" ht="13.2" x14ac:dyDescent="0.25">
      <c r="A980" s="42"/>
      <c r="R980" s="38"/>
    </row>
    <row r="981" spans="1:18" ht="13.2" x14ac:dyDescent="0.25">
      <c r="A981" s="42"/>
      <c r="R981" s="38"/>
    </row>
    <row r="982" spans="1:18" ht="13.2" x14ac:dyDescent="0.25">
      <c r="A982" s="42"/>
      <c r="R982" s="38"/>
    </row>
    <row r="983" spans="1:18" ht="13.2" x14ac:dyDescent="0.25">
      <c r="A983" s="42"/>
      <c r="R983" s="38"/>
    </row>
    <row r="984" spans="1:18" ht="13.2" x14ac:dyDescent="0.25">
      <c r="A984" s="42"/>
      <c r="R984" s="38"/>
    </row>
    <row r="985" spans="1:18" ht="13.2" x14ac:dyDescent="0.25">
      <c r="A985" s="42"/>
      <c r="R985" s="38"/>
    </row>
    <row r="986" spans="1:18" ht="13.2" x14ac:dyDescent="0.25">
      <c r="A986" s="42"/>
      <c r="R986" s="38"/>
    </row>
    <row r="987" spans="1:18" ht="13.2" x14ac:dyDescent="0.25">
      <c r="A987" s="42"/>
      <c r="R987" s="38"/>
    </row>
    <row r="988" spans="1:18" ht="13.2" x14ac:dyDescent="0.25">
      <c r="A988" s="42"/>
      <c r="R988" s="38"/>
    </row>
    <row r="989" spans="1:18" ht="13.2" x14ac:dyDescent="0.25">
      <c r="A989" s="42"/>
      <c r="R989" s="38"/>
    </row>
    <row r="990" spans="1:18" ht="13.2" x14ac:dyDescent="0.25">
      <c r="A990" s="42"/>
      <c r="R990" s="38"/>
    </row>
    <row r="991" spans="1:18" ht="13.2" x14ac:dyDescent="0.25">
      <c r="A991" s="42"/>
      <c r="R991" s="38"/>
    </row>
    <row r="992" spans="1:18" ht="13.2" x14ac:dyDescent="0.25">
      <c r="A992" s="42"/>
      <c r="R992" s="38"/>
    </row>
    <row r="993" spans="1:18" ht="13.2" x14ac:dyDescent="0.25">
      <c r="A993" s="42"/>
      <c r="R993" s="38"/>
    </row>
    <row r="994" spans="1:18" ht="13.2" x14ac:dyDescent="0.25">
      <c r="A994" s="42"/>
      <c r="R994" s="38"/>
    </row>
    <row r="995" spans="1:18" ht="13.2" x14ac:dyDescent="0.25">
      <c r="A995" s="42"/>
      <c r="R995" s="3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B1000"/>
  <sheetViews>
    <sheetView workbookViewId="0">
      <pane ySplit="1" topLeftCell="A2" activePane="bottomLeft" state="frozen"/>
      <selection pane="bottomLeft" activeCell="B3" sqref="B3"/>
    </sheetView>
  </sheetViews>
  <sheetFormatPr defaultColWidth="12.6640625" defaultRowHeight="15.75" customHeight="1" x14ac:dyDescent="0.25"/>
  <cols>
    <col min="1" max="1" width="8.33203125" customWidth="1"/>
    <col min="2" max="2" width="13.77734375" customWidth="1"/>
    <col min="3" max="4" width="29.88671875" customWidth="1"/>
    <col min="5" max="5" width="21.33203125" customWidth="1"/>
    <col min="6" max="6" width="15" customWidth="1"/>
    <col min="9" max="14" width="17.6640625" customWidth="1"/>
    <col min="18" max="18" width="23.44140625" customWidth="1"/>
    <col min="19" max="19" width="42.44140625" customWidth="1"/>
    <col min="20" max="20" width="13" hidden="1" customWidth="1"/>
    <col min="21" max="21" width="43" customWidth="1"/>
    <col min="22" max="22" width="12.6640625" hidden="1"/>
    <col min="23" max="23" width="30.77734375" hidden="1" customWidth="1"/>
    <col min="24" max="24" width="30.77734375" customWidth="1"/>
    <col min="25" max="26" width="12.6640625" hidden="1"/>
  </cols>
  <sheetData>
    <row r="1" spans="1:28"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1" t="s">
        <v>43</v>
      </c>
      <c r="U1" s="10" t="s">
        <v>44</v>
      </c>
      <c r="V1" s="12" t="s">
        <v>45</v>
      </c>
      <c r="W1" s="12" t="s">
        <v>25</v>
      </c>
      <c r="X1" s="10" t="s">
        <v>46</v>
      </c>
      <c r="Y1" s="10" t="s">
        <v>46</v>
      </c>
      <c r="Z1" s="10" t="s">
        <v>47</v>
      </c>
      <c r="AA1" s="43"/>
      <c r="AB1" s="44"/>
    </row>
    <row r="2" spans="1:28" x14ac:dyDescent="0.25">
      <c r="A2" s="45">
        <v>1</v>
      </c>
      <c r="B2" s="14" t="s">
        <v>262</v>
      </c>
      <c r="C2" s="14" t="str">
        <f>VLOOKUP(B2,Overall!B:AA,2,0)</f>
        <v>Architecture and Planning</v>
      </c>
      <c r="D2" s="14" t="str">
        <f>VLOOKUP(B2,Overall!B:AA,3,0)</f>
        <v>Introduction to Urban Planning</v>
      </c>
      <c r="E2" s="14" t="str">
        <f>VLOOKUP(B2,Overall!B:AA,4,0)</f>
        <v>Prof. Harshit Sosan Lakra</v>
      </c>
      <c r="F2" s="15" t="str">
        <f>VLOOKUP(B2,Overall!B:AA,5,0)</f>
        <v>IIT Roorkee</v>
      </c>
      <c r="G2" s="15" t="str">
        <f>VLOOKUP(B2,Overall!B:AA,6,0)</f>
        <v>IIT Roorkee</v>
      </c>
      <c r="H2" s="16" t="str">
        <f>VLOOKUP(B2,Overall!B:AA,7,0)</f>
        <v>8 Weeks</v>
      </c>
      <c r="I2" s="15" t="str">
        <f>VLOOKUP(B2,Overall!B:AA,8,0)</f>
        <v>Rerun</v>
      </c>
      <c r="J2" s="17">
        <f>VLOOKUP(B2,Overall!B:AA,9,0)</f>
        <v>45859</v>
      </c>
      <c r="K2" s="17">
        <f>VLOOKUP(B2,Overall!B:AA,10,0)</f>
        <v>45912</v>
      </c>
      <c r="L2" s="17">
        <f>VLOOKUP(B2,Overall!B:AA,11,0)</f>
        <v>45920</v>
      </c>
      <c r="M2" s="17">
        <f>VLOOKUP(B2,Overall!B:AA,12,0)</f>
        <v>45866</v>
      </c>
      <c r="N2" s="17">
        <f>VLOOKUP(B2,Overall!B:AA,13,0)</f>
        <v>45884</v>
      </c>
      <c r="O2" s="15" t="str">
        <f>VLOOKUP(B2,Overall!B:AA,14,0)</f>
        <v>UG/PG</v>
      </c>
      <c r="P2" s="15" t="str">
        <f>VLOOKUP(B2,Overall!B:AA,15,0)</f>
        <v>Core</v>
      </c>
      <c r="Q2" s="15" t="str">
        <f>VLOOKUP(B2,Overall!B:AA,16,0)</f>
        <v>Yes</v>
      </c>
      <c r="R2" s="14" t="str">
        <f>VLOOKUP(B2,Overall!B:AA,17,0)</f>
        <v>Urban Planning Building Services</v>
      </c>
      <c r="S2" s="20" t="str">
        <f>VLOOKUP(B2,Overall!B:AA,18,0)</f>
        <v>https://onlinecourses.nptel.ac.in/noc25_ar14/preview</v>
      </c>
      <c r="T2" s="14" t="str">
        <f>VLOOKUP(B2,Overall!B:AA,19,0)</f>
        <v>noc25_ar14</v>
      </c>
      <c r="U2" s="18" t="str">
        <f>VLOOKUP(B2,Overall!B:AA,20,0)</f>
        <v>https://onlinecourses.nptel.ac.in/noc24_ar11/preview</v>
      </c>
      <c r="V2" s="18" t="str">
        <f>VLOOKUP(B2,Overall!B:AA,21,0)</f>
        <v>https://onlinecourses.nptel.ac.in/noc24_ar11/preview</v>
      </c>
      <c r="W2" s="14" t="str">
        <f>VLOOKUP(B2,Overall!B:AA,22,0)</f>
        <v>noc24_ar11</v>
      </c>
      <c r="X2" s="20" t="str">
        <f>VLOOKUP(B2,Overall!B:AA,23,0)</f>
        <v>https://nptel.ac.in/courses/124107158</v>
      </c>
      <c r="Y2" s="19" t="str">
        <f>VLOOKUP(B2,Overall!B:AA,24,0)</f>
        <v>https://nptel.ac.in/courses/124107158</v>
      </c>
      <c r="Z2" s="14">
        <f>VLOOKUP(B2,Overall!B:AA,25,0)</f>
        <v>124107158</v>
      </c>
      <c r="AA2" s="14"/>
      <c r="AB2" s="14"/>
    </row>
    <row r="3" spans="1:28" x14ac:dyDescent="0.25">
      <c r="A3" s="45">
        <v>2</v>
      </c>
      <c r="B3" s="14" t="s">
        <v>267</v>
      </c>
      <c r="C3" s="14" t="str">
        <f>VLOOKUP(B3,Overall!B:AA,2,0)</f>
        <v>Architecture and Planning</v>
      </c>
      <c r="D3" s="14" t="str">
        <f>VLOOKUP(B3,Overall!B:AA,3,0)</f>
        <v>Modern Indian Architecture</v>
      </c>
      <c r="E3" s="14" t="str">
        <f>VLOOKUP(B3,Overall!B:AA,4,0)</f>
        <v>Prof. P. S. Chani</v>
      </c>
      <c r="F3" s="15" t="str">
        <f>VLOOKUP(B3,Overall!B:AA,5,0)</f>
        <v>IIT Roorkee</v>
      </c>
      <c r="G3" s="15" t="str">
        <f>VLOOKUP(B3,Overall!B:AA,6,0)</f>
        <v>IIT Roorkee</v>
      </c>
      <c r="H3" s="16" t="str">
        <f>VLOOKUP(B3,Overall!B:AA,7,0)</f>
        <v>8 Weeks</v>
      </c>
      <c r="I3" s="15" t="str">
        <f>VLOOKUP(B3,Overall!B:AA,8,0)</f>
        <v>Rerun</v>
      </c>
      <c r="J3" s="17">
        <f>VLOOKUP(B3,Overall!B:AA,9,0)</f>
        <v>45859</v>
      </c>
      <c r="K3" s="17">
        <f>VLOOKUP(B3,Overall!B:AA,10,0)</f>
        <v>45912</v>
      </c>
      <c r="L3" s="17">
        <f>VLOOKUP(B3,Overall!B:AA,11,0)</f>
        <v>45920</v>
      </c>
      <c r="M3" s="17">
        <f>VLOOKUP(B3,Overall!B:AA,12,0)</f>
        <v>45866</v>
      </c>
      <c r="N3" s="17">
        <f>VLOOKUP(B3,Overall!B:AA,13,0)</f>
        <v>45884</v>
      </c>
      <c r="O3" s="15" t="str">
        <f>VLOOKUP(B3,Overall!B:AA,14,0)</f>
        <v>UG</v>
      </c>
      <c r="P3" s="15" t="str">
        <f>VLOOKUP(B3,Overall!B:AA,15,0)</f>
        <v>Elective</v>
      </c>
      <c r="Q3" s="15" t="str">
        <f>VLOOKUP(B3,Overall!B:AA,16,0)</f>
        <v>Yes</v>
      </c>
      <c r="R3" s="14" t="str">
        <f>VLOOKUP(B3,Overall!B:AA,17,0)</f>
        <v>Architectural Theory</v>
      </c>
      <c r="S3" s="20" t="str">
        <f>VLOOKUP(B3,Overall!B:AA,18,0)</f>
        <v>https://onlinecourses.nptel.ac.in/noc25_ar15/preview</v>
      </c>
      <c r="T3" s="14" t="str">
        <f>VLOOKUP(B3,Overall!B:AA,19,0)</f>
        <v>noc25_ar15</v>
      </c>
      <c r="U3" s="18" t="str">
        <f>VLOOKUP(B3,Overall!B:AA,20,0)</f>
        <v>https://onlinecourses.nptel.ac.in/noc24_ar24/preview</v>
      </c>
      <c r="V3" s="18" t="str">
        <f>VLOOKUP(B3,Overall!B:AA,21,0)</f>
        <v>https://onlinecourses.nptel.ac.in/noc24_ar24/preview</v>
      </c>
      <c r="W3" s="14" t="str">
        <f>VLOOKUP(B3,Overall!B:AA,22,0)</f>
        <v>noc24_ar24</v>
      </c>
      <c r="X3" s="20" t="str">
        <f>VLOOKUP(B3,Overall!B:AA,23,0)</f>
        <v>https://nptel.ac.in/courses/124107161</v>
      </c>
      <c r="Y3" s="19" t="str">
        <f>VLOOKUP(B3,Overall!B:AA,24,0)</f>
        <v>https://nptel.ac.in/courses/124107161</v>
      </c>
      <c r="Z3" s="14">
        <f>VLOOKUP(B3,Overall!B:AA,25,0)</f>
        <v>124107161</v>
      </c>
      <c r="AA3" s="14"/>
      <c r="AB3" s="14"/>
    </row>
    <row r="4" spans="1:28" x14ac:dyDescent="0.25">
      <c r="A4" s="45">
        <v>3</v>
      </c>
      <c r="B4" s="14" t="s">
        <v>273</v>
      </c>
      <c r="C4" s="14" t="str">
        <f>VLOOKUP(B4,Overall!B:AA,2,0)</f>
        <v>Architecture and Planning</v>
      </c>
      <c r="D4" s="14" t="str">
        <f>VLOOKUP(B4,Overall!B:AA,3,0)</f>
        <v>International Studies in Vernacular Architecture</v>
      </c>
      <c r="E4" s="14" t="str">
        <f>VLOOKUP(B4,Overall!B:AA,4,0)</f>
        <v>Prof. Ram Sateesh Pasupuleti,
Prof. Yenny Gunawan,
Prof. Melissa Malouf Belz</v>
      </c>
      <c r="F4" s="15" t="str">
        <f>VLOOKUP(B4,Overall!B:AA,5,0)</f>
        <v>IIT Roorkee</v>
      </c>
      <c r="G4" s="15" t="str">
        <f>VLOOKUP(B4,Overall!B:AA,6,0)</f>
        <v>IIT Roorkee</v>
      </c>
      <c r="H4" s="16" t="str">
        <f>VLOOKUP(B4,Overall!B:AA,7,0)</f>
        <v>4 Weeks</v>
      </c>
      <c r="I4" s="15" t="str">
        <f>VLOOKUP(B4,Overall!B:AA,8,0)</f>
        <v>Rerun</v>
      </c>
      <c r="J4" s="17">
        <f>VLOOKUP(B4,Overall!B:AA,9,0)</f>
        <v>45859</v>
      </c>
      <c r="K4" s="17">
        <f>VLOOKUP(B4,Overall!B:AA,10,0)</f>
        <v>45884</v>
      </c>
      <c r="L4" s="17">
        <f>VLOOKUP(B4,Overall!B:AA,11,0)</f>
        <v>45920</v>
      </c>
      <c r="M4" s="17">
        <f>VLOOKUP(B4,Overall!B:AA,12,0)</f>
        <v>45866</v>
      </c>
      <c r="N4" s="17">
        <f>VLOOKUP(B4,Overall!B:AA,13,0)</f>
        <v>45884</v>
      </c>
      <c r="O4" s="15" t="str">
        <f>VLOOKUP(B4,Overall!B:AA,14,0)</f>
        <v>UG/PG</v>
      </c>
      <c r="P4" s="15" t="str">
        <f>VLOOKUP(B4,Overall!B:AA,15,0)</f>
        <v>Elective</v>
      </c>
      <c r="Q4" s="15" t="str">
        <f>VLOOKUP(B4,Overall!B:AA,16,0)</f>
        <v>Yes</v>
      </c>
      <c r="R4" s="14" t="str">
        <f>VLOOKUP(B4,Overall!B:AA,17,0)</f>
        <v>Architectural Theory</v>
      </c>
      <c r="S4" s="20" t="str">
        <f>VLOOKUP(B4,Overall!B:AA,18,0)</f>
        <v>https://onlinecourses.nptel.ac.in/noc25_ar16/preview</v>
      </c>
      <c r="T4" s="14" t="str">
        <f>VLOOKUP(B4,Overall!B:AA,19,0)</f>
        <v>noc25_ar16</v>
      </c>
      <c r="U4" s="18" t="str">
        <f>VLOOKUP(B4,Overall!B:AA,20,0)</f>
        <v>https://onlinecourses.nptel.ac.in/noc24_ar22/preview</v>
      </c>
      <c r="V4" s="18" t="str">
        <f>VLOOKUP(B4,Overall!B:AA,21,0)</f>
        <v>https://onlinecourses.nptel.ac.in/noc24_ar22/preview</v>
      </c>
      <c r="W4" s="14" t="str">
        <f>VLOOKUP(B4,Overall!B:AA,22,0)</f>
        <v>noc24_ar22</v>
      </c>
      <c r="X4" s="20" t="str">
        <f>VLOOKUP(B4,Overall!B:AA,23,0)</f>
        <v>https://nptel.ac.in/courses/124107162</v>
      </c>
      <c r="Y4" s="19" t="str">
        <f>VLOOKUP(B4,Overall!B:AA,24,0)</f>
        <v>https://nptel.ac.in/courses/124107162</v>
      </c>
      <c r="Z4" s="14">
        <f>VLOOKUP(B4,Overall!B:AA,25,0)</f>
        <v>124107162</v>
      </c>
      <c r="AA4" s="14"/>
      <c r="AB4" s="14"/>
    </row>
    <row r="5" spans="1:28" x14ac:dyDescent="0.25">
      <c r="A5" s="45">
        <v>4</v>
      </c>
      <c r="B5" s="14" t="s">
        <v>278</v>
      </c>
      <c r="C5" s="14" t="str">
        <f>VLOOKUP(B5,Overall!B:AA,2,0)</f>
        <v>Architecture and Planning</v>
      </c>
      <c r="D5" s="14" t="str">
        <f>VLOOKUP(B5,Overall!B:AA,3,0)</f>
        <v>Visual Communication Design for Digital Media</v>
      </c>
      <c r="E5" s="14" t="str">
        <f>VLOOKUP(B5,Overall!B:AA,4,0)</f>
        <v>Prof. Saptarshi Kolay</v>
      </c>
      <c r="F5" s="15" t="str">
        <f>VLOOKUP(B5,Overall!B:AA,5,0)</f>
        <v>IIT Roorkee</v>
      </c>
      <c r="G5" s="15" t="str">
        <f>VLOOKUP(B5,Overall!B:AA,6,0)</f>
        <v>IIT Roorkee</v>
      </c>
      <c r="H5" s="16" t="str">
        <f>VLOOKUP(B5,Overall!B:AA,7,0)</f>
        <v>4 Weeks</v>
      </c>
      <c r="I5" s="15" t="str">
        <f>VLOOKUP(B5,Overall!B:AA,8,0)</f>
        <v>Rerun</v>
      </c>
      <c r="J5" s="17">
        <f>VLOOKUP(B5,Overall!B:AA,9,0)</f>
        <v>45859</v>
      </c>
      <c r="K5" s="17">
        <f>VLOOKUP(B5,Overall!B:AA,10,0)</f>
        <v>45884</v>
      </c>
      <c r="L5" s="17">
        <f>VLOOKUP(B5,Overall!B:AA,11,0)</f>
        <v>45920</v>
      </c>
      <c r="M5" s="17">
        <f>VLOOKUP(B5,Overall!B:AA,12,0)</f>
        <v>45866</v>
      </c>
      <c r="N5" s="17">
        <f>VLOOKUP(B5,Overall!B:AA,13,0)</f>
        <v>45884</v>
      </c>
      <c r="O5" s="15" t="str">
        <f>VLOOKUP(B5,Overall!B:AA,14,0)</f>
        <v>PG</v>
      </c>
      <c r="P5" s="15" t="str">
        <f>VLOOKUP(B5,Overall!B:AA,15,0)</f>
        <v>Elective</v>
      </c>
      <c r="Q5" s="15" t="str">
        <f>VLOOKUP(B5,Overall!B:AA,16,0)</f>
        <v>Yes</v>
      </c>
      <c r="R5" s="14">
        <f>VLOOKUP(B5,Overall!B:AA,17,0)</f>
        <v>0</v>
      </c>
      <c r="S5" s="20" t="str">
        <f>VLOOKUP(B5,Overall!B:AA,18,0)</f>
        <v>https://onlinecourses.nptel.ac.in/noc25_ar17/preview</v>
      </c>
      <c r="T5" s="14" t="str">
        <f>VLOOKUP(B5,Overall!B:AA,19,0)</f>
        <v>noc25_ar17</v>
      </c>
      <c r="U5" s="18" t="str">
        <f>VLOOKUP(B5,Overall!B:AA,20,0)</f>
        <v>https://onlinecourses.nptel.ac.in/noc24_ar09/preview</v>
      </c>
      <c r="V5" s="18" t="str">
        <f>VLOOKUP(B5,Overall!B:AA,21,0)</f>
        <v>https://onlinecourses.nptel.ac.in/noc24_ar09/preview</v>
      </c>
      <c r="W5" s="14" t="str">
        <f>VLOOKUP(B5,Overall!B:AA,22,0)</f>
        <v>noc24_ar09</v>
      </c>
      <c r="X5" s="20" t="str">
        <f>VLOOKUP(B5,Overall!B:AA,23,0)</f>
        <v>https://nptel.ac.in/courses/124107002</v>
      </c>
      <c r="Y5" s="19" t="str">
        <f>VLOOKUP(B5,Overall!B:AA,24,0)</f>
        <v>https://nptel.ac.in/courses/124107002</v>
      </c>
      <c r="Z5" s="14">
        <f>VLOOKUP(B5,Overall!B:AA,25,0)</f>
        <v>124107002</v>
      </c>
      <c r="AA5" s="14"/>
      <c r="AB5" s="14"/>
    </row>
    <row r="6" spans="1:28" x14ac:dyDescent="0.25">
      <c r="A6" s="45">
        <v>5</v>
      </c>
      <c r="B6" s="14" t="s">
        <v>283</v>
      </c>
      <c r="C6" s="14" t="str">
        <f>VLOOKUP(B6,Overall!B:AA,2,0)</f>
        <v>Architecture and Planning</v>
      </c>
      <c r="D6" s="14" t="str">
        <f>VLOOKUP(B6,Overall!B:AA,3,0)</f>
        <v>Contemporary Architecture and Design</v>
      </c>
      <c r="E6" s="14" t="str">
        <f>VLOOKUP(B6,Overall!B:AA,4,0)</f>
        <v>Prof. Saptarshi Kolay</v>
      </c>
      <c r="F6" s="15" t="str">
        <f>VLOOKUP(B6,Overall!B:AA,5,0)</f>
        <v>IIT Roorkee</v>
      </c>
      <c r="G6" s="15" t="str">
        <f>VLOOKUP(B6,Overall!B:AA,6,0)</f>
        <v>IIT Roorkee</v>
      </c>
      <c r="H6" s="16" t="str">
        <f>VLOOKUP(B6,Overall!B:AA,7,0)</f>
        <v>8 Weeks</v>
      </c>
      <c r="I6" s="15" t="str">
        <f>VLOOKUP(B6,Overall!B:AA,8,0)</f>
        <v>Rerun</v>
      </c>
      <c r="J6" s="17">
        <f>VLOOKUP(B6,Overall!B:AA,9,0)</f>
        <v>45859</v>
      </c>
      <c r="K6" s="17">
        <f>VLOOKUP(B6,Overall!B:AA,10,0)</f>
        <v>45912</v>
      </c>
      <c r="L6" s="17">
        <f>VLOOKUP(B6,Overall!B:AA,11,0)</f>
        <v>45920</v>
      </c>
      <c r="M6" s="17">
        <f>VLOOKUP(B6,Overall!B:AA,12,0)</f>
        <v>45866</v>
      </c>
      <c r="N6" s="17">
        <f>VLOOKUP(B6,Overall!B:AA,13,0)</f>
        <v>45884</v>
      </c>
      <c r="O6" s="15" t="str">
        <f>VLOOKUP(B6,Overall!B:AA,14,0)</f>
        <v>UG/PG</v>
      </c>
      <c r="P6" s="15" t="str">
        <f>VLOOKUP(B6,Overall!B:AA,15,0)</f>
        <v>Elective</v>
      </c>
      <c r="Q6" s="15" t="str">
        <f>VLOOKUP(B6,Overall!B:AA,16,0)</f>
        <v>Yes</v>
      </c>
      <c r="R6" s="14" t="str">
        <f>VLOOKUP(B6,Overall!B:AA,17,0)</f>
        <v>Architectural Theory</v>
      </c>
      <c r="S6" s="20" t="str">
        <f>VLOOKUP(B6,Overall!B:AA,18,0)</f>
        <v>https://onlinecourses.nptel.ac.in/noc25_ar18/preview</v>
      </c>
      <c r="T6" s="14" t="str">
        <f>VLOOKUP(B6,Overall!B:AA,19,0)</f>
        <v>noc25_ar18</v>
      </c>
      <c r="U6" s="18" t="str">
        <f>VLOOKUP(B6,Overall!B:AA,20,0)</f>
        <v>https://onlinecourses.nptel.ac.in/noc24_ar12/preview</v>
      </c>
      <c r="V6" s="18" t="str">
        <f>VLOOKUP(B6,Overall!B:AA,21,0)</f>
        <v>https://onlinecourses.nptel.ac.in/noc24_ar12/preview</v>
      </c>
      <c r="W6" s="14" t="str">
        <f>VLOOKUP(B6,Overall!B:AA,22,0)</f>
        <v>noc24_ar12</v>
      </c>
      <c r="X6" s="20" t="str">
        <f>VLOOKUP(B6,Overall!B:AA,23,0)</f>
        <v>https://nptel.ac.in/courses/124107005</v>
      </c>
      <c r="Y6" s="19" t="str">
        <f>VLOOKUP(B6,Overall!B:AA,24,0)</f>
        <v>https://nptel.ac.in/courses/124107005</v>
      </c>
      <c r="Z6" s="14">
        <f>VLOOKUP(B6,Overall!B:AA,25,0)</f>
        <v>124107005</v>
      </c>
      <c r="AA6" s="14"/>
      <c r="AB6" s="14"/>
    </row>
    <row r="7" spans="1:28" x14ac:dyDescent="0.25">
      <c r="A7" s="45">
        <v>6</v>
      </c>
      <c r="B7" s="14" t="s">
        <v>287</v>
      </c>
      <c r="C7" s="14" t="str">
        <f>VLOOKUP(B7,Overall!B:AA,2,0)</f>
        <v>Architecture and Planning</v>
      </c>
      <c r="D7" s="14" t="str">
        <f>VLOOKUP(B7,Overall!B:AA,3,0)</f>
        <v>Role of Craft and Technology in Interior - Architecture</v>
      </c>
      <c r="E7" s="14" t="str">
        <f>VLOOKUP(B7,Overall!B:AA,4,0)</f>
        <v>Prof. Smriti Saraswat</v>
      </c>
      <c r="F7" s="15" t="str">
        <f>VLOOKUP(B7,Overall!B:AA,5,0)</f>
        <v>IIT Roorkee</v>
      </c>
      <c r="G7" s="15" t="str">
        <f>VLOOKUP(B7,Overall!B:AA,6,0)</f>
        <v>IIT Roorkee</v>
      </c>
      <c r="H7" s="16" t="str">
        <f>VLOOKUP(B7,Overall!B:AA,7,0)</f>
        <v>8 Weeks</v>
      </c>
      <c r="I7" s="15" t="str">
        <f>VLOOKUP(B7,Overall!B:AA,8,0)</f>
        <v>Rerun</v>
      </c>
      <c r="J7" s="17">
        <f>VLOOKUP(B7,Overall!B:AA,9,0)</f>
        <v>45859</v>
      </c>
      <c r="K7" s="17">
        <f>VLOOKUP(B7,Overall!B:AA,10,0)</f>
        <v>45912</v>
      </c>
      <c r="L7" s="17">
        <f>VLOOKUP(B7,Overall!B:AA,11,0)</f>
        <v>45920</v>
      </c>
      <c r="M7" s="17">
        <f>VLOOKUP(B7,Overall!B:AA,12,0)</f>
        <v>45866</v>
      </c>
      <c r="N7" s="17">
        <f>VLOOKUP(B7,Overall!B:AA,13,0)</f>
        <v>45884</v>
      </c>
      <c r="O7" s="15" t="str">
        <f>VLOOKUP(B7,Overall!B:AA,14,0)</f>
        <v>UG/PG</v>
      </c>
      <c r="P7" s="15" t="str">
        <f>VLOOKUP(B7,Overall!B:AA,15,0)</f>
        <v>Core</v>
      </c>
      <c r="Q7" s="15" t="str">
        <f>VLOOKUP(B7,Overall!B:AA,16,0)</f>
        <v>Yes</v>
      </c>
      <c r="R7" s="14">
        <f>VLOOKUP(B7,Overall!B:AA,17,0)</f>
        <v>0</v>
      </c>
      <c r="S7" s="20" t="str">
        <f>VLOOKUP(B7,Overall!B:AA,18,0)</f>
        <v>https://onlinecourses.nptel.ac.in/noc25_ar19/preview</v>
      </c>
      <c r="T7" s="14" t="str">
        <f>VLOOKUP(B7,Overall!B:AA,19,0)</f>
        <v>noc25_ar19</v>
      </c>
      <c r="U7" s="18" t="str">
        <f>VLOOKUP(B7,Overall!B:AA,20,0)</f>
        <v>https://onlinecourses.nptel.ac.in/noc24_ar13/preview</v>
      </c>
      <c r="V7" s="18" t="str">
        <f>VLOOKUP(B7,Overall!B:AA,21,0)</f>
        <v>https://onlinecourses.nptel.ac.in/noc24_ar13/preview</v>
      </c>
      <c r="W7" s="14" t="str">
        <f>VLOOKUP(B7,Overall!B:AA,22,0)</f>
        <v>noc24_ar13</v>
      </c>
      <c r="X7" s="20" t="str">
        <f>VLOOKUP(B7,Overall!B:AA,23,0)</f>
        <v>https://nptel.ac.in/courses/124107006</v>
      </c>
      <c r="Y7" s="19" t="str">
        <f>VLOOKUP(B7,Overall!B:AA,24,0)</f>
        <v>https://nptel.ac.in/courses/124107006</v>
      </c>
      <c r="Z7" s="14">
        <f>VLOOKUP(B7,Overall!B:AA,25,0)</f>
        <v>124107006</v>
      </c>
      <c r="AA7" s="14"/>
      <c r="AB7" s="14"/>
    </row>
    <row r="8" spans="1:28" x14ac:dyDescent="0.25">
      <c r="A8" s="45">
        <v>7</v>
      </c>
      <c r="B8" s="14" t="s">
        <v>292</v>
      </c>
      <c r="C8" s="14" t="str">
        <f>VLOOKUP(B8,Overall!B:AA,2,0)</f>
        <v>Architecture and Planning</v>
      </c>
      <c r="D8" s="14" t="str">
        <f>VLOOKUP(B8,Overall!B:AA,3,0)</f>
        <v>Housing Policy &amp; Planning</v>
      </c>
      <c r="E8" s="14" t="str">
        <f>VLOOKUP(B8,Overall!B:AA,4,0)</f>
        <v>Prof. Uttam Kumar Roy</v>
      </c>
      <c r="F8" s="15" t="str">
        <f>VLOOKUP(B8,Overall!B:AA,5,0)</f>
        <v>IIT Roorkee</v>
      </c>
      <c r="G8" s="15" t="str">
        <f>VLOOKUP(B8,Overall!B:AA,6,0)</f>
        <v>IIT Roorkee</v>
      </c>
      <c r="H8" s="16" t="str">
        <f>VLOOKUP(B8,Overall!B:AA,7,0)</f>
        <v>8 Weeks</v>
      </c>
      <c r="I8" s="15" t="str">
        <f>VLOOKUP(B8,Overall!B:AA,8,0)</f>
        <v>Rerun</v>
      </c>
      <c r="J8" s="17">
        <f>VLOOKUP(B8,Overall!B:AA,9,0)</f>
        <v>45859</v>
      </c>
      <c r="K8" s="17">
        <f>VLOOKUP(B8,Overall!B:AA,10,0)</f>
        <v>45912</v>
      </c>
      <c r="L8" s="17">
        <f>VLOOKUP(B8,Overall!B:AA,11,0)</f>
        <v>45920</v>
      </c>
      <c r="M8" s="17">
        <f>VLOOKUP(B8,Overall!B:AA,12,0)</f>
        <v>45866</v>
      </c>
      <c r="N8" s="17">
        <f>VLOOKUP(B8,Overall!B:AA,13,0)</f>
        <v>45884</v>
      </c>
      <c r="O8" s="15" t="str">
        <f>VLOOKUP(B8,Overall!B:AA,14,0)</f>
        <v>PG</v>
      </c>
      <c r="P8" s="15" t="str">
        <f>VLOOKUP(B8,Overall!B:AA,15,0)</f>
        <v>Core</v>
      </c>
      <c r="Q8" s="15" t="str">
        <f>VLOOKUP(B8,Overall!B:AA,16,0)</f>
        <v>Yes</v>
      </c>
      <c r="R8" s="14" t="str">
        <f>VLOOKUP(B8,Overall!B:AA,17,0)</f>
        <v>Urban Planning Building Services</v>
      </c>
      <c r="S8" s="20" t="str">
        <f>VLOOKUP(B8,Overall!B:AA,18,0)</f>
        <v>https://onlinecourses.nptel.ac.in/noc25_ar20/preview</v>
      </c>
      <c r="T8" s="14" t="str">
        <f>VLOOKUP(B8,Overall!B:AA,19,0)</f>
        <v>noc25_ar20</v>
      </c>
      <c r="U8" s="18" t="str">
        <f>VLOOKUP(B8,Overall!B:AA,20,0)</f>
        <v>https://onlinecourses.nptel.ac.in/noc24_ar14/preview</v>
      </c>
      <c r="V8" s="18" t="str">
        <f>VLOOKUP(B8,Overall!B:AA,21,0)</f>
        <v>https://onlinecourses.nptel.ac.in/noc24_ar14/preview</v>
      </c>
      <c r="W8" s="14" t="str">
        <f>VLOOKUP(B8,Overall!B:AA,22,0)</f>
        <v>noc24_ar14</v>
      </c>
      <c r="X8" s="20" t="str">
        <f>VLOOKUP(B8,Overall!B:AA,23,0)</f>
        <v>https://nptel.ac.in/courses/124107001</v>
      </c>
      <c r="Y8" s="19" t="str">
        <f>VLOOKUP(B8,Overall!B:AA,24,0)</f>
        <v>https://nptel.ac.in/courses/124107001</v>
      </c>
      <c r="Z8" s="14">
        <f>VLOOKUP(B8,Overall!B:AA,25,0)</f>
        <v>124107001</v>
      </c>
      <c r="AA8" s="14"/>
      <c r="AB8" s="14"/>
    </row>
    <row r="9" spans="1:28" x14ac:dyDescent="0.25">
      <c r="A9" s="45">
        <v>8</v>
      </c>
      <c r="B9" s="14" t="s">
        <v>301</v>
      </c>
      <c r="C9" s="14" t="str">
        <f>VLOOKUP(B9,Overall!B:AA,2,0)</f>
        <v>Architecture and Planning</v>
      </c>
      <c r="D9" s="14" t="str">
        <f>VLOOKUP(B9,Overall!B:AA,3,0)</f>
        <v>Principles and Applications of Building Science</v>
      </c>
      <c r="E9" s="14" t="str">
        <f>VLOOKUP(B9,Overall!B:AA,4,0)</f>
        <v>Prof. E. Rajasekar</v>
      </c>
      <c r="F9" s="15" t="str">
        <f>VLOOKUP(B9,Overall!B:AA,5,0)</f>
        <v>IIT Roorkee</v>
      </c>
      <c r="G9" s="15" t="str">
        <f>VLOOKUP(B9,Overall!B:AA,6,0)</f>
        <v>IIT Roorkee</v>
      </c>
      <c r="H9" s="16" t="str">
        <f>VLOOKUP(B9,Overall!B:AA,7,0)</f>
        <v>4 Weeks</v>
      </c>
      <c r="I9" s="15" t="str">
        <f>VLOOKUP(B9,Overall!B:AA,8,0)</f>
        <v>Rerun</v>
      </c>
      <c r="J9" s="17">
        <f>VLOOKUP(B9,Overall!B:AA,9,0)</f>
        <v>45859</v>
      </c>
      <c r="K9" s="17">
        <f>VLOOKUP(B9,Overall!B:AA,10,0)</f>
        <v>45884</v>
      </c>
      <c r="L9" s="17">
        <f>VLOOKUP(B9,Overall!B:AA,11,0)</f>
        <v>45920</v>
      </c>
      <c r="M9" s="17">
        <f>VLOOKUP(B9,Overall!B:AA,12,0)</f>
        <v>45866</v>
      </c>
      <c r="N9" s="17">
        <f>VLOOKUP(B9,Overall!B:AA,13,0)</f>
        <v>45884</v>
      </c>
      <c r="O9" s="15" t="str">
        <f>VLOOKUP(B9,Overall!B:AA,14,0)</f>
        <v>UG</v>
      </c>
      <c r="P9" s="15" t="str">
        <f>VLOOKUP(B9,Overall!B:AA,15,0)</f>
        <v>Elective</v>
      </c>
      <c r="Q9" s="15" t="str">
        <f>VLOOKUP(B9,Overall!B:AA,16,0)</f>
        <v>Yes</v>
      </c>
      <c r="R9" s="14" t="str">
        <f>VLOOKUP(B9,Overall!B:AA,17,0)</f>
        <v>Building Services</v>
      </c>
      <c r="S9" s="20" t="str">
        <f>VLOOKUP(B9,Overall!B:AA,18,0)</f>
        <v>https://onlinecourses.nptel.ac.in/noc25_ar22/preview</v>
      </c>
      <c r="T9" s="14" t="str">
        <f>VLOOKUP(B9,Overall!B:AA,19,0)</f>
        <v>noc25_ar22</v>
      </c>
      <c r="U9" s="18" t="str">
        <f>VLOOKUP(B9,Overall!B:AA,20,0)</f>
        <v>https://onlinecourses.nptel.ac.in/noc24_ar10/preview</v>
      </c>
      <c r="V9" s="18" t="str">
        <f>VLOOKUP(B9,Overall!B:AA,21,0)</f>
        <v>https://onlinecourses.nptel.ac.in/noc24_ar10/preview</v>
      </c>
      <c r="W9" s="14" t="str">
        <f>VLOOKUP(B9,Overall!B:AA,22,0)</f>
        <v>noc24_ar10</v>
      </c>
      <c r="X9" s="20" t="str">
        <f>VLOOKUP(B9,Overall!B:AA,23,0)</f>
        <v>https://nptel.ac.in/courses/105107156</v>
      </c>
      <c r="Y9" s="19" t="str">
        <f>VLOOKUP(B9,Overall!B:AA,24,0)</f>
        <v>https://nptel.ac.in/courses/105107156</v>
      </c>
      <c r="Z9" s="14">
        <f>VLOOKUP(B9,Overall!B:AA,25,0)</f>
        <v>105107156</v>
      </c>
      <c r="AA9" s="14"/>
      <c r="AB9" s="14"/>
    </row>
    <row r="10" spans="1:28" x14ac:dyDescent="0.25">
      <c r="A10" s="45">
        <v>9</v>
      </c>
      <c r="B10" s="14" t="s">
        <v>360</v>
      </c>
      <c r="C10" s="14" t="str">
        <f>VLOOKUP(B10,Overall!B:AA,2,0)</f>
        <v>Biological Science</v>
      </c>
      <c r="D10" s="14" t="str">
        <f>VLOOKUP(B10,Overall!B:AA,3,0)</f>
        <v>Advances in Omics</v>
      </c>
      <c r="E10" s="14" t="str">
        <f>VLOOKUP(B10,Overall!B:AA,4,0)</f>
        <v>Prof. Nagarjun Vijay</v>
      </c>
      <c r="F10" s="15" t="str">
        <f>VLOOKUP(B10,Overall!B:AA,5,0)</f>
        <v>IISER Bhopal</v>
      </c>
      <c r="G10" s="15" t="str">
        <f>VLOOKUP(B10,Overall!B:AA,6,0)</f>
        <v>IIT Madras</v>
      </c>
      <c r="H10" s="16" t="str">
        <f>VLOOKUP(B10,Overall!B:AA,7,0)</f>
        <v>8 Weeks</v>
      </c>
      <c r="I10" s="15" t="str">
        <f>VLOOKUP(B10,Overall!B:AA,8,0)</f>
        <v>Rerun</v>
      </c>
      <c r="J10" s="17">
        <f>VLOOKUP(B10,Overall!B:AA,9,0)</f>
        <v>45859</v>
      </c>
      <c r="K10" s="17">
        <f>VLOOKUP(B10,Overall!B:AA,10,0)</f>
        <v>45912</v>
      </c>
      <c r="L10" s="17">
        <f>VLOOKUP(B10,Overall!B:AA,11,0)</f>
        <v>45920</v>
      </c>
      <c r="M10" s="17">
        <f>VLOOKUP(B10,Overall!B:AA,12,0)</f>
        <v>45866</v>
      </c>
      <c r="N10" s="17">
        <f>VLOOKUP(B10,Overall!B:AA,13,0)</f>
        <v>45884</v>
      </c>
      <c r="O10" s="15" t="str">
        <f>VLOOKUP(B10,Overall!B:AA,14,0)</f>
        <v>PG</v>
      </c>
      <c r="P10" s="15" t="str">
        <f>VLOOKUP(B10,Overall!B:AA,15,0)</f>
        <v>Elective</v>
      </c>
      <c r="Q10" s="15" t="str">
        <f>VLOOKUP(B10,Overall!B:AA,16,0)</f>
        <v>Yes</v>
      </c>
      <c r="R10" s="14" t="str">
        <f>VLOOKUP(B10,Overall!B:AA,17,0)</f>
        <v>Biosciences
Computational Biology</v>
      </c>
      <c r="S10" s="20" t="str">
        <f>VLOOKUP(B10,Overall!B:AA,18,0)</f>
        <v>https://onlinecourses.nptel.ac.in/noc25_bt45/preview</v>
      </c>
      <c r="T10" s="14" t="str">
        <f>VLOOKUP(B10,Overall!B:AA,19,0)</f>
        <v>noc25_bt45</v>
      </c>
      <c r="U10" s="18" t="str">
        <f>VLOOKUP(B10,Overall!B:AA,20,0)</f>
        <v>https://onlinecourses.nptel.ac.in/noc24_bt42/preview</v>
      </c>
      <c r="V10" s="18" t="str">
        <f>VLOOKUP(B10,Overall!B:AA,21,0)</f>
        <v>https://onlinecourses.nptel.ac.in/noc24_bt42/preview</v>
      </c>
      <c r="W10" s="14" t="str">
        <f>VLOOKUP(B10,Overall!B:AA,22,0)</f>
        <v>noc24_bt42</v>
      </c>
      <c r="X10" s="20" t="str">
        <f>VLOOKUP(B10,Overall!B:AA,23,0)</f>
        <v>https://nptel.ac.in/courses/102106456</v>
      </c>
      <c r="Y10" s="19" t="str">
        <f>VLOOKUP(B10,Overall!B:AA,24,0)</f>
        <v>https://nptel.ac.in/courses/102106456</v>
      </c>
      <c r="Z10" s="14">
        <f>VLOOKUP(B10,Overall!B:AA,25,0)</f>
        <v>102106456</v>
      </c>
      <c r="AA10" s="14"/>
      <c r="AB10" s="14"/>
    </row>
    <row r="11" spans="1:28" x14ac:dyDescent="0.25">
      <c r="A11" s="45">
        <v>10</v>
      </c>
      <c r="B11" s="14" t="s">
        <v>461</v>
      </c>
      <c r="C11" s="14" t="str">
        <f>VLOOKUP(B11,Overall!B:AA,2,0)</f>
        <v>Biotechnology and Bioengineering</v>
      </c>
      <c r="D11" s="14" t="str">
        <f>VLOOKUP(B11,Overall!B:AA,3,0)</f>
        <v>Computer Aided Drug Design</v>
      </c>
      <c r="E11" s="14" t="str">
        <f>VLOOKUP(B11,Overall!B:AA,4,0)</f>
        <v>Prof. Mukesh Doble</v>
      </c>
      <c r="F11" s="15" t="str">
        <f>VLOOKUP(B11,Overall!B:AA,5,0)</f>
        <v>IIT Madras</v>
      </c>
      <c r="G11" s="15" t="str">
        <f>VLOOKUP(B11,Overall!B:AA,6,0)</f>
        <v>IIT Madras</v>
      </c>
      <c r="H11" s="16" t="str">
        <f>VLOOKUP(B11,Overall!B:AA,7,0)</f>
        <v>8 Weeks</v>
      </c>
      <c r="I11" s="15" t="str">
        <f>VLOOKUP(B11,Overall!B:AA,8,0)</f>
        <v>Rerun</v>
      </c>
      <c r="J11" s="17">
        <f>VLOOKUP(B11,Overall!B:AA,9,0)</f>
        <v>45859</v>
      </c>
      <c r="K11" s="17">
        <f>VLOOKUP(B11,Overall!B:AA,10,0)</f>
        <v>45912</v>
      </c>
      <c r="L11" s="17">
        <f>VLOOKUP(B11,Overall!B:AA,11,0)</f>
        <v>45920</v>
      </c>
      <c r="M11" s="17">
        <f>VLOOKUP(B11,Overall!B:AA,12,0)</f>
        <v>45866</v>
      </c>
      <c r="N11" s="17">
        <f>VLOOKUP(B11,Overall!B:AA,13,0)</f>
        <v>45884</v>
      </c>
      <c r="O11" s="15" t="str">
        <f>VLOOKUP(B11,Overall!B:AA,14,0)</f>
        <v>UG/PG</v>
      </c>
      <c r="P11" s="15" t="str">
        <f>VLOOKUP(B11,Overall!B:AA,15,0)</f>
        <v>Core</v>
      </c>
      <c r="Q11" s="15" t="str">
        <f>VLOOKUP(B11,Overall!B:AA,16,0)</f>
        <v>Yes</v>
      </c>
      <c r="R11" s="14" t="str">
        <f>VLOOKUP(B11,Overall!B:AA,17,0)</f>
        <v>Computational Biology</v>
      </c>
      <c r="S11" s="20" t="str">
        <f>VLOOKUP(B11,Overall!B:AA,18,0)</f>
        <v>https://onlinecourses.nptel.ac.in/noc25_bt62/preview</v>
      </c>
      <c r="T11" s="14" t="str">
        <f>VLOOKUP(B11,Overall!B:AA,19,0)</f>
        <v>noc25_bt62</v>
      </c>
      <c r="U11" s="18" t="str">
        <f>VLOOKUP(B11,Overall!B:AA,20,0)</f>
        <v>https://onlinecourses.nptel.ac.in/noc24_bt44/preview</v>
      </c>
      <c r="V11" s="18" t="str">
        <f>VLOOKUP(B11,Overall!B:AA,21,0)</f>
        <v>https://onlinecourses.nptel.ac.in/noc24_bt44/preview</v>
      </c>
      <c r="W11" s="14" t="str">
        <f>VLOOKUP(B11,Overall!B:AA,22,0)</f>
        <v>noc24_bt44</v>
      </c>
      <c r="X11" s="20" t="str">
        <f>VLOOKUP(B11,Overall!B:AA,23,0)</f>
        <v>https://nptel.ac.in/courses/102106070</v>
      </c>
      <c r="Y11" s="19" t="str">
        <f>VLOOKUP(B11,Overall!B:AA,24,0)</f>
        <v>https://nptel.ac.in/courses/102106070</v>
      </c>
      <c r="Z11" s="14">
        <f>VLOOKUP(B11,Overall!B:AA,25,0)</f>
        <v>102106070</v>
      </c>
      <c r="AA11" s="14"/>
      <c r="AB11" s="14"/>
    </row>
    <row r="12" spans="1:28" x14ac:dyDescent="0.25">
      <c r="A12" s="45">
        <v>11</v>
      </c>
      <c r="B12" s="14" t="s">
        <v>466</v>
      </c>
      <c r="C12" s="14" t="str">
        <f>VLOOKUP(B12,Overall!B:AA,2,0)</f>
        <v>Biotechnology and Bioengineering</v>
      </c>
      <c r="D12" s="14" t="str">
        <f>VLOOKUP(B12,Overall!B:AA,3,0)</f>
        <v>Plant Cell Bioprocessing</v>
      </c>
      <c r="E12" s="14" t="str">
        <f>VLOOKUP(B12,Overall!B:AA,4,0)</f>
        <v>Prof. Smita Srivastava</v>
      </c>
      <c r="F12" s="15" t="str">
        <f>VLOOKUP(B12,Overall!B:AA,5,0)</f>
        <v>IIT Madras</v>
      </c>
      <c r="G12" s="15" t="str">
        <f>VLOOKUP(B12,Overall!B:AA,6,0)</f>
        <v>IIT Madras</v>
      </c>
      <c r="H12" s="16" t="str">
        <f>VLOOKUP(B12,Overall!B:AA,7,0)</f>
        <v>8 Weeks</v>
      </c>
      <c r="I12" s="15" t="str">
        <f>VLOOKUP(B12,Overall!B:AA,8,0)</f>
        <v>Rerun</v>
      </c>
      <c r="J12" s="17">
        <f>VLOOKUP(B12,Overall!B:AA,9,0)</f>
        <v>45859</v>
      </c>
      <c r="K12" s="17">
        <f>VLOOKUP(B12,Overall!B:AA,10,0)</f>
        <v>45912</v>
      </c>
      <c r="L12" s="17">
        <f>VLOOKUP(B12,Overall!B:AA,11,0)</f>
        <v>45920</v>
      </c>
      <c r="M12" s="17">
        <f>VLOOKUP(B12,Overall!B:AA,12,0)</f>
        <v>45866</v>
      </c>
      <c r="N12" s="17">
        <f>VLOOKUP(B12,Overall!B:AA,13,0)</f>
        <v>45884</v>
      </c>
      <c r="O12" s="15" t="str">
        <f>VLOOKUP(B12,Overall!B:AA,14,0)</f>
        <v>UG</v>
      </c>
      <c r="P12" s="15" t="str">
        <f>VLOOKUP(B12,Overall!B:AA,15,0)</f>
        <v>Core</v>
      </c>
      <c r="Q12" s="15" t="str">
        <f>VLOOKUP(B12,Overall!B:AA,16,0)</f>
        <v>No</v>
      </c>
      <c r="R12" s="14" t="str">
        <f>VLOOKUP(B12,Overall!B:AA,17,0)</f>
        <v>Bioprocesses</v>
      </c>
      <c r="S12" s="20" t="str">
        <f>VLOOKUP(B12,Overall!B:AA,18,0)</f>
        <v>https://onlinecourses.nptel.ac.in/noc25_bt63/preview</v>
      </c>
      <c r="T12" s="14" t="str">
        <f>VLOOKUP(B12,Overall!B:AA,19,0)</f>
        <v>noc25_bt63</v>
      </c>
      <c r="U12" s="18" t="str">
        <f>VLOOKUP(B12,Overall!B:AA,20,0)</f>
        <v>https://onlinecourses.nptel.ac.in/noc24_bt48/preview</v>
      </c>
      <c r="V12" s="18" t="str">
        <f>VLOOKUP(B12,Overall!B:AA,21,0)</f>
        <v>https://onlinecourses.nptel.ac.in/noc24_bt48/preview</v>
      </c>
      <c r="W12" s="14" t="str">
        <f>VLOOKUP(B12,Overall!B:AA,22,0)</f>
        <v>noc24_bt48</v>
      </c>
      <c r="X12" s="20" t="str">
        <f>VLOOKUP(B12,Overall!B:AA,23,0)</f>
        <v>https://nptel.ac.in/courses/102106080</v>
      </c>
      <c r="Y12" s="19" t="str">
        <f>VLOOKUP(B12,Overall!B:AA,24,0)</f>
        <v>https://nptel.ac.in/courses/102106080</v>
      </c>
      <c r="Z12" s="14">
        <f>VLOOKUP(B12,Overall!B:AA,25,0)</f>
        <v>102106080</v>
      </c>
      <c r="AA12" s="14"/>
      <c r="AB12" s="14"/>
    </row>
    <row r="13" spans="1:28" x14ac:dyDescent="0.25">
      <c r="A13" s="45">
        <v>12</v>
      </c>
      <c r="B13" s="14" t="s">
        <v>477</v>
      </c>
      <c r="C13" s="14" t="str">
        <f>VLOOKUP(B13,Overall!B:AA,2,0)</f>
        <v>Biotechnology and Bioengineering</v>
      </c>
      <c r="D13" s="14" t="str">
        <f>VLOOKUP(B13,Overall!B:AA,3,0)</f>
        <v>Bioreactors</v>
      </c>
      <c r="E13" s="14" t="str">
        <f>VLOOKUP(B13,Overall!B:AA,4,0)</f>
        <v>Prof. G. K. Suraishkumar</v>
      </c>
      <c r="F13" s="15" t="str">
        <f>VLOOKUP(B13,Overall!B:AA,5,0)</f>
        <v>IIT Madras</v>
      </c>
      <c r="G13" s="15" t="str">
        <f>VLOOKUP(B13,Overall!B:AA,6,0)</f>
        <v>IIT Madras</v>
      </c>
      <c r="H13" s="16" t="str">
        <f>VLOOKUP(B13,Overall!B:AA,7,0)</f>
        <v>4 Weeks</v>
      </c>
      <c r="I13" s="15" t="str">
        <f>VLOOKUP(B13,Overall!B:AA,8,0)</f>
        <v>Rerun</v>
      </c>
      <c r="J13" s="17">
        <f>VLOOKUP(B13,Overall!B:AA,9,0)</f>
        <v>45859</v>
      </c>
      <c r="K13" s="17">
        <f>VLOOKUP(B13,Overall!B:AA,10,0)</f>
        <v>45884</v>
      </c>
      <c r="L13" s="17">
        <f>VLOOKUP(B13,Overall!B:AA,11,0)</f>
        <v>45920</v>
      </c>
      <c r="M13" s="17">
        <f>VLOOKUP(B13,Overall!B:AA,12,0)</f>
        <v>45866</v>
      </c>
      <c r="N13" s="17">
        <f>VLOOKUP(B13,Overall!B:AA,13,0)</f>
        <v>45884</v>
      </c>
      <c r="O13" s="15" t="str">
        <f>VLOOKUP(B13,Overall!B:AA,14,0)</f>
        <v>UG</v>
      </c>
      <c r="P13" s="15" t="str">
        <f>VLOOKUP(B13,Overall!B:AA,15,0)</f>
        <v>Core</v>
      </c>
      <c r="Q13" s="15" t="str">
        <f>VLOOKUP(B13,Overall!B:AA,16,0)</f>
        <v>No</v>
      </c>
      <c r="R13" s="14">
        <f>VLOOKUP(B13,Overall!B:AA,17,0)</f>
        <v>0</v>
      </c>
      <c r="S13" s="20" t="str">
        <f>VLOOKUP(B13,Overall!B:AA,18,0)</f>
        <v>https://onlinecourses.nptel.ac.in/noc25_bt65/preview</v>
      </c>
      <c r="T13" s="14" t="str">
        <f>VLOOKUP(B13,Overall!B:AA,19,0)</f>
        <v>noc25_bt65</v>
      </c>
      <c r="U13" s="18" t="str">
        <f>VLOOKUP(B13,Overall!B:AA,20,0)</f>
        <v>https://onlinecourses.nptel.ac.in/noc24_bt39/preview</v>
      </c>
      <c r="V13" s="18" t="str">
        <f>VLOOKUP(B13,Overall!B:AA,21,0)</f>
        <v>https://onlinecourses.nptel.ac.in/noc24_bt39/preview</v>
      </c>
      <c r="W13" s="14" t="str">
        <f>VLOOKUP(B13,Overall!B:AA,22,0)</f>
        <v>noc24_bt39</v>
      </c>
      <c r="X13" s="20" t="str">
        <f>VLOOKUP(B13,Overall!B:AA,23,0)</f>
        <v>https://nptel.ac.in/courses/102106053</v>
      </c>
      <c r="Y13" s="19" t="str">
        <f>VLOOKUP(B13,Overall!B:AA,24,0)</f>
        <v>https://nptel.ac.in/courses/102106053</v>
      </c>
      <c r="Z13" s="14">
        <f>VLOOKUP(B13,Overall!B:AA,25,0)</f>
        <v>102106053</v>
      </c>
      <c r="AA13" s="14"/>
      <c r="AB13" s="14"/>
    </row>
    <row r="14" spans="1:28" x14ac:dyDescent="0.25">
      <c r="A14" s="45">
        <v>13</v>
      </c>
      <c r="B14" s="14" t="s">
        <v>492</v>
      </c>
      <c r="C14" s="14" t="str">
        <f>VLOOKUP(B14,Overall!B:AA,2,0)</f>
        <v>Biotechnology and Bioengineering</v>
      </c>
      <c r="D14" s="14" t="str">
        <f>VLOOKUP(B14,Overall!B:AA,3,0)</f>
        <v>Organ Printing</v>
      </c>
      <c r="E14" s="14" t="str">
        <f>VLOOKUP(B14,Overall!B:AA,4,0)</f>
        <v>Prof. Falguni Pati</v>
      </c>
      <c r="F14" s="15" t="str">
        <f>VLOOKUP(B14,Overall!B:AA,5,0)</f>
        <v>IIT Hyderabad</v>
      </c>
      <c r="G14" s="15" t="str">
        <f>VLOOKUP(B14,Overall!B:AA,6,0)</f>
        <v>IIT Madras</v>
      </c>
      <c r="H14" s="16" t="str">
        <f>VLOOKUP(B14,Overall!B:AA,7,0)</f>
        <v>8 Weeks</v>
      </c>
      <c r="I14" s="15" t="str">
        <f>VLOOKUP(B14,Overall!B:AA,8,0)</f>
        <v>Rerun</v>
      </c>
      <c r="J14" s="17">
        <f>VLOOKUP(B14,Overall!B:AA,9,0)</f>
        <v>45859</v>
      </c>
      <c r="K14" s="17">
        <f>VLOOKUP(B14,Overall!B:AA,10,0)</f>
        <v>45912</v>
      </c>
      <c r="L14" s="17">
        <f>VLOOKUP(B14,Overall!B:AA,11,0)</f>
        <v>45920</v>
      </c>
      <c r="M14" s="17">
        <f>VLOOKUP(B14,Overall!B:AA,12,0)</f>
        <v>45866</v>
      </c>
      <c r="N14" s="17">
        <f>VLOOKUP(B14,Overall!B:AA,13,0)</f>
        <v>45884</v>
      </c>
      <c r="O14" s="15" t="str">
        <f>VLOOKUP(B14,Overall!B:AA,14,0)</f>
        <v>PG</v>
      </c>
      <c r="P14" s="15" t="str">
        <f>VLOOKUP(B14,Overall!B:AA,15,0)</f>
        <v>Elective</v>
      </c>
      <c r="Q14" s="15" t="str">
        <f>VLOOKUP(B14,Overall!B:AA,16,0)</f>
        <v>Yes</v>
      </c>
      <c r="R14" s="14" t="str">
        <f>VLOOKUP(B14,Overall!B:AA,17,0)</f>
        <v>Bioengineering</v>
      </c>
      <c r="S14" s="20" t="str">
        <f>VLOOKUP(B14,Overall!B:AA,18,0)</f>
        <v>https://onlinecourses.nptel.ac.in/noc25_bt68/preview</v>
      </c>
      <c r="T14" s="14" t="str">
        <f>VLOOKUP(B14,Overall!B:AA,19,0)</f>
        <v>noc25_bt68</v>
      </c>
      <c r="U14" s="18" t="str">
        <f>VLOOKUP(B14,Overall!B:AA,20,0)</f>
        <v>https://onlinecourses.nptel.ac.in/noc24_bt45/preview</v>
      </c>
      <c r="V14" s="18" t="str">
        <f>VLOOKUP(B14,Overall!B:AA,21,0)</f>
        <v>https://onlinecourses.nptel.ac.in/noc24_bt45/preview</v>
      </c>
      <c r="W14" s="14" t="str">
        <f>VLOOKUP(B14,Overall!B:AA,22,0)</f>
        <v>noc24_bt45</v>
      </c>
      <c r="X14" s="20" t="str">
        <f>VLOOKUP(B14,Overall!B:AA,23,0)</f>
        <v>https://nptel.ac.in/courses/102106095</v>
      </c>
      <c r="Y14" s="19" t="str">
        <f>VLOOKUP(B14,Overall!B:AA,24,0)</f>
        <v>https://nptel.ac.in/courses/102106095</v>
      </c>
      <c r="Z14" s="14">
        <f>VLOOKUP(B14,Overall!B:AA,25,0)</f>
        <v>102106095</v>
      </c>
      <c r="AA14" s="14"/>
      <c r="AB14" s="14"/>
    </row>
    <row r="15" spans="1:28" x14ac:dyDescent="0.25">
      <c r="A15" s="45">
        <v>14</v>
      </c>
      <c r="B15" s="14" t="s">
        <v>513</v>
      </c>
      <c r="C15" s="14" t="str">
        <f>VLOOKUP(B15,Overall!B:AA,2,0)</f>
        <v>Biotechnology and Bioengineering</v>
      </c>
      <c r="D15" s="14" t="str">
        <f>VLOOKUP(B15,Overall!B:AA,3,0)</f>
        <v>Introduction to Proteomics</v>
      </c>
      <c r="E15" s="14" t="str">
        <f>VLOOKUP(B15,Overall!B:AA,4,0)</f>
        <v>Prof. Sanjeeva Srivastava</v>
      </c>
      <c r="F15" s="15" t="str">
        <f>VLOOKUP(B15,Overall!B:AA,5,0)</f>
        <v>IIT Bombay</v>
      </c>
      <c r="G15" s="15" t="str">
        <f>VLOOKUP(B15,Overall!B:AA,6,0)</f>
        <v>IIT Bombay</v>
      </c>
      <c r="H15" s="16" t="str">
        <f>VLOOKUP(B15,Overall!B:AA,7,0)</f>
        <v>8 Weeks</v>
      </c>
      <c r="I15" s="15" t="str">
        <f>VLOOKUP(B15,Overall!B:AA,8,0)</f>
        <v>Rerun</v>
      </c>
      <c r="J15" s="17">
        <f>VLOOKUP(B15,Overall!B:AA,9,0)</f>
        <v>45859</v>
      </c>
      <c r="K15" s="17">
        <f>VLOOKUP(B15,Overall!B:AA,10,0)</f>
        <v>45912</v>
      </c>
      <c r="L15" s="17">
        <f>VLOOKUP(B15,Overall!B:AA,11,0)</f>
        <v>45920</v>
      </c>
      <c r="M15" s="17">
        <f>VLOOKUP(B15,Overall!B:AA,12,0)</f>
        <v>45866</v>
      </c>
      <c r="N15" s="17">
        <f>VLOOKUP(B15,Overall!B:AA,13,0)</f>
        <v>45884</v>
      </c>
      <c r="O15" s="15" t="str">
        <f>VLOOKUP(B15,Overall!B:AA,14,0)</f>
        <v>UG/PG</v>
      </c>
      <c r="P15" s="15" t="str">
        <f>VLOOKUP(B15,Overall!B:AA,15,0)</f>
        <v>Elective</v>
      </c>
      <c r="Q15" s="15" t="str">
        <f>VLOOKUP(B15,Overall!B:AA,16,0)</f>
        <v>Yes</v>
      </c>
      <c r="R15" s="14" t="str">
        <f>VLOOKUP(B15,Overall!B:AA,17,0)</f>
        <v>Biosciences</v>
      </c>
      <c r="S15" s="20" t="str">
        <f>VLOOKUP(B15,Overall!B:AA,18,0)</f>
        <v>https://onlinecourses.nptel.ac.in/noc25_bt72/preview</v>
      </c>
      <c r="T15" s="14" t="str">
        <f>VLOOKUP(B15,Overall!B:AA,19,0)</f>
        <v>noc25_bt72</v>
      </c>
      <c r="U15" s="18" t="str">
        <f>VLOOKUP(B15,Overall!B:AA,20,0)</f>
        <v>https://onlinecourses.nptel.ac.in/noc24_bt46/preview</v>
      </c>
      <c r="V15" s="18" t="str">
        <f>VLOOKUP(B15,Overall!B:AA,21,0)</f>
        <v>https://onlinecourses.nptel.ac.in/noc24_bt46/preview</v>
      </c>
      <c r="W15" s="14" t="str">
        <f>VLOOKUP(B15,Overall!B:AA,22,0)</f>
        <v>noc24_bt46</v>
      </c>
      <c r="X15" s="20" t="str">
        <f>VLOOKUP(B15,Overall!B:AA,23,0)</f>
        <v>https://nptel.ac.in/courses/102101055</v>
      </c>
      <c r="Y15" s="19" t="str">
        <f>VLOOKUP(B15,Overall!B:AA,24,0)</f>
        <v>https://nptel.ac.in/courses/102101055</v>
      </c>
      <c r="Z15" s="14">
        <f>VLOOKUP(B15,Overall!B:AA,25,0)</f>
        <v>102101055</v>
      </c>
      <c r="AA15" s="14"/>
      <c r="AB15" s="14"/>
    </row>
    <row r="16" spans="1:28" x14ac:dyDescent="0.25">
      <c r="A16" s="45">
        <v>15</v>
      </c>
      <c r="B16" s="14" t="s">
        <v>517</v>
      </c>
      <c r="C16" s="14" t="str">
        <f>VLOOKUP(B16,Overall!B:AA,2,0)</f>
        <v>Biotechnology and Bioengineering</v>
      </c>
      <c r="D16" s="14" t="str">
        <f>VLOOKUP(B16,Overall!B:AA,3,0)</f>
        <v>Introduction to Biostatistics</v>
      </c>
      <c r="E16" s="14" t="str">
        <f>VLOOKUP(B16,Overall!B:AA,4,0)</f>
        <v>Prof. Shamik Sen</v>
      </c>
      <c r="F16" s="15" t="str">
        <f>VLOOKUP(B16,Overall!B:AA,5,0)</f>
        <v>IIT Bombay</v>
      </c>
      <c r="G16" s="15" t="str">
        <f>VLOOKUP(B16,Overall!B:AA,6,0)</f>
        <v>IIT Bombay</v>
      </c>
      <c r="H16" s="16" t="str">
        <f>VLOOKUP(B16,Overall!B:AA,7,0)</f>
        <v>8 Weeks</v>
      </c>
      <c r="I16" s="15" t="str">
        <f>VLOOKUP(B16,Overall!B:AA,8,0)</f>
        <v>Rerun</v>
      </c>
      <c r="J16" s="17">
        <f>VLOOKUP(B16,Overall!B:AA,9,0)</f>
        <v>45859</v>
      </c>
      <c r="K16" s="17">
        <f>VLOOKUP(B16,Overall!B:AA,10,0)</f>
        <v>45912</v>
      </c>
      <c r="L16" s="17">
        <f>VLOOKUP(B16,Overall!B:AA,11,0)</f>
        <v>45920</v>
      </c>
      <c r="M16" s="17">
        <f>VLOOKUP(B16,Overall!B:AA,12,0)</f>
        <v>45866</v>
      </c>
      <c r="N16" s="17">
        <f>VLOOKUP(B16,Overall!B:AA,13,0)</f>
        <v>45884</v>
      </c>
      <c r="O16" s="15" t="str">
        <f>VLOOKUP(B16,Overall!B:AA,14,0)</f>
        <v>UG/PG</v>
      </c>
      <c r="P16" s="15" t="str">
        <f>VLOOKUP(B16,Overall!B:AA,15,0)</f>
        <v>Elective</v>
      </c>
      <c r="Q16" s="15" t="str">
        <f>VLOOKUP(B16,Overall!B:AA,16,0)</f>
        <v>Yes</v>
      </c>
      <c r="R16" s="14">
        <f>VLOOKUP(B16,Overall!B:AA,17,0)</f>
        <v>0</v>
      </c>
      <c r="S16" s="20" t="str">
        <f>VLOOKUP(B16,Overall!B:AA,18,0)</f>
        <v>https://onlinecourses.nptel.ac.in/noc25_bt73/preview</v>
      </c>
      <c r="T16" s="14" t="str">
        <f>VLOOKUP(B16,Overall!B:AA,19,0)</f>
        <v>noc25_bt73</v>
      </c>
      <c r="U16" s="18" t="str">
        <f>VLOOKUP(B16,Overall!B:AA,20,0)</f>
        <v>https://onlinecourses.nptel.ac.in/noc24_bt47/preview</v>
      </c>
      <c r="V16" s="18" t="str">
        <f>VLOOKUP(B16,Overall!B:AA,21,0)</f>
        <v>https://onlinecourses.nptel.ac.in/noc24_bt47/preview</v>
      </c>
      <c r="W16" s="14" t="str">
        <f>VLOOKUP(B16,Overall!B:AA,22,0)</f>
        <v>noc24_bt47</v>
      </c>
      <c r="X16" s="20" t="str">
        <f>VLOOKUP(B16,Overall!B:AA,23,0)</f>
        <v>https://nptel.ac.in/courses/102101056</v>
      </c>
      <c r="Y16" s="19" t="str">
        <f>VLOOKUP(B16,Overall!B:AA,24,0)</f>
        <v>https://nptel.ac.in/courses/102101056</v>
      </c>
      <c r="Z16" s="14">
        <f>VLOOKUP(B16,Overall!B:AA,25,0)</f>
        <v>102101056</v>
      </c>
      <c r="AA16" s="14"/>
      <c r="AB16" s="14"/>
    </row>
    <row r="17" spans="1:28" x14ac:dyDescent="0.25">
      <c r="A17" s="45">
        <v>16</v>
      </c>
      <c r="B17" s="14" t="s">
        <v>522</v>
      </c>
      <c r="C17" s="14" t="str">
        <f>VLOOKUP(B17,Overall!B:AA,2,0)</f>
        <v>Biotechnology and Bioengineering</v>
      </c>
      <c r="D17" s="14" t="str">
        <f>VLOOKUP(B17,Overall!B:AA,3,0)</f>
        <v>Introduction to Mechanobiology</v>
      </c>
      <c r="E17" s="14" t="str">
        <f>VLOOKUP(B17,Overall!B:AA,4,0)</f>
        <v>Prof. Shamik Sen</v>
      </c>
      <c r="F17" s="15" t="str">
        <f>VLOOKUP(B17,Overall!B:AA,5,0)</f>
        <v>IIT Bombay</v>
      </c>
      <c r="G17" s="15" t="str">
        <f>VLOOKUP(B17,Overall!B:AA,6,0)</f>
        <v>IIT Bombay</v>
      </c>
      <c r="H17" s="16" t="str">
        <f>VLOOKUP(B17,Overall!B:AA,7,0)</f>
        <v>8 Weeks</v>
      </c>
      <c r="I17" s="15" t="str">
        <f>VLOOKUP(B17,Overall!B:AA,8,0)</f>
        <v>Rerun</v>
      </c>
      <c r="J17" s="17">
        <f>VLOOKUP(B17,Overall!B:AA,9,0)</f>
        <v>45859</v>
      </c>
      <c r="K17" s="17">
        <f>VLOOKUP(B17,Overall!B:AA,10,0)</f>
        <v>45912</v>
      </c>
      <c r="L17" s="17">
        <f>VLOOKUP(B17,Overall!B:AA,11,0)</f>
        <v>45920</v>
      </c>
      <c r="M17" s="17">
        <f>VLOOKUP(B17,Overall!B:AA,12,0)</f>
        <v>45866</v>
      </c>
      <c r="N17" s="17">
        <f>VLOOKUP(B17,Overall!B:AA,13,0)</f>
        <v>45884</v>
      </c>
      <c r="O17" s="15" t="str">
        <f>VLOOKUP(B17,Overall!B:AA,14,0)</f>
        <v>UG</v>
      </c>
      <c r="P17" s="15" t="str">
        <f>VLOOKUP(B17,Overall!B:AA,15,0)</f>
        <v>Core</v>
      </c>
      <c r="Q17" s="15" t="str">
        <f>VLOOKUP(B17,Overall!B:AA,16,0)</f>
        <v>No</v>
      </c>
      <c r="R17" s="14" t="str">
        <f>VLOOKUP(B17,Overall!B:AA,17,0)</f>
        <v>Bioengineering</v>
      </c>
      <c r="S17" s="20" t="str">
        <f>VLOOKUP(B17,Overall!B:AA,18,0)</f>
        <v>https://onlinecourses.nptel.ac.in/noc25_bt74/preview</v>
      </c>
      <c r="T17" s="14" t="str">
        <f>VLOOKUP(B17,Overall!B:AA,19,0)</f>
        <v>noc25_bt74</v>
      </c>
      <c r="U17" s="18" t="str">
        <f>VLOOKUP(B17,Overall!B:AA,20,0)</f>
        <v>https://onlinecourses.nptel.ac.in/noc24_bt50/preview</v>
      </c>
      <c r="V17" s="18" t="str">
        <f>VLOOKUP(B17,Overall!B:AA,21,0)</f>
        <v>https://onlinecourses.nptel.ac.in/noc24_bt50/preview</v>
      </c>
      <c r="W17" s="14" t="str">
        <f>VLOOKUP(B17,Overall!B:AA,22,0)</f>
        <v>noc24_bt50</v>
      </c>
      <c r="X17" s="20" t="str">
        <f>VLOOKUP(B17,Overall!B:AA,23,0)</f>
        <v>https://nptel.ac.in/courses/102101058</v>
      </c>
      <c r="Y17" s="19" t="str">
        <f>VLOOKUP(B17,Overall!B:AA,24,0)</f>
        <v>https://nptel.ac.in/courses/102101058</v>
      </c>
      <c r="Z17" s="14">
        <f>VLOOKUP(B17,Overall!B:AA,25,0)</f>
        <v>102101058</v>
      </c>
      <c r="AA17" s="14"/>
      <c r="AB17" s="14"/>
    </row>
    <row r="18" spans="1:28" x14ac:dyDescent="0.25">
      <c r="A18" s="45">
        <v>17</v>
      </c>
      <c r="B18" s="14" t="s">
        <v>597</v>
      </c>
      <c r="C18" s="14" t="str">
        <f>VLOOKUP(B18,Overall!B:AA,2,0)</f>
        <v>Chemical Engineering</v>
      </c>
      <c r="D18" s="14" t="str">
        <f>VLOOKUP(B18,Overall!B:AA,3,0)</f>
        <v>Colloids and Surfaces</v>
      </c>
      <c r="E18" s="14" t="str">
        <f>VLOOKUP(B18,Overall!B:AA,4,0)</f>
        <v>Prof. Basavaraj Madivala Gurappa</v>
      </c>
      <c r="F18" s="15" t="str">
        <f>VLOOKUP(B18,Overall!B:AA,5,0)</f>
        <v>IIT Madras</v>
      </c>
      <c r="G18" s="15" t="str">
        <f>VLOOKUP(B18,Overall!B:AA,6,0)</f>
        <v>IIT Madras</v>
      </c>
      <c r="H18" s="16" t="str">
        <f>VLOOKUP(B18,Overall!B:AA,7,0)</f>
        <v>8 Weeks</v>
      </c>
      <c r="I18" s="15" t="str">
        <f>VLOOKUP(B18,Overall!B:AA,8,0)</f>
        <v>Rerun</v>
      </c>
      <c r="J18" s="17">
        <f>VLOOKUP(B18,Overall!B:AA,9,0)</f>
        <v>45859</v>
      </c>
      <c r="K18" s="17">
        <f>VLOOKUP(B18,Overall!B:AA,10,0)</f>
        <v>45912</v>
      </c>
      <c r="L18" s="17">
        <f>VLOOKUP(B18,Overall!B:AA,11,0)</f>
        <v>45920</v>
      </c>
      <c r="M18" s="17">
        <f>VLOOKUP(B18,Overall!B:AA,12,0)</f>
        <v>45866</v>
      </c>
      <c r="N18" s="17">
        <f>VLOOKUP(B18,Overall!B:AA,13,0)</f>
        <v>45884</v>
      </c>
      <c r="O18" s="15" t="str">
        <f>VLOOKUP(B18,Overall!B:AA,14,0)</f>
        <v>UG/PG</v>
      </c>
      <c r="P18" s="15" t="str">
        <f>VLOOKUP(B18,Overall!B:AA,15,0)</f>
        <v>Elective</v>
      </c>
      <c r="Q18" s="15" t="str">
        <f>VLOOKUP(B18,Overall!B:AA,16,0)</f>
        <v>Yes</v>
      </c>
      <c r="R18" s="14" t="str">
        <f>VLOOKUP(B18,Overall!B:AA,17,0)</f>
        <v>Polymers and Colloidal Materials</v>
      </c>
      <c r="S18" s="20" t="str">
        <f>VLOOKUP(B18,Overall!B:AA,18,0)</f>
        <v>https://onlinecourses.nptel.ac.in/noc25_ch50/preview</v>
      </c>
      <c r="T18" s="14" t="str">
        <f>VLOOKUP(B18,Overall!B:AA,19,0)</f>
        <v>noc25_ch50</v>
      </c>
      <c r="U18" s="18" t="str">
        <f>VLOOKUP(B18,Overall!B:AA,20,0)</f>
        <v>https://onlinecourses.nptel.ac.in/noc24_ch40/preview</v>
      </c>
      <c r="V18" s="18" t="str">
        <f>VLOOKUP(B18,Overall!B:AA,21,0)</f>
        <v>https://onlinecourses.nptel.ac.in/noc24_ch40/preview</v>
      </c>
      <c r="W18" s="14" t="str">
        <f>VLOOKUP(B18,Overall!B:AA,22,0)</f>
        <v>noc24_ch40</v>
      </c>
      <c r="X18" s="20" t="str">
        <f>VLOOKUP(B18,Overall!B:AA,23,0)</f>
        <v>https://nptel.ac.in/courses/105106204</v>
      </c>
      <c r="Y18" s="19" t="str">
        <f>VLOOKUP(B18,Overall!B:AA,24,0)</f>
        <v>https://nptel.ac.in/courses/105106204</v>
      </c>
      <c r="Z18" s="14">
        <f>VLOOKUP(B18,Overall!B:AA,25,0)</f>
        <v>105106204</v>
      </c>
      <c r="AA18" s="14"/>
      <c r="AB18" s="14"/>
    </row>
    <row r="19" spans="1:28" x14ac:dyDescent="0.25">
      <c r="A19" s="45">
        <v>18</v>
      </c>
      <c r="B19" s="14" t="s">
        <v>614</v>
      </c>
      <c r="C19" s="14" t="str">
        <f>VLOOKUP(B19,Overall!B:AA,2,0)</f>
        <v>Chemical Engineering</v>
      </c>
      <c r="D19" s="14" t="str">
        <f>VLOOKUP(B19,Overall!B:AA,3,0)</f>
        <v>Mechanical Operations</v>
      </c>
      <c r="E19" s="14" t="str">
        <f>VLOOKUP(B19,Overall!B:AA,4,0)</f>
        <v>Prof. Shabina Khanam</v>
      </c>
      <c r="F19" s="15" t="str">
        <f>VLOOKUP(B19,Overall!B:AA,5,0)</f>
        <v>IIT Roorkee</v>
      </c>
      <c r="G19" s="15" t="str">
        <f>VLOOKUP(B19,Overall!B:AA,6,0)</f>
        <v>IIT Roorkee</v>
      </c>
      <c r="H19" s="16" t="str">
        <f>VLOOKUP(B19,Overall!B:AA,7,0)</f>
        <v>4 Weeks</v>
      </c>
      <c r="I19" s="15" t="str">
        <f>VLOOKUP(B19,Overall!B:AA,8,0)</f>
        <v>Rerun</v>
      </c>
      <c r="J19" s="17">
        <f>VLOOKUP(B19,Overall!B:AA,9,0)</f>
        <v>45859</v>
      </c>
      <c r="K19" s="17">
        <f>VLOOKUP(B19,Overall!B:AA,10,0)</f>
        <v>45884</v>
      </c>
      <c r="L19" s="17">
        <f>VLOOKUP(B19,Overall!B:AA,11,0)</f>
        <v>45920</v>
      </c>
      <c r="M19" s="17">
        <f>VLOOKUP(B19,Overall!B:AA,12,0)</f>
        <v>45866</v>
      </c>
      <c r="N19" s="17">
        <f>VLOOKUP(B19,Overall!B:AA,13,0)</f>
        <v>45884</v>
      </c>
      <c r="O19" s="15" t="str">
        <f>VLOOKUP(B19,Overall!B:AA,14,0)</f>
        <v>UG</v>
      </c>
      <c r="P19" s="15" t="str">
        <f>VLOOKUP(B19,Overall!B:AA,15,0)</f>
        <v>Core</v>
      </c>
      <c r="Q19" s="15" t="str">
        <f>VLOOKUP(B19,Overall!B:AA,16,0)</f>
        <v>No</v>
      </c>
      <c r="R19" s="14">
        <f>VLOOKUP(B19,Overall!B:AA,17,0)</f>
        <v>0</v>
      </c>
      <c r="S19" s="20" t="str">
        <f>VLOOKUP(B19,Overall!B:AA,18,0)</f>
        <v>https://onlinecourses.nptel.ac.in/noc25_ch53/preview</v>
      </c>
      <c r="T19" s="14" t="str">
        <f>VLOOKUP(B19,Overall!B:AA,19,0)</f>
        <v>noc25_ch53</v>
      </c>
      <c r="U19" s="18" t="str">
        <f>VLOOKUP(B19,Overall!B:AA,20,0)</f>
        <v>https://onlinecourses.nptel.ac.in/noc24_ch37/preview</v>
      </c>
      <c r="V19" s="18" t="str">
        <f>VLOOKUP(B19,Overall!B:AA,21,0)</f>
        <v>https://onlinecourses.nptel.ac.in/noc24_ch37/preview</v>
      </c>
      <c r="W19" s="14" t="str">
        <f>VLOOKUP(B19,Overall!B:AA,22,0)</f>
        <v>noc24_ch37</v>
      </c>
      <c r="X19" s="20" t="str">
        <f>VLOOKUP(B19,Overall!B:AA,23,0)</f>
        <v>https://nptel.ac.in/courses/103107123</v>
      </c>
      <c r="Y19" s="19" t="str">
        <f>VLOOKUP(B19,Overall!B:AA,24,0)</f>
        <v>https://nptel.ac.in/courses/103107123</v>
      </c>
      <c r="Z19" s="14">
        <f>VLOOKUP(B19,Overall!B:AA,25,0)</f>
        <v>103107123</v>
      </c>
      <c r="AA19" s="14"/>
      <c r="AB19" s="14"/>
    </row>
    <row r="20" spans="1:28" x14ac:dyDescent="0.25">
      <c r="A20" s="45">
        <v>19</v>
      </c>
      <c r="B20" s="14" t="s">
        <v>619</v>
      </c>
      <c r="C20" s="14" t="str">
        <f>VLOOKUP(B20,Overall!B:AA,2,0)</f>
        <v>Chemical Engineering</v>
      </c>
      <c r="D20" s="14" t="str">
        <f>VLOOKUP(B20,Overall!B:AA,3,0)</f>
        <v>Equipment Design: Mechanical Aspects</v>
      </c>
      <c r="E20" s="14" t="str">
        <f>VLOOKUP(B20,Overall!B:AA,4,0)</f>
        <v>Prof. Shabina Khanam</v>
      </c>
      <c r="F20" s="15" t="str">
        <f>VLOOKUP(B20,Overall!B:AA,5,0)</f>
        <v>IIT Roorkee</v>
      </c>
      <c r="G20" s="15" t="str">
        <f>VLOOKUP(B20,Overall!B:AA,6,0)</f>
        <v>IIT Roorkee</v>
      </c>
      <c r="H20" s="16" t="str">
        <f>VLOOKUP(B20,Overall!B:AA,7,0)</f>
        <v>4 Weeks</v>
      </c>
      <c r="I20" s="15" t="str">
        <f>VLOOKUP(B20,Overall!B:AA,8,0)</f>
        <v>Rerun</v>
      </c>
      <c r="J20" s="17">
        <f>VLOOKUP(B20,Overall!B:AA,9,0)</f>
        <v>45859</v>
      </c>
      <c r="K20" s="17">
        <f>VLOOKUP(B20,Overall!B:AA,10,0)</f>
        <v>45884</v>
      </c>
      <c r="L20" s="17">
        <f>VLOOKUP(B20,Overall!B:AA,11,0)</f>
        <v>45920</v>
      </c>
      <c r="M20" s="17">
        <f>VLOOKUP(B20,Overall!B:AA,12,0)</f>
        <v>45866</v>
      </c>
      <c r="N20" s="17">
        <f>VLOOKUP(B20,Overall!B:AA,13,0)</f>
        <v>45884</v>
      </c>
      <c r="O20" s="15" t="str">
        <f>VLOOKUP(B20,Overall!B:AA,14,0)</f>
        <v>UG</v>
      </c>
      <c r="P20" s="15" t="str">
        <f>VLOOKUP(B20,Overall!B:AA,15,0)</f>
        <v>Elective</v>
      </c>
      <c r="Q20" s="15" t="str">
        <f>VLOOKUP(B20,Overall!B:AA,16,0)</f>
        <v>Yes</v>
      </c>
      <c r="R20" s="14">
        <f>VLOOKUP(B20,Overall!B:AA,17,0)</f>
        <v>0</v>
      </c>
      <c r="S20" s="20" t="str">
        <f>VLOOKUP(B20,Overall!B:AA,18,0)</f>
        <v>https://onlinecourses.nptel.ac.in/noc25_ch54/preview</v>
      </c>
      <c r="T20" s="14" t="str">
        <f>VLOOKUP(B20,Overall!B:AA,19,0)</f>
        <v>noc25_ch54</v>
      </c>
      <c r="U20" s="18" t="str">
        <f>VLOOKUP(B20,Overall!B:AA,20,0)</f>
        <v>https://onlinecourses.nptel.ac.in/noc24_ch38/preview</v>
      </c>
      <c r="V20" s="18" t="str">
        <f>VLOOKUP(B20,Overall!B:AA,21,0)</f>
        <v>https://onlinecourses.nptel.ac.in/noc24_ch38/preview</v>
      </c>
      <c r="W20" s="14" t="str">
        <f>VLOOKUP(B20,Overall!B:AA,22,0)</f>
        <v>noc24_ch38</v>
      </c>
      <c r="X20" s="20" t="str">
        <f>VLOOKUP(B20,Overall!B:AA,23,0)</f>
        <v>https://nptel.ac.in/courses/103107143</v>
      </c>
      <c r="Y20" s="19" t="str">
        <f>VLOOKUP(B20,Overall!B:AA,24,0)</f>
        <v>https://nptel.ac.in/courses/103107143</v>
      </c>
      <c r="Z20" s="14">
        <f>VLOOKUP(B20,Overall!B:AA,25,0)</f>
        <v>103107143</v>
      </c>
      <c r="AA20" s="14"/>
      <c r="AB20" s="14"/>
    </row>
    <row r="21" spans="1:28" x14ac:dyDescent="0.25">
      <c r="A21" s="45">
        <v>20</v>
      </c>
      <c r="B21" s="14" t="s">
        <v>634</v>
      </c>
      <c r="C21" s="14" t="str">
        <f>VLOOKUP(B21,Overall!B:AA,2,0)</f>
        <v>Chemical Engineering</v>
      </c>
      <c r="D21" s="14" t="str">
        <f>VLOOKUP(B21,Overall!B:AA,3,0)</f>
        <v>Technologies for Clean and Renewable Energy Production</v>
      </c>
      <c r="E21" s="14" t="str">
        <f>VLOOKUP(B21,Overall!B:AA,4,0)</f>
        <v>Prof. P. Mondal</v>
      </c>
      <c r="F21" s="15" t="str">
        <f>VLOOKUP(B21,Overall!B:AA,5,0)</f>
        <v>IIT Roorkee</v>
      </c>
      <c r="G21" s="15" t="str">
        <f>VLOOKUP(B21,Overall!B:AA,6,0)</f>
        <v>IIT Roorkee</v>
      </c>
      <c r="H21" s="16" t="str">
        <f>VLOOKUP(B21,Overall!B:AA,7,0)</f>
        <v>8 Weeks</v>
      </c>
      <c r="I21" s="15" t="str">
        <f>VLOOKUP(B21,Overall!B:AA,8,0)</f>
        <v>Rerun</v>
      </c>
      <c r="J21" s="17">
        <f>VLOOKUP(B21,Overall!B:AA,9,0)</f>
        <v>45859</v>
      </c>
      <c r="K21" s="17">
        <f>VLOOKUP(B21,Overall!B:AA,10,0)</f>
        <v>45912</v>
      </c>
      <c r="L21" s="17">
        <f>VLOOKUP(B21,Overall!B:AA,11,0)</f>
        <v>45920</v>
      </c>
      <c r="M21" s="17">
        <f>VLOOKUP(B21,Overall!B:AA,12,0)</f>
        <v>45866</v>
      </c>
      <c r="N21" s="17">
        <f>VLOOKUP(B21,Overall!B:AA,13,0)</f>
        <v>45884</v>
      </c>
      <c r="O21" s="15" t="str">
        <f>VLOOKUP(B21,Overall!B:AA,14,0)</f>
        <v>UG/PG</v>
      </c>
      <c r="P21" s="15" t="str">
        <f>VLOOKUP(B21,Overall!B:AA,15,0)</f>
        <v>Elective</v>
      </c>
      <c r="Q21" s="15" t="str">
        <f>VLOOKUP(B21,Overall!B:AA,16,0)</f>
        <v>Yes</v>
      </c>
      <c r="R21" s="14" t="str">
        <f>VLOOKUP(B21,Overall!B:AA,17,0)</f>
        <v>Energy and Environment
Energy Systems</v>
      </c>
      <c r="S21" s="20" t="str">
        <f>VLOOKUP(B21,Overall!B:AA,18,0)</f>
        <v>https://onlinecourses.nptel.ac.in/noc25_ch57/preview</v>
      </c>
      <c r="T21" s="14" t="str">
        <f>VLOOKUP(B21,Overall!B:AA,19,0)</f>
        <v>noc25_ch57</v>
      </c>
      <c r="U21" s="18" t="str">
        <f>VLOOKUP(B21,Overall!B:AA,20,0)</f>
        <v>https://onlinecourses.nptel.ac.in/noc24_ch43/preview</v>
      </c>
      <c r="V21" s="18" t="str">
        <f>VLOOKUP(B21,Overall!B:AA,21,0)</f>
        <v>https://onlinecourses.nptel.ac.in/noc24_ch43/preview</v>
      </c>
      <c r="W21" s="14" t="str">
        <f>VLOOKUP(B21,Overall!B:AA,22,0)</f>
        <v>noc24_ch43</v>
      </c>
      <c r="X21" s="20" t="str">
        <f>VLOOKUP(B21,Overall!B:AA,23,0)</f>
        <v>https://nptel.ac.in/courses/103107157</v>
      </c>
      <c r="Y21" s="19" t="str">
        <f>VLOOKUP(B21,Overall!B:AA,24,0)</f>
        <v>https://nptel.ac.in/courses/103107157</v>
      </c>
      <c r="Z21" s="14">
        <f>VLOOKUP(B21,Overall!B:AA,25,0)</f>
        <v>103107157</v>
      </c>
      <c r="AA21" s="14"/>
      <c r="AB21" s="14"/>
    </row>
    <row r="22" spans="1:28" x14ac:dyDescent="0.25">
      <c r="A22" s="45">
        <v>21</v>
      </c>
      <c r="B22" s="14" t="s">
        <v>675</v>
      </c>
      <c r="C22" s="14" t="str">
        <f>VLOOKUP(B22,Overall!B:AA,2,0)</f>
        <v>Chemical Engineering</v>
      </c>
      <c r="D22" s="14" t="str">
        <f>VLOOKUP(B22,Overall!B:AA,3,0)</f>
        <v>Trace and Ultra-Trace Analysis of Metals using Atomic Absorption Spectrometry</v>
      </c>
      <c r="E22" s="14" t="str">
        <f>VLOOKUP(B22,Overall!B:AA,4,0)</f>
        <v>Prof. J.R. Mudakavi</v>
      </c>
      <c r="F22" s="15" t="str">
        <f>VLOOKUP(B22,Overall!B:AA,5,0)</f>
        <v>IISc Bangalore</v>
      </c>
      <c r="G22" s="15" t="str">
        <f>VLOOKUP(B22,Overall!B:AA,6,0)</f>
        <v>IISc Bangalore</v>
      </c>
      <c r="H22" s="16" t="str">
        <f>VLOOKUP(B22,Overall!B:AA,7,0)</f>
        <v>8 Weeks</v>
      </c>
      <c r="I22" s="15" t="str">
        <f>VLOOKUP(B22,Overall!B:AA,8,0)</f>
        <v>Rerun</v>
      </c>
      <c r="J22" s="17">
        <f>VLOOKUP(B22,Overall!B:AA,9,0)</f>
        <v>45859</v>
      </c>
      <c r="K22" s="17">
        <f>VLOOKUP(B22,Overall!B:AA,10,0)</f>
        <v>45912</v>
      </c>
      <c r="L22" s="17">
        <f>VLOOKUP(B22,Overall!B:AA,11,0)</f>
        <v>45920</v>
      </c>
      <c r="M22" s="17">
        <f>VLOOKUP(B22,Overall!B:AA,12,0)</f>
        <v>45866</v>
      </c>
      <c r="N22" s="17">
        <f>VLOOKUP(B22,Overall!B:AA,13,0)</f>
        <v>45884</v>
      </c>
      <c r="O22" s="15" t="str">
        <f>VLOOKUP(B22,Overall!B:AA,14,0)</f>
        <v>UG/PG</v>
      </c>
      <c r="P22" s="15" t="str">
        <f>VLOOKUP(B22,Overall!B:AA,15,0)</f>
        <v>Elective</v>
      </c>
      <c r="Q22" s="15" t="str">
        <f>VLOOKUP(B22,Overall!B:AA,16,0)</f>
        <v>Yes</v>
      </c>
      <c r="R22" s="14">
        <f>VLOOKUP(B22,Overall!B:AA,17,0)</f>
        <v>0</v>
      </c>
      <c r="S22" s="20" t="str">
        <f>VLOOKUP(B22,Overall!B:AA,18,0)</f>
        <v>https://onlinecourses.nptel.ac.in/noc25_ch65/preview</v>
      </c>
      <c r="T22" s="14" t="str">
        <f>VLOOKUP(B22,Overall!B:AA,19,0)</f>
        <v>noc25_ch65</v>
      </c>
      <c r="U22" s="18" t="str">
        <f>VLOOKUP(B22,Overall!B:AA,20,0)</f>
        <v>https://onlinecourses.nptel.ac.in/noc24_ch39/preview</v>
      </c>
      <c r="V22" s="18" t="str">
        <f>VLOOKUP(B22,Overall!B:AA,21,0)</f>
        <v>https://onlinecourses.nptel.ac.in/noc24_ch39/preview</v>
      </c>
      <c r="W22" s="14" t="str">
        <f>VLOOKUP(B22,Overall!B:AA,22,0)</f>
        <v>noc24_ch39</v>
      </c>
      <c r="X22" s="20" t="str">
        <f>VLOOKUP(B22,Overall!B:AA,23,0)</f>
        <v>https://nptel.ac.in/courses/103108127</v>
      </c>
      <c r="Y22" s="19" t="str">
        <f>VLOOKUP(B22,Overall!B:AA,24,0)</f>
        <v>https://nptel.ac.in/courses/103108127</v>
      </c>
      <c r="Z22" s="14">
        <f>VLOOKUP(B22,Overall!B:AA,25,0)</f>
        <v>103108127</v>
      </c>
      <c r="AA22" s="14"/>
      <c r="AB22" s="14"/>
    </row>
    <row r="23" spans="1:28" x14ac:dyDescent="0.25">
      <c r="A23" s="45">
        <v>22</v>
      </c>
      <c r="B23" s="14" t="s">
        <v>679</v>
      </c>
      <c r="C23" s="14" t="str">
        <f>VLOOKUP(B23,Overall!B:AA,2,0)</f>
        <v>Chemical Engineering</v>
      </c>
      <c r="D23" s="14" t="str">
        <f>VLOOKUP(B23,Overall!B:AA,3,0)</f>
        <v>Introduction to Polymer Physics - IITG</v>
      </c>
      <c r="E23" s="14" t="str">
        <f>VLOOKUP(B23,Overall!B:AA,4,0)</f>
        <v>Prof. Amit Kumar</v>
      </c>
      <c r="F23" s="15" t="str">
        <f>VLOOKUP(B23,Overall!B:AA,5,0)</f>
        <v>IIT Guwahati</v>
      </c>
      <c r="G23" s="15" t="str">
        <f>VLOOKUP(B23,Overall!B:AA,6,0)</f>
        <v>IIT Guwahati</v>
      </c>
      <c r="H23" s="16" t="str">
        <f>VLOOKUP(B23,Overall!B:AA,7,0)</f>
        <v>8 Weeks</v>
      </c>
      <c r="I23" s="15" t="str">
        <f>VLOOKUP(B23,Overall!B:AA,8,0)</f>
        <v>Rerun</v>
      </c>
      <c r="J23" s="17">
        <f>VLOOKUP(B23,Overall!B:AA,9,0)</f>
        <v>45859</v>
      </c>
      <c r="K23" s="17">
        <f>VLOOKUP(B23,Overall!B:AA,10,0)</f>
        <v>45912</v>
      </c>
      <c r="L23" s="17">
        <f>VLOOKUP(B23,Overall!B:AA,11,0)</f>
        <v>45920</v>
      </c>
      <c r="M23" s="17">
        <f>VLOOKUP(B23,Overall!B:AA,12,0)</f>
        <v>45866</v>
      </c>
      <c r="N23" s="17">
        <f>VLOOKUP(B23,Overall!B:AA,13,0)</f>
        <v>45884</v>
      </c>
      <c r="O23" s="15" t="str">
        <f>VLOOKUP(B23,Overall!B:AA,14,0)</f>
        <v>UG/PG</v>
      </c>
      <c r="P23" s="15" t="str">
        <f>VLOOKUP(B23,Overall!B:AA,15,0)</f>
        <v>Elective</v>
      </c>
      <c r="Q23" s="15" t="str">
        <f>VLOOKUP(B23,Overall!B:AA,16,0)</f>
        <v>Yes</v>
      </c>
      <c r="R23" s="14" t="str">
        <f>VLOOKUP(B23,Overall!B:AA,17,0)</f>
        <v>Polymers and Colloidal Materials</v>
      </c>
      <c r="S23" s="20" t="str">
        <f>VLOOKUP(B23,Overall!B:AA,18,0)</f>
        <v>https://onlinecourses.nptel.ac.in/noc25_ch66/preview</v>
      </c>
      <c r="T23" s="14" t="str">
        <f>VLOOKUP(B23,Overall!B:AA,19,0)</f>
        <v>noc25_ch66</v>
      </c>
      <c r="U23" s="18" t="str">
        <f>VLOOKUP(B23,Overall!B:AA,20,0)</f>
        <v>https://onlinecourses.nptel.ac.in/noc24_ch45/preview</v>
      </c>
      <c r="V23" s="18" t="str">
        <f>VLOOKUP(B23,Overall!B:AA,21,0)</f>
        <v>https://onlinecourses.nptel.ac.in/noc24_ch45/preview</v>
      </c>
      <c r="W23" s="14" t="str">
        <f>VLOOKUP(B23,Overall!B:AA,22,0)</f>
        <v>noc24_ch45</v>
      </c>
      <c r="X23" s="20" t="str">
        <f>VLOOKUP(B23,Overall!B:AA,23,0)</f>
        <v>https://nptel.ac.in/courses/103103139</v>
      </c>
      <c r="Y23" s="19" t="str">
        <f>VLOOKUP(B23,Overall!B:AA,24,0)</f>
        <v>https://nptel.ac.in/courses/103103139</v>
      </c>
      <c r="Z23" s="14">
        <f>VLOOKUP(B23,Overall!B:AA,25,0)</f>
        <v>103103139</v>
      </c>
      <c r="AA23" s="14"/>
      <c r="AB23" s="14"/>
    </row>
    <row r="24" spans="1:28" x14ac:dyDescent="0.25">
      <c r="A24" s="45">
        <v>23</v>
      </c>
      <c r="B24" s="14" t="s">
        <v>832</v>
      </c>
      <c r="C24" s="14" t="str">
        <f>VLOOKUP(B24,Overall!B:AA,2,0)</f>
        <v>Chemistry</v>
      </c>
      <c r="D24" s="14" t="str">
        <f>VLOOKUP(B24,Overall!B:AA,3,0)</f>
        <v>Application of Spectroscopic Methods in Molecular Structure Determination</v>
      </c>
      <c r="E24" s="14" t="str">
        <f>VLOOKUP(B24,Overall!B:AA,4,0)</f>
        <v>Prof. S. Sankararaman</v>
      </c>
      <c r="F24" s="15" t="str">
        <f>VLOOKUP(B24,Overall!B:AA,5,0)</f>
        <v>IIT Madras</v>
      </c>
      <c r="G24" s="15" t="str">
        <f>VLOOKUP(B24,Overall!B:AA,6,0)</f>
        <v>IIT Madras</v>
      </c>
      <c r="H24" s="16" t="str">
        <f>VLOOKUP(B24,Overall!B:AA,7,0)</f>
        <v>8 Weeks</v>
      </c>
      <c r="I24" s="15" t="str">
        <f>VLOOKUP(B24,Overall!B:AA,8,0)</f>
        <v>Rerun</v>
      </c>
      <c r="J24" s="17">
        <f>VLOOKUP(B24,Overall!B:AA,9,0)</f>
        <v>45859</v>
      </c>
      <c r="K24" s="17">
        <f>VLOOKUP(B24,Overall!B:AA,10,0)</f>
        <v>45912</v>
      </c>
      <c r="L24" s="17">
        <f>VLOOKUP(B24,Overall!B:AA,11,0)</f>
        <v>45920</v>
      </c>
      <c r="M24" s="17">
        <f>VLOOKUP(B24,Overall!B:AA,12,0)</f>
        <v>45866</v>
      </c>
      <c r="N24" s="17">
        <f>VLOOKUP(B24,Overall!B:AA,13,0)</f>
        <v>45884</v>
      </c>
      <c r="O24" s="15" t="str">
        <f>VLOOKUP(B24,Overall!B:AA,14,0)</f>
        <v>UG/PG</v>
      </c>
      <c r="P24" s="15" t="str">
        <f>VLOOKUP(B24,Overall!B:AA,15,0)</f>
        <v>Elective</v>
      </c>
      <c r="Q24" s="15" t="str">
        <f>VLOOKUP(B24,Overall!B:AA,16,0)</f>
        <v>Yes</v>
      </c>
      <c r="R24" s="14">
        <f>VLOOKUP(B24,Overall!B:AA,17,0)</f>
        <v>0</v>
      </c>
      <c r="S24" s="20" t="str">
        <f>VLOOKUP(B24,Overall!B:AA,18,0)</f>
        <v>https://onlinecourses.nptel.ac.in/noc25_cy39/preview</v>
      </c>
      <c r="T24" s="14" t="str">
        <f>VLOOKUP(B24,Overall!B:AA,19,0)</f>
        <v>noc25_cy39</v>
      </c>
      <c r="U24" s="18" t="str">
        <f>VLOOKUP(B24,Overall!B:AA,20,0)</f>
        <v>https://onlinecourses.nptel.ac.in/noc24_cy35/preview</v>
      </c>
      <c r="V24" s="18" t="str">
        <f>VLOOKUP(B24,Overall!B:AA,21,0)</f>
        <v>https://onlinecourses.nptel.ac.in/noc24_cy35/preview</v>
      </c>
      <c r="W24" s="14" t="str">
        <f>VLOOKUP(B24,Overall!B:AA,22,0)</f>
        <v>noc24_cy35</v>
      </c>
      <c r="X24" s="20" t="str">
        <f>VLOOKUP(B24,Overall!B:AA,23,0)</f>
        <v>https://nptel.ac.in/courses/104106075</v>
      </c>
      <c r="Y24" s="19" t="str">
        <f>VLOOKUP(B24,Overall!B:AA,24,0)</f>
        <v>https://nptel.ac.in/courses/104106075</v>
      </c>
      <c r="Z24" s="14">
        <f>VLOOKUP(B24,Overall!B:AA,25,0)</f>
        <v>104106075</v>
      </c>
      <c r="AA24" s="14"/>
      <c r="AB24" s="14"/>
    </row>
    <row r="25" spans="1:28" x14ac:dyDescent="0.25">
      <c r="A25" s="45">
        <v>24</v>
      </c>
      <c r="B25" s="14" t="s">
        <v>863</v>
      </c>
      <c r="C25" s="14" t="str">
        <f>VLOOKUP(B25,Overall!B:AA,2,0)</f>
        <v>Chemistry</v>
      </c>
      <c r="D25" s="14" t="str">
        <f>VLOOKUP(B25,Overall!B:AA,3,0)</f>
        <v>Introductory Organic Chemistry II</v>
      </c>
      <c r="E25" s="14" t="str">
        <f>VLOOKUP(B25,Overall!B:AA,4,0)</f>
        <v>Prof. Neeraja Dashaputre,
Prof. Harinath Chakrapani</v>
      </c>
      <c r="F25" s="15" t="str">
        <f>VLOOKUP(B25,Overall!B:AA,5,0)</f>
        <v>IISER Pune</v>
      </c>
      <c r="G25" s="15" t="str">
        <f>VLOOKUP(B25,Overall!B:AA,6,0)</f>
        <v>IIT Madras</v>
      </c>
      <c r="H25" s="16" t="str">
        <f>VLOOKUP(B25,Overall!B:AA,7,0)</f>
        <v>8 Weeks</v>
      </c>
      <c r="I25" s="15" t="str">
        <f>VLOOKUP(B25,Overall!B:AA,8,0)</f>
        <v>Rerun</v>
      </c>
      <c r="J25" s="17">
        <f>VLOOKUP(B25,Overall!B:AA,9,0)</f>
        <v>45859</v>
      </c>
      <c r="K25" s="17">
        <f>VLOOKUP(B25,Overall!B:AA,10,0)</f>
        <v>45912</v>
      </c>
      <c r="L25" s="17">
        <f>VLOOKUP(B25,Overall!B:AA,11,0)</f>
        <v>45920</v>
      </c>
      <c r="M25" s="17">
        <f>VLOOKUP(B25,Overall!B:AA,12,0)</f>
        <v>45866</v>
      </c>
      <c r="N25" s="17">
        <f>VLOOKUP(B25,Overall!B:AA,13,0)</f>
        <v>45884</v>
      </c>
      <c r="O25" s="15" t="str">
        <f>VLOOKUP(B25,Overall!B:AA,14,0)</f>
        <v>UG/PG</v>
      </c>
      <c r="P25" s="15" t="str">
        <f>VLOOKUP(B25,Overall!B:AA,15,0)</f>
        <v>Core</v>
      </c>
      <c r="Q25" s="15" t="str">
        <f>VLOOKUP(B25,Overall!B:AA,16,0)</f>
        <v>Yes</v>
      </c>
      <c r="R25" s="14">
        <f>VLOOKUP(B25,Overall!B:AA,17,0)</f>
        <v>0</v>
      </c>
      <c r="S25" s="20" t="str">
        <f>VLOOKUP(B25,Overall!B:AA,18,0)</f>
        <v>https://onlinecourses.nptel.ac.in/noc25_cy45/preview</v>
      </c>
      <c r="T25" s="14" t="str">
        <f>VLOOKUP(B25,Overall!B:AA,19,0)</f>
        <v>noc25_cy45</v>
      </c>
      <c r="U25" s="18" t="str">
        <f>VLOOKUP(B25,Overall!B:AA,20,0)</f>
        <v>https://onlinecourses.nptel.ac.in/noc24_cy60/preview</v>
      </c>
      <c r="V25" s="18" t="str">
        <f>VLOOKUP(B25,Overall!B:AA,21,0)</f>
        <v>https://onlinecourses.nptel.ac.in/noc24_cy60/preview</v>
      </c>
      <c r="W25" s="14" t="str">
        <f>VLOOKUP(B25,Overall!B:AA,22,0)</f>
        <v>noc24_cy60</v>
      </c>
      <c r="X25" s="20" t="str">
        <f>VLOOKUP(B25,Overall!B:AA,23,0)</f>
        <v>https://nptel.ac.in/courses/104106131</v>
      </c>
      <c r="Y25" s="19" t="str">
        <f>VLOOKUP(B25,Overall!B:AA,24,0)</f>
        <v>https://nptel.ac.in/courses/104106131</v>
      </c>
      <c r="Z25" s="14">
        <f>VLOOKUP(B25,Overall!B:AA,25,0)</f>
        <v>104106131</v>
      </c>
      <c r="AA25" s="14"/>
      <c r="AB25" s="14"/>
    </row>
    <row r="26" spans="1:28" x14ac:dyDescent="0.25">
      <c r="A26" s="45">
        <v>25</v>
      </c>
      <c r="B26" s="14" t="s">
        <v>874</v>
      </c>
      <c r="C26" s="14" t="str">
        <f>VLOOKUP(B26,Overall!B:AA,2,0)</f>
        <v>Chemistry</v>
      </c>
      <c r="D26" s="14" t="str">
        <f>VLOOKUP(B26,Overall!B:AA,3,0)</f>
        <v>Chemistry and Physics of Surfaces and Interfaces</v>
      </c>
      <c r="E26" s="14" t="str">
        <f>VLOOKUP(B26,Overall!B:AA,4,0)</f>
        <v>Prof. Thiruvancheril G. Gopakumar</v>
      </c>
      <c r="F26" s="15" t="str">
        <f>VLOOKUP(B26,Overall!B:AA,5,0)</f>
        <v>IIT Kanpur</v>
      </c>
      <c r="G26" s="15" t="str">
        <f>VLOOKUP(B26,Overall!B:AA,6,0)</f>
        <v>IIT Kanpur</v>
      </c>
      <c r="H26" s="16" t="str">
        <f>VLOOKUP(B26,Overall!B:AA,7,0)</f>
        <v>8 Weeks</v>
      </c>
      <c r="I26" s="15" t="str">
        <f>VLOOKUP(B26,Overall!B:AA,8,0)</f>
        <v>Rerun</v>
      </c>
      <c r="J26" s="17">
        <f>VLOOKUP(B26,Overall!B:AA,9,0)</f>
        <v>45859</v>
      </c>
      <c r="K26" s="17">
        <f>VLOOKUP(B26,Overall!B:AA,10,0)</f>
        <v>45912</v>
      </c>
      <c r="L26" s="17">
        <f>VLOOKUP(B26,Overall!B:AA,11,0)</f>
        <v>45920</v>
      </c>
      <c r="M26" s="17">
        <f>VLOOKUP(B26,Overall!B:AA,12,0)</f>
        <v>45866</v>
      </c>
      <c r="N26" s="17">
        <f>VLOOKUP(B26,Overall!B:AA,13,0)</f>
        <v>45884</v>
      </c>
      <c r="O26" s="15" t="str">
        <f>VLOOKUP(B26,Overall!B:AA,14,0)</f>
        <v>PG</v>
      </c>
      <c r="P26" s="15" t="str">
        <f>VLOOKUP(B26,Overall!B:AA,15,0)</f>
        <v>Elective</v>
      </c>
      <c r="Q26" s="15" t="str">
        <f>VLOOKUP(B26,Overall!B:AA,16,0)</f>
        <v>Yes</v>
      </c>
      <c r="R26" s="14">
        <f>VLOOKUP(B26,Overall!B:AA,17,0)</f>
        <v>0</v>
      </c>
      <c r="S26" s="20" t="str">
        <f>VLOOKUP(B26,Overall!B:AA,18,0)</f>
        <v>https://onlinecourses.nptel.ac.in/noc25_cy47/preview</v>
      </c>
      <c r="T26" s="14" t="str">
        <f>VLOOKUP(B26,Overall!B:AA,19,0)</f>
        <v>noc25_cy47</v>
      </c>
      <c r="U26" s="18" t="str">
        <f>VLOOKUP(B26,Overall!B:AA,20,0)</f>
        <v>https://onlinecourses.nptel.ac.in/noc24_cy36/preview</v>
      </c>
      <c r="V26" s="18" t="str">
        <f>VLOOKUP(B26,Overall!B:AA,21,0)</f>
        <v>https://onlinecourses.nptel.ac.in/noc24_cy36/preview</v>
      </c>
      <c r="W26" s="14" t="str">
        <f>VLOOKUP(B26,Overall!B:AA,22,0)</f>
        <v>noc24_cy36</v>
      </c>
      <c r="X26" s="20" t="str">
        <f>VLOOKUP(B26,Overall!B:AA,23,0)</f>
        <v>https://nptel.ac.in/courses/104104130</v>
      </c>
      <c r="Y26" s="19" t="str">
        <f>VLOOKUP(B26,Overall!B:AA,24,0)</f>
        <v>https://nptel.ac.in/courses/104104130</v>
      </c>
      <c r="Z26" s="14">
        <f>VLOOKUP(B26,Overall!B:AA,25,0)</f>
        <v>104104130</v>
      </c>
      <c r="AA26" s="14"/>
      <c r="AB26" s="14"/>
    </row>
    <row r="27" spans="1:28" x14ac:dyDescent="0.25">
      <c r="A27" s="45">
        <v>26</v>
      </c>
      <c r="B27" s="14" t="s">
        <v>938</v>
      </c>
      <c r="C27" s="14" t="str">
        <f>VLOOKUP(B27,Overall!B:AA,2,0)</f>
        <v>Chemistry and Biochemistry</v>
      </c>
      <c r="D27" s="14" t="str">
        <f>VLOOKUP(B27,Overall!B:AA,3,0)</f>
        <v>Metal Mediated Synthesis - I</v>
      </c>
      <c r="E27" s="14" t="str">
        <f>VLOOKUP(B27,Overall!B:AA,4,0)</f>
        <v>Prof. D. Maiti</v>
      </c>
      <c r="F27" s="15" t="str">
        <f>VLOOKUP(B27,Overall!B:AA,5,0)</f>
        <v>IIT Bombay</v>
      </c>
      <c r="G27" s="15" t="str">
        <f>VLOOKUP(B27,Overall!B:AA,6,0)</f>
        <v>IIT Bombay</v>
      </c>
      <c r="H27" s="16" t="str">
        <f>VLOOKUP(B27,Overall!B:AA,7,0)</f>
        <v>4 Weeks</v>
      </c>
      <c r="I27" s="15" t="str">
        <f>VLOOKUP(B27,Overall!B:AA,8,0)</f>
        <v>Rerun</v>
      </c>
      <c r="J27" s="17">
        <f>VLOOKUP(B27,Overall!B:AA,9,0)</f>
        <v>45859</v>
      </c>
      <c r="K27" s="17">
        <f>VLOOKUP(B27,Overall!B:AA,10,0)</f>
        <v>45884</v>
      </c>
      <c r="L27" s="17">
        <f>VLOOKUP(B27,Overall!B:AA,11,0)</f>
        <v>45920</v>
      </c>
      <c r="M27" s="17">
        <f>VLOOKUP(B27,Overall!B:AA,12,0)</f>
        <v>45866</v>
      </c>
      <c r="N27" s="17">
        <f>VLOOKUP(B27,Overall!B:AA,13,0)</f>
        <v>45884</v>
      </c>
      <c r="O27" s="15" t="str">
        <f>VLOOKUP(B27,Overall!B:AA,14,0)</f>
        <v>UG/PG</v>
      </c>
      <c r="P27" s="15" t="str">
        <f>VLOOKUP(B27,Overall!B:AA,15,0)</f>
        <v>Elective</v>
      </c>
      <c r="Q27" s="15" t="str">
        <f>VLOOKUP(B27,Overall!B:AA,16,0)</f>
        <v>Yes</v>
      </c>
      <c r="R27" s="14">
        <f>VLOOKUP(B27,Overall!B:AA,17,0)</f>
        <v>0</v>
      </c>
      <c r="S27" s="20" t="str">
        <f>VLOOKUP(B27,Overall!B:AA,18,0)</f>
        <v>https://onlinecourses.nptel.ac.in/noc25_cy60/preview</v>
      </c>
      <c r="T27" s="14" t="str">
        <f>VLOOKUP(B27,Overall!B:AA,19,0)</f>
        <v>noc25_cy60</v>
      </c>
      <c r="U27" s="18" t="str">
        <f>VLOOKUP(B27,Overall!B:AA,20,0)</f>
        <v>https://onlinecourses.nptel.ac.in/noc24_cy34/preview</v>
      </c>
      <c r="V27" s="18" t="str">
        <f>VLOOKUP(B27,Overall!B:AA,21,0)</f>
        <v>https://onlinecourses.nptel.ac.in/noc24_cy34/preview</v>
      </c>
      <c r="W27" s="14" t="str">
        <f>VLOOKUP(B27,Overall!B:AA,22,0)</f>
        <v>noc24_cy34</v>
      </c>
      <c r="X27" s="20" t="str">
        <f>VLOOKUP(B27,Overall!B:AA,23,0)</f>
        <v>https://nptel.ac.in/courses/104101092</v>
      </c>
      <c r="Y27" s="19" t="str">
        <f>VLOOKUP(B27,Overall!B:AA,24,0)</f>
        <v>https://nptel.ac.in/courses/104101092</v>
      </c>
      <c r="Z27" s="14">
        <f>VLOOKUP(B27,Overall!B:AA,25,0)</f>
        <v>104101092</v>
      </c>
      <c r="AA27" s="14"/>
      <c r="AB27" s="14"/>
    </row>
    <row r="28" spans="1:28" x14ac:dyDescent="0.25">
      <c r="A28" s="45">
        <v>27</v>
      </c>
      <c r="B28" s="14" t="s">
        <v>944</v>
      </c>
      <c r="C28" s="14" t="str">
        <f>VLOOKUP(B28,Overall!B:AA,2,0)</f>
        <v>Chemistry and Biochemistry</v>
      </c>
      <c r="D28" s="14" t="str">
        <f>VLOOKUP(B28,Overall!B:AA,3,0)</f>
        <v>Metals In Biology</v>
      </c>
      <c r="E28" s="14" t="str">
        <f>VLOOKUP(B28,Overall!B:AA,4,0)</f>
        <v>Prof. D. Maiti</v>
      </c>
      <c r="F28" s="15" t="str">
        <f>VLOOKUP(B28,Overall!B:AA,5,0)</f>
        <v>IIT Bombay</v>
      </c>
      <c r="G28" s="15" t="str">
        <f>VLOOKUP(B28,Overall!B:AA,6,0)</f>
        <v>IIT Bombay</v>
      </c>
      <c r="H28" s="16" t="str">
        <f>VLOOKUP(B28,Overall!B:AA,7,0)</f>
        <v>8 Weeks</v>
      </c>
      <c r="I28" s="15" t="str">
        <f>VLOOKUP(B28,Overall!B:AA,8,0)</f>
        <v>Rerun</v>
      </c>
      <c r="J28" s="17">
        <f>VLOOKUP(B28,Overall!B:AA,9,0)</f>
        <v>45859</v>
      </c>
      <c r="K28" s="17">
        <f>VLOOKUP(B28,Overall!B:AA,10,0)</f>
        <v>45912</v>
      </c>
      <c r="L28" s="17">
        <f>VLOOKUP(B28,Overall!B:AA,11,0)</f>
        <v>45920</v>
      </c>
      <c r="M28" s="17">
        <f>VLOOKUP(B28,Overall!B:AA,12,0)</f>
        <v>45866</v>
      </c>
      <c r="N28" s="17">
        <f>VLOOKUP(B28,Overall!B:AA,13,0)</f>
        <v>45884</v>
      </c>
      <c r="O28" s="15" t="str">
        <f>VLOOKUP(B28,Overall!B:AA,14,0)</f>
        <v>UG/PG</v>
      </c>
      <c r="P28" s="15" t="str">
        <f>VLOOKUP(B28,Overall!B:AA,15,0)</f>
        <v>Core</v>
      </c>
      <c r="Q28" s="15" t="str">
        <f>VLOOKUP(B28,Overall!B:AA,16,0)</f>
        <v>Yes</v>
      </c>
      <c r="R28" s="14">
        <f>VLOOKUP(B28,Overall!B:AA,17,0)</f>
        <v>0</v>
      </c>
      <c r="S28" s="20" t="str">
        <f>VLOOKUP(B28,Overall!B:AA,18,0)</f>
        <v>https://onlinecourses.nptel.ac.in/noc25_cy61/preview</v>
      </c>
      <c r="T28" s="14" t="str">
        <f>VLOOKUP(B28,Overall!B:AA,19,0)</f>
        <v>noc25_cy61</v>
      </c>
      <c r="U28" s="18" t="str">
        <f>VLOOKUP(B28,Overall!B:AA,20,0)</f>
        <v>https://onlinecourses.nptel.ac.in/noc24_cy38/preview</v>
      </c>
      <c r="V28" s="18" t="str">
        <f>VLOOKUP(B28,Overall!B:AA,21,0)</f>
        <v>https://onlinecourses.nptel.ac.in/noc24_cy38/preview</v>
      </c>
      <c r="W28" s="14" t="str">
        <f>VLOOKUP(B28,Overall!B:AA,22,0)</f>
        <v>noc24_cy38</v>
      </c>
      <c r="X28" s="20" t="str">
        <f>VLOOKUP(B28,Overall!B:AA,23,0)</f>
        <v>https://nptel.ac.in/courses/104101116</v>
      </c>
      <c r="Y28" s="19" t="str">
        <f>VLOOKUP(B28,Overall!B:AA,24,0)</f>
        <v>https://nptel.ac.in/courses/104101116</v>
      </c>
      <c r="Z28" s="14">
        <f>VLOOKUP(B28,Overall!B:AA,25,0)</f>
        <v>104101116</v>
      </c>
      <c r="AA28" s="14"/>
      <c r="AB28" s="14"/>
    </row>
    <row r="29" spans="1:28" x14ac:dyDescent="0.25">
      <c r="A29" s="45">
        <v>28</v>
      </c>
      <c r="B29" s="14" t="s">
        <v>1031</v>
      </c>
      <c r="C29" s="14" t="str">
        <f>VLOOKUP(B29,Overall!B:AA,2,0)</f>
        <v>Civil Engineering</v>
      </c>
      <c r="D29" s="14" t="str">
        <f>VLOOKUP(B29,Overall!B:AA,3,0)</f>
        <v>Global Navigation Satellite Systems and Applications</v>
      </c>
      <c r="E29" s="14" t="str">
        <f>VLOOKUP(B29,Overall!B:AA,4,0)</f>
        <v>Prof. Arun. K. Saraf</v>
      </c>
      <c r="F29" s="15" t="str">
        <f>VLOOKUP(B29,Overall!B:AA,5,0)</f>
        <v>IIT Roorkee</v>
      </c>
      <c r="G29" s="15" t="str">
        <f>VLOOKUP(B29,Overall!B:AA,6,0)</f>
        <v>IIT Roorkee</v>
      </c>
      <c r="H29" s="16" t="str">
        <f>VLOOKUP(B29,Overall!B:AA,7,0)</f>
        <v>4 Weeks</v>
      </c>
      <c r="I29" s="15" t="str">
        <f>VLOOKUP(B29,Overall!B:AA,8,0)</f>
        <v>Rerun</v>
      </c>
      <c r="J29" s="17">
        <f>VLOOKUP(B29,Overall!B:AA,9,0)</f>
        <v>45859</v>
      </c>
      <c r="K29" s="17">
        <f>VLOOKUP(B29,Overall!B:AA,10,0)</f>
        <v>45884</v>
      </c>
      <c r="L29" s="17">
        <f>VLOOKUP(B29,Overall!B:AA,11,0)</f>
        <v>45920</v>
      </c>
      <c r="M29" s="17">
        <f>VLOOKUP(B29,Overall!B:AA,12,0)</f>
        <v>45866</v>
      </c>
      <c r="N29" s="17">
        <f>VLOOKUP(B29,Overall!B:AA,13,0)</f>
        <v>45884</v>
      </c>
      <c r="O29" s="15" t="str">
        <f>VLOOKUP(B29,Overall!B:AA,14,0)</f>
        <v>UG/PG</v>
      </c>
      <c r="P29" s="15" t="str">
        <f>VLOOKUP(B29,Overall!B:AA,15,0)</f>
        <v>Elective</v>
      </c>
      <c r="Q29" s="15" t="str">
        <f>VLOOKUP(B29,Overall!B:AA,16,0)</f>
        <v>Yes</v>
      </c>
      <c r="R29" s="14">
        <f>VLOOKUP(B29,Overall!B:AA,17,0)</f>
        <v>0</v>
      </c>
      <c r="S29" s="20" t="str">
        <f>VLOOKUP(B29,Overall!B:AA,18,0)</f>
        <v>https://onlinecourses.nptel.ac.in/noc25_ce77/preview</v>
      </c>
      <c r="T29" s="14" t="str">
        <f>VLOOKUP(B29,Overall!B:AA,19,0)</f>
        <v>noc25_ce77</v>
      </c>
      <c r="U29" s="18" t="str">
        <f>VLOOKUP(B29,Overall!B:AA,20,0)</f>
        <v>https://onlinecourses.nptel.ac.in/noc24_ce56/preview</v>
      </c>
      <c r="V29" s="18" t="str">
        <f>VLOOKUP(B29,Overall!B:AA,21,0)</f>
        <v>https://onlinecourses.nptel.ac.in/noc24_ce56/preview</v>
      </c>
      <c r="W29" s="14" t="str">
        <f>VLOOKUP(B29,Overall!B:AA,22,0)</f>
        <v>noc24_ce56</v>
      </c>
      <c r="X29" s="20" t="str">
        <f>VLOOKUP(B29,Overall!B:AA,23,0)</f>
        <v>https://nptel.ac.in/courses/105107194</v>
      </c>
      <c r="Y29" s="19" t="str">
        <f>VLOOKUP(B29,Overall!B:AA,24,0)</f>
        <v>https://nptel.ac.in/courses/105107194</v>
      </c>
      <c r="Z29" s="14">
        <f>VLOOKUP(B29,Overall!B:AA,25,0)</f>
        <v>105107194</v>
      </c>
      <c r="AA29" s="14"/>
      <c r="AB29" s="14"/>
    </row>
    <row r="30" spans="1:28" x14ac:dyDescent="0.25">
      <c r="A30" s="45">
        <v>29</v>
      </c>
      <c r="B30" s="14" t="s">
        <v>1123</v>
      </c>
      <c r="C30" s="14" t="str">
        <f>VLOOKUP(B30,Overall!B:AA,2,0)</f>
        <v>Civil Engineering</v>
      </c>
      <c r="D30" s="14" t="str">
        <f>VLOOKUP(B30,Overall!B:AA,3,0)</f>
        <v>Principles of Construction Management</v>
      </c>
      <c r="E30" s="14" t="str">
        <f>VLOOKUP(B30,Overall!B:AA,4,0)</f>
        <v>Prof. Sudhir Misra</v>
      </c>
      <c r="F30" s="15" t="str">
        <f>VLOOKUP(B30,Overall!B:AA,5,0)</f>
        <v>IIT Kanpur</v>
      </c>
      <c r="G30" s="15" t="str">
        <f>VLOOKUP(B30,Overall!B:AA,6,0)</f>
        <v>IIT Kanpur</v>
      </c>
      <c r="H30" s="16" t="str">
        <f>VLOOKUP(B30,Overall!B:AA,7,0)</f>
        <v>8 Weeks</v>
      </c>
      <c r="I30" s="15" t="str">
        <f>VLOOKUP(B30,Overall!B:AA,8,0)</f>
        <v>Rerun</v>
      </c>
      <c r="J30" s="17">
        <f>VLOOKUP(B30,Overall!B:AA,9,0)</f>
        <v>45859</v>
      </c>
      <c r="K30" s="17">
        <f>VLOOKUP(B30,Overall!B:AA,10,0)</f>
        <v>45912</v>
      </c>
      <c r="L30" s="17">
        <f>VLOOKUP(B30,Overall!B:AA,11,0)</f>
        <v>45920</v>
      </c>
      <c r="M30" s="17">
        <f>VLOOKUP(B30,Overall!B:AA,12,0)</f>
        <v>45866</v>
      </c>
      <c r="N30" s="17">
        <f>VLOOKUP(B30,Overall!B:AA,13,0)</f>
        <v>45884</v>
      </c>
      <c r="O30" s="15" t="str">
        <f>VLOOKUP(B30,Overall!B:AA,14,0)</f>
        <v>UG</v>
      </c>
      <c r="P30" s="15" t="str">
        <f>VLOOKUP(B30,Overall!B:AA,15,0)</f>
        <v>Core</v>
      </c>
      <c r="Q30" s="15" t="str">
        <f>VLOOKUP(B30,Overall!B:AA,16,0)</f>
        <v>No</v>
      </c>
      <c r="R30" s="14">
        <f>VLOOKUP(B30,Overall!B:AA,17,0)</f>
        <v>0</v>
      </c>
      <c r="S30" s="20" t="str">
        <f>VLOOKUP(B30,Overall!B:AA,18,0)</f>
        <v>https://onlinecourses.nptel.ac.in/noc25_ce95/preview</v>
      </c>
      <c r="T30" s="14" t="str">
        <f>VLOOKUP(B30,Overall!B:AA,19,0)</f>
        <v>noc25_ce95</v>
      </c>
      <c r="U30" s="18" t="str">
        <f>VLOOKUP(B30,Overall!B:AA,20,0)</f>
        <v>https://onlinecourses.nptel.ac.in/noc24_ce57/preview</v>
      </c>
      <c r="V30" s="18" t="str">
        <f>VLOOKUP(B30,Overall!B:AA,21,0)</f>
        <v>https://onlinecourses.nptel.ac.in/noc24_ce57/preview</v>
      </c>
      <c r="W30" s="14" t="str">
        <f>VLOOKUP(B30,Overall!B:AA,22,0)</f>
        <v>noc24_ce57</v>
      </c>
      <c r="X30" s="20" t="str">
        <f>VLOOKUP(B30,Overall!B:AA,23,0)</f>
        <v>https://nptel.ac.in/courses/105104161</v>
      </c>
      <c r="Y30" s="19" t="str">
        <f>VLOOKUP(B30,Overall!B:AA,24,0)</f>
        <v>https://nptel.ac.in/courses/105104161</v>
      </c>
      <c r="Z30" s="14">
        <f>VLOOKUP(B30,Overall!B:AA,25,0)</f>
        <v>105104161</v>
      </c>
      <c r="AA30" s="14"/>
      <c r="AB30" s="14"/>
    </row>
    <row r="31" spans="1:28" x14ac:dyDescent="0.25">
      <c r="A31" s="45">
        <v>30</v>
      </c>
      <c r="B31" s="14" t="s">
        <v>1167</v>
      </c>
      <c r="C31" s="14" t="str">
        <f>VLOOKUP(B31,Overall!B:AA,2,0)</f>
        <v>Civil Engineering</v>
      </c>
      <c r="D31" s="14" t="str">
        <f>VLOOKUP(B31,Overall!B:AA,3,0)</f>
        <v>River Engineering</v>
      </c>
      <c r="E31" s="14" t="str">
        <f>VLOOKUP(B31,Overall!B:AA,4,0)</f>
        <v>Prof. Subashisa Dutta</v>
      </c>
      <c r="F31" s="15" t="str">
        <f>VLOOKUP(B31,Overall!B:AA,5,0)</f>
        <v>IIT Guwahati</v>
      </c>
      <c r="G31" s="15" t="str">
        <f>VLOOKUP(B31,Overall!B:AA,6,0)</f>
        <v>IIT Guwahati</v>
      </c>
      <c r="H31" s="16" t="str">
        <f>VLOOKUP(B31,Overall!B:AA,7,0)</f>
        <v>8 Weeks</v>
      </c>
      <c r="I31" s="15" t="str">
        <f>VLOOKUP(B31,Overall!B:AA,8,0)</f>
        <v>Rerun</v>
      </c>
      <c r="J31" s="17">
        <f>VLOOKUP(B31,Overall!B:AA,9,0)</f>
        <v>45859</v>
      </c>
      <c r="K31" s="17">
        <f>VLOOKUP(B31,Overall!B:AA,10,0)</f>
        <v>45912</v>
      </c>
      <c r="L31" s="17">
        <f>VLOOKUP(B31,Overall!B:AA,11,0)</f>
        <v>45920</v>
      </c>
      <c r="M31" s="17">
        <f>VLOOKUP(B31,Overall!B:AA,12,0)</f>
        <v>45866</v>
      </c>
      <c r="N31" s="17">
        <f>VLOOKUP(B31,Overall!B:AA,13,0)</f>
        <v>45884</v>
      </c>
      <c r="O31" s="15" t="str">
        <f>VLOOKUP(B31,Overall!B:AA,14,0)</f>
        <v>UG/PG</v>
      </c>
      <c r="P31" s="15" t="str">
        <f>VLOOKUP(B31,Overall!B:AA,15,0)</f>
        <v>Elective</v>
      </c>
      <c r="Q31" s="15" t="str">
        <f>VLOOKUP(B31,Overall!B:AA,16,0)</f>
        <v>Yes</v>
      </c>
      <c r="R31" s="14">
        <f>VLOOKUP(B31,Overall!B:AA,17,0)</f>
        <v>0</v>
      </c>
      <c r="S31" s="20" t="str">
        <f>VLOOKUP(B31,Overall!B:AA,18,0)</f>
        <v>https://onlinecourses.nptel.ac.in/noc25_ce104/preview</v>
      </c>
      <c r="T31" s="14" t="str">
        <f>VLOOKUP(B31,Overall!B:AA,19,0)</f>
        <v>noc25_ce104</v>
      </c>
      <c r="U31" s="18" t="str">
        <f>VLOOKUP(B31,Overall!B:AA,20,0)</f>
        <v>https://onlinecourses.nptel.ac.in/noc24_ce58/preview</v>
      </c>
      <c r="V31" s="18" t="str">
        <f>VLOOKUP(B31,Overall!B:AA,21,0)</f>
        <v>https://onlinecourses.nptel.ac.in/noc24_ce58/preview</v>
      </c>
      <c r="W31" s="14" t="str">
        <f>VLOOKUP(B31,Overall!B:AA,22,0)</f>
        <v>noc24_ce58</v>
      </c>
      <c r="X31" s="20" t="str">
        <f>VLOOKUP(B31,Overall!B:AA,23,0)</f>
        <v>https://nptel.ac.in/courses/105103204</v>
      </c>
      <c r="Y31" s="19" t="str">
        <f>VLOOKUP(B31,Overall!B:AA,24,0)</f>
        <v>https://nptel.ac.in/courses/105103204</v>
      </c>
      <c r="Z31" s="14">
        <f>VLOOKUP(B31,Overall!B:AA,25,0)</f>
        <v>105103204</v>
      </c>
      <c r="AA31" s="14"/>
      <c r="AB31" s="14"/>
    </row>
    <row r="32" spans="1:28" x14ac:dyDescent="0.25">
      <c r="A32" s="45">
        <v>31</v>
      </c>
      <c r="B32" s="14" t="s">
        <v>1289</v>
      </c>
      <c r="C32" s="14" t="str">
        <f>VLOOKUP(B32,Overall!B:AA,2,0)</f>
        <v>Civil Engineering/Earth Sciences</v>
      </c>
      <c r="D32" s="14" t="str">
        <f>VLOOKUP(B32,Overall!B:AA,3,0)</f>
        <v>Earth Sciences for Civil Engineering (Hindi)</v>
      </c>
      <c r="E32" s="14" t="str">
        <f>VLOOKUP(B32,Overall!B:AA,4,0)</f>
        <v>Prof. Javed N Malik</v>
      </c>
      <c r="F32" s="15" t="str">
        <f>VLOOKUP(B32,Overall!B:AA,5,0)</f>
        <v>IIT Kanpur</v>
      </c>
      <c r="G32" s="15" t="str">
        <f>VLOOKUP(B32,Overall!B:AA,6,0)</f>
        <v>IIT Kanpur</v>
      </c>
      <c r="H32" s="16" t="str">
        <f>VLOOKUP(B32,Overall!B:AA,7,0)</f>
        <v>8 Weeks</v>
      </c>
      <c r="I32" s="15" t="str">
        <f>VLOOKUP(B32,Overall!B:AA,8,0)</f>
        <v>Rerun</v>
      </c>
      <c r="J32" s="17">
        <f>VLOOKUP(B32,Overall!B:AA,9,0)</f>
        <v>45859</v>
      </c>
      <c r="K32" s="17">
        <f>VLOOKUP(B32,Overall!B:AA,10,0)</f>
        <v>45912</v>
      </c>
      <c r="L32" s="17">
        <f>VLOOKUP(B32,Overall!B:AA,11,0)</f>
        <v>45920</v>
      </c>
      <c r="M32" s="17">
        <f>VLOOKUP(B32,Overall!B:AA,12,0)</f>
        <v>45866</v>
      </c>
      <c r="N32" s="17">
        <f>VLOOKUP(B32,Overall!B:AA,13,0)</f>
        <v>45884</v>
      </c>
      <c r="O32" s="15" t="str">
        <f>VLOOKUP(B32,Overall!B:AA,14,0)</f>
        <v>UG/PG</v>
      </c>
      <c r="P32" s="15" t="str">
        <f>VLOOKUP(B32,Overall!B:AA,15,0)</f>
        <v>Core</v>
      </c>
      <c r="Q32" s="15" t="str">
        <f>VLOOKUP(B32,Overall!B:AA,16,0)</f>
        <v>Yes</v>
      </c>
      <c r="R32" s="14" t="str">
        <f>VLOOKUP(B32,Overall!B:AA,17,0)</f>
        <v>Structural Design</v>
      </c>
      <c r="S32" s="20" t="str">
        <f>VLOOKUP(B32,Overall!B:AA,18,0)</f>
        <v>https://onlinecourses.nptel.ac.in/noc25_ce128/preview</v>
      </c>
      <c r="T32" s="14" t="str">
        <f>VLOOKUP(B32,Overall!B:AA,19,0)</f>
        <v>noc25_ce128</v>
      </c>
      <c r="U32" s="18" t="str">
        <f>VLOOKUP(B32,Overall!B:AA,20,0)</f>
        <v>https://onlinecourses.nptel.ac.in/noc24_ce62/preview</v>
      </c>
      <c r="V32" s="18" t="str">
        <f>VLOOKUP(B32,Overall!B:AA,21,0)</f>
        <v>https://onlinecourses.nptel.ac.in/noc24_ce62/preview</v>
      </c>
      <c r="W32" s="14" t="str">
        <f>VLOOKUP(B32,Overall!B:AA,22,0)</f>
        <v>noc24_ce62</v>
      </c>
      <c r="X32" s="20" t="str">
        <f>VLOOKUP(B32,Overall!B:AA,23,0)</f>
        <v>https://nptel.ac.in/courses/105104224</v>
      </c>
      <c r="Y32" s="19" t="str">
        <f>VLOOKUP(B32,Overall!B:AA,24,0)</f>
        <v>https://nptel.ac.in/courses/105104224</v>
      </c>
      <c r="Z32" s="14">
        <f>VLOOKUP(B32,Overall!B:AA,25,0)</f>
        <v>105104224</v>
      </c>
      <c r="AA32" s="14"/>
      <c r="AB32" s="14"/>
    </row>
    <row r="33" spans="1:28" x14ac:dyDescent="0.25">
      <c r="A33" s="45">
        <v>32</v>
      </c>
      <c r="B33" s="14" t="s">
        <v>1384</v>
      </c>
      <c r="C33" s="14" t="str">
        <f>VLOOKUP(B33,Overall!B:AA,2,0)</f>
        <v>Computer Science and Engineering</v>
      </c>
      <c r="D33" s="14" t="str">
        <f>VLOOKUP(B33,Overall!B:AA,3,0)</f>
        <v>Design and Analysis of Algorithms</v>
      </c>
      <c r="E33" s="14" t="str">
        <f>VLOOKUP(B33,Overall!B:AA,4,0)</f>
        <v>Prof. Madhavan Mukund</v>
      </c>
      <c r="F33" s="15" t="str">
        <f>VLOOKUP(B33,Overall!B:AA,5,0)</f>
        <v>Chennai Mathematical Institute</v>
      </c>
      <c r="G33" s="15" t="str">
        <f>VLOOKUP(B33,Overall!B:AA,6,0)</f>
        <v>IIT Madras</v>
      </c>
      <c r="H33" s="16" t="str">
        <f>VLOOKUP(B33,Overall!B:AA,7,0)</f>
        <v>8 Weeks</v>
      </c>
      <c r="I33" s="15" t="str">
        <f>VLOOKUP(B33,Overall!B:AA,8,0)</f>
        <v>Rerun</v>
      </c>
      <c r="J33" s="17">
        <f>VLOOKUP(B33,Overall!B:AA,9,0)</f>
        <v>45859</v>
      </c>
      <c r="K33" s="17">
        <f>VLOOKUP(B33,Overall!B:AA,10,0)</f>
        <v>45912</v>
      </c>
      <c r="L33" s="17">
        <f>VLOOKUP(B33,Overall!B:AA,11,0)</f>
        <v>45920</v>
      </c>
      <c r="M33" s="17">
        <f>VLOOKUP(B33,Overall!B:AA,12,0)</f>
        <v>45866</v>
      </c>
      <c r="N33" s="17">
        <f>VLOOKUP(B33,Overall!B:AA,13,0)</f>
        <v>45884</v>
      </c>
      <c r="O33" s="15" t="str">
        <f>VLOOKUP(B33,Overall!B:AA,14,0)</f>
        <v>UG</v>
      </c>
      <c r="P33" s="15" t="str">
        <f>VLOOKUP(B33,Overall!B:AA,15,0)</f>
        <v>Elective</v>
      </c>
      <c r="Q33" s="15" t="str">
        <f>VLOOKUP(B33,Overall!B:AA,16,0)</f>
        <v>Yes</v>
      </c>
      <c r="R33" s="14" t="str">
        <f>VLOOKUP(B33,Overall!B:AA,17,0)</f>
        <v>Foundations of Computing</v>
      </c>
      <c r="S33" s="20" t="str">
        <f>VLOOKUP(B33,Overall!B:AA,18,0)</f>
        <v>https://onlinecourses.nptel.ac.in/noc25_cs90/preview</v>
      </c>
      <c r="T33" s="14" t="str">
        <f>VLOOKUP(B33,Overall!B:AA,19,0)</f>
        <v>noc25_cs90</v>
      </c>
      <c r="U33" s="18" t="str">
        <f>VLOOKUP(B33,Overall!B:AA,20,0)</f>
        <v>https://onlinecourses.nptel.ac.in/noc25_cs23/preview</v>
      </c>
      <c r="V33" s="18" t="str">
        <f>VLOOKUP(B33,Overall!B:AA,21,0)</f>
        <v>https://onlinecourses.nptel.ac.in/noc25_cs23/preview</v>
      </c>
      <c r="W33" s="14" t="str">
        <f>VLOOKUP(B33,Overall!B:AA,22,0)</f>
        <v>noc25_cs23</v>
      </c>
      <c r="X33" s="20" t="str">
        <f>VLOOKUP(B33,Overall!B:AA,23,0)</f>
        <v>https://nptel.ac.in/courses/106106131</v>
      </c>
      <c r="Y33" s="19" t="str">
        <f>VLOOKUP(B33,Overall!B:AA,24,0)</f>
        <v>https://nptel.ac.in/courses/106106131</v>
      </c>
      <c r="Z33" s="14">
        <f>VLOOKUP(B33,Overall!B:AA,25,0)</f>
        <v>106106131</v>
      </c>
      <c r="AA33" s="14"/>
      <c r="AB33" s="14"/>
    </row>
    <row r="34" spans="1:28" x14ac:dyDescent="0.25">
      <c r="A34" s="45">
        <v>33</v>
      </c>
      <c r="B34" s="14" t="s">
        <v>1404</v>
      </c>
      <c r="C34" s="14" t="str">
        <f>VLOOKUP(B34,Overall!B:AA,2,0)</f>
        <v>Computer Science and Engineering</v>
      </c>
      <c r="D34" s="14" t="str">
        <f>VLOOKUP(B34,Overall!B:AA,3,0)</f>
        <v>Introduction to Operating Systems</v>
      </c>
      <c r="E34" s="14" t="str">
        <f>VLOOKUP(B34,Overall!B:AA,4,0)</f>
        <v>Prof. Chester Rebeiro</v>
      </c>
      <c r="F34" s="15" t="str">
        <f>VLOOKUP(B34,Overall!B:AA,5,0)</f>
        <v>IIT Madras</v>
      </c>
      <c r="G34" s="15" t="str">
        <f>VLOOKUP(B34,Overall!B:AA,6,0)</f>
        <v>IIT Madras</v>
      </c>
      <c r="H34" s="16" t="str">
        <f>VLOOKUP(B34,Overall!B:AA,7,0)</f>
        <v>8 Weeks</v>
      </c>
      <c r="I34" s="15" t="str">
        <f>VLOOKUP(B34,Overall!B:AA,8,0)</f>
        <v>Rerun</v>
      </c>
      <c r="J34" s="17">
        <f>VLOOKUP(B34,Overall!B:AA,9,0)</f>
        <v>45859</v>
      </c>
      <c r="K34" s="17">
        <f>VLOOKUP(B34,Overall!B:AA,10,0)</f>
        <v>45912</v>
      </c>
      <c r="L34" s="17">
        <f>VLOOKUP(B34,Overall!B:AA,11,0)</f>
        <v>45920</v>
      </c>
      <c r="M34" s="17">
        <f>VLOOKUP(B34,Overall!B:AA,12,0)</f>
        <v>45866</v>
      </c>
      <c r="N34" s="17">
        <f>VLOOKUP(B34,Overall!B:AA,13,0)</f>
        <v>45884</v>
      </c>
      <c r="O34" s="15" t="str">
        <f>VLOOKUP(B34,Overall!B:AA,14,0)</f>
        <v>UG</v>
      </c>
      <c r="P34" s="15" t="str">
        <f>VLOOKUP(B34,Overall!B:AA,15,0)</f>
        <v>Core</v>
      </c>
      <c r="Q34" s="15" t="str">
        <f>VLOOKUP(B34,Overall!B:AA,16,0)</f>
        <v>No</v>
      </c>
      <c r="R34" s="14" t="str">
        <f>VLOOKUP(B34,Overall!B:AA,17,0)</f>
        <v>Systems
Cyber Security</v>
      </c>
      <c r="S34" s="20" t="str">
        <f>VLOOKUP(B34,Overall!B:AA,18,0)</f>
        <v>https://onlinecourses.nptel.ac.in/noc25_cs94/preview</v>
      </c>
      <c r="T34" s="14" t="str">
        <f>VLOOKUP(B34,Overall!B:AA,19,0)</f>
        <v>noc25_cs94</v>
      </c>
      <c r="U34" s="18" t="str">
        <f>VLOOKUP(B34,Overall!B:AA,20,0)</f>
        <v>https://onlinecourses.nptel.ac.in/noc24_cs80/preview</v>
      </c>
      <c r="V34" s="18" t="str">
        <f>VLOOKUP(B34,Overall!B:AA,21,0)</f>
        <v>https://onlinecourses.nptel.ac.in/noc24_cs80/preview</v>
      </c>
      <c r="W34" s="14" t="str">
        <f>VLOOKUP(B34,Overall!B:AA,22,0)</f>
        <v>noc24_cs80</v>
      </c>
      <c r="X34" s="20" t="str">
        <f>VLOOKUP(B34,Overall!B:AA,23,0)</f>
        <v>https://nptel.ac.in/courses/106106144</v>
      </c>
      <c r="Y34" s="19" t="str">
        <f>VLOOKUP(B34,Overall!B:AA,24,0)</f>
        <v>https://nptel.ac.in/courses/106106144</v>
      </c>
      <c r="Z34" s="14">
        <f>VLOOKUP(B34,Overall!B:AA,25,0)</f>
        <v>106106144</v>
      </c>
      <c r="AA34" s="14"/>
      <c r="AB34" s="14"/>
    </row>
    <row r="35" spans="1:28" x14ac:dyDescent="0.25">
      <c r="A35" s="45">
        <v>34</v>
      </c>
      <c r="B35" s="14" t="s">
        <v>1410</v>
      </c>
      <c r="C35" s="14" t="str">
        <f>VLOOKUP(B35,Overall!B:AA,2,0)</f>
        <v>Computer Science and Engineering
Physics</v>
      </c>
      <c r="D35" s="14" t="str">
        <f>VLOOKUP(B35,Overall!B:AA,3,0)</f>
        <v>Introduction to Quantum Computing: Quantum Algorithms and Qiskit</v>
      </c>
      <c r="E35" s="14" t="str">
        <f>VLOOKUP(B35,Overall!B:AA,4,0)</f>
        <v>Prof. Prabha Mandayam,
Prof. Anupama Ray,
Prof. Sheshashayee Raghunathan</v>
      </c>
      <c r="F35" s="15" t="str">
        <f>VLOOKUP(B35,Overall!B:AA,5,0)</f>
        <v>IBM and IIT Madras</v>
      </c>
      <c r="G35" s="15" t="str">
        <f>VLOOKUP(B35,Overall!B:AA,6,0)</f>
        <v>IIT Madras</v>
      </c>
      <c r="H35" s="16" t="str">
        <f>VLOOKUP(B35,Overall!B:AA,7,0)</f>
        <v>4 Weeks</v>
      </c>
      <c r="I35" s="15" t="str">
        <f>VLOOKUP(B35,Overall!B:AA,8,0)</f>
        <v>Rerun</v>
      </c>
      <c r="J35" s="17">
        <f>VLOOKUP(B35,Overall!B:AA,9,0)</f>
        <v>45859</v>
      </c>
      <c r="K35" s="17">
        <f>VLOOKUP(B35,Overall!B:AA,10,0)</f>
        <v>45884</v>
      </c>
      <c r="L35" s="17">
        <f>VLOOKUP(B35,Overall!B:AA,11,0)</f>
        <v>45920</v>
      </c>
      <c r="M35" s="17">
        <f>VLOOKUP(B35,Overall!B:AA,12,0)</f>
        <v>45866</v>
      </c>
      <c r="N35" s="17">
        <f>VLOOKUP(B35,Overall!B:AA,13,0)</f>
        <v>45884</v>
      </c>
      <c r="O35" s="15" t="str">
        <f>VLOOKUP(B35,Overall!B:AA,14,0)</f>
        <v>UG/PG</v>
      </c>
      <c r="P35" s="15" t="str">
        <f>VLOOKUP(B35,Overall!B:AA,15,0)</f>
        <v>Elective</v>
      </c>
      <c r="Q35" s="15" t="str">
        <f>VLOOKUP(B35,Overall!B:AA,16,0)</f>
        <v>Yes</v>
      </c>
      <c r="R35" s="14">
        <f>VLOOKUP(B35,Overall!B:AA,17,0)</f>
        <v>0</v>
      </c>
      <c r="S35" s="20" t="str">
        <f>VLOOKUP(B35,Overall!B:AA,18,0)</f>
        <v>https://onlinecourses.nptel.ac.in/noc25_cs95/preview</v>
      </c>
      <c r="T35" s="14" t="str">
        <f>VLOOKUP(B35,Overall!B:AA,19,0)</f>
        <v>noc25_cs95</v>
      </c>
      <c r="U35" s="18" t="str">
        <f>VLOOKUP(B35,Overall!B:AA,20,0)</f>
        <v>https://onlinecourses.nptel.ac.in/noc24_cs67/preview</v>
      </c>
      <c r="V35" s="18" t="str">
        <f>VLOOKUP(B35,Overall!B:AA,21,0)</f>
        <v>https://onlinecourses.nptel.ac.in/noc24_cs67/preview</v>
      </c>
      <c r="W35" s="14" t="str">
        <f>VLOOKUP(B35,Overall!B:AA,22,0)</f>
        <v>noc24_cs67</v>
      </c>
      <c r="X35" s="20" t="str">
        <f>VLOOKUP(B35,Overall!B:AA,23,0)</f>
        <v>https://nptel.ac.in/courses/106106232</v>
      </c>
      <c r="Y35" s="19" t="str">
        <f>VLOOKUP(B35,Overall!B:AA,24,0)</f>
        <v>https://nptel.ac.in/courses/106106232</v>
      </c>
      <c r="Z35" s="14">
        <f>VLOOKUP(B35,Overall!B:AA,25,0)</f>
        <v>106106232</v>
      </c>
      <c r="AA35" s="14"/>
      <c r="AB35" s="14"/>
    </row>
    <row r="36" spans="1:28" x14ac:dyDescent="0.25">
      <c r="A36" s="45">
        <v>35</v>
      </c>
      <c r="B36" s="14" t="s">
        <v>1435</v>
      </c>
      <c r="C36" s="14" t="str">
        <f>VLOOKUP(B36,Overall!B:AA,2,0)</f>
        <v>Computer Science and Engineering</v>
      </c>
      <c r="D36" s="14" t="str">
        <f>VLOOKUP(B36,Overall!B:AA,3,0)</f>
        <v>Introduction to Machine Learning (Tamil)</v>
      </c>
      <c r="E36" s="14" t="str">
        <f>VLOOKUP(B36,Overall!B:AA,4,0)</f>
        <v>Prof. Arun Rajkumar</v>
      </c>
      <c r="F36" s="15" t="str">
        <f>VLOOKUP(B36,Overall!B:AA,5,0)</f>
        <v>IIT Madras</v>
      </c>
      <c r="G36" s="15" t="str">
        <f>VLOOKUP(B36,Overall!B:AA,6,0)</f>
        <v>IIT Madras</v>
      </c>
      <c r="H36" s="16" t="str">
        <f>VLOOKUP(B36,Overall!B:AA,7,0)</f>
        <v>8 Weeks</v>
      </c>
      <c r="I36" s="15" t="str">
        <f>VLOOKUP(B36,Overall!B:AA,8,0)</f>
        <v>Rerun</v>
      </c>
      <c r="J36" s="17">
        <f>VLOOKUP(B36,Overall!B:AA,9,0)</f>
        <v>45859</v>
      </c>
      <c r="K36" s="17">
        <f>VLOOKUP(B36,Overall!B:AA,10,0)</f>
        <v>45912</v>
      </c>
      <c r="L36" s="17">
        <f>VLOOKUP(B36,Overall!B:AA,11,0)</f>
        <v>45920</v>
      </c>
      <c r="M36" s="17">
        <f>VLOOKUP(B36,Overall!B:AA,12,0)</f>
        <v>45866</v>
      </c>
      <c r="N36" s="17">
        <f>VLOOKUP(B36,Overall!B:AA,13,0)</f>
        <v>45884</v>
      </c>
      <c r="O36" s="15" t="str">
        <f>VLOOKUP(B36,Overall!B:AA,14,0)</f>
        <v>UG/PG</v>
      </c>
      <c r="P36" s="15" t="str">
        <f>VLOOKUP(B36,Overall!B:AA,15,0)</f>
        <v>Elective</v>
      </c>
      <c r="Q36" s="15" t="str">
        <f>VLOOKUP(B36,Overall!B:AA,16,0)</f>
        <v>Yes</v>
      </c>
      <c r="R36" s="14">
        <f>VLOOKUP(B36,Overall!B:AA,17,0)</f>
        <v>0</v>
      </c>
      <c r="S36" s="20" t="str">
        <f>VLOOKUP(B36,Overall!B:AA,18,0)</f>
        <v>https://onlinecourses.nptel.ac.in/noc25_cs99/preview</v>
      </c>
      <c r="T36" s="14" t="str">
        <f>VLOOKUP(B36,Overall!B:AA,19,0)</f>
        <v>noc25_cs99</v>
      </c>
      <c r="U36" s="18" t="str">
        <f>VLOOKUP(B36,Overall!B:AA,20,0)</f>
        <v>https://onlinecourses.nptel.ac.in/noc25_cs47/preview</v>
      </c>
      <c r="V36" s="18" t="str">
        <f>VLOOKUP(B36,Overall!B:AA,21,0)</f>
        <v>https://onlinecourses.nptel.ac.in/noc25_cs47/preview</v>
      </c>
      <c r="W36" s="14" t="str">
        <f>VLOOKUP(B36,Overall!B:AA,22,0)</f>
        <v>noc25_cs47</v>
      </c>
      <c r="X36" s="20" t="str">
        <f>VLOOKUP(B36,Overall!B:AA,23,0)</f>
        <v>https://nptel.ac.in/courses/106106236</v>
      </c>
      <c r="Y36" s="19" t="str">
        <f>VLOOKUP(B36,Overall!B:AA,24,0)</f>
        <v>https://nptel.ac.in/courses/106106236</v>
      </c>
      <c r="Z36" s="14">
        <f>VLOOKUP(B36,Overall!B:AA,25,0)</f>
        <v>106106236</v>
      </c>
      <c r="AA36" s="14"/>
      <c r="AB36" s="14"/>
    </row>
    <row r="37" spans="1:28" x14ac:dyDescent="0.25">
      <c r="A37" s="45">
        <v>36</v>
      </c>
      <c r="B37" s="14" t="s">
        <v>1461</v>
      </c>
      <c r="C37" s="14" t="str">
        <f>VLOOKUP(B37,Overall!B:AA,2,0)</f>
        <v>Computer Science and Engineering</v>
      </c>
      <c r="D37" s="14" t="str">
        <f>VLOOKUP(B37,Overall!B:AA,3,0)</f>
        <v>Python for Data Science</v>
      </c>
      <c r="E37" s="14" t="str">
        <f>VLOOKUP(B37,Overall!B:AA,4,0)</f>
        <v>Prof. Ragunathan Rengasamy</v>
      </c>
      <c r="F37" s="15" t="str">
        <f>VLOOKUP(B37,Overall!B:AA,5,0)</f>
        <v>IIT Madras</v>
      </c>
      <c r="G37" s="15" t="str">
        <f>VLOOKUP(B37,Overall!B:AA,6,0)</f>
        <v>IIT Madras</v>
      </c>
      <c r="H37" s="16" t="str">
        <f>VLOOKUP(B37,Overall!B:AA,7,0)</f>
        <v>4 Weeks</v>
      </c>
      <c r="I37" s="15" t="str">
        <f>VLOOKUP(B37,Overall!B:AA,8,0)</f>
        <v>Rerun</v>
      </c>
      <c r="J37" s="17">
        <f>VLOOKUP(B37,Overall!B:AA,9,0)</f>
        <v>45859</v>
      </c>
      <c r="K37" s="17">
        <f>VLOOKUP(B37,Overall!B:AA,10,0)</f>
        <v>45884</v>
      </c>
      <c r="L37" s="17">
        <f>VLOOKUP(B37,Overall!B:AA,11,0)</f>
        <v>45920</v>
      </c>
      <c r="M37" s="17">
        <f>VLOOKUP(B37,Overall!B:AA,12,0)</f>
        <v>45866</v>
      </c>
      <c r="N37" s="17">
        <f>VLOOKUP(B37,Overall!B:AA,13,0)</f>
        <v>45884</v>
      </c>
      <c r="O37" s="15" t="str">
        <f>VLOOKUP(B37,Overall!B:AA,14,0)</f>
        <v>UG</v>
      </c>
      <c r="P37" s="15" t="str">
        <f>VLOOKUP(B37,Overall!B:AA,15,0)</f>
        <v>Elective</v>
      </c>
      <c r="Q37" s="15" t="str">
        <f>VLOOKUP(B37,Overall!B:AA,16,0)</f>
        <v>Yes</v>
      </c>
      <c r="R37" s="14" t="str">
        <f>VLOOKUP(B37,Overall!B:AA,17,0)</f>
        <v>Artificial Intelligence
Data Science</v>
      </c>
      <c r="S37" s="20" t="str">
        <f>VLOOKUP(B37,Overall!B:AA,18,0)</f>
        <v>https://onlinecourses.nptel.ac.in/noc25_cs104/preview</v>
      </c>
      <c r="T37" s="14" t="str">
        <f>VLOOKUP(B37,Overall!B:AA,19,0)</f>
        <v>noc25_cs104</v>
      </c>
      <c r="U37" s="18" t="str">
        <f>VLOOKUP(B37,Overall!B:AA,20,0)</f>
        <v>https://onlinecourses.nptel.ac.in/noc25_cs60/preview</v>
      </c>
      <c r="V37" s="18" t="str">
        <f>VLOOKUP(B37,Overall!B:AA,21,0)</f>
        <v>https://onlinecourses.nptel.ac.in/noc25_cs60/preview</v>
      </c>
      <c r="W37" s="14" t="str">
        <f>VLOOKUP(B37,Overall!B:AA,22,0)</f>
        <v>noc25_cs60</v>
      </c>
      <c r="X37" s="20" t="str">
        <f>VLOOKUP(B37,Overall!B:AA,23,0)</f>
        <v>https://nptel.ac.in/courses/106106212</v>
      </c>
      <c r="Y37" s="19" t="str">
        <f>VLOOKUP(B37,Overall!B:AA,24,0)</f>
        <v>https://nptel.ac.in/courses/106106212</v>
      </c>
      <c r="Z37" s="14">
        <f>VLOOKUP(B37,Overall!B:AA,25,0)</f>
        <v>106106212</v>
      </c>
      <c r="AA37" s="14"/>
      <c r="AB37" s="14"/>
    </row>
    <row r="38" spans="1:28" x14ac:dyDescent="0.25">
      <c r="A38" s="45">
        <v>37</v>
      </c>
      <c r="B38" s="14" t="s">
        <v>1514</v>
      </c>
      <c r="C38" s="14" t="str">
        <f>VLOOKUP(B38,Overall!B:AA,2,0)</f>
        <v>Computer Science and Engineering</v>
      </c>
      <c r="D38" s="14" t="str">
        <f>VLOOKUP(B38,Overall!B:AA,3,0)</f>
        <v>C Programming and Assembly Language</v>
      </c>
      <c r="E38" s="14" t="str">
        <f>VLOOKUP(B38,Overall!B:AA,4,0)</f>
        <v>Prof. Janakiraman Viraraghavan</v>
      </c>
      <c r="F38" s="15" t="str">
        <f>VLOOKUP(B38,Overall!B:AA,5,0)</f>
        <v>IIT Madras</v>
      </c>
      <c r="G38" s="15" t="str">
        <f>VLOOKUP(B38,Overall!B:AA,6,0)</f>
        <v>IIT Madras</v>
      </c>
      <c r="H38" s="16" t="str">
        <f>VLOOKUP(B38,Overall!B:AA,7,0)</f>
        <v>4 Weeks</v>
      </c>
      <c r="I38" s="15" t="str">
        <f>VLOOKUP(B38,Overall!B:AA,8,0)</f>
        <v>Rerun</v>
      </c>
      <c r="J38" s="17">
        <f>VLOOKUP(B38,Overall!B:AA,9,0)</f>
        <v>45859</v>
      </c>
      <c r="K38" s="17">
        <f>VLOOKUP(B38,Overall!B:AA,10,0)</f>
        <v>45884</v>
      </c>
      <c r="L38" s="17">
        <f>VLOOKUP(B38,Overall!B:AA,11,0)</f>
        <v>45920</v>
      </c>
      <c r="M38" s="17">
        <f>VLOOKUP(B38,Overall!B:AA,12,0)</f>
        <v>45866</v>
      </c>
      <c r="N38" s="17">
        <f>VLOOKUP(B38,Overall!B:AA,13,0)</f>
        <v>45884</v>
      </c>
      <c r="O38" s="15" t="str">
        <f>VLOOKUP(B38,Overall!B:AA,14,0)</f>
        <v>UG</v>
      </c>
      <c r="P38" s="15" t="str">
        <f>VLOOKUP(B38,Overall!B:AA,15,0)</f>
        <v>Elective</v>
      </c>
      <c r="Q38" s="15" t="str">
        <f>VLOOKUP(B38,Overall!B:AA,16,0)</f>
        <v>Yes</v>
      </c>
      <c r="R38" s="14">
        <f>VLOOKUP(B38,Overall!B:AA,17,0)</f>
        <v>0</v>
      </c>
      <c r="S38" s="20" t="str">
        <f>VLOOKUP(B38,Overall!B:AA,18,0)</f>
        <v>https://onlinecourses.nptel.ac.in/noc25_cs114/preview</v>
      </c>
      <c r="T38" s="14" t="str">
        <f>VLOOKUP(B38,Overall!B:AA,19,0)</f>
        <v>noc25_cs114</v>
      </c>
      <c r="U38" s="18" t="str">
        <f>VLOOKUP(B38,Overall!B:AA,20,0)</f>
        <v>https://onlinecourses.nptel.ac.in/noc24_cs128/preview</v>
      </c>
      <c r="V38" s="18" t="str">
        <f>VLOOKUP(B38,Overall!B:AA,21,0)</f>
        <v>https://onlinecourses.nptel.ac.in/noc24_cs128/preview</v>
      </c>
      <c r="W38" s="14" t="str">
        <f>VLOOKUP(B38,Overall!B:AA,22,0)</f>
        <v>noc24_cs128</v>
      </c>
      <c r="X38" s="20" t="str">
        <f>VLOOKUP(B38,Overall!B:AA,23,0)</f>
        <v>https://nptel.ac.in/courses/106106210</v>
      </c>
      <c r="Y38" s="19" t="str">
        <f>VLOOKUP(B38,Overall!B:AA,24,0)</f>
        <v>https://nptel.ac.in/courses/106106210</v>
      </c>
      <c r="Z38" s="14">
        <f>VLOOKUP(B38,Overall!B:AA,25,0)</f>
        <v>106106210</v>
      </c>
      <c r="AA38" s="14"/>
      <c r="AB38" s="14"/>
    </row>
    <row r="39" spans="1:28" x14ac:dyDescent="0.25">
      <c r="A39" s="45">
        <v>38</v>
      </c>
      <c r="B39" s="14" t="s">
        <v>1553</v>
      </c>
      <c r="C39" s="14" t="str">
        <f>VLOOKUP(B39,Overall!B:AA,2,0)</f>
        <v>Computer Science and Engineering</v>
      </c>
      <c r="D39" s="14" t="str">
        <f>VLOOKUP(B39,Overall!B:AA,3,0)</f>
        <v>Theory of Computation</v>
      </c>
      <c r="E39" s="14" t="str">
        <f>VLOOKUP(B39,Overall!B:AA,4,0)</f>
        <v>Prof. Raghunath Tewari</v>
      </c>
      <c r="F39" s="15" t="str">
        <f>VLOOKUP(B39,Overall!B:AA,5,0)</f>
        <v>IIT Kanpur</v>
      </c>
      <c r="G39" s="15" t="str">
        <f>VLOOKUP(B39,Overall!B:AA,6,0)</f>
        <v>IIT Kanpur</v>
      </c>
      <c r="H39" s="16" t="str">
        <f>VLOOKUP(B39,Overall!B:AA,7,0)</f>
        <v>8 Weeks</v>
      </c>
      <c r="I39" s="15" t="str">
        <f>VLOOKUP(B39,Overall!B:AA,8,0)</f>
        <v>Rerun</v>
      </c>
      <c r="J39" s="17">
        <f>VLOOKUP(B39,Overall!B:AA,9,0)</f>
        <v>45859</v>
      </c>
      <c r="K39" s="17">
        <f>VLOOKUP(B39,Overall!B:AA,10,0)</f>
        <v>45912</v>
      </c>
      <c r="L39" s="17">
        <f>VLOOKUP(B39,Overall!B:AA,11,0)</f>
        <v>45920</v>
      </c>
      <c r="M39" s="17">
        <f>VLOOKUP(B39,Overall!B:AA,12,0)</f>
        <v>45866</v>
      </c>
      <c r="N39" s="17">
        <f>VLOOKUP(B39,Overall!B:AA,13,0)</f>
        <v>45884</v>
      </c>
      <c r="O39" s="15" t="str">
        <f>VLOOKUP(B39,Overall!B:AA,14,0)</f>
        <v>UG</v>
      </c>
      <c r="P39" s="15" t="str">
        <f>VLOOKUP(B39,Overall!B:AA,15,0)</f>
        <v>Elective</v>
      </c>
      <c r="Q39" s="15" t="str">
        <f>VLOOKUP(B39,Overall!B:AA,16,0)</f>
        <v>Yes</v>
      </c>
      <c r="R39" s="14" t="str">
        <f>VLOOKUP(B39,Overall!B:AA,17,0)</f>
        <v>Foundations of Computing</v>
      </c>
      <c r="S39" s="20" t="str">
        <f>VLOOKUP(B39,Overall!B:AA,18,0)</f>
        <v>https://onlinecourses.nptel.ac.in/noc25_cs121/preview</v>
      </c>
      <c r="T39" s="14" t="str">
        <f>VLOOKUP(B39,Overall!B:AA,19,0)</f>
        <v>noc25_cs121</v>
      </c>
      <c r="U39" s="18" t="str">
        <f>VLOOKUP(B39,Overall!B:AA,20,0)</f>
        <v>https://onlinecourses.nptel.ac.in/noc24_cs71/preview</v>
      </c>
      <c r="V39" s="18" t="str">
        <f>VLOOKUP(B39,Overall!B:AA,21,0)</f>
        <v>https://onlinecourses.nptel.ac.in/noc24_cs71/preview</v>
      </c>
      <c r="W39" s="14" t="str">
        <f>VLOOKUP(B39,Overall!B:AA,22,0)</f>
        <v>noc24_cs71</v>
      </c>
      <c r="X39" s="20" t="str">
        <f>VLOOKUP(B39,Overall!B:AA,23,0)</f>
        <v>https://nptel.ac.in/courses/106104148</v>
      </c>
      <c r="Y39" s="19" t="str">
        <f>VLOOKUP(B39,Overall!B:AA,24,0)</f>
        <v>https://nptel.ac.in/courses/106104148</v>
      </c>
      <c r="Z39" s="14">
        <f>VLOOKUP(B39,Overall!B:AA,25,0)</f>
        <v>106104148</v>
      </c>
      <c r="AA39" s="14"/>
      <c r="AB39" s="14"/>
    </row>
    <row r="40" spans="1:28" x14ac:dyDescent="0.25">
      <c r="A40" s="45">
        <v>39</v>
      </c>
      <c r="B40" s="14" t="s">
        <v>1770</v>
      </c>
      <c r="C40" s="14" t="str">
        <f>VLOOKUP(B40,Overall!B:AA,2,0)</f>
        <v>Design Engineering</v>
      </c>
      <c r="D40" s="14" t="str">
        <f>VLOOKUP(B40,Overall!B:AA,3,0)</f>
        <v>Understanding Design</v>
      </c>
      <c r="E40" s="14" t="str">
        <f>VLOOKUP(B40,Overall!B:AA,4,0)</f>
        <v>Prof. Nina Sabnani</v>
      </c>
      <c r="F40" s="15" t="str">
        <f>VLOOKUP(B40,Overall!B:AA,5,0)</f>
        <v>IIT Bombay</v>
      </c>
      <c r="G40" s="15" t="str">
        <f>VLOOKUP(B40,Overall!B:AA,6,0)</f>
        <v>IIT Bombay</v>
      </c>
      <c r="H40" s="16" t="str">
        <f>VLOOKUP(B40,Overall!B:AA,7,0)</f>
        <v>4 Weeks</v>
      </c>
      <c r="I40" s="15" t="str">
        <f>VLOOKUP(B40,Overall!B:AA,8,0)</f>
        <v>Rerun</v>
      </c>
      <c r="J40" s="17">
        <f>VLOOKUP(B40,Overall!B:AA,9,0)</f>
        <v>45859</v>
      </c>
      <c r="K40" s="17">
        <f>VLOOKUP(B40,Overall!B:AA,10,0)</f>
        <v>45884</v>
      </c>
      <c r="L40" s="17">
        <f>VLOOKUP(B40,Overall!B:AA,11,0)</f>
        <v>45920</v>
      </c>
      <c r="M40" s="17">
        <f>VLOOKUP(B40,Overall!B:AA,12,0)</f>
        <v>45866</v>
      </c>
      <c r="N40" s="17">
        <f>VLOOKUP(B40,Overall!B:AA,13,0)</f>
        <v>45884</v>
      </c>
      <c r="O40" s="15" t="str">
        <f>VLOOKUP(B40,Overall!B:AA,14,0)</f>
        <v>UG</v>
      </c>
      <c r="P40" s="15" t="str">
        <f>VLOOKUP(B40,Overall!B:AA,15,0)</f>
        <v>Elective</v>
      </c>
      <c r="Q40" s="15" t="str">
        <f>VLOOKUP(B40,Overall!B:AA,16,0)</f>
        <v>Yes</v>
      </c>
      <c r="R40" s="14">
        <f>VLOOKUP(B40,Overall!B:AA,17,0)</f>
        <v>0</v>
      </c>
      <c r="S40" s="20" t="str">
        <f>VLOOKUP(B40,Overall!B:AA,18,0)</f>
        <v>https://onlinecourses.nptel.ac.in/noc25_de15/preview</v>
      </c>
      <c r="T40" s="14" t="str">
        <f>VLOOKUP(B40,Overall!B:AA,19,0)</f>
        <v>noc25_de15</v>
      </c>
      <c r="U40" s="18" t="str">
        <f>VLOOKUP(B40,Overall!B:AA,20,0)</f>
        <v>https://onlinecourses.nptel.ac.in/noc25_de05/preview</v>
      </c>
      <c r="V40" s="18" t="str">
        <f>VLOOKUP(B40,Overall!B:AA,21,0)</f>
        <v>https://onlinecourses.nptel.ac.in/noc25_de05/preview</v>
      </c>
      <c r="W40" s="14" t="str">
        <f>VLOOKUP(B40,Overall!B:AA,22,0)</f>
        <v>noc25_de05</v>
      </c>
      <c r="X40" s="20" t="str">
        <f>VLOOKUP(B40,Overall!B:AA,23,0)</f>
        <v>https://nptel.ac.in/courses/107101087</v>
      </c>
      <c r="Y40" s="19" t="str">
        <f>VLOOKUP(B40,Overall!B:AA,24,0)</f>
        <v>https://nptel.ac.in/courses/107101087</v>
      </c>
      <c r="Z40" s="14">
        <f>VLOOKUP(B40,Overall!B:AA,25,0)</f>
        <v>107101087</v>
      </c>
      <c r="AA40" s="14"/>
      <c r="AB40" s="14"/>
    </row>
    <row r="41" spans="1:28" x14ac:dyDescent="0.25">
      <c r="A41" s="45">
        <v>40</v>
      </c>
      <c r="B41" s="14" t="s">
        <v>1775</v>
      </c>
      <c r="C41" s="14" t="str">
        <f>VLOOKUP(B41,Overall!B:AA,2,0)</f>
        <v>Design Engineering</v>
      </c>
      <c r="D41" s="14" t="str">
        <f>VLOOKUP(B41,Overall!B:AA,3,0)</f>
        <v>Understanding Ethnography</v>
      </c>
      <c r="E41" s="14" t="str">
        <f>VLOOKUP(B41,Overall!B:AA,4,0)</f>
        <v>Prof. Nina Sabnani</v>
      </c>
      <c r="F41" s="15" t="str">
        <f>VLOOKUP(B41,Overall!B:AA,5,0)</f>
        <v>IIT Bombay</v>
      </c>
      <c r="G41" s="15" t="str">
        <f>VLOOKUP(B41,Overall!B:AA,6,0)</f>
        <v>IIT Bombay</v>
      </c>
      <c r="H41" s="16" t="str">
        <f>VLOOKUP(B41,Overall!B:AA,7,0)</f>
        <v>8 Weeks</v>
      </c>
      <c r="I41" s="15" t="str">
        <f>VLOOKUP(B41,Overall!B:AA,8,0)</f>
        <v>Rerun</v>
      </c>
      <c r="J41" s="17">
        <f>VLOOKUP(B41,Overall!B:AA,9,0)</f>
        <v>45859</v>
      </c>
      <c r="K41" s="17">
        <f>VLOOKUP(B41,Overall!B:AA,10,0)</f>
        <v>45912</v>
      </c>
      <c r="L41" s="17">
        <f>VLOOKUP(B41,Overall!B:AA,11,0)</f>
        <v>45920</v>
      </c>
      <c r="M41" s="17">
        <f>VLOOKUP(B41,Overall!B:AA,12,0)</f>
        <v>45866</v>
      </c>
      <c r="N41" s="17">
        <f>VLOOKUP(B41,Overall!B:AA,13,0)</f>
        <v>45884</v>
      </c>
      <c r="O41" s="15" t="str">
        <f>VLOOKUP(B41,Overall!B:AA,14,0)</f>
        <v>UG/PG</v>
      </c>
      <c r="P41" s="15" t="str">
        <f>VLOOKUP(B41,Overall!B:AA,15,0)</f>
        <v>Elective</v>
      </c>
      <c r="Q41" s="15" t="str">
        <f>VLOOKUP(B41,Overall!B:AA,16,0)</f>
        <v>Yes</v>
      </c>
      <c r="R41" s="14">
        <f>VLOOKUP(B41,Overall!B:AA,17,0)</f>
        <v>0</v>
      </c>
      <c r="S41" s="20" t="str">
        <f>VLOOKUP(B41,Overall!B:AA,18,0)</f>
        <v>https://onlinecourses.nptel.ac.in/noc25_de16/preview</v>
      </c>
      <c r="T41" s="14" t="str">
        <f>VLOOKUP(B41,Overall!B:AA,19,0)</f>
        <v>noc25_de16</v>
      </c>
      <c r="U41" s="18" t="str">
        <f>VLOOKUP(B41,Overall!B:AA,20,0)</f>
        <v>https://onlinecourses.nptel.ac.in/noc25_de06/preview</v>
      </c>
      <c r="V41" s="18" t="str">
        <f>VLOOKUP(B41,Overall!B:AA,21,0)</f>
        <v>https://onlinecourses.nptel.ac.in/noc25_de06/preview</v>
      </c>
      <c r="W41" s="14" t="str">
        <f>VLOOKUP(B41,Overall!B:AA,22,0)</f>
        <v>noc25_de06</v>
      </c>
      <c r="X41" s="20" t="str">
        <f>VLOOKUP(B41,Overall!B:AA,23,0)</f>
        <v>https://nptel.ac.in/courses/107101091</v>
      </c>
      <c r="Y41" s="19" t="str">
        <f>VLOOKUP(B41,Overall!B:AA,24,0)</f>
        <v>https://nptel.ac.in/courses/107101091</v>
      </c>
      <c r="Z41" s="14">
        <f>VLOOKUP(B41,Overall!B:AA,25,0)</f>
        <v>107101091</v>
      </c>
      <c r="AA41" s="14"/>
      <c r="AB41" s="14"/>
    </row>
    <row r="42" spans="1:28" x14ac:dyDescent="0.25">
      <c r="A42" s="45">
        <v>41</v>
      </c>
      <c r="B42" s="14" t="s">
        <v>1866</v>
      </c>
      <c r="C42" s="14" t="str">
        <f>VLOOKUP(B42,Overall!B:AA,2,0)</f>
        <v>Economic Sciences
Management Studies</v>
      </c>
      <c r="D42" s="14" t="str">
        <f>VLOOKUP(B42,Overall!B:AA,3,0)</f>
        <v>Labour Economics - Theory and Practice</v>
      </c>
      <c r="E42" s="14" t="str">
        <f>VLOOKUP(B42,Overall!B:AA,4,0)</f>
        <v>Prof. Falguni Pattanaik</v>
      </c>
      <c r="F42" s="15" t="str">
        <f>VLOOKUP(B42,Overall!B:AA,5,0)</f>
        <v>IIT Roorkee</v>
      </c>
      <c r="G42" s="15" t="str">
        <f>VLOOKUP(B42,Overall!B:AA,6,0)</f>
        <v>IIT Roorkee</v>
      </c>
      <c r="H42" s="16" t="str">
        <f>VLOOKUP(B42,Overall!B:AA,7,0)</f>
        <v>8 Weeks</v>
      </c>
      <c r="I42" s="15" t="str">
        <f>VLOOKUP(B42,Overall!B:AA,8,0)</f>
        <v>Rerun</v>
      </c>
      <c r="J42" s="17">
        <f>VLOOKUP(B42,Overall!B:AA,9,0)</f>
        <v>45859</v>
      </c>
      <c r="K42" s="17">
        <f>VLOOKUP(B42,Overall!B:AA,10,0)</f>
        <v>45912</v>
      </c>
      <c r="L42" s="17">
        <f>VLOOKUP(B42,Overall!B:AA,11,0)</f>
        <v>45920</v>
      </c>
      <c r="M42" s="17">
        <f>VLOOKUP(B42,Overall!B:AA,12,0)</f>
        <v>45866</v>
      </c>
      <c r="N42" s="17">
        <f>VLOOKUP(B42,Overall!B:AA,13,0)</f>
        <v>45884</v>
      </c>
      <c r="O42" s="15" t="str">
        <f>VLOOKUP(B42,Overall!B:AA,14,0)</f>
        <v>UG/PG</v>
      </c>
      <c r="P42" s="15" t="str">
        <f>VLOOKUP(B42,Overall!B:AA,15,0)</f>
        <v>Elective</v>
      </c>
      <c r="Q42" s="15" t="str">
        <f>VLOOKUP(B42,Overall!B:AA,16,0)</f>
        <v>Yes</v>
      </c>
      <c r="R42" s="14" t="str">
        <f>VLOOKUP(B42,Overall!B:AA,17,0)</f>
        <v>Economics</v>
      </c>
      <c r="S42" s="20" t="str">
        <f>VLOOKUP(B42,Overall!B:AA,18,0)</f>
        <v>https://onlinecourses.nptel.ac.in/noc25_ec12/preview</v>
      </c>
      <c r="T42" s="14" t="str">
        <f>VLOOKUP(B42,Overall!B:AA,19,0)</f>
        <v>noc25_ec12</v>
      </c>
      <c r="U42" s="18" t="str">
        <f>VLOOKUP(B42,Overall!B:AA,20,0)</f>
        <v>https://onlinecourses.nptel.ac.in/noc24_ec09/preview</v>
      </c>
      <c r="V42" s="18" t="str">
        <f>VLOOKUP(B42,Overall!B:AA,21,0)</f>
        <v>https://onlinecourses.nptel.ac.in/noc24_ec09/preview</v>
      </c>
      <c r="W42" s="14" t="str">
        <f>VLOOKUP(B42,Overall!B:AA,22,0)</f>
        <v>noc24_ec09</v>
      </c>
      <c r="X42" s="20" t="str">
        <f>VLOOKUP(B42,Overall!B:AA,23,0)</f>
        <v>https://nptel.ac.in/courses/130107476</v>
      </c>
      <c r="Y42" s="19" t="str">
        <f>VLOOKUP(B42,Overall!B:AA,24,0)</f>
        <v>https://nptel.ac.in/courses/130107476</v>
      </c>
      <c r="Z42" s="14">
        <f>VLOOKUP(B42,Overall!B:AA,25,0)</f>
        <v>130107476</v>
      </c>
      <c r="AA42" s="14"/>
      <c r="AB42" s="14"/>
    </row>
    <row r="43" spans="1:28" x14ac:dyDescent="0.25">
      <c r="A43" s="45">
        <v>42</v>
      </c>
      <c r="B43" s="14" t="s">
        <v>1943</v>
      </c>
      <c r="C43" s="14" t="str">
        <f>VLOOKUP(B43,Overall!B:AA,2,0)</f>
        <v>Electrical and Electronics Engineering</v>
      </c>
      <c r="D43" s="14" t="str">
        <f>VLOOKUP(B43,Overall!B:AA,3,0)</f>
        <v>Advanced Linear Continuous Control Systems: Applications with MATLAB Programming and Simulink</v>
      </c>
      <c r="E43" s="14" t="str">
        <f>VLOOKUP(B43,Overall!B:AA,4,0)</f>
        <v>Prof. Yogesh Vijay Hote</v>
      </c>
      <c r="F43" s="15" t="str">
        <f>VLOOKUP(B43,Overall!B:AA,5,0)</f>
        <v>IIT Roorkee</v>
      </c>
      <c r="G43" s="15" t="str">
        <f>VLOOKUP(B43,Overall!B:AA,6,0)</f>
        <v>IIT Roorkee</v>
      </c>
      <c r="H43" s="16" t="str">
        <f>VLOOKUP(B43,Overall!B:AA,7,0)</f>
        <v>8 Weeks</v>
      </c>
      <c r="I43" s="15" t="str">
        <f>VLOOKUP(B43,Overall!B:AA,8,0)</f>
        <v>Rerun</v>
      </c>
      <c r="J43" s="17">
        <f>VLOOKUP(B43,Overall!B:AA,9,0)</f>
        <v>45859</v>
      </c>
      <c r="K43" s="17">
        <f>VLOOKUP(B43,Overall!B:AA,10,0)</f>
        <v>45912</v>
      </c>
      <c r="L43" s="17">
        <f>VLOOKUP(B43,Overall!B:AA,11,0)</f>
        <v>45920</v>
      </c>
      <c r="M43" s="17">
        <f>VLOOKUP(B43,Overall!B:AA,12,0)</f>
        <v>45866</v>
      </c>
      <c r="N43" s="17">
        <f>VLOOKUP(B43,Overall!B:AA,13,0)</f>
        <v>45884</v>
      </c>
      <c r="O43" s="15" t="str">
        <f>VLOOKUP(B43,Overall!B:AA,14,0)</f>
        <v>UG/PG</v>
      </c>
      <c r="P43" s="15" t="str">
        <f>VLOOKUP(B43,Overall!B:AA,15,0)</f>
        <v>Elective</v>
      </c>
      <c r="Q43" s="15" t="str">
        <f>VLOOKUP(B43,Overall!B:AA,16,0)</f>
        <v>Yes</v>
      </c>
      <c r="R43" s="14">
        <f>VLOOKUP(B43,Overall!B:AA,17,0)</f>
        <v>0</v>
      </c>
      <c r="S43" s="20" t="str">
        <f>VLOOKUP(B43,Overall!B:AA,18,0)</f>
        <v>https://onlinecourses.nptel.ac.in/noc25_ee98/preview</v>
      </c>
      <c r="T43" s="14" t="str">
        <f>VLOOKUP(B43,Overall!B:AA,19,0)</f>
        <v>noc25_ee98</v>
      </c>
      <c r="U43" s="18" t="str">
        <f>VLOOKUP(B43,Overall!B:AA,20,0)</f>
        <v>https://onlinecourses.nptel.ac.in/noc24_ee90/preview</v>
      </c>
      <c r="V43" s="18" t="str">
        <f>VLOOKUP(B43,Overall!B:AA,21,0)</f>
        <v>https://onlinecourses.nptel.ac.in/noc24_ee90/preview</v>
      </c>
      <c r="W43" s="14" t="str">
        <f>VLOOKUP(B43,Overall!B:AA,22,0)</f>
        <v>noc24_ee90</v>
      </c>
      <c r="X43" s="20" t="str">
        <f>VLOOKUP(B43,Overall!B:AA,23,0)</f>
        <v>https://nptel.ac.in/courses/108107115</v>
      </c>
      <c r="Y43" s="19" t="str">
        <f>VLOOKUP(B43,Overall!B:AA,24,0)</f>
        <v>https://nptel.ac.in/courses/108107115</v>
      </c>
      <c r="Z43" s="14">
        <f>VLOOKUP(B43,Overall!B:AA,25,0)</f>
        <v>108107115</v>
      </c>
      <c r="AA43" s="14"/>
      <c r="AB43" s="14"/>
    </row>
    <row r="44" spans="1:28" x14ac:dyDescent="0.25">
      <c r="A44" s="45">
        <v>43</v>
      </c>
      <c r="B44" s="14" t="s">
        <v>1948</v>
      </c>
      <c r="C44" s="14" t="str">
        <f>VLOOKUP(B44,Overall!B:AA,2,0)</f>
        <v>Electrical and Electronics Engineering</v>
      </c>
      <c r="D44" s="14" t="str">
        <f>VLOOKUP(B44,Overall!B:AA,3,0)</f>
        <v>Dc Microgrid and Control System</v>
      </c>
      <c r="E44" s="14" t="str">
        <f>VLOOKUP(B44,Overall!B:AA,4,0)</f>
        <v>Prof. Avik Bhattacharya</v>
      </c>
      <c r="F44" s="15" t="str">
        <f>VLOOKUP(B44,Overall!B:AA,5,0)</f>
        <v>IIT Roorkee</v>
      </c>
      <c r="G44" s="15" t="str">
        <f>VLOOKUP(B44,Overall!B:AA,6,0)</f>
        <v>IIT Roorkee</v>
      </c>
      <c r="H44" s="16" t="str">
        <f>VLOOKUP(B44,Overall!B:AA,7,0)</f>
        <v>8 Weeks</v>
      </c>
      <c r="I44" s="15" t="str">
        <f>VLOOKUP(B44,Overall!B:AA,8,0)</f>
        <v>Rerun</v>
      </c>
      <c r="J44" s="17">
        <f>VLOOKUP(B44,Overall!B:AA,9,0)</f>
        <v>45859</v>
      </c>
      <c r="K44" s="17">
        <f>VLOOKUP(B44,Overall!B:AA,10,0)</f>
        <v>45912</v>
      </c>
      <c r="L44" s="17">
        <f>VLOOKUP(B44,Overall!B:AA,11,0)</f>
        <v>45920</v>
      </c>
      <c r="M44" s="17">
        <f>VLOOKUP(B44,Overall!B:AA,12,0)</f>
        <v>45866</v>
      </c>
      <c r="N44" s="17">
        <f>VLOOKUP(B44,Overall!B:AA,13,0)</f>
        <v>45884</v>
      </c>
      <c r="O44" s="15" t="str">
        <f>VLOOKUP(B44,Overall!B:AA,14,0)</f>
        <v>PG</v>
      </c>
      <c r="P44" s="15" t="str">
        <f>VLOOKUP(B44,Overall!B:AA,15,0)</f>
        <v>Elective</v>
      </c>
      <c r="Q44" s="15" t="str">
        <f>VLOOKUP(B44,Overall!B:AA,16,0)</f>
        <v>Yes</v>
      </c>
      <c r="R44" s="14">
        <f>VLOOKUP(B44,Overall!B:AA,17,0)</f>
        <v>0</v>
      </c>
      <c r="S44" s="20" t="str">
        <f>VLOOKUP(B44,Overall!B:AA,18,0)</f>
        <v>https://onlinecourses.nptel.ac.in/noc25_ee99/preview</v>
      </c>
      <c r="T44" s="14" t="str">
        <f>VLOOKUP(B44,Overall!B:AA,19,0)</f>
        <v>noc25_ee99</v>
      </c>
      <c r="U44" s="18" t="str">
        <f>VLOOKUP(B44,Overall!B:AA,20,0)</f>
        <v>https://onlinecourses.nptel.ac.in/noc24_ee87/preview</v>
      </c>
      <c r="V44" s="18" t="str">
        <f>VLOOKUP(B44,Overall!B:AA,21,0)</f>
        <v>https://onlinecourses.nptel.ac.in/noc24_ee87/preview</v>
      </c>
      <c r="W44" s="14" t="str">
        <f>VLOOKUP(B44,Overall!B:AA,22,0)</f>
        <v>noc24_ee87</v>
      </c>
      <c r="X44" s="20" t="str">
        <f>VLOOKUP(B44,Overall!B:AA,23,0)</f>
        <v>https://nptel.ac.in/courses/108107143</v>
      </c>
      <c r="Y44" s="19" t="str">
        <f>VLOOKUP(B44,Overall!B:AA,24,0)</f>
        <v>https://nptel.ac.in/courses/108107143</v>
      </c>
      <c r="Z44" s="14">
        <f>VLOOKUP(B44,Overall!B:AA,25,0)</f>
        <v>108107143</v>
      </c>
      <c r="AA44" s="14"/>
      <c r="AB44" s="14"/>
    </row>
    <row r="45" spans="1:28" x14ac:dyDescent="0.25">
      <c r="A45" s="45">
        <v>44</v>
      </c>
      <c r="B45" s="14" t="s">
        <v>1953</v>
      </c>
      <c r="C45" s="14" t="str">
        <f>VLOOKUP(B45,Overall!B:AA,2,0)</f>
        <v>Electrical and Electronics Engineering</v>
      </c>
      <c r="D45" s="14" t="str">
        <f>VLOOKUP(B45,Overall!B:AA,3,0)</f>
        <v>Advance Power Electronics and Control</v>
      </c>
      <c r="E45" s="14" t="str">
        <f>VLOOKUP(B45,Overall!B:AA,4,0)</f>
        <v>Prof. Avik Bhattacharya</v>
      </c>
      <c r="F45" s="15" t="str">
        <f>VLOOKUP(B45,Overall!B:AA,5,0)</f>
        <v>IIT Roorkee</v>
      </c>
      <c r="G45" s="15" t="str">
        <f>VLOOKUP(B45,Overall!B:AA,6,0)</f>
        <v>IIT Roorkee</v>
      </c>
      <c r="H45" s="16" t="str">
        <f>VLOOKUP(B45,Overall!B:AA,7,0)</f>
        <v>8 Weeks</v>
      </c>
      <c r="I45" s="15" t="str">
        <f>VLOOKUP(B45,Overall!B:AA,8,0)</f>
        <v>Rerun</v>
      </c>
      <c r="J45" s="17">
        <f>VLOOKUP(B45,Overall!B:AA,9,0)</f>
        <v>45859</v>
      </c>
      <c r="K45" s="17">
        <f>VLOOKUP(B45,Overall!B:AA,10,0)</f>
        <v>45912</v>
      </c>
      <c r="L45" s="17">
        <f>VLOOKUP(B45,Overall!B:AA,11,0)</f>
        <v>45920</v>
      </c>
      <c r="M45" s="17">
        <f>VLOOKUP(B45,Overall!B:AA,12,0)</f>
        <v>45866</v>
      </c>
      <c r="N45" s="17">
        <f>VLOOKUP(B45,Overall!B:AA,13,0)</f>
        <v>45884</v>
      </c>
      <c r="O45" s="15" t="str">
        <f>VLOOKUP(B45,Overall!B:AA,14,0)</f>
        <v>UG/PG</v>
      </c>
      <c r="P45" s="15" t="str">
        <f>VLOOKUP(B45,Overall!B:AA,15,0)</f>
        <v>Elective</v>
      </c>
      <c r="Q45" s="15" t="str">
        <f>VLOOKUP(B45,Overall!B:AA,16,0)</f>
        <v>Yes</v>
      </c>
      <c r="R45" s="14">
        <f>VLOOKUP(B45,Overall!B:AA,17,0)</f>
        <v>0</v>
      </c>
      <c r="S45" s="20" t="str">
        <f>VLOOKUP(B45,Overall!B:AA,18,0)</f>
        <v>https://onlinecourses.nptel.ac.in/noc25_ee100/preview</v>
      </c>
      <c r="T45" s="14" t="str">
        <f>VLOOKUP(B45,Overall!B:AA,19,0)</f>
        <v>noc25_ee100</v>
      </c>
      <c r="U45" s="18" t="str">
        <f>VLOOKUP(B45,Overall!B:AA,20,0)</f>
        <v>https://onlinecourses.nptel.ac.in/noc24_ee88/preview</v>
      </c>
      <c r="V45" s="18" t="str">
        <f>VLOOKUP(B45,Overall!B:AA,21,0)</f>
        <v>https://onlinecourses.nptel.ac.in/noc24_ee88/preview</v>
      </c>
      <c r="W45" s="14" t="str">
        <f>VLOOKUP(B45,Overall!B:AA,22,0)</f>
        <v>noc24_ee88</v>
      </c>
      <c r="X45" s="20" t="str">
        <f>VLOOKUP(B45,Overall!B:AA,23,0)</f>
        <v>https://nptel.ac.in/courses/108107128</v>
      </c>
      <c r="Y45" s="19" t="str">
        <f>VLOOKUP(B45,Overall!B:AA,24,0)</f>
        <v>https://nptel.ac.in/courses/108107128</v>
      </c>
      <c r="Z45" s="14">
        <f>VLOOKUP(B45,Overall!B:AA,25,0)</f>
        <v>108107128</v>
      </c>
      <c r="AA45" s="14"/>
      <c r="AB45" s="14"/>
    </row>
    <row r="46" spans="1:28" x14ac:dyDescent="0.25">
      <c r="A46" s="45">
        <v>45</v>
      </c>
      <c r="B46" s="14" t="s">
        <v>1957</v>
      </c>
      <c r="C46" s="14" t="str">
        <f>VLOOKUP(B46,Overall!B:AA,2,0)</f>
        <v>Electrical and Electronics Engineering</v>
      </c>
      <c r="D46" s="14" t="str">
        <f>VLOOKUP(B46,Overall!B:AA,3,0)</f>
        <v>Power System Protection and Switchgear</v>
      </c>
      <c r="E46" s="14" t="str">
        <f>VLOOKUP(B46,Overall!B:AA,4,0)</f>
        <v>Prof. Bhaveshkumar R. Bhalja</v>
      </c>
      <c r="F46" s="15" t="str">
        <f>VLOOKUP(B46,Overall!B:AA,5,0)</f>
        <v>IIT Roorkee</v>
      </c>
      <c r="G46" s="15" t="str">
        <f>VLOOKUP(B46,Overall!B:AA,6,0)</f>
        <v>IIT Roorkee</v>
      </c>
      <c r="H46" s="16" t="str">
        <f>VLOOKUP(B46,Overall!B:AA,7,0)</f>
        <v>8 Weeks</v>
      </c>
      <c r="I46" s="15" t="str">
        <f>VLOOKUP(B46,Overall!B:AA,8,0)</f>
        <v>Rerun</v>
      </c>
      <c r="J46" s="17">
        <f>VLOOKUP(B46,Overall!B:AA,9,0)</f>
        <v>45859</v>
      </c>
      <c r="K46" s="17">
        <f>VLOOKUP(B46,Overall!B:AA,10,0)</f>
        <v>45912</v>
      </c>
      <c r="L46" s="17">
        <f>VLOOKUP(B46,Overall!B:AA,11,0)</f>
        <v>45920</v>
      </c>
      <c r="M46" s="17">
        <f>VLOOKUP(B46,Overall!B:AA,12,0)</f>
        <v>45866</v>
      </c>
      <c r="N46" s="17">
        <f>VLOOKUP(B46,Overall!B:AA,13,0)</f>
        <v>45884</v>
      </c>
      <c r="O46" s="15" t="str">
        <f>VLOOKUP(B46,Overall!B:AA,14,0)</f>
        <v>UG</v>
      </c>
      <c r="P46" s="15" t="str">
        <f>VLOOKUP(B46,Overall!B:AA,15,0)</f>
        <v>Core</v>
      </c>
      <c r="Q46" s="15" t="str">
        <f>VLOOKUP(B46,Overall!B:AA,16,0)</f>
        <v>No</v>
      </c>
      <c r="R46" s="14" t="str">
        <f>VLOOKUP(B46,Overall!B:AA,17,0)</f>
        <v>Power Systems and Power Electronics</v>
      </c>
      <c r="S46" s="20" t="str">
        <f>VLOOKUP(B46,Overall!B:AA,18,0)</f>
        <v>https://onlinecourses.nptel.ac.in/noc25_ee101/preview</v>
      </c>
      <c r="T46" s="14" t="str">
        <f>VLOOKUP(B46,Overall!B:AA,19,0)</f>
        <v>noc25_ee101</v>
      </c>
      <c r="U46" s="18" t="str">
        <f>VLOOKUP(B46,Overall!B:AA,20,0)</f>
        <v>https://onlinecourses.nptel.ac.in/noc24_ee89/preview</v>
      </c>
      <c r="V46" s="18" t="str">
        <f>VLOOKUP(B46,Overall!B:AA,21,0)</f>
        <v>https://onlinecourses.nptel.ac.in/noc24_ee89/preview</v>
      </c>
      <c r="W46" s="14" t="str">
        <f>VLOOKUP(B46,Overall!B:AA,22,0)</f>
        <v>noc24_ee89</v>
      </c>
      <c r="X46" s="20" t="str">
        <f>VLOOKUP(B46,Overall!B:AA,23,0)</f>
        <v>https://nptel.ac.in/courses/108107167</v>
      </c>
      <c r="Y46" s="19" t="str">
        <f>VLOOKUP(B46,Overall!B:AA,24,0)</f>
        <v>https://nptel.ac.in/courses/108107167</v>
      </c>
      <c r="Z46" s="14">
        <f>VLOOKUP(B46,Overall!B:AA,25,0)</f>
        <v>108107167</v>
      </c>
      <c r="AA46" s="14"/>
      <c r="AB46" s="14"/>
    </row>
    <row r="47" spans="1:28" x14ac:dyDescent="0.25">
      <c r="A47" s="45">
        <v>46</v>
      </c>
      <c r="B47" s="14" t="s">
        <v>1991</v>
      </c>
      <c r="C47" s="14" t="str">
        <f>VLOOKUP(B47,Overall!B:AA,2,0)</f>
        <v>Electrical and Electronics Engineering</v>
      </c>
      <c r="D47" s="14" t="str">
        <f>VLOOKUP(B47,Overall!B:AA,3,0)</f>
        <v>Fundamentals of Wireless Communication (Hindi)</v>
      </c>
      <c r="E47" s="14" t="str">
        <f>VLOOKUP(B47,Overall!B:AA,4,0)</f>
        <v>Prof. Vivek Bohara</v>
      </c>
      <c r="F47" s="15" t="str">
        <f>VLOOKUP(B47,Overall!B:AA,5,0)</f>
        <v>IIIT Delhi</v>
      </c>
      <c r="G47" s="15" t="str">
        <f>VLOOKUP(B47,Overall!B:AA,6,0)</f>
        <v>IIT Madras</v>
      </c>
      <c r="H47" s="16" t="str">
        <f>VLOOKUP(B47,Overall!B:AA,7,0)</f>
        <v>8 Weeks</v>
      </c>
      <c r="I47" s="15" t="str">
        <f>VLOOKUP(B47,Overall!B:AA,8,0)</f>
        <v>Rerun</v>
      </c>
      <c r="J47" s="17">
        <f>VLOOKUP(B47,Overall!B:AA,9,0)</f>
        <v>45859</v>
      </c>
      <c r="K47" s="17">
        <f>VLOOKUP(B47,Overall!B:AA,10,0)</f>
        <v>45912</v>
      </c>
      <c r="L47" s="17">
        <f>VLOOKUP(B47,Overall!B:AA,11,0)</f>
        <v>45920</v>
      </c>
      <c r="M47" s="17">
        <f>VLOOKUP(B47,Overall!B:AA,12,0)</f>
        <v>45866</v>
      </c>
      <c r="N47" s="17">
        <f>VLOOKUP(B47,Overall!B:AA,13,0)</f>
        <v>45884</v>
      </c>
      <c r="O47" s="15" t="str">
        <f>VLOOKUP(B47,Overall!B:AA,14,0)</f>
        <v>UG/PG</v>
      </c>
      <c r="P47" s="15" t="str">
        <f>VLOOKUP(B47,Overall!B:AA,15,0)</f>
        <v>Elective</v>
      </c>
      <c r="Q47" s="15" t="str">
        <f>VLOOKUP(B47,Overall!B:AA,16,0)</f>
        <v>Yes</v>
      </c>
      <c r="R47" s="14">
        <f>VLOOKUP(B47,Overall!B:AA,17,0)</f>
        <v>0</v>
      </c>
      <c r="S47" s="20" t="str">
        <f>VLOOKUP(B47,Overall!B:AA,18,0)</f>
        <v>https://onlinecourses.nptel.ac.in/noc25_ee107/preview</v>
      </c>
      <c r="T47" s="14" t="str">
        <f>VLOOKUP(B47,Overall!B:AA,19,0)</f>
        <v>noc25_ee107</v>
      </c>
      <c r="U47" s="18" t="str">
        <f>VLOOKUP(B47,Overall!B:AA,20,0)</f>
        <v>https://onlinecourses.nptel.ac.in/noc24_ee82/preview</v>
      </c>
      <c r="V47" s="18" t="str">
        <f>VLOOKUP(B47,Overall!B:AA,21,0)</f>
        <v>https://onlinecourses.nptel.ac.in/noc24_ee82/preview</v>
      </c>
      <c r="W47" s="14" t="str">
        <f>VLOOKUP(B47,Overall!B:AA,22,0)</f>
        <v>noc24_ee82</v>
      </c>
      <c r="X47" s="20" t="str">
        <f>VLOOKUP(B47,Overall!B:AA,23,0)</f>
        <v>https://nptel.ac.in/courses/108106192</v>
      </c>
      <c r="Y47" s="19" t="str">
        <f>VLOOKUP(B47,Overall!B:AA,24,0)</f>
        <v>https://nptel.ac.in/courses/108106192</v>
      </c>
      <c r="Z47" s="14">
        <f>VLOOKUP(B47,Overall!B:AA,25,0)</f>
        <v>108106192</v>
      </c>
      <c r="AA47" s="14"/>
      <c r="AB47" s="14"/>
    </row>
    <row r="48" spans="1:28" x14ac:dyDescent="0.25">
      <c r="A48" s="45">
        <v>47</v>
      </c>
      <c r="B48" s="14" t="s">
        <v>1996</v>
      </c>
      <c r="C48" s="14" t="str">
        <f>VLOOKUP(B48,Overall!B:AA,2,0)</f>
        <v>Electrical and Electronics Engineering</v>
      </c>
      <c r="D48" s="14" t="str">
        <f>VLOOKUP(B48,Overall!B:AA,3,0)</f>
        <v>Sensor Technologies: Physics, Fabrication, and Circuits</v>
      </c>
      <c r="E48" s="14" t="str">
        <f>VLOOKUP(B48,Overall!B:AA,4,0)</f>
        <v>Prof. Mitradip Bhattacharjee</v>
      </c>
      <c r="F48" s="15" t="str">
        <f>VLOOKUP(B48,Overall!B:AA,5,0)</f>
        <v>IISER Bhopal</v>
      </c>
      <c r="G48" s="15" t="str">
        <f>VLOOKUP(B48,Overall!B:AA,6,0)</f>
        <v>IIT Madras</v>
      </c>
      <c r="H48" s="16" t="str">
        <f>VLOOKUP(B48,Overall!B:AA,7,0)</f>
        <v>8 Weeks</v>
      </c>
      <c r="I48" s="15" t="str">
        <f>VLOOKUP(B48,Overall!B:AA,8,0)</f>
        <v>Rerun</v>
      </c>
      <c r="J48" s="17">
        <f>VLOOKUP(B48,Overall!B:AA,9,0)</f>
        <v>45859</v>
      </c>
      <c r="K48" s="17">
        <f>VLOOKUP(B48,Overall!B:AA,10,0)</f>
        <v>45912</v>
      </c>
      <c r="L48" s="17">
        <f>VLOOKUP(B48,Overall!B:AA,11,0)</f>
        <v>45920</v>
      </c>
      <c r="M48" s="17">
        <f>VLOOKUP(B48,Overall!B:AA,12,0)</f>
        <v>45866</v>
      </c>
      <c r="N48" s="17">
        <f>VLOOKUP(B48,Overall!B:AA,13,0)</f>
        <v>45884</v>
      </c>
      <c r="O48" s="15" t="str">
        <f>VLOOKUP(B48,Overall!B:AA,14,0)</f>
        <v>UG/PG</v>
      </c>
      <c r="P48" s="15" t="str">
        <f>VLOOKUP(B48,Overall!B:AA,15,0)</f>
        <v>Elective</v>
      </c>
      <c r="Q48" s="15" t="str">
        <f>VLOOKUP(B48,Overall!B:AA,16,0)</f>
        <v>Yes</v>
      </c>
      <c r="R48" s="14">
        <f>VLOOKUP(B48,Overall!B:AA,17,0)</f>
        <v>0</v>
      </c>
      <c r="S48" s="20" t="str">
        <f>VLOOKUP(B48,Overall!B:AA,18,0)</f>
        <v>https://onlinecourses.nptel.ac.in/noc25_ee108/preview</v>
      </c>
      <c r="T48" s="14" t="str">
        <f>VLOOKUP(B48,Overall!B:AA,19,0)</f>
        <v>noc25_ee108</v>
      </c>
      <c r="U48" s="18" t="str">
        <f>VLOOKUP(B48,Overall!B:AA,20,0)</f>
        <v>https://onlinecourses.nptel.ac.in/noc24_ee83/preview</v>
      </c>
      <c r="V48" s="18" t="str">
        <f>VLOOKUP(B48,Overall!B:AA,21,0)</f>
        <v>https://onlinecourses.nptel.ac.in/noc24_ee83/preview</v>
      </c>
      <c r="W48" s="14" t="str">
        <f>VLOOKUP(B48,Overall!B:AA,22,0)</f>
        <v>noc24_ee83</v>
      </c>
      <c r="X48" s="20" t="str">
        <f>VLOOKUP(B48,Overall!B:AA,23,0)</f>
        <v>https://nptel.ac.in/courses/108106193</v>
      </c>
      <c r="Y48" s="19" t="str">
        <f>VLOOKUP(B48,Overall!B:AA,24,0)</f>
        <v>https://nptel.ac.in/courses/108106193</v>
      </c>
      <c r="Z48" s="14">
        <f>VLOOKUP(B48,Overall!B:AA,25,0)</f>
        <v>108106193</v>
      </c>
      <c r="AA48" s="14"/>
      <c r="AB48" s="14"/>
    </row>
    <row r="49" spans="1:28" x14ac:dyDescent="0.25">
      <c r="A49" s="45">
        <v>48</v>
      </c>
      <c r="B49" s="14" t="s">
        <v>2025</v>
      </c>
      <c r="C49" s="14" t="str">
        <f>VLOOKUP(B49,Overall!B:AA,2,0)</f>
        <v>Electrical and Electronics Engineering</v>
      </c>
      <c r="D49" s="14" t="str">
        <f>VLOOKUP(B49,Overall!B:AA,3,0)</f>
        <v>An Introduction to Coding Theory</v>
      </c>
      <c r="E49" s="14" t="str">
        <f>VLOOKUP(B49,Overall!B:AA,4,0)</f>
        <v>Prof. Adrish Banerjee</v>
      </c>
      <c r="F49" s="15" t="str">
        <f>VLOOKUP(B49,Overall!B:AA,5,0)</f>
        <v>IIT Kanpur</v>
      </c>
      <c r="G49" s="15" t="str">
        <f>VLOOKUP(B49,Overall!B:AA,6,0)</f>
        <v>IIT Kanpur</v>
      </c>
      <c r="H49" s="16" t="str">
        <f>VLOOKUP(B49,Overall!B:AA,7,0)</f>
        <v>8 Weeks</v>
      </c>
      <c r="I49" s="15" t="str">
        <f>VLOOKUP(B49,Overall!B:AA,8,0)</f>
        <v>Rerun</v>
      </c>
      <c r="J49" s="17">
        <f>VLOOKUP(B49,Overall!B:AA,9,0)</f>
        <v>45859</v>
      </c>
      <c r="K49" s="17">
        <f>VLOOKUP(B49,Overall!B:AA,10,0)</f>
        <v>45912</v>
      </c>
      <c r="L49" s="17">
        <f>VLOOKUP(B49,Overall!B:AA,11,0)</f>
        <v>45920</v>
      </c>
      <c r="M49" s="17">
        <f>VLOOKUP(B49,Overall!B:AA,12,0)</f>
        <v>45866</v>
      </c>
      <c r="N49" s="17">
        <f>VLOOKUP(B49,Overall!B:AA,13,0)</f>
        <v>45884</v>
      </c>
      <c r="O49" s="15" t="str">
        <f>VLOOKUP(B49,Overall!B:AA,14,0)</f>
        <v>UG/PG</v>
      </c>
      <c r="P49" s="15" t="str">
        <f>VLOOKUP(B49,Overall!B:AA,15,0)</f>
        <v>Elective</v>
      </c>
      <c r="Q49" s="15" t="str">
        <f>VLOOKUP(B49,Overall!B:AA,16,0)</f>
        <v>Yes</v>
      </c>
      <c r="R49" s="14" t="str">
        <f>VLOOKUP(B49,Overall!B:AA,17,0)</f>
        <v>Communication and Signal Processing</v>
      </c>
      <c r="S49" s="20" t="str">
        <f>VLOOKUP(B49,Overall!B:AA,18,0)</f>
        <v>https://onlinecourses.nptel.ac.in/noc25_ee114/preview</v>
      </c>
      <c r="T49" s="14" t="str">
        <f>VLOOKUP(B49,Overall!B:AA,19,0)</f>
        <v>noc25_ee114</v>
      </c>
      <c r="U49" s="18" t="str">
        <f>VLOOKUP(B49,Overall!B:AA,20,0)</f>
        <v>https://onlinecourses.nptel.ac.in/noc24_ee95/preview</v>
      </c>
      <c r="V49" s="18" t="str">
        <f>VLOOKUP(B49,Overall!B:AA,21,0)</f>
        <v>https://onlinecourses.nptel.ac.in/noc24_ee95/preview</v>
      </c>
      <c r="W49" s="14" t="str">
        <f>VLOOKUP(B49,Overall!B:AA,22,0)</f>
        <v>noc24_ee95</v>
      </c>
      <c r="X49" s="20" t="str">
        <f>VLOOKUP(B49,Overall!B:AA,23,0)</f>
        <v>https://nptel.ac.in/courses/108104092</v>
      </c>
      <c r="Y49" s="19" t="str">
        <f>VLOOKUP(B49,Overall!B:AA,24,0)</f>
        <v>https://nptel.ac.in/courses/108104092</v>
      </c>
      <c r="Z49" s="14">
        <f>VLOOKUP(B49,Overall!B:AA,25,0)</f>
        <v>108104092</v>
      </c>
      <c r="AA49" s="14"/>
      <c r="AB49" s="14"/>
    </row>
    <row r="50" spans="1:28" x14ac:dyDescent="0.25">
      <c r="A50" s="45">
        <v>49</v>
      </c>
      <c r="B50" s="14" t="s">
        <v>2328</v>
      </c>
      <c r="C50" s="14" t="str">
        <f>VLOOKUP(B50,Overall!B:AA,2,0)</f>
        <v>Electronics and Communication Engineering, Microelectronics and VLSI</v>
      </c>
      <c r="D50" s="14" t="str">
        <f>VLOOKUP(B50,Overall!B:AA,3,0)</f>
        <v>Low Voltage CMOS Circuit Operation</v>
      </c>
      <c r="E50" s="14" t="str">
        <f>VLOOKUP(B50,Overall!B:AA,4,0)</f>
        <v>Prof. Anand Bulusu</v>
      </c>
      <c r="F50" s="15" t="str">
        <f>VLOOKUP(B50,Overall!B:AA,5,0)</f>
        <v>IIT Roorkee</v>
      </c>
      <c r="G50" s="15" t="str">
        <f>VLOOKUP(B50,Overall!B:AA,6,0)</f>
        <v>IIT Roorkee</v>
      </c>
      <c r="H50" s="16" t="str">
        <f>VLOOKUP(B50,Overall!B:AA,7,0)</f>
        <v>8 Weeks</v>
      </c>
      <c r="I50" s="15" t="str">
        <f>VLOOKUP(B50,Overall!B:AA,8,0)</f>
        <v>Rerun</v>
      </c>
      <c r="J50" s="17">
        <f>VLOOKUP(B50,Overall!B:AA,9,0)</f>
        <v>45859</v>
      </c>
      <c r="K50" s="17">
        <f>VLOOKUP(B50,Overall!B:AA,10,0)</f>
        <v>45912</v>
      </c>
      <c r="L50" s="17">
        <f>VLOOKUP(B50,Overall!B:AA,11,0)</f>
        <v>45920</v>
      </c>
      <c r="M50" s="17">
        <f>VLOOKUP(B50,Overall!B:AA,12,0)</f>
        <v>45866</v>
      </c>
      <c r="N50" s="17">
        <f>VLOOKUP(B50,Overall!B:AA,13,0)</f>
        <v>45884</v>
      </c>
      <c r="O50" s="15" t="str">
        <f>VLOOKUP(B50,Overall!B:AA,14,0)</f>
        <v>UG/PG</v>
      </c>
      <c r="P50" s="15" t="str">
        <f>VLOOKUP(B50,Overall!B:AA,15,0)</f>
        <v>Elective</v>
      </c>
      <c r="Q50" s="15" t="str">
        <f>VLOOKUP(B50,Overall!B:AA,16,0)</f>
        <v>Yes</v>
      </c>
      <c r="R50" s="14" t="str">
        <f>VLOOKUP(B50,Overall!B:AA,17,0)</f>
        <v>VLSI design</v>
      </c>
      <c r="S50" s="20" t="str">
        <f>VLOOKUP(B50,Overall!B:AA,18,0)</f>
        <v>https://onlinecourses.nptel.ac.in/noc25_ee173/preview</v>
      </c>
      <c r="T50" s="14" t="str">
        <f>VLOOKUP(B50,Overall!B:AA,19,0)</f>
        <v>noc25_ee173</v>
      </c>
      <c r="U50" s="18" t="str">
        <f>VLOOKUP(B50,Overall!B:AA,20,0)</f>
        <v>https://onlinecourses.nptel.ac.in/noc24_ee80/preview</v>
      </c>
      <c r="V50" s="18" t="str">
        <f>VLOOKUP(B50,Overall!B:AA,21,0)</f>
        <v>https://onlinecourses.nptel.ac.in/noc24_ee80/preview</v>
      </c>
      <c r="W50" s="14" t="str">
        <f>VLOOKUP(B50,Overall!B:AA,22,0)</f>
        <v>noc24_ee80</v>
      </c>
      <c r="X50" s="20" t="str">
        <f>VLOOKUP(B50,Overall!B:AA,23,0)</f>
        <v>https://nptel.ac.in/courses/117107485</v>
      </c>
      <c r="Y50" s="19" t="str">
        <f>VLOOKUP(B50,Overall!B:AA,24,0)</f>
        <v>https://nptel.ac.in/courses/117107485</v>
      </c>
      <c r="Z50" s="14">
        <f>VLOOKUP(B50,Overall!B:AA,25,0)</f>
        <v>117107485</v>
      </c>
      <c r="AA50" s="14"/>
      <c r="AB50" s="14"/>
    </row>
    <row r="51" spans="1:28" x14ac:dyDescent="0.25">
      <c r="A51" s="45">
        <v>50</v>
      </c>
      <c r="B51" s="14" t="s">
        <v>2450</v>
      </c>
      <c r="C51" s="14" t="str">
        <f>VLOOKUP(B51,Overall!B:AA,2,0)</f>
        <v>Health sciences
Multidisciplinary
Public health</v>
      </c>
      <c r="D51" s="14" t="str">
        <f>VLOOKUP(B51,Overall!B:AA,3,0)</f>
        <v>Electrocardiogram - Interpretation and Application in Clinical Practice</v>
      </c>
      <c r="E51" s="14" t="str">
        <f>VLOOKUP(B51,Overall!B:AA,4,0)</f>
        <v>Prof. Brinda Srinivasagopalane &amp; Team</v>
      </c>
      <c r="F51" s="15" t="str">
        <f>VLOOKUP(B51,Overall!B:AA,5,0)</f>
        <v>Chettinad Hospital and Research Institute</v>
      </c>
      <c r="G51" s="15" t="str">
        <f>VLOOKUP(B51,Overall!B:AA,6,0)</f>
        <v>IIT Madras</v>
      </c>
      <c r="H51" s="16" t="str">
        <f>VLOOKUP(B51,Overall!B:AA,7,0)</f>
        <v>4 Weeks</v>
      </c>
      <c r="I51" s="15" t="str">
        <f>VLOOKUP(B51,Overall!B:AA,8,0)</f>
        <v>Rerun</v>
      </c>
      <c r="J51" s="17">
        <f>VLOOKUP(B51,Overall!B:AA,9,0)</f>
        <v>45859</v>
      </c>
      <c r="K51" s="17">
        <f>VLOOKUP(B51,Overall!B:AA,10,0)</f>
        <v>45884</v>
      </c>
      <c r="L51" s="17">
        <f>VLOOKUP(B51,Overall!B:AA,11,0)</f>
        <v>45920</v>
      </c>
      <c r="M51" s="17">
        <f>VLOOKUP(B51,Overall!B:AA,12,0)</f>
        <v>45866</v>
      </c>
      <c r="N51" s="17">
        <f>VLOOKUP(B51,Overall!B:AA,13,0)</f>
        <v>45884</v>
      </c>
      <c r="O51" s="15" t="str">
        <f>VLOOKUP(B51,Overall!B:AA,14,0)</f>
        <v>UG/PG</v>
      </c>
      <c r="P51" s="15" t="str">
        <f>VLOOKUP(B51,Overall!B:AA,15,0)</f>
        <v>Elective</v>
      </c>
      <c r="Q51" s="15" t="str">
        <f>VLOOKUP(B51,Overall!B:AA,16,0)</f>
        <v>Yes</v>
      </c>
      <c r="R51" s="14">
        <f>VLOOKUP(B51,Overall!B:AA,17,0)</f>
        <v>0</v>
      </c>
      <c r="S51" s="20" t="str">
        <f>VLOOKUP(B51,Overall!B:AA,18,0)</f>
        <v>https://onlinecourses.nptel.ac.in/noc25_ge48/preview</v>
      </c>
      <c r="T51" s="14" t="str">
        <f>VLOOKUP(B51,Overall!B:AA,19,0)</f>
        <v>noc25_ge48</v>
      </c>
      <c r="U51" s="18" t="str">
        <f>VLOOKUP(B51,Overall!B:AA,20,0)</f>
        <v>https://onlinecourses.nptel.ac.in/noc24_ge39/preview</v>
      </c>
      <c r="V51" s="18" t="str">
        <f>VLOOKUP(B51,Overall!B:AA,21,0)</f>
        <v>https://onlinecourses.nptel.ac.in/noc24_ge39/preview</v>
      </c>
      <c r="W51" s="14" t="str">
        <f>VLOOKUP(B51,Overall!B:AA,22,0)</f>
        <v>noc24_ge39</v>
      </c>
      <c r="X51" s="20" t="str">
        <f>VLOOKUP(B51,Overall!B:AA,23,0)</f>
        <v>https://nptel.ac.in/courses/127106232</v>
      </c>
      <c r="Y51" s="19" t="str">
        <f>VLOOKUP(B51,Overall!B:AA,24,0)</f>
        <v>https://nptel.ac.in/courses/127106232</v>
      </c>
      <c r="Z51" s="14">
        <f>VLOOKUP(B51,Overall!B:AA,25,0)</f>
        <v>127106232</v>
      </c>
      <c r="AA51" s="14"/>
      <c r="AB51" s="14"/>
    </row>
    <row r="52" spans="1:28" x14ac:dyDescent="0.25">
      <c r="A52" s="45">
        <v>51</v>
      </c>
      <c r="B52" s="14" t="s">
        <v>2495</v>
      </c>
      <c r="C52" s="14" t="str">
        <f>VLOOKUP(B52,Overall!B:AA,2,0)</f>
        <v>Humanities and Social Sciences</v>
      </c>
      <c r="D52" s="40" t="str">
        <f>VLOOKUP(B52,Overall!B:AA,3,0)</f>
        <v>Patent Drafting for Beginners</v>
      </c>
      <c r="E52" s="14" t="str">
        <f>VLOOKUP(B52,Overall!B:AA,4,0)</f>
        <v>Prof. Feroz Ali</v>
      </c>
      <c r="F52" s="15" t="str">
        <f>VLOOKUP(B52,Overall!B:AA,5,0)</f>
        <v>IIT Madras</v>
      </c>
      <c r="G52" s="15" t="str">
        <f>VLOOKUP(B52,Overall!B:AA,6,0)</f>
        <v>IIT Madras</v>
      </c>
      <c r="H52" s="16" t="str">
        <f>VLOOKUP(B52,Overall!B:AA,7,0)</f>
        <v>4 Weeks</v>
      </c>
      <c r="I52" s="15" t="str">
        <f>VLOOKUP(B52,Overall!B:AA,8,0)</f>
        <v>Rerun</v>
      </c>
      <c r="J52" s="17">
        <f>VLOOKUP(B52,Overall!B:AA,9,0)</f>
        <v>45859</v>
      </c>
      <c r="K52" s="17">
        <f>VLOOKUP(B52,Overall!B:AA,10,0)</f>
        <v>45884</v>
      </c>
      <c r="L52" s="17">
        <f>VLOOKUP(B52,Overall!B:AA,11,0)</f>
        <v>45920</v>
      </c>
      <c r="M52" s="17">
        <f>VLOOKUP(B52,Overall!B:AA,12,0)</f>
        <v>45866</v>
      </c>
      <c r="N52" s="17">
        <f>VLOOKUP(B52,Overall!B:AA,13,0)</f>
        <v>45884</v>
      </c>
      <c r="O52" s="15" t="str">
        <f>VLOOKUP(B52,Overall!B:AA,14,0)</f>
        <v>UG/PG</v>
      </c>
      <c r="P52" s="15" t="str">
        <f>VLOOKUP(B52,Overall!B:AA,15,0)</f>
        <v>Elective</v>
      </c>
      <c r="Q52" s="15" t="str">
        <f>VLOOKUP(B52,Overall!B:AA,16,0)</f>
        <v>Yes</v>
      </c>
      <c r="R52" s="14" t="str">
        <f>VLOOKUP(B52,Overall!B:AA,17,0)</f>
        <v>Patents and Intellectual Property Rights
Faculty Domain - Advanced</v>
      </c>
      <c r="S52" s="20" t="str">
        <f>VLOOKUP(B52,Overall!B:AA,18,0)</f>
        <v>https://onlinecourses.nptel.ac.in/noc25_hs117/preview</v>
      </c>
      <c r="T52" s="14" t="str">
        <f>VLOOKUP(B52,Overall!B:AA,19,0)</f>
        <v>noc25_hs117</v>
      </c>
      <c r="U52" s="18" t="str">
        <f>VLOOKUP(B52,Overall!B:AA,20,0)</f>
        <v>https://onlinecourses.nptel.ac.in/noc25_hs60/preview</v>
      </c>
      <c r="V52" s="18" t="str">
        <f>VLOOKUP(B52,Overall!B:AA,21,0)</f>
        <v>https://onlinecourses.nptel.ac.in/noc25_hs60/preview</v>
      </c>
      <c r="W52" s="14" t="str">
        <f>VLOOKUP(B52,Overall!B:AA,22,0)</f>
        <v>noc25_hs60</v>
      </c>
      <c r="X52" s="20" t="str">
        <f>VLOOKUP(B52,Overall!B:AA,23,0)</f>
        <v>https://nptel.ac.in/courses/109106128</v>
      </c>
      <c r="Y52" s="19" t="str">
        <f>VLOOKUP(B52,Overall!B:AA,24,0)</f>
        <v>https://nptel.ac.in/courses/109106128</v>
      </c>
      <c r="Z52" s="14">
        <f>VLOOKUP(B52,Overall!B:AA,25,0)</f>
        <v>109106128</v>
      </c>
      <c r="AA52" s="14"/>
      <c r="AB52" s="14"/>
    </row>
    <row r="53" spans="1:28" x14ac:dyDescent="0.25">
      <c r="A53" s="45">
        <v>52</v>
      </c>
      <c r="B53" s="14" t="s">
        <v>2507</v>
      </c>
      <c r="C53" s="14" t="str">
        <f>VLOOKUP(B53,Overall!B:AA,2,0)</f>
        <v>Humanities and Social Sciences</v>
      </c>
      <c r="D53" s="14" t="str">
        <f>VLOOKUP(B53,Overall!B:AA,3,0)</f>
        <v>Appreciating Carnatic Music</v>
      </c>
      <c r="E53" s="14" t="str">
        <f>VLOOKUP(B53,Overall!B:AA,4,0)</f>
        <v>Prof. Lakshmi Sreeram</v>
      </c>
      <c r="F53" s="15" t="str">
        <f>VLOOKUP(B53,Overall!B:AA,5,0)</f>
        <v>Ahmedabad University</v>
      </c>
      <c r="G53" s="15" t="str">
        <f>VLOOKUP(B53,Overall!B:AA,6,0)</f>
        <v>IIT Madras</v>
      </c>
      <c r="H53" s="16" t="str">
        <f>VLOOKUP(B53,Overall!B:AA,7,0)</f>
        <v>8 Weeks</v>
      </c>
      <c r="I53" s="15" t="str">
        <f>VLOOKUP(B53,Overall!B:AA,8,0)</f>
        <v>Rerun</v>
      </c>
      <c r="J53" s="17">
        <f>VLOOKUP(B53,Overall!B:AA,9,0)</f>
        <v>45859</v>
      </c>
      <c r="K53" s="17">
        <f>VLOOKUP(B53,Overall!B:AA,10,0)</f>
        <v>45912</v>
      </c>
      <c r="L53" s="17">
        <f>VLOOKUP(B53,Overall!B:AA,11,0)</f>
        <v>45920</v>
      </c>
      <c r="M53" s="17">
        <f>VLOOKUP(B53,Overall!B:AA,12,0)</f>
        <v>45866</v>
      </c>
      <c r="N53" s="17">
        <f>VLOOKUP(B53,Overall!B:AA,13,0)</f>
        <v>45884</v>
      </c>
      <c r="O53" s="15" t="str">
        <f>VLOOKUP(B53,Overall!B:AA,14,0)</f>
        <v>UG/PG</v>
      </c>
      <c r="P53" s="15" t="str">
        <f>VLOOKUP(B53,Overall!B:AA,15,0)</f>
        <v>Elective</v>
      </c>
      <c r="Q53" s="15" t="str">
        <f>VLOOKUP(B53,Overall!B:AA,16,0)</f>
        <v>Yes</v>
      </c>
      <c r="R53" s="14">
        <f>VLOOKUP(B53,Overall!B:AA,17,0)</f>
        <v>0</v>
      </c>
      <c r="S53" s="20" t="str">
        <f>VLOOKUP(B53,Overall!B:AA,18,0)</f>
        <v>https://onlinecourses.nptel.ac.in/noc25_hs119/preview</v>
      </c>
      <c r="T53" s="14" t="str">
        <f>VLOOKUP(B53,Overall!B:AA,19,0)</f>
        <v>noc25_hs119</v>
      </c>
      <c r="U53" s="18" t="str">
        <f>VLOOKUP(B53,Overall!B:AA,20,0)</f>
        <v>https://onlinecourses.nptel.ac.in/noc24_hs104/preview</v>
      </c>
      <c r="V53" s="18" t="str">
        <f>VLOOKUP(B53,Overall!B:AA,21,0)</f>
        <v>https://onlinecourses.nptel.ac.in/noc24_hs104/preview</v>
      </c>
      <c r="W53" s="14" t="str">
        <f>VLOOKUP(B53,Overall!B:AA,22,0)</f>
        <v>noc24_hs104</v>
      </c>
      <c r="X53" s="20" t="str">
        <f>VLOOKUP(B53,Overall!B:AA,23,0)</f>
        <v>https://nptel.ac.in/courses/109106087</v>
      </c>
      <c r="Y53" s="19" t="str">
        <f>VLOOKUP(B53,Overall!B:AA,24,0)</f>
        <v>https://nptel.ac.in/courses/109106087</v>
      </c>
      <c r="Z53" s="14">
        <f>VLOOKUP(B53,Overall!B:AA,25,0)</f>
        <v>109106087</v>
      </c>
      <c r="AA53" s="14"/>
      <c r="AB53" s="14"/>
    </row>
    <row r="54" spans="1:28" x14ac:dyDescent="0.25">
      <c r="A54" s="45">
        <v>53</v>
      </c>
      <c r="B54" s="14" t="s">
        <v>2560</v>
      </c>
      <c r="C54" s="14" t="str">
        <f>VLOOKUP(B54,Overall!B:AA,2,0)</f>
        <v>Humanities and Social Sciences</v>
      </c>
      <c r="D54" s="14" t="str">
        <f>VLOOKUP(B54,Overall!B:AA,3,0)</f>
        <v>Postmodernism in Literature</v>
      </c>
      <c r="E54" s="14" t="str">
        <f>VLOOKUP(B54,Overall!B:AA,4,0)</f>
        <v>Prof. Merin Simi Raj</v>
      </c>
      <c r="F54" s="15" t="str">
        <f>VLOOKUP(B54,Overall!B:AA,5,0)</f>
        <v>IIT Madras</v>
      </c>
      <c r="G54" s="15" t="str">
        <f>VLOOKUP(B54,Overall!B:AA,6,0)</f>
        <v>IIT Madras</v>
      </c>
      <c r="H54" s="16" t="str">
        <f>VLOOKUP(B54,Overall!B:AA,7,0)</f>
        <v>8 Weeks</v>
      </c>
      <c r="I54" s="15" t="str">
        <f>VLOOKUP(B54,Overall!B:AA,8,0)</f>
        <v>Rerun</v>
      </c>
      <c r="J54" s="17">
        <f>VLOOKUP(B54,Overall!B:AA,9,0)</f>
        <v>45859</v>
      </c>
      <c r="K54" s="17">
        <f>VLOOKUP(B54,Overall!B:AA,10,0)</f>
        <v>45912</v>
      </c>
      <c r="L54" s="17">
        <f>VLOOKUP(B54,Overall!B:AA,11,0)</f>
        <v>45920</v>
      </c>
      <c r="M54" s="17">
        <f>VLOOKUP(B54,Overall!B:AA,12,0)</f>
        <v>45866</v>
      </c>
      <c r="N54" s="17">
        <f>VLOOKUP(B54,Overall!B:AA,13,0)</f>
        <v>45884</v>
      </c>
      <c r="O54" s="15" t="str">
        <f>VLOOKUP(B54,Overall!B:AA,14,0)</f>
        <v>PG</v>
      </c>
      <c r="P54" s="15" t="str">
        <f>VLOOKUP(B54,Overall!B:AA,15,0)</f>
        <v>Elective</v>
      </c>
      <c r="Q54" s="15" t="str">
        <f>VLOOKUP(B54,Overall!B:AA,16,0)</f>
        <v>Yes</v>
      </c>
      <c r="R54" s="14">
        <f>VLOOKUP(B54,Overall!B:AA,17,0)</f>
        <v>0</v>
      </c>
      <c r="S54" s="20" t="str">
        <f>VLOOKUP(B54,Overall!B:AA,18,0)</f>
        <v>https://onlinecourses.nptel.ac.in/noc25_hs130/preview</v>
      </c>
      <c r="T54" s="14" t="str">
        <f>VLOOKUP(B54,Overall!B:AA,19,0)</f>
        <v>noc25_hs130</v>
      </c>
      <c r="U54" s="18" t="str">
        <f>VLOOKUP(B54,Overall!B:AA,20,0)</f>
        <v>https://onlinecourses.nptel.ac.in/noc24_hs108/preview</v>
      </c>
      <c r="V54" s="18" t="str">
        <f>VLOOKUP(B54,Overall!B:AA,21,0)</f>
        <v>https://onlinecourses.nptel.ac.in/noc24_hs108/preview</v>
      </c>
      <c r="W54" s="14" t="str">
        <f>VLOOKUP(B54,Overall!B:AA,22,0)</f>
        <v>noc24_hs108</v>
      </c>
      <c r="X54" s="20" t="str">
        <f>VLOOKUP(B54,Overall!B:AA,23,0)</f>
        <v>https://nptel.ac.in/courses/109106130</v>
      </c>
      <c r="Y54" s="19" t="str">
        <f>VLOOKUP(B54,Overall!B:AA,24,0)</f>
        <v>https://nptel.ac.in/courses/109106130</v>
      </c>
      <c r="Z54" s="14">
        <f>VLOOKUP(B54,Overall!B:AA,25,0)</f>
        <v>109106130</v>
      </c>
      <c r="AA54" s="14"/>
      <c r="AB54" s="14"/>
    </row>
    <row r="55" spans="1:28" x14ac:dyDescent="0.25">
      <c r="A55" s="45">
        <v>54</v>
      </c>
      <c r="B55" s="14" t="s">
        <v>2564</v>
      </c>
      <c r="C55" s="14" t="str">
        <f>VLOOKUP(B55,Overall!B:AA,2,0)</f>
        <v>Humanities and Social Sciences</v>
      </c>
      <c r="D55" s="14" t="str">
        <f>VLOOKUP(B55,Overall!B:AA,3,0)</f>
        <v>Managing Intellectual Property in Universities</v>
      </c>
      <c r="E55" s="14" t="str">
        <f>VLOOKUP(B55,Overall!B:AA,4,0)</f>
        <v>Prof. Feroz Ali</v>
      </c>
      <c r="F55" s="15" t="str">
        <f>VLOOKUP(B55,Overall!B:AA,5,0)</f>
        <v>IIT Madras</v>
      </c>
      <c r="G55" s="15" t="str">
        <f>VLOOKUP(B55,Overall!B:AA,6,0)</f>
        <v>IIT Madras</v>
      </c>
      <c r="H55" s="16" t="str">
        <f>VLOOKUP(B55,Overall!B:AA,7,0)</f>
        <v>4 Weeks</v>
      </c>
      <c r="I55" s="15" t="str">
        <f>VLOOKUP(B55,Overall!B:AA,8,0)</f>
        <v>Rerun</v>
      </c>
      <c r="J55" s="17">
        <f>VLOOKUP(B55,Overall!B:AA,9,0)</f>
        <v>45859</v>
      </c>
      <c r="K55" s="17">
        <f>VLOOKUP(B55,Overall!B:AA,10,0)</f>
        <v>45884</v>
      </c>
      <c r="L55" s="17">
        <f>VLOOKUP(B55,Overall!B:AA,11,0)</f>
        <v>45920</v>
      </c>
      <c r="M55" s="17">
        <f>VLOOKUP(B55,Overall!B:AA,12,0)</f>
        <v>45866</v>
      </c>
      <c r="N55" s="17">
        <f>VLOOKUP(B55,Overall!B:AA,13,0)</f>
        <v>45884</v>
      </c>
      <c r="O55" s="15" t="str">
        <f>VLOOKUP(B55,Overall!B:AA,14,0)</f>
        <v>UG</v>
      </c>
      <c r="P55" s="15" t="str">
        <f>VLOOKUP(B55,Overall!B:AA,15,0)</f>
        <v>Elective</v>
      </c>
      <c r="Q55" s="15" t="str">
        <f>VLOOKUP(B55,Overall!B:AA,16,0)</f>
        <v>Yes</v>
      </c>
      <c r="R55" s="14" t="str">
        <f>VLOOKUP(B55,Overall!B:AA,17,0)</f>
        <v>Patents and Intellectual Property Rights</v>
      </c>
      <c r="S55" s="20" t="str">
        <f>VLOOKUP(B55,Overall!B:AA,18,0)</f>
        <v>https://onlinecourses.nptel.ac.in/noc25_hs131/preview</v>
      </c>
      <c r="T55" s="14" t="str">
        <f>VLOOKUP(B55,Overall!B:AA,19,0)</f>
        <v>noc25_hs131</v>
      </c>
      <c r="U55" s="18" t="str">
        <f>VLOOKUP(B55,Overall!B:AA,20,0)</f>
        <v>https://onlinecourses.nptel.ac.in/noc24_hs89/preview</v>
      </c>
      <c r="V55" s="18" t="str">
        <f>VLOOKUP(B55,Overall!B:AA,21,0)</f>
        <v>https://onlinecourses.nptel.ac.in/noc24_hs89/preview</v>
      </c>
      <c r="W55" s="14" t="str">
        <f>VLOOKUP(B55,Overall!B:AA,22,0)</f>
        <v>noc24_hs89</v>
      </c>
      <c r="X55" s="20" t="str">
        <f>VLOOKUP(B55,Overall!B:AA,23,0)</f>
        <v>https://nptel.ac.in/courses/109106148</v>
      </c>
      <c r="Y55" s="19" t="str">
        <f>VLOOKUP(B55,Overall!B:AA,24,0)</f>
        <v>https://nptel.ac.in/courses/109106148</v>
      </c>
      <c r="Z55" s="14">
        <f>VLOOKUP(B55,Overall!B:AA,25,0)</f>
        <v>109106148</v>
      </c>
      <c r="AA55" s="14"/>
      <c r="AB55" s="14"/>
    </row>
    <row r="56" spans="1:28" x14ac:dyDescent="0.25">
      <c r="A56" s="45">
        <v>55</v>
      </c>
      <c r="B56" s="14" t="s">
        <v>2568</v>
      </c>
      <c r="C56" s="14" t="str">
        <f>VLOOKUP(B56,Overall!B:AA,2,0)</f>
        <v>Humanities and Social Sciences</v>
      </c>
      <c r="D56" s="14" t="str">
        <f>VLOOKUP(B56,Overall!B:AA,3,0)</f>
        <v>An Introduction to Indian Literary Theory</v>
      </c>
      <c r="E56" s="14" t="str">
        <f>VLOOKUP(B56,Overall!B:AA,4,0)</f>
        <v>Prof. Sreenath V.S</v>
      </c>
      <c r="F56" s="15" t="str">
        <f>VLOOKUP(B56,Overall!B:AA,5,0)</f>
        <v>IIT Madras</v>
      </c>
      <c r="G56" s="15" t="str">
        <f>VLOOKUP(B56,Overall!B:AA,6,0)</f>
        <v>IIT Madras</v>
      </c>
      <c r="H56" s="16" t="str">
        <f>VLOOKUP(B56,Overall!B:AA,7,0)</f>
        <v>8 Weeks</v>
      </c>
      <c r="I56" s="15" t="str">
        <f>VLOOKUP(B56,Overall!B:AA,8,0)</f>
        <v>Rerun</v>
      </c>
      <c r="J56" s="17">
        <f>VLOOKUP(B56,Overall!B:AA,9,0)</f>
        <v>45859</v>
      </c>
      <c r="K56" s="17">
        <f>VLOOKUP(B56,Overall!B:AA,10,0)</f>
        <v>45912</v>
      </c>
      <c r="L56" s="17">
        <f>VLOOKUP(B56,Overall!B:AA,11,0)</f>
        <v>45920</v>
      </c>
      <c r="M56" s="17">
        <f>VLOOKUP(B56,Overall!B:AA,12,0)</f>
        <v>45866</v>
      </c>
      <c r="N56" s="17">
        <f>VLOOKUP(B56,Overall!B:AA,13,0)</f>
        <v>45884</v>
      </c>
      <c r="O56" s="15" t="str">
        <f>VLOOKUP(B56,Overall!B:AA,14,0)</f>
        <v>PG</v>
      </c>
      <c r="P56" s="15" t="str">
        <f>VLOOKUP(B56,Overall!B:AA,15,0)</f>
        <v>Elective</v>
      </c>
      <c r="Q56" s="15" t="str">
        <f>VLOOKUP(B56,Overall!B:AA,16,0)</f>
        <v>Yes</v>
      </c>
      <c r="R56" s="14">
        <f>VLOOKUP(B56,Overall!B:AA,17,0)</f>
        <v>0</v>
      </c>
      <c r="S56" s="20" t="str">
        <f>VLOOKUP(B56,Overall!B:AA,18,0)</f>
        <v>https://onlinecourses.nptel.ac.in/noc25_hs132/preview</v>
      </c>
      <c r="T56" s="14" t="str">
        <f>VLOOKUP(B56,Overall!B:AA,19,0)</f>
        <v>noc25_hs132</v>
      </c>
      <c r="U56" s="18" t="str">
        <f>VLOOKUP(B56,Overall!B:AA,20,0)</f>
        <v>https://onlinecourses.nptel.ac.in/noc24_hs170/preview</v>
      </c>
      <c r="V56" s="18" t="str">
        <f>VLOOKUP(B56,Overall!B:AA,21,0)</f>
        <v>https://onlinecourses.nptel.ac.in/noc24_hs170/preview</v>
      </c>
      <c r="W56" s="14" t="str">
        <f>VLOOKUP(B56,Overall!B:AA,22,0)</f>
        <v>noc24_hs170</v>
      </c>
      <c r="X56" s="20" t="str">
        <f>VLOOKUP(B56,Overall!B:AA,23,0)</f>
        <v>https://nptel.ac.in/courses/109106195</v>
      </c>
      <c r="Y56" s="19" t="str">
        <f>VLOOKUP(B56,Overall!B:AA,24,0)</f>
        <v>https://nptel.ac.in/courses/109106195</v>
      </c>
      <c r="Z56" s="14">
        <f>VLOOKUP(B56,Overall!B:AA,25,0)</f>
        <v>109106195</v>
      </c>
      <c r="AA56" s="14"/>
      <c r="AB56" s="14"/>
    </row>
    <row r="57" spans="1:28" x14ac:dyDescent="0.25">
      <c r="A57" s="45">
        <v>56</v>
      </c>
      <c r="B57" s="14" t="s">
        <v>2612</v>
      </c>
      <c r="C57" s="14" t="str">
        <f>VLOOKUP(B57,Overall!B:AA,2,0)</f>
        <v>Humanities and Social Sciences</v>
      </c>
      <c r="D57" s="14" t="str">
        <f>VLOOKUP(B57,Overall!B:AA,3,0)</f>
        <v>Stress Management</v>
      </c>
      <c r="E57" s="14" t="str">
        <f>VLOOKUP(B57,Overall!B:AA,4,0)</f>
        <v>Prof. Rajlakshmi Guha</v>
      </c>
      <c r="F57" s="15" t="str">
        <f>VLOOKUP(B57,Overall!B:AA,5,0)</f>
        <v>IIT Kharagpur</v>
      </c>
      <c r="G57" s="15" t="str">
        <f>VLOOKUP(B57,Overall!B:AA,6,0)</f>
        <v>IIT Kharagpur</v>
      </c>
      <c r="H57" s="16" t="str">
        <f>VLOOKUP(B57,Overall!B:AA,7,0)</f>
        <v>4 Weeks</v>
      </c>
      <c r="I57" s="15" t="str">
        <f>VLOOKUP(B57,Overall!B:AA,8,0)</f>
        <v>Rerun</v>
      </c>
      <c r="J57" s="17">
        <f>VLOOKUP(B57,Overall!B:AA,9,0)</f>
        <v>45859</v>
      </c>
      <c r="K57" s="17">
        <f>VLOOKUP(B57,Overall!B:AA,10,0)</f>
        <v>45884</v>
      </c>
      <c r="L57" s="17">
        <f>VLOOKUP(B57,Overall!B:AA,11,0)</f>
        <v>45920</v>
      </c>
      <c r="M57" s="17">
        <f>VLOOKUP(B57,Overall!B:AA,12,0)</f>
        <v>45866</v>
      </c>
      <c r="N57" s="17">
        <f>VLOOKUP(B57,Overall!B:AA,13,0)</f>
        <v>45884</v>
      </c>
      <c r="O57" s="15" t="str">
        <f>VLOOKUP(B57,Overall!B:AA,14,0)</f>
        <v>UG/PG</v>
      </c>
      <c r="P57" s="15" t="str">
        <f>VLOOKUP(B57,Overall!B:AA,15,0)</f>
        <v>Elective</v>
      </c>
      <c r="Q57" s="15" t="str">
        <f>VLOOKUP(B57,Overall!B:AA,16,0)</f>
        <v>Yes</v>
      </c>
      <c r="R57" s="14">
        <f>VLOOKUP(B57,Overall!B:AA,17,0)</f>
        <v>0</v>
      </c>
      <c r="S57" s="20" t="str">
        <f>VLOOKUP(B57,Overall!B:AA,18,0)</f>
        <v>https://onlinecourses.nptel.ac.in/noc25_hs140/preview</v>
      </c>
      <c r="T57" s="14" t="str">
        <f>VLOOKUP(B57,Overall!B:AA,19,0)</f>
        <v>noc25_hs140</v>
      </c>
      <c r="U57" s="18" t="str">
        <f>VLOOKUP(B57,Overall!B:AA,20,0)</f>
        <v>https://onlinecourses.nptel.ac.in/noc24_hs163/preview</v>
      </c>
      <c r="V57" s="18" t="str">
        <f>VLOOKUP(B57,Overall!B:AA,21,0)</f>
        <v>https://onlinecourses.nptel.ac.in/noc24_hs163/preview</v>
      </c>
      <c r="W57" s="14" t="str">
        <f>VLOOKUP(B57,Overall!B:AA,22,0)</f>
        <v>noc24_hs163</v>
      </c>
      <c r="X57" s="20" t="str">
        <f>VLOOKUP(B57,Overall!B:AA,23,0)</f>
        <v>https://nptel.ac.in/courses/121105009</v>
      </c>
      <c r="Y57" s="19" t="str">
        <f>VLOOKUP(B57,Overall!B:AA,24,0)</f>
        <v>https://nptel.ac.in/courses/121105009</v>
      </c>
      <c r="Z57" s="14">
        <f>VLOOKUP(B57,Overall!B:AA,25,0)</f>
        <v>121105009</v>
      </c>
      <c r="AA57" s="14"/>
      <c r="AB57" s="14"/>
    </row>
    <row r="58" spans="1:28" x14ac:dyDescent="0.25">
      <c r="A58" s="45">
        <v>57</v>
      </c>
      <c r="B58" s="14" t="s">
        <v>2622</v>
      </c>
      <c r="C58" s="14" t="str">
        <f>VLOOKUP(B58,Overall!B:AA,2,0)</f>
        <v>Humanities and Social Sciences</v>
      </c>
      <c r="D58" s="14" t="str">
        <f>VLOOKUP(B58,Overall!B:AA,3,0)</f>
        <v>Soft Skill Development</v>
      </c>
      <c r="E58" s="14" t="str">
        <f>VLOOKUP(B58,Overall!B:AA,4,0)</f>
        <v>Prof. Priyadarshi Patnaik,
Prof. V. N. Giri,
Prof. D. Suar</v>
      </c>
      <c r="F58" s="15" t="str">
        <f>VLOOKUP(B58,Overall!B:AA,5,0)</f>
        <v>IIT Kharagpur</v>
      </c>
      <c r="G58" s="15" t="str">
        <f>VLOOKUP(B58,Overall!B:AA,6,0)</f>
        <v>IIT Kharagpur</v>
      </c>
      <c r="H58" s="16" t="str">
        <f>VLOOKUP(B58,Overall!B:AA,7,0)</f>
        <v>8 Weeks</v>
      </c>
      <c r="I58" s="15" t="str">
        <f>VLOOKUP(B58,Overall!B:AA,8,0)</f>
        <v>Rerun</v>
      </c>
      <c r="J58" s="17">
        <f>VLOOKUP(B58,Overall!B:AA,9,0)</f>
        <v>45859</v>
      </c>
      <c r="K58" s="17">
        <f>VLOOKUP(B58,Overall!B:AA,10,0)</f>
        <v>45912</v>
      </c>
      <c r="L58" s="17">
        <f>VLOOKUP(B58,Overall!B:AA,11,0)</f>
        <v>45920</v>
      </c>
      <c r="M58" s="17">
        <f>VLOOKUP(B58,Overall!B:AA,12,0)</f>
        <v>45866</v>
      </c>
      <c r="N58" s="17">
        <f>VLOOKUP(B58,Overall!B:AA,13,0)</f>
        <v>45884</v>
      </c>
      <c r="O58" s="15" t="str">
        <f>VLOOKUP(B58,Overall!B:AA,14,0)</f>
        <v>UG/PG</v>
      </c>
      <c r="P58" s="15" t="str">
        <f>VLOOKUP(B58,Overall!B:AA,15,0)</f>
        <v>Elective</v>
      </c>
      <c r="Q58" s="15" t="str">
        <f>VLOOKUP(B58,Overall!B:AA,16,0)</f>
        <v>Yes</v>
      </c>
      <c r="R58" s="14">
        <f>VLOOKUP(B58,Overall!B:AA,17,0)</f>
        <v>0</v>
      </c>
      <c r="S58" s="20" t="str">
        <f>VLOOKUP(B58,Overall!B:AA,18,0)</f>
        <v>https://onlinecourses.nptel.ac.in/noc25_hs142/preview</v>
      </c>
      <c r="T58" s="14" t="str">
        <f>VLOOKUP(B58,Overall!B:AA,19,0)</f>
        <v>noc25_hs142</v>
      </c>
      <c r="U58" s="18" t="str">
        <f>VLOOKUP(B58,Overall!B:AA,20,0)</f>
        <v>https://onlinecourses.nptel.ac.in/noc25_hs72/preview</v>
      </c>
      <c r="V58" s="18" t="str">
        <f>VLOOKUP(B58,Overall!B:AA,21,0)</f>
        <v>https://onlinecourses.nptel.ac.in/noc25_hs72/preview</v>
      </c>
      <c r="W58" s="14" t="str">
        <f>VLOOKUP(B58,Overall!B:AA,22,0)</f>
        <v>noc25_hs72</v>
      </c>
      <c r="X58" s="20" t="str">
        <f>VLOOKUP(B58,Overall!B:AA,23,0)</f>
        <v>https://nptel.ac.in/courses/109105110</v>
      </c>
      <c r="Y58" s="19" t="str">
        <f>VLOOKUP(B58,Overall!B:AA,24,0)</f>
        <v>https://nptel.ac.in/courses/109105110</v>
      </c>
      <c r="Z58" s="14">
        <f>VLOOKUP(B58,Overall!B:AA,25,0)</f>
        <v>109105110</v>
      </c>
      <c r="AA58" s="14"/>
      <c r="AB58" s="14"/>
    </row>
    <row r="59" spans="1:28" x14ac:dyDescent="0.25">
      <c r="A59" s="45">
        <v>58</v>
      </c>
      <c r="B59" s="14" t="s">
        <v>2627</v>
      </c>
      <c r="C59" s="14" t="str">
        <f>VLOOKUP(B59,Overall!B:AA,2,0)</f>
        <v>Humanities and Social Sciences</v>
      </c>
      <c r="D59" s="14" t="str">
        <f>VLOOKUP(B59,Overall!B:AA,3,0)</f>
        <v>Great Experiments in Psychology</v>
      </c>
      <c r="E59" s="14" t="str">
        <f>VLOOKUP(B59,Overall!B:AA,4,0)</f>
        <v>Prof. Rajlakshmi Guha</v>
      </c>
      <c r="F59" s="15" t="str">
        <f>VLOOKUP(B59,Overall!B:AA,5,0)</f>
        <v>IIT Kharagpur</v>
      </c>
      <c r="G59" s="15" t="str">
        <f>VLOOKUP(B59,Overall!B:AA,6,0)</f>
        <v>IIT Kharagpur</v>
      </c>
      <c r="H59" s="16" t="str">
        <f>VLOOKUP(B59,Overall!B:AA,7,0)</f>
        <v>4 Weeks</v>
      </c>
      <c r="I59" s="15" t="str">
        <f>VLOOKUP(B59,Overall!B:AA,8,0)</f>
        <v>Rerun</v>
      </c>
      <c r="J59" s="17">
        <f>VLOOKUP(B59,Overall!B:AA,9,0)</f>
        <v>45859</v>
      </c>
      <c r="K59" s="17">
        <f>VLOOKUP(B59,Overall!B:AA,10,0)</f>
        <v>45884</v>
      </c>
      <c r="L59" s="17">
        <f>VLOOKUP(B59,Overall!B:AA,11,0)</f>
        <v>45920</v>
      </c>
      <c r="M59" s="17">
        <f>VLOOKUP(B59,Overall!B:AA,12,0)</f>
        <v>45866</v>
      </c>
      <c r="N59" s="17">
        <f>VLOOKUP(B59,Overall!B:AA,13,0)</f>
        <v>45884</v>
      </c>
      <c r="O59" s="15" t="str">
        <f>VLOOKUP(B59,Overall!B:AA,14,0)</f>
        <v>PG</v>
      </c>
      <c r="P59" s="15" t="str">
        <f>VLOOKUP(B59,Overall!B:AA,15,0)</f>
        <v>Elective</v>
      </c>
      <c r="Q59" s="15" t="str">
        <f>VLOOKUP(B59,Overall!B:AA,16,0)</f>
        <v>Yes</v>
      </c>
      <c r="R59" s="14">
        <f>VLOOKUP(B59,Overall!B:AA,17,0)</f>
        <v>0</v>
      </c>
      <c r="S59" s="20" t="str">
        <f>VLOOKUP(B59,Overall!B:AA,18,0)</f>
        <v>https://onlinecourses.nptel.ac.in/noc25_hs143/preview</v>
      </c>
      <c r="T59" s="14" t="str">
        <f>VLOOKUP(B59,Overall!B:AA,19,0)</f>
        <v>noc25_hs143</v>
      </c>
      <c r="U59" s="18" t="str">
        <f>VLOOKUP(B59,Overall!B:AA,20,0)</f>
        <v>https://onlinecourses.nptel.ac.in/noc25_hs29/preview</v>
      </c>
      <c r="V59" s="18" t="str">
        <f>VLOOKUP(B59,Overall!B:AA,21,0)</f>
        <v>https://onlinecourses.nptel.ac.in/noc25_hs29/preview</v>
      </c>
      <c r="W59" s="14" t="str">
        <f>VLOOKUP(B59,Overall!B:AA,22,0)</f>
        <v>noc25_hs29</v>
      </c>
      <c r="X59" s="20" t="str">
        <f>VLOOKUP(B59,Overall!B:AA,23,0)</f>
        <v>https://nptel.ac.in/courses/109105118</v>
      </c>
      <c r="Y59" s="19" t="str">
        <f>VLOOKUP(B59,Overall!B:AA,24,0)</f>
        <v>https://nptel.ac.in/courses/109105118</v>
      </c>
      <c r="Z59" s="14">
        <f>VLOOKUP(B59,Overall!B:AA,25,0)</f>
        <v>109105118</v>
      </c>
      <c r="AA59" s="14"/>
      <c r="AB59" s="14"/>
    </row>
    <row r="60" spans="1:28" x14ac:dyDescent="0.25">
      <c r="A60" s="45">
        <v>59</v>
      </c>
      <c r="B60" s="14" t="s">
        <v>2631</v>
      </c>
      <c r="C60" s="14" t="str">
        <f>VLOOKUP(B60,Overall!B:AA,2,0)</f>
        <v>Humanities and Social Sciences</v>
      </c>
      <c r="D60" s="14" t="str">
        <f>VLOOKUP(B60,Overall!B:AA,3,0)</f>
        <v>Water, Society and Sustainability</v>
      </c>
      <c r="E60" s="14" t="str">
        <f>VLOOKUP(B60,Overall!B:AA,4,0)</f>
        <v>Prof. Jenia Mukherjee</v>
      </c>
      <c r="F60" s="15" t="str">
        <f>VLOOKUP(B60,Overall!B:AA,5,0)</f>
        <v>IIT Kharagpur</v>
      </c>
      <c r="G60" s="15" t="str">
        <f>VLOOKUP(B60,Overall!B:AA,6,0)</f>
        <v>IIT Kharagpur</v>
      </c>
      <c r="H60" s="16" t="str">
        <f>VLOOKUP(B60,Overall!B:AA,7,0)</f>
        <v>4 Weeks</v>
      </c>
      <c r="I60" s="15" t="str">
        <f>VLOOKUP(B60,Overall!B:AA,8,0)</f>
        <v>Rerun</v>
      </c>
      <c r="J60" s="17">
        <f>VLOOKUP(B60,Overall!B:AA,9,0)</f>
        <v>45859</v>
      </c>
      <c r="K60" s="17">
        <f>VLOOKUP(B60,Overall!B:AA,10,0)</f>
        <v>45884</v>
      </c>
      <c r="L60" s="17">
        <f>VLOOKUP(B60,Overall!B:AA,11,0)</f>
        <v>45920</v>
      </c>
      <c r="M60" s="17">
        <f>VLOOKUP(B60,Overall!B:AA,12,0)</f>
        <v>45866</v>
      </c>
      <c r="N60" s="17">
        <f>VLOOKUP(B60,Overall!B:AA,13,0)</f>
        <v>45884</v>
      </c>
      <c r="O60" s="15" t="str">
        <f>VLOOKUP(B60,Overall!B:AA,14,0)</f>
        <v>PG</v>
      </c>
      <c r="P60" s="15" t="str">
        <f>VLOOKUP(B60,Overall!B:AA,15,0)</f>
        <v>Elective</v>
      </c>
      <c r="Q60" s="15" t="str">
        <f>VLOOKUP(B60,Overall!B:AA,16,0)</f>
        <v>Yes</v>
      </c>
      <c r="R60" s="14">
        <f>VLOOKUP(B60,Overall!B:AA,17,0)</f>
        <v>0</v>
      </c>
      <c r="S60" s="20" t="str">
        <f>VLOOKUP(B60,Overall!B:AA,18,0)</f>
        <v>https://onlinecourses.nptel.ac.in/noc25_hs144/preview</v>
      </c>
      <c r="T60" s="14" t="str">
        <f>VLOOKUP(B60,Overall!B:AA,19,0)</f>
        <v>noc25_hs144</v>
      </c>
      <c r="U60" s="18" t="str">
        <f>VLOOKUP(B60,Overall!B:AA,20,0)</f>
        <v>https://onlinecourses.nptel.ac.in/noc24_hs167/preview</v>
      </c>
      <c r="V60" s="18" t="str">
        <f>VLOOKUP(B60,Overall!B:AA,21,0)</f>
        <v>https://onlinecourses.nptel.ac.in/noc24_hs167/preview</v>
      </c>
      <c r="W60" s="14" t="str">
        <f>VLOOKUP(B60,Overall!B:AA,22,0)</f>
        <v>noc24_hs167</v>
      </c>
      <c r="X60" s="20" t="str">
        <f>VLOOKUP(B60,Overall!B:AA,23,0)</f>
        <v>https://nptel.ac.in/courses/109105136</v>
      </c>
      <c r="Y60" s="19" t="str">
        <f>VLOOKUP(B60,Overall!B:AA,24,0)</f>
        <v>https://nptel.ac.in/courses/109105136</v>
      </c>
      <c r="Z60" s="14">
        <f>VLOOKUP(B60,Overall!B:AA,25,0)</f>
        <v>109105136</v>
      </c>
      <c r="AA60" s="14"/>
      <c r="AB60" s="14"/>
    </row>
    <row r="61" spans="1:28" x14ac:dyDescent="0.25">
      <c r="A61" s="45">
        <v>60</v>
      </c>
      <c r="B61" s="14" t="s">
        <v>2661</v>
      </c>
      <c r="C61" s="14" t="str">
        <f>VLOOKUP(B61,Overall!B:AA,2,0)</f>
        <v>Humanities and Social Sciences</v>
      </c>
      <c r="D61" s="14" t="str">
        <f>VLOOKUP(B61,Overall!B:AA,3,0)</f>
        <v>Economics of IPR</v>
      </c>
      <c r="E61" s="14" t="str">
        <f>VLOOKUP(B61,Overall!B:AA,4,0)</f>
        <v>Prof. Nalin Bharti</v>
      </c>
      <c r="F61" s="15" t="str">
        <f>VLOOKUP(B61,Overall!B:AA,5,0)</f>
        <v>IIT Patna</v>
      </c>
      <c r="G61" s="15" t="str">
        <f>VLOOKUP(B61,Overall!B:AA,6,0)</f>
        <v>IIT Madras</v>
      </c>
      <c r="H61" s="16" t="str">
        <f>VLOOKUP(B61,Overall!B:AA,7,0)</f>
        <v>4 Weeks</v>
      </c>
      <c r="I61" s="15" t="str">
        <f>VLOOKUP(B61,Overall!B:AA,8,0)</f>
        <v>Rerun</v>
      </c>
      <c r="J61" s="17">
        <f>VLOOKUP(B61,Overall!B:AA,9,0)</f>
        <v>45859</v>
      </c>
      <c r="K61" s="17">
        <f>VLOOKUP(B61,Overall!B:AA,10,0)</f>
        <v>45884</v>
      </c>
      <c r="L61" s="17">
        <f>VLOOKUP(B61,Overall!B:AA,11,0)</f>
        <v>45920</v>
      </c>
      <c r="M61" s="17">
        <f>VLOOKUP(B61,Overall!B:AA,12,0)</f>
        <v>45866</v>
      </c>
      <c r="N61" s="17">
        <f>VLOOKUP(B61,Overall!B:AA,13,0)</f>
        <v>45884</v>
      </c>
      <c r="O61" s="15" t="str">
        <f>VLOOKUP(B61,Overall!B:AA,14,0)</f>
        <v>UG/PG</v>
      </c>
      <c r="P61" s="15" t="str">
        <f>VLOOKUP(B61,Overall!B:AA,15,0)</f>
        <v>Elective</v>
      </c>
      <c r="Q61" s="15" t="str">
        <f>VLOOKUP(B61,Overall!B:AA,16,0)</f>
        <v>Yes</v>
      </c>
      <c r="R61" s="14" t="str">
        <f>VLOOKUP(B61,Overall!B:AA,17,0)</f>
        <v>Economics
Managerial Economics</v>
      </c>
      <c r="S61" s="20" t="str">
        <f>VLOOKUP(B61,Overall!B:AA,18,0)</f>
        <v>https://onlinecourses.nptel.ac.in/noc25_hs151/preview</v>
      </c>
      <c r="T61" s="14" t="str">
        <f>VLOOKUP(B61,Overall!B:AA,19,0)</f>
        <v>noc25_hs151</v>
      </c>
      <c r="U61" s="18" t="str">
        <f>VLOOKUP(B61,Overall!B:AA,20,0)</f>
        <v>https://onlinecourses.nptel.ac.in/noc24_hs92/preview</v>
      </c>
      <c r="V61" s="18" t="str">
        <f>VLOOKUP(B61,Overall!B:AA,21,0)</f>
        <v>https://onlinecourses.nptel.ac.in/noc24_hs92/preview</v>
      </c>
      <c r="W61" s="14" t="str">
        <f>VLOOKUP(B61,Overall!B:AA,22,0)</f>
        <v>noc24_hs92</v>
      </c>
      <c r="X61" s="20" t="str">
        <f>VLOOKUP(B61,Overall!B:AA,23,0)</f>
        <v>https://nptel.ac.in/courses/109106100</v>
      </c>
      <c r="Y61" s="19" t="str">
        <f>VLOOKUP(B61,Overall!B:AA,24,0)</f>
        <v>https://nptel.ac.in/courses/109106100</v>
      </c>
      <c r="Z61" s="14">
        <f>VLOOKUP(B61,Overall!B:AA,25,0)</f>
        <v>109106100</v>
      </c>
      <c r="AA61" s="14"/>
      <c r="AB61" s="14"/>
    </row>
    <row r="62" spans="1:28" x14ac:dyDescent="0.25">
      <c r="A62" s="45">
        <v>61</v>
      </c>
      <c r="B62" s="14" t="s">
        <v>2737</v>
      </c>
      <c r="C62" s="14" t="str">
        <f>VLOOKUP(B62,Overall!B:AA,2,0)</f>
        <v>Humanities and Social Sciences</v>
      </c>
      <c r="D62" s="14" t="str">
        <f>VLOOKUP(B62,Overall!B:AA,3,0)</f>
        <v>Perspectives on Neurolinguistic</v>
      </c>
      <c r="E62" s="14" t="str">
        <f>VLOOKUP(B62,Overall!B:AA,4,0)</f>
        <v>Prof. Smita Jha</v>
      </c>
      <c r="F62" s="15" t="str">
        <f>VLOOKUP(B62,Overall!B:AA,5,0)</f>
        <v>IIT Roorkee</v>
      </c>
      <c r="G62" s="15" t="str">
        <f>VLOOKUP(B62,Overall!B:AA,6,0)</f>
        <v>IIT Roorkee</v>
      </c>
      <c r="H62" s="16" t="str">
        <f>VLOOKUP(B62,Overall!B:AA,7,0)</f>
        <v>4 Weeks</v>
      </c>
      <c r="I62" s="15" t="str">
        <f>VLOOKUP(B62,Overall!B:AA,8,0)</f>
        <v>Rerun</v>
      </c>
      <c r="J62" s="17">
        <f>VLOOKUP(B62,Overall!B:AA,9,0)</f>
        <v>45859</v>
      </c>
      <c r="K62" s="17">
        <f>VLOOKUP(B62,Overall!B:AA,10,0)</f>
        <v>45884</v>
      </c>
      <c r="L62" s="17">
        <f>VLOOKUP(B62,Overall!B:AA,11,0)</f>
        <v>45920</v>
      </c>
      <c r="M62" s="17">
        <f>VLOOKUP(B62,Overall!B:AA,12,0)</f>
        <v>45866</v>
      </c>
      <c r="N62" s="17">
        <f>VLOOKUP(B62,Overall!B:AA,13,0)</f>
        <v>45884</v>
      </c>
      <c r="O62" s="15" t="str">
        <f>VLOOKUP(B62,Overall!B:AA,14,0)</f>
        <v>UG/PG</v>
      </c>
      <c r="P62" s="15" t="str">
        <f>VLOOKUP(B62,Overall!B:AA,15,0)</f>
        <v>Elective</v>
      </c>
      <c r="Q62" s="15" t="str">
        <f>VLOOKUP(B62,Overall!B:AA,16,0)</f>
        <v>Yes</v>
      </c>
      <c r="R62" s="14" t="str">
        <f>VLOOKUP(B62,Overall!B:AA,17,0)</f>
        <v>Psychology</v>
      </c>
      <c r="S62" s="20" t="str">
        <f>VLOOKUP(B62,Overall!B:AA,18,0)</f>
        <v>https://onlinecourses.nptel.ac.in/noc25_hs167/preview</v>
      </c>
      <c r="T62" s="14" t="str">
        <f>VLOOKUP(B62,Overall!B:AA,19,0)</f>
        <v>noc25_hs167</v>
      </c>
      <c r="U62" s="18" t="str">
        <f>VLOOKUP(B62,Overall!B:AA,20,0)</f>
        <v>https://onlinecourses.nptel.ac.in/noc24_hs93/preview</v>
      </c>
      <c r="V62" s="18" t="str">
        <f>VLOOKUP(B62,Overall!B:AA,21,0)</f>
        <v>https://onlinecourses.nptel.ac.in/noc24_hs93/preview</v>
      </c>
      <c r="W62" s="14" t="str">
        <f>VLOOKUP(B62,Overall!B:AA,22,0)</f>
        <v>noc24_hs93</v>
      </c>
      <c r="X62" s="20" t="str">
        <f>VLOOKUP(B62,Overall!B:AA,23,0)</f>
        <v>https://nptel.ac.in/courses/109107132</v>
      </c>
      <c r="Y62" s="19" t="str">
        <f>VLOOKUP(B62,Overall!B:AA,24,0)</f>
        <v>https://nptel.ac.in/courses/109107132</v>
      </c>
      <c r="Z62" s="14">
        <f>VLOOKUP(B62,Overall!B:AA,25,0)</f>
        <v>109107132</v>
      </c>
      <c r="AA62" s="14"/>
      <c r="AB62" s="14"/>
    </row>
    <row r="63" spans="1:28" x14ac:dyDescent="0.25">
      <c r="A63" s="45">
        <v>62</v>
      </c>
      <c r="B63" s="14" t="s">
        <v>2746</v>
      </c>
      <c r="C63" s="14" t="str">
        <f>VLOOKUP(B63,Overall!B:AA,2,0)</f>
        <v>Humanities and Social Sciences</v>
      </c>
      <c r="D63" s="14" t="str">
        <f>VLOOKUP(B63,Overall!B:AA,3,0)</f>
        <v>The English Novel: Interdisciplinary Approaches</v>
      </c>
      <c r="E63" s="14" t="str">
        <f>VLOOKUP(B63,Overall!B:AA,4,0)</f>
        <v>Prof. Aruni Mahapatra'
Prof. Smita Jha</v>
      </c>
      <c r="F63" s="15" t="str">
        <f>VLOOKUP(B63,Overall!B:AA,5,0)</f>
        <v>IIT Roorkee</v>
      </c>
      <c r="G63" s="15" t="str">
        <f>VLOOKUP(B63,Overall!B:AA,6,0)</f>
        <v>IIT Roorkee</v>
      </c>
      <c r="H63" s="16" t="str">
        <f>VLOOKUP(B63,Overall!B:AA,7,0)</f>
        <v>8 Weeks</v>
      </c>
      <c r="I63" s="15" t="str">
        <f>VLOOKUP(B63,Overall!B:AA,8,0)</f>
        <v>Rerun</v>
      </c>
      <c r="J63" s="17">
        <f>VLOOKUP(B63,Overall!B:AA,9,0)</f>
        <v>45859</v>
      </c>
      <c r="K63" s="17">
        <f>VLOOKUP(B63,Overall!B:AA,10,0)</f>
        <v>45912</v>
      </c>
      <c r="L63" s="17">
        <f>VLOOKUP(B63,Overall!B:AA,11,0)</f>
        <v>45920</v>
      </c>
      <c r="M63" s="17">
        <f>VLOOKUP(B63,Overall!B:AA,12,0)</f>
        <v>45866</v>
      </c>
      <c r="N63" s="17">
        <f>VLOOKUP(B63,Overall!B:AA,13,0)</f>
        <v>45884</v>
      </c>
      <c r="O63" s="15" t="str">
        <f>VLOOKUP(B63,Overall!B:AA,14,0)</f>
        <v>UG/PG</v>
      </c>
      <c r="P63" s="15" t="str">
        <f>VLOOKUP(B63,Overall!B:AA,15,0)</f>
        <v>Elective</v>
      </c>
      <c r="Q63" s="15" t="str">
        <f>VLOOKUP(B63,Overall!B:AA,16,0)</f>
        <v>Yes</v>
      </c>
      <c r="R63" s="14">
        <f>VLOOKUP(B63,Overall!B:AA,17,0)</f>
        <v>0</v>
      </c>
      <c r="S63" s="20" t="str">
        <f>VLOOKUP(B63,Overall!B:AA,18,0)</f>
        <v>https://onlinecourses.nptel.ac.in/noc25_hs169/preview</v>
      </c>
      <c r="T63" s="14" t="str">
        <f>VLOOKUP(B63,Overall!B:AA,19,0)</f>
        <v>noc25_hs169</v>
      </c>
      <c r="U63" s="18" t="str">
        <f>VLOOKUP(B63,Overall!B:AA,20,0)</f>
        <v>https://onlinecourses.nptel.ac.in/noc24_hs153/preview</v>
      </c>
      <c r="V63" s="18" t="str">
        <f>VLOOKUP(B63,Overall!B:AA,21,0)</f>
        <v>https://onlinecourses.nptel.ac.in/noc24_hs153/preview</v>
      </c>
      <c r="W63" s="14" t="str">
        <f>VLOOKUP(B63,Overall!B:AA,22,0)</f>
        <v>noc24_hs153</v>
      </c>
      <c r="X63" s="20" t="str">
        <f>VLOOKUP(B63,Overall!B:AA,23,0)</f>
        <v>https://nptel.ac.in/courses/109107498</v>
      </c>
      <c r="Y63" s="19" t="str">
        <f>VLOOKUP(B63,Overall!B:AA,24,0)</f>
        <v>https://nptel.ac.in/courses/109107498</v>
      </c>
      <c r="Z63" s="14">
        <f>VLOOKUP(B63,Overall!B:AA,25,0)</f>
        <v>109107498</v>
      </c>
      <c r="AA63" s="14"/>
      <c r="AB63" s="14"/>
    </row>
    <row r="64" spans="1:28" x14ac:dyDescent="0.25">
      <c r="A64" s="45">
        <v>63</v>
      </c>
      <c r="B64" s="14" t="s">
        <v>2760</v>
      </c>
      <c r="C64" s="14" t="str">
        <f>VLOOKUP(B64,Overall!B:AA,2,0)</f>
        <v>Humanities and Social Sciences</v>
      </c>
      <c r="D64" s="14" t="str">
        <f>VLOOKUP(B64,Overall!B:AA,3,0)</f>
        <v>Health Research Fundamentals</v>
      </c>
      <c r="E64" s="14" t="str">
        <f>VLOOKUP(B64,Overall!B:AA,4,0)</f>
        <v>Prof. P. Manickam</v>
      </c>
      <c r="F64" s="15" t="str">
        <f>VLOOKUP(B64,Overall!B:AA,5,0)</f>
        <v>NIE</v>
      </c>
      <c r="G64" s="15" t="str">
        <f>VLOOKUP(B64,Overall!B:AA,6,0)</f>
        <v>IIT Madras</v>
      </c>
      <c r="H64" s="16" t="str">
        <f>VLOOKUP(B64,Overall!B:AA,7,0)</f>
        <v>8 Weeks</v>
      </c>
      <c r="I64" s="15" t="str">
        <f>VLOOKUP(B64,Overall!B:AA,8,0)</f>
        <v>Rerun</v>
      </c>
      <c r="J64" s="17">
        <f>VLOOKUP(B64,Overall!B:AA,9,0)</f>
        <v>45859</v>
      </c>
      <c r="K64" s="17">
        <f>VLOOKUP(B64,Overall!B:AA,10,0)</f>
        <v>45912</v>
      </c>
      <c r="L64" s="17">
        <f>VLOOKUP(B64,Overall!B:AA,11,0)</f>
        <v>45920</v>
      </c>
      <c r="M64" s="17">
        <f>VLOOKUP(B64,Overall!B:AA,12,0)</f>
        <v>45866</v>
      </c>
      <c r="N64" s="17">
        <f>VLOOKUP(B64,Overall!B:AA,13,0)</f>
        <v>45884</v>
      </c>
      <c r="O64" s="15" t="str">
        <f>VLOOKUP(B64,Overall!B:AA,14,0)</f>
        <v>UG</v>
      </c>
      <c r="P64" s="15" t="str">
        <f>VLOOKUP(B64,Overall!B:AA,15,0)</f>
        <v>Elective</v>
      </c>
      <c r="Q64" s="15" t="str">
        <f>VLOOKUP(B64,Overall!B:AA,16,0)</f>
        <v>Yes</v>
      </c>
      <c r="R64" s="14" t="str">
        <f>VLOOKUP(B64,Overall!B:AA,17,0)</f>
        <v>Psychology</v>
      </c>
      <c r="S64" s="20" t="str">
        <f>VLOOKUP(B64,Overall!B:AA,18,0)</f>
        <v>https://onlinecourses.nptel.ac.in/noc25_hs172/preview</v>
      </c>
      <c r="T64" s="14" t="str">
        <f>VLOOKUP(B64,Overall!B:AA,19,0)</f>
        <v>noc25_hs172</v>
      </c>
      <c r="U64" s="18" t="str">
        <f>VLOOKUP(B64,Overall!B:AA,20,0)</f>
        <v>https://onlinecourses.nptel.ac.in/noc25_hs31/preview</v>
      </c>
      <c r="V64" s="18" t="str">
        <f>VLOOKUP(B64,Overall!B:AA,21,0)</f>
        <v>https://onlinecourses.nptel.ac.in/noc25_hs31/preview</v>
      </c>
      <c r="W64" s="14" t="str">
        <f>VLOOKUP(B64,Overall!B:AA,22,0)</f>
        <v>noc25_hs31</v>
      </c>
      <c r="X64" s="20" t="str">
        <f>VLOOKUP(B64,Overall!B:AA,23,0)</f>
        <v>https://nptel.ac.in/courses/109106095</v>
      </c>
      <c r="Y64" s="19" t="str">
        <f>VLOOKUP(B64,Overall!B:AA,24,0)</f>
        <v>https://nptel.ac.in/courses/109106095</v>
      </c>
      <c r="Z64" s="14">
        <f>VLOOKUP(B64,Overall!B:AA,25,0)</f>
        <v>109106095</v>
      </c>
      <c r="AA64" s="14"/>
      <c r="AB64" s="14"/>
    </row>
    <row r="65" spans="1:28" x14ac:dyDescent="0.25">
      <c r="A65" s="45">
        <v>64</v>
      </c>
      <c r="B65" s="14" t="s">
        <v>2814</v>
      </c>
      <c r="C65" s="14" t="str">
        <f>VLOOKUP(B65,Overall!B:AA,2,0)</f>
        <v>Humanities and Social Sciences</v>
      </c>
      <c r="D65" s="14" t="str">
        <f>VLOOKUP(B65,Overall!B:AA,3,0)</f>
        <v>Visual Perception and Art: A Survey Across the Cultures</v>
      </c>
      <c r="E65" s="14" t="str">
        <f>VLOOKUP(B65,Overall!B:AA,4,0)</f>
        <v>Prof. Soumik Nandy Majumdar</v>
      </c>
      <c r="F65" s="15" t="str">
        <f>VLOOKUP(B65,Overall!B:AA,5,0)</f>
        <v>Visva Bharati University, Santiniketan</v>
      </c>
      <c r="G65" s="15" t="str">
        <f>VLOOKUP(B65,Overall!B:AA,6,0)</f>
        <v>IIT Kanpur</v>
      </c>
      <c r="H65" s="16" t="str">
        <f>VLOOKUP(B65,Overall!B:AA,7,0)</f>
        <v>4 Weeks</v>
      </c>
      <c r="I65" s="15" t="str">
        <f>VLOOKUP(B65,Overall!B:AA,8,0)</f>
        <v>Rerun</v>
      </c>
      <c r="J65" s="17">
        <f>VLOOKUP(B65,Overall!B:AA,9,0)</f>
        <v>45859</v>
      </c>
      <c r="K65" s="17">
        <f>VLOOKUP(B65,Overall!B:AA,10,0)</f>
        <v>45884</v>
      </c>
      <c r="L65" s="17">
        <f>VLOOKUP(B65,Overall!B:AA,11,0)</f>
        <v>45920</v>
      </c>
      <c r="M65" s="17">
        <f>VLOOKUP(B65,Overall!B:AA,12,0)</f>
        <v>45866</v>
      </c>
      <c r="N65" s="17">
        <f>VLOOKUP(B65,Overall!B:AA,13,0)</f>
        <v>45884</v>
      </c>
      <c r="O65" s="15" t="str">
        <f>VLOOKUP(B65,Overall!B:AA,14,0)</f>
        <v>UG</v>
      </c>
      <c r="P65" s="15" t="str">
        <f>VLOOKUP(B65,Overall!B:AA,15,0)</f>
        <v>Elective</v>
      </c>
      <c r="Q65" s="15" t="str">
        <f>VLOOKUP(B65,Overall!B:AA,16,0)</f>
        <v>Yes</v>
      </c>
      <c r="R65" s="14">
        <f>VLOOKUP(B65,Overall!B:AA,17,0)</f>
        <v>0</v>
      </c>
      <c r="S65" s="20" t="str">
        <f>VLOOKUP(B65,Overall!B:AA,18,0)</f>
        <v>https://onlinecourses.nptel.ac.in/noc25_hs182/preview</v>
      </c>
      <c r="T65" s="14" t="str">
        <f>VLOOKUP(B65,Overall!B:AA,19,0)</f>
        <v>noc25_hs182</v>
      </c>
      <c r="U65" s="18" t="str">
        <f>VLOOKUP(B65,Overall!B:AA,20,0)</f>
        <v>https://onlinecourses.nptel.ac.in/noc24_hs91/preview</v>
      </c>
      <c r="V65" s="18" t="str">
        <f>VLOOKUP(B65,Overall!B:AA,21,0)</f>
        <v>https://onlinecourses.nptel.ac.in/noc24_hs91/preview</v>
      </c>
      <c r="W65" s="14" t="str">
        <f>VLOOKUP(B65,Overall!B:AA,22,0)</f>
        <v>noc24_hs91</v>
      </c>
      <c r="X65" s="20" t="str">
        <f>VLOOKUP(B65,Overall!B:AA,23,0)</f>
        <v>https://nptel.ac.in/courses/109104122</v>
      </c>
      <c r="Y65" s="19" t="str">
        <f>VLOOKUP(B65,Overall!B:AA,24,0)</f>
        <v>https://nptel.ac.in/courses/109104122</v>
      </c>
      <c r="Z65" s="14">
        <f>VLOOKUP(B65,Overall!B:AA,25,0)</f>
        <v>109104122</v>
      </c>
      <c r="AA65" s="14"/>
      <c r="AB65" s="14"/>
    </row>
    <row r="66" spans="1:28" x14ac:dyDescent="0.25">
      <c r="A66" s="45">
        <v>65</v>
      </c>
      <c r="B66" s="14" t="s">
        <v>2820</v>
      </c>
      <c r="C66" s="14" t="str">
        <f>VLOOKUP(B66,Overall!B:AA,2,0)</f>
        <v>Humanities and Social Sciences</v>
      </c>
      <c r="D66" s="14" t="str">
        <f>VLOOKUP(B66,Overall!B:AA,3,0)</f>
        <v>Business Japanese and Business Manner</v>
      </c>
      <c r="E66" s="14" t="str">
        <f>VLOOKUP(B66,Overall!B:AA,4,0)</f>
        <v>Prof. Vatsala Misra,
Prof. Yumiko Furuichi</v>
      </c>
      <c r="F66" s="15" t="str">
        <f>VLOOKUP(B66,Overall!B:AA,5,0)</f>
        <v>IIT Kanpur, University of Tokyo</v>
      </c>
      <c r="G66" s="15" t="str">
        <f>VLOOKUP(B66,Overall!B:AA,6,0)</f>
        <v>IIT Kanpur</v>
      </c>
      <c r="H66" s="16" t="str">
        <f>VLOOKUP(B66,Overall!B:AA,7,0)</f>
        <v>4 Weeks</v>
      </c>
      <c r="I66" s="15" t="str">
        <f>VLOOKUP(B66,Overall!B:AA,8,0)</f>
        <v>Rerun</v>
      </c>
      <c r="J66" s="17">
        <f>VLOOKUP(B66,Overall!B:AA,9,0)</f>
        <v>45859</v>
      </c>
      <c r="K66" s="17">
        <f>VLOOKUP(B66,Overall!B:AA,10,0)</f>
        <v>45884</v>
      </c>
      <c r="L66" s="17">
        <f>VLOOKUP(B66,Overall!B:AA,11,0)</f>
        <v>45920</v>
      </c>
      <c r="M66" s="17">
        <f>VLOOKUP(B66,Overall!B:AA,12,0)</f>
        <v>45866</v>
      </c>
      <c r="N66" s="17">
        <f>VLOOKUP(B66,Overall!B:AA,13,0)</f>
        <v>45884</v>
      </c>
      <c r="O66" s="15" t="str">
        <f>VLOOKUP(B66,Overall!B:AA,14,0)</f>
        <v>UG/PG</v>
      </c>
      <c r="P66" s="15" t="str">
        <f>VLOOKUP(B66,Overall!B:AA,15,0)</f>
        <v>Elective</v>
      </c>
      <c r="Q66" s="15" t="str">
        <f>VLOOKUP(B66,Overall!B:AA,16,0)</f>
        <v>Yes</v>
      </c>
      <c r="R66" s="14">
        <f>VLOOKUP(B66,Overall!B:AA,17,0)</f>
        <v>0</v>
      </c>
      <c r="S66" s="20" t="str">
        <f>VLOOKUP(B66,Overall!B:AA,18,0)</f>
        <v>https://onlinecourses.nptel.ac.in/noc25_hs183/preview</v>
      </c>
      <c r="T66" s="14" t="str">
        <f>VLOOKUP(B66,Overall!B:AA,19,0)</f>
        <v>noc25_hs183</v>
      </c>
      <c r="U66" s="18" t="str">
        <f>VLOOKUP(B66,Overall!B:AA,20,0)</f>
        <v>https://onlinecourses.nptel.ac.in/noc24_hs99/preview</v>
      </c>
      <c r="V66" s="18" t="str">
        <f>VLOOKUP(B66,Overall!B:AA,21,0)</f>
        <v>https://onlinecourses.nptel.ac.in/noc24_hs99/preview</v>
      </c>
      <c r="W66" s="14" t="str">
        <f>VLOOKUP(B66,Overall!B:AA,22,0)</f>
        <v>noc24_hs99</v>
      </c>
      <c r="X66" s="20" t="str">
        <f>VLOOKUP(B66,Overall!B:AA,23,0)</f>
        <v>https://nptel.ac.in/courses/109104496</v>
      </c>
      <c r="Y66" s="19" t="str">
        <f>VLOOKUP(B66,Overall!B:AA,24,0)</f>
        <v>https://nptel.ac.in/courses/109104496</v>
      </c>
      <c r="Z66" s="14">
        <f>VLOOKUP(B66,Overall!B:AA,25,0)</f>
        <v>109104496</v>
      </c>
      <c r="AA66" s="14"/>
      <c r="AB66" s="14"/>
    </row>
    <row r="67" spans="1:28" x14ac:dyDescent="0.25">
      <c r="A67" s="45">
        <v>66</v>
      </c>
      <c r="B67" s="14" t="s">
        <v>2929</v>
      </c>
      <c r="C67" s="14" t="str">
        <f>VLOOKUP(B67,Overall!B:AA,2,0)</f>
        <v>Humanities and Social Sciences</v>
      </c>
      <c r="D67" s="14" t="str">
        <f>VLOOKUP(B67,Overall!B:AA,3,0)</f>
        <v>Tools and Technologies of Language Documentation</v>
      </c>
      <c r="E67" s="14" t="str">
        <f>VLOOKUP(B67,Overall!B:AA,4,0)</f>
        <v>Prof. Bornini Lahiri,
Prof. Dripta Piplai (Mondal)</v>
      </c>
      <c r="F67" s="15" t="str">
        <f>VLOOKUP(B67,Overall!B:AA,5,0)</f>
        <v>IIT Kharagpur</v>
      </c>
      <c r="G67" s="15" t="str">
        <f>VLOOKUP(B67,Overall!B:AA,6,0)</f>
        <v>IIT Kharagpur</v>
      </c>
      <c r="H67" s="16" t="str">
        <f>VLOOKUP(B67,Overall!B:AA,7,0)</f>
        <v>8 Weeks</v>
      </c>
      <c r="I67" s="15" t="str">
        <f>VLOOKUP(B67,Overall!B:AA,8,0)</f>
        <v>Rerun</v>
      </c>
      <c r="J67" s="17">
        <f>VLOOKUP(B67,Overall!B:AA,9,0)</f>
        <v>45859</v>
      </c>
      <c r="K67" s="17">
        <f>VLOOKUP(B67,Overall!B:AA,10,0)</f>
        <v>45912</v>
      </c>
      <c r="L67" s="17">
        <f>VLOOKUP(B67,Overall!B:AA,11,0)</f>
        <v>45920</v>
      </c>
      <c r="M67" s="17">
        <f>VLOOKUP(B67,Overall!B:AA,12,0)</f>
        <v>45866</v>
      </c>
      <c r="N67" s="17">
        <f>VLOOKUP(B67,Overall!B:AA,13,0)</f>
        <v>45884</v>
      </c>
      <c r="O67" s="15" t="str">
        <f>VLOOKUP(B67,Overall!B:AA,14,0)</f>
        <v>UG/PG</v>
      </c>
      <c r="P67" s="15" t="str">
        <f>VLOOKUP(B67,Overall!B:AA,15,0)</f>
        <v>Elective</v>
      </c>
      <c r="Q67" s="15" t="str">
        <f>VLOOKUP(B67,Overall!B:AA,16,0)</f>
        <v>Yes</v>
      </c>
      <c r="R67" s="14">
        <f>VLOOKUP(B67,Overall!B:AA,17,0)</f>
        <v>0</v>
      </c>
      <c r="S67" s="20" t="str">
        <f>VLOOKUP(B67,Overall!B:AA,18,0)</f>
        <v>https://onlinecourses.nptel.ac.in/noc25_hs206/preview</v>
      </c>
      <c r="T67" s="14" t="str">
        <f>VLOOKUP(B67,Overall!B:AA,19,0)</f>
        <v>noc25_hs206</v>
      </c>
      <c r="U67" s="18" t="str">
        <f>VLOOKUP(B67,Overall!B:AA,20,0)</f>
        <v>https://onlinecourses.nptel.ac.in/noc24_hs103/preview</v>
      </c>
      <c r="V67" s="18" t="str">
        <f>VLOOKUP(B67,Overall!B:AA,21,0)</f>
        <v>https://onlinecourses.nptel.ac.in/noc24_hs103/preview</v>
      </c>
      <c r="W67" s="14" t="str">
        <f>VLOOKUP(B67,Overall!B:AA,22,0)</f>
        <v>noc24_hs103</v>
      </c>
      <c r="X67" s="20" t="str">
        <f>VLOOKUP(B67,Overall!B:AA,23,0)</f>
        <v>https://nptel.ac.in/courses/109105495</v>
      </c>
      <c r="Y67" s="19" t="str">
        <f>VLOOKUP(B67,Overall!B:AA,24,0)</f>
        <v>https://nptel.ac.in/courses/109105495</v>
      </c>
      <c r="Z67" s="14">
        <f>VLOOKUP(B67,Overall!B:AA,25,0)</f>
        <v>109105495</v>
      </c>
      <c r="AA67" s="14"/>
      <c r="AB67" s="14"/>
    </row>
    <row r="68" spans="1:28" x14ac:dyDescent="0.25">
      <c r="A68" s="45">
        <v>67</v>
      </c>
      <c r="B68" s="14" t="s">
        <v>2978</v>
      </c>
      <c r="C68" s="14" t="str">
        <f>VLOOKUP(B68,Overall!B:AA,2,0)</f>
        <v>Industrial Management and Engineering</v>
      </c>
      <c r="D68" s="14" t="str">
        <f>VLOOKUP(B68,Overall!B:AA,3,0)</f>
        <v>Project Management</v>
      </c>
      <c r="E68" s="14" t="str">
        <f>VLOOKUP(B68,Overall!B:AA,4,0)</f>
        <v>Prof. Raghu Nandan Sengupta</v>
      </c>
      <c r="F68" s="15" t="str">
        <f>VLOOKUP(B68,Overall!B:AA,5,0)</f>
        <v>IIT Kanpur</v>
      </c>
      <c r="G68" s="15" t="str">
        <f>VLOOKUP(B68,Overall!B:AA,6,0)</f>
        <v>IIT Kanpur</v>
      </c>
      <c r="H68" s="16" t="str">
        <f>VLOOKUP(B68,Overall!B:AA,7,0)</f>
        <v>8 Weeks</v>
      </c>
      <c r="I68" s="15" t="str">
        <f>VLOOKUP(B68,Overall!B:AA,8,0)</f>
        <v>Rerun</v>
      </c>
      <c r="J68" s="17">
        <f>VLOOKUP(B68,Overall!B:AA,9,0)</f>
        <v>45859</v>
      </c>
      <c r="K68" s="17">
        <f>VLOOKUP(B68,Overall!B:AA,10,0)</f>
        <v>45912</v>
      </c>
      <c r="L68" s="17">
        <f>VLOOKUP(B68,Overall!B:AA,11,0)</f>
        <v>45920</v>
      </c>
      <c r="M68" s="17">
        <f>VLOOKUP(B68,Overall!B:AA,12,0)</f>
        <v>45866</v>
      </c>
      <c r="N68" s="17">
        <f>VLOOKUP(B68,Overall!B:AA,13,0)</f>
        <v>45884</v>
      </c>
      <c r="O68" s="15" t="str">
        <f>VLOOKUP(B68,Overall!B:AA,14,0)</f>
        <v>UG</v>
      </c>
      <c r="P68" s="15" t="str">
        <f>VLOOKUP(B68,Overall!B:AA,15,0)</f>
        <v>Elective</v>
      </c>
      <c r="Q68" s="15" t="str">
        <f>VLOOKUP(B68,Overall!B:AA,16,0)</f>
        <v>Yes</v>
      </c>
      <c r="R68" s="14" t="str">
        <f>VLOOKUP(B68,Overall!B:AA,17,0)</f>
        <v>Operations</v>
      </c>
      <c r="S68" s="20" t="str">
        <f>VLOOKUP(B68,Overall!B:AA,18,0)</f>
        <v>https://onlinecourses.nptel.ac.in/noc25_mg78/preview</v>
      </c>
      <c r="T68" s="14" t="str">
        <f>VLOOKUP(B68,Overall!B:AA,19,0)</f>
        <v>noc25_mg78</v>
      </c>
      <c r="U68" s="18" t="str">
        <f>VLOOKUP(B68,Overall!B:AA,20,0)</f>
        <v>https://onlinecourses.nptel.ac.in/noc24_mg75/preview</v>
      </c>
      <c r="V68" s="18" t="str">
        <f>VLOOKUP(B68,Overall!B:AA,21,0)</f>
        <v>https://onlinecourses.nptel.ac.in/noc24_mg75/preview</v>
      </c>
      <c r="W68" s="14" t="str">
        <f>VLOOKUP(B68,Overall!B:AA,22,0)</f>
        <v>noc24_mg75</v>
      </c>
      <c r="X68" s="20" t="str">
        <f>VLOOKUP(B68,Overall!B:AA,23,0)</f>
        <v>https://nptel.ac.in/courses/110104073</v>
      </c>
      <c r="Y68" s="19" t="str">
        <f>VLOOKUP(B68,Overall!B:AA,24,0)</f>
        <v>https://nptel.ac.in/courses/110104073</v>
      </c>
      <c r="Z68" s="14">
        <f>VLOOKUP(B68,Overall!B:AA,25,0)</f>
        <v>110104073</v>
      </c>
      <c r="AA68" s="14"/>
      <c r="AB68" s="14"/>
    </row>
    <row r="69" spans="1:28" x14ac:dyDescent="0.25">
      <c r="A69" s="45">
        <v>68</v>
      </c>
      <c r="B69" s="14" t="s">
        <v>3060</v>
      </c>
      <c r="C69" s="14" t="str">
        <f>VLOOKUP(B69,Overall!B:AA,2,0)</f>
        <v>Law/ Public Policy/ Social Science</v>
      </c>
      <c r="D69" s="14" t="str">
        <f>VLOOKUP(B69,Overall!B:AA,3,0)</f>
        <v>Conflict Management through Mediation</v>
      </c>
      <c r="E69" s="14" t="str">
        <f>VLOOKUP(B69,Overall!B:AA,4,0)</f>
        <v>Prof. Ashok R. Patil</v>
      </c>
      <c r="F69" s="15" t="str">
        <f>VLOOKUP(B69,Overall!B:AA,5,0)</f>
        <v>National University of Study and Research in Law</v>
      </c>
      <c r="G69" s="15" t="str">
        <f>VLOOKUP(B69,Overall!B:AA,6,0)</f>
        <v>IIT Madras</v>
      </c>
      <c r="H69" s="16" t="str">
        <f>VLOOKUP(B69,Overall!B:AA,7,0)</f>
        <v>8 Weeks</v>
      </c>
      <c r="I69" s="15" t="str">
        <f>VLOOKUP(B69,Overall!B:AA,8,0)</f>
        <v>Rerun</v>
      </c>
      <c r="J69" s="17">
        <f>VLOOKUP(B69,Overall!B:AA,9,0)</f>
        <v>45859</v>
      </c>
      <c r="K69" s="17">
        <f>VLOOKUP(B69,Overall!B:AA,10,0)</f>
        <v>45912</v>
      </c>
      <c r="L69" s="17">
        <f>VLOOKUP(B69,Overall!B:AA,11,0)</f>
        <v>45920</v>
      </c>
      <c r="M69" s="17">
        <f>VLOOKUP(B69,Overall!B:AA,12,0)</f>
        <v>45866</v>
      </c>
      <c r="N69" s="17">
        <f>VLOOKUP(B69,Overall!B:AA,13,0)</f>
        <v>45884</v>
      </c>
      <c r="O69" s="15" t="str">
        <f>VLOOKUP(B69,Overall!B:AA,14,0)</f>
        <v>UG/PG</v>
      </c>
      <c r="P69" s="15" t="str">
        <f>VLOOKUP(B69,Overall!B:AA,15,0)</f>
        <v>Elective</v>
      </c>
      <c r="Q69" s="15" t="str">
        <f>VLOOKUP(B69,Overall!B:AA,16,0)</f>
        <v>Yes</v>
      </c>
      <c r="R69" s="14">
        <f>VLOOKUP(B69,Overall!B:AA,17,0)</f>
        <v>0</v>
      </c>
      <c r="S69" s="20" t="str">
        <f>VLOOKUP(B69,Overall!B:AA,18,0)</f>
        <v>https://onlinecourses.nptel.ac.in/noc25_lw20/preview</v>
      </c>
      <c r="T69" s="14" t="str">
        <f>VLOOKUP(B69,Overall!B:AA,19,0)</f>
        <v>noc25_lw20</v>
      </c>
      <c r="U69" s="18" t="str">
        <f>VLOOKUP(B69,Overall!B:AA,20,0)</f>
        <v>https://onlinecourses.nptel.ac.in/noc24_lw08/preview</v>
      </c>
      <c r="V69" s="18" t="str">
        <f>VLOOKUP(B69,Overall!B:AA,21,0)</f>
        <v>https://onlinecourses.nptel.ac.in/noc24_lw08/preview</v>
      </c>
      <c r="W69" s="14" t="str">
        <f>VLOOKUP(B69,Overall!B:AA,22,0)</f>
        <v>noc24_lw08</v>
      </c>
      <c r="X69" s="20" t="str">
        <f>VLOOKUP(B69,Overall!B:AA,23,0)</f>
        <v>https://nptel.ac.in/courses/129106008</v>
      </c>
      <c r="Y69" s="19" t="str">
        <f>VLOOKUP(B69,Overall!B:AA,24,0)</f>
        <v>https://nptel.ac.in/courses/129106008</v>
      </c>
      <c r="Z69" s="14">
        <f>VLOOKUP(B69,Overall!B:AA,25,0)</f>
        <v>129106008</v>
      </c>
      <c r="AA69" s="14"/>
      <c r="AB69" s="14"/>
    </row>
    <row r="70" spans="1:28" x14ac:dyDescent="0.25">
      <c r="A70" s="45">
        <v>69</v>
      </c>
      <c r="B70" s="14" t="s">
        <v>3092</v>
      </c>
      <c r="C70" s="14" t="str">
        <f>VLOOKUP(B70,Overall!B:AA,2,0)</f>
        <v>Management</v>
      </c>
      <c r="D70" s="14" t="str">
        <f>VLOOKUP(B70,Overall!B:AA,3,0)</f>
        <v>Decision-Making Under Uncertainty</v>
      </c>
      <c r="E70" s="14" t="str">
        <f>VLOOKUP(B70,Overall!B:AA,4,0)</f>
        <v>Prof. N. Gautam</v>
      </c>
      <c r="F70" s="15" t="str">
        <f>VLOOKUP(B70,Overall!B:AA,5,0)</f>
        <v>Syracuse University</v>
      </c>
      <c r="G70" s="15" t="str">
        <f>VLOOKUP(B70,Overall!B:AA,6,0)</f>
        <v>IIT Madras</v>
      </c>
      <c r="H70" s="16" t="str">
        <f>VLOOKUP(B70,Overall!B:AA,7,0)</f>
        <v>4 Weeks</v>
      </c>
      <c r="I70" s="15" t="str">
        <f>VLOOKUP(B70,Overall!B:AA,8,0)</f>
        <v>Rerun</v>
      </c>
      <c r="J70" s="17">
        <f>VLOOKUP(B70,Overall!B:AA,9,0)</f>
        <v>45859</v>
      </c>
      <c r="K70" s="17">
        <f>VLOOKUP(B70,Overall!B:AA,10,0)</f>
        <v>45884</v>
      </c>
      <c r="L70" s="17">
        <f>VLOOKUP(B70,Overall!B:AA,11,0)</f>
        <v>45920</v>
      </c>
      <c r="M70" s="17">
        <f>VLOOKUP(B70,Overall!B:AA,12,0)</f>
        <v>45866</v>
      </c>
      <c r="N70" s="17">
        <f>VLOOKUP(B70,Overall!B:AA,13,0)</f>
        <v>45884</v>
      </c>
      <c r="O70" s="15" t="str">
        <f>VLOOKUP(B70,Overall!B:AA,14,0)</f>
        <v>UG/PG</v>
      </c>
      <c r="P70" s="15" t="str">
        <f>VLOOKUP(B70,Overall!B:AA,15,0)</f>
        <v>Elective</v>
      </c>
      <c r="Q70" s="15" t="str">
        <f>VLOOKUP(B70,Overall!B:AA,16,0)</f>
        <v>Yes</v>
      </c>
      <c r="R70" s="14" t="str">
        <f>VLOOKUP(B70,Overall!B:AA,17,0)</f>
        <v>Operations
Managerial Economics</v>
      </c>
      <c r="S70" s="20" t="str">
        <f>VLOOKUP(B70,Overall!B:AA,18,0)</f>
        <v>https://onlinecourses.nptel.ac.in/noc25_mg79/preview</v>
      </c>
      <c r="T70" s="14" t="str">
        <f>VLOOKUP(B70,Overall!B:AA,19,0)</f>
        <v>noc25_mg79</v>
      </c>
      <c r="U70" s="18" t="str">
        <f>VLOOKUP(B70,Overall!B:AA,20,0)</f>
        <v>https://onlinecourses.nptel.ac.in/noc24_mg69/preview</v>
      </c>
      <c r="V70" s="18" t="str">
        <f>VLOOKUP(B70,Overall!B:AA,21,0)</f>
        <v>https://onlinecourses.nptel.ac.in/noc24_mg69/preview</v>
      </c>
      <c r="W70" s="14" t="str">
        <f>VLOOKUP(B70,Overall!B:AA,22,0)</f>
        <v>noc24_mg69</v>
      </c>
      <c r="X70" s="20" t="str">
        <f>VLOOKUP(B70,Overall!B:AA,23,0)</f>
        <v>https://nptel.ac.in/courses/110106134</v>
      </c>
      <c r="Y70" s="19" t="str">
        <f>VLOOKUP(B70,Overall!B:AA,24,0)</f>
        <v>https://nptel.ac.in/courses/110106134</v>
      </c>
      <c r="Z70" s="14">
        <f>VLOOKUP(B70,Overall!B:AA,25,0)</f>
        <v>110106134</v>
      </c>
      <c r="AA70" s="14"/>
      <c r="AB70" s="14"/>
    </row>
    <row r="71" spans="1:28" x14ac:dyDescent="0.25">
      <c r="A71" s="45">
        <v>70</v>
      </c>
      <c r="B71" s="14" t="s">
        <v>3134</v>
      </c>
      <c r="C71" s="14" t="str">
        <f>VLOOKUP(B71,Overall!B:AA,2,0)</f>
        <v>Management</v>
      </c>
      <c r="D71" s="14" t="str">
        <f>VLOOKUP(B71,Overall!B:AA,3,0)</f>
        <v>Business Analytics &amp; Data Mining Modeling using R Part II</v>
      </c>
      <c r="E71" s="14" t="str">
        <f>VLOOKUP(B71,Overall!B:AA,4,0)</f>
        <v>Prof. Gaurav Dixit</v>
      </c>
      <c r="F71" s="15" t="str">
        <f>VLOOKUP(B71,Overall!B:AA,5,0)</f>
        <v>IIT Roorkee</v>
      </c>
      <c r="G71" s="15" t="str">
        <f>VLOOKUP(B71,Overall!B:AA,6,0)</f>
        <v>IIT Roorkee</v>
      </c>
      <c r="H71" s="16" t="str">
        <f>VLOOKUP(B71,Overall!B:AA,7,0)</f>
        <v>4 Weeks</v>
      </c>
      <c r="I71" s="15" t="str">
        <f>VLOOKUP(B71,Overall!B:AA,8,0)</f>
        <v>Rerun</v>
      </c>
      <c r="J71" s="17">
        <f>VLOOKUP(B71,Overall!B:AA,9,0)</f>
        <v>45859</v>
      </c>
      <c r="K71" s="17">
        <f>VLOOKUP(B71,Overall!B:AA,10,0)</f>
        <v>45884</v>
      </c>
      <c r="L71" s="17">
        <f>VLOOKUP(B71,Overall!B:AA,11,0)</f>
        <v>45920</v>
      </c>
      <c r="M71" s="17">
        <f>VLOOKUP(B71,Overall!B:AA,12,0)</f>
        <v>45866</v>
      </c>
      <c r="N71" s="17">
        <f>VLOOKUP(B71,Overall!B:AA,13,0)</f>
        <v>45884</v>
      </c>
      <c r="O71" s="15" t="str">
        <f>VLOOKUP(B71,Overall!B:AA,14,0)</f>
        <v>UG/PG</v>
      </c>
      <c r="P71" s="15" t="str">
        <f>VLOOKUP(B71,Overall!B:AA,15,0)</f>
        <v>Elective</v>
      </c>
      <c r="Q71" s="15" t="str">
        <f>VLOOKUP(B71,Overall!B:AA,16,0)</f>
        <v>Yes</v>
      </c>
      <c r="R71" s="14">
        <f>VLOOKUP(B71,Overall!B:AA,17,0)</f>
        <v>0</v>
      </c>
      <c r="S71" s="20" t="str">
        <f>VLOOKUP(B71,Overall!B:AA,18,0)</f>
        <v>https://onlinecourses.nptel.ac.in/noc25_mg87/preview</v>
      </c>
      <c r="T71" s="14" t="str">
        <f>VLOOKUP(B71,Overall!B:AA,19,0)</f>
        <v>noc25_mg87</v>
      </c>
      <c r="U71" s="18" t="str">
        <f>VLOOKUP(B71,Overall!B:AA,20,0)</f>
        <v>https://onlinecourses.nptel.ac.in/noc24_mg70/preview</v>
      </c>
      <c r="V71" s="18" t="str">
        <f>VLOOKUP(B71,Overall!B:AA,21,0)</f>
        <v>https://onlinecourses.nptel.ac.in/noc24_mg70/preview</v>
      </c>
      <c r="W71" s="14" t="str">
        <f>VLOOKUP(B71,Overall!B:AA,22,0)</f>
        <v>noc24_mg70</v>
      </c>
      <c r="X71" s="20" t="str">
        <f>VLOOKUP(B71,Overall!B:AA,23,0)</f>
        <v>https://nptel.ac.in/courses/110107095</v>
      </c>
      <c r="Y71" s="19" t="str">
        <f>VLOOKUP(B71,Overall!B:AA,24,0)</f>
        <v>https://nptel.ac.in/courses/110107095</v>
      </c>
      <c r="Z71" s="14">
        <f>VLOOKUP(B71,Overall!B:AA,25,0)</f>
        <v>110107095</v>
      </c>
      <c r="AA71" s="14"/>
      <c r="AB71" s="14"/>
    </row>
    <row r="72" spans="1:28" x14ac:dyDescent="0.25">
      <c r="A72" s="45">
        <v>71</v>
      </c>
      <c r="B72" s="14" t="s">
        <v>3139</v>
      </c>
      <c r="C72" s="14" t="str">
        <f>VLOOKUP(B72,Overall!B:AA,2,0)</f>
        <v>Management</v>
      </c>
      <c r="D72" s="14" t="str">
        <f>VLOOKUP(B72,Overall!B:AA,3,0)</f>
        <v>Business Analytics &amp; Text Mining Modeling using Python</v>
      </c>
      <c r="E72" s="14" t="str">
        <f>VLOOKUP(B72,Overall!B:AA,4,0)</f>
        <v>Prof. Gaurav Dixit</v>
      </c>
      <c r="F72" s="15" t="str">
        <f>VLOOKUP(B72,Overall!B:AA,5,0)</f>
        <v>IIT Roorkee</v>
      </c>
      <c r="G72" s="15" t="str">
        <f>VLOOKUP(B72,Overall!B:AA,6,0)</f>
        <v>IIT Roorkee</v>
      </c>
      <c r="H72" s="16" t="str">
        <f>VLOOKUP(B72,Overall!B:AA,7,0)</f>
        <v>8 Weeks</v>
      </c>
      <c r="I72" s="15" t="str">
        <f>VLOOKUP(B72,Overall!B:AA,8,0)</f>
        <v>Rerun</v>
      </c>
      <c r="J72" s="17">
        <f>VLOOKUP(B72,Overall!B:AA,9,0)</f>
        <v>45859</v>
      </c>
      <c r="K72" s="17">
        <f>VLOOKUP(B72,Overall!B:AA,10,0)</f>
        <v>45912</v>
      </c>
      <c r="L72" s="17">
        <f>VLOOKUP(B72,Overall!B:AA,11,0)</f>
        <v>45920</v>
      </c>
      <c r="M72" s="17">
        <f>VLOOKUP(B72,Overall!B:AA,12,0)</f>
        <v>45866</v>
      </c>
      <c r="N72" s="17">
        <f>VLOOKUP(B72,Overall!B:AA,13,0)</f>
        <v>45884</v>
      </c>
      <c r="O72" s="15" t="str">
        <f>VLOOKUP(B72,Overall!B:AA,14,0)</f>
        <v>UG</v>
      </c>
      <c r="P72" s="15" t="str">
        <f>VLOOKUP(B72,Overall!B:AA,15,0)</f>
        <v>Elective</v>
      </c>
      <c r="Q72" s="15" t="str">
        <f>VLOOKUP(B72,Overall!B:AA,16,0)</f>
        <v>Yes</v>
      </c>
      <c r="R72" s="14">
        <f>VLOOKUP(B72,Overall!B:AA,17,0)</f>
        <v>0</v>
      </c>
      <c r="S72" s="20" t="str">
        <f>VLOOKUP(B72,Overall!B:AA,18,0)</f>
        <v>https://onlinecourses.nptel.ac.in/noc25_mg88/preview</v>
      </c>
      <c r="T72" s="14" t="str">
        <f>VLOOKUP(B72,Overall!B:AA,19,0)</f>
        <v>noc25_mg88</v>
      </c>
      <c r="U72" s="18" t="str">
        <f>VLOOKUP(B72,Overall!B:AA,20,0)</f>
        <v>https://onlinecourses.nptel.ac.in/noc24_mg79/preview</v>
      </c>
      <c r="V72" s="18" t="str">
        <f>VLOOKUP(B72,Overall!B:AA,21,0)</f>
        <v>https://onlinecourses.nptel.ac.in/noc24_mg79/preview</v>
      </c>
      <c r="W72" s="14" t="str">
        <f>VLOOKUP(B72,Overall!B:AA,22,0)</f>
        <v>noc24_mg79</v>
      </c>
      <c r="X72" s="20" t="str">
        <f>VLOOKUP(B72,Overall!B:AA,23,0)</f>
        <v>https://nptel.ac.in/courses/110107129</v>
      </c>
      <c r="Y72" s="19" t="str">
        <f>VLOOKUP(B72,Overall!B:AA,24,0)</f>
        <v>https://nptel.ac.in/courses/110107129</v>
      </c>
      <c r="Z72" s="14">
        <f>VLOOKUP(B72,Overall!B:AA,25,0)</f>
        <v>110107129</v>
      </c>
      <c r="AA72" s="14"/>
      <c r="AB72" s="14"/>
    </row>
    <row r="73" spans="1:28" x14ac:dyDescent="0.25">
      <c r="A73" s="45">
        <v>72</v>
      </c>
      <c r="B73" s="14" t="s">
        <v>3169</v>
      </c>
      <c r="C73" s="14" t="str">
        <f>VLOOKUP(B73,Overall!B:AA,2,0)</f>
        <v>Management</v>
      </c>
      <c r="D73" s="14" t="str">
        <f>VLOOKUP(B73,Overall!B:AA,3,0)</f>
        <v>Manufacturing Strategy</v>
      </c>
      <c r="E73" s="14" t="str">
        <f>VLOOKUP(B73,Overall!B:AA,4,0)</f>
        <v>Prof. Rajat Agrawal</v>
      </c>
      <c r="F73" s="15" t="str">
        <f>VLOOKUP(B73,Overall!B:AA,5,0)</f>
        <v>IIT Roorkee</v>
      </c>
      <c r="G73" s="15" t="str">
        <f>VLOOKUP(B73,Overall!B:AA,6,0)</f>
        <v>IIT Roorkee</v>
      </c>
      <c r="H73" s="16" t="str">
        <f>VLOOKUP(B73,Overall!B:AA,7,0)</f>
        <v>8 Weeks</v>
      </c>
      <c r="I73" s="15" t="str">
        <f>VLOOKUP(B73,Overall!B:AA,8,0)</f>
        <v>Rerun</v>
      </c>
      <c r="J73" s="17">
        <f>VLOOKUP(B73,Overall!B:AA,9,0)</f>
        <v>45859</v>
      </c>
      <c r="K73" s="17">
        <f>VLOOKUP(B73,Overall!B:AA,10,0)</f>
        <v>45912</v>
      </c>
      <c r="L73" s="17">
        <f>VLOOKUP(B73,Overall!B:AA,11,0)</f>
        <v>45920</v>
      </c>
      <c r="M73" s="17">
        <f>VLOOKUP(B73,Overall!B:AA,12,0)</f>
        <v>45866</v>
      </c>
      <c r="N73" s="17">
        <f>VLOOKUP(B73,Overall!B:AA,13,0)</f>
        <v>45884</v>
      </c>
      <c r="O73" s="15" t="str">
        <f>VLOOKUP(B73,Overall!B:AA,14,0)</f>
        <v>UG/PG</v>
      </c>
      <c r="P73" s="15" t="str">
        <f>VLOOKUP(B73,Overall!B:AA,15,0)</f>
        <v>Elective</v>
      </c>
      <c r="Q73" s="15" t="str">
        <f>VLOOKUP(B73,Overall!B:AA,16,0)</f>
        <v>Yes</v>
      </c>
      <c r="R73" s="14" t="str">
        <f>VLOOKUP(B73,Overall!B:AA,17,0)</f>
        <v>Operations</v>
      </c>
      <c r="S73" s="20" t="str">
        <f>VLOOKUP(B73,Overall!B:AA,18,0)</f>
        <v>https://onlinecourses.nptel.ac.in/noc25_mg94/preview</v>
      </c>
      <c r="T73" s="14" t="str">
        <f>VLOOKUP(B73,Overall!B:AA,19,0)</f>
        <v>noc25_mg94</v>
      </c>
      <c r="U73" s="18" t="str">
        <f>VLOOKUP(B73,Overall!B:AA,20,0)</f>
        <v>https://onlinecourses.nptel.ac.in/noc23_mg109/preview</v>
      </c>
      <c r="V73" s="18" t="str">
        <f>VLOOKUP(B73,Overall!B:AA,21,0)</f>
        <v>https://onlinecourses.nptel.ac.in/noc23_mg109/preview</v>
      </c>
      <c r="W73" s="14" t="str">
        <f>VLOOKUP(B73,Overall!B:AA,22,0)</f>
        <v>noc23_mg109</v>
      </c>
      <c r="X73" s="20" t="str">
        <f>VLOOKUP(B73,Overall!B:AA,23,0)</f>
        <v>https://nptel.ac.in/courses/110107116</v>
      </c>
      <c r="Y73" s="19" t="str">
        <f>VLOOKUP(B73,Overall!B:AA,24,0)</f>
        <v>https://nptel.ac.in/courses/110107116</v>
      </c>
      <c r="Z73" s="14">
        <f>VLOOKUP(B73,Overall!B:AA,25,0)</f>
        <v>110107116</v>
      </c>
      <c r="AA73" s="14"/>
      <c r="AB73" s="14"/>
    </row>
    <row r="74" spans="1:28" x14ac:dyDescent="0.25">
      <c r="A74" s="45">
        <v>73</v>
      </c>
      <c r="B74" s="14" t="s">
        <v>3193</v>
      </c>
      <c r="C74" s="14" t="str">
        <f>VLOOKUP(B74,Overall!B:AA,2,0)</f>
        <v>Management</v>
      </c>
      <c r="D74" s="14" t="str">
        <f>VLOOKUP(B74,Overall!B:AA,3,0)</f>
        <v>Strategic Sales Management</v>
      </c>
      <c r="E74" s="14" t="str">
        <f>VLOOKUP(B74,Overall!B:AA,4,0)</f>
        <v>Prof. Sourabh Arora,
Prof. Kalpak Kulkarni</v>
      </c>
      <c r="F74" s="15" t="str">
        <f>VLOOKUP(B74,Overall!B:AA,5,0)</f>
        <v>IIT Roorkee</v>
      </c>
      <c r="G74" s="15" t="str">
        <f>VLOOKUP(B74,Overall!B:AA,6,0)</f>
        <v>IIT Roorkee</v>
      </c>
      <c r="H74" s="16" t="str">
        <f>VLOOKUP(B74,Overall!B:AA,7,0)</f>
        <v>8 Weeks</v>
      </c>
      <c r="I74" s="15" t="str">
        <f>VLOOKUP(B74,Overall!B:AA,8,0)</f>
        <v>Rerun</v>
      </c>
      <c r="J74" s="17">
        <f>VLOOKUP(B74,Overall!B:AA,9,0)</f>
        <v>45859</v>
      </c>
      <c r="K74" s="17">
        <f>VLOOKUP(B74,Overall!B:AA,10,0)</f>
        <v>45912</v>
      </c>
      <c r="L74" s="17">
        <f>VLOOKUP(B74,Overall!B:AA,11,0)</f>
        <v>45920</v>
      </c>
      <c r="M74" s="17">
        <f>VLOOKUP(B74,Overall!B:AA,12,0)</f>
        <v>45866</v>
      </c>
      <c r="N74" s="17">
        <f>VLOOKUP(B74,Overall!B:AA,13,0)</f>
        <v>45884</v>
      </c>
      <c r="O74" s="15" t="str">
        <f>VLOOKUP(B74,Overall!B:AA,14,0)</f>
        <v>UG/PG</v>
      </c>
      <c r="P74" s="15" t="str">
        <f>VLOOKUP(B74,Overall!B:AA,15,0)</f>
        <v>Elective</v>
      </c>
      <c r="Q74" s="15" t="str">
        <f>VLOOKUP(B74,Overall!B:AA,16,0)</f>
        <v>Yes</v>
      </c>
      <c r="R74" s="14">
        <f>VLOOKUP(B74,Overall!B:AA,17,0)</f>
        <v>0</v>
      </c>
      <c r="S74" s="20" t="str">
        <f>VLOOKUP(B74,Overall!B:AA,18,0)</f>
        <v>https://onlinecourses.nptel.ac.in/noc25_mg99/preview</v>
      </c>
      <c r="T74" s="14" t="str">
        <f>VLOOKUP(B74,Overall!B:AA,19,0)</f>
        <v>noc25_mg99</v>
      </c>
      <c r="U74" s="18" t="str">
        <f>VLOOKUP(B74,Overall!B:AA,20,0)</f>
        <v>https://onlinecourses.nptel.ac.in/noc24_mg129/preview</v>
      </c>
      <c r="V74" s="18" t="str">
        <f>VLOOKUP(B74,Overall!B:AA,21,0)</f>
        <v>https://onlinecourses.nptel.ac.in/noc24_mg129/preview</v>
      </c>
      <c r="W74" s="14" t="str">
        <f>VLOOKUP(B74,Overall!B:AA,22,0)</f>
        <v>noc24_mg129</v>
      </c>
      <c r="X74" s="20" t="str">
        <f>VLOOKUP(B74,Overall!B:AA,23,0)</f>
        <v>https://nptel.ac.in/courses/110107163</v>
      </c>
      <c r="Y74" s="19" t="str">
        <f>VLOOKUP(B74,Overall!B:AA,24,0)</f>
        <v>https://nptel.ac.in/courses/110107163</v>
      </c>
      <c r="Z74" s="14">
        <f>VLOOKUP(B74,Overall!B:AA,25,0)</f>
        <v>110107163</v>
      </c>
      <c r="AA74" s="14"/>
      <c r="AB74" s="14"/>
    </row>
    <row r="75" spans="1:28" x14ac:dyDescent="0.25">
      <c r="A75" s="45">
        <v>74</v>
      </c>
      <c r="B75" s="14" t="s">
        <v>3198</v>
      </c>
      <c r="C75" s="14" t="str">
        <f>VLOOKUP(B75,Overall!B:AA,2,0)</f>
        <v>Management</v>
      </c>
      <c r="D75" s="14" t="str">
        <f>VLOOKUP(B75,Overall!B:AA,3,0)</f>
        <v>Econometric Modelling</v>
      </c>
      <c r="E75" s="14" t="str">
        <f>VLOOKUP(B75,Overall!B:AA,4,0)</f>
        <v>Prof. Sujata Kar</v>
      </c>
      <c r="F75" s="15" t="str">
        <f>VLOOKUP(B75,Overall!B:AA,5,0)</f>
        <v>IIT Roorkee</v>
      </c>
      <c r="G75" s="15" t="str">
        <f>VLOOKUP(B75,Overall!B:AA,6,0)</f>
        <v>IIT Roorkee</v>
      </c>
      <c r="H75" s="16" t="str">
        <f>VLOOKUP(B75,Overall!B:AA,7,0)</f>
        <v>8 Weeks</v>
      </c>
      <c r="I75" s="15" t="str">
        <f>VLOOKUP(B75,Overall!B:AA,8,0)</f>
        <v>Rerun</v>
      </c>
      <c r="J75" s="17">
        <f>VLOOKUP(B75,Overall!B:AA,9,0)</f>
        <v>45859</v>
      </c>
      <c r="K75" s="17">
        <f>VLOOKUP(B75,Overall!B:AA,10,0)</f>
        <v>45912</v>
      </c>
      <c r="L75" s="17">
        <f>VLOOKUP(B75,Overall!B:AA,11,0)</f>
        <v>45920</v>
      </c>
      <c r="M75" s="17">
        <f>VLOOKUP(B75,Overall!B:AA,12,0)</f>
        <v>45866</v>
      </c>
      <c r="N75" s="17">
        <f>VLOOKUP(B75,Overall!B:AA,13,0)</f>
        <v>45884</v>
      </c>
      <c r="O75" s="15" t="str">
        <f>VLOOKUP(B75,Overall!B:AA,14,0)</f>
        <v>PG</v>
      </c>
      <c r="P75" s="15" t="str">
        <f>VLOOKUP(B75,Overall!B:AA,15,0)</f>
        <v>Elective</v>
      </c>
      <c r="Q75" s="15" t="str">
        <f>VLOOKUP(B75,Overall!B:AA,16,0)</f>
        <v>Yes</v>
      </c>
      <c r="R75" s="14" t="str">
        <f>VLOOKUP(B75,Overall!B:AA,17,0)</f>
        <v>Economics
Managerial Economics</v>
      </c>
      <c r="S75" s="20" t="str">
        <f>VLOOKUP(B75,Overall!B:AA,18,0)</f>
        <v>https://onlinecourses.nptel.ac.in/noc25_mg100/preview</v>
      </c>
      <c r="T75" s="14" t="str">
        <f>VLOOKUP(B75,Overall!B:AA,19,0)</f>
        <v>noc25_mg100</v>
      </c>
      <c r="U75" s="18" t="str">
        <f>VLOOKUP(B75,Overall!B:AA,20,0)</f>
        <v>https://onlinecourses.nptel.ac.in/noc24_mg80/preview</v>
      </c>
      <c r="V75" s="18" t="str">
        <f>VLOOKUP(B75,Overall!B:AA,21,0)</f>
        <v>https://onlinecourses.nptel.ac.in/noc24_mg80/preview</v>
      </c>
      <c r="W75" s="14" t="str">
        <f>VLOOKUP(B75,Overall!B:AA,22,0)</f>
        <v>noc24_mg80</v>
      </c>
      <c r="X75" s="20" t="str">
        <f>VLOOKUP(B75,Overall!B:AA,23,0)</f>
        <v>https://nptel.ac.in/courses/110107153</v>
      </c>
      <c r="Y75" s="19" t="str">
        <f>VLOOKUP(B75,Overall!B:AA,24,0)</f>
        <v>https://nptel.ac.in/courses/110107153</v>
      </c>
      <c r="Z75" s="14">
        <f>VLOOKUP(B75,Overall!B:AA,25,0)</f>
        <v>110107153</v>
      </c>
      <c r="AA75" s="14"/>
      <c r="AB75" s="14"/>
    </row>
    <row r="76" spans="1:28" x14ac:dyDescent="0.25">
      <c r="A76" s="45">
        <v>75</v>
      </c>
      <c r="B76" s="14" t="s">
        <v>3203</v>
      </c>
      <c r="C76" s="14" t="str">
        <f>VLOOKUP(B76,Overall!B:AA,2,0)</f>
        <v>Management</v>
      </c>
      <c r="D76" s="14" t="str">
        <f>VLOOKUP(B76,Overall!B:AA,3,0)</f>
        <v>Organization Development and Change in 21st Century</v>
      </c>
      <c r="E76" s="14" t="str">
        <f>VLOOKUP(B76,Overall!B:AA,4,0)</f>
        <v>Prof. Ashish Pandey</v>
      </c>
      <c r="F76" s="15" t="str">
        <f>VLOOKUP(B76,Overall!B:AA,5,0)</f>
        <v>IIT Bombay</v>
      </c>
      <c r="G76" s="15" t="str">
        <f>VLOOKUP(B76,Overall!B:AA,6,0)</f>
        <v>IIT Bombay</v>
      </c>
      <c r="H76" s="16" t="str">
        <f>VLOOKUP(B76,Overall!B:AA,7,0)</f>
        <v>8 Weeks</v>
      </c>
      <c r="I76" s="15" t="str">
        <f>VLOOKUP(B76,Overall!B:AA,8,0)</f>
        <v>Rerun</v>
      </c>
      <c r="J76" s="17">
        <f>VLOOKUP(B76,Overall!B:AA,9,0)</f>
        <v>45859</v>
      </c>
      <c r="K76" s="17">
        <f>VLOOKUP(B76,Overall!B:AA,10,0)</f>
        <v>45912</v>
      </c>
      <c r="L76" s="17">
        <f>VLOOKUP(B76,Overall!B:AA,11,0)</f>
        <v>45920</v>
      </c>
      <c r="M76" s="17">
        <f>VLOOKUP(B76,Overall!B:AA,12,0)</f>
        <v>45866</v>
      </c>
      <c r="N76" s="17">
        <f>VLOOKUP(B76,Overall!B:AA,13,0)</f>
        <v>45884</v>
      </c>
      <c r="O76" s="15" t="str">
        <f>VLOOKUP(B76,Overall!B:AA,14,0)</f>
        <v>UG/PG</v>
      </c>
      <c r="P76" s="15" t="str">
        <f>VLOOKUP(B76,Overall!B:AA,15,0)</f>
        <v>Elective</v>
      </c>
      <c r="Q76" s="15" t="str">
        <f>VLOOKUP(B76,Overall!B:AA,16,0)</f>
        <v>Yes</v>
      </c>
      <c r="R76" s="14" t="str">
        <f>VLOOKUP(B76,Overall!B:AA,17,0)</f>
        <v>Human Resource Management
Faculty Domain - Advanced</v>
      </c>
      <c r="S76" s="20" t="str">
        <f>VLOOKUP(B76,Overall!B:AA,18,0)</f>
        <v>https://onlinecourses.nptel.ac.in/noc25_mg103/preview</v>
      </c>
      <c r="T76" s="14" t="str">
        <f>VLOOKUP(B76,Overall!B:AA,19,0)</f>
        <v>noc25_mg103</v>
      </c>
      <c r="U76" s="18" t="str">
        <f>VLOOKUP(B76,Overall!B:AA,20,0)</f>
        <v>https://onlinecourses.nptel.ac.in/noc24_mg74/preview</v>
      </c>
      <c r="V76" s="18" t="str">
        <f>VLOOKUP(B76,Overall!B:AA,21,0)</f>
        <v>https://onlinecourses.nptel.ac.in/noc24_mg74/preview</v>
      </c>
      <c r="W76" s="14" t="str">
        <f>VLOOKUP(B76,Overall!B:AA,22,0)</f>
        <v>noc24_mg74</v>
      </c>
      <c r="X76" s="20" t="str">
        <f>VLOOKUP(B76,Overall!B:AA,23,0)</f>
        <v>https://nptel.ac.in/courses/110101146</v>
      </c>
      <c r="Y76" s="19" t="str">
        <f>VLOOKUP(B76,Overall!B:AA,24,0)</f>
        <v>https://nptel.ac.in/courses/110101146</v>
      </c>
      <c r="Z76" s="14">
        <f>VLOOKUP(B76,Overall!B:AA,25,0)</f>
        <v>110101146</v>
      </c>
      <c r="AA76" s="14"/>
      <c r="AB76" s="14"/>
    </row>
    <row r="77" spans="1:28" x14ac:dyDescent="0.25">
      <c r="A77" s="45">
        <v>76</v>
      </c>
      <c r="B77" s="14" t="s">
        <v>3219</v>
      </c>
      <c r="C77" s="14" t="str">
        <f>VLOOKUP(B77,Overall!B:AA,2,0)</f>
        <v>Management</v>
      </c>
      <c r="D77" s="14" t="str">
        <f>VLOOKUP(B77,Overall!B:AA,3,0)</f>
        <v>Design Thinking - A Primer</v>
      </c>
      <c r="E77" s="14" t="str">
        <f>VLOOKUP(B77,Overall!B:AA,4,0)</f>
        <v>Prof. Ashwin Mahalingam,
Prof. Bala Ramadurai</v>
      </c>
      <c r="F77" s="15" t="str">
        <f>VLOOKUP(B77,Overall!B:AA,5,0)</f>
        <v>IIT Madras</v>
      </c>
      <c r="G77" s="15" t="str">
        <f>VLOOKUP(B77,Overall!B:AA,6,0)</f>
        <v>IIT Madras</v>
      </c>
      <c r="H77" s="16" t="str">
        <f>VLOOKUP(B77,Overall!B:AA,7,0)</f>
        <v>4 Weeks</v>
      </c>
      <c r="I77" s="15" t="str">
        <f>VLOOKUP(B77,Overall!B:AA,8,0)</f>
        <v>Rerun</v>
      </c>
      <c r="J77" s="17">
        <f>VLOOKUP(B77,Overall!B:AA,9,0)</f>
        <v>45859</v>
      </c>
      <c r="K77" s="17">
        <f>VLOOKUP(B77,Overall!B:AA,10,0)</f>
        <v>45884</v>
      </c>
      <c r="L77" s="17">
        <f>VLOOKUP(B77,Overall!B:AA,11,0)</f>
        <v>45920</v>
      </c>
      <c r="M77" s="17">
        <f>VLOOKUP(B77,Overall!B:AA,12,0)</f>
        <v>45866</v>
      </c>
      <c r="N77" s="17">
        <f>VLOOKUP(B77,Overall!B:AA,13,0)</f>
        <v>45884</v>
      </c>
      <c r="O77" s="15" t="str">
        <f>VLOOKUP(B77,Overall!B:AA,14,0)</f>
        <v>UG/PG</v>
      </c>
      <c r="P77" s="15" t="str">
        <f>VLOOKUP(B77,Overall!B:AA,15,0)</f>
        <v>Elective</v>
      </c>
      <c r="Q77" s="15" t="str">
        <f>VLOOKUP(B77,Overall!B:AA,16,0)</f>
        <v>Yes</v>
      </c>
      <c r="R77" s="14">
        <f>VLOOKUP(B77,Overall!B:AA,17,0)</f>
        <v>0</v>
      </c>
      <c r="S77" s="20" t="str">
        <f>VLOOKUP(B77,Overall!B:AA,18,0)</f>
        <v>https://onlinecourses.nptel.ac.in/noc25_mg106/preview</v>
      </c>
      <c r="T77" s="14" t="str">
        <f>VLOOKUP(B77,Overall!B:AA,19,0)</f>
        <v>noc25_mg106</v>
      </c>
      <c r="U77" s="18" t="str">
        <f>VLOOKUP(B77,Overall!B:AA,20,0)</f>
        <v>https://onlinecourses.nptel.ac.in/noc25_mg18/preview</v>
      </c>
      <c r="V77" s="18" t="str">
        <f>VLOOKUP(B77,Overall!B:AA,21,0)</f>
        <v>https://onlinecourses.nptel.ac.in/noc25_mg18/preview</v>
      </c>
      <c r="W77" s="14" t="str">
        <f>VLOOKUP(B77,Overall!B:AA,22,0)</f>
        <v>noc25_mg18</v>
      </c>
      <c r="X77" s="20" t="str">
        <f>VLOOKUP(B77,Overall!B:AA,23,0)</f>
        <v>https://nptel.ac.in/courses/110106124</v>
      </c>
      <c r="Y77" s="19" t="str">
        <f>VLOOKUP(B77,Overall!B:AA,24,0)</f>
        <v>https://nptel.ac.in/courses/110106124</v>
      </c>
      <c r="Z77" s="14">
        <f>VLOOKUP(B77,Overall!B:AA,25,0)</f>
        <v>110106124</v>
      </c>
      <c r="AA77" s="14"/>
      <c r="AB77" s="14"/>
    </row>
    <row r="78" spans="1:28" x14ac:dyDescent="0.25">
      <c r="A78" s="45">
        <v>77</v>
      </c>
      <c r="B78" s="14" t="s">
        <v>3251</v>
      </c>
      <c r="C78" s="14" t="str">
        <f>VLOOKUP(B78,Overall!B:AA,2,0)</f>
        <v>Management</v>
      </c>
      <c r="D78" s="14" t="str">
        <f>VLOOKUP(B78,Overall!B:AA,3,0)</f>
        <v>Retail Marketing Strategy</v>
      </c>
      <c r="E78" s="14" t="str">
        <f>VLOOKUP(B78,Overall!B:AA,4,0)</f>
        <v>Prof. Sourabh Arora</v>
      </c>
      <c r="F78" s="15" t="str">
        <f>VLOOKUP(B78,Overall!B:AA,5,0)</f>
        <v>IIT Roorkee</v>
      </c>
      <c r="G78" s="15" t="str">
        <f>VLOOKUP(B78,Overall!B:AA,6,0)</f>
        <v>IIT Roorkee</v>
      </c>
      <c r="H78" s="16" t="str">
        <f>VLOOKUP(B78,Overall!B:AA,7,0)</f>
        <v>8 Weeks</v>
      </c>
      <c r="I78" s="15" t="str">
        <f>VLOOKUP(B78,Overall!B:AA,8,0)</f>
        <v>Rerun</v>
      </c>
      <c r="J78" s="17">
        <f>VLOOKUP(B78,Overall!B:AA,9,0)</f>
        <v>45859</v>
      </c>
      <c r="K78" s="17">
        <f>VLOOKUP(B78,Overall!B:AA,10,0)</f>
        <v>45912</v>
      </c>
      <c r="L78" s="17">
        <f>VLOOKUP(B78,Overall!B:AA,11,0)</f>
        <v>45920</v>
      </c>
      <c r="M78" s="17">
        <f>VLOOKUP(B78,Overall!B:AA,12,0)</f>
        <v>45866</v>
      </c>
      <c r="N78" s="17">
        <f>VLOOKUP(B78,Overall!B:AA,13,0)</f>
        <v>45884</v>
      </c>
      <c r="O78" s="15" t="str">
        <f>VLOOKUP(B78,Overall!B:AA,14,0)</f>
        <v>UG/PG</v>
      </c>
      <c r="P78" s="15" t="str">
        <f>VLOOKUP(B78,Overall!B:AA,15,0)</f>
        <v>Elective</v>
      </c>
      <c r="Q78" s="15" t="str">
        <f>VLOOKUP(B78,Overall!B:AA,16,0)</f>
        <v>Yes</v>
      </c>
      <c r="R78" s="14">
        <f>VLOOKUP(B78,Overall!B:AA,17,0)</f>
        <v>0</v>
      </c>
      <c r="S78" s="20" t="str">
        <f>VLOOKUP(B78,Overall!B:AA,18,0)</f>
        <v>https://onlinecourses.nptel.ac.in/noc25_mg112/preview</v>
      </c>
      <c r="T78" s="14" t="str">
        <f>VLOOKUP(B78,Overall!B:AA,19,0)</f>
        <v>noc25_mg112</v>
      </c>
      <c r="U78" s="18" t="str">
        <f>VLOOKUP(B78,Overall!B:AA,20,0)</f>
        <v>https://onlinecourses.nptel.ac.in/noc24_mg82/preview</v>
      </c>
      <c r="V78" s="18" t="str">
        <f>VLOOKUP(B78,Overall!B:AA,21,0)</f>
        <v>https://onlinecourses.nptel.ac.in/noc24_mg82/preview</v>
      </c>
      <c r="W78" s="14" t="str">
        <f>VLOOKUP(B78,Overall!B:AA,22,0)</f>
        <v>noc24_mg82</v>
      </c>
      <c r="X78" s="20" t="str">
        <f>VLOOKUP(B78,Overall!B:AA,23,0)</f>
        <v>https://nptel.ac.in/courses/110107167</v>
      </c>
      <c r="Y78" s="19" t="str">
        <f>VLOOKUP(B78,Overall!B:AA,24,0)</f>
        <v>https://nptel.ac.in/courses/110107167</v>
      </c>
      <c r="Z78" s="14">
        <f>VLOOKUP(B78,Overall!B:AA,25,0)</f>
        <v>110107167</v>
      </c>
      <c r="AA78" s="14"/>
      <c r="AB78" s="14"/>
    </row>
    <row r="79" spans="1:28" x14ac:dyDescent="0.25">
      <c r="A79" s="45">
        <v>78</v>
      </c>
      <c r="B79" s="14" t="s">
        <v>3273</v>
      </c>
      <c r="C79" s="14" t="str">
        <f>VLOOKUP(B79,Overall!B:AA,2,0)</f>
        <v>Management</v>
      </c>
      <c r="D79" s="14" t="str">
        <f>VLOOKUP(B79,Overall!B:AA,3,0)</f>
        <v>Managing Services</v>
      </c>
      <c r="E79" s="14" t="str">
        <f>VLOOKUP(B79,Overall!B:AA,4,0)</f>
        <v>Prof. Jayanta Chatterjee</v>
      </c>
      <c r="F79" s="15" t="str">
        <f>VLOOKUP(B79,Overall!B:AA,5,0)</f>
        <v>IIT Kanpur</v>
      </c>
      <c r="G79" s="15" t="str">
        <f>VLOOKUP(B79,Overall!B:AA,6,0)</f>
        <v>IIT Kanpur</v>
      </c>
      <c r="H79" s="16" t="str">
        <f>VLOOKUP(B79,Overall!B:AA,7,0)</f>
        <v>8 Weeks</v>
      </c>
      <c r="I79" s="15" t="str">
        <f>VLOOKUP(B79,Overall!B:AA,8,0)</f>
        <v>Rerun</v>
      </c>
      <c r="J79" s="17">
        <f>VLOOKUP(B79,Overall!B:AA,9,0)</f>
        <v>45859</v>
      </c>
      <c r="K79" s="17">
        <f>VLOOKUP(B79,Overall!B:AA,10,0)</f>
        <v>45912</v>
      </c>
      <c r="L79" s="17">
        <f>VLOOKUP(B79,Overall!B:AA,11,0)</f>
        <v>45920</v>
      </c>
      <c r="M79" s="17">
        <f>VLOOKUP(B79,Overall!B:AA,12,0)</f>
        <v>45866</v>
      </c>
      <c r="N79" s="17">
        <f>VLOOKUP(B79,Overall!B:AA,13,0)</f>
        <v>45884</v>
      </c>
      <c r="O79" s="15" t="str">
        <f>VLOOKUP(B79,Overall!B:AA,14,0)</f>
        <v>PG</v>
      </c>
      <c r="P79" s="15" t="str">
        <f>VLOOKUP(B79,Overall!B:AA,15,0)</f>
        <v>Elective</v>
      </c>
      <c r="Q79" s="15" t="str">
        <f>VLOOKUP(B79,Overall!B:AA,16,0)</f>
        <v>Yes</v>
      </c>
      <c r="R79" s="14" t="str">
        <f>VLOOKUP(B79,Overall!B:AA,17,0)</f>
        <v>Marketing</v>
      </c>
      <c r="S79" s="20" t="str">
        <f>VLOOKUP(B79,Overall!B:AA,18,0)</f>
        <v>https://onlinecourses.nptel.ac.in/noc25_mg116/preview</v>
      </c>
      <c r="T79" s="14" t="str">
        <f>VLOOKUP(B79,Overall!B:AA,19,0)</f>
        <v>noc25_mg116</v>
      </c>
      <c r="U79" s="18" t="str">
        <f>VLOOKUP(B79,Overall!B:AA,20,0)</f>
        <v>https://onlinecourses.nptel.ac.in/noc24_mg76/preview</v>
      </c>
      <c r="V79" s="18" t="str">
        <f>VLOOKUP(B79,Overall!B:AA,21,0)</f>
        <v>https://onlinecourses.nptel.ac.in/noc24_mg76/preview</v>
      </c>
      <c r="W79" s="14" t="str">
        <f>VLOOKUP(B79,Overall!B:AA,22,0)</f>
        <v>noc24_mg76</v>
      </c>
      <c r="X79" s="20" t="str">
        <f>VLOOKUP(B79,Overall!B:AA,23,0)</f>
        <v>https://nptel.ac.in/courses/110104065</v>
      </c>
      <c r="Y79" s="19" t="str">
        <f>VLOOKUP(B79,Overall!B:AA,24,0)</f>
        <v>https://nptel.ac.in/courses/110104065</v>
      </c>
      <c r="Z79" s="14">
        <f>VLOOKUP(B79,Overall!B:AA,25,0)</f>
        <v>110104065</v>
      </c>
      <c r="AA79" s="14"/>
      <c r="AB79" s="14"/>
    </row>
    <row r="80" spans="1:28" x14ac:dyDescent="0.25">
      <c r="A80" s="45">
        <v>79</v>
      </c>
      <c r="B80" s="14" t="s">
        <v>3278</v>
      </c>
      <c r="C80" s="14" t="str">
        <f>VLOOKUP(B80,Overall!B:AA,2,0)</f>
        <v>Management</v>
      </c>
      <c r="D80" s="14" t="str">
        <f>VLOOKUP(B80,Overall!B:AA,3,0)</f>
        <v>Strategy: An Introduction to Game Theory</v>
      </c>
      <c r="E80" s="14" t="str">
        <f>VLOOKUP(B80,Overall!B:AA,4,0)</f>
        <v>Prof. Aditya K Jagannatham,
Prof. Vimal Kumar</v>
      </c>
      <c r="F80" s="15" t="str">
        <f>VLOOKUP(B80,Overall!B:AA,5,0)</f>
        <v>IIT Kanpur</v>
      </c>
      <c r="G80" s="15" t="str">
        <f>VLOOKUP(B80,Overall!B:AA,6,0)</f>
        <v>IIT Kanpur</v>
      </c>
      <c r="H80" s="16" t="str">
        <f>VLOOKUP(B80,Overall!B:AA,7,0)</f>
        <v>8 Weeks</v>
      </c>
      <c r="I80" s="15" t="str">
        <f>VLOOKUP(B80,Overall!B:AA,8,0)</f>
        <v>Rerun</v>
      </c>
      <c r="J80" s="17">
        <f>VLOOKUP(B80,Overall!B:AA,9,0)</f>
        <v>45859</v>
      </c>
      <c r="K80" s="17">
        <f>VLOOKUP(B80,Overall!B:AA,10,0)</f>
        <v>45912</v>
      </c>
      <c r="L80" s="17">
        <f>VLOOKUP(B80,Overall!B:AA,11,0)</f>
        <v>45920</v>
      </c>
      <c r="M80" s="17">
        <f>VLOOKUP(B80,Overall!B:AA,12,0)</f>
        <v>45866</v>
      </c>
      <c r="N80" s="17">
        <f>VLOOKUP(B80,Overall!B:AA,13,0)</f>
        <v>45884</v>
      </c>
      <c r="O80" s="15" t="str">
        <f>VLOOKUP(B80,Overall!B:AA,14,0)</f>
        <v>UG/PG</v>
      </c>
      <c r="P80" s="15" t="str">
        <f>VLOOKUP(B80,Overall!B:AA,15,0)</f>
        <v>Elective</v>
      </c>
      <c r="Q80" s="15" t="str">
        <f>VLOOKUP(B80,Overall!B:AA,16,0)</f>
        <v>Yes</v>
      </c>
      <c r="R80" s="14" t="str">
        <f>VLOOKUP(B80,Overall!B:AA,17,0)</f>
        <v>Economics
Operations
Managerial Economics</v>
      </c>
      <c r="S80" s="20" t="str">
        <f>VLOOKUP(B80,Overall!B:AA,18,0)</f>
        <v>https://onlinecourses.nptel.ac.in/noc25_mg117/preview</v>
      </c>
      <c r="T80" s="14" t="str">
        <f>VLOOKUP(B80,Overall!B:AA,19,0)</f>
        <v>noc25_mg117</v>
      </c>
      <c r="U80" s="18" t="str">
        <f>VLOOKUP(B80,Overall!B:AA,20,0)</f>
        <v>https://onlinecourses.nptel.ac.in/noc24_mg77/preview</v>
      </c>
      <c r="V80" s="18" t="str">
        <f>VLOOKUP(B80,Overall!B:AA,21,0)</f>
        <v>https://onlinecourses.nptel.ac.in/noc24_mg77/preview</v>
      </c>
      <c r="W80" s="14" t="str">
        <f>VLOOKUP(B80,Overall!B:AA,22,0)</f>
        <v>noc24_mg77</v>
      </c>
      <c r="X80" s="20" t="str">
        <f>VLOOKUP(B80,Overall!B:AA,23,0)</f>
        <v>https://nptel.ac.in/courses/110104063</v>
      </c>
      <c r="Y80" s="19" t="str">
        <f>VLOOKUP(B80,Overall!B:AA,24,0)</f>
        <v>https://nptel.ac.in/courses/110104063</v>
      </c>
      <c r="Z80" s="14">
        <f>VLOOKUP(B80,Overall!B:AA,25,0)</f>
        <v>110104063</v>
      </c>
      <c r="AA80" s="14"/>
      <c r="AB80" s="14"/>
    </row>
    <row r="81" spans="1:28" x14ac:dyDescent="0.25">
      <c r="A81" s="45">
        <v>80</v>
      </c>
      <c r="B81" s="14" t="s">
        <v>3284</v>
      </c>
      <c r="C81" s="14" t="str">
        <f>VLOOKUP(B81,Overall!B:AA,2,0)</f>
        <v>Management</v>
      </c>
      <c r="D81" s="14" t="str">
        <f>VLOOKUP(B81,Overall!B:AA,3,0)</f>
        <v>Advanced Algorithmic Trading and Portfolio Management</v>
      </c>
      <c r="E81" s="14" t="str">
        <f>VLOOKUP(B81,Overall!B:AA,4,0)</f>
        <v>Prof. Abhinava Tripathi</v>
      </c>
      <c r="F81" s="15" t="str">
        <f>VLOOKUP(B81,Overall!B:AA,5,0)</f>
        <v>IIT Kanpur</v>
      </c>
      <c r="G81" s="15" t="str">
        <f>VLOOKUP(B81,Overall!B:AA,6,0)</f>
        <v>IIT Kanpur</v>
      </c>
      <c r="H81" s="16" t="str">
        <f>VLOOKUP(B81,Overall!B:AA,7,0)</f>
        <v>8 Weeks</v>
      </c>
      <c r="I81" s="15" t="str">
        <f>VLOOKUP(B81,Overall!B:AA,8,0)</f>
        <v>Rerun</v>
      </c>
      <c r="J81" s="17">
        <f>VLOOKUP(B81,Overall!B:AA,9,0)</f>
        <v>45859</v>
      </c>
      <c r="K81" s="17">
        <f>VLOOKUP(B81,Overall!B:AA,10,0)</f>
        <v>45912</v>
      </c>
      <c r="L81" s="17">
        <f>VLOOKUP(B81,Overall!B:AA,11,0)</f>
        <v>45920</v>
      </c>
      <c r="M81" s="17">
        <f>VLOOKUP(B81,Overall!B:AA,12,0)</f>
        <v>45866</v>
      </c>
      <c r="N81" s="17">
        <f>VLOOKUP(B81,Overall!B:AA,13,0)</f>
        <v>45884</v>
      </c>
      <c r="O81" s="15" t="str">
        <f>VLOOKUP(B81,Overall!B:AA,14,0)</f>
        <v>UG/PG</v>
      </c>
      <c r="P81" s="15" t="str">
        <f>VLOOKUP(B81,Overall!B:AA,15,0)</f>
        <v>Elective</v>
      </c>
      <c r="Q81" s="15" t="str">
        <f>VLOOKUP(B81,Overall!B:AA,16,0)</f>
        <v>Yes</v>
      </c>
      <c r="R81" s="14">
        <f>VLOOKUP(B81,Overall!B:AA,17,0)</f>
        <v>0</v>
      </c>
      <c r="S81" s="20" t="str">
        <f>VLOOKUP(B81,Overall!B:AA,18,0)</f>
        <v>https://onlinecourses.nptel.ac.in/noc25_mg118/preview</v>
      </c>
      <c r="T81" s="14" t="str">
        <f>VLOOKUP(B81,Overall!B:AA,19,0)</f>
        <v>noc25_mg118</v>
      </c>
      <c r="U81" s="18" t="str">
        <f>VLOOKUP(B81,Overall!B:AA,20,0)</f>
        <v>https://onlinecourses.nptel.ac.in/noc24_mg83/preview</v>
      </c>
      <c r="V81" s="18" t="str">
        <f>VLOOKUP(B81,Overall!B:AA,21,0)</f>
        <v>https://onlinecourses.nptel.ac.in/noc24_mg83/preview</v>
      </c>
      <c r="W81" s="14" t="str">
        <f>VLOOKUP(B81,Overall!B:AA,22,0)</f>
        <v>noc24_mg83</v>
      </c>
      <c r="X81" s="20" t="str">
        <f>VLOOKUP(B81,Overall!B:AA,23,0)</f>
        <v>https://nptel.ac.in/courses/110104169</v>
      </c>
      <c r="Y81" s="19" t="str">
        <f>VLOOKUP(B81,Overall!B:AA,24,0)</f>
        <v>https://nptel.ac.in/courses/110104169</v>
      </c>
      <c r="Z81" s="14">
        <f>VLOOKUP(B81,Overall!B:AA,25,0)</f>
        <v>110104169</v>
      </c>
      <c r="AA81" s="14"/>
      <c r="AB81" s="14"/>
    </row>
    <row r="82" spans="1:28" x14ac:dyDescent="0.25">
      <c r="A82" s="45">
        <v>81</v>
      </c>
      <c r="B82" s="14" t="s">
        <v>3289</v>
      </c>
      <c r="C82" s="14" t="str">
        <f>VLOOKUP(B82,Overall!B:AA,2,0)</f>
        <v>Management</v>
      </c>
      <c r="D82" s="14" t="str">
        <f>VLOOKUP(B82,Overall!B:AA,3,0)</f>
        <v>Brand Management</v>
      </c>
      <c r="E82" s="14" t="str">
        <f>VLOOKUP(B82,Overall!B:AA,4,0)</f>
        <v>Prof. Abhishek Kumar</v>
      </c>
      <c r="F82" s="15" t="str">
        <f>VLOOKUP(B82,Overall!B:AA,5,0)</f>
        <v>Army Institute of Management, Kolkata</v>
      </c>
      <c r="G82" s="15" t="str">
        <f>VLOOKUP(B82,Overall!B:AA,6,0)</f>
        <v>IIT Kanpur</v>
      </c>
      <c r="H82" s="16" t="str">
        <f>VLOOKUP(B82,Overall!B:AA,7,0)</f>
        <v>8 Weeks</v>
      </c>
      <c r="I82" s="15" t="str">
        <f>VLOOKUP(B82,Overall!B:AA,8,0)</f>
        <v>Rerun</v>
      </c>
      <c r="J82" s="17">
        <f>VLOOKUP(B82,Overall!B:AA,9,0)</f>
        <v>45859</v>
      </c>
      <c r="K82" s="17">
        <f>VLOOKUP(B82,Overall!B:AA,10,0)</f>
        <v>45912</v>
      </c>
      <c r="L82" s="17">
        <f>VLOOKUP(B82,Overall!B:AA,11,0)</f>
        <v>45920</v>
      </c>
      <c r="M82" s="17">
        <f>VLOOKUP(B82,Overall!B:AA,12,0)</f>
        <v>45866</v>
      </c>
      <c r="N82" s="17">
        <f>VLOOKUP(B82,Overall!B:AA,13,0)</f>
        <v>45884</v>
      </c>
      <c r="O82" s="15" t="str">
        <f>VLOOKUP(B82,Overall!B:AA,14,0)</f>
        <v>PG</v>
      </c>
      <c r="P82" s="15" t="str">
        <f>VLOOKUP(B82,Overall!B:AA,15,0)</f>
        <v>Elective</v>
      </c>
      <c r="Q82" s="15" t="str">
        <f>VLOOKUP(B82,Overall!B:AA,16,0)</f>
        <v>Yes</v>
      </c>
      <c r="R82" s="14">
        <f>VLOOKUP(B82,Overall!B:AA,17,0)</f>
        <v>0</v>
      </c>
      <c r="S82" s="20" t="str">
        <f>VLOOKUP(B82,Overall!B:AA,18,0)</f>
        <v>https://onlinecourses.nptel.ac.in/noc25_mg119/preview</v>
      </c>
      <c r="T82" s="14" t="str">
        <f>VLOOKUP(B82,Overall!B:AA,19,0)</f>
        <v>noc25_mg119</v>
      </c>
      <c r="U82" s="18" t="str">
        <f>VLOOKUP(B82,Overall!B:AA,20,0)</f>
        <v>https://onlinecourses.nptel.ac.in/noc24_mg84/preview</v>
      </c>
      <c r="V82" s="18" t="str">
        <f>VLOOKUP(B82,Overall!B:AA,21,0)</f>
        <v>https://onlinecourses.nptel.ac.in/noc24_mg84/preview</v>
      </c>
      <c r="W82" s="14" t="str">
        <f>VLOOKUP(B82,Overall!B:AA,22,0)</f>
        <v>noc24_mg84</v>
      </c>
      <c r="X82" s="20" t="str">
        <f>VLOOKUP(B82,Overall!B:AA,23,0)</f>
        <v>https://nptel.ac.in/courses/110104167</v>
      </c>
      <c r="Y82" s="19" t="str">
        <f>VLOOKUP(B82,Overall!B:AA,24,0)</f>
        <v>https://nptel.ac.in/courses/110104167</v>
      </c>
      <c r="Z82" s="14">
        <f>VLOOKUP(B82,Overall!B:AA,25,0)</f>
        <v>110104167</v>
      </c>
      <c r="AA82" s="14"/>
      <c r="AB82" s="14"/>
    </row>
    <row r="83" spans="1:28" x14ac:dyDescent="0.25">
      <c r="A83" s="45">
        <v>82</v>
      </c>
      <c r="B83" s="14" t="s">
        <v>3511</v>
      </c>
      <c r="C83" s="14" t="str">
        <f>VLOOKUP(B83,Overall!B:AA,2,0)</f>
        <v>Mathematics</v>
      </c>
      <c r="D83" s="14" t="str">
        <f>VLOOKUP(B83,Overall!B:AA,3,0)</f>
        <v>Introduction to Abstract Group Theory</v>
      </c>
      <c r="E83" s="14" t="str">
        <f>VLOOKUP(B83,Overall!B:AA,4,0)</f>
        <v>Prof. Krishna Hanumanthu</v>
      </c>
      <c r="F83" s="15" t="str">
        <f>VLOOKUP(B83,Overall!B:AA,5,0)</f>
        <v>Chennai Mathematical Institute</v>
      </c>
      <c r="G83" s="15" t="str">
        <f>VLOOKUP(B83,Overall!B:AA,6,0)</f>
        <v>IIT Madras</v>
      </c>
      <c r="H83" s="16" t="str">
        <f>VLOOKUP(B83,Overall!B:AA,7,0)</f>
        <v>8 Weeks</v>
      </c>
      <c r="I83" s="15" t="str">
        <f>VLOOKUP(B83,Overall!B:AA,8,0)</f>
        <v>Rerun</v>
      </c>
      <c r="J83" s="17">
        <f>VLOOKUP(B83,Overall!B:AA,9,0)</f>
        <v>45859</v>
      </c>
      <c r="K83" s="17">
        <f>VLOOKUP(B83,Overall!B:AA,10,0)</f>
        <v>45912</v>
      </c>
      <c r="L83" s="17">
        <f>VLOOKUP(B83,Overall!B:AA,11,0)</f>
        <v>45920</v>
      </c>
      <c r="M83" s="17">
        <f>VLOOKUP(B83,Overall!B:AA,12,0)</f>
        <v>45866</v>
      </c>
      <c r="N83" s="17">
        <f>VLOOKUP(B83,Overall!B:AA,13,0)</f>
        <v>45884</v>
      </c>
      <c r="O83" s="15" t="str">
        <f>VLOOKUP(B83,Overall!B:AA,14,0)</f>
        <v>UG/PG</v>
      </c>
      <c r="P83" s="15" t="str">
        <f>VLOOKUP(B83,Overall!B:AA,15,0)</f>
        <v>Core</v>
      </c>
      <c r="Q83" s="15" t="str">
        <f>VLOOKUP(B83,Overall!B:AA,16,0)</f>
        <v>Yes</v>
      </c>
      <c r="R83" s="14" t="str">
        <f>VLOOKUP(B83,Overall!B:AA,17,0)</f>
        <v>Algebra
Foundations of mathematics</v>
      </c>
      <c r="S83" s="20" t="str">
        <f>VLOOKUP(B83,Overall!B:AA,18,0)</f>
        <v>https://onlinecourses.nptel.ac.in/noc25_ma64/preview</v>
      </c>
      <c r="T83" s="14" t="str">
        <f>VLOOKUP(B83,Overall!B:AA,19,0)</f>
        <v>noc25_ma64</v>
      </c>
      <c r="U83" s="18" t="str">
        <f>VLOOKUP(B83,Overall!B:AA,20,0)</f>
        <v>https://onlinecourses.nptel.ac.in/noc24_ma50/preview</v>
      </c>
      <c r="V83" s="18" t="str">
        <f>VLOOKUP(B83,Overall!B:AA,21,0)</f>
        <v>https://onlinecourses.nptel.ac.in/noc24_ma50/preview</v>
      </c>
      <c r="W83" s="14" t="str">
        <f>VLOOKUP(B83,Overall!B:AA,22,0)</f>
        <v>noc24_ma50</v>
      </c>
      <c r="X83" s="20" t="str">
        <f>VLOOKUP(B83,Overall!B:AA,23,0)</f>
        <v>https://nptel.ac.in/courses/111106113</v>
      </c>
      <c r="Y83" s="19" t="str">
        <f>VLOOKUP(B83,Overall!B:AA,24,0)</f>
        <v>https://nptel.ac.in/courses/111106113</v>
      </c>
      <c r="Z83" s="14">
        <f>VLOOKUP(B83,Overall!B:AA,25,0)</f>
        <v>111106113</v>
      </c>
      <c r="AA83" s="14"/>
      <c r="AB83" s="14"/>
    </row>
    <row r="84" spans="1:28" x14ac:dyDescent="0.25">
      <c r="A84" s="45">
        <v>83</v>
      </c>
      <c r="B84" s="14" t="s">
        <v>3556</v>
      </c>
      <c r="C84" s="14" t="str">
        <f>VLOOKUP(B84,Overall!B:AA,2,0)</f>
        <v>Mathematics</v>
      </c>
      <c r="D84" s="14" t="str">
        <f>VLOOKUP(B84,Overall!B:AA,3,0)</f>
        <v>Geometry of Vision</v>
      </c>
      <c r="E84" s="14" t="str">
        <f>VLOOKUP(B84,Overall!B:AA,4,0)</f>
        <v>Prof. Vijay Ravikumar</v>
      </c>
      <c r="F84" s="15" t="str">
        <f>VLOOKUP(B84,Overall!B:AA,5,0)</f>
        <v>Azim Premji University</v>
      </c>
      <c r="G84" s="15" t="str">
        <f>VLOOKUP(B84,Overall!B:AA,6,0)</f>
        <v>IIT Madras</v>
      </c>
      <c r="H84" s="16" t="str">
        <f>VLOOKUP(B84,Overall!B:AA,7,0)</f>
        <v>4 Weeks</v>
      </c>
      <c r="I84" s="15" t="str">
        <f>VLOOKUP(B84,Overall!B:AA,8,0)</f>
        <v>Rerun</v>
      </c>
      <c r="J84" s="17">
        <f>VLOOKUP(B84,Overall!B:AA,9,0)</f>
        <v>45859</v>
      </c>
      <c r="K84" s="17">
        <f>VLOOKUP(B84,Overall!B:AA,10,0)</f>
        <v>45884</v>
      </c>
      <c r="L84" s="17">
        <f>VLOOKUP(B84,Overall!B:AA,11,0)</f>
        <v>45920</v>
      </c>
      <c r="M84" s="17">
        <f>VLOOKUP(B84,Overall!B:AA,12,0)</f>
        <v>45866</v>
      </c>
      <c r="N84" s="17">
        <f>VLOOKUP(B84,Overall!B:AA,13,0)</f>
        <v>45884</v>
      </c>
      <c r="O84" s="15" t="str">
        <f>VLOOKUP(B84,Overall!B:AA,14,0)</f>
        <v>UG</v>
      </c>
      <c r="P84" s="15" t="str">
        <f>VLOOKUP(B84,Overall!B:AA,15,0)</f>
        <v>Elective</v>
      </c>
      <c r="Q84" s="15" t="str">
        <f>VLOOKUP(B84,Overall!B:AA,16,0)</f>
        <v>Yes</v>
      </c>
      <c r="R84" s="14">
        <f>VLOOKUP(B84,Overall!B:AA,17,0)</f>
        <v>0</v>
      </c>
      <c r="S84" s="20" t="str">
        <f>VLOOKUP(B84,Overall!B:AA,18,0)</f>
        <v>https://onlinecourses.nptel.ac.in/noc25_ma72/preview</v>
      </c>
      <c r="T84" s="14" t="str">
        <f>VLOOKUP(B84,Overall!B:AA,19,0)</f>
        <v>noc25_ma72</v>
      </c>
      <c r="U84" s="18" t="str">
        <f>VLOOKUP(B84,Overall!B:AA,20,0)</f>
        <v>https://onlinecourses.nptel.ac.in/noc24_ma96/preview</v>
      </c>
      <c r="V84" s="18" t="str">
        <f>VLOOKUP(B84,Overall!B:AA,21,0)</f>
        <v>https://onlinecourses.nptel.ac.in/noc24_ma96/preview</v>
      </c>
      <c r="W84" s="14" t="str">
        <f>VLOOKUP(B84,Overall!B:AA,22,0)</f>
        <v>noc24_ma96</v>
      </c>
      <c r="X84" s="20" t="str">
        <f>VLOOKUP(B84,Overall!B:AA,23,0)</f>
        <v>https://nptel.ac.in/courses/111106156</v>
      </c>
      <c r="Y84" s="19" t="str">
        <f>VLOOKUP(B84,Overall!B:AA,24,0)</f>
        <v>https://nptel.ac.in/courses/111106156</v>
      </c>
      <c r="Z84" s="14">
        <f>VLOOKUP(B84,Overall!B:AA,25,0)</f>
        <v>111106156</v>
      </c>
      <c r="AA84" s="14"/>
      <c r="AB84" s="14"/>
    </row>
    <row r="85" spans="1:28" x14ac:dyDescent="0.25">
      <c r="A85" s="45">
        <v>84</v>
      </c>
      <c r="B85" s="14" t="s">
        <v>3587</v>
      </c>
      <c r="C85" s="14" t="str">
        <f>VLOOKUP(B85,Overall!B:AA,2,0)</f>
        <v>Mathematics</v>
      </c>
      <c r="D85" s="14" t="str">
        <f>VLOOKUP(B85,Overall!B:AA,3,0)</f>
        <v>Introduction to Abstract and Linear Algebra</v>
      </c>
      <c r="E85" s="14" t="str">
        <f>VLOOKUP(B85,Overall!B:AA,4,0)</f>
        <v>Prof. Sourav Mukhopadhyay</v>
      </c>
      <c r="F85" s="15" t="str">
        <f>VLOOKUP(B85,Overall!B:AA,5,0)</f>
        <v>IIT Kharagpur</v>
      </c>
      <c r="G85" s="15" t="str">
        <f>VLOOKUP(B85,Overall!B:AA,6,0)</f>
        <v>IIT Kharagpur</v>
      </c>
      <c r="H85" s="16" t="str">
        <f>VLOOKUP(B85,Overall!B:AA,7,0)</f>
        <v>8 Weeks</v>
      </c>
      <c r="I85" s="15" t="str">
        <f>VLOOKUP(B85,Overall!B:AA,8,0)</f>
        <v>Rerun</v>
      </c>
      <c r="J85" s="17">
        <f>VLOOKUP(B85,Overall!B:AA,9,0)</f>
        <v>45859</v>
      </c>
      <c r="K85" s="17">
        <f>VLOOKUP(B85,Overall!B:AA,10,0)</f>
        <v>45912</v>
      </c>
      <c r="L85" s="17">
        <f>VLOOKUP(B85,Overall!B:AA,11,0)</f>
        <v>45920</v>
      </c>
      <c r="M85" s="17">
        <f>VLOOKUP(B85,Overall!B:AA,12,0)</f>
        <v>45866</v>
      </c>
      <c r="N85" s="17">
        <f>VLOOKUP(B85,Overall!B:AA,13,0)</f>
        <v>45884</v>
      </c>
      <c r="O85" s="15" t="str">
        <f>VLOOKUP(B85,Overall!B:AA,14,0)</f>
        <v>PG</v>
      </c>
      <c r="P85" s="15" t="str">
        <f>VLOOKUP(B85,Overall!B:AA,15,0)</f>
        <v>Core</v>
      </c>
      <c r="Q85" s="15" t="str">
        <f>VLOOKUP(B85,Overall!B:AA,16,0)</f>
        <v>Yes</v>
      </c>
      <c r="R85" s="14">
        <f>VLOOKUP(B85,Overall!B:AA,17,0)</f>
        <v>0</v>
      </c>
      <c r="S85" s="20" t="str">
        <f>VLOOKUP(B85,Overall!B:AA,18,0)</f>
        <v>https://onlinecourses.nptel.ac.in/noc25_ma78/preview</v>
      </c>
      <c r="T85" s="14" t="str">
        <f>VLOOKUP(B85,Overall!B:AA,19,0)</f>
        <v>noc25_ma78</v>
      </c>
      <c r="U85" s="18" t="str">
        <f>VLOOKUP(B85,Overall!B:AA,20,0)</f>
        <v>https://onlinecourses.nptel.ac.in/noc24_ma58/preview</v>
      </c>
      <c r="V85" s="18" t="str">
        <f>VLOOKUP(B85,Overall!B:AA,21,0)</f>
        <v>https://onlinecourses.nptel.ac.in/noc24_ma58/preview</v>
      </c>
      <c r="W85" s="14" t="str">
        <f>VLOOKUP(B85,Overall!B:AA,22,0)</f>
        <v>noc24_ma58</v>
      </c>
      <c r="X85" s="20" t="str">
        <f>VLOOKUP(B85,Overall!B:AA,23,0)</f>
        <v>https://nptel.ac.in/courses/111105112</v>
      </c>
      <c r="Y85" s="19" t="str">
        <f>VLOOKUP(B85,Overall!B:AA,24,0)</f>
        <v>https://nptel.ac.in/courses/111105112</v>
      </c>
      <c r="Z85" s="14">
        <f>VLOOKUP(B85,Overall!B:AA,25,0)</f>
        <v>111105112</v>
      </c>
      <c r="AA85" s="14"/>
      <c r="AB85" s="14"/>
    </row>
    <row r="86" spans="1:28" x14ac:dyDescent="0.25">
      <c r="A86" s="45">
        <v>85</v>
      </c>
      <c r="B86" s="14" t="s">
        <v>3601</v>
      </c>
      <c r="C86" s="14" t="str">
        <f>VLOOKUP(B86,Overall!B:AA,2,0)</f>
        <v>Mathematics</v>
      </c>
      <c r="D86" s="14" t="str">
        <f>VLOOKUP(B86,Overall!B:AA,3,0)</f>
        <v>Matrix Analysis with Applications</v>
      </c>
      <c r="E86" s="14" t="str">
        <f>VLOOKUP(B86,Overall!B:AA,4,0)</f>
        <v>Prof. S. K. Gupta
Prof. Sanjeev Kumar</v>
      </c>
      <c r="F86" s="15" t="str">
        <f>VLOOKUP(B86,Overall!B:AA,5,0)</f>
        <v>IIT Roorkee</v>
      </c>
      <c r="G86" s="15" t="str">
        <f>VLOOKUP(B86,Overall!B:AA,6,0)</f>
        <v>IIT Roorkee</v>
      </c>
      <c r="H86" s="16" t="str">
        <f>VLOOKUP(B86,Overall!B:AA,7,0)</f>
        <v>8 Weeks</v>
      </c>
      <c r="I86" s="15" t="str">
        <f>VLOOKUP(B86,Overall!B:AA,8,0)</f>
        <v>Rerun</v>
      </c>
      <c r="J86" s="17">
        <f>VLOOKUP(B86,Overall!B:AA,9,0)</f>
        <v>45859</v>
      </c>
      <c r="K86" s="17">
        <f>VLOOKUP(B86,Overall!B:AA,10,0)</f>
        <v>45912</v>
      </c>
      <c r="L86" s="17">
        <f>VLOOKUP(B86,Overall!B:AA,11,0)</f>
        <v>45920</v>
      </c>
      <c r="M86" s="17">
        <f>VLOOKUP(B86,Overall!B:AA,12,0)</f>
        <v>45866</v>
      </c>
      <c r="N86" s="17">
        <f>VLOOKUP(B86,Overall!B:AA,13,0)</f>
        <v>45884</v>
      </c>
      <c r="O86" s="15" t="str">
        <f>VLOOKUP(B86,Overall!B:AA,14,0)</f>
        <v>UG/PG</v>
      </c>
      <c r="P86" s="15" t="str">
        <f>VLOOKUP(B86,Overall!B:AA,15,0)</f>
        <v>Core</v>
      </c>
      <c r="Q86" s="15" t="str">
        <f>VLOOKUP(B86,Overall!B:AA,16,0)</f>
        <v>Yes</v>
      </c>
      <c r="R86" s="14">
        <f>VLOOKUP(B86,Overall!B:AA,17,0)</f>
        <v>0</v>
      </c>
      <c r="S86" s="20" t="str">
        <f>VLOOKUP(B86,Overall!B:AA,18,0)</f>
        <v>https://onlinecourses.nptel.ac.in/noc25_ma81/preview</v>
      </c>
      <c r="T86" s="14" t="str">
        <f>VLOOKUP(B86,Overall!B:AA,19,0)</f>
        <v>noc25_ma81</v>
      </c>
      <c r="U86" s="18" t="str">
        <f>VLOOKUP(B86,Overall!B:AA,20,0)</f>
        <v>https://onlinecourses.nptel.ac.in/noc24_ma53/preview</v>
      </c>
      <c r="V86" s="18" t="str">
        <f>VLOOKUP(B86,Overall!B:AA,21,0)</f>
        <v>https://onlinecourses.nptel.ac.in/noc24_ma53/preview</v>
      </c>
      <c r="W86" s="14" t="str">
        <f>VLOOKUP(B86,Overall!B:AA,22,0)</f>
        <v>noc24_ma53</v>
      </c>
      <c r="X86" s="20" t="str">
        <f>VLOOKUP(B86,Overall!B:AA,23,0)</f>
        <v>https://nptel.ac.in/courses/111107112</v>
      </c>
      <c r="Y86" s="19" t="str">
        <f>VLOOKUP(B86,Overall!B:AA,24,0)</f>
        <v>https://nptel.ac.in/courses/111107112</v>
      </c>
      <c r="Z86" s="14">
        <f>VLOOKUP(B86,Overall!B:AA,25,0)</f>
        <v>111107112</v>
      </c>
      <c r="AA86" s="14"/>
      <c r="AB86" s="14"/>
    </row>
    <row r="87" spans="1:28" x14ac:dyDescent="0.25">
      <c r="A87" s="45">
        <v>86</v>
      </c>
      <c r="B87" s="14" t="s">
        <v>3610</v>
      </c>
      <c r="C87" s="14" t="str">
        <f>VLOOKUP(B87,Overall!B:AA,2,0)</f>
        <v>Mathematics</v>
      </c>
      <c r="D87" s="14" t="str">
        <f>VLOOKUP(B87,Overall!B:AA,3,0)</f>
        <v>Numerical Methods</v>
      </c>
      <c r="E87" s="14" t="str">
        <f>VLOOKUP(B87,Overall!B:AA,4,0)</f>
        <v>Prof. Ameeya Kumar Nayak
Prof. Sanjeev Kumar</v>
      </c>
      <c r="F87" s="15" t="str">
        <f>VLOOKUP(B87,Overall!B:AA,5,0)</f>
        <v>IIT Roorkee</v>
      </c>
      <c r="G87" s="15" t="str">
        <f>VLOOKUP(B87,Overall!B:AA,6,0)</f>
        <v>IIT Roorkee</v>
      </c>
      <c r="H87" s="16" t="str">
        <f>VLOOKUP(B87,Overall!B:AA,7,0)</f>
        <v>8 Weeks</v>
      </c>
      <c r="I87" s="15" t="str">
        <f>VLOOKUP(B87,Overall!B:AA,8,0)</f>
        <v>Rerun</v>
      </c>
      <c r="J87" s="17">
        <f>VLOOKUP(B87,Overall!B:AA,9,0)</f>
        <v>45859</v>
      </c>
      <c r="K87" s="17">
        <f>VLOOKUP(B87,Overall!B:AA,10,0)</f>
        <v>45912</v>
      </c>
      <c r="L87" s="17">
        <f>VLOOKUP(B87,Overall!B:AA,11,0)</f>
        <v>45920</v>
      </c>
      <c r="M87" s="17">
        <f>VLOOKUP(B87,Overall!B:AA,12,0)</f>
        <v>45866</v>
      </c>
      <c r="N87" s="17">
        <f>VLOOKUP(B87,Overall!B:AA,13,0)</f>
        <v>45884</v>
      </c>
      <c r="O87" s="15" t="str">
        <f>VLOOKUP(B87,Overall!B:AA,14,0)</f>
        <v>UG</v>
      </c>
      <c r="P87" s="15" t="str">
        <f>VLOOKUP(B87,Overall!B:AA,15,0)</f>
        <v>Core</v>
      </c>
      <c r="Q87" s="15" t="str">
        <f>VLOOKUP(B87,Overall!B:AA,16,0)</f>
        <v>No</v>
      </c>
      <c r="R87" s="14" t="str">
        <f>VLOOKUP(B87,Overall!B:AA,17,0)</f>
        <v>Computational Thermo Fluids</v>
      </c>
      <c r="S87" s="20" t="str">
        <f>VLOOKUP(B87,Overall!B:AA,18,0)</f>
        <v>https://onlinecourses.nptel.ac.in/noc25_ma83/preview</v>
      </c>
      <c r="T87" s="14" t="str">
        <f>VLOOKUP(B87,Overall!B:AA,19,0)</f>
        <v>noc25_ma83</v>
      </c>
      <c r="U87" s="18" t="str">
        <f>VLOOKUP(B87,Overall!B:AA,20,0)</f>
        <v>https://onlinecourses.nptel.ac.in/noc24_ma54/preview</v>
      </c>
      <c r="V87" s="18" t="str">
        <f>VLOOKUP(B87,Overall!B:AA,21,0)</f>
        <v>https://onlinecourses.nptel.ac.in/noc24_ma54/preview</v>
      </c>
      <c r="W87" s="14" t="str">
        <f>VLOOKUP(B87,Overall!B:AA,22,0)</f>
        <v>noc24_ma54</v>
      </c>
      <c r="X87" s="20" t="str">
        <f>VLOOKUP(B87,Overall!B:AA,23,0)</f>
        <v>https://nptel.ac.in/courses/111107105</v>
      </c>
      <c r="Y87" s="19" t="str">
        <f>VLOOKUP(B87,Overall!B:AA,24,0)</f>
        <v>https://nptel.ac.in/courses/111107105</v>
      </c>
      <c r="Z87" s="14">
        <f>VLOOKUP(B87,Overall!B:AA,25,0)</f>
        <v>111107105</v>
      </c>
      <c r="AA87" s="14"/>
      <c r="AB87" s="14"/>
    </row>
    <row r="88" spans="1:28" x14ac:dyDescent="0.25">
      <c r="A88" s="45">
        <v>87</v>
      </c>
      <c r="B88" s="14" t="s">
        <v>3615</v>
      </c>
      <c r="C88" s="14" t="str">
        <f>VLOOKUP(B88,Overall!B:AA,2,0)</f>
        <v>Mathematics</v>
      </c>
      <c r="D88" s="14" t="str">
        <f>VLOOKUP(B88,Overall!B:AA,3,0)</f>
        <v>Operations Research - IITR</v>
      </c>
      <c r="E88" s="14" t="str">
        <f>VLOOKUP(B88,Overall!B:AA,4,0)</f>
        <v>Prof. Kusum Deep</v>
      </c>
      <c r="F88" s="15" t="str">
        <f>VLOOKUP(B88,Overall!B:AA,5,0)</f>
        <v>IIT Roorkee</v>
      </c>
      <c r="G88" s="15" t="str">
        <f>VLOOKUP(B88,Overall!B:AA,6,0)</f>
        <v>IIT Roorkee</v>
      </c>
      <c r="H88" s="16" t="str">
        <f>VLOOKUP(B88,Overall!B:AA,7,0)</f>
        <v>8 Weeks</v>
      </c>
      <c r="I88" s="15" t="str">
        <f>VLOOKUP(B88,Overall!B:AA,8,0)</f>
        <v>Rerun</v>
      </c>
      <c r="J88" s="17">
        <f>VLOOKUP(B88,Overall!B:AA,9,0)</f>
        <v>45859</v>
      </c>
      <c r="K88" s="17">
        <f>VLOOKUP(B88,Overall!B:AA,10,0)</f>
        <v>45912</v>
      </c>
      <c r="L88" s="17">
        <f>VLOOKUP(B88,Overall!B:AA,11,0)</f>
        <v>45920</v>
      </c>
      <c r="M88" s="17">
        <f>VLOOKUP(B88,Overall!B:AA,12,0)</f>
        <v>45866</v>
      </c>
      <c r="N88" s="17">
        <f>VLOOKUP(B88,Overall!B:AA,13,0)</f>
        <v>45884</v>
      </c>
      <c r="O88" s="15" t="str">
        <f>VLOOKUP(B88,Overall!B:AA,14,0)</f>
        <v>UG</v>
      </c>
      <c r="P88" s="15" t="str">
        <f>VLOOKUP(B88,Overall!B:AA,15,0)</f>
        <v>Core</v>
      </c>
      <c r="Q88" s="15" t="str">
        <f>VLOOKUP(B88,Overall!B:AA,16,0)</f>
        <v>No</v>
      </c>
      <c r="R88" s="14">
        <f>VLOOKUP(B88,Overall!B:AA,17,0)</f>
        <v>0</v>
      </c>
      <c r="S88" s="20" t="str">
        <f>VLOOKUP(B88,Overall!B:AA,18,0)</f>
        <v>https://onlinecourses.nptel.ac.in/noc25_ma84/preview</v>
      </c>
      <c r="T88" s="14" t="str">
        <f>VLOOKUP(B88,Overall!B:AA,19,0)</f>
        <v>noc25_ma84</v>
      </c>
      <c r="U88" s="18" t="str">
        <f>VLOOKUP(B88,Overall!B:AA,20,0)</f>
        <v>https://onlinecourses.nptel.ac.in/noc24_ma55/preview</v>
      </c>
      <c r="V88" s="18" t="str">
        <f>VLOOKUP(B88,Overall!B:AA,21,0)</f>
        <v>https://onlinecourses.nptel.ac.in/noc24_ma55/preview</v>
      </c>
      <c r="W88" s="14" t="str">
        <f>VLOOKUP(B88,Overall!B:AA,22,0)</f>
        <v>noc24_ma55</v>
      </c>
      <c r="X88" s="20" t="str">
        <f>VLOOKUP(B88,Overall!B:AA,23,0)</f>
        <v>https://nptel.ac.in/courses/111107128</v>
      </c>
      <c r="Y88" s="19" t="str">
        <f>VLOOKUP(B88,Overall!B:AA,24,0)</f>
        <v>https://nptel.ac.in/courses/111107128</v>
      </c>
      <c r="Z88" s="14">
        <f>VLOOKUP(B88,Overall!B:AA,25,0)</f>
        <v>111107128</v>
      </c>
      <c r="AA88" s="14"/>
      <c r="AB88" s="14"/>
    </row>
    <row r="89" spans="1:28" x14ac:dyDescent="0.25">
      <c r="A89" s="45">
        <v>88</v>
      </c>
      <c r="B89" s="14" t="s">
        <v>3630</v>
      </c>
      <c r="C89" s="14" t="str">
        <f>VLOOKUP(B89,Overall!B:AA,2,0)</f>
        <v>Mathematics</v>
      </c>
      <c r="D89" s="14" t="str">
        <f>VLOOKUP(B89,Overall!B:AA,3,0)</f>
        <v>Calculus for Economics, Commerce and Management</v>
      </c>
      <c r="E89" s="14" t="str">
        <f>VLOOKUP(B89,Overall!B:AA,4,0)</f>
        <v>Prof. Inder Kumar Rana</v>
      </c>
      <c r="F89" s="15" t="str">
        <f>VLOOKUP(B89,Overall!B:AA,5,0)</f>
        <v>IIT Bombay</v>
      </c>
      <c r="G89" s="15" t="str">
        <f>VLOOKUP(B89,Overall!B:AA,6,0)</f>
        <v>IIT Bombay</v>
      </c>
      <c r="H89" s="16" t="str">
        <f>VLOOKUP(B89,Overall!B:AA,7,0)</f>
        <v>8 Weeks</v>
      </c>
      <c r="I89" s="15" t="str">
        <f>VLOOKUP(B89,Overall!B:AA,8,0)</f>
        <v>Rerun</v>
      </c>
      <c r="J89" s="17">
        <f>VLOOKUP(B89,Overall!B:AA,9,0)</f>
        <v>45859</v>
      </c>
      <c r="K89" s="17">
        <f>VLOOKUP(B89,Overall!B:AA,10,0)</f>
        <v>45912</v>
      </c>
      <c r="L89" s="17">
        <f>VLOOKUP(B89,Overall!B:AA,11,0)</f>
        <v>45920</v>
      </c>
      <c r="M89" s="17">
        <f>VLOOKUP(B89,Overall!B:AA,12,0)</f>
        <v>45866</v>
      </c>
      <c r="N89" s="17">
        <f>VLOOKUP(B89,Overall!B:AA,13,0)</f>
        <v>45884</v>
      </c>
      <c r="O89" s="15" t="str">
        <f>VLOOKUP(B89,Overall!B:AA,14,0)</f>
        <v>UG</v>
      </c>
      <c r="P89" s="15" t="str">
        <f>VLOOKUP(B89,Overall!B:AA,15,0)</f>
        <v>Core</v>
      </c>
      <c r="Q89" s="15" t="str">
        <f>VLOOKUP(B89,Overall!B:AA,16,0)</f>
        <v>No</v>
      </c>
      <c r="R89" s="14">
        <f>VLOOKUP(B89,Overall!B:AA,17,0)</f>
        <v>0</v>
      </c>
      <c r="S89" s="20" t="str">
        <f>VLOOKUP(B89,Overall!B:AA,18,0)</f>
        <v>https://onlinecourses.nptel.ac.in/noc25_ma87/preview</v>
      </c>
      <c r="T89" s="14" t="str">
        <f>VLOOKUP(B89,Overall!B:AA,19,0)</f>
        <v>noc25_ma87</v>
      </c>
      <c r="U89" s="18" t="str">
        <f>VLOOKUP(B89,Overall!B:AA,20,0)</f>
        <v>https://onlinecourses.nptel.ac.in/noc24_ma56/preview</v>
      </c>
      <c r="V89" s="18" t="str">
        <f>VLOOKUP(B89,Overall!B:AA,21,0)</f>
        <v>https://onlinecourses.nptel.ac.in/noc24_ma56/preview</v>
      </c>
      <c r="W89" s="14" t="str">
        <f>VLOOKUP(B89,Overall!B:AA,22,0)</f>
        <v>noc24_ma56</v>
      </c>
      <c r="X89" s="20" t="str">
        <f>VLOOKUP(B89,Overall!B:AA,23,0)</f>
        <v>https://nptel.ac.in/courses/111101109</v>
      </c>
      <c r="Y89" s="19" t="str">
        <f>VLOOKUP(B89,Overall!B:AA,24,0)</f>
        <v>https://nptel.ac.in/courses/111101109</v>
      </c>
      <c r="Z89" s="14">
        <f>VLOOKUP(B89,Overall!B:AA,25,0)</f>
        <v>111101109</v>
      </c>
      <c r="AA89" s="14"/>
      <c r="AB89" s="14"/>
    </row>
    <row r="90" spans="1:28" x14ac:dyDescent="0.25">
      <c r="A90" s="45">
        <v>89</v>
      </c>
      <c r="B90" s="14" t="s">
        <v>3679</v>
      </c>
      <c r="C90" s="14" t="str">
        <f>VLOOKUP(B90,Overall!B:AA,2,0)</f>
        <v>Mathematics</v>
      </c>
      <c r="D90" s="14" t="str">
        <f>VLOOKUP(B90,Overall!B:AA,3,0)</f>
        <v>Calculus of One Real Variable</v>
      </c>
      <c r="E90" s="14" t="str">
        <f>VLOOKUP(B90,Overall!B:AA,4,0)</f>
        <v>Prof. Joydeep Dutta</v>
      </c>
      <c r="F90" s="15" t="str">
        <f>VLOOKUP(B90,Overall!B:AA,5,0)</f>
        <v>IIT Kanpur</v>
      </c>
      <c r="G90" s="15" t="str">
        <f>VLOOKUP(B90,Overall!B:AA,6,0)</f>
        <v>IIT Kanpur</v>
      </c>
      <c r="H90" s="16" t="str">
        <f>VLOOKUP(B90,Overall!B:AA,7,0)</f>
        <v>8 Weeks</v>
      </c>
      <c r="I90" s="15" t="str">
        <f>VLOOKUP(B90,Overall!B:AA,8,0)</f>
        <v>Rerun</v>
      </c>
      <c r="J90" s="17">
        <f>VLOOKUP(B90,Overall!B:AA,9,0)</f>
        <v>45859</v>
      </c>
      <c r="K90" s="17">
        <f>VLOOKUP(B90,Overall!B:AA,10,0)</f>
        <v>45912</v>
      </c>
      <c r="L90" s="17">
        <f>VLOOKUP(B90,Overall!B:AA,11,0)</f>
        <v>45920</v>
      </c>
      <c r="M90" s="17">
        <f>VLOOKUP(B90,Overall!B:AA,12,0)</f>
        <v>45866</v>
      </c>
      <c r="N90" s="17">
        <f>VLOOKUP(B90,Overall!B:AA,13,0)</f>
        <v>45884</v>
      </c>
      <c r="O90" s="15" t="str">
        <f>VLOOKUP(B90,Overall!B:AA,14,0)</f>
        <v>UG</v>
      </c>
      <c r="P90" s="15" t="str">
        <f>VLOOKUP(B90,Overall!B:AA,15,0)</f>
        <v>Core</v>
      </c>
      <c r="Q90" s="15" t="str">
        <f>VLOOKUP(B90,Overall!B:AA,16,0)</f>
        <v>No</v>
      </c>
      <c r="R90" s="14">
        <f>VLOOKUP(B90,Overall!B:AA,17,0)</f>
        <v>0</v>
      </c>
      <c r="S90" s="20" t="str">
        <f>VLOOKUP(B90,Overall!B:AA,18,0)</f>
        <v>https://onlinecourses.nptel.ac.in/noc25_ma97/preview</v>
      </c>
      <c r="T90" s="14" t="str">
        <f>VLOOKUP(B90,Overall!B:AA,19,0)</f>
        <v>noc25_ma97</v>
      </c>
      <c r="U90" s="18" t="str">
        <f>VLOOKUP(B90,Overall!B:AA,20,0)</f>
        <v>https://onlinecourses.nptel.ac.in/noc24_ma47/preview</v>
      </c>
      <c r="V90" s="18" t="str">
        <f>VLOOKUP(B90,Overall!B:AA,21,0)</f>
        <v>https://onlinecourses.nptel.ac.in/noc24_ma47/preview</v>
      </c>
      <c r="W90" s="14" t="str">
        <f>VLOOKUP(B90,Overall!B:AA,22,0)</f>
        <v>noc24_ma47</v>
      </c>
      <c r="X90" s="20" t="str">
        <f>VLOOKUP(B90,Overall!B:AA,23,0)</f>
        <v>https://nptel.ac.in/courses/109104124</v>
      </c>
      <c r="Y90" s="19" t="str">
        <f>VLOOKUP(B90,Overall!B:AA,24,0)</f>
        <v>https://nptel.ac.in/courses/109104124</v>
      </c>
      <c r="Z90" s="14">
        <f>VLOOKUP(B90,Overall!B:AA,25,0)</f>
        <v>109104124</v>
      </c>
      <c r="AA90" s="14"/>
      <c r="AB90" s="14"/>
    </row>
    <row r="91" spans="1:28" x14ac:dyDescent="0.25">
      <c r="A91" s="45">
        <v>90</v>
      </c>
      <c r="B91" s="14" t="s">
        <v>3856</v>
      </c>
      <c r="C91" s="14" t="str">
        <f>VLOOKUP(B91,Overall!B:AA,2,0)</f>
        <v>Mechanical Engineering</v>
      </c>
      <c r="D91" s="14" t="str">
        <f>VLOOKUP(B91,Overall!B:AA,3,0)</f>
        <v>Mechanics and Control of Robotic Manipulators</v>
      </c>
      <c r="E91" s="14" t="str">
        <f>VLOOKUP(B91,Overall!B:AA,4,0)</f>
        <v>Prof. Santhakumar Mohan</v>
      </c>
      <c r="F91" s="15" t="str">
        <f>VLOOKUP(B91,Overall!B:AA,5,0)</f>
        <v>IIT Palakkad</v>
      </c>
      <c r="G91" s="15" t="str">
        <f>VLOOKUP(B91,Overall!B:AA,6,0)</f>
        <v>IIT Madras</v>
      </c>
      <c r="H91" s="16" t="str">
        <f>VLOOKUP(B91,Overall!B:AA,7,0)</f>
        <v>8 Weeks</v>
      </c>
      <c r="I91" s="15" t="str">
        <f>VLOOKUP(B91,Overall!B:AA,8,0)</f>
        <v>Rerun</v>
      </c>
      <c r="J91" s="17">
        <f>VLOOKUP(B91,Overall!B:AA,9,0)</f>
        <v>45859</v>
      </c>
      <c r="K91" s="17">
        <f>VLOOKUP(B91,Overall!B:AA,10,0)</f>
        <v>45912</v>
      </c>
      <c r="L91" s="17">
        <f>VLOOKUP(B91,Overall!B:AA,11,0)</f>
        <v>45920</v>
      </c>
      <c r="M91" s="17">
        <f>VLOOKUP(B91,Overall!B:AA,12,0)</f>
        <v>45866</v>
      </c>
      <c r="N91" s="17">
        <f>VLOOKUP(B91,Overall!B:AA,13,0)</f>
        <v>45884</v>
      </c>
      <c r="O91" s="15" t="str">
        <f>VLOOKUP(B91,Overall!B:AA,14,0)</f>
        <v>UG/PG</v>
      </c>
      <c r="P91" s="15" t="str">
        <f>VLOOKUP(B91,Overall!B:AA,15,0)</f>
        <v>Elective</v>
      </c>
      <c r="Q91" s="15" t="str">
        <f>VLOOKUP(B91,Overall!B:AA,16,0)</f>
        <v>Yes</v>
      </c>
      <c r="R91" s="14" t="str">
        <f>VLOOKUP(B91,Overall!B:AA,17,0)</f>
        <v>Robotics
Advanced Mechanics
Advanced Dynamics and Vibration</v>
      </c>
      <c r="S91" s="20" t="str">
        <f>VLOOKUP(B91,Overall!B:AA,18,0)</f>
        <v>https://onlinecourses.nptel.ac.in/noc25_me105/preview</v>
      </c>
      <c r="T91" s="14" t="str">
        <f>VLOOKUP(B91,Overall!B:AA,19,0)</f>
        <v>noc25_me105</v>
      </c>
      <c r="U91" s="18" t="str">
        <f>VLOOKUP(B91,Overall!B:AA,20,0)</f>
        <v>https://onlinecourses.nptel.ac.in/noc24_me92/preview</v>
      </c>
      <c r="V91" s="18" t="str">
        <f>VLOOKUP(B91,Overall!B:AA,21,0)</f>
        <v>https://onlinecourses.nptel.ac.in/noc24_me92/preview</v>
      </c>
      <c r="W91" s="14" t="str">
        <f>VLOOKUP(B91,Overall!B:AA,22,0)</f>
        <v>noc24_me92</v>
      </c>
      <c r="X91" s="20" t="str">
        <f>VLOOKUP(B91,Overall!B:AA,23,0)</f>
        <v>https://nptel.ac.in/courses/112106304</v>
      </c>
      <c r="Y91" s="19" t="str">
        <f>VLOOKUP(B91,Overall!B:AA,24,0)</f>
        <v>https://nptel.ac.in/courses/112106304</v>
      </c>
      <c r="Z91" s="14">
        <f>VLOOKUP(B91,Overall!B:AA,25,0)</f>
        <v>112106304</v>
      </c>
      <c r="AA91" s="14"/>
      <c r="AB91" s="14"/>
    </row>
    <row r="92" spans="1:28" x14ac:dyDescent="0.25">
      <c r="A92" s="45">
        <v>91</v>
      </c>
      <c r="B92" s="14" t="s">
        <v>3894</v>
      </c>
      <c r="C92" s="14" t="str">
        <f>VLOOKUP(B92,Overall!B:AA,2,0)</f>
        <v>Mechanical Engineering</v>
      </c>
      <c r="D92" s="14" t="str">
        <f>VLOOKUP(B92,Overall!B:AA,3,0)</f>
        <v>Introduction to Mechanical Vibration</v>
      </c>
      <c r="E92" s="14" t="str">
        <f>VLOOKUP(B92,Overall!B:AA,4,0)</f>
        <v>Prof. Anil Kumar</v>
      </c>
      <c r="F92" s="15" t="str">
        <f>VLOOKUP(B92,Overall!B:AA,5,0)</f>
        <v>IIT Roorkee</v>
      </c>
      <c r="G92" s="15" t="str">
        <f>VLOOKUP(B92,Overall!B:AA,6,0)</f>
        <v>IIT Roorkee</v>
      </c>
      <c r="H92" s="16" t="str">
        <f>VLOOKUP(B92,Overall!B:AA,7,0)</f>
        <v>8 Weeks</v>
      </c>
      <c r="I92" s="15" t="str">
        <f>VLOOKUP(B92,Overall!B:AA,8,0)</f>
        <v>Rerun</v>
      </c>
      <c r="J92" s="17">
        <f>VLOOKUP(B92,Overall!B:AA,9,0)</f>
        <v>45859</v>
      </c>
      <c r="K92" s="17">
        <f>VLOOKUP(B92,Overall!B:AA,10,0)</f>
        <v>45912</v>
      </c>
      <c r="L92" s="17">
        <f>VLOOKUP(B92,Overall!B:AA,11,0)</f>
        <v>45920</v>
      </c>
      <c r="M92" s="17">
        <f>VLOOKUP(B92,Overall!B:AA,12,0)</f>
        <v>45866</v>
      </c>
      <c r="N92" s="17">
        <f>VLOOKUP(B92,Overall!B:AA,13,0)</f>
        <v>45884</v>
      </c>
      <c r="O92" s="15" t="str">
        <f>VLOOKUP(B92,Overall!B:AA,14,0)</f>
        <v>UG</v>
      </c>
      <c r="P92" s="15" t="str">
        <f>VLOOKUP(B92,Overall!B:AA,15,0)</f>
        <v>Elective</v>
      </c>
      <c r="Q92" s="15" t="str">
        <f>VLOOKUP(B92,Overall!B:AA,16,0)</f>
        <v>Yes</v>
      </c>
      <c r="R92" s="14" t="str">
        <f>VLOOKUP(B92,Overall!B:AA,17,0)</f>
        <v>Advanced Mechanics
Advanced Dynamics and Vibration</v>
      </c>
      <c r="S92" s="20" t="str">
        <f>VLOOKUP(B92,Overall!B:AA,18,0)</f>
        <v>https://onlinecourses.nptel.ac.in/noc25_me112/preview</v>
      </c>
      <c r="T92" s="14" t="str">
        <f>VLOOKUP(B92,Overall!B:AA,19,0)</f>
        <v>noc25_me112</v>
      </c>
      <c r="U92" s="18" t="str">
        <f>VLOOKUP(B92,Overall!B:AA,20,0)</f>
        <v>https://onlinecourses.nptel.ac.in/noc24_me85/preview</v>
      </c>
      <c r="V92" s="18" t="str">
        <f>VLOOKUP(B92,Overall!B:AA,21,0)</f>
        <v>https://onlinecourses.nptel.ac.in/noc24_me85/preview</v>
      </c>
      <c r="W92" s="14" t="str">
        <f>VLOOKUP(B92,Overall!B:AA,22,0)</f>
        <v>noc24_me85</v>
      </c>
      <c r="X92" s="20" t="str">
        <f>VLOOKUP(B92,Overall!B:AA,23,0)</f>
        <v>https://nptel.ac.in/courses/112107212</v>
      </c>
      <c r="Y92" s="19" t="str">
        <f>VLOOKUP(B92,Overall!B:AA,24,0)</f>
        <v>https://nptel.ac.in/courses/112107212</v>
      </c>
      <c r="Z92" s="14">
        <f>VLOOKUP(B92,Overall!B:AA,25,0)</f>
        <v>112107212</v>
      </c>
      <c r="AA92" s="14"/>
      <c r="AB92" s="14"/>
    </row>
    <row r="93" spans="1:28" x14ac:dyDescent="0.25">
      <c r="A93" s="45">
        <v>92</v>
      </c>
      <c r="B93" s="14" t="s">
        <v>3900</v>
      </c>
      <c r="C93" s="14" t="str">
        <f>VLOOKUP(B93,Overall!B:AA,2,0)</f>
        <v>Mechanical Engineering</v>
      </c>
      <c r="D93" s="14" t="str">
        <f>VLOOKUP(B93,Overall!B:AA,3,0)</f>
        <v>Power Plant Engineering</v>
      </c>
      <c r="E93" s="14" t="str">
        <f>VLOOKUP(B93,Overall!B:AA,4,0)</f>
        <v>Prof. Ravi Kumar</v>
      </c>
      <c r="F93" s="15" t="str">
        <f>VLOOKUP(B93,Overall!B:AA,5,0)</f>
        <v>IIT Roorkee</v>
      </c>
      <c r="G93" s="15" t="str">
        <f>VLOOKUP(B93,Overall!B:AA,6,0)</f>
        <v>IIT Roorkee</v>
      </c>
      <c r="H93" s="16" t="str">
        <f>VLOOKUP(B93,Overall!B:AA,7,0)</f>
        <v>8 Weeks</v>
      </c>
      <c r="I93" s="15" t="str">
        <f>VLOOKUP(B93,Overall!B:AA,8,0)</f>
        <v>Rerun</v>
      </c>
      <c r="J93" s="17">
        <f>VLOOKUP(B93,Overall!B:AA,9,0)</f>
        <v>45859</v>
      </c>
      <c r="K93" s="17">
        <f>VLOOKUP(B93,Overall!B:AA,10,0)</f>
        <v>45912</v>
      </c>
      <c r="L93" s="17">
        <f>VLOOKUP(B93,Overall!B:AA,11,0)</f>
        <v>45920</v>
      </c>
      <c r="M93" s="17">
        <f>VLOOKUP(B93,Overall!B:AA,12,0)</f>
        <v>45866</v>
      </c>
      <c r="N93" s="17">
        <f>VLOOKUP(B93,Overall!B:AA,13,0)</f>
        <v>45884</v>
      </c>
      <c r="O93" s="15" t="str">
        <f>VLOOKUP(B93,Overall!B:AA,14,0)</f>
        <v>UG</v>
      </c>
      <c r="P93" s="15" t="str">
        <f>VLOOKUP(B93,Overall!B:AA,15,0)</f>
        <v>Core</v>
      </c>
      <c r="Q93" s="15" t="str">
        <f>VLOOKUP(B93,Overall!B:AA,16,0)</f>
        <v>No</v>
      </c>
      <c r="R93" s="14" t="str">
        <f>VLOOKUP(B93,Overall!B:AA,17,0)</f>
        <v>Energy Systems</v>
      </c>
      <c r="S93" s="20" t="str">
        <f>VLOOKUP(B93,Overall!B:AA,18,0)</f>
        <v>https://onlinecourses.nptel.ac.in/noc25_me113/preview</v>
      </c>
      <c r="T93" s="14" t="str">
        <f>VLOOKUP(B93,Overall!B:AA,19,0)</f>
        <v>noc25_me113</v>
      </c>
      <c r="U93" s="18" t="str">
        <f>VLOOKUP(B93,Overall!B:AA,20,0)</f>
        <v>https://onlinecourses.nptel.ac.in/noc24_me89/preview</v>
      </c>
      <c r="V93" s="18" t="str">
        <f>VLOOKUP(B93,Overall!B:AA,21,0)</f>
        <v>https://onlinecourses.nptel.ac.in/noc24_me89/preview</v>
      </c>
      <c r="W93" s="14" t="str">
        <f>VLOOKUP(B93,Overall!B:AA,22,0)</f>
        <v>noc24_me89</v>
      </c>
      <c r="X93" s="20" t="str">
        <f>VLOOKUP(B93,Overall!B:AA,23,0)</f>
        <v>https://nptel.ac.in/courses/112107291</v>
      </c>
      <c r="Y93" s="19" t="str">
        <f>VLOOKUP(B93,Overall!B:AA,24,0)</f>
        <v>https://nptel.ac.in/courses/112107291</v>
      </c>
      <c r="Z93" s="14">
        <f>VLOOKUP(B93,Overall!B:AA,25,0)</f>
        <v>112107291</v>
      </c>
      <c r="AA93" s="14"/>
      <c r="AB93" s="14"/>
    </row>
    <row r="94" spans="1:28" x14ac:dyDescent="0.25">
      <c r="A94" s="45">
        <v>93</v>
      </c>
      <c r="B94" s="14" t="s">
        <v>3906</v>
      </c>
      <c r="C94" s="14" t="str">
        <f>VLOOKUP(B94,Overall!B:AA,2,0)</f>
        <v>Mechanical Engineering</v>
      </c>
      <c r="D94" s="14" t="str">
        <f>VLOOKUP(B94,Overall!B:AA,3,0)</f>
        <v>Refrigeration and Air-Conditioning</v>
      </c>
      <c r="E94" s="14" t="str">
        <f>VLOOKUP(B94,Overall!B:AA,4,0)</f>
        <v>Prof. Ravi Kumar</v>
      </c>
      <c r="F94" s="15" t="str">
        <f>VLOOKUP(B94,Overall!B:AA,5,0)</f>
        <v>IIT Roorkee</v>
      </c>
      <c r="G94" s="15" t="str">
        <f>VLOOKUP(B94,Overall!B:AA,6,0)</f>
        <v>IIT Roorkee</v>
      </c>
      <c r="H94" s="16" t="str">
        <f>VLOOKUP(B94,Overall!B:AA,7,0)</f>
        <v>8 Weeks</v>
      </c>
      <c r="I94" s="15" t="str">
        <f>VLOOKUP(B94,Overall!B:AA,8,0)</f>
        <v>Rerun</v>
      </c>
      <c r="J94" s="17">
        <f>VLOOKUP(B94,Overall!B:AA,9,0)</f>
        <v>45859</v>
      </c>
      <c r="K94" s="17">
        <f>VLOOKUP(B94,Overall!B:AA,10,0)</f>
        <v>45912</v>
      </c>
      <c r="L94" s="17">
        <f>VLOOKUP(B94,Overall!B:AA,11,0)</f>
        <v>45920</v>
      </c>
      <c r="M94" s="17">
        <f>VLOOKUP(B94,Overall!B:AA,12,0)</f>
        <v>45866</v>
      </c>
      <c r="N94" s="17">
        <f>VLOOKUP(B94,Overall!B:AA,13,0)</f>
        <v>45884</v>
      </c>
      <c r="O94" s="15" t="str">
        <f>VLOOKUP(B94,Overall!B:AA,14,0)</f>
        <v>UG</v>
      </c>
      <c r="P94" s="15" t="str">
        <f>VLOOKUP(B94,Overall!B:AA,15,0)</f>
        <v>Core</v>
      </c>
      <c r="Q94" s="15" t="str">
        <f>VLOOKUP(B94,Overall!B:AA,16,0)</f>
        <v>No</v>
      </c>
      <c r="R94" s="14">
        <f>VLOOKUP(B94,Overall!B:AA,17,0)</f>
        <v>0</v>
      </c>
      <c r="S94" s="20" t="str">
        <f>VLOOKUP(B94,Overall!B:AA,18,0)</f>
        <v>https://onlinecourses.nptel.ac.in/noc25_me114/preview</v>
      </c>
      <c r="T94" s="14" t="str">
        <f>VLOOKUP(B94,Overall!B:AA,19,0)</f>
        <v>noc25_me114</v>
      </c>
      <c r="U94" s="18" t="str">
        <f>VLOOKUP(B94,Overall!B:AA,20,0)</f>
        <v>https://onlinecourses.nptel.ac.in/noc24_me90/preview</v>
      </c>
      <c r="V94" s="18" t="str">
        <f>VLOOKUP(B94,Overall!B:AA,21,0)</f>
        <v>https://onlinecourses.nptel.ac.in/noc24_me90/preview</v>
      </c>
      <c r="W94" s="14" t="str">
        <f>VLOOKUP(B94,Overall!B:AA,22,0)</f>
        <v>noc24_me90</v>
      </c>
      <c r="X94" s="20" t="str">
        <f>VLOOKUP(B94,Overall!B:AA,23,0)</f>
        <v>https://nptel.ac.in/courses/112107208</v>
      </c>
      <c r="Y94" s="19" t="str">
        <f>VLOOKUP(B94,Overall!B:AA,24,0)</f>
        <v>https://nptel.ac.in/courses/112107208</v>
      </c>
      <c r="Z94" s="14">
        <f>VLOOKUP(B94,Overall!B:AA,25,0)</f>
        <v>112107208</v>
      </c>
      <c r="AA94" s="14"/>
      <c r="AB94" s="14"/>
    </row>
    <row r="95" spans="1:28" x14ac:dyDescent="0.25">
      <c r="A95" s="45">
        <v>94</v>
      </c>
      <c r="B95" s="14" t="s">
        <v>3910</v>
      </c>
      <c r="C95" s="14" t="str">
        <f>VLOOKUP(B95,Overall!B:AA,2,0)</f>
        <v>Mechanical Engineering</v>
      </c>
      <c r="D95" s="14" t="str">
        <f>VLOOKUP(B95,Overall!B:AA,3,0)</f>
        <v>Selection of Nanomaterials for Energy Harvesting and Storage Application</v>
      </c>
      <c r="E95" s="14" t="str">
        <f>VLOOKUP(B95,Overall!B:AA,4,0)</f>
        <v>Prof. Kaushik Pal</v>
      </c>
      <c r="F95" s="15" t="str">
        <f>VLOOKUP(B95,Overall!B:AA,5,0)</f>
        <v>IIT Roorkee</v>
      </c>
      <c r="G95" s="15" t="str">
        <f>VLOOKUP(B95,Overall!B:AA,6,0)</f>
        <v>IIT Roorkee</v>
      </c>
      <c r="H95" s="16" t="str">
        <f>VLOOKUP(B95,Overall!B:AA,7,0)</f>
        <v>4 Weeks</v>
      </c>
      <c r="I95" s="15" t="str">
        <f>VLOOKUP(B95,Overall!B:AA,8,0)</f>
        <v>Rerun</v>
      </c>
      <c r="J95" s="17">
        <f>VLOOKUP(B95,Overall!B:AA,9,0)</f>
        <v>45859</v>
      </c>
      <c r="K95" s="17">
        <f>VLOOKUP(B95,Overall!B:AA,10,0)</f>
        <v>45884</v>
      </c>
      <c r="L95" s="17">
        <f>VLOOKUP(B95,Overall!B:AA,11,0)</f>
        <v>45920</v>
      </c>
      <c r="M95" s="17">
        <f>VLOOKUP(B95,Overall!B:AA,12,0)</f>
        <v>45866</v>
      </c>
      <c r="N95" s="17">
        <f>VLOOKUP(B95,Overall!B:AA,13,0)</f>
        <v>45884</v>
      </c>
      <c r="O95" s="15" t="str">
        <f>VLOOKUP(B95,Overall!B:AA,14,0)</f>
        <v>UG/PG</v>
      </c>
      <c r="P95" s="15" t="str">
        <f>VLOOKUP(B95,Overall!B:AA,15,0)</f>
        <v>Elective</v>
      </c>
      <c r="Q95" s="15" t="str">
        <f>VLOOKUP(B95,Overall!B:AA,16,0)</f>
        <v>Yes</v>
      </c>
      <c r="R95" s="14" t="str">
        <f>VLOOKUP(B95,Overall!B:AA,17,0)</f>
        <v>Energy Systems</v>
      </c>
      <c r="S95" s="20" t="str">
        <f>VLOOKUP(B95,Overall!B:AA,18,0)</f>
        <v>https://onlinecourses.nptel.ac.in/noc25_me115/preview</v>
      </c>
      <c r="T95" s="14" t="str">
        <f>VLOOKUP(B95,Overall!B:AA,19,0)</f>
        <v>noc25_me115</v>
      </c>
      <c r="U95" s="18" t="str">
        <f>VLOOKUP(B95,Overall!B:AA,20,0)</f>
        <v>https://onlinecourses.nptel.ac.in/noc24_me79/preview</v>
      </c>
      <c r="V95" s="18" t="str">
        <f>VLOOKUP(B95,Overall!B:AA,21,0)</f>
        <v>https://onlinecourses.nptel.ac.in/noc24_me79/preview</v>
      </c>
      <c r="W95" s="14" t="str">
        <f>VLOOKUP(B95,Overall!B:AA,22,0)</f>
        <v>noc24_me79</v>
      </c>
      <c r="X95" s="20" t="str">
        <f>VLOOKUP(B95,Overall!B:AA,23,0)</f>
        <v>https://nptel.ac.in/courses/112107283</v>
      </c>
      <c r="Y95" s="19" t="str">
        <f>VLOOKUP(B95,Overall!B:AA,24,0)</f>
        <v>https://nptel.ac.in/courses/112107283</v>
      </c>
      <c r="Z95" s="14">
        <f>VLOOKUP(B95,Overall!B:AA,25,0)</f>
        <v>112107283</v>
      </c>
      <c r="AA95" s="14"/>
      <c r="AB95" s="14"/>
    </row>
    <row r="96" spans="1:28" x14ac:dyDescent="0.25">
      <c r="A96" s="45">
        <v>95</v>
      </c>
      <c r="B96" s="14" t="s">
        <v>3915</v>
      </c>
      <c r="C96" s="14" t="str">
        <f>VLOOKUP(B96,Overall!B:AA,2,0)</f>
        <v>Mechanical Engineering</v>
      </c>
      <c r="D96" s="14" t="str">
        <f>VLOOKUP(B96,Overall!B:AA,3,0)</f>
        <v>Structural Analysis of Nanomaterials</v>
      </c>
      <c r="E96" s="14" t="str">
        <f>VLOOKUP(B96,Overall!B:AA,4,0)</f>
        <v>Prof. Kaushik Pal</v>
      </c>
      <c r="F96" s="15" t="str">
        <f>VLOOKUP(B96,Overall!B:AA,5,0)</f>
        <v>IIT Roorkee</v>
      </c>
      <c r="G96" s="15" t="str">
        <f>VLOOKUP(B96,Overall!B:AA,6,0)</f>
        <v>IIT Roorkee</v>
      </c>
      <c r="H96" s="16" t="str">
        <f>VLOOKUP(B96,Overall!B:AA,7,0)</f>
        <v>4 Weeks</v>
      </c>
      <c r="I96" s="15" t="str">
        <f>VLOOKUP(B96,Overall!B:AA,8,0)</f>
        <v>Rerun</v>
      </c>
      <c r="J96" s="17">
        <f>VLOOKUP(B96,Overall!B:AA,9,0)</f>
        <v>45859</v>
      </c>
      <c r="K96" s="17">
        <f>VLOOKUP(B96,Overall!B:AA,10,0)</f>
        <v>45884</v>
      </c>
      <c r="L96" s="17">
        <f>VLOOKUP(B96,Overall!B:AA,11,0)</f>
        <v>45920</v>
      </c>
      <c r="M96" s="17">
        <f>VLOOKUP(B96,Overall!B:AA,12,0)</f>
        <v>45866</v>
      </c>
      <c r="N96" s="17">
        <f>VLOOKUP(B96,Overall!B:AA,13,0)</f>
        <v>45884</v>
      </c>
      <c r="O96" s="15" t="str">
        <f>VLOOKUP(B96,Overall!B:AA,14,0)</f>
        <v>UG/PG</v>
      </c>
      <c r="P96" s="15" t="str">
        <f>VLOOKUP(B96,Overall!B:AA,15,0)</f>
        <v>Elective</v>
      </c>
      <c r="Q96" s="15" t="str">
        <f>VLOOKUP(B96,Overall!B:AA,16,0)</f>
        <v>Yes</v>
      </c>
      <c r="R96" s="14">
        <f>VLOOKUP(B96,Overall!B:AA,17,0)</f>
        <v>0</v>
      </c>
      <c r="S96" s="20" t="str">
        <f>VLOOKUP(B96,Overall!B:AA,18,0)</f>
        <v>https://onlinecourses.nptel.ac.in/noc25_me116/preview</v>
      </c>
      <c r="T96" s="14" t="str">
        <f>VLOOKUP(B96,Overall!B:AA,19,0)</f>
        <v>noc25_me116</v>
      </c>
      <c r="U96" s="18" t="str">
        <f>VLOOKUP(B96,Overall!B:AA,20,0)</f>
        <v>https://onlinecourses.nptel.ac.in/noc24_me80/preview</v>
      </c>
      <c r="V96" s="18" t="str">
        <f>VLOOKUP(B96,Overall!B:AA,21,0)</f>
        <v>https://onlinecourses.nptel.ac.in/noc24_me80/preview</v>
      </c>
      <c r="W96" s="14" t="str">
        <f>VLOOKUP(B96,Overall!B:AA,22,0)</f>
        <v>noc24_me80</v>
      </c>
      <c r="X96" s="20" t="str">
        <f>VLOOKUP(B96,Overall!B:AA,23,0)</f>
        <v>https://nptel.ac.in/courses/113107081</v>
      </c>
      <c r="Y96" s="19" t="str">
        <f>VLOOKUP(B96,Overall!B:AA,24,0)</f>
        <v>https://nptel.ac.in/courses/113107081</v>
      </c>
      <c r="Z96" s="14">
        <f>VLOOKUP(B96,Overall!B:AA,25,0)</f>
        <v>113107081</v>
      </c>
      <c r="AA96" s="14"/>
      <c r="AB96" s="14"/>
    </row>
    <row r="97" spans="1:28" x14ac:dyDescent="0.25">
      <c r="A97" s="45">
        <v>96</v>
      </c>
      <c r="B97" s="14" t="s">
        <v>3919</v>
      </c>
      <c r="C97" s="14" t="str">
        <f>VLOOKUP(B97,Overall!B:AA,2,0)</f>
        <v>Mechanical Engineering</v>
      </c>
      <c r="D97" s="14" t="str">
        <f>VLOOKUP(B97,Overall!B:AA,3,0)</f>
        <v>Principles of Metal Forming Technology</v>
      </c>
      <c r="E97" s="14" t="str">
        <f>VLOOKUP(B97,Overall!B:AA,4,0)</f>
        <v>Prof. P. K. Jha</v>
      </c>
      <c r="F97" s="15" t="str">
        <f>VLOOKUP(B97,Overall!B:AA,5,0)</f>
        <v>IIT Roorkee</v>
      </c>
      <c r="G97" s="15" t="str">
        <f>VLOOKUP(B97,Overall!B:AA,6,0)</f>
        <v>IIT Roorkee</v>
      </c>
      <c r="H97" s="16" t="str">
        <f>VLOOKUP(B97,Overall!B:AA,7,0)</f>
        <v>8 Weeks</v>
      </c>
      <c r="I97" s="15" t="str">
        <f>VLOOKUP(B97,Overall!B:AA,8,0)</f>
        <v>Rerun</v>
      </c>
      <c r="J97" s="17">
        <f>VLOOKUP(B97,Overall!B:AA,9,0)</f>
        <v>45859</v>
      </c>
      <c r="K97" s="17">
        <f>VLOOKUP(B97,Overall!B:AA,10,0)</f>
        <v>45912</v>
      </c>
      <c r="L97" s="17">
        <f>VLOOKUP(B97,Overall!B:AA,11,0)</f>
        <v>45920</v>
      </c>
      <c r="M97" s="17">
        <f>VLOOKUP(B97,Overall!B:AA,12,0)</f>
        <v>45866</v>
      </c>
      <c r="N97" s="17">
        <f>VLOOKUP(B97,Overall!B:AA,13,0)</f>
        <v>45884</v>
      </c>
      <c r="O97" s="15" t="str">
        <f>VLOOKUP(B97,Overall!B:AA,14,0)</f>
        <v>UG/PG</v>
      </c>
      <c r="P97" s="15" t="str">
        <f>VLOOKUP(B97,Overall!B:AA,15,0)</f>
        <v>Core</v>
      </c>
      <c r="Q97" s="15" t="str">
        <f>VLOOKUP(B97,Overall!B:AA,16,0)</f>
        <v>Yes</v>
      </c>
      <c r="R97" s="14">
        <f>VLOOKUP(B97,Overall!B:AA,17,0)</f>
        <v>0</v>
      </c>
      <c r="S97" s="20" t="str">
        <f>VLOOKUP(B97,Overall!B:AA,18,0)</f>
        <v>https://onlinecourses.nptel.ac.in/noc25_me117/preview</v>
      </c>
      <c r="T97" s="14" t="str">
        <f>VLOOKUP(B97,Overall!B:AA,19,0)</f>
        <v>noc25_me117</v>
      </c>
      <c r="U97" s="18" t="str">
        <f>VLOOKUP(B97,Overall!B:AA,20,0)</f>
        <v>https://onlinecourses.nptel.ac.in/noc24_me91/preview</v>
      </c>
      <c r="V97" s="18" t="str">
        <f>VLOOKUP(B97,Overall!B:AA,21,0)</f>
        <v>https://onlinecourses.nptel.ac.in/noc24_me91/preview</v>
      </c>
      <c r="W97" s="14" t="str">
        <f>VLOOKUP(B97,Overall!B:AA,22,0)</f>
        <v>noc24_me91</v>
      </c>
      <c r="X97" s="20" t="str">
        <f>VLOOKUP(B97,Overall!B:AA,23,0)</f>
        <v>https://nptel.ac.in/courses/112107250</v>
      </c>
      <c r="Y97" s="19" t="str">
        <f>VLOOKUP(B97,Overall!B:AA,24,0)</f>
        <v>https://nptel.ac.in/courses/112107250</v>
      </c>
      <c r="Z97" s="14">
        <f>VLOOKUP(B97,Overall!B:AA,25,0)</f>
        <v>112107250</v>
      </c>
      <c r="AA97" s="14"/>
      <c r="AB97" s="14"/>
    </row>
    <row r="98" spans="1:28" x14ac:dyDescent="0.25">
      <c r="A98" s="45">
        <v>97</v>
      </c>
      <c r="B98" s="14" t="s">
        <v>3939</v>
      </c>
      <c r="C98" s="14" t="str">
        <f>VLOOKUP(B98,Overall!B:AA,2,0)</f>
        <v>Mechanical Engineering</v>
      </c>
      <c r="D98" s="14" t="str">
        <f>VLOOKUP(B98,Overall!B:AA,3,0)</f>
        <v>Product Design and Development</v>
      </c>
      <c r="E98" s="14" t="str">
        <f>VLOOKUP(B98,Overall!B:AA,4,0)</f>
        <v>Prof. Inderdeep Singh</v>
      </c>
      <c r="F98" s="15" t="str">
        <f>VLOOKUP(B98,Overall!B:AA,5,0)</f>
        <v>IIT Roorkee</v>
      </c>
      <c r="G98" s="15" t="str">
        <f>VLOOKUP(B98,Overall!B:AA,6,0)</f>
        <v>IIT Roorkee</v>
      </c>
      <c r="H98" s="16" t="str">
        <f>VLOOKUP(B98,Overall!B:AA,7,0)</f>
        <v>4 Weeks</v>
      </c>
      <c r="I98" s="15" t="str">
        <f>VLOOKUP(B98,Overall!B:AA,8,0)</f>
        <v>Rerun</v>
      </c>
      <c r="J98" s="17">
        <f>VLOOKUP(B98,Overall!B:AA,9,0)</f>
        <v>45859</v>
      </c>
      <c r="K98" s="17">
        <f>VLOOKUP(B98,Overall!B:AA,10,0)</f>
        <v>45884</v>
      </c>
      <c r="L98" s="17">
        <f>VLOOKUP(B98,Overall!B:AA,11,0)</f>
        <v>45920</v>
      </c>
      <c r="M98" s="17">
        <f>VLOOKUP(B98,Overall!B:AA,12,0)</f>
        <v>45866</v>
      </c>
      <c r="N98" s="17">
        <f>VLOOKUP(B98,Overall!B:AA,13,0)</f>
        <v>45884</v>
      </c>
      <c r="O98" s="15" t="str">
        <f>VLOOKUP(B98,Overall!B:AA,14,0)</f>
        <v>UG/PG</v>
      </c>
      <c r="P98" s="15" t="str">
        <f>VLOOKUP(B98,Overall!B:AA,15,0)</f>
        <v>Elective</v>
      </c>
      <c r="Q98" s="15" t="str">
        <f>VLOOKUP(B98,Overall!B:AA,16,0)</f>
        <v>Yes</v>
      </c>
      <c r="R98" s="14" t="str">
        <f>VLOOKUP(B98,Overall!B:AA,17,0)</f>
        <v>Product Design</v>
      </c>
      <c r="S98" s="20" t="str">
        <f>VLOOKUP(B98,Overall!B:AA,18,0)</f>
        <v>https://onlinecourses.nptel.ac.in/noc25_me121/preview</v>
      </c>
      <c r="T98" s="14" t="str">
        <f>VLOOKUP(B98,Overall!B:AA,19,0)</f>
        <v>noc25_me121</v>
      </c>
      <c r="U98" s="18" t="str">
        <f>VLOOKUP(B98,Overall!B:AA,20,0)</f>
        <v>https://onlinecourses.nptel.ac.in/noc24_me81/preview</v>
      </c>
      <c r="V98" s="18" t="str">
        <f>VLOOKUP(B98,Overall!B:AA,21,0)</f>
        <v>https://onlinecourses.nptel.ac.in/noc24_me81/preview</v>
      </c>
      <c r="W98" s="14" t="str">
        <f>VLOOKUP(B98,Overall!B:AA,22,0)</f>
        <v>noc24_me81</v>
      </c>
      <c r="X98" s="20" t="str">
        <f>VLOOKUP(B98,Overall!B:AA,23,0)</f>
        <v>https://nptel.ac.in/courses/112107217</v>
      </c>
      <c r="Y98" s="19" t="str">
        <f>VLOOKUP(B98,Overall!B:AA,24,0)</f>
        <v>https://nptel.ac.in/courses/112107217</v>
      </c>
      <c r="Z98" s="14">
        <f>VLOOKUP(B98,Overall!B:AA,25,0)</f>
        <v>112107217</v>
      </c>
      <c r="AA98" s="14"/>
      <c r="AB98" s="14"/>
    </row>
    <row r="99" spans="1:28" x14ac:dyDescent="0.25">
      <c r="A99" s="45">
        <v>98</v>
      </c>
      <c r="B99" s="14" t="s">
        <v>4082</v>
      </c>
      <c r="C99" s="14" t="str">
        <f>VLOOKUP(B99,Overall!B:AA,2,0)</f>
        <v>Mechanical Engineering</v>
      </c>
      <c r="D99" s="14" t="str">
        <f>VLOOKUP(B99,Overall!B:AA,3,0)</f>
        <v>Welding Application Technology</v>
      </c>
      <c r="E99" s="14" t="str">
        <f>VLOOKUP(B99,Overall!B:AA,4,0)</f>
        <v>Prof. Pankaj Biswas</v>
      </c>
      <c r="F99" s="15" t="str">
        <f>VLOOKUP(B99,Overall!B:AA,5,0)</f>
        <v>IIT Guwahati</v>
      </c>
      <c r="G99" s="15" t="str">
        <f>VLOOKUP(B99,Overall!B:AA,6,0)</f>
        <v>IIT Guwahati</v>
      </c>
      <c r="H99" s="16" t="str">
        <f>VLOOKUP(B99,Overall!B:AA,7,0)</f>
        <v>8 Weeks</v>
      </c>
      <c r="I99" s="15" t="str">
        <f>VLOOKUP(B99,Overall!B:AA,8,0)</f>
        <v>Rerun</v>
      </c>
      <c r="J99" s="17">
        <f>VLOOKUP(B99,Overall!B:AA,9,0)</f>
        <v>45859</v>
      </c>
      <c r="K99" s="17">
        <f>VLOOKUP(B99,Overall!B:AA,10,0)</f>
        <v>45912</v>
      </c>
      <c r="L99" s="17">
        <f>VLOOKUP(B99,Overall!B:AA,11,0)</f>
        <v>45920</v>
      </c>
      <c r="M99" s="17">
        <f>VLOOKUP(B99,Overall!B:AA,12,0)</f>
        <v>45866</v>
      </c>
      <c r="N99" s="17">
        <f>VLOOKUP(B99,Overall!B:AA,13,0)</f>
        <v>45884</v>
      </c>
      <c r="O99" s="15" t="str">
        <f>VLOOKUP(B99,Overall!B:AA,14,0)</f>
        <v>UG/PG</v>
      </c>
      <c r="P99" s="15" t="str">
        <f>VLOOKUP(B99,Overall!B:AA,15,0)</f>
        <v>Core</v>
      </c>
      <c r="Q99" s="15" t="str">
        <f>VLOOKUP(B99,Overall!B:AA,16,0)</f>
        <v>Yes</v>
      </c>
      <c r="R99" s="14" t="str">
        <f>VLOOKUP(B99,Overall!B:AA,17,0)</f>
        <v>Manufacturing Processes and Technology
Product Design</v>
      </c>
      <c r="S99" s="20" t="str">
        <f>VLOOKUP(B99,Overall!B:AA,18,0)</f>
        <v>https://onlinecourses.nptel.ac.in/noc25_me150/preview</v>
      </c>
      <c r="T99" s="14" t="str">
        <f>VLOOKUP(B99,Overall!B:AA,19,0)</f>
        <v>noc25_me150</v>
      </c>
      <c r="U99" s="18" t="str">
        <f>VLOOKUP(B99,Overall!B:AA,20,0)</f>
        <v>https://onlinecourses.nptel.ac.in/noc24_me94/preview</v>
      </c>
      <c r="V99" s="18" t="str">
        <f>VLOOKUP(B99,Overall!B:AA,21,0)</f>
        <v>https://onlinecourses.nptel.ac.in/noc24_me94/preview</v>
      </c>
      <c r="W99" s="14" t="str">
        <f>VLOOKUP(B99,Overall!B:AA,22,0)</f>
        <v>noc24_me94</v>
      </c>
      <c r="X99" s="20" t="str">
        <f>VLOOKUP(B99,Overall!B:AA,23,0)</f>
        <v>https://nptel.ac.in/courses/112103305</v>
      </c>
      <c r="Y99" s="19" t="str">
        <f>VLOOKUP(B99,Overall!B:AA,24,0)</f>
        <v>https://nptel.ac.in/courses/112103305</v>
      </c>
      <c r="Z99" s="14">
        <f>VLOOKUP(B99,Overall!B:AA,25,0)</f>
        <v>112103305</v>
      </c>
      <c r="AA99" s="14"/>
      <c r="AB99" s="14"/>
    </row>
    <row r="100" spans="1:28" x14ac:dyDescent="0.25">
      <c r="A100" s="45">
        <v>99</v>
      </c>
      <c r="B100" s="14" t="s">
        <v>4270</v>
      </c>
      <c r="C100" s="14" t="str">
        <f>VLOOKUP(B100,Overall!B:AA,2,0)</f>
        <v>Metallurgical &amp; Materials Engineering</v>
      </c>
      <c r="D100" s="14" t="str">
        <f>VLOOKUP(B100,Overall!B:AA,3,0)</f>
        <v>Defects in Crystalline Solids (Part - I)</v>
      </c>
      <c r="E100" s="14" t="str">
        <f>VLOOKUP(B100,Overall!B:AA,4,0)</f>
        <v>Prof. Shashank Shekhar</v>
      </c>
      <c r="F100" s="15" t="str">
        <f>VLOOKUP(B100,Overall!B:AA,5,0)</f>
        <v>IIT Kanpur</v>
      </c>
      <c r="G100" s="15" t="str">
        <f>VLOOKUP(B100,Overall!B:AA,6,0)</f>
        <v>IIT Kanpur</v>
      </c>
      <c r="H100" s="16" t="str">
        <f>VLOOKUP(B100,Overall!B:AA,7,0)</f>
        <v>8 Weeks</v>
      </c>
      <c r="I100" s="15" t="str">
        <f>VLOOKUP(B100,Overall!B:AA,8,0)</f>
        <v>Rerun</v>
      </c>
      <c r="J100" s="17">
        <f>VLOOKUP(B100,Overall!B:AA,9,0)</f>
        <v>45859</v>
      </c>
      <c r="K100" s="17">
        <f>VLOOKUP(B100,Overall!B:AA,10,0)</f>
        <v>45912</v>
      </c>
      <c r="L100" s="17">
        <f>VLOOKUP(B100,Overall!B:AA,11,0)</f>
        <v>45920</v>
      </c>
      <c r="M100" s="17">
        <f>VLOOKUP(B100,Overall!B:AA,12,0)</f>
        <v>45866</v>
      </c>
      <c r="N100" s="17">
        <f>VLOOKUP(B100,Overall!B:AA,13,0)</f>
        <v>45884</v>
      </c>
      <c r="O100" s="15" t="str">
        <f>VLOOKUP(B100,Overall!B:AA,14,0)</f>
        <v>UG</v>
      </c>
      <c r="P100" s="15" t="str">
        <f>VLOOKUP(B100,Overall!B:AA,15,0)</f>
        <v>Core</v>
      </c>
      <c r="Q100" s="15" t="str">
        <f>VLOOKUP(B100,Overall!B:AA,16,0)</f>
        <v>No</v>
      </c>
      <c r="R100" s="14">
        <f>VLOOKUP(B100,Overall!B:AA,17,0)</f>
        <v>0</v>
      </c>
      <c r="S100" s="20" t="str">
        <f>VLOOKUP(B100,Overall!B:AA,18,0)</f>
        <v>https://onlinecourses.nptel.ac.in/noc25_mm40/preview</v>
      </c>
      <c r="T100" s="14" t="str">
        <f>VLOOKUP(B100,Overall!B:AA,19,0)</f>
        <v>noc25_mm40</v>
      </c>
      <c r="U100" s="18" t="str">
        <f>VLOOKUP(B100,Overall!B:AA,20,0)</f>
        <v>https://onlinecourses.nptel.ac.in/noc24_mm28/preview</v>
      </c>
      <c r="V100" s="18" t="str">
        <f>VLOOKUP(B100,Overall!B:AA,21,0)</f>
        <v>https://onlinecourses.nptel.ac.in/noc24_mm28/preview</v>
      </c>
      <c r="W100" s="14" t="str">
        <f>VLOOKUP(B100,Overall!B:AA,22,0)</f>
        <v>noc24_mm28</v>
      </c>
      <c r="X100" s="20" t="str">
        <f>VLOOKUP(B100,Overall!B:AA,23,0)</f>
        <v>https://nptel.ac.in/courses/113104081</v>
      </c>
      <c r="Y100" s="19" t="str">
        <f>VLOOKUP(B100,Overall!B:AA,24,0)</f>
        <v>https://nptel.ac.in/courses/113104081</v>
      </c>
      <c r="Z100" s="14">
        <f>VLOOKUP(B100,Overall!B:AA,25,0)</f>
        <v>113104081</v>
      </c>
      <c r="AA100" s="14"/>
      <c r="AB100" s="14"/>
    </row>
    <row r="101" spans="1:28" x14ac:dyDescent="0.25">
      <c r="A101" s="45">
        <v>100</v>
      </c>
      <c r="B101" s="14" t="s">
        <v>4276</v>
      </c>
      <c r="C101" s="14" t="str">
        <f>VLOOKUP(B101,Overall!B:AA,2,0)</f>
        <v>Metallurgical and Materials Engineering</v>
      </c>
      <c r="D101" s="14" t="str">
        <f>VLOOKUP(B101,Overall!B:AA,3,0)</f>
        <v>Fundamentals of Electronic Device Fabrication</v>
      </c>
      <c r="E101" s="14" t="str">
        <f>VLOOKUP(B101,Overall!B:AA,4,0)</f>
        <v>Prof. Parasuraman Swaminathan</v>
      </c>
      <c r="F101" s="15" t="str">
        <f>VLOOKUP(B101,Overall!B:AA,5,0)</f>
        <v>IIT Madras</v>
      </c>
      <c r="G101" s="15" t="str">
        <f>VLOOKUP(B101,Overall!B:AA,6,0)</f>
        <v>IIT Madras</v>
      </c>
      <c r="H101" s="16" t="str">
        <f>VLOOKUP(B101,Overall!B:AA,7,0)</f>
        <v>4 Weeks</v>
      </c>
      <c r="I101" s="15" t="str">
        <f>VLOOKUP(B101,Overall!B:AA,8,0)</f>
        <v>Rerun</v>
      </c>
      <c r="J101" s="17">
        <f>VLOOKUP(B101,Overall!B:AA,9,0)</f>
        <v>45859</v>
      </c>
      <c r="K101" s="17">
        <f>VLOOKUP(B101,Overall!B:AA,10,0)</f>
        <v>45884</v>
      </c>
      <c r="L101" s="17">
        <f>VLOOKUP(B101,Overall!B:AA,11,0)</f>
        <v>45920</v>
      </c>
      <c r="M101" s="17">
        <f>VLOOKUP(B101,Overall!B:AA,12,0)</f>
        <v>45866</v>
      </c>
      <c r="N101" s="17">
        <f>VLOOKUP(B101,Overall!B:AA,13,0)</f>
        <v>45884</v>
      </c>
      <c r="O101" s="15" t="str">
        <f>VLOOKUP(B101,Overall!B:AA,14,0)</f>
        <v>UG/PG</v>
      </c>
      <c r="P101" s="15" t="str">
        <f>VLOOKUP(B101,Overall!B:AA,15,0)</f>
        <v>Elective</v>
      </c>
      <c r="Q101" s="15" t="str">
        <f>VLOOKUP(B101,Overall!B:AA,16,0)</f>
        <v>Yes</v>
      </c>
      <c r="R101" s="14" t="str">
        <f>VLOOKUP(B101,Overall!B:AA,17,0)</f>
        <v>Electronic Materials</v>
      </c>
      <c r="S101" s="20" t="str">
        <f>VLOOKUP(B101,Overall!B:AA,18,0)</f>
        <v>https://onlinecourses.nptel.ac.in/noc25_mm41/preview</v>
      </c>
      <c r="T101" s="14" t="str">
        <f>VLOOKUP(B101,Overall!B:AA,19,0)</f>
        <v>noc25_mm41</v>
      </c>
      <c r="U101" s="18" t="str">
        <f>VLOOKUP(B101,Overall!B:AA,20,0)</f>
        <v>https://onlinecourses.nptel.ac.in/noc24_mm25/preview</v>
      </c>
      <c r="V101" s="18" t="str">
        <f>VLOOKUP(B101,Overall!B:AA,21,0)</f>
        <v>https://onlinecourses.nptel.ac.in/noc24_mm25/preview</v>
      </c>
      <c r="W101" s="14" t="str">
        <f>VLOOKUP(B101,Overall!B:AA,22,0)</f>
        <v>noc24_mm25</v>
      </c>
      <c r="X101" s="20" t="str">
        <f>VLOOKUP(B101,Overall!B:AA,23,0)</f>
        <v>https://nptel.ac.in/courses/113106062</v>
      </c>
      <c r="Y101" s="19" t="str">
        <f>VLOOKUP(B101,Overall!B:AA,24,0)</f>
        <v>https://nptel.ac.in/courses/113106062</v>
      </c>
      <c r="Z101" s="14">
        <f>VLOOKUP(B101,Overall!B:AA,25,0)</f>
        <v>113106062</v>
      </c>
      <c r="AA101" s="14"/>
      <c r="AB101" s="14"/>
    </row>
    <row r="102" spans="1:28" x14ac:dyDescent="0.25">
      <c r="A102" s="45">
        <v>101</v>
      </c>
      <c r="B102" s="14" t="s">
        <v>4293</v>
      </c>
      <c r="C102" s="14" t="str">
        <f>VLOOKUP(B102,Overall!B:AA,2,0)</f>
        <v>Metallurgical and Materials Engineering</v>
      </c>
      <c r="D102" s="14" t="str">
        <f>VLOOKUP(B102,Overall!B:AA,3,0)</f>
        <v>Nanotechnology, Science and Applications</v>
      </c>
      <c r="E102" s="14" t="str">
        <f>VLOOKUP(B102,Overall!B:AA,4,0)</f>
        <v>Prof. Prathap Haridoss</v>
      </c>
      <c r="F102" s="15" t="str">
        <f>VLOOKUP(B102,Overall!B:AA,5,0)</f>
        <v>IIT Madras</v>
      </c>
      <c r="G102" s="15" t="str">
        <f>VLOOKUP(B102,Overall!B:AA,6,0)</f>
        <v>IIT Madras</v>
      </c>
      <c r="H102" s="16" t="str">
        <f>VLOOKUP(B102,Overall!B:AA,7,0)</f>
        <v>8 Weeks</v>
      </c>
      <c r="I102" s="15" t="str">
        <f>VLOOKUP(B102,Overall!B:AA,8,0)</f>
        <v>Rerun</v>
      </c>
      <c r="J102" s="17">
        <f>VLOOKUP(B102,Overall!B:AA,9,0)</f>
        <v>45859</v>
      </c>
      <c r="K102" s="17">
        <f>VLOOKUP(B102,Overall!B:AA,10,0)</f>
        <v>45912</v>
      </c>
      <c r="L102" s="17">
        <f>VLOOKUP(B102,Overall!B:AA,11,0)</f>
        <v>45920</v>
      </c>
      <c r="M102" s="17">
        <f>VLOOKUP(B102,Overall!B:AA,12,0)</f>
        <v>45866</v>
      </c>
      <c r="N102" s="17">
        <f>VLOOKUP(B102,Overall!B:AA,13,0)</f>
        <v>45884</v>
      </c>
      <c r="O102" s="15" t="str">
        <f>VLOOKUP(B102,Overall!B:AA,14,0)</f>
        <v>UG</v>
      </c>
      <c r="P102" s="15" t="str">
        <f>VLOOKUP(B102,Overall!B:AA,15,0)</f>
        <v>Elective</v>
      </c>
      <c r="Q102" s="15" t="str">
        <f>VLOOKUP(B102,Overall!B:AA,16,0)</f>
        <v>Yes</v>
      </c>
      <c r="R102" s="14" t="str">
        <f>VLOOKUP(B102,Overall!B:AA,17,0)</f>
        <v>Minor in Materials Science</v>
      </c>
      <c r="S102" s="20" t="str">
        <f>VLOOKUP(B102,Overall!B:AA,18,0)</f>
        <v>https://onlinecourses.nptel.ac.in/noc25_mm44/preview</v>
      </c>
      <c r="T102" s="14" t="str">
        <f>VLOOKUP(B102,Overall!B:AA,19,0)</f>
        <v>noc25_mm44</v>
      </c>
      <c r="U102" s="18" t="str">
        <f>VLOOKUP(B102,Overall!B:AA,20,0)</f>
        <v>https://onlinecourses.nptel.ac.in/noc24_mm29/preview</v>
      </c>
      <c r="V102" s="18" t="str">
        <f>VLOOKUP(B102,Overall!B:AA,21,0)</f>
        <v>https://onlinecourses.nptel.ac.in/noc24_mm29/preview</v>
      </c>
      <c r="W102" s="14" t="str">
        <f>VLOOKUP(B102,Overall!B:AA,22,0)</f>
        <v>noc24_mm29</v>
      </c>
      <c r="X102" s="20" t="str">
        <f>VLOOKUP(B102,Overall!B:AA,23,0)</f>
        <v>https://nptel.ac.in/courses/113106093</v>
      </c>
      <c r="Y102" s="19" t="str">
        <f>VLOOKUP(B102,Overall!B:AA,24,0)</f>
        <v>https://nptel.ac.in/courses/113106093</v>
      </c>
      <c r="Z102" s="14">
        <f>VLOOKUP(B102,Overall!B:AA,25,0)</f>
        <v>113106093</v>
      </c>
      <c r="AA102" s="14"/>
      <c r="AB102" s="14"/>
    </row>
    <row r="103" spans="1:28" x14ac:dyDescent="0.25">
      <c r="A103" s="45">
        <v>102</v>
      </c>
      <c r="B103" s="14" t="s">
        <v>4301</v>
      </c>
      <c r="C103" s="14" t="str">
        <f>VLOOKUP(B103,Overall!B:AA,2,0)</f>
        <v>Metallurgical and Materials Engineering</v>
      </c>
      <c r="D103" s="14" t="str">
        <f>VLOOKUP(B103,Overall!B:AA,3,0)</f>
        <v>Welding Science and Technology (In Tamil) இணைப்பியலின் தொழில்நுட்பமும் அதன் அறிவியலும்</v>
      </c>
      <c r="E103" s="14" t="str">
        <f>VLOOKUP(B103,Overall!B:AA,4,0)</f>
        <v>Prof. Murugaiyan Amirthalingam</v>
      </c>
      <c r="F103" s="15" t="str">
        <f>VLOOKUP(B103,Overall!B:AA,5,0)</f>
        <v>IIT Madras</v>
      </c>
      <c r="G103" s="15" t="str">
        <f>VLOOKUP(B103,Overall!B:AA,6,0)</f>
        <v>IIT Madras</v>
      </c>
      <c r="H103" s="16" t="str">
        <f>VLOOKUP(B103,Overall!B:AA,7,0)</f>
        <v>8 Weeks</v>
      </c>
      <c r="I103" s="15" t="str">
        <f>VLOOKUP(B103,Overall!B:AA,8,0)</f>
        <v>Rerun</v>
      </c>
      <c r="J103" s="17">
        <f>VLOOKUP(B103,Overall!B:AA,9,0)</f>
        <v>45859</v>
      </c>
      <c r="K103" s="17">
        <f>VLOOKUP(B103,Overall!B:AA,10,0)</f>
        <v>45912</v>
      </c>
      <c r="L103" s="17">
        <f>VLOOKUP(B103,Overall!B:AA,11,0)</f>
        <v>45920</v>
      </c>
      <c r="M103" s="17">
        <f>VLOOKUP(B103,Overall!B:AA,12,0)</f>
        <v>45866</v>
      </c>
      <c r="N103" s="17">
        <f>VLOOKUP(B103,Overall!B:AA,13,0)</f>
        <v>45884</v>
      </c>
      <c r="O103" s="15" t="str">
        <f>VLOOKUP(B103,Overall!B:AA,14,0)</f>
        <v>UG</v>
      </c>
      <c r="P103" s="15" t="str">
        <f>VLOOKUP(B103,Overall!B:AA,15,0)</f>
        <v>Elective</v>
      </c>
      <c r="Q103" s="15" t="str">
        <f>VLOOKUP(B103,Overall!B:AA,16,0)</f>
        <v>Yes</v>
      </c>
      <c r="R103" s="14">
        <f>VLOOKUP(B103,Overall!B:AA,17,0)</f>
        <v>0</v>
      </c>
      <c r="S103" s="20" t="str">
        <f>VLOOKUP(B103,Overall!B:AA,18,0)</f>
        <v>https://onlinecourses.nptel.ac.in/noc25_mm46/preview</v>
      </c>
      <c r="T103" s="14" t="str">
        <f>VLOOKUP(B103,Overall!B:AA,19,0)</f>
        <v>noc25_mm46</v>
      </c>
      <c r="U103" s="18" t="str">
        <f>VLOOKUP(B103,Overall!B:AA,20,0)</f>
        <v>https://onlinecourses.nptel.ac.in/noc24_mm46/preview</v>
      </c>
      <c r="V103" s="18" t="str">
        <f>VLOOKUP(B103,Overall!B:AA,21,0)</f>
        <v>https://onlinecourses.nptel.ac.in/noc24_mm46/preview</v>
      </c>
      <c r="W103" s="14" t="str">
        <f>VLOOKUP(B103,Overall!B:AA,22,0)</f>
        <v>noc24_mm46</v>
      </c>
      <c r="X103" s="20" t="str">
        <f>VLOOKUP(B103,Overall!B:AA,23,0)</f>
        <v>https://nptel.ac.in/courses/113106106</v>
      </c>
      <c r="Y103" s="19" t="str">
        <f>VLOOKUP(B103,Overall!B:AA,24,0)</f>
        <v>https://nptel.ac.in/courses/113106106</v>
      </c>
      <c r="Z103" s="14">
        <f>VLOOKUP(B103,Overall!B:AA,25,0)</f>
        <v>113106106</v>
      </c>
      <c r="AA103" s="14"/>
      <c r="AB103" s="14"/>
    </row>
    <row r="104" spans="1:28" x14ac:dyDescent="0.25">
      <c r="A104" s="45">
        <v>103</v>
      </c>
      <c r="B104" s="14" t="s">
        <v>4329</v>
      </c>
      <c r="C104" s="14" t="str">
        <f>VLOOKUP(B104,Overall!B:AA,2,0)</f>
        <v>Metallurgical and Materials Engineering</v>
      </c>
      <c r="D104" s="14" t="str">
        <f>VLOOKUP(B104,Overall!B:AA,3,0)</f>
        <v>Electronic Properties of the Materials: Computational Approach</v>
      </c>
      <c r="E104" s="14" t="str">
        <f>VLOOKUP(B104,Overall!B:AA,4,0)</f>
        <v>Prof. Somnath Bhowmick</v>
      </c>
      <c r="F104" s="15" t="str">
        <f>VLOOKUP(B104,Overall!B:AA,5,0)</f>
        <v>IIT Kanpur</v>
      </c>
      <c r="G104" s="15" t="str">
        <f>VLOOKUP(B104,Overall!B:AA,6,0)</f>
        <v>IIT Kanpur</v>
      </c>
      <c r="H104" s="16" t="str">
        <f>VLOOKUP(B104,Overall!B:AA,7,0)</f>
        <v>8 Weeks</v>
      </c>
      <c r="I104" s="15" t="str">
        <f>VLOOKUP(B104,Overall!B:AA,8,0)</f>
        <v>Rerun</v>
      </c>
      <c r="J104" s="17">
        <f>VLOOKUP(B104,Overall!B:AA,9,0)</f>
        <v>45859</v>
      </c>
      <c r="K104" s="17">
        <f>VLOOKUP(B104,Overall!B:AA,10,0)</f>
        <v>45912</v>
      </c>
      <c r="L104" s="17">
        <f>VLOOKUP(B104,Overall!B:AA,11,0)</f>
        <v>45920</v>
      </c>
      <c r="M104" s="17">
        <f>VLOOKUP(B104,Overall!B:AA,12,0)</f>
        <v>45866</v>
      </c>
      <c r="N104" s="17">
        <f>VLOOKUP(B104,Overall!B:AA,13,0)</f>
        <v>45884</v>
      </c>
      <c r="O104" s="15" t="str">
        <f>VLOOKUP(B104,Overall!B:AA,14,0)</f>
        <v>UG/PG</v>
      </c>
      <c r="P104" s="15" t="str">
        <f>VLOOKUP(B104,Overall!B:AA,15,0)</f>
        <v>Core</v>
      </c>
      <c r="Q104" s="15" t="str">
        <f>VLOOKUP(B104,Overall!B:AA,16,0)</f>
        <v>Yes</v>
      </c>
      <c r="R104" s="14">
        <f>VLOOKUP(B104,Overall!B:AA,17,0)</f>
        <v>0</v>
      </c>
      <c r="S104" s="20" t="str">
        <f>VLOOKUP(B104,Overall!B:AA,18,0)</f>
        <v>https://onlinecourses.nptel.ac.in/noc25_mm51/preview</v>
      </c>
      <c r="T104" s="14" t="str">
        <f>VLOOKUP(B104,Overall!B:AA,19,0)</f>
        <v>noc25_mm51</v>
      </c>
      <c r="U104" s="18" t="str">
        <f>VLOOKUP(B104,Overall!B:AA,20,0)</f>
        <v>https://onlinecourses.nptel.ac.in/noc24_mm27/preview</v>
      </c>
      <c r="V104" s="18" t="str">
        <f>VLOOKUP(B104,Overall!B:AA,21,0)</f>
        <v>https://onlinecourses.nptel.ac.in/noc24_mm27/preview</v>
      </c>
      <c r="W104" s="14" t="str">
        <f>VLOOKUP(B104,Overall!B:AA,22,0)</f>
        <v>noc24_mm27</v>
      </c>
      <c r="X104" s="20" t="str">
        <f>VLOOKUP(B104,Overall!B:AA,23,0)</f>
        <v>https://nptel.ac.in/courses/113104106</v>
      </c>
      <c r="Y104" s="19" t="str">
        <f>VLOOKUP(B104,Overall!B:AA,24,0)</f>
        <v>https://nptel.ac.in/courses/113104106</v>
      </c>
      <c r="Z104" s="14">
        <f>VLOOKUP(B104,Overall!B:AA,25,0)</f>
        <v>113104106</v>
      </c>
      <c r="AA104" s="14"/>
      <c r="AB104" s="14"/>
    </row>
    <row r="105" spans="1:28" x14ac:dyDescent="0.25">
      <c r="A105" s="45">
        <v>104</v>
      </c>
      <c r="B105" s="14" t="s">
        <v>4369</v>
      </c>
      <c r="C105" s="14" t="str">
        <f>VLOOKUP(B105,Overall!B:AA,2,0)</f>
        <v>Metallurgical Engineering and Materials Sciences</v>
      </c>
      <c r="D105" s="14" t="str">
        <f>VLOOKUP(B105,Overall!B:AA,3,0)</f>
        <v>Fundamentals and Applications of Dielectric Ceramics</v>
      </c>
      <c r="E105" s="14" t="str">
        <f>VLOOKUP(B105,Overall!B:AA,4,0)</f>
        <v>Prof. Ashish Garg</v>
      </c>
      <c r="F105" s="15" t="str">
        <f>VLOOKUP(B105,Overall!B:AA,5,0)</f>
        <v>IIT Kanpur</v>
      </c>
      <c r="G105" s="15" t="str">
        <f>VLOOKUP(B105,Overall!B:AA,6,0)</f>
        <v>IIT Kanpur</v>
      </c>
      <c r="H105" s="16" t="str">
        <f>VLOOKUP(B105,Overall!B:AA,7,0)</f>
        <v>8 Weeks</v>
      </c>
      <c r="I105" s="15" t="str">
        <f>VLOOKUP(B105,Overall!B:AA,8,0)</f>
        <v>Rerun</v>
      </c>
      <c r="J105" s="17">
        <f>VLOOKUP(B105,Overall!B:AA,9,0)</f>
        <v>45859</v>
      </c>
      <c r="K105" s="17">
        <f>VLOOKUP(B105,Overall!B:AA,10,0)</f>
        <v>45912</v>
      </c>
      <c r="L105" s="17">
        <f>VLOOKUP(B105,Overall!B:AA,11,0)</f>
        <v>45920</v>
      </c>
      <c r="M105" s="17">
        <f>VLOOKUP(B105,Overall!B:AA,12,0)</f>
        <v>45866</v>
      </c>
      <c r="N105" s="17">
        <f>VLOOKUP(B105,Overall!B:AA,13,0)</f>
        <v>45884</v>
      </c>
      <c r="O105" s="15" t="str">
        <f>VLOOKUP(B105,Overall!B:AA,14,0)</f>
        <v>UG</v>
      </c>
      <c r="P105" s="15" t="str">
        <f>VLOOKUP(B105,Overall!B:AA,15,0)</f>
        <v>Elective</v>
      </c>
      <c r="Q105" s="15" t="str">
        <f>VLOOKUP(B105,Overall!B:AA,16,0)</f>
        <v>Yes</v>
      </c>
      <c r="R105" s="14">
        <f>VLOOKUP(B105,Overall!B:AA,17,0)</f>
        <v>0</v>
      </c>
      <c r="S105" s="20" t="str">
        <f>VLOOKUP(B105,Overall!B:AA,18,0)</f>
        <v>https://onlinecourses.nptel.ac.in/noc25_mm59/preview</v>
      </c>
      <c r="T105" s="14" t="str">
        <f>VLOOKUP(B105,Overall!B:AA,19,0)</f>
        <v>noc25_mm59</v>
      </c>
      <c r="U105" s="18" t="str">
        <f>VLOOKUP(B105,Overall!B:AA,20,0)</f>
        <v>https://onlinecourses.nptel.ac.in/noc24_mm31/preview</v>
      </c>
      <c r="V105" s="18" t="str">
        <f>VLOOKUP(B105,Overall!B:AA,21,0)</f>
        <v>https://onlinecourses.nptel.ac.in/noc24_mm31/preview</v>
      </c>
      <c r="W105" s="14" t="str">
        <f>VLOOKUP(B105,Overall!B:AA,22,0)</f>
        <v>noc24_mm31</v>
      </c>
      <c r="X105" s="20" t="str">
        <f>VLOOKUP(B105,Overall!B:AA,23,0)</f>
        <v>https://nptel.ac.in/courses/113104090</v>
      </c>
      <c r="Y105" s="19" t="str">
        <f>VLOOKUP(B105,Overall!B:AA,24,0)</f>
        <v>https://nptel.ac.in/courses/113104090</v>
      </c>
      <c r="Z105" s="14">
        <f>VLOOKUP(B105,Overall!B:AA,25,0)</f>
        <v>113104090</v>
      </c>
      <c r="AA105" s="14"/>
      <c r="AB105" s="14"/>
    </row>
    <row r="106" spans="1:28" x14ac:dyDescent="0.25">
      <c r="A106" s="45">
        <v>105</v>
      </c>
      <c r="B106" s="14" t="s">
        <v>4458</v>
      </c>
      <c r="C106" s="14" t="str">
        <f>VLOOKUP(B106,Overall!B:AA,2,0)</f>
        <v>Multidisciplinary</v>
      </c>
      <c r="D106" s="14" t="str">
        <f>VLOOKUP(B106,Overall!B:AA,3,0)</f>
        <v>Introduction to Biomimicry</v>
      </c>
      <c r="E106" s="14" t="str">
        <f>VLOOKUP(B106,Overall!B:AA,4,0)</f>
        <v>Prof. Shiva Subramaniam,
Prof. Sivakumar Srinivasan,
Prof. Satya Seshadri,
Prof. Mrinalini</v>
      </c>
      <c r="F106" s="15" t="str">
        <f>VLOOKUP(B106,Overall!B:AA,5,0)</f>
        <v>IIT Madras</v>
      </c>
      <c r="G106" s="15" t="str">
        <f>VLOOKUP(B106,Overall!B:AA,6,0)</f>
        <v>IIT Madras</v>
      </c>
      <c r="H106" s="16" t="str">
        <f>VLOOKUP(B106,Overall!B:AA,7,0)</f>
        <v>8 Weeks</v>
      </c>
      <c r="I106" s="15" t="str">
        <f>VLOOKUP(B106,Overall!B:AA,8,0)</f>
        <v>Rerun</v>
      </c>
      <c r="J106" s="17">
        <f>VLOOKUP(B106,Overall!B:AA,9,0)</f>
        <v>45859</v>
      </c>
      <c r="K106" s="17">
        <f>VLOOKUP(B106,Overall!B:AA,10,0)</f>
        <v>45912</v>
      </c>
      <c r="L106" s="17">
        <f>VLOOKUP(B106,Overall!B:AA,11,0)</f>
        <v>45920</v>
      </c>
      <c r="M106" s="17">
        <f>VLOOKUP(B106,Overall!B:AA,12,0)</f>
        <v>45866</v>
      </c>
      <c r="N106" s="17">
        <f>VLOOKUP(B106,Overall!B:AA,13,0)</f>
        <v>45884</v>
      </c>
      <c r="O106" s="15" t="str">
        <f>VLOOKUP(B106,Overall!B:AA,14,0)</f>
        <v>UG/PG</v>
      </c>
      <c r="P106" s="15" t="str">
        <f>VLOOKUP(B106,Overall!B:AA,15,0)</f>
        <v>Elective</v>
      </c>
      <c r="Q106" s="15" t="str">
        <f>VLOOKUP(B106,Overall!B:AA,16,0)</f>
        <v>Yes</v>
      </c>
      <c r="R106" s="14">
        <f>VLOOKUP(B106,Overall!B:AA,17,0)</f>
        <v>0</v>
      </c>
      <c r="S106" s="20" t="str">
        <f>VLOOKUP(B106,Overall!B:AA,18,0)</f>
        <v>https://onlinecourses.nptel.ac.in/noc25_ge60/preview</v>
      </c>
      <c r="T106" s="14" t="str">
        <f>VLOOKUP(B106,Overall!B:AA,19,0)</f>
        <v>noc25_ge60</v>
      </c>
      <c r="U106" s="18" t="str">
        <f>VLOOKUP(B106,Overall!B:AA,20,0)</f>
        <v>https://onlinecourses.nptel.ac.in/noc24_ge42/preview</v>
      </c>
      <c r="V106" s="18" t="str">
        <f>VLOOKUP(B106,Overall!B:AA,21,0)</f>
        <v>https://onlinecourses.nptel.ac.in/noc24_ge42/preview</v>
      </c>
      <c r="W106" s="14" t="str">
        <f>VLOOKUP(B106,Overall!B:AA,22,0)</f>
        <v>noc24_ge42</v>
      </c>
      <c r="X106" s="20" t="str">
        <f>VLOOKUP(B106,Overall!B:AA,23,0)</f>
        <v>https://nptel.ac.in/courses/127106231</v>
      </c>
      <c r="Y106" s="19" t="str">
        <f>VLOOKUP(B106,Overall!B:AA,24,0)</f>
        <v>https://nptel.ac.in/courses/127106231</v>
      </c>
      <c r="Z106" s="14">
        <f>VLOOKUP(B106,Overall!B:AA,25,0)</f>
        <v>127106231</v>
      </c>
      <c r="AA106" s="14"/>
      <c r="AB106" s="14"/>
    </row>
    <row r="107" spans="1:28" x14ac:dyDescent="0.25">
      <c r="A107" s="45">
        <v>106</v>
      </c>
      <c r="B107" s="14" t="s">
        <v>4463</v>
      </c>
      <c r="C107" s="14" t="str">
        <f>VLOOKUP(B107,Overall!B:AA,2,0)</f>
        <v>Multidisciplinary</v>
      </c>
      <c r="D107" s="14" t="str">
        <f>VLOOKUP(B107,Overall!B:AA,3,0)</f>
        <v>Current Regulatory Requirements for Conducting Clinical Trials in India for Investigational New Drugs/New Drug (Version 3.0)</v>
      </c>
      <c r="E107" s="14" t="str">
        <f>VLOOKUP(B107,Overall!B:AA,4,0)</f>
        <v>Prof. D. K. Sable,
Prof. Rubina Bose,
Prof. Y. K. Gupta,
Prof. Nandini K. Kumar,
Late Shri Arun Kumar B. Ramteke,
Prof. Neha Chawla,
Prof. M. Vishnu V. Rao,
Prof. Atul Juneja,
Prof. Tulsi Adhikari,
Prof. Mohua Maulik</v>
      </c>
      <c r="F107" s="15" t="str">
        <f>VLOOKUP(B107,Overall!B:AA,5,0)</f>
        <v>CDSA,THSTI,DBT</v>
      </c>
      <c r="G107" s="15" t="str">
        <f>VLOOKUP(B107,Overall!B:AA,6,0)</f>
        <v>IIT Madras</v>
      </c>
      <c r="H107" s="16" t="str">
        <f>VLOOKUP(B107,Overall!B:AA,7,0)</f>
        <v>8 Weeks</v>
      </c>
      <c r="I107" s="15" t="str">
        <f>VLOOKUP(B107,Overall!B:AA,8,0)</f>
        <v>Rerun</v>
      </c>
      <c r="J107" s="17">
        <f>VLOOKUP(B107,Overall!B:AA,9,0)</f>
        <v>45859</v>
      </c>
      <c r="K107" s="17">
        <f>VLOOKUP(B107,Overall!B:AA,10,0)</f>
        <v>45912</v>
      </c>
      <c r="L107" s="17">
        <f>VLOOKUP(B107,Overall!B:AA,11,0)</f>
        <v>45920</v>
      </c>
      <c r="M107" s="17">
        <f>VLOOKUP(B107,Overall!B:AA,12,0)</f>
        <v>45866</v>
      </c>
      <c r="N107" s="17">
        <f>VLOOKUP(B107,Overall!B:AA,13,0)</f>
        <v>45884</v>
      </c>
      <c r="O107" s="15" t="str">
        <f>VLOOKUP(B107,Overall!B:AA,14,0)</f>
        <v>UG/PG</v>
      </c>
      <c r="P107" s="15" t="str">
        <f>VLOOKUP(B107,Overall!B:AA,15,0)</f>
        <v>Elective</v>
      </c>
      <c r="Q107" s="15" t="str">
        <f>VLOOKUP(B107,Overall!B:AA,16,0)</f>
        <v>Yes</v>
      </c>
      <c r="R107" s="14">
        <f>VLOOKUP(B107,Overall!B:AA,17,0)</f>
        <v>0</v>
      </c>
      <c r="S107" s="20" t="str">
        <f>VLOOKUP(B107,Overall!B:AA,18,0)</f>
        <v>https://onlinecourses.nptel.ac.in/noc25_ge61/preview</v>
      </c>
      <c r="T107" s="14" t="str">
        <f>VLOOKUP(B107,Overall!B:AA,19,0)</f>
        <v>noc25_ge61</v>
      </c>
      <c r="U107" s="18" t="str">
        <f>VLOOKUP(B107,Overall!B:AA,20,0)</f>
        <v>https://onlinecourses.nptel.ac.in/noc24_ge43/preview</v>
      </c>
      <c r="V107" s="18" t="str">
        <f>VLOOKUP(B107,Overall!B:AA,21,0)</f>
        <v>https://onlinecourses.nptel.ac.in/noc24_ge43/preview</v>
      </c>
      <c r="W107" s="14" t="str">
        <f>VLOOKUP(B107,Overall!B:AA,22,0)</f>
        <v>noc24_ge43</v>
      </c>
      <c r="X107" s="20" t="str">
        <f>VLOOKUP(B107,Overall!B:AA,23,0)</f>
        <v>https://nptel.ac.in/courses/127106137</v>
      </c>
      <c r="Y107" s="19" t="str">
        <f>VLOOKUP(B107,Overall!B:AA,24,0)</f>
        <v>https://nptel.ac.in/courses/127106137</v>
      </c>
      <c r="Z107" s="14">
        <f>VLOOKUP(B107,Overall!B:AA,25,0)</f>
        <v>127106137</v>
      </c>
      <c r="AA107" s="14"/>
      <c r="AB107" s="14"/>
    </row>
    <row r="108" spans="1:28" x14ac:dyDescent="0.25">
      <c r="A108" s="45">
        <v>107</v>
      </c>
      <c r="B108" s="14" t="s">
        <v>4469</v>
      </c>
      <c r="C108" s="14" t="str">
        <f>VLOOKUP(B108,Overall!B:AA,2,0)</f>
        <v>Multidisciplinary</v>
      </c>
      <c r="D108" s="14" t="str">
        <f>VLOOKUP(B108,Overall!B:AA,3,0)</f>
        <v>Manage TB</v>
      </c>
      <c r="E108" s="14" t="str">
        <f>VLOOKUP(B108,Overall!B:AA,4,0)</f>
        <v>Prof. Manoj Murhekar,
Prof. Dina Nair</v>
      </c>
      <c r="F108" s="15" t="str">
        <f>VLOOKUP(B108,Overall!B:AA,5,0)</f>
        <v>ICMR - National Institute for Research in Tuberculosis (NIRT)</v>
      </c>
      <c r="G108" s="15" t="str">
        <f>VLOOKUP(B108,Overall!B:AA,6,0)</f>
        <v>IIT Madras</v>
      </c>
      <c r="H108" s="16" t="str">
        <f>VLOOKUP(B108,Overall!B:AA,7,0)</f>
        <v>8 Weeks</v>
      </c>
      <c r="I108" s="15" t="str">
        <f>VLOOKUP(B108,Overall!B:AA,8,0)</f>
        <v>Rerun</v>
      </c>
      <c r="J108" s="17">
        <f>VLOOKUP(B108,Overall!B:AA,9,0)</f>
        <v>45859</v>
      </c>
      <c r="K108" s="17">
        <f>VLOOKUP(B108,Overall!B:AA,10,0)</f>
        <v>45912</v>
      </c>
      <c r="L108" s="17">
        <f>VLOOKUP(B108,Overall!B:AA,11,0)</f>
        <v>45920</v>
      </c>
      <c r="M108" s="17">
        <f>VLOOKUP(B108,Overall!B:AA,12,0)</f>
        <v>45866</v>
      </c>
      <c r="N108" s="17">
        <f>VLOOKUP(B108,Overall!B:AA,13,0)</f>
        <v>45884</v>
      </c>
      <c r="O108" s="15" t="str">
        <f>VLOOKUP(B108,Overall!B:AA,14,0)</f>
        <v>PG</v>
      </c>
      <c r="P108" s="15" t="str">
        <f>VLOOKUP(B108,Overall!B:AA,15,0)</f>
        <v>Elective</v>
      </c>
      <c r="Q108" s="15" t="str">
        <f>VLOOKUP(B108,Overall!B:AA,16,0)</f>
        <v>Yes</v>
      </c>
      <c r="R108" s="14">
        <f>VLOOKUP(B108,Overall!B:AA,17,0)</f>
        <v>0</v>
      </c>
      <c r="S108" s="20" t="str">
        <f>VLOOKUP(B108,Overall!B:AA,18,0)</f>
        <v>https://onlinecourses.nptel.ac.in/noc25_ge62/preview</v>
      </c>
      <c r="T108" s="14" t="str">
        <f>VLOOKUP(B108,Overall!B:AA,19,0)</f>
        <v>noc25_ge62</v>
      </c>
      <c r="U108" s="18" t="str">
        <f>VLOOKUP(B108,Overall!B:AA,20,0)</f>
        <v>https://onlinecourses.nptel.ac.in/noc24_ge63/preview</v>
      </c>
      <c r="V108" s="18" t="str">
        <f>VLOOKUP(B108,Overall!B:AA,21,0)</f>
        <v>https://onlinecourses.nptel.ac.in/noc24_ge63/preview</v>
      </c>
      <c r="W108" s="14" t="str">
        <f>VLOOKUP(B108,Overall!B:AA,22,0)</f>
        <v>noc24_ge63</v>
      </c>
      <c r="X108" s="20" t="str">
        <f>VLOOKUP(B108,Overall!B:AA,23,0)</f>
        <v>https://nptel.ac.in/courses/127106003</v>
      </c>
      <c r="Y108" s="19" t="str">
        <f>VLOOKUP(B108,Overall!B:AA,24,0)</f>
        <v>https://nptel.ac.in/courses/127106003</v>
      </c>
      <c r="Z108" s="14">
        <f>VLOOKUP(B108,Overall!B:AA,25,0)</f>
        <v>127106003</v>
      </c>
      <c r="AA108" s="14"/>
      <c r="AB108" s="14"/>
    </row>
    <row r="109" spans="1:28" x14ac:dyDescent="0.25">
      <c r="A109" s="45">
        <v>108</v>
      </c>
      <c r="B109" s="14" t="s">
        <v>4480</v>
      </c>
      <c r="C109" s="14" t="str">
        <f>VLOOKUP(B109,Overall!B:AA,2,0)</f>
        <v>Multidisciplinary</v>
      </c>
      <c r="D109" s="14" t="str">
        <f>VLOOKUP(B109,Overall!B:AA,3,0)</f>
        <v>Canning Technology, Value Addition of Seafood (Fish Processing)</v>
      </c>
      <c r="E109" s="14" t="str">
        <f>VLOOKUP(B109,Overall!B:AA,4,0)</f>
        <v>Prof. Abhilash Sasidharan,
Prof. Maya Raman</v>
      </c>
      <c r="F109" s="15" t="str">
        <f>VLOOKUP(B109,Overall!B:AA,5,0)</f>
        <v>KUFOS Panangad</v>
      </c>
      <c r="G109" s="15" t="str">
        <f>VLOOKUP(B109,Overall!B:AA,6,0)</f>
        <v>IIT Madras</v>
      </c>
      <c r="H109" s="16" t="str">
        <f>VLOOKUP(B109,Overall!B:AA,7,0)</f>
        <v>8 Weeks</v>
      </c>
      <c r="I109" s="15" t="str">
        <f>VLOOKUP(B109,Overall!B:AA,8,0)</f>
        <v>Rerun</v>
      </c>
      <c r="J109" s="17">
        <f>VLOOKUP(B109,Overall!B:AA,9,0)</f>
        <v>45859</v>
      </c>
      <c r="K109" s="17">
        <f>VLOOKUP(B109,Overall!B:AA,10,0)</f>
        <v>45912</v>
      </c>
      <c r="L109" s="17">
        <f>VLOOKUP(B109,Overall!B:AA,11,0)</f>
        <v>45920</v>
      </c>
      <c r="M109" s="17">
        <f>VLOOKUP(B109,Overall!B:AA,12,0)</f>
        <v>45866</v>
      </c>
      <c r="N109" s="17">
        <f>VLOOKUP(B109,Overall!B:AA,13,0)</f>
        <v>45884</v>
      </c>
      <c r="O109" s="15" t="str">
        <f>VLOOKUP(B109,Overall!B:AA,14,0)</f>
        <v>UG/PG</v>
      </c>
      <c r="P109" s="15" t="str">
        <f>VLOOKUP(B109,Overall!B:AA,15,0)</f>
        <v>Core</v>
      </c>
      <c r="Q109" s="15" t="str">
        <f>VLOOKUP(B109,Overall!B:AA,16,0)</f>
        <v>Yes</v>
      </c>
      <c r="R109" s="14">
        <f>VLOOKUP(B109,Overall!B:AA,17,0)</f>
        <v>0</v>
      </c>
      <c r="S109" s="20" t="str">
        <f>VLOOKUP(B109,Overall!B:AA,18,0)</f>
        <v>https://onlinecourses.nptel.ac.in/noc25_ge64/preview</v>
      </c>
      <c r="T109" s="14" t="str">
        <f>VLOOKUP(B109,Overall!B:AA,19,0)</f>
        <v>noc25_ge64</v>
      </c>
      <c r="U109" s="18" t="str">
        <f>VLOOKUP(B109,Overall!B:AA,20,0)</f>
        <v>https://onlinecourses.nptel.ac.in/noc24_ge64/preview</v>
      </c>
      <c r="V109" s="18" t="str">
        <f>VLOOKUP(B109,Overall!B:AA,21,0)</f>
        <v>https://onlinecourses.nptel.ac.in/noc24_ge64/preview</v>
      </c>
      <c r="W109" s="14" t="str">
        <f>VLOOKUP(B109,Overall!B:AA,22,0)</f>
        <v>noc24_ge64</v>
      </c>
      <c r="X109" s="20" t="str">
        <f>VLOOKUP(B109,Overall!B:AA,23,0)</f>
        <v>https://nptel.ac.in/courses/127106236</v>
      </c>
      <c r="Y109" s="19" t="str">
        <f>VLOOKUP(B109,Overall!B:AA,24,0)</f>
        <v>https://nptel.ac.in/courses/127106236</v>
      </c>
      <c r="Z109" s="14">
        <f>VLOOKUP(B109,Overall!B:AA,25,0)</f>
        <v>127106236</v>
      </c>
      <c r="AA109" s="14"/>
      <c r="AB109" s="14"/>
    </row>
    <row r="110" spans="1:28" x14ac:dyDescent="0.25">
      <c r="A110" s="45">
        <v>109</v>
      </c>
      <c r="B110" s="14" t="s">
        <v>4491</v>
      </c>
      <c r="C110" s="14" t="str">
        <f>VLOOKUP(B110,Overall!B:AA,2,0)</f>
        <v>Multidisciplinary</v>
      </c>
      <c r="D110" s="14" t="str">
        <f>VLOOKUP(B110,Overall!B:AA,3,0)</f>
        <v>Research Methodology</v>
      </c>
      <c r="E110" s="14" t="str">
        <f>VLOOKUP(B110,Overall!B:AA,4,0)</f>
        <v>Prof. Edamana Prasad,
Prof. Prathap Haridoss</v>
      </c>
      <c r="F110" s="15" t="str">
        <f>VLOOKUP(B110,Overall!B:AA,5,0)</f>
        <v>IIT Madras</v>
      </c>
      <c r="G110" s="15" t="str">
        <f>VLOOKUP(B110,Overall!B:AA,6,0)</f>
        <v>IIT Madras</v>
      </c>
      <c r="H110" s="16" t="str">
        <f>VLOOKUP(B110,Overall!B:AA,7,0)</f>
        <v>8 Weeks</v>
      </c>
      <c r="I110" s="15" t="str">
        <f>VLOOKUP(B110,Overall!B:AA,8,0)</f>
        <v>Rerun</v>
      </c>
      <c r="J110" s="17">
        <f>VLOOKUP(B110,Overall!B:AA,9,0)</f>
        <v>45859</v>
      </c>
      <c r="K110" s="17">
        <f>VLOOKUP(B110,Overall!B:AA,10,0)</f>
        <v>45912</v>
      </c>
      <c r="L110" s="17">
        <f>VLOOKUP(B110,Overall!B:AA,11,0)</f>
        <v>45920</v>
      </c>
      <c r="M110" s="17">
        <f>VLOOKUP(B110,Overall!B:AA,12,0)</f>
        <v>45866</v>
      </c>
      <c r="N110" s="17">
        <f>VLOOKUP(B110,Overall!B:AA,13,0)</f>
        <v>45884</v>
      </c>
      <c r="O110" s="15" t="str">
        <f>VLOOKUP(B110,Overall!B:AA,14,0)</f>
        <v>PG</v>
      </c>
      <c r="P110" s="15" t="str">
        <f>VLOOKUP(B110,Overall!B:AA,15,0)</f>
        <v>Elective</v>
      </c>
      <c r="Q110" s="15" t="str">
        <f>VLOOKUP(B110,Overall!B:AA,16,0)</f>
        <v>Yes</v>
      </c>
      <c r="R110" s="14" t="str">
        <f>VLOOKUP(B110,Overall!B:AA,17,0)</f>
        <v>Faculty Domain - Fundamental</v>
      </c>
      <c r="S110" s="20" t="str">
        <f>VLOOKUP(B110,Overall!B:AA,18,0)</f>
        <v>https://onlinecourses.nptel.ac.in/noc25_ge66/preview</v>
      </c>
      <c r="T110" s="14" t="str">
        <f>VLOOKUP(B110,Overall!B:AA,19,0)</f>
        <v>noc25_ge66</v>
      </c>
      <c r="U110" s="18" t="str">
        <f>VLOOKUP(B110,Overall!B:AA,20,0)</f>
        <v>https://onlinecourses.nptel.ac.in/noc25_ge28/preview</v>
      </c>
      <c r="V110" s="18" t="str">
        <f>VLOOKUP(B110,Overall!B:AA,21,0)</f>
        <v>https://onlinecourses.nptel.ac.in/noc25_ge28/preview</v>
      </c>
      <c r="W110" s="14" t="str">
        <f>VLOOKUP(B110,Overall!B:AA,22,0)</f>
        <v>noc25_ge28</v>
      </c>
      <c r="X110" s="20" t="str">
        <f>VLOOKUP(B110,Overall!B:AA,23,0)</f>
        <v>https://nptel.ac.in/courses/121106007</v>
      </c>
      <c r="Y110" s="19" t="str">
        <f>VLOOKUP(B110,Overall!B:AA,24,0)</f>
        <v>https://nptel.ac.in/courses/121106007</v>
      </c>
      <c r="Z110" s="14">
        <f>VLOOKUP(B110,Overall!B:AA,25,0)</f>
        <v>121106007</v>
      </c>
      <c r="AA110" s="14"/>
      <c r="AB110" s="14"/>
    </row>
    <row r="111" spans="1:28" x14ac:dyDescent="0.25">
      <c r="A111" s="45">
        <v>110</v>
      </c>
      <c r="B111" s="14" t="s">
        <v>4496</v>
      </c>
      <c r="C111" s="14" t="str">
        <f>VLOOKUP(B111,Overall!B:AA,2,0)</f>
        <v>Multidisciplinary</v>
      </c>
      <c r="D111" s="14" t="str">
        <f>VLOOKUP(B111,Overall!B:AA,3,0)</f>
        <v>Making Learning Engaging through Interactive Games</v>
      </c>
      <c r="E111" s="14" t="str">
        <f>VLOOKUP(B111,Overall!B:AA,4,0)</f>
        <v>Prof. Kartic Vaidyanathan</v>
      </c>
      <c r="F111" s="15" t="str">
        <f>VLOOKUP(B111,Overall!B:AA,5,0)</f>
        <v>IIT Madras</v>
      </c>
      <c r="G111" s="15" t="str">
        <f>VLOOKUP(B111,Overall!B:AA,6,0)</f>
        <v>IIT Madras</v>
      </c>
      <c r="H111" s="16" t="str">
        <f>VLOOKUP(B111,Overall!B:AA,7,0)</f>
        <v>4 Weeks</v>
      </c>
      <c r="I111" s="15" t="str">
        <f>VLOOKUP(B111,Overall!B:AA,8,0)</f>
        <v>Rerun</v>
      </c>
      <c r="J111" s="17">
        <f>VLOOKUP(B111,Overall!B:AA,9,0)</f>
        <v>45859</v>
      </c>
      <c r="K111" s="17">
        <f>VLOOKUP(B111,Overall!B:AA,10,0)</f>
        <v>45884</v>
      </c>
      <c r="L111" s="17">
        <f>VLOOKUP(B111,Overall!B:AA,11,0)</f>
        <v>45920</v>
      </c>
      <c r="M111" s="17">
        <f>VLOOKUP(B111,Overall!B:AA,12,0)</f>
        <v>45866</v>
      </c>
      <c r="N111" s="17">
        <f>VLOOKUP(B111,Overall!B:AA,13,0)</f>
        <v>45884</v>
      </c>
      <c r="O111" s="15" t="str">
        <f>VLOOKUP(B111,Overall!B:AA,14,0)</f>
        <v>UG/PG</v>
      </c>
      <c r="P111" s="15" t="str">
        <f>VLOOKUP(B111,Overall!B:AA,15,0)</f>
        <v>Elective</v>
      </c>
      <c r="Q111" s="15" t="str">
        <f>VLOOKUP(B111,Overall!B:AA,16,0)</f>
        <v>Yes</v>
      </c>
      <c r="R111" s="14" t="str">
        <f>VLOOKUP(B111,Overall!B:AA,17,0)</f>
        <v>Faculty Domain - Fundamental</v>
      </c>
      <c r="S111" s="20" t="str">
        <f>VLOOKUP(B111,Overall!B:AA,18,0)</f>
        <v>https://onlinecourses.nptel.ac.in/noc25_ge67/preview</v>
      </c>
      <c r="T111" s="14" t="str">
        <f>VLOOKUP(B111,Overall!B:AA,19,0)</f>
        <v>noc25_ge67</v>
      </c>
      <c r="U111" s="18" t="str">
        <f>VLOOKUP(B111,Overall!B:AA,20,0)</f>
        <v>https://onlinecourses.nptel.ac.in/noc24_ge40/preview</v>
      </c>
      <c r="V111" s="18" t="str">
        <f>VLOOKUP(B111,Overall!B:AA,21,0)</f>
        <v>https://onlinecourses.nptel.ac.in/noc24_ge40/preview</v>
      </c>
      <c r="W111" s="14" t="str">
        <f>VLOOKUP(B111,Overall!B:AA,22,0)</f>
        <v>noc24_ge40</v>
      </c>
      <c r="X111" s="20" t="str">
        <f>VLOOKUP(B111,Overall!B:AA,23,0)</f>
        <v>https://nptel.ac.in/courses/127106533</v>
      </c>
      <c r="Y111" s="19" t="str">
        <f>VLOOKUP(B111,Overall!B:AA,24,0)</f>
        <v>https://nptel.ac.in/courses/127106533</v>
      </c>
      <c r="Z111" s="14">
        <f>VLOOKUP(B111,Overall!B:AA,25,0)</f>
        <v>127106533</v>
      </c>
      <c r="AA111" s="14"/>
      <c r="AB111" s="14"/>
    </row>
    <row r="112" spans="1:28" x14ac:dyDescent="0.25">
      <c r="A112" s="45">
        <v>111</v>
      </c>
      <c r="B112" s="14" t="s">
        <v>4658</v>
      </c>
      <c r="C112" s="14" t="str">
        <f>VLOOKUP(B112,Overall!B:AA,2,0)</f>
        <v>Physics</v>
      </c>
      <c r="D112" s="14" t="str">
        <f>VLOOKUP(B112,Overall!B:AA,3,0)</f>
        <v>Solar Photovoltaics Fundamentals, Technology and Applications</v>
      </c>
      <c r="E112" s="14" t="str">
        <f>VLOOKUP(B112,Overall!B:AA,4,0)</f>
        <v>Prof. Soumitra Satapathi</v>
      </c>
      <c r="F112" s="15" t="str">
        <f>VLOOKUP(B112,Overall!B:AA,5,0)</f>
        <v>IIT Roorkee</v>
      </c>
      <c r="G112" s="15" t="str">
        <f>VLOOKUP(B112,Overall!B:AA,6,0)</f>
        <v>IIT Roorkee</v>
      </c>
      <c r="H112" s="16" t="str">
        <f>VLOOKUP(B112,Overall!B:AA,7,0)</f>
        <v>8 Weeks</v>
      </c>
      <c r="I112" s="15" t="str">
        <f>VLOOKUP(B112,Overall!B:AA,8,0)</f>
        <v>Rerun</v>
      </c>
      <c r="J112" s="17">
        <f>VLOOKUP(B112,Overall!B:AA,9,0)</f>
        <v>45859</v>
      </c>
      <c r="K112" s="17">
        <f>VLOOKUP(B112,Overall!B:AA,10,0)</f>
        <v>45912</v>
      </c>
      <c r="L112" s="17">
        <f>VLOOKUP(B112,Overall!B:AA,11,0)</f>
        <v>45920</v>
      </c>
      <c r="M112" s="17">
        <f>VLOOKUP(B112,Overall!B:AA,12,0)</f>
        <v>45866</v>
      </c>
      <c r="N112" s="17">
        <f>VLOOKUP(B112,Overall!B:AA,13,0)</f>
        <v>45884</v>
      </c>
      <c r="O112" s="15" t="str">
        <f>VLOOKUP(B112,Overall!B:AA,14,0)</f>
        <v>UG/PG</v>
      </c>
      <c r="P112" s="15" t="str">
        <f>VLOOKUP(B112,Overall!B:AA,15,0)</f>
        <v>Elective</v>
      </c>
      <c r="Q112" s="15" t="str">
        <f>VLOOKUP(B112,Overall!B:AA,16,0)</f>
        <v>Yes</v>
      </c>
      <c r="R112" s="14">
        <f>VLOOKUP(B112,Overall!B:AA,17,0)</f>
        <v>0</v>
      </c>
      <c r="S112" s="20" t="str">
        <f>VLOOKUP(B112,Overall!B:AA,18,0)</f>
        <v>https://onlinecourses.nptel.ac.in/noc25_ph34/preview</v>
      </c>
      <c r="T112" s="14" t="str">
        <f>VLOOKUP(B112,Overall!B:AA,19,0)</f>
        <v>noc25_ph34</v>
      </c>
      <c r="U112" s="18" t="str">
        <f>VLOOKUP(B112,Overall!B:AA,20,0)</f>
        <v>https://onlinecourses.nptel.ac.in/noc24_ph26/preview</v>
      </c>
      <c r="V112" s="18" t="str">
        <f>VLOOKUP(B112,Overall!B:AA,21,0)</f>
        <v>https://onlinecourses.nptel.ac.in/noc24_ph26/preview</v>
      </c>
      <c r="W112" s="14" t="str">
        <f>VLOOKUP(B112,Overall!B:AA,22,0)</f>
        <v>noc24_ph26</v>
      </c>
      <c r="X112" s="20" t="str">
        <f>VLOOKUP(B112,Overall!B:AA,23,0)</f>
        <v>https://nptel.ac.in/courses/115107116</v>
      </c>
      <c r="Y112" s="19" t="str">
        <f>VLOOKUP(B112,Overall!B:AA,24,0)</f>
        <v>https://nptel.ac.in/courses/115107116</v>
      </c>
      <c r="Z112" s="14">
        <f>VLOOKUP(B112,Overall!B:AA,25,0)</f>
        <v>115107116</v>
      </c>
      <c r="AA112" s="14"/>
      <c r="AB112" s="14"/>
    </row>
    <row r="113" spans="1:28" x14ac:dyDescent="0.25">
      <c r="A113" s="45">
        <v>112</v>
      </c>
      <c r="B113" s="14" t="s">
        <v>4707</v>
      </c>
      <c r="C113" s="14" t="str">
        <f>VLOOKUP(B113,Overall!B:AA,2,0)</f>
        <v>Physics</v>
      </c>
      <c r="D113" s="14" t="str">
        <f>VLOOKUP(B113,Overall!B:AA,3,0)</f>
        <v>Advanced Quantum Mechanics with Applications</v>
      </c>
      <c r="E113" s="14" t="str">
        <f>VLOOKUP(B113,Overall!B:AA,4,0)</f>
        <v>Prof. Saurabh Basu</v>
      </c>
      <c r="F113" s="15" t="str">
        <f>VLOOKUP(B113,Overall!B:AA,5,0)</f>
        <v>IIT Guwahati</v>
      </c>
      <c r="G113" s="15" t="str">
        <f>VLOOKUP(B113,Overall!B:AA,6,0)</f>
        <v>IIT Guwahati</v>
      </c>
      <c r="H113" s="16" t="str">
        <f>VLOOKUP(B113,Overall!B:AA,7,0)</f>
        <v>8 Weeks</v>
      </c>
      <c r="I113" s="15" t="str">
        <f>VLOOKUP(B113,Overall!B:AA,8,0)</f>
        <v>Rerun</v>
      </c>
      <c r="J113" s="17">
        <f>VLOOKUP(B113,Overall!B:AA,9,0)</f>
        <v>45859</v>
      </c>
      <c r="K113" s="17">
        <f>VLOOKUP(B113,Overall!B:AA,10,0)</f>
        <v>45912</v>
      </c>
      <c r="L113" s="17">
        <f>VLOOKUP(B113,Overall!B:AA,11,0)</f>
        <v>45920</v>
      </c>
      <c r="M113" s="17">
        <f>VLOOKUP(B113,Overall!B:AA,12,0)</f>
        <v>45866</v>
      </c>
      <c r="N113" s="17">
        <f>VLOOKUP(B113,Overall!B:AA,13,0)</f>
        <v>45884</v>
      </c>
      <c r="O113" s="15" t="str">
        <f>VLOOKUP(B113,Overall!B:AA,14,0)</f>
        <v>UG/PG</v>
      </c>
      <c r="P113" s="15" t="str">
        <f>VLOOKUP(B113,Overall!B:AA,15,0)</f>
        <v>Core</v>
      </c>
      <c r="Q113" s="15" t="str">
        <f>VLOOKUP(B113,Overall!B:AA,16,0)</f>
        <v>Yes</v>
      </c>
      <c r="R113" s="14">
        <f>VLOOKUP(B113,Overall!B:AA,17,0)</f>
        <v>0</v>
      </c>
      <c r="S113" s="20" t="str">
        <f>VLOOKUP(B113,Overall!B:AA,18,0)</f>
        <v>https://onlinecourses.nptel.ac.in/noc25_ph44/preview</v>
      </c>
      <c r="T113" s="14" t="str">
        <f>VLOOKUP(B113,Overall!B:AA,19,0)</f>
        <v>noc25_ph44</v>
      </c>
      <c r="U113" s="18" t="str">
        <f>VLOOKUP(B113,Overall!B:AA,20,0)</f>
        <v>https://onlinecourses.nptel.ac.in/noc24_ph27/preview</v>
      </c>
      <c r="V113" s="18" t="str">
        <f>VLOOKUP(B113,Overall!B:AA,21,0)</f>
        <v>https://onlinecourses.nptel.ac.in/noc24_ph27/preview</v>
      </c>
      <c r="W113" s="14" t="str">
        <f>VLOOKUP(B113,Overall!B:AA,22,0)</f>
        <v>noc24_ph27</v>
      </c>
      <c r="X113" s="20" t="str">
        <f>VLOOKUP(B113,Overall!B:AA,23,0)</f>
        <v>https://nptel.ac.in/courses/115103104</v>
      </c>
      <c r="Y113" s="19" t="str">
        <f>VLOOKUP(B113,Overall!B:AA,24,0)</f>
        <v>https://nptel.ac.in/courses/115103104</v>
      </c>
      <c r="Z113" s="14">
        <f>VLOOKUP(B113,Overall!B:AA,25,0)</f>
        <v>115103104</v>
      </c>
      <c r="AA113" s="14"/>
      <c r="AB113" s="14"/>
    </row>
    <row r="114" spans="1:28" x14ac:dyDescent="0.25">
      <c r="A114" s="36"/>
      <c r="B114" s="36"/>
      <c r="C114" s="36"/>
      <c r="D114" s="36"/>
      <c r="E114" s="36"/>
      <c r="F114" s="36"/>
      <c r="G114" s="36"/>
      <c r="H114" s="36"/>
      <c r="I114" s="36"/>
      <c r="J114" s="36"/>
      <c r="K114" s="36"/>
      <c r="L114" s="36"/>
      <c r="M114" s="36"/>
      <c r="N114" s="36"/>
      <c r="O114" s="36"/>
      <c r="P114" s="36"/>
      <c r="Q114" s="36"/>
      <c r="R114" s="38"/>
      <c r="S114" s="36"/>
      <c r="T114" s="36"/>
      <c r="U114" s="36"/>
      <c r="V114" s="36"/>
      <c r="W114" s="36"/>
      <c r="X114" s="36"/>
      <c r="Y114" s="36"/>
      <c r="Z114" s="36"/>
      <c r="AA114" s="36"/>
      <c r="AB114" s="36"/>
    </row>
    <row r="115" spans="1:28" x14ac:dyDescent="0.25">
      <c r="A115" s="36"/>
      <c r="B115" s="36"/>
      <c r="C115" s="36"/>
      <c r="D115" s="36"/>
      <c r="E115" s="36"/>
      <c r="F115" s="36"/>
      <c r="G115" s="36"/>
      <c r="H115" s="36"/>
      <c r="I115" s="36"/>
      <c r="J115" s="36"/>
      <c r="K115" s="36"/>
      <c r="L115" s="36"/>
      <c r="M115" s="36"/>
      <c r="N115" s="36"/>
      <c r="O115" s="36"/>
      <c r="P115" s="36"/>
      <c r="Q115" s="36"/>
      <c r="R115" s="38"/>
      <c r="S115" s="36"/>
      <c r="T115" s="36"/>
      <c r="U115" s="36"/>
      <c r="V115" s="36"/>
      <c r="W115" s="36"/>
      <c r="X115" s="36"/>
      <c r="Y115" s="36"/>
      <c r="Z115" s="36"/>
      <c r="AA115" s="36"/>
      <c r="AB115" s="36"/>
    </row>
    <row r="116" spans="1:28" x14ac:dyDescent="0.25">
      <c r="A116" s="36"/>
      <c r="B116" s="36"/>
      <c r="C116" s="36"/>
      <c r="D116" s="36"/>
      <c r="E116" s="36"/>
      <c r="F116" s="36"/>
      <c r="G116" s="36"/>
      <c r="H116" s="36"/>
      <c r="I116" s="36"/>
      <c r="J116" s="36"/>
      <c r="K116" s="36"/>
      <c r="L116" s="36"/>
      <c r="M116" s="36"/>
      <c r="N116" s="36"/>
      <c r="O116" s="36"/>
      <c r="P116" s="36"/>
      <c r="Q116" s="36"/>
      <c r="R116" s="38"/>
      <c r="S116" s="36"/>
      <c r="T116" s="36"/>
      <c r="U116" s="36"/>
      <c r="V116" s="36"/>
      <c r="W116" s="36"/>
      <c r="X116" s="36"/>
      <c r="Y116" s="36"/>
      <c r="Z116" s="36"/>
      <c r="AA116" s="36"/>
      <c r="AB116" s="36"/>
    </row>
    <row r="117" spans="1:28" x14ac:dyDescent="0.25">
      <c r="A117" s="36"/>
      <c r="B117" s="36"/>
      <c r="C117" s="36"/>
      <c r="D117" s="36"/>
      <c r="E117" s="36"/>
      <c r="F117" s="36"/>
      <c r="G117" s="36"/>
      <c r="H117" s="36"/>
      <c r="I117" s="36"/>
      <c r="J117" s="36"/>
      <c r="K117" s="36"/>
      <c r="L117" s="36"/>
      <c r="M117" s="36"/>
      <c r="N117" s="36"/>
      <c r="O117" s="36"/>
      <c r="P117" s="36"/>
      <c r="Q117" s="36"/>
      <c r="R117" s="38"/>
      <c r="S117" s="36"/>
      <c r="T117" s="36"/>
      <c r="U117" s="36"/>
      <c r="V117" s="36"/>
      <c r="W117" s="36"/>
      <c r="X117" s="36"/>
      <c r="Y117" s="36"/>
      <c r="Z117" s="36"/>
      <c r="AA117" s="36"/>
      <c r="AB117" s="36"/>
    </row>
    <row r="118" spans="1:28" x14ac:dyDescent="0.25">
      <c r="A118" s="36"/>
      <c r="B118" s="36"/>
      <c r="C118" s="36"/>
      <c r="D118" s="36"/>
      <c r="E118" s="36"/>
      <c r="F118" s="36"/>
      <c r="G118" s="36"/>
      <c r="H118" s="36"/>
      <c r="I118" s="36"/>
      <c r="J118" s="36"/>
      <c r="K118" s="36"/>
      <c r="L118" s="36"/>
      <c r="M118" s="36"/>
      <c r="N118" s="36"/>
      <c r="O118" s="36"/>
      <c r="P118" s="36"/>
      <c r="Q118" s="36"/>
      <c r="R118" s="38"/>
      <c r="S118" s="36"/>
      <c r="T118" s="36"/>
      <c r="U118" s="36"/>
      <c r="V118" s="36"/>
      <c r="W118" s="36"/>
      <c r="X118" s="36"/>
      <c r="Y118" s="36"/>
      <c r="Z118" s="36"/>
      <c r="AA118" s="36"/>
      <c r="AB118" s="36"/>
    </row>
    <row r="119" spans="1:28" x14ac:dyDescent="0.25">
      <c r="A119" s="36"/>
      <c r="B119" s="36"/>
      <c r="C119" s="36"/>
      <c r="D119" s="36"/>
      <c r="E119" s="36"/>
      <c r="F119" s="36"/>
      <c r="G119" s="36"/>
      <c r="H119" s="36"/>
      <c r="I119" s="36"/>
      <c r="J119" s="36"/>
      <c r="K119" s="36"/>
      <c r="L119" s="36"/>
      <c r="M119" s="36"/>
      <c r="N119" s="36"/>
      <c r="O119" s="36"/>
      <c r="P119" s="36"/>
      <c r="Q119" s="36"/>
      <c r="R119" s="38"/>
      <c r="S119" s="36"/>
      <c r="T119" s="36"/>
      <c r="U119" s="36"/>
      <c r="V119" s="36"/>
      <c r="W119" s="36"/>
      <c r="X119" s="36"/>
      <c r="Y119" s="36"/>
      <c r="Z119" s="36"/>
      <c r="AA119" s="36"/>
      <c r="AB119" s="36"/>
    </row>
    <row r="120" spans="1:28" x14ac:dyDescent="0.25">
      <c r="A120" s="36"/>
      <c r="B120" s="36"/>
      <c r="C120" s="36"/>
      <c r="D120" s="36"/>
      <c r="E120" s="36"/>
      <c r="F120" s="36"/>
      <c r="G120" s="36"/>
      <c r="H120" s="36"/>
      <c r="I120" s="36"/>
      <c r="J120" s="36"/>
      <c r="K120" s="36"/>
      <c r="L120" s="36"/>
      <c r="M120" s="36"/>
      <c r="N120" s="36"/>
      <c r="O120" s="36"/>
      <c r="P120" s="36"/>
      <c r="Q120" s="36"/>
      <c r="R120" s="38"/>
      <c r="S120" s="36"/>
      <c r="T120" s="36"/>
      <c r="U120" s="36"/>
      <c r="V120" s="36"/>
      <c r="W120" s="36"/>
      <c r="X120" s="36"/>
      <c r="Y120" s="36"/>
      <c r="Z120" s="36"/>
      <c r="AA120" s="36"/>
      <c r="AB120" s="36"/>
    </row>
    <row r="121" spans="1:28" x14ac:dyDescent="0.25">
      <c r="A121" s="36"/>
      <c r="B121" s="36"/>
      <c r="C121" s="36"/>
      <c r="D121" s="36"/>
      <c r="E121" s="36"/>
      <c r="F121" s="36"/>
      <c r="G121" s="36"/>
      <c r="H121" s="36"/>
      <c r="I121" s="36"/>
      <c r="J121" s="36"/>
      <c r="K121" s="36"/>
      <c r="L121" s="36"/>
      <c r="M121" s="36"/>
      <c r="N121" s="36"/>
      <c r="O121" s="36"/>
      <c r="P121" s="36"/>
      <c r="Q121" s="36"/>
      <c r="R121" s="38"/>
      <c r="S121" s="36"/>
      <c r="T121" s="36"/>
      <c r="U121" s="36"/>
      <c r="V121" s="36"/>
      <c r="W121" s="36"/>
      <c r="X121" s="36"/>
      <c r="Y121" s="36"/>
      <c r="Z121" s="36"/>
      <c r="AA121" s="36"/>
      <c r="AB121" s="36"/>
    </row>
    <row r="122" spans="1:28" x14ac:dyDescent="0.25">
      <c r="A122" s="36"/>
      <c r="B122" s="36"/>
      <c r="C122" s="36"/>
      <c r="D122" s="36"/>
      <c r="E122" s="36"/>
      <c r="F122" s="36"/>
      <c r="G122" s="36"/>
      <c r="H122" s="36"/>
      <c r="I122" s="36"/>
      <c r="J122" s="36"/>
      <c r="K122" s="36"/>
      <c r="L122" s="36"/>
      <c r="M122" s="36"/>
      <c r="N122" s="36"/>
      <c r="O122" s="36"/>
      <c r="P122" s="36"/>
      <c r="Q122" s="36"/>
      <c r="R122" s="38"/>
      <c r="S122" s="36"/>
      <c r="T122" s="36"/>
      <c r="U122" s="36"/>
      <c r="V122" s="36"/>
      <c r="W122" s="36"/>
      <c r="X122" s="36"/>
      <c r="Y122" s="36"/>
      <c r="Z122" s="36"/>
      <c r="AA122" s="36"/>
      <c r="AB122" s="36"/>
    </row>
    <row r="123" spans="1:28" x14ac:dyDescent="0.25">
      <c r="A123" s="36"/>
      <c r="B123" s="36"/>
      <c r="C123" s="36"/>
      <c r="D123" s="36"/>
      <c r="E123" s="36"/>
      <c r="F123" s="36"/>
      <c r="G123" s="36"/>
      <c r="H123" s="36"/>
      <c r="I123" s="36"/>
      <c r="J123" s="36"/>
      <c r="K123" s="36"/>
      <c r="L123" s="36"/>
      <c r="M123" s="36"/>
      <c r="N123" s="36"/>
      <c r="O123" s="36"/>
      <c r="P123" s="36"/>
      <c r="Q123" s="36"/>
      <c r="R123" s="38"/>
      <c r="S123" s="36"/>
      <c r="T123" s="36"/>
      <c r="U123" s="36"/>
      <c r="V123" s="36"/>
      <c r="W123" s="36"/>
      <c r="X123" s="36"/>
      <c r="Y123" s="36"/>
      <c r="Z123" s="36"/>
      <c r="AA123" s="36"/>
      <c r="AB123" s="36"/>
    </row>
    <row r="124" spans="1:28" x14ac:dyDescent="0.25">
      <c r="A124" s="36"/>
      <c r="B124" s="36"/>
      <c r="C124" s="36"/>
      <c r="D124" s="36"/>
      <c r="E124" s="36"/>
      <c r="F124" s="36"/>
      <c r="G124" s="36"/>
      <c r="H124" s="36"/>
      <c r="I124" s="36"/>
      <c r="J124" s="36"/>
      <c r="K124" s="36"/>
      <c r="L124" s="36"/>
      <c r="M124" s="36"/>
      <c r="N124" s="36"/>
      <c r="O124" s="36"/>
      <c r="P124" s="36"/>
      <c r="Q124" s="36"/>
      <c r="R124" s="38"/>
      <c r="S124" s="36"/>
      <c r="T124" s="36"/>
      <c r="U124" s="36"/>
      <c r="V124" s="36"/>
      <c r="W124" s="36"/>
      <c r="X124" s="36"/>
      <c r="Y124" s="36"/>
      <c r="Z124" s="36"/>
      <c r="AA124" s="36"/>
      <c r="AB124" s="36"/>
    </row>
    <row r="125" spans="1:28" x14ac:dyDescent="0.25">
      <c r="A125" s="36"/>
      <c r="B125" s="36"/>
      <c r="C125" s="36"/>
      <c r="D125" s="36"/>
      <c r="E125" s="36"/>
      <c r="F125" s="36"/>
      <c r="G125" s="36"/>
      <c r="H125" s="36"/>
      <c r="I125" s="36"/>
      <c r="J125" s="36"/>
      <c r="K125" s="36"/>
      <c r="L125" s="36"/>
      <c r="M125" s="36"/>
      <c r="N125" s="36"/>
      <c r="O125" s="36"/>
      <c r="P125" s="36"/>
      <c r="Q125" s="36"/>
      <c r="R125" s="38"/>
      <c r="S125" s="36"/>
      <c r="T125" s="36"/>
      <c r="U125" s="36"/>
      <c r="V125" s="36"/>
      <c r="W125" s="36"/>
      <c r="X125" s="36"/>
      <c r="Y125" s="36"/>
      <c r="Z125" s="36"/>
      <c r="AA125" s="36"/>
      <c r="AB125" s="36"/>
    </row>
    <row r="126" spans="1:28" x14ac:dyDescent="0.25">
      <c r="A126" s="36"/>
      <c r="B126" s="36"/>
      <c r="C126" s="36"/>
      <c r="D126" s="36"/>
      <c r="E126" s="36"/>
      <c r="F126" s="36"/>
      <c r="G126" s="36"/>
      <c r="H126" s="36"/>
      <c r="I126" s="36"/>
      <c r="J126" s="36"/>
      <c r="K126" s="36"/>
      <c r="L126" s="36"/>
      <c r="M126" s="36"/>
      <c r="N126" s="36"/>
      <c r="O126" s="36"/>
      <c r="P126" s="36"/>
      <c r="Q126" s="36"/>
      <c r="R126" s="38"/>
      <c r="S126" s="36"/>
      <c r="T126" s="36"/>
      <c r="U126" s="36"/>
      <c r="V126" s="36"/>
      <c r="W126" s="36"/>
      <c r="X126" s="36"/>
      <c r="Y126" s="36"/>
      <c r="Z126" s="36"/>
      <c r="AA126" s="36"/>
      <c r="AB126" s="36"/>
    </row>
    <row r="127" spans="1:28" x14ac:dyDescent="0.25">
      <c r="A127" s="36"/>
      <c r="B127" s="36"/>
      <c r="C127" s="36"/>
      <c r="D127" s="36"/>
      <c r="E127" s="36"/>
      <c r="F127" s="36"/>
      <c r="G127" s="36"/>
      <c r="H127" s="36"/>
      <c r="I127" s="36"/>
      <c r="J127" s="36"/>
      <c r="K127" s="36"/>
      <c r="L127" s="36"/>
      <c r="M127" s="36"/>
      <c r="N127" s="36"/>
      <c r="O127" s="36"/>
      <c r="P127" s="36"/>
      <c r="Q127" s="36"/>
      <c r="R127" s="38"/>
      <c r="S127" s="36"/>
      <c r="T127" s="36"/>
      <c r="U127" s="36"/>
      <c r="V127" s="36"/>
      <c r="W127" s="36"/>
      <c r="X127" s="36"/>
      <c r="Y127" s="36"/>
      <c r="Z127" s="36"/>
      <c r="AA127" s="36"/>
      <c r="AB127" s="36"/>
    </row>
    <row r="128" spans="1:28" x14ac:dyDescent="0.25">
      <c r="A128" s="36"/>
      <c r="B128" s="36"/>
      <c r="C128" s="36"/>
      <c r="D128" s="36"/>
      <c r="E128" s="36"/>
      <c r="F128" s="36"/>
      <c r="G128" s="36"/>
      <c r="H128" s="36"/>
      <c r="I128" s="36"/>
      <c r="J128" s="36"/>
      <c r="K128" s="36"/>
      <c r="L128" s="36"/>
      <c r="M128" s="36"/>
      <c r="N128" s="36"/>
      <c r="O128" s="36"/>
      <c r="P128" s="36"/>
      <c r="Q128" s="36"/>
      <c r="R128" s="38"/>
      <c r="S128" s="36"/>
      <c r="T128" s="36"/>
      <c r="U128" s="36"/>
      <c r="V128" s="36"/>
      <c r="W128" s="36"/>
      <c r="X128" s="36"/>
      <c r="Y128" s="36"/>
      <c r="Z128" s="36"/>
      <c r="AA128" s="36"/>
      <c r="AB128" s="36"/>
    </row>
    <row r="129" spans="1:28" x14ac:dyDescent="0.25">
      <c r="A129" s="36"/>
      <c r="B129" s="36"/>
      <c r="C129" s="36"/>
      <c r="D129" s="36"/>
      <c r="E129" s="36"/>
      <c r="F129" s="36"/>
      <c r="G129" s="36"/>
      <c r="H129" s="36"/>
      <c r="I129" s="36"/>
      <c r="J129" s="36"/>
      <c r="K129" s="36"/>
      <c r="L129" s="36"/>
      <c r="M129" s="36"/>
      <c r="N129" s="36"/>
      <c r="O129" s="36"/>
      <c r="P129" s="36"/>
      <c r="Q129" s="36"/>
      <c r="R129" s="38"/>
      <c r="S129" s="36"/>
      <c r="T129" s="36"/>
      <c r="U129" s="36"/>
      <c r="V129" s="36"/>
      <c r="W129" s="36"/>
      <c r="X129" s="36"/>
      <c r="Y129" s="36"/>
      <c r="Z129" s="36"/>
      <c r="AA129" s="36"/>
      <c r="AB129" s="36"/>
    </row>
    <row r="130" spans="1:28" x14ac:dyDescent="0.25">
      <c r="A130" s="36"/>
      <c r="B130" s="36"/>
      <c r="C130" s="36"/>
      <c r="D130" s="36"/>
      <c r="E130" s="36"/>
      <c r="F130" s="36"/>
      <c r="G130" s="36"/>
      <c r="H130" s="36"/>
      <c r="I130" s="36"/>
      <c r="J130" s="36"/>
      <c r="K130" s="36"/>
      <c r="L130" s="36"/>
      <c r="M130" s="36"/>
      <c r="N130" s="36"/>
      <c r="O130" s="36"/>
      <c r="P130" s="36"/>
      <c r="Q130" s="36"/>
      <c r="R130" s="38"/>
      <c r="S130" s="36"/>
      <c r="T130" s="36"/>
      <c r="U130" s="36"/>
      <c r="V130" s="36"/>
      <c r="W130" s="36"/>
      <c r="X130" s="36"/>
      <c r="Y130" s="36"/>
      <c r="Z130" s="36"/>
      <c r="AA130" s="36"/>
      <c r="AB130" s="36"/>
    </row>
    <row r="131" spans="1:28" x14ac:dyDescent="0.25">
      <c r="A131" s="36"/>
      <c r="B131" s="36"/>
      <c r="C131" s="36"/>
      <c r="D131" s="36"/>
      <c r="E131" s="36"/>
      <c r="F131" s="36"/>
      <c r="G131" s="36"/>
      <c r="H131" s="36"/>
      <c r="I131" s="36"/>
      <c r="J131" s="36"/>
      <c r="K131" s="36"/>
      <c r="L131" s="36"/>
      <c r="M131" s="36"/>
      <c r="N131" s="36"/>
      <c r="O131" s="36"/>
      <c r="P131" s="36"/>
      <c r="Q131" s="36"/>
      <c r="R131" s="38"/>
      <c r="S131" s="36"/>
      <c r="T131" s="36"/>
      <c r="U131" s="36"/>
      <c r="V131" s="36"/>
      <c r="W131" s="36"/>
      <c r="X131" s="36"/>
      <c r="Y131" s="36"/>
      <c r="Z131" s="36"/>
      <c r="AA131" s="36"/>
      <c r="AB131" s="36"/>
    </row>
    <row r="132" spans="1:28" x14ac:dyDescent="0.25">
      <c r="A132" s="36"/>
      <c r="B132" s="36"/>
      <c r="C132" s="36"/>
      <c r="D132" s="36"/>
      <c r="E132" s="36"/>
      <c r="F132" s="36"/>
      <c r="G132" s="36"/>
      <c r="H132" s="36"/>
      <c r="I132" s="36"/>
      <c r="J132" s="36"/>
      <c r="K132" s="36"/>
      <c r="L132" s="36"/>
      <c r="M132" s="36"/>
      <c r="N132" s="36"/>
      <c r="O132" s="36"/>
      <c r="P132" s="36"/>
      <c r="Q132" s="36"/>
      <c r="R132" s="38"/>
      <c r="S132" s="36"/>
      <c r="T132" s="36"/>
      <c r="U132" s="36"/>
      <c r="V132" s="36"/>
      <c r="W132" s="36"/>
      <c r="X132" s="36"/>
      <c r="Y132" s="36"/>
      <c r="Z132" s="36"/>
      <c r="AA132" s="36"/>
      <c r="AB132" s="36"/>
    </row>
    <row r="133" spans="1:28" x14ac:dyDescent="0.25">
      <c r="A133" s="36"/>
      <c r="B133" s="36"/>
      <c r="C133" s="36"/>
      <c r="D133" s="36"/>
      <c r="E133" s="36"/>
      <c r="F133" s="36"/>
      <c r="G133" s="36"/>
      <c r="H133" s="36"/>
      <c r="I133" s="36"/>
      <c r="J133" s="36"/>
      <c r="K133" s="36"/>
      <c r="L133" s="36"/>
      <c r="M133" s="36"/>
      <c r="N133" s="36"/>
      <c r="O133" s="36"/>
      <c r="P133" s="36"/>
      <c r="Q133" s="36"/>
      <c r="R133" s="38"/>
      <c r="S133" s="36"/>
      <c r="T133" s="36"/>
      <c r="U133" s="36"/>
      <c r="V133" s="36"/>
      <c r="W133" s="36"/>
      <c r="X133" s="36"/>
      <c r="Y133" s="36"/>
      <c r="Z133" s="36"/>
      <c r="AA133" s="36"/>
      <c r="AB133" s="36"/>
    </row>
    <row r="134" spans="1:28" x14ac:dyDescent="0.25">
      <c r="A134" s="36"/>
      <c r="B134" s="36"/>
      <c r="C134" s="36"/>
      <c r="D134" s="36"/>
      <c r="E134" s="36"/>
      <c r="F134" s="36"/>
      <c r="G134" s="36"/>
      <c r="H134" s="36"/>
      <c r="I134" s="36"/>
      <c r="J134" s="36"/>
      <c r="K134" s="36"/>
      <c r="L134" s="36"/>
      <c r="M134" s="36"/>
      <c r="N134" s="36"/>
      <c r="O134" s="36"/>
      <c r="P134" s="36"/>
      <c r="Q134" s="36"/>
      <c r="R134" s="38"/>
      <c r="S134" s="36"/>
      <c r="T134" s="36"/>
      <c r="U134" s="36"/>
      <c r="V134" s="36"/>
      <c r="W134" s="36"/>
      <c r="X134" s="36"/>
      <c r="Y134" s="36"/>
      <c r="Z134" s="36"/>
      <c r="AA134" s="36"/>
      <c r="AB134" s="36"/>
    </row>
    <row r="135" spans="1:28" x14ac:dyDescent="0.25">
      <c r="A135" s="36"/>
      <c r="B135" s="36"/>
      <c r="C135" s="36"/>
      <c r="D135" s="36"/>
      <c r="E135" s="36"/>
      <c r="F135" s="36"/>
      <c r="G135" s="36"/>
      <c r="H135" s="36"/>
      <c r="I135" s="36"/>
      <c r="J135" s="36"/>
      <c r="K135" s="36"/>
      <c r="L135" s="36"/>
      <c r="M135" s="36"/>
      <c r="N135" s="36"/>
      <c r="O135" s="36"/>
      <c r="P135" s="36"/>
      <c r="Q135" s="36"/>
      <c r="R135" s="38"/>
      <c r="S135" s="36"/>
      <c r="T135" s="36"/>
      <c r="U135" s="36"/>
      <c r="V135" s="36"/>
      <c r="W135" s="36"/>
      <c r="X135" s="36"/>
      <c r="Y135" s="36"/>
      <c r="Z135" s="36"/>
      <c r="AA135" s="36"/>
      <c r="AB135" s="36"/>
    </row>
    <row r="136" spans="1:28" x14ac:dyDescent="0.25">
      <c r="A136" s="36"/>
      <c r="B136" s="36"/>
      <c r="C136" s="36"/>
      <c r="D136" s="36"/>
      <c r="E136" s="36"/>
      <c r="F136" s="36"/>
      <c r="G136" s="36"/>
      <c r="H136" s="36"/>
      <c r="I136" s="36"/>
      <c r="J136" s="36"/>
      <c r="K136" s="36"/>
      <c r="L136" s="36"/>
      <c r="M136" s="36"/>
      <c r="N136" s="36"/>
      <c r="O136" s="36"/>
      <c r="P136" s="36"/>
      <c r="Q136" s="36"/>
      <c r="R136" s="38"/>
      <c r="S136" s="36"/>
      <c r="T136" s="36"/>
      <c r="U136" s="36"/>
      <c r="V136" s="36"/>
      <c r="W136" s="36"/>
      <c r="X136" s="36"/>
      <c r="Y136" s="36"/>
      <c r="Z136" s="36"/>
      <c r="AA136" s="36"/>
      <c r="AB136" s="36"/>
    </row>
    <row r="137" spans="1:28" x14ac:dyDescent="0.25">
      <c r="A137" s="36"/>
      <c r="B137" s="36"/>
      <c r="C137" s="36"/>
      <c r="D137" s="36"/>
      <c r="E137" s="36"/>
      <c r="F137" s="36"/>
      <c r="G137" s="36"/>
      <c r="H137" s="36"/>
      <c r="I137" s="36"/>
      <c r="J137" s="36"/>
      <c r="K137" s="36"/>
      <c r="L137" s="36"/>
      <c r="M137" s="36"/>
      <c r="N137" s="36"/>
      <c r="O137" s="36"/>
      <c r="P137" s="36"/>
      <c r="Q137" s="36"/>
      <c r="R137" s="38"/>
      <c r="S137" s="36"/>
      <c r="T137" s="36"/>
      <c r="U137" s="36"/>
      <c r="V137" s="36"/>
      <c r="W137" s="36"/>
      <c r="X137" s="36"/>
      <c r="Y137" s="36"/>
      <c r="Z137" s="36"/>
      <c r="AA137" s="36"/>
      <c r="AB137" s="36"/>
    </row>
    <row r="138" spans="1:28" x14ac:dyDescent="0.25">
      <c r="A138" s="36"/>
      <c r="B138" s="36"/>
      <c r="C138" s="36"/>
      <c r="D138" s="36"/>
      <c r="E138" s="36"/>
      <c r="F138" s="36"/>
      <c r="G138" s="36"/>
      <c r="H138" s="36"/>
      <c r="I138" s="36"/>
      <c r="J138" s="36"/>
      <c r="K138" s="36"/>
      <c r="L138" s="36"/>
      <c r="M138" s="36"/>
      <c r="N138" s="36"/>
      <c r="O138" s="36"/>
      <c r="P138" s="36"/>
      <c r="Q138" s="36"/>
      <c r="R138" s="38"/>
      <c r="S138" s="36"/>
      <c r="T138" s="36"/>
      <c r="U138" s="36"/>
      <c r="V138" s="36"/>
      <c r="W138" s="36"/>
      <c r="X138" s="36"/>
      <c r="Y138" s="36"/>
      <c r="Z138" s="36"/>
      <c r="AA138" s="36"/>
      <c r="AB138" s="36"/>
    </row>
    <row r="139" spans="1:28" x14ac:dyDescent="0.25">
      <c r="A139" s="36"/>
      <c r="B139" s="36"/>
      <c r="C139" s="36"/>
      <c r="D139" s="36"/>
      <c r="E139" s="36"/>
      <c r="F139" s="36"/>
      <c r="G139" s="36"/>
      <c r="H139" s="36"/>
      <c r="I139" s="36"/>
      <c r="J139" s="36"/>
      <c r="K139" s="36"/>
      <c r="L139" s="36"/>
      <c r="M139" s="36"/>
      <c r="N139" s="36"/>
      <c r="O139" s="36"/>
      <c r="P139" s="36"/>
      <c r="Q139" s="36"/>
      <c r="R139" s="38"/>
      <c r="S139" s="36"/>
      <c r="T139" s="36"/>
      <c r="U139" s="36"/>
      <c r="V139" s="36"/>
      <c r="W139" s="36"/>
      <c r="X139" s="36"/>
      <c r="Y139" s="36"/>
      <c r="Z139" s="36"/>
      <c r="AA139" s="36"/>
      <c r="AB139" s="36"/>
    </row>
    <row r="140" spans="1:28" x14ac:dyDescent="0.25">
      <c r="A140" s="36"/>
      <c r="B140" s="36"/>
      <c r="C140" s="36"/>
      <c r="D140" s="36"/>
      <c r="E140" s="36"/>
      <c r="F140" s="36"/>
      <c r="G140" s="36"/>
      <c r="H140" s="36"/>
      <c r="I140" s="36"/>
      <c r="J140" s="36"/>
      <c r="K140" s="36"/>
      <c r="L140" s="36"/>
      <c r="M140" s="36"/>
      <c r="N140" s="36"/>
      <c r="O140" s="36"/>
      <c r="P140" s="36"/>
      <c r="Q140" s="36"/>
      <c r="R140" s="38"/>
      <c r="S140" s="36"/>
      <c r="T140" s="36"/>
      <c r="U140" s="36"/>
      <c r="V140" s="36"/>
      <c r="W140" s="36"/>
      <c r="X140" s="36"/>
      <c r="Y140" s="36"/>
      <c r="Z140" s="36"/>
      <c r="AA140" s="36"/>
      <c r="AB140" s="36"/>
    </row>
    <row r="141" spans="1:28" x14ac:dyDescent="0.25">
      <c r="A141" s="36"/>
      <c r="B141" s="36"/>
      <c r="C141" s="36"/>
      <c r="D141" s="36"/>
      <c r="E141" s="36"/>
      <c r="F141" s="36"/>
      <c r="G141" s="36"/>
      <c r="H141" s="36"/>
      <c r="I141" s="36"/>
      <c r="J141" s="36"/>
      <c r="K141" s="36"/>
      <c r="L141" s="36"/>
      <c r="M141" s="36"/>
      <c r="N141" s="36"/>
      <c r="O141" s="36"/>
      <c r="P141" s="36"/>
      <c r="Q141" s="36"/>
      <c r="R141" s="38"/>
      <c r="S141" s="36"/>
      <c r="T141" s="36"/>
      <c r="U141" s="36"/>
      <c r="V141" s="36"/>
      <c r="W141" s="36"/>
      <c r="X141" s="36"/>
      <c r="Y141" s="36"/>
      <c r="Z141" s="36"/>
      <c r="AA141" s="36"/>
      <c r="AB141" s="36"/>
    </row>
    <row r="142" spans="1:28" x14ac:dyDescent="0.25">
      <c r="A142" s="36"/>
      <c r="B142" s="36"/>
      <c r="C142" s="36"/>
      <c r="D142" s="36"/>
      <c r="E142" s="36"/>
      <c r="F142" s="36"/>
      <c r="G142" s="36"/>
      <c r="H142" s="36"/>
      <c r="I142" s="36"/>
      <c r="J142" s="36"/>
      <c r="K142" s="36"/>
      <c r="L142" s="36"/>
      <c r="M142" s="36"/>
      <c r="N142" s="36"/>
      <c r="O142" s="36"/>
      <c r="P142" s="36"/>
      <c r="Q142" s="36"/>
      <c r="R142" s="38"/>
      <c r="S142" s="36"/>
      <c r="T142" s="36"/>
      <c r="U142" s="36"/>
      <c r="V142" s="36"/>
      <c r="W142" s="36"/>
      <c r="X142" s="36"/>
      <c r="Y142" s="36"/>
      <c r="Z142" s="36"/>
      <c r="AA142" s="36"/>
      <c r="AB142" s="36"/>
    </row>
    <row r="143" spans="1:28" x14ac:dyDescent="0.25">
      <c r="A143" s="36"/>
      <c r="B143" s="36"/>
      <c r="C143" s="36"/>
      <c r="D143" s="36"/>
      <c r="E143" s="36"/>
      <c r="F143" s="36"/>
      <c r="G143" s="36"/>
      <c r="H143" s="36"/>
      <c r="I143" s="36"/>
      <c r="J143" s="36"/>
      <c r="K143" s="36"/>
      <c r="L143" s="36"/>
      <c r="M143" s="36"/>
      <c r="N143" s="36"/>
      <c r="O143" s="36"/>
      <c r="P143" s="36"/>
      <c r="Q143" s="36"/>
      <c r="R143" s="38"/>
      <c r="S143" s="36"/>
      <c r="T143" s="36"/>
      <c r="U143" s="36"/>
      <c r="V143" s="36"/>
      <c r="W143" s="36"/>
      <c r="X143" s="36"/>
      <c r="Y143" s="36"/>
      <c r="Z143" s="36"/>
      <c r="AA143" s="36"/>
      <c r="AB143" s="36"/>
    </row>
    <row r="144" spans="1:28" x14ac:dyDescent="0.25">
      <c r="A144" s="36"/>
      <c r="B144" s="36"/>
      <c r="C144" s="36"/>
      <c r="D144" s="36"/>
      <c r="E144" s="36"/>
      <c r="F144" s="36"/>
      <c r="G144" s="36"/>
      <c r="H144" s="36"/>
      <c r="I144" s="36"/>
      <c r="J144" s="36"/>
      <c r="K144" s="36"/>
      <c r="L144" s="36"/>
      <c r="M144" s="36"/>
      <c r="N144" s="36"/>
      <c r="O144" s="36"/>
      <c r="P144" s="36"/>
      <c r="Q144" s="36"/>
      <c r="R144" s="38"/>
      <c r="S144" s="36"/>
      <c r="T144" s="36"/>
      <c r="U144" s="36"/>
      <c r="V144" s="36"/>
      <c r="W144" s="36"/>
      <c r="X144" s="36"/>
      <c r="Y144" s="36"/>
      <c r="Z144" s="36"/>
      <c r="AA144" s="36"/>
      <c r="AB144" s="36"/>
    </row>
    <row r="145" spans="1:28" x14ac:dyDescent="0.25">
      <c r="A145" s="36"/>
      <c r="B145" s="36"/>
      <c r="C145" s="36"/>
      <c r="D145" s="36"/>
      <c r="E145" s="36"/>
      <c r="F145" s="36"/>
      <c r="G145" s="36"/>
      <c r="H145" s="36"/>
      <c r="I145" s="36"/>
      <c r="J145" s="36"/>
      <c r="K145" s="36"/>
      <c r="L145" s="36"/>
      <c r="M145" s="36"/>
      <c r="N145" s="36"/>
      <c r="O145" s="36"/>
      <c r="P145" s="36"/>
      <c r="Q145" s="36"/>
      <c r="R145" s="38"/>
      <c r="S145" s="36"/>
      <c r="T145" s="36"/>
      <c r="U145" s="36"/>
      <c r="V145" s="36"/>
      <c r="W145" s="36"/>
      <c r="X145" s="36"/>
      <c r="Y145" s="36"/>
      <c r="Z145" s="36"/>
      <c r="AA145" s="36"/>
      <c r="AB145" s="36"/>
    </row>
    <row r="146" spans="1:28" x14ac:dyDescent="0.25">
      <c r="A146" s="36"/>
      <c r="B146" s="36"/>
      <c r="C146" s="36"/>
      <c r="D146" s="36"/>
      <c r="E146" s="36"/>
      <c r="F146" s="36"/>
      <c r="G146" s="36"/>
      <c r="H146" s="36"/>
      <c r="I146" s="36"/>
      <c r="J146" s="36"/>
      <c r="K146" s="36"/>
      <c r="L146" s="36"/>
      <c r="M146" s="36"/>
      <c r="N146" s="36"/>
      <c r="O146" s="36"/>
      <c r="P146" s="36"/>
      <c r="Q146" s="36"/>
      <c r="R146" s="38"/>
      <c r="S146" s="36"/>
      <c r="T146" s="36"/>
      <c r="U146" s="36"/>
      <c r="V146" s="36"/>
      <c r="W146" s="36"/>
      <c r="X146" s="36"/>
      <c r="Y146" s="36"/>
      <c r="Z146" s="36"/>
      <c r="AA146" s="36"/>
      <c r="AB146" s="36"/>
    </row>
    <row r="147" spans="1:28" x14ac:dyDescent="0.25">
      <c r="A147" s="36"/>
      <c r="B147" s="36"/>
      <c r="C147" s="36"/>
      <c r="D147" s="36"/>
      <c r="E147" s="36"/>
      <c r="F147" s="36"/>
      <c r="G147" s="36"/>
      <c r="H147" s="36"/>
      <c r="I147" s="36"/>
      <c r="J147" s="36"/>
      <c r="K147" s="36"/>
      <c r="L147" s="36"/>
      <c r="M147" s="36"/>
      <c r="N147" s="36"/>
      <c r="O147" s="36"/>
      <c r="P147" s="36"/>
      <c r="Q147" s="36"/>
      <c r="R147" s="38"/>
      <c r="S147" s="36"/>
      <c r="T147" s="36"/>
      <c r="U147" s="36"/>
      <c r="V147" s="36"/>
      <c r="W147" s="36"/>
      <c r="X147" s="36"/>
      <c r="Y147" s="36"/>
      <c r="Z147" s="36"/>
      <c r="AA147" s="36"/>
      <c r="AB147" s="36"/>
    </row>
    <row r="148" spans="1:28" x14ac:dyDescent="0.25">
      <c r="A148" s="36"/>
      <c r="B148" s="36"/>
      <c r="C148" s="36"/>
      <c r="D148" s="36"/>
      <c r="E148" s="36"/>
      <c r="F148" s="36"/>
      <c r="G148" s="36"/>
      <c r="H148" s="36"/>
      <c r="I148" s="36"/>
      <c r="J148" s="36"/>
      <c r="K148" s="36"/>
      <c r="L148" s="36"/>
      <c r="M148" s="36"/>
      <c r="N148" s="36"/>
      <c r="O148" s="36"/>
      <c r="P148" s="36"/>
      <c r="Q148" s="36"/>
      <c r="R148" s="38"/>
      <c r="S148" s="36"/>
      <c r="T148" s="36"/>
      <c r="U148" s="36"/>
      <c r="V148" s="36"/>
      <c r="W148" s="36"/>
      <c r="X148" s="36"/>
      <c r="Y148" s="36"/>
      <c r="Z148" s="36"/>
      <c r="AA148" s="36"/>
      <c r="AB148" s="36"/>
    </row>
    <row r="149" spans="1:28" x14ac:dyDescent="0.25">
      <c r="A149" s="36"/>
      <c r="B149" s="36"/>
      <c r="C149" s="36"/>
      <c r="D149" s="36"/>
      <c r="E149" s="36"/>
      <c r="F149" s="36"/>
      <c r="G149" s="36"/>
      <c r="H149" s="36"/>
      <c r="I149" s="36"/>
      <c r="J149" s="36"/>
      <c r="K149" s="36"/>
      <c r="L149" s="36"/>
      <c r="M149" s="36"/>
      <c r="N149" s="36"/>
      <c r="O149" s="36"/>
      <c r="P149" s="36"/>
      <c r="Q149" s="36"/>
      <c r="R149" s="38"/>
      <c r="S149" s="36"/>
      <c r="T149" s="36"/>
      <c r="U149" s="36"/>
      <c r="V149" s="36"/>
      <c r="W149" s="36"/>
      <c r="X149" s="36"/>
      <c r="Y149" s="36"/>
      <c r="Z149" s="36"/>
      <c r="AA149" s="36"/>
      <c r="AB149" s="36"/>
    </row>
    <row r="150" spans="1:28" x14ac:dyDescent="0.25">
      <c r="A150" s="36"/>
      <c r="B150" s="36"/>
      <c r="C150" s="36"/>
      <c r="D150" s="36"/>
      <c r="E150" s="36"/>
      <c r="F150" s="36"/>
      <c r="G150" s="36"/>
      <c r="H150" s="36"/>
      <c r="I150" s="36"/>
      <c r="J150" s="36"/>
      <c r="K150" s="36"/>
      <c r="L150" s="36"/>
      <c r="M150" s="36"/>
      <c r="N150" s="36"/>
      <c r="O150" s="36"/>
      <c r="P150" s="36"/>
      <c r="Q150" s="36"/>
      <c r="R150" s="38"/>
      <c r="S150" s="36"/>
      <c r="T150" s="36"/>
      <c r="U150" s="36"/>
      <c r="V150" s="36"/>
      <c r="W150" s="36"/>
      <c r="X150" s="36"/>
      <c r="Y150" s="36"/>
      <c r="Z150" s="36"/>
      <c r="AA150" s="36"/>
      <c r="AB150" s="36"/>
    </row>
    <row r="151" spans="1:28" x14ac:dyDescent="0.25">
      <c r="A151" s="36"/>
      <c r="B151" s="36"/>
      <c r="C151" s="36"/>
      <c r="D151" s="36"/>
      <c r="E151" s="36"/>
      <c r="F151" s="36"/>
      <c r="G151" s="36"/>
      <c r="H151" s="36"/>
      <c r="I151" s="36"/>
      <c r="J151" s="36"/>
      <c r="K151" s="36"/>
      <c r="L151" s="36"/>
      <c r="M151" s="36"/>
      <c r="N151" s="36"/>
      <c r="O151" s="36"/>
      <c r="P151" s="36"/>
      <c r="Q151" s="36"/>
      <c r="R151" s="38"/>
      <c r="S151" s="36"/>
      <c r="T151" s="36"/>
      <c r="U151" s="36"/>
      <c r="V151" s="36"/>
      <c r="W151" s="36"/>
      <c r="X151" s="36"/>
      <c r="Y151" s="36"/>
      <c r="Z151" s="36"/>
      <c r="AA151" s="36"/>
      <c r="AB151" s="36"/>
    </row>
    <row r="152" spans="1:28" x14ac:dyDescent="0.25">
      <c r="A152" s="36"/>
      <c r="B152" s="36"/>
      <c r="C152" s="36"/>
      <c r="D152" s="36"/>
      <c r="E152" s="36"/>
      <c r="F152" s="36"/>
      <c r="G152" s="36"/>
      <c r="H152" s="36"/>
      <c r="I152" s="36"/>
      <c r="J152" s="36"/>
      <c r="K152" s="36"/>
      <c r="L152" s="36"/>
      <c r="M152" s="36"/>
      <c r="N152" s="36"/>
      <c r="O152" s="36"/>
      <c r="P152" s="36"/>
      <c r="Q152" s="36"/>
      <c r="R152" s="38"/>
      <c r="S152" s="36"/>
      <c r="T152" s="36"/>
      <c r="U152" s="36"/>
      <c r="V152" s="36"/>
      <c r="W152" s="36"/>
      <c r="X152" s="36"/>
      <c r="Y152" s="36"/>
      <c r="Z152" s="36"/>
      <c r="AA152" s="36"/>
      <c r="AB152" s="36"/>
    </row>
    <row r="153" spans="1:28" x14ac:dyDescent="0.25">
      <c r="A153" s="36"/>
      <c r="B153" s="36"/>
      <c r="C153" s="36"/>
      <c r="D153" s="36"/>
      <c r="E153" s="36"/>
      <c r="F153" s="36"/>
      <c r="G153" s="36"/>
      <c r="H153" s="36"/>
      <c r="I153" s="36"/>
      <c r="J153" s="36"/>
      <c r="K153" s="36"/>
      <c r="L153" s="36"/>
      <c r="M153" s="36"/>
      <c r="N153" s="36"/>
      <c r="O153" s="36"/>
      <c r="P153" s="36"/>
      <c r="Q153" s="36"/>
      <c r="R153" s="38"/>
      <c r="S153" s="36"/>
      <c r="T153" s="36"/>
      <c r="U153" s="36"/>
      <c r="V153" s="36"/>
      <c r="W153" s="36"/>
      <c r="X153" s="36"/>
      <c r="Y153" s="36"/>
      <c r="Z153" s="36"/>
      <c r="AA153" s="36"/>
      <c r="AB153" s="36"/>
    </row>
    <row r="154" spans="1:28" x14ac:dyDescent="0.25">
      <c r="A154" s="36"/>
      <c r="B154" s="36"/>
      <c r="C154" s="36"/>
      <c r="D154" s="36"/>
      <c r="E154" s="36"/>
      <c r="F154" s="36"/>
      <c r="G154" s="36"/>
      <c r="H154" s="36"/>
      <c r="I154" s="36"/>
      <c r="J154" s="36"/>
      <c r="K154" s="36"/>
      <c r="L154" s="36"/>
      <c r="M154" s="36"/>
      <c r="N154" s="36"/>
      <c r="O154" s="36"/>
      <c r="P154" s="36"/>
      <c r="Q154" s="36"/>
      <c r="R154" s="38"/>
      <c r="S154" s="36"/>
      <c r="T154" s="36"/>
      <c r="U154" s="36"/>
      <c r="V154" s="36"/>
      <c r="W154" s="36"/>
      <c r="X154" s="36"/>
      <c r="Y154" s="36"/>
      <c r="Z154" s="36"/>
      <c r="AA154" s="36"/>
      <c r="AB154" s="36"/>
    </row>
    <row r="155" spans="1:28" x14ac:dyDescent="0.25">
      <c r="A155" s="36"/>
      <c r="B155" s="36"/>
      <c r="C155" s="36"/>
      <c r="D155" s="36"/>
      <c r="E155" s="36"/>
      <c r="F155" s="36"/>
      <c r="G155" s="36"/>
      <c r="H155" s="36"/>
      <c r="I155" s="36"/>
      <c r="J155" s="36"/>
      <c r="K155" s="36"/>
      <c r="L155" s="36"/>
      <c r="M155" s="36"/>
      <c r="N155" s="36"/>
      <c r="O155" s="36"/>
      <c r="P155" s="36"/>
      <c r="Q155" s="36"/>
      <c r="R155" s="38"/>
      <c r="S155" s="36"/>
      <c r="T155" s="36"/>
      <c r="U155" s="36"/>
      <c r="V155" s="36"/>
      <c r="W155" s="36"/>
      <c r="X155" s="36"/>
      <c r="Y155" s="36"/>
      <c r="Z155" s="36"/>
      <c r="AA155" s="36"/>
      <c r="AB155" s="36"/>
    </row>
    <row r="156" spans="1:28" x14ac:dyDescent="0.25">
      <c r="A156" s="36"/>
      <c r="B156" s="36"/>
      <c r="C156" s="36"/>
      <c r="D156" s="36"/>
      <c r="E156" s="36"/>
      <c r="F156" s="36"/>
      <c r="G156" s="36"/>
      <c r="H156" s="36"/>
      <c r="I156" s="36"/>
      <c r="J156" s="36"/>
      <c r="K156" s="36"/>
      <c r="L156" s="36"/>
      <c r="M156" s="36"/>
      <c r="N156" s="36"/>
      <c r="O156" s="36"/>
      <c r="P156" s="36"/>
      <c r="Q156" s="36"/>
      <c r="R156" s="38"/>
      <c r="S156" s="36"/>
      <c r="T156" s="36"/>
      <c r="U156" s="36"/>
      <c r="V156" s="36"/>
      <c r="W156" s="36"/>
      <c r="X156" s="36"/>
      <c r="Y156" s="36"/>
      <c r="Z156" s="36"/>
      <c r="AA156" s="36"/>
      <c r="AB156" s="36"/>
    </row>
    <row r="157" spans="1:28" x14ac:dyDescent="0.25">
      <c r="A157" s="36"/>
      <c r="B157" s="36"/>
      <c r="C157" s="36"/>
      <c r="D157" s="36"/>
      <c r="E157" s="36"/>
      <c r="F157" s="36"/>
      <c r="G157" s="36"/>
      <c r="H157" s="36"/>
      <c r="I157" s="36"/>
      <c r="J157" s="36"/>
      <c r="K157" s="36"/>
      <c r="L157" s="36"/>
      <c r="M157" s="36"/>
      <c r="N157" s="36"/>
      <c r="O157" s="36"/>
      <c r="P157" s="36"/>
      <c r="Q157" s="36"/>
      <c r="R157" s="38"/>
      <c r="S157" s="36"/>
      <c r="T157" s="36"/>
      <c r="U157" s="36"/>
      <c r="V157" s="36"/>
      <c r="W157" s="36"/>
      <c r="X157" s="36"/>
      <c r="Y157" s="36"/>
      <c r="Z157" s="36"/>
      <c r="AA157" s="36"/>
      <c r="AB157" s="36"/>
    </row>
    <row r="158" spans="1:28" x14ac:dyDescent="0.25">
      <c r="A158" s="36"/>
      <c r="B158" s="36"/>
      <c r="C158" s="36"/>
      <c r="D158" s="36"/>
      <c r="E158" s="36"/>
      <c r="F158" s="36"/>
      <c r="G158" s="36"/>
      <c r="H158" s="36"/>
      <c r="I158" s="36"/>
      <c r="J158" s="36"/>
      <c r="K158" s="36"/>
      <c r="L158" s="36"/>
      <c r="M158" s="36"/>
      <c r="N158" s="36"/>
      <c r="O158" s="36"/>
      <c r="P158" s="36"/>
      <c r="Q158" s="36"/>
      <c r="R158" s="38"/>
      <c r="S158" s="36"/>
      <c r="T158" s="36"/>
      <c r="U158" s="36"/>
      <c r="V158" s="36"/>
      <c r="W158" s="36"/>
      <c r="X158" s="36"/>
      <c r="Y158" s="36"/>
      <c r="Z158" s="36"/>
      <c r="AA158" s="36"/>
      <c r="AB158" s="36"/>
    </row>
    <row r="159" spans="1:28" x14ac:dyDescent="0.25">
      <c r="A159" s="36"/>
      <c r="B159" s="36"/>
      <c r="C159" s="36"/>
      <c r="D159" s="36"/>
      <c r="E159" s="36"/>
      <c r="F159" s="36"/>
      <c r="G159" s="36"/>
      <c r="H159" s="36"/>
      <c r="I159" s="36"/>
      <c r="J159" s="36"/>
      <c r="K159" s="36"/>
      <c r="L159" s="36"/>
      <c r="M159" s="36"/>
      <c r="N159" s="36"/>
      <c r="O159" s="36"/>
      <c r="P159" s="36"/>
      <c r="Q159" s="36"/>
      <c r="R159" s="38"/>
      <c r="S159" s="36"/>
      <c r="T159" s="36"/>
      <c r="U159" s="36"/>
      <c r="V159" s="36"/>
      <c r="W159" s="36"/>
      <c r="X159" s="36"/>
      <c r="Y159" s="36"/>
      <c r="Z159" s="36"/>
      <c r="AA159" s="36"/>
      <c r="AB159" s="36"/>
    </row>
    <row r="160" spans="1:28" x14ac:dyDescent="0.25">
      <c r="A160" s="36"/>
      <c r="B160" s="36"/>
      <c r="C160" s="36"/>
      <c r="D160" s="36"/>
      <c r="E160" s="36"/>
      <c r="F160" s="36"/>
      <c r="G160" s="36"/>
      <c r="H160" s="36"/>
      <c r="I160" s="36"/>
      <c r="J160" s="36"/>
      <c r="K160" s="36"/>
      <c r="L160" s="36"/>
      <c r="M160" s="36"/>
      <c r="N160" s="36"/>
      <c r="O160" s="36"/>
      <c r="P160" s="36"/>
      <c r="Q160" s="36"/>
      <c r="R160" s="38"/>
      <c r="S160" s="36"/>
      <c r="T160" s="36"/>
      <c r="U160" s="36"/>
      <c r="V160" s="36"/>
      <c r="W160" s="36"/>
      <c r="X160" s="36"/>
      <c r="Y160" s="36"/>
      <c r="Z160" s="36"/>
      <c r="AA160" s="36"/>
      <c r="AB160" s="36"/>
    </row>
    <row r="161" spans="1:28" x14ac:dyDescent="0.25">
      <c r="A161" s="36"/>
      <c r="B161" s="36"/>
      <c r="C161" s="36"/>
      <c r="D161" s="36"/>
      <c r="E161" s="36"/>
      <c r="F161" s="36"/>
      <c r="G161" s="36"/>
      <c r="H161" s="36"/>
      <c r="I161" s="36"/>
      <c r="J161" s="36"/>
      <c r="K161" s="36"/>
      <c r="L161" s="36"/>
      <c r="M161" s="36"/>
      <c r="N161" s="36"/>
      <c r="O161" s="36"/>
      <c r="P161" s="36"/>
      <c r="Q161" s="36"/>
      <c r="R161" s="38"/>
      <c r="S161" s="36"/>
      <c r="T161" s="36"/>
      <c r="U161" s="36"/>
      <c r="V161" s="36"/>
      <c r="W161" s="36"/>
      <c r="X161" s="36"/>
      <c r="Y161" s="36"/>
      <c r="Z161" s="36"/>
      <c r="AA161" s="36"/>
      <c r="AB161" s="36"/>
    </row>
    <row r="162" spans="1:28" x14ac:dyDescent="0.25">
      <c r="A162" s="36"/>
      <c r="B162" s="36"/>
      <c r="C162" s="36"/>
      <c r="D162" s="36"/>
      <c r="E162" s="36"/>
      <c r="F162" s="36"/>
      <c r="G162" s="36"/>
      <c r="H162" s="36"/>
      <c r="I162" s="36"/>
      <c r="J162" s="36"/>
      <c r="K162" s="36"/>
      <c r="L162" s="36"/>
      <c r="M162" s="36"/>
      <c r="N162" s="36"/>
      <c r="O162" s="36"/>
      <c r="P162" s="36"/>
      <c r="Q162" s="36"/>
      <c r="R162" s="38"/>
      <c r="S162" s="36"/>
      <c r="T162" s="36"/>
      <c r="U162" s="36"/>
      <c r="V162" s="36"/>
      <c r="W162" s="36"/>
      <c r="X162" s="36"/>
      <c r="Y162" s="36"/>
      <c r="Z162" s="36"/>
      <c r="AA162" s="36"/>
      <c r="AB162" s="36"/>
    </row>
    <row r="163" spans="1:28" x14ac:dyDescent="0.25">
      <c r="A163" s="36"/>
      <c r="B163" s="36"/>
      <c r="C163" s="36"/>
      <c r="D163" s="36"/>
      <c r="E163" s="36"/>
      <c r="F163" s="36"/>
      <c r="G163" s="36"/>
      <c r="H163" s="36"/>
      <c r="I163" s="36"/>
      <c r="J163" s="36"/>
      <c r="K163" s="36"/>
      <c r="L163" s="36"/>
      <c r="M163" s="36"/>
      <c r="N163" s="36"/>
      <c r="O163" s="36"/>
      <c r="P163" s="36"/>
      <c r="Q163" s="36"/>
      <c r="R163" s="38"/>
      <c r="S163" s="36"/>
      <c r="T163" s="36"/>
      <c r="U163" s="36"/>
      <c r="V163" s="36"/>
      <c r="W163" s="36"/>
      <c r="X163" s="36"/>
      <c r="Y163" s="36"/>
      <c r="Z163" s="36"/>
      <c r="AA163" s="36"/>
      <c r="AB163" s="36"/>
    </row>
    <row r="164" spans="1:28" x14ac:dyDescent="0.25">
      <c r="A164" s="36"/>
      <c r="B164" s="36"/>
      <c r="C164" s="36"/>
      <c r="D164" s="36"/>
      <c r="E164" s="36"/>
      <c r="F164" s="36"/>
      <c r="G164" s="36"/>
      <c r="H164" s="36"/>
      <c r="I164" s="36"/>
      <c r="J164" s="36"/>
      <c r="K164" s="36"/>
      <c r="L164" s="36"/>
      <c r="M164" s="36"/>
      <c r="N164" s="36"/>
      <c r="O164" s="36"/>
      <c r="P164" s="36"/>
      <c r="Q164" s="36"/>
      <c r="R164" s="38"/>
      <c r="S164" s="36"/>
      <c r="T164" s="36"/>
      <c r="U164" s="36"/>
      <c r="V164" s="36"/>
      <c r="W164" s="36"/>
      <c r="X164" s="36"/>
      <c r="Y164" s="36"/>
      <c r="Z164" s="36"/>
      <c r="AA164" s="36"/>
      <c r="AB164" s="36"/>
    </row>
    <row r="165" spans="1:28" x14ac:dyDescent="0.25">
      <c r="A165" s="36"/>
      <c r="B165" s="36"/>
      <c r="C165" s="36"/>
      <c r="D165" s="36"/>
      <c r="E165" s="36"/>
      <c r="F165" s="36"/>
      <c r="G165" s="36"/>
      <c r="H165" s="36"/>
      <c r="I165" s="36"/>
      <c r="J165" s="36"/>
      <c r="K165" s="36"/>
      <c r="L165" s="36"/>
      <c r="M165" s="36"/>
      <c r="N165" s="36"/>
      <c r="O165" s="36"/>
      <c r="P165" s="36"/>
      <c r="Q165" s="36"/>
      <c r="R165" s="38"/>
      <c r="S165" s="36"/>
      <c r="T165" s="36"/>
      <c r="U165" s="36"/>
      <c r="V165" s="36"/>
      <c r="W165" s="36"/>
      <c r="X165" s="36"/>
      <c r="Y165" s="36"/>
      <c r="Z165" s="36"/>
      <c r="AA165" s="36"/>
      <c r="AB165" s="36"/>
    </row>
    <row r="166" spans="1:28" x14ac:dyDescent="0.25">
      <c r="A166" s="36"/>
      <c r="B166" s="36"/>
      <c r="C166" s="36"/>
      <c r="D166" s="36"/>
      <c r="E166" s="36"/>
      <c r="F166" s="36"/>
      <c r="G166" s="36"/>
      <c r="H166" s="36"/>
      <c r="I166" s="36"/>
      <c r="J166" s="36"/>
      <c r="K166" s="36"/>
      <c r="L166" s="36"/>
      <c r="M166" s="36"/>
      <c r="N166" s="36"/>
      <c r="O166" s="36"/>
      <c r="P166" s="36"/>
      <c r="Q166" s="36"/>
      <c r="R166" s="38"/>
      <c r="S166" s="36"/>
      <c r="T166" s="36"/>
      <c r="U166" s="36"/>
      <c r="V166" s="36"/>
      <c r="W166" s="36"/>
      <c r="X166" s="36"/>
      <c r="Y166" s="36"/>
      <c r="Z166" s="36"/>
      <c r="AA166" s="36"/>
      <c r="AB166" s="36"/>
    </row>
    <row r="167" spans="1:28" x14ac:dyDescent="0.25">
      <c r="A167" s="36"/>
      <c r="B167" s="36"/>
      <c r="C167" s="36"/>
      <c r="D167" s="36"/>
      <c r="E167" s="36"/>
      <c r="F167" s="36"/>
      <c r="G167" s="36"/>
      <c r="H167" s="36"/>
      <c r="I167" s="36"/>
      <c r="J167" s="36"/>
      <c r="K167" s="36"/>
      <c r="L167" s="36"/>
      <c r="M167" s="36"/>
      <c r="N167" s="36"/>
      <c r="O167" s="36"/>
      <c r="P167" s="36"/>
      <c r="Q167" s="36"/>
      <c r="R167" s="38"/>
      <c r="S167" s="36"/>
      <c r="T167" s="36"/>
      <c r="U167" s="36"/>
      <c r="V167" s="36"/>
      <c r="W167" s="36"/>
      <c r="X167" s="36"/>
      <c r="Y167" s="36"/>
      <c r="Z167" s="36"/>
      <c r="AA167" s="36"/>
      <c r="AB167" s="36"/>
    </row>
    <row r="168" spans="1:28" x14ac:dyDescent="0.25">
      <c r="A168" s="36"/>
      <c r="B168" s="36"/>
      <c r="C168" s="36"/>
      <c r="D168" s="36"/>
      <c r="E168" s="36"/>
      <c r="F168" s="36"/>
      <c r="G168" s="36"/>
      <c r="H168" s="36"/>
      <c r="I168" s="36"/>
      <c r="J168" s="36"/>
      <c r="K168" s="36"/>
      <c r="L168" s="36"/>
      <c r="M168" s="36"/>
      <c r="N168" s="36"/>
      <c r="O168" s="36"/>
      <c r="P168" s="36"/>
      <c r="Q168" s="36"/>
      <c r="R168" s="38"/>
      <c r="S168" s="36"/>
      <c r="T168" s="36"/>
      <c r="U168" s="36"/>
      <c r="V168" s="36"/>
      <c r="W168" s="36"/>
      <c r="X168" s="36"/>
      <c r="Y168" s="36"/>
      <c r="Z168" s="36"/>
      <c r="AA168" s="36"/>
      <c r="AB168" s="36"/>
    </row>
    <row r="169" spans="1:28" x14ac:dyDescent="0.25">
      <c r="A169" s="36"/>
      <c r="B169" s="36"/>
      <c r="C169" s="36"/>
      <c r="D169" s="36"/>
      <c r="E169" s="36"/>
      <c r="F169" s="36"/>
      <c r="G169" s="36"/>
      <c r="H169" s="36"/>
      <c r="I169" s="36"/>
      <c r="J169" s="36"/>
      <c r="K169" s="36"/>
      <c r="L169" s="36"/>
      <c r="M169" s="36"/>
      <c r="N169" s="36"/>
      <c r="O169" s="36"/>
      <c r="P169" s="36"/>
      <c r="Q169" s="36"/>
      <c r="R169" s="38"/>
      <c r="S169" s="36"/>
      <c r="T169" s="36"/>
      <c r="U169" s="36"/>
      <c r="V169" s="36"/>
      <c r="W169" s="36"/>
      <c r="X169" s="36"/>
      <c r="Y169" s="36"/>
      <c r="Z169" s="36"/>
      <c r="AA169" s="36"/>
      <c r="AB169" s="36"/>
    </row>
    <row r="170" spans="1:28" x14ac:dyDescent="0.25">
      <c r="A170" s="36"/>
      <c r="B170" s="36"/>
      <c r="C170" s="36"/>
      <c r="D170" s="36"/>
      <c r="E170" s="36"/>
      <c r="F170" s="36"/>
      <c r="G170" s="36"/>
      <c r="H170" s="36"/>
      <c r="I170" s="36"/>
      <c r="J170" s="36"/>
      <c r="K170" s="36"/>
      <c r="L170" s="36"/>
      <c r="M170" s="36"/>
      <c r="N170" s="36"/>
      <c r="O170" s="36"/>
      <c r="P170" s="36"/>
      <c r="Q170" s="36"/>
      <c r="R170" s="38"/>
      <c r="S170" s="36"/>
      <c r="T170" s="36"/>
      <c r="U170" s="36"/>
      <c r="V170" s="36"/>
      <c r="W170" s="36"/>
      <c r="X170" s="36"/>
      <c r="Y170" s="36"/>
      <c r="Z170" s="36"/>
      <c r="AA170" s="36"/>
      <c r="AB170" s="36"/>
    </row>
    <row r="171" spans="1:28" x14ac:dyDescent="0.25">
      <c r="A171" s="36"/>
      <c r="B171" s="36"/>
      <c r="C171" s="36"/>
      <c r="D171" s="36"/>
      <c r="E171" s="36"/>
      <c r="F171" s="36"/>
      <c r="G171" s="36"/>
      <c r="H171" s="36"/>
      <c r="I171" s="36"/>
      <c r="J171" s="36"/>
      <c r="K171" s="36"/>
      <c r="L171" s="36"/>
      <c r="M171" s="36"/>
      <c r="N171" s="36"/>
      <c r="O171" s="36"/>
      <c r="P171" s="36"/>
      <c r="Q171" s="36"/>
      <c r="R171" s="38"/>
      <c r="S171" s="36"/>
      <c r="T171" s="36"/>
      <c r="U171" s="36"/>
      <c r="V171" s="36"/>
      <c r="W171" s="36"/>
      <c r="X171" s="36"/>
      <c r="Y171" s="36"/>
      <c r="Z171" s="36"/>
      <c r="AA171" s="36"/>
      <c r="AB171" s="36"/>
    </row>
    <row r="172" spans="1:28" x14ac:dyDescent="0.25">
      <c r="A172" s="36"/>
      <c r="B172" s="36"/>
      <c r="C172" s="36"/>
      <c r="D172" s="36"/>
      <c r="E172" s="36"/>
      <c r="F172" s="36"/>
      <c r="G172" s="36"/>
      <c r="H172" s="36"/>
      <c r="I172" s="36"/>
      <c r="J172" s="36"/>
      <c r="K172" s="36"/>
      <c r="L172" s="36"/>
      <c r="M172" s="36"/>
      <c r="N172" s="36"/>
      <c r="O172" s="36"/>
      <c r="P172" s="36"/>
      <c r="Q172" s="36"/>
      <c r="R172" s="38"/>
      <c r="S172" s="36"/>
      <c r="T172" s="36"/>
      <c r="U172" s="36"/>
      <c r="V172" s="36"/>
      <c r="W172" s="36"/>
      <c r="X172" s="36"/>
      <c r="Y172" s="36"/>
      <c r="Z172" s="36"/>
      <c r="AA172" s="36"/>
      <c r="AB172" s="36"/>
    </row>
    <row r="173" spans="1:28" x14ac:dyDescent="0.25">
      <c r="A173" s="36"/>
      <c r="B173" s="36"/>
      <c r="C173" s="36"/>
      <c r="D173" s="36"/>
      <c r="E173" s="36"/>
      <c r="F173" s="36"/>
      <c r="G173" s="36"/>
      <c r="H173" s="36"/>
      <c r="I173" s="36"/>
      <c r="J173" s="36"/>
      <c r="K173" s="36"/>
      <c r="L173" s="36"/>
      <c r="M173" s="36"/>
      <c r="N173" s="36"/>
      <c r="O173" s="36"/>
      <c r="P173" s="36"/>
      <c r="Q173" s="36"/>
      <c r="R173" s="38"/>
      <c r="S173" s="36"/>
      <c r="T173" s="36"/>
      <c r="U173" s="36"/>
      <c r="V173" s="36"/>
      <c r="W173" s="36"/>
      <c r="X173" s="36"/>
      <c r="Y173" s="36"/>
      <c r="Z173" s="36"/>
      <c r="AA173" s="36"/>
      <c r="AB173" s="36"/>
    </row>
    <row r="174" spans="1:28" x14ac:dyDescent="0.25">
      <c r="A174" s="36"/>
      <c r="B174" s="36"/>
      <c r="C174" s="36"/>
      <c r="D174" s="36"/>
      <c r="E174" s="36"/>
      <c r="F174" s="36"/>
      <c r="G174" s="36"/>
      <c r="H174" s="36"/>
      <c r="I174" s="36"/>
      <c r="J174" s="36"/>
      <c r="K174" s="36"/>
      <c r="L174" s="36"/>
      <c r="M174" s="36"/>
      <c r="N174" s="36"/>
      <c r="O174" s="36"/>
      <c r="P174" s="36"/>
      <c r="Q174" s="36"/>
      <c r="R174" s="38"/>
      <c r="S174" s="36"/>
      <c r="T174" s="36"/>
      <c r="U174" s="36"/>
      <c r="V174" s="36"/>
      <c r="W174" s="36"/>
      <c r="X174" s="36"/>
      <c r="Y174" s="36"/>
      <c r="Z174" s="36"/>
      <c r="AA174" s="36"/>
      <c r="AB174" s="36"/>
    </row>
    <row r="175" spans="1:28" x14ac:dyDescent="0.25">
      <c r="A175" s="36"/>
      <c r="B175" s="36"/>
      <c r="C175" s="36"/>
      <c r="D175" s="36"/>
      <c r="E175" s="36"/>
      <c r="F175" s="36"/>
      <c r="G175" s="36"/>
      <c r="H175" s="36"/>
      <c r="I175" s="36"/>
      <c r="J175" s="36"/>
      <c r="K175" s="36"/>
      <c r="L175" s="36"/>
      <c r="M175" s="36"/>
      <c r="N175" s="36"/>
      <c r="O175" s="36"/>
      <c r="P175" s="36"/>
      <c r="Q175" s="36"/>
      <c r="R175" s="38"/>
      <c r="S175" s="36"/>
      <c r="T175" s="36"/>
      <c r="U175" s="36"/>
      <c r="V175" s="36"/>
      <c r="W175" s="36"/>
      <c r="X175" s="36"/>
      <c r="Y175" s="36"/>
      <c r="Z175" s="36"/>
      <c r="AA175" s="36"/>
      <c r="AB175" s="36"/>
    </row>
    <row r="176" spans="1:28" x14ac:dyDescent="0.25">
      <c r="A176" s="36"/>
      <c r="B176" s="36"/>
      <c r="C176" s="36"/>
      <c r="D176" s="36"/>
      <c r="E176" s="36"/>
      <c r="F176" s="36"/>
      <c r="G176" s="36"/>
      <c r="H176" s="36"/>
      <c r="I176" s="36"/>
      <c r="J176" s="36"/>
      <c r="K176" s="36"/>
      <c r="L176" s="36"/>
      <c r="M176" s="36"/>
      <c r="N176" s="36"/>
      <c r="O176" s="36"/>
      <c r="P176" s="36"/>
      <c r="Q176" s="36"/>
      <c r="R176" s="38"/>
      <c r="S176" s="36"/>
      <c r="T176" s="36"/>
      <c r="U176" s="36"/>
      <c r="V176" s="36"/>
      <c r="W176" s="36"/>
      <c r="X176" s="36"/>
      <c r="Y176" s="36"/>
      <c r="Z176" s="36"/>
      <c r="AA176" s="36"/>
      <c r="AB176" s="36"/>
    </row>
    <row r="177" spans="1:28" x14ac:dyDescent="0.25">
      <c r="A177" s="36"/>
      <c r="B177" s="36"/>
      <c r="C177" s="36"/>
      <c r="D177" s="36"/>
      <c r="E177" s="36"/>
      <c r="F177" s="36"/>
      <c r="G177" s="36"/>
      <c r="H177" s="36"/>
      <c r="I177" s="36"/>
      <c r="J177" s="36"/>
      <c r="K177" s="36"/>
      <c r="L177" s="36"/>
      <c r="M177" s="36"/>
      <c r="N177" s="36"/>
      <c r="O177" s="36"/>
      <c r="P177" s="36"/>
      <c r="Q177" s="36"/>
      <c r="R177" s="38"/>
      <c r="S177" s="36"/>
      <c r="T177" s="36"/>
      <c r="U177" s="36"/>
      <c r="V177" s="36"/>
      <c r="W177" s="36"/>
      <c r="X177" s="36"/>
      <c r="Y177" s="36"/>
      <c r="Z177" s="36"/>
      <c r="AA177" s="36"/>
      <c r="AB177" s="36"/>
    </row>
    <row r="178" spans="1:28" x14ac:dyDescent="0.25">
      <c r="A178" s="36"/>
      <c r="B178" s="36"/>
      <c r="C178" s="36"/>
      <c r="D178" s="36"/>
      <c r="E178" s="36"/>
      <c r="F178" s="36"/>
      <c r="G178" s="36"/>
      <c r="H178" s="36"/>
      <c r="I178" s="36"/>
      <c r="J178" s="36"/>
      <c r="K178" s="36"/>
      <c r="L178" s="36"/>
      <c r="M178" s="36"/>
      <c r="N178" s="36"/>
      <c r="O178" s="36"/>
      <c r="P178" s="36"/>
      <c r="Q178" s="36"/>
      <c r="R178" s="38"/>
      <c r="S178" s="36"/>
      <c r="T178" s="36"/>
      <c r="U178" s="36"/>
      <c r="V178" s="36"/>
      <c r="W178" s="36"/>
      <c r="X178" s="36"/>
      <c r="Y178" s="36"/>
      <c r="Z178" s="36"/>
      <c r="AA178" s="36"/>
      <c r="AB178" s="36"/>
    </row>
    <row r="179" spans="1:28" x14ac:dyDescent="0.25">
      <c r="A179" s="36"/>
      <c r="B179" s="36"/>
      <c r="C179" s="36"/>
      <c r="D179" s="36"/>
      <c r="E179" s="36"/>
      <c r="F179" s="36"/>
      <c r="G179" s="36"/>
      <c r="H179" s="36"/>
      <c r="I179" s="36"/>
      <c r="J179" s="36"/>
      <c r="K179" s="36"/>
      <c r="L179" s="36"/>
      <c r="M179" s="36"/>
      <c r="N179" s="36"/>
      <c r="O179" s="36"/>
      <c r="P179" s="36"/>
      <c r="Q179" s="36"/>
      <c r="R179" s="38"/>
      <c r="S179" s="36"/>
      <c r="T179" s="36"/>
      <c r="U179" s="36"/>
      <c r="V179" s="36"/>
      <c r="W179" s="36"/>
      <c r="X179" s="36"/>
      <c r="Y179" s="36"/>
      <c r="Z179" s="36"/>
      <c r="AA179" s="36"/>
      <c r="AB179" s="36"/>
    </row>
    <row r="180" spans="1:28" x14ac:dyDescent="0.25">
      <c r="A180" s="36"/>
      <c r="B180" s="36"/>
      <c r="C180" s="36"/>
      <c r="D180" s="36"/>
      <c r="E180" s="36"/>
      <c r="F180" s="36"/>
      <c r="G180" s="36"/>
      <c r="H180" s="36"/>
      <c r="I180" s="36"/>
      <c r="J180" s="36"/>
      <c r="K180" s="36"/>
      <c r="L180" s="36"/>
      <c r="M180" s="36"/>
      <c r="N180" s="36"/>
      <c r="O180" s="36"/>
      <c r="P180" s="36"/>
      <c r="Q180" s="36"/>
      <c r="R180" s="38"/>
      <c r="S180" s="36"/>
      <c r="T180" s="36"/>
      <c r="U180" s="36"/>
      <c r="V180" s="36"/>
      <c r="W180" s="36"/>
      <c r="X180" s="36"/>
      <c r="Y180" s="36"/>
      <c r="Z180" s="36"/>
      <c r="AA180" s="36"/>
      <c r="AB180" s="36"/>
    </row>
    <row r="181" spans="1:28" x14ac:dyDescent="0.25">
      <c r="A181" s="36"/>
      <c r="B181" s="36"/>
      <c r="C181" s="36"/>
      <c r="D181" s="36"/>
      <c r="E181" s="36"/>
      <c r="F181" s="36"/>
      <c r="G181" s="36"/>
      <c r="H181" s="36"/>
      <c r="I181" s="36"/>
      <c r="J181" s="36"/>
      <c r="K181" s="36"/>
      <c r="L181" s="36"/>
      <c r="M181" s="36"/>
      <c r="N181" s="36"/>
      <c r="O181" s="36"/>
      <c r="P181" s="36"/>
      <c r="Q181" s="36"/>
      <c r="R181" s="38"/>
      <c r="S181" s="36"/>
      <c r="T181" s="36"/>
      <c r="U181" s="36"/>
      <c r="V181" s="36"/>
      <c r="W181" s="36"/>
      <c r="X181" s="36"/>
      <c r="Y181" s="36"/>
      <c r="Z181" s="36"/>
      <c r="AA181" s="36"/>
      <c r="AB181" s="36"/>
    </row>
    <row r="182" spans="1:28" x14ac:dyDescent="0.25">
      <c r="A182" s="36"/>
      <c r="B182" s="36"/>
      <c r="C182" s="36"/>
      <c r="D182" s="36"/>
      <c r="E182" s="36"/>
      <c r="F182" s="36"/>
      <c r="G182" s="36"/>
      <c r="H182" s="36"/>
      <c r="I182" s="36"/>
      <c r="J182" s="36"/>
      <c r="K182" s="36"/>
      <c r="L182" s="36"/>
      <c r="M182" s="36"/>
      <c r="N182" s="36"/>
      <c r="O182" s="36"/>
      <c r="P182" s="36"/>
      <c r="Q182" s="36"/>
      <c r="R182" s="38"/>
      <c r="S182" s="36"/>
      <c r="T182" s="36"/>
      <c r="U182" s="36"/>
      <c r="V182" s="36"/>
      <c r="W182" s="36"/>
      <c r="X182" s="36"/>
      <c r="Y182" s="36"/>
      <c r="Z182" s="36"/>
      <c r="AA182" s="36"/>
      <c r="AB182" s="36"/>
    </row>
    <row r="183" spans="1:28" x14ac:dyDescent="0.25">
      <c r="A183" s="36"/>
      <c r="B183" s="36"/>
      <c r="C183" s="36"/>
      <c r="D183" s="36"/>
      <c r="E183" s="36"/>
      <c r="F183" s="36"/>
      <c r="G183" s="36"/>
      <c r="H183" s="36"/>
      <c r="I183" s="36"/>
      <c r="J183" s="36"/>
      <c r="K183" s="36"/>
      <c r="L183" s="36"/>
      <c r="M183" s="36"/>
      <c r="N183" s="36"/>
      <c r="O183" s="36"/>
      <c r="P183" s="36"/>
      <c r="Q183" s="36"/>
      <c r="R183" s="38"/>
      <c r="S183" s="36"/>
      <c r="T183" s="36"/>
      <c r="U183" s="36"/>
      <c r="V183" s="36"/>
      <c r="W183" s="36"/>
      <c r="X183" s="36"/>
      <c r="Y183" s="36"/>
      <c r="Z183" s="36"/>
      <c r="AA183" s="36"/>
      <c r="AB183" s="36"/>
    </row>
    <row r="184" spans="1:28" x14ac:dyDescent="0.25">
      <c r="A184" s="36"/>
      <c r="B184" s="36"/>
      <c r="C184" s="36"/>
      <c r="D184" s="36"/>
      <c r="E184" s="36"/>
      <c r="F184" s="36"/>
      <c r="G184" s="36"/>
      <c r="H184" s="36"/>
      <c r="I184" s="36"/>
      <c r="J184" s="36"/>
      <c r="K184" s="36"/>
      <c r="L184" s="36"/>
      <c r="M184" s="36"/>
      <c r="N184" s="36"/>
      <c r="O184" s="36"/>
      <c r="P184" s="36"/>
      <c r="Q184" s="36"/>
      <c r="R184" s="38"/>
      <c r="S184" s="36"/>
      <c r="T184" s="36"/>
      <c r="U184" s="36"/>
      <c r="V184" s="36"/>
      <c r="W184" s="36"/>
      <c r="X184" s="36"/>
      <c r="Y184" s="36"/>
      <c r="Z184" s="36"/>
      <c r="AA184" s="36"/>
      <c r="AB184" s="36"/>
    </row>
    <row r="185" spans="1:28" x14ac:dyDescent="0.25">
      <c r="A185" s="36"/>
      <c r="B185" s="36"/>
      <c r="C185" s="36"/>
      <c r="D185" s="36"/>
      <c r="E185" s="36"/>
      <c r="F185" s="36"/>
      <c r="G185" s="36"/>
      <c r="H185" s="36"/>
      <c r="I185" s="36"/>
      <c r="J185" s="36"/>
      <c r="K185" s="36"/>
      <c r="L185" s="36"/>
      <c r="M185" s="36"/>
      <c r="N185" s="36"/>
      <c r="O185" s="36"/>
      <c r="P185" s="36"/>
      <c r="Q185" s="36"/>
      <c r="R185" s="38"/>
      <c r="S185" s="36"/>
      <c r="T185" s="36"/>
      <c r="U185" s="36"/>
      <c r="V185" s="36"/>
      <c r="W185" s="36"/>
      <c r="X185" s="36"/>
      <c r="Y185" s="36"/>
      <c r="Z185" s="36"/>
      <c r="AA185" s="36"/>
      <c r="AB185" s="36"/>
    </row>
    <row r="186" spans="1:28" x14ac:dyDescent="0.25">
      <c r="A186" s="36"/>
      <c r="B186" s="36"/>
      <c r="C186" s="36"/>
      <c r="D186" s="36"/>
      <c r="E186" s="36"/>
      <c r="F186" s="36"/>
      <c r="G186" s="36"/>
      <c r="H186" s="36"/>
      <c r="I186" s="36"/>
      <c r="J186" s="36"/>
      <c r="K186" s="36"/>
      <c r="L186" s="36"/>
      <c r="M186" s="36"/>
      <c r="N186" s="36"/>
      <c r="O186" s="36"/>
      <c r="P186" s="36"/>
      <c r="Q186" s="36"/>
      <c r="R186" s="38"/>
      <c r="S186" s="36"/>
      <c r="T186" s="36"/>
      <c r="U186" s="36"/>
      <c r="V186" s="36"/>
      <c r="W186" s="36"/>
      <c r="X186" s="36"/>
      <c r="Y186" s="36"/>
      <c r="Z186" s="36"/>
      <c r="AA186" s="36"/>
      <c r="AB186" s="36"/>
    </row>
    <row r="187" spans="1:28" x14ac:dyDescent="0.25">
      <c r="A187" s="36"/>
      <c r="B187" s="36"/>
      <c r="C187" s="36"/>
      <c r="D187" s="36"/>
      <c r="E187" s="36"/>
      <c r="F187" s="36"/>
      <c r="G187" s="36"/>
      <c r="H187" s="36"/>
      <c r="I187" s="36"/>
      <c r="J187" s="36"/>
      <c r="K187" s="36"/>
      <c r="L187" s="36"/>
      <c r="M187" s="36"/>
      <c r="N187" s="36"/>
      <c r="O187" s="36"/>
      <c r="P187" s="36"/>
      <c r="Q187" s="36"/>
      <c r="R187" s="38"/>
      <c r="S187" s="36"/>
      <c r="T187" s="36"/>
      <c r="U187" s="36"/>
      <c r="V187" s="36"/>
      <c r="W187" s="36"/>
      <c r="X187" s="36"/>
      <c r="Y187" s="36"/>
      <c r="Z187" s="36"/>
      <c r="AA187" s="36"/>
      <c r="AB187" s="36"/>
    </row>
    <row r="188" spans="1:28" x14ac:dyDescent="0.25">
      <c r="A188" s="36"/>
      <c r="B188" s="36"/>
      <c r="C188" s="36"/>
      <c r="D188" s="36"/>
      <c r="E188" s="36"/>
      <c r="F188" s="36"/>
      <c r="G188" s="36"/>
      <c r="H188" s="36"/>
      <c r="I188" s="36"/>
      <c r="J188" s="36"/>
      <c r="K188" s="36"/>
      <c r="L188" s="36"/>
      <c r="M188" s="36"/>
      <c r="N188" s="36"/>
      <c r="O188" s="36"/>
      <c r="P188" s="36"/>
      <c r="Q188" s="36"/>
      <c r="R188" s="38"/>
      <c r="S188" s="36"/>
      <c r="T188" s="36"/>
      <c r="U188" s="36"/>
      <c r="V188" s="36"/>
      <c r="W188" s="36"/>
      <c r="X188" s="36"/>
      <c r="Y188" s="36"/>
      <c r="Z188" s="36"/>
      <c r="AA188" s="36"/>
      <c r="AB188" s="36"/>
    </row>
    <row r="189" spans="1:28" x14ac:dyDescent="0.25">
      <c r="A189" s="36"/>
      <c r="B189" s="36"/>
      <c r="C189" s="36"/>
      <c r="D189" s="36"/>
      <c r="E189" s="36"/>
      <c r="F189" s="36"/>
      <c r="G189" s="36"/>
      <c r="H189" s="36"/>
      <c r="I189" s="36"/>
      <c r="J189" s="36"/>
      <c r="K189" s="36"/>
      <c r="L189" s="36"/>
      <c r="M189" s="36"/>
      <c r="N189" s="36"/>
      <c r="O189" s="36"/>
      <c r="P189" s="36"/>
      <c r="Q189" s="36"/>
      <c r="R189" s="38"/>
      <c r="S189" s="36"/>
      <c r="T189" s="36"/>
      <c r="U189" s="36"/>
      <c r="V189" s="36"/>
      <c r="W189" s="36"/>
      <c r="X189" s="36"/>
      <c r="Y189" s="36"/>
      <c r="Z189" s="36"/>
      <c r="AA189" s="36"/>
      <c r="AB189" s="36"/>
    </row>
    <row r="190" spans="1:28" x14ac:dyDescent="0.25">
      <c r="A190" s="36"/>
      <c r="B190" s="36"/>
      <c r="C190" s="36"/>
      <c r="D190" s="36"/>
      <c r="E190" s="36"/>
      <c r="F190" s="36"/>
      <c r="G190" s="36"/>
      <c r="H190" s="36"/>
      <c r="I190" s="36"/>
      <c r="J190" s="36"/>
      <c r="K190" s="36"/>
      <c r="L190" s="36"/>
      <c r="M190" s="36"/>
      <c r="N190" s="36"/>
      <c r="O190" s="36"/>
      <c r="P190" s="36"/>
      <c r="Q190" s="36"/>
      <c r="R190" s="38"/>
      <c r="S190" s="36"/>
      <c r="T190" s="36"/>
      <c r="U190" s="36"/>
      <c r="V190" s="36"/>
      <c r="W190" s="36"/>
      <c r="X190" s="36"/>
      <c r="Y190" s="36"/>
      <c r="Z190" s="36"/>
      <c r="AA190" s="36"/>
      <c r="AB190" s="36"/>
    </row>
    <row r="191" spans="1:28" x14ac:dyDescent="0.25">
      <c r="A191" s="36"/>
      <c r="B191" s="36"/>
      <c r="C191" s="36"/>
      <c r="D191" s="36"/>
      <c r="E191" s="36"/>
      <c r="F191" s="36"/>
      <c r="G191" s="36"/>
      <c r="H191" s="36"/>
      <c r="I191" s="36"/>
      <c r="J191" s="36"/>
      <c r="K191" s="36"/>
      <c r="L191" s="36"/>
      <c r="M191" s="36"/>
      <c r="N191" s="36"/>
      <c r="O191" s="36"/>
      <c r="P191" s="36"/>
      <c r="Q191" s="36"/>
      <c r="R191" s="38"/>
      <c r="S191" s="36"/>
      <c r="T191" s="36"/>
      <c r="U191" s="36"/>
      <c r="V191" s="36"/>
      <c r="W191" s="36"/>
      <c r="X191" s="36"/>
      <c r="Y191" s="36"/>
      <c r="Z191" s="36"/>
      <c r="AA191" s="36"/>
      <c r="AB191" s="36"/>
    </row>
    <row r="192" spans="1:28" x14ac:dyDescent="0.25">
      <c r="A192" s="36"/>
      <c r="B192" s="36"/>
      <c r="C192" s="36"/>
      <c r="D192" s="36"/>
      <c r="E192" s="36"/>
      <c r="F192" s="36"/>
      <c r="G192" s="36"/>
      <c r="H192" s="36"/>
      <c r="I192" s="36"/>
      <c r="J192" s="36"/>
      <c r="K192" s="36"/>
      <c r="L192" s="36"/>
      <c r="M192" s="36"/>
      <c r="N192" s="36"/>
      <c r="O192" s="36"/>
      <c r="P192" s="36"/>
      <c r="Q192" s="36"/>
      <c r="R192" s="38"/>
      <c r="S192" s="36"/>
      <c r="T192" s="36"/>
      <c r="U192" s="36"/>
      <c r="V192" s="36"/>
      <c r="W192" s="36"/>
      <c r="X192" s="36"/>
      <c r="Y192" s="36"/>
      <c r="Z192" s="36"/>
      <c r="AA192" s="36"/>
      <c r="AB192" s="36"/>
    </row>
    <row r="193" spans="1:28" x14ac:dyDescent="0.25">
      <c r="A193" s="36"/>
      <c r="B193" s="36"/>
      <c r="C193" s="36"/>
      <c r="D193" s="36"/>
      <c r="E193" s="36"/>
      <c r="F193" s="36"/>
      <c r="G193" s="36"/>
      <c r="H193" s="36"/>
      <c r="I193" s="36"/>
      <c r="J193" s="36"/>
      <c r="K193" s="36"/>
      <c r="L193" s="36"/>
      <c r="M193" s="36"/>
      <c r="N193" s="36"/>
      <c r="O193" s="36"/>
      <c r="P193" s="36"/>
      <c r="Q193" s="36"/>
      <c r="R193" s="38"/>
      <c r="S193" s="36"/>
      <c r="T193" s="36"/>
      <c r="U193" s="36"/>
      <c r="V193" s="36"/>
      <c r="W193" s="36"/>
      <c r="X193" s="36"/>
      <c r="Y193" s="36"/>
      <c r="Z193" s="36"/>
      <c r="AA193" s="36"/>
      <c r="AB193" s="36"/>
    </row>
    <row r="194" spans="1:28" x14ac:dyDescent="0.25">
      <c r="A194" s="36"/>
      <c r="B194" s="36"/>
      <c r="C194" s="36"/>
      <c r="D194" s="36"/>
      <c r="E194" s="36"/>
      <c r="F194" s="36"/>
      <c r="G194" s="36"/>
      <c r="H194" s="36"/>
      <c r="I194" s="36"/>
      <c r="J194" s="36"/>
      <c r="K194" s="36"/>
      <c r="L194" s="36"/>
      <c r="M194" s="36"/>
      <c r="N194" s="36"/>
      <c r="O194" s="36"/>
      <c r="P194" s="36"/>
      <c r="Q194" s="36"/>
      <c r="R194" s="38"/>
      <c r="S194" s="36"/>
      <c r="T194" s="36"/>
      <c r="U194" s="36"/>
      <c r="V194" s="36"/>
      <c r="W194" s="36"/>
      <c r="X194" s="36"/>
      <c r="Y194" s="36"/>
      <c r="Z194" s="36"/>
      <c r="AA194" s="36"/>
      <c r="AB194" s="36"/>
    </row>
    <row r="195" spans="1:28" x14ac:dyDescent="0.25">
      <c r="A195" s="36"/>
      <c r="B195" s="36"/>
      <c r="C195" s="36"/>
      <c r="D195" s="36"/>
      <c r="E195" s="36"/>
      <c r="F195" s="36"/>
      <c r="G195" s="36"/>
      <c r="H195" s="36"/>
      <c r="I195" s="36"/>
      <c r="J195" s="36"/>
      <c r="K195" s="36"/>
      <c r="L195" s="36"/>
      <c r="M195" s="36"/>
      <c r="N195" s="36"/>
      <c r="O195" s="36"/>
      <c r="P195" s="36"/>
      <c r="Q195" s="36"/>
      <c r="R195" s="38"/>
      <c r="S195" s="36"/>
      <c r="T195" s="36"/>
      <c r="U195" s="36"/>
      <c r="V195" s="36"/>
      <c r="W195" s="36"/>
      <c r="X195" s="36"/>
      <c r="Y195" s="36"/>
      <c r="Z195" s="36"/>
      <c r="AA195" s="36"/>
      <c r="AB195" s="36"/>
    </row>
    <row r="196" spans="1:28" x14ac:dyDescent="0.25">
      <c r="A196" s="36"/>
      <c r="B196" s="36"/>
      <c r="C196" s="36"/>
      <c r="D196" s="36"/>
      <c r="E196" s="36"/>
      <c r="F196" s="36"/>
      <c r="G196" s="36"/>
      <c r="H196" s="36"/>
      <c r="I196" s="36"/>
      <c r="J196" s="36"/>
      <c r="K196" s="36"/>
      <c r="L196" s="36"/>
      <c r="M196" s="36"/>
      <c r="N196" s="36"/>
      <c r="O196" s="36"/>
      <c r="P196" s="36"/>
      <c r="Q196" s="36"/>
      <c r="R196" s="38"/>
      <c r="S196" s="36"/>
      <c r="T196" s="36"/>
      <c r="U196" s="36"/>
      <c r="V196" s="36"/>
      <c r="W196" s="36"/>
      <c r="X196" s="36"/>
      <c r="Y196" s="36"/>
      <c r="Z196" s="36"/>
      <c r="AA196" s="36"/>
      <c r="AB196" s="36"/>
    </row>
    <row r="197" spans="1:28" x14ac:dyDescent="0.25">
      <c r="A197" s="36"/>
      <c r="B197" s="36"/>
      <c r="C197" s="36"/>
      <c r="D197" s="36"/>
      <c r="E197" s="36"/>
      <c r="F197" s="36"/>
      <c r="G197" s="36"/>
      <c r="H197" s="36"/>
      <c r="I197" s="36"/>
      <c r="J197" s="36"/>
      <c r="K197" s="36"/>
      <c r="L197" s="36"/>
      <c r="M197" s="36"/>
      <c r="N197" s="36"/>
      <c r="O197" s="36"/>
      <c r="P197" s="36"/>
      <c r="Q197" s="36"/>
      <c r="R197" s="38"/>
      <c r="S197" s="36"/>
      <c r="T197" s="36"/>
      <c r="U197" s="36"/>
      <c r="V197" s="36"/>
      <c r="W197" s="36"/>
      <c r="X197" s="36"/>
      <c r="Y197" s="36"/>
      <c r="Z197" s="36"/>
      <c r="AA197" s="36"/>
      <c r="AB197" s="36"/>
    </row>
    <row r="198" spans="1:28" x14ac:dyDescent="0.25">
      <c r="A198" s="36"/>
      <c r="B198" s="36"/>
      <c r="C198" s="36"/>
      <c r="D198" s="36"/>
      <c r="E198" s="36"/>
      <c r="F198" s="36"/>
      <c r="G198" s="36"/>
      <c r="H198" s="36"/>
      <c r="I198" s="36"/>
      <c r="J198" s="36"/>
      <c r="K198" s="36"/>
      <c r="L198" s="36"/>
      <c r="M198" s="36"/>
      <c r="N198" s="36"/>
      <c r="O198" s="36"/>
      <c r="P198" s="36"/>
      <c r="Q198" s="36"/>
      <c r="R198" s="38"/>
      <c r="S198" s="36"/>
      <c r="T198" s="36"/>
      <c r="U198" s="36"/>
      <c r="V198" s="36"/>
      <c r="W198" s="36"/>
      <c r="X198" s="36"/>
      <c r="Y198" s="36"/>
      <c r="Z198" s="36"/>
      <c r="AA198" s="36"/>
      <c r="AB198" s="36"/>
    </row>
    <row r="199" spans="1:28" x14ac:dyDescent="0.25">
      <c r="A199" s="36"/>
      <c r="B199" s="36"/>
      <c r="C199" s="36"/>
      <c r="D199" s="36"/>
      <c r="E199" s="36"/>
      <c r="F199" s="36"/>
      <c r="G199" s="36"/>
      <c r="H199" s="36"/>
      <c r="I199" s="36"/>
      <c r="J199" s="36"/>
      <c r="K199" s="36"/>
      <c r="L199" s="36"/>
      <c r="M199" s="36"/>
      <c r="N199" s="36"/>
      <c r="O199" s="36"/>
      <c r="P199" s="36"/>
      <c r="Q199" s="36"/>
      <c r="R199" s="38"/>
      <c r="S199" s="36"/>
      <c r="T199" s="36"/>
      <c r="U199" s="36"/>
      <c r="V199" s="36"/>
      <c r="W199" s="36"/>
      <c r="X199" s="36"/>
      <c r="Y199" s="36"/>
      <c r="Z199" s="36"/>
      <c r="AA199" s="36"/>
      <c r="AB199" s="36"/>
    </row>
    <row r="200" spans="1:28" x14ac:dyDescent="0.25">
      <c r="A200" s="36"/>
      <c r="B200" s="36"/>
      <c r="C200" s="36"/>
      <c r="D200" s="36"/>
      <c r="E200" s="36"/>
      <c r="F200" s="36"/>
      <c r="G200" s="36"/>
      <c r="H200" s="36"/>
      <c r="I200" s="36"/>
      <c r="J200" s="36"/>
      <c r="K200" s="36"/>
      <c r="L200" s="36"/>
      <c r="M200" s="36"/>
      <c r="N200" s="36"/>
      <c r="O200" s="36"/>
      <c r="P200" s="36"/>
      <c r="Q200" s="36"/>
      <c r="R200" s="38"/>
      <c r="S200" s="36"/>
      <c r="T200" s="36"/>
      <c r="U200" s="36"/>
      <c r="V200" s="36"/>
      <c r="W200" s="36"/>
      <c r="X200" s="36"/>
      <c r="Y200" s="36"/>
      <c r="Z200" s="36"/>
      <c r="AA200" s="36"/>
      <c r="AB200" s="36"/>
    </row>
    <row r="201" spans="1:28" x14ac:dyDescent="0.25">
      <c r="A201" s="36"/>
      <c r="B201" s="36"/>
      <c r="C201" s="36"/>
      <c r="D201" s="36"/>
      <c r="E201" s="36"/>
      <c r="F201" s="36"/>
      <c r="G201" s="36"/>
      <c r="H201" s="36"/>
      <c r="I201" s="36"/>
      <c r="J201" s="36"/>
      <c r="K201" s="36"/>
      <c r="L201" s="36"/>
      <c r="M201" s="36"/>
      <c r="N201" s="36"/>
      <c r="O201" s="36"/>
      <c r="P201" s="36"/>
      <c r="Q201" s="36"/>
      <c r="R201" s="38"/>
      <c r="S201" s="36"/>
      <c r="T201" s="36"/>
      <c r="U201" s="36"/>
      <c r="V201" s="36"/>
      <c r="W201" s="36"/>
      <c r="X201" s="36"/>
      <c r="Y201" s="36"/>
      <c r="Z201" s="36"/>
      <c r="AA201" s="36"/>
      <c r="AB201" s="36"/>
    </row>
    <row r="202" spans="1:28" x14ac:dyDescent="0.25">
      <c r="A202" s="36"/>
      <c r="B202" s="36"/>
      <c r="C202" s="36"/>
      <c r="D202" s="36"/>
      <c r="E202" s="36"/>
      <c r="F202" s="36"/>
      <c r="G202" s="36"/>
      <c r="H202" s="36"/>
      <c r="I202" s="36"/>
      <c r="J202" s="36"/>
      <c r="K202" s="36"/>
      <c r="L202" s="36"/>
      <c r="M202" s="36"/>
      <c r="N202" s="36"/>
      <c r="O202" s="36"/>
      <c r="P202" s="36"/>
      <c r="Q202" s="36"/>
      <c r="R202" s="38"/>
      <c r="S202" s="36"/>
      <c r="T202" s="36"/>
      <c r="U202" s="36"/>
      <c r="V202" s="36"/>
      <c r="W202" s="36"/>
      <c r="X202" s="36"/>
      <c r="Y202" s="36"/>
      <c r="Z202" s="36"/>
      <c r="AA202" s="36"/>
      <c r="AB202" s="36"/>
    </row>
    <row r="203" spans="1:28" x14ac:dyDescent="0.25">
      <c r="A203" s="36"/>
      <c r="B203" s="36"/>
      <c r="C203" s="36"/>
      <c r="D203" s="36"/>
      <c r="E203" s="36"/>
      <c r="F203" s="36"/>
      <c r="G203" s="36"/>
      <c r="H203" s="36"/>
      <c r="I203" s="36"/>
      <c r="J203" s="36"/>
      <c r="K203" s="36"/>
      <c r="L203" s="36"/>
      <c r="M203" s="36"/>
      <c r="N203" s="36"/>
      <c r="O203" s="36"/>
      <c r="P203" s="36"/>
      <c r="Q203" s="36"/>
      <c r="R203" s="38"/>
      <c r="S203" s="36"/>
      <c r="T203" s="36"/>
      <c r="U203" s="36"/>
      <c r="V203" s="36"/>
      <c r="W203" s="36"/>
      <c r="X203" s="36"/>
      <c r="Y203" s="36"/>
      <c r="Z203" s="36"/>
      <c r="AA203" s="36"/>
      <c r="AB203" s="36"/>
    </row>
    <row r="204" spans="1:28" x14ac:dyDescent="0.25">
      <c r="A204" s="36"/>
      <c r="B204" s="36"/>
      <c r="C204" s="36"/>
      <c r="D204" s="36"/>
      <c r="E204" s="36"/>
      <c r="F204" s="36"/>
      <c r="G204" s="36"/>
      <c r="H204" s="36"/>
      <c r="I204" s="36"/>
      <c r="J204" s="36"/>
      <c r="K204" s="36"/>
      <c r="L204" s="36"/>
      <c r="M204" s="36"/>
      <c r="N204" s="36"/>
      <c r="O204" s="36"/>
      <c r="P204" s="36"/>
      <c r="Q204" s="36"/>
      <c r="R204" s="38"/>
      <c r="S204" s="36"/>
      <c r="T204" s="36"/>
      <c r="U204" s="36"/>
      <c r="V204" s="36"/>
      <c r="W204" s="36"/>
      <c r="X204" s="36"/>
      <c r="Y204" s="36"/>
      <c r="Z204" s="36"/>
      <c r="AA204" s="36"/>
      <c r="AB204" s="36"/>
    </row>
    <row r="205" spans="1:28" x14ac:dyDescent="0.25">
      <c r="A205" s="36"/>
      <c r="B205" s="36"/>
      <c r="C205" s="36"/>
      <c r="D205" s="36"/>
      <c r="E205" s="36"/>
      <c r="F205" s="36"/>
      <c r="G205" s="36"/>
      <c r="H205" s="36"/>
      <c r="I205" s="36"/>
      <c r="J205" s="36"/>
      <c r="K205" s="36"/>
      <c r="L205" s="36"/>
      <c r="M205" s="36"/>
      <c r="N205" s="36"/>
      <c r="O205" s="36"/>
      <c r="P205" s="36"/>
      <c r="Q205" s="36"/>
      <c r="R205" s="38"/>
      <c r="S205" s="36"/>
      <c r="T205" s="36"/>
      <c r="U205" s="36"/>
      <c r="V205" s="36"/>
      <c r="W205" s="36"/>
      <c r="X205" s="36"/>
      <c r="Y205" s="36"/>
      <c r="Z205" s="36"/>
      <c r="AA205" s="36"/>
      <c r="AB205" s="36"/>
    </row>
    <row r="206" spans="1:28" x14ac:dyDescent="0.25">
      <c r="A206" s="36"/>
      <c r="B206" s="36"/>
      <c r="C206" s="36"/>
      <c r="D206" s="36"/>
      <c r="E206" s="36"/>
      <c r="F206" s="36"/>
      <c r="G206" s="36"/>
      <c r="H206" s="36"/>
      <c r="I206" s="36"/>
      <c r="J206" s="36"/>
      <c r="K206" s="36"/>
      <c r="L206" s="36"/>
      <c r="M206" s="36"/>
      <c r="N206" s="36"/>
      <c r="O206" s="36"/>
      <c r="P206" s="36"/>
      <c r="Q206" s="36"/>
      <c r="R206" s="38"/>
      <c r="S206" s="36"/>
      <c r="T206" s="36"/>
      <c r="U206" s="36"/>
      <c r="V206" s="36"/>
      <c r="W206" s="36"/>
      <c r="X206" s="36"/>
      <c r="Y206" s="36"/>
      <c r="Z206" s="36"/>
      <c r="AA206" s="36"/>
      <c r="AB206" s="36"/>
    </row>
    <row r="207" spans="1:28" x14ac:dyDescent="0.25">
      <c r="A207" s="36"/>
      <c r="B207" s="36"/>
      <c r="C207" s="36"/>
      <c r="D207" s="36"/>
      <c r="E207" s="36"/>
      <c r="F207" s="36"/>
      <c r="G207" s="36"/>
      <c r="H207" s="36"/>
      <c r="I207" s="36"/>
      <c r="J207" s="36"/>
      <c r="K207" s="36"/>
      <c r="L207" s="36"/>
      <c r="M207" s="36"/>
      <c r="N207" s="36"/>
      <c r="O207" s="36"/>
      <c r="P207" s="36"/>
      <c r="Q207" s="36"/>
      <c r="R207" s="38"/>
      <c r="S207" s="36"/>
      <c r="T207" s="36"/>
      <c r="U207" s="36"/>
      <c r="V207" s="36"/>
      <c r="W207" s="36"/>
      <c r="X207" s="36"/>
      <c r="Y207" s="36"/>
      <c r="Z207" s="36"/>
      <c r="AA207" s="36"/>
      <c r="AB207" s="36"/>
    </row>
    <row r="208" spans="1:28" x14ac:dyDescent="0.25">
      <c r="A208" s="36"/>
      <c r="B208" s="36"/>
      <c r="C208" s="36"/>
      <c r="D208" s="36"/>
      <c r="E208" s="36"/>
      <c r="F208" s="36"/>
      <c r="G208" s="36"/>
      <c r="H208" s="36"/>
      <c r="I208" s="36"/>
      <c r="J208" s="36"/>
      <c r="K208" s="36"/>
      <c r="L208" s="36"/>
      <c r="M208" s="36"/>
      <c r="N208" s="36"/>
      <c r="O208" s="36"/>
      <c r="P208" s="36"/>
      <c r="Q208" s="36"/>
      <c r="R208" s="38"/>
      <c r="S208" s="36"/>
      <c r="T208" s="36"/>
      <c r="U208" s="36"/>
      <c r="V208" s="36"/>
      <c r="W208" s="36"/>
      <c r="X208" s="36"/>
      <c r="Y208" s="36"/>
      <c r="Z208" s="36"/>
      <c r="AA208" s="36"/>
      <c r="AB208" s="36"/>
    </row>
    <row r="209" spans="1:28" x14ac:dyDescent="0.25">
      <c r="A209" s="36"/>
      <c r="B209" s="36"/>
      <c r="C209" s="36"/>
      <c r="D209" s="36"/>
      <c r="E209" s="36"/>
      <c r="F209" s="36"/>
      <c r="G209" s="36"/>
      <c r="H209" s="36"/>
      <c r="I209" s="36"/>
      <c r="J209" s="36"/>
      <c r="K209" s="36"/>
      <c r="L209" s="36"/>
      <c r="M209" s="36"/>
      <c r="N209" s="36"/>
      <c r="O209" s="36"/>
      <c r="P209" s="36"/>
      <c r="Q209" s="36"/>
      <c r="R209" s="38"/>
      <c r="S209" s="36"/>
      <c r="T209" s="36"/>
      <c r="U209" s="36"/>
      <c r="V209" s="36"/>
      <c r="W209" s="36"/>
      <c r="X209" s="36"/>
      <c r="Y209" s="36"/>
      <c r="Z209" s="36"/>
      <c r="AA209" s="36"/>
      <c r="AB209" s="36"/>
    </row>
    <row r="210" spans="1:28" x14ac:dyDescent="0.25">
      <c r="A210" s="36"/>
      <c r="B210" s="36"/>
      <c r="C210" s="36"/>
      <c r="D210" s="36"/>
      <c r="E210" s="36"/>
      <c r="F210" s="36"/>
      <c r="G210" s="36"/>
      <c r="H210" s="36"/>
      <c r="I210" s="36"/>
      <c r="J210" s="36"/>
      <c r="K210" s="36"/>
      <c r="L210" s="36"/>
      <c r="M210" s="36"/>
      <c r="N210" s="36"/>
      <c r="O210" s="36"/>
      <c r="P210" s="36"/>
      <c r="Q210" s="36"/>
      <c r="R210" s="38"/>
      <c r="S210" s="36"/>
      <c r="T210" s="36"/>
      <c r="U210" s="36"/>
      <c r="V210" s="36"/>
      <c r="W210" s="36"/>
      <c r="X210" s="36"/>
      <c r="Y210" s="36"/>
      <c r="Z210" s="36"/>
      <c r="AA210" s="36"/>
      <c r="AB210" s="36"/>
    </row>
    <row r="211" spans="1:28" x14ac:dyDescent="0.25">
      <c r="A211" s="36"/>
      <c r="B211" s="36"/>
      <c r="C211" s="36"/>
      <c r="D211" s="36"/>
      <c r="E211" s="36"/>
      <c r="F211" s="36"/>
      <c r="G211" s="36"/>
      <c r="H211" s="36"/>
      <c r="I211" s="36"/>
      <c r="J211" s="36"/>
      <c r="K211" s="36"/>
      <c r="L211" s="36"/>
      <c r="M211" s="36"/>
      <c r="N211" s="36"/>
      <c r="O211" s="36"/>
      <c r="P211" s="36"/>
      <c r="Q211" s="36"/>
      <c r="R211" s="38"/>
      <c r="S211" s="36"/>
      <c r="T211" s="36"/>
      <c r="U211" s="36"/>
      <c r="V211" s="36"/>
      <c r="W211" s="36"/>
      <c r="X211" s="36"/>
      <c r="Y211" s="36"/>
      <c r="Z211" s="36"/>
      <c r="AA211" s="36"/>
      <c r="AB211" s="36"/>
    </row>
    <row r="212" spans="1:28" x14ac:dyDescent="0.25">
      <c r="A212" s="36"/>
      <c r="B212" s="36"/>
      <c r="C212" s="36"/>
      <c r="D212" s="36"/>
      <c r="E212" s="36"/>
      <c r="F212" s="36"/>
      <c r="G212" s="36"/>
      <c r="H212" s="36"/>
      <c r="I212" s="36"/>
      <c r="J212" s="36"/>
      <c r="K212" s="36"/>
      <c r="L212" s="36"/>
      <c r="M212" s="36"/>
      <c r="N212" s="36"/>
      <c r="O212" s="36"/>
      <c r="P212" s="36"/>
      <c r="Q212" s="36"/>
      <c r="R212" s="38"/>
      <c r="S212" s="36"/>
      <c r="T212" s="36"/>
      <c r="U212" s="36"/>
      <c r="V212" s="36"/>
      <c r="W212" s="36"/>
      <c r="X212" s="36"/>
      <c r="Y212" s="36"/>
      <c r="Z212" s="36"/>
      <c r="AA212" s="36"/>
      <c r="AB212" s="36"/>
    </row>
    <row r="213" spans="1:28" x14ac:dyDescent="0.25">
      <c r="A213" s="36"/>
      <c r="B213" s="36"/>
      <c r="C213" s="36"/>
      <c r="D213" s="36"/>
      <c r="E213" s="36"/>
      <c r="F213" s="36"/>
      <c r="G213" s="36"/>
      <c r="H213" s="36"/>
      <c r="I213" s="36"/>
      <c r="J213" s="36"/>
      <c r="K213" s="36"/>
      <c r="L213" s="36"/>
      <c r="M213" s="36"/>
      <c r="N213" s="36"/>
      <c r="O213" s="36"/>
      <c r="P213" s="36"/>
      <c r="Q213" s="36"/>
      <c r="R213" s="38"/>
      <c r="S213" s="36"/>
      <c r="T213" s="36"/>
      <c r="U213" s="36"/>
      <c r="V213" s="36"/>
      <c r="W213" s="36"/>
      <c r="X213" s="36"/>
      <c r="Y213" s="36"/>
      <c r="Z213" s="36"/>
      <c r="AA213" s="36"/>
      <c r="AB213" s="36"/>
    </row>
    <row r="214" spans="1:28" x14ac:dyDescent="0.25">
      <c r="A214" s="36"/>
      <c r="B214" s="36"/>
      <c r="C214" s="36"/>
      <c r="D214" s="36"/>
      <c r="E214" s="36"/>
      <c r="F214" s="36"/>
      <c r="G214" s="36"/>
      <c r="H214" s="36"/>
      <c r="I214" s="36"/>
      <c r="J214" s="36"/>
      <c r="K214" s="36"/>
      <c r="L214" s="36"/>
      <c r="M214" s="36"/>
      <c r="N214" s="36"/>
      <c r="O214" s="36"/>
      <c r="P214" s="36"/>
      <c r="Q214" s="36"/>
      <c r="R214" s="38"/>
      <c r="S214" s="36"/>
      <c r="T214" s="36"/>
      <c r="U214" s="36"/>
      <c r="V214" s="36"/>
      <c r="W214" s="36"/>
      <c r="X214" s="36"/>
      <c r="Y214" s="36"/>
      <c r="Z214" s="36"/>
      <c r="AA214" s="36"/>
      <c r="AB214" s="36"/>
    </row>
    <row r="215" spans="1:28" x14ac:dyDescent="0.25">
      <c r="A215" s="36"/>
      <c r="B215" s="36"/>
      <c r="C215" s="36"/>
      <c r="D215" s="36"/>
      <c r="E215" s="36"/>
      <c r="F215" s="36"/>
      <c r="G215" s="36"/>
      <c r="H215" s="36"/>
      <c r="I215" s="36"/>
      <c r="J215" s="36"/>
      <c r="K215" s="36"/>
      <c r="L215" s="36"/>
      <c r="M215" s="36"/>
      <c r="N215" s="36"/>
      <c r="O215" s="36"/>
      <c r="P215" s="36"/>
      <c r="Q215" s="36"/>
      <c r="R215" s="38"/>
      <c r="S215" s="36"/>
      <c r="T215" s="36"/>
      <c r="U215" s="36"/>
      <c r="V215" s="36"/>
      <c r="W215" s="36"/>
      <c r="X215" s="36"/>
      <c r="Y215" s="36"/>
      <c r="Z215" s="36"/>
      <c r="AA215" s="36"/>
      <c r="AB215" s="36"/>
    </row>
    <row r="216" spans="1:28" x14ac:dyDescent="0.25">
      <c r="A216" s="36"/>
      <c r="B216" s="36"/>
      <c r="C216" s="36"/>
      <c r="D216" s="36"/>
      <c r="E216" s="36"/>
      <c r="F216" s="36"/>
      <c r="G216" s="36"/>
      <c r="H216" s="36"/>
      <c r="I216" s="36"/>
      <c r="J216" s="36"/>
      <c r="K216" s="36"/>
      <c r="L216" s="36"/>
      <c r="M216" s="36"/>
      <c r="N216" s="36"/>
      <c r="O216" s="36"/>
      <c r="P216" s="36"/>
      <c r="Q216" s="36"/>
      <c r="R216" s="38"/>
      <c r="S216" s="36"/>
      <c r="T216" s="36"/>
      <c r="U216" s="36"/>
      <c r="V216" s="36"/>
      <c r="W216" s="36"/>
      <c r="X216" s="36"/>
      <c r="Y216" s="36"/>
      <c r="Z216" s="36"/>
      <c r="AA216" s="36"/>
      <c r="AB216" s="36"/>
    </row>
    <row r="217" spans="1:28" x14ac:dyDescent="0.25">
      <c r="A217" s="36"/>
      <c r="B217" s="36"/>
      <c r="C217" s="36"/>
      <c r="D217" s="36"/>
      <c r="E217" s="36"/>
      <c r="F217" s="36"/>
      <c r="G217" s="36"/>
      <c r="H217" s="36"/>
      <c r="I217" s="36"/>
      <c r="J217" s="36"/>
      <c r="K217" s="36"/>
      <c r="L217" s="36"/>
      <c r="M217" s="36"/>
      <c r="N217" s="36"/>
      <c r="O217" s="36"/>
      <c r="P217" s="36"/>
      <c r="Q217" s="36"/>
      <c r="R217" s="38"/>
      <c r="S217" s="36"/>
      <c r="T217" s="36"/>
      <c r="U217" s="36"/>
      <c r="V217" s="36"/>
      <c r="W217" s="36"/>
      <c r="X217" s="36"/>
      <c r="Y217" s="36"/>
      <c r="Z217" s="36"/>
      <c r="AA217" s="36"/>
      <c r="AB217" s="36"/>
    </row>
    <row r="218" spans="1:28" x14ac:dyDescent="0.25">
      <c r="A218" s="36"/>
      <c r="B218" s="36"/>
      <c r="C218" s="36"/>
      <c r="D218" s="36"/>
      <c r="E218" s="36"/>
      <c r="F218" s="36"/>
      <c r="G218" s="36"/>
      <c r="H218" s="36"/>
      <c r="I218" s="36"/>
      <c r="J218" s="36"/>
      <c r="K218" s="36"/>
      <c r="L218" s="36"/>
      <c r="M218" s="36"/>
      <c r="N218" s="36"/>
      <c r="O218" s="36"/>
      <c r="P218" s="36"/>
      <c r="Q218" s="36"/>
      <c r="R218" s="38"/>
      <c r="S218" s="36"/>
      <c r="T218" s="36"/>
      <c r="U218" s="36"/>
      <c r="V218" s="36"/>
      <c r="W218" s="36"/>
      <c r="X218" s="36"/>
      <c r="Y218" s="36"/>
      <c r="Z218" s="36"/>
      <c r="AA218" s="36"/>
      <c r="AB218" s="36"/>
    </row>
    <row r="219" spans="1:28" x14ac:dyDescent="0.25">
      <c r="A219" s="36"/>
      <c r="B219" s="36"/>
      <c r="C219" s="36"/>
      <c r="D219" s="36"/>
      <c r="E219" s="36"/>
      <c r="F219" s="36"/>
      <c r="G219" s="36"/>
      <c r="H219" s="36"/>
      <c r="I219" s="36"/>
      <c r="J219" s="36"/>
      <c r="K219" s="36"/>
      <c r="L219" s="36"/>
      <c r="M219" s="36"/>
      <c r="N219" s="36"/>
      <c r="O219" s="36"/>
      <c r="P219" s="36"/>
      <c r="Q219" s="36"/>
      <c r="R219" s="38"/>
      <c r="S219" s="36"/>
      <c r="T219" s="36"/>
      <c r="U219" s="36"/>
      <c r="V219" s="36"/>
      <c r="W219" s="36"/>
      <c r="X219" s="36"/>
      <c r="Y219" s="36"/>
      <c r="Z219" s="36"/>
      <c r="AA219" s="36"/>
      <c r="AB219" s="36"/>
    </row>
    <row r="220" spans="1:28" x14ac:dyDescent="0.25">
      <c r="A220" s="36"/>
      <c r="B220" s="36"/>
      <c r="C220" s="36"/>
      <c r="D220" s="36"/>
      <c r="E220" s="36"/>
      <c r="F220" s="36"/>
      <c r="G220" s="36"/>
      <c r="H220" s="36"/>
      <c r="I220" s="36"/>
      <c r="J220" s="36"/>
      <c r="K220" s="36"/>
      <c r="L220" s="36"/>
      <c r="M220" s="36"/>
      <c r="N220" s="36"/>
      <c r="O220" s="36"/>
      <c r="P220" s="36"/>
      <c r="Q220" s="36"/>
      <c r="R220" s="38"/>
      <c r="S220" s="36"/>
      <c r="T220" s="36"/>
      <c r="U220" s="36"/>
      <c r="V220" s="36"/>
      <c r="W220" s="36"/>
      <c r="X220" s="36"/>
      <c r="Y220" s="36"/>
      <c r="Z220" s="36"/>
      <c r="AA220" s="36"/>
      <c r="AB220" s="36"/>
    </row>
    <row r="221" spans="1:28" x14ac:dyDescent="0.25">
      <c r="A221" s="36"/>
      <c r="B221" s="36"/>
      <c r="C221" s="36"/>
      <c r="D221" s="36"/>
      <c r="E221" s="36"/>
      <c r="F221" s="36"/>
      <c r="G221" s="36"/>
      <c r="H221" s="36"/>
      <c r="I221" s="36"/>
      <c r="J221" s="36"/>
      <c r="K221" s="36"/>
      <c r="L221" s="36"/>
      <c r="M221" s="36"/>
      <c r="N221" s="36"/>
      <c r="O221" s="36"/>
      <c r="P221" s="36"/>
      <c r="Q221" s="36"/>
      <c r="R221" s="38"/>
      <c r="S221" s="36"/>
      <c r="T221" s="36"/>
      <c r="U221" s="36"/>
      <c r="V221" s="36"/>
      <c r="W221" s="36"/>
      <c r="X221" s="36"/>
      <c r="Y221" s="36"/>
      <c r="Z221" s="36"/>
      <c r="AA221" s="36"/>
      <c r="AB221" s="36"/>
    </row>
    <row r="222" spans="1:28" x14ac:dyDescent="0.25">
      <c r="A222" s="36"/>
      <c r="B222" s="36"/>
      <c r="C222" s="36"/>
      <c r="D222" s="36"/>
      <c r="E222" s="36"/>
      <c r="F222" s="36"/>
      <c r="G222" s="36"/>
      <c r="H222" s="36"/>
      <c r="I222" s="36"/>
      <c r="J222" s="36"/>
      <c r="K222" s="36"/>
      <c r="L222" s="36"/>
      <c r="M222" s="36"/>
      <c r="N222" s="36"/>
      <c r="O222" s="36"/>
      <c r="P222" s="36"/>
      <c r="Q222" s="36"/>
      <c r="R222" s="38"/>
      <c r="S222" s="36"/>
      <c r="T222" s="36"/>
      <c r="U222" s="36"/>
      <c r="V222" s="36"/>
      <c r="W222" s="36"/>
      <c r="X222" s="36"/>
      <c r="Y222" s="36"/>
      <c r="Z222" s="36"/>
      <c r="AA222" s="36"/>
      <c r="AB222" s="36"/>
    </row>
    <row r="223" spans="1:28" x14ac:dyDescent="0.25">
      <c r="A223" s="36"/>
      <c r="B223" s="36"/>
      <c r="C223" s="36"/>
      <c r="D223" s="36"/>
      <c r="E223" s="36"/>
      <c r="F223" s="36"/>
      <c r="G223" s="36"/>
      <c r="H223" s="36"/>
      <c r="I223" s="36"/>
      <c r="J223" s="36"/>
      <c r="K223" s="36"/>
      <c r="L223" s="36"/>
      <c r="M223" s="36"/>
      <c r="N223" s="36"/>
      <c r="O223" s="36"/>
      <c r="P223" s="36"/>
      <c r="Q223" s="36"/>
      <c r="R223" s="38"/>
      <c r="S223" s="36"/>
      <c r="T223" s="36"/>
      <c r="U223" s="36"/>
      <c r="V223" s="36"/>
      <c r="W223" s="36"/>
      <c r="X223" s="36"/>
      <c r="Y223" s="36"/>
      <c r="Z223" s="36"/>
      <c r="AA223" s="36"/>
      <c r="AB223" s="36"/>
    </row>
    <row r="224" spans="1:28" x14ac:dyDescent="0.25">
      <c r="A224" s="36"/>
      <c r="B224" s="36"/>
      <c r="C224" s="36"/>
      <c r="D224" s="36"/>
      <c r="E224" s="36"/>
      <c r="F224" s="36"/>
      <c r="G224" s="36"/>
      <c r="H224" s="36"/>
      <c r="I224" s="36"/>
      <c r="J224" s="36"/>
      <c r="K224" s="36"/>
      <c r="L224" s="36"/>
      <c r="M224" s="36"/>
      <c r="N224" s="36"/>
      <c r="O224" s="36"/>
      <c r="P224" s="36"/>
      <c r="Q224" s="36"/>
      <c r="R224" s="38"/>
      <c r="S224" s="36"/>
      <c r="T224" s="36"/>
      <c r="U224" s="36"/>
      <c r="V224" s="36"/>
      <c r="W224" s="36"/>
      <c r="X224" s="36"/>
      <c r="Y224" s="36"/>
      <c r="Z224" s="36"/>
      <c r="AA224" s="36"/>
      <c r="AB224" s="36"/>
    </row>
    <row r="225" spans="1:28" x14ac:dyDescent="0.25">
      <c r="A225" s="36"/>
      <c r="B225" s="36"/>
      <c r="C225" s="36"/>
      <c r="D225" s="36"/>
      <c r="E225" s="36"/>
      <c r="F225" s="36"/>
      <c r="G225" s="36"/>
      <c r="H225" s="36"/>
      <c r="I225" s="36"/>
      <c r="J225" s="36"/>
      <c r="K225" s="36"/>
      <c r="L225" s="36"/>
      <c r="M225" s="36"/>
      <c r="N225" s="36"/>
      <c r="O225" s="36"/>
      <c r="P225" s="36"/>
      <c r="Q225" s="36"/>
      <c r="R225" s="38"/>
      <c r="S225" s="36"/>
      <c r="T225" s="36"/>
      <c r="U225" s="36"/>
      <c r="V225" s="36"/>
      <c r="W225" s="36"/>
      <c r="X225" s="36"/>
      <c r="Y225" s="36"/>
      <c r="Z225" s="36"/>
      <c r="AA225" s="36"/>
      <c r="AB225" s="36"/>
    </row>
    <row r="226" spans="1:28" x14ac:dyDescent="0.25">
      <c r="A226" s="36"/>
      <c r="B226" s="36"/>
      <c r="C226" s="36"/>
      <c r="D226" s="36"/>
      <c r="E226" s="36"/>
      <c r="F226" s="36"/>
      <c r="G226" s="36"/>
      <c r="H226" s="36"/>
      <c r="I226" s="36"/>
      <c r="J226" s="36"/>
      <c r="K226" s="36"/>
      <c r="L226" s="36"/>
      <c r="M226" s="36"/>
      <c r="N226" s="36"/>
      <c r="O226" s="36"/>
      <c r="P226" s="36"/>
      <c r="Q226" s="36"/>
      <c r="R226" s="38"/>
      <c r="S226" s="36"/>
      <c r="T226" s="36"/>
      <c r="U226" s="36"/>
      <c r="V226" s="36"/>
      <c r="W226" s="36"/>
      <c r="X226" s="36"/>
      <c r="Y226" s="36"/>
      <c r="Z226" s="36"/>
      <c r="AA226" s="36"/>
      <c r="AB226" s="36"/>
    </row>
    <row r="227" spans="1:28" x14ac:dyDescent="0.25">
      <c r="A227" s="36"/>
      <c r="B227" s="36"/>
      <c r="C227" s="36"/>
      <c r="D227" s="36"/>
      <c r="E227" s="36"/>
      <c r="F227" s="36"/>
      <c r="G227" s="36"/>
      <c r="H227" s="36"/>
      <c r="I227" s="36"/>
      <c r="J227" s="36"/>
      <c r="K227" s="36"/>
      <c r="L227" s="36"/>
      <c r="M227" s="36"/>
      <c r="N227" s="36"/>
      <c r="O227" s="36"/>
      <c r="P227" s="36"/>
      <c r="Q227" s="36"/>
      <c r="R227" s="38"/>
      <c r="S227" s="36"/>
      <c r="T227" s="36"/>
      <c r="U227" s="36"/>
      <c r="V227" s="36"/>
      <c r="W227" s="36"/>
      <c r="X227" s="36"/>
      <c r="Y227" s="36"/>
      <c r="Z227" s="36"/>
      <c r="AA227" s="36"/>
      <c r="AB227" s="36"/>
    </row>
    <row r="228" spans="1:28" x14ac:dyDescent="0.25">
      <c r="A228" s="36"/>
      <c r="B228" s="36"/>
      <c r="C228" s="36"/>
      <c r="D228" s="36"/>
      <c r="E228" s="36"/>
      <c r="F228" s="36"/>
      <c r="G228" s="36"/>
      <c r="H228" s="36"/>
      <c r="I228" s="36"/>
      <c r="J228" s="36"/>
      <c r="K228" s="36"/>
      <c r="L228" s="36"/>
      <c r="M228" s="36"/>
      <c r="N228" s="36"/>
      <c r="O228" s="36"/>
      <c r="P228" s="36"/>
      <c r="Q228" s="36"/>
      <c r="R228" s="38"/>
      <c r="S228" s="36"/>
      <c r="T228" s="36"/>
      <c r="U228" s="36"/>
      <c r="V228" s="36"/>
      <c r="W228" s="36"/>
      <c r="X228" s="36"/>
      <c r="Y228" s="36"/>
      <c r="Z228" s="36"/>
      <c r="AA228" s="36"/>
      <c r="AB228" s="36"/>
    </row>
    <row r="229" spans="1:28" x14ac:dyDescent="0.25">
      <c r="A229" s="36"/>
      <c r="B229" s="36"/>
      <c r="C229" s="36"/>
      <c r="D229" s="36"/>
      <c r="E229" s="36"/>
      <c r="F229" s="36"/>
      <c r="G229" s="36"/>
      <c r="H229" s="36"/>
      <c r="I229" s="36"/>
      <c r="J229" s="36"/>
      <c r="K229" s="36"/>
      <c r="L229" s="36"/>
      <c r="M229" s="36"/>
      <c r="N229" s="36"/>
      <c r="O229" s="36"/>
      <c r="P229" s="36"/>
      <c r="Q229" s="36"/>
      <c r="R229" s="38"/>
      <c r="S229" s="36"/>
      <c r="T229" s="36"/>
      <c r="U229" s="36"/>
      <c r="V229" s="36"/>
      <c r="W229" s="36"/>
      <c r="X229" s="36"/>
      <c r="Y229" s="36"/>
      <c r="Z229" s="36"/>
      <c r="AA229" s="36"/>
      <c r="AB229" s="36"/>
    </row>
    <row r="230" spans="1:28" x14ac:dyDescent="0.25">
      <c r="A230" s="36"/>
      <c r="B230" s="36"/>
      <c r="C230" s="36"/>
      <c r="D230" s="36"/>
      <c r="E230" s="36"/>
      <c r="F230" s="36"/>
      <c r="G230" s="36"/>
      <c r="H230" s="36"/>
      <c r="I230" s="36"/>
      <c r="J230" s="36"/>
      <c r="K230" s="36"/>
      <c r="L230" s="36"/>
      <c r="M230" s="36"/>
      <c r="N230" s="36"/>
      <c r="O230" s="36"/>
      <c r="P230" s="36"/>
      <c r="Q230" s="36"/>
      <c r="R230" s="38"/>
      <c r="S230" s="36"/>
      <c r="T230" s="36"/>
      <c r="U230" s="36"/>
      <c r="V230" s="36"/>
      <c r="W230" s="36"/>
      <c r="X230" s="36"/>
      <c r="Y230" s="36"/>
      <c r="Z230" s="36"/>
      <c r="AA230" s="36"/>
      <c r="AB230" s="36"/>
    </row>
    <row r="231" spans="1:28" x14ac:dyDescent="0.25">
      <c r="A231" s="36"/>
      <c r="B231" s="36"/>
      <c r="C231" s="36"/>
      <c r="D231" s="36"/>
      <c r="E231" s="36"/>
      <c r="F231" s="36"/>
      <c r="G231" s="36"/>
      <c r="H231" s="36"/>
      <c r="I231" s="36"/>
      <c r="J231" s="36"/>
      <c r="K231" s="36"/>
      <c r="L231" s="36"/>
      <c r="M231" s="36"/>
      <c r="N231" s="36"/>
      <c r="O231" s="36"/>
      <c r="P231" s="36"/>
      <c r="Q231" s="36"/>
      <c r="R231" s="38"/>
      <c r="S231" s="36"/>
      <c r="T231" s="36"/>
      <c r="U231" s="36"/>
      <c r="V231" s="36"/>
      <c r="W231" s="36"/>
      <c r="X231" s="36"/>
      <c r="Y231" s="36"/>
      <c r="Z231" s="36"/>
      <c r="AA231" s="36"/>
      <c r="AB231" s="36"/>
    </row>
    <row r="232" spans="1:28" x14ac:dyDescent="0.25">
      <c r="A232" s="36"/>
      <c r="B232" s="36"/>
      <c r="C232" s="36"/>
      <c r="D232" s="36"/>
      <c r="E232" s="36"/>
      <c r="F232" s="36"/>
      <c r="G232" s="36"/>
      <c r="H232" s="36"/>
      <c r="I232" s="36"/>
      <c r="J232" s="36"/>
      <c r="K232" s="36"/>
      <c r="L232" s="36"/>
      <c r="M232" s="36"/>
      <c r="N232" s="36"/>
      <c r="O232" s="36"/>
      <c r="P232" s="36"/>
      <c r="Q232" s="36"/>
      <c r="R232" s="38"/>
      <c r="S232" s="36"/>
      <c r="T232" s="36"/>
      <c r="U232" s="36"/>
      <c r="V232" s="36"/>
      <c r="W232" s="36"/>
      <c r="X232" s="36"/>
      <c r="Y232" s="36"/>
      <c r="Z232" s="36"/>
      <c r="AA232" s="36"/>
      <c r="AB232" s="36"/>
    </row>
    <row r="233" spans="1:28" x14ac:dyDescent="0.25">
      <c r="A233" s="36"/>
      <c r="B233" s="36"/>
      <c r="C233" s="36"/>
      <c r="D233" s="36"/>
      <c r="E233" s="36"/>
      <c r="F233" s="36"/>
      <c r="G233" s="36"/>
      <c r="H233" s="36"/>
      <c r="I233" s="36"/>
      <c r="J233" s="36"/>
      <c r="K233" s="36"/>
      <c r="L233" s="36"/>
      <c r="M233" s="36"/>
      <c r="N233" s="36"/>
      <c r="O233" s="36"/>
      <c r="P233" s="36"/>
      <c r="Q233" s="36"/>
      <c r="R233" s="38"/>
      <c r="S233" s="36"/>
      <c r="T233" s="36"/>
      <c r="U233" s="36"/>
      <c r="V233" s="36"/>
      <c r="W233" s="36"/>
      <c r="X233" s="36"/>
      <c r="Y233" s="36"/>
      <c r="Z233" s="36"/>
      <c r="AA233" s="36"/>
      <c r="AB233" s="36"/>
    </row>
    <row r="234" spans="1:28" x14ac:dyDescent="0.25">
      <c r="A234" s="36"/>
      <c r="B234" s="36"/>
      <c r="C234" s="36"/>
      <c r="D234" s="36"/>
      <c r="E234" s="36"/>
      <c r="F234" s="36"/>
      <c r="G234" s="36"/>
      <c r="H234" s="36"/>
      <c r="I234" s="36"/>
      <c r="J234" s="36"/>
      <c r="K234" s="36"/>
      <c r="L234" s="36"/>
      <c r="M234" s="36"/>
      <c r="N234" s="36"/>
      <c r="O234" s="36"/>
      <c r="P234" s="36"/>
      <c r="Q234" s="36"/>
      <c r="R234" s="38"/>
      <c r="S234" s="36"/>
      <c r="T234" s="36"/>
      <c r="U234" s="36"/>
      <c r="V234" s="36"/>
      <c r="W234" s="36"/>
      <c r="X234" s="36"/>
      <c r="Y234" s="36"/>
      <c r="Z234" s="36"/>
      <c r="AA234" s="36"/>
      <c r="AB234" s="36"/>
    </row>
    <row r="235" spans="1:28" x14ac:dyDescent="0.25">
      <c r="A235" s="36"/>
      <c r="B235" s="36"/>
      <c r="C235" s="36"/>
      <c r="D235" s="36"/>
      <c r="E235" s="36"/>
      <c r="F235" s="36"/>
      <c r="G235" s="36"/>
      <c r="H235" s="36"/>
      <c r="I235" s="36"/>
      <c r="J235" s="36"/>
      <c r="K235" s="36"/>
      <c r="L235" s="36"/>
      <c r="M235" s="36"/>
      <c r="N235" s="36"/>
      <c r="O235" s="36"/>
      <c r="P235" s="36"/>
      <c r="Q235" s="36"/>
      <c r="R235" s="38"/>
      <c r="S235" s="36"/>
      <c r="T235" s="36"/>
      <c r="U235" s="36"/>
      <c r="V235" s="36"/>
      <c r="W235" s="36"/>
      <c r="X235" s="36"/>
      <c r="Y235" s="36"/>
      <c r="Z235" s="36"/>
      <c r="AA235" s="36"/>
      <c r="AB235" s="36"/>
    </row>
    <row r="236" spans="1:28" x14ac:dyDescent="0.25">
      <c r="A236" s="36"/>
      <c r="B236" s="36"/>
      <c r="C236" s="36"/>
      <c r="D236" s="36"/>
      <c r="E236" s="36"/>
      <c r="F236" s="36"/>
      <c r="G236" s="36"/>
      <c r="H236" s="36"/>
      <c r="I236" s="36"/>
      <c r="J236" s="36"/>
      <c r="K236" s="36"/>
      <c r="L236" s="36"/>
      <c r="M236" s="36"/>
      <c r="N236" s="36"/>
      <c r="O236" s="36"/>
      <c r="P236" s="36"/>
      <c r="Q236" s="36"/>
      <c r="R236" s="38"/>
      <c r="S236" s="36"/>
      <c r="T236" s="36"/>
      <c r="U236" s="36"/>
      <c r="V236" s="36"/>
      <c r="W236" s="36"/>
      <c r="X236" s="36"/>
      <c r="Y236" s="36"/>
      <c r="Z236" s="36"/>
      <c r="AA236" s="36"/>
      <c r="AB236" s="36"/>
    </row>
    <row r="237" spans="1:28" x14ac:dyDescent="0.25">
      <c r="A237" s="36"/>
      <c r="B237" s="36"/>
      <c r="C237" s="36"/>
      <c r="D237" s="36"/>
      <c r="E237" s="36"/>
      <c r="F237" s="36"/>
      <c r="G237" s="36"/>
      <c r="H237" s="36"/>
      <c r="I237" s="36"/>
      <c r="J237" s="36"/>
      <c r="K237" s="36"/>
      <c r="L237" s="36"/>
      <c r="M237" s="36"/>
      <c r="N237" s="36"/>
      <c r="O237" s="36"/>
      <c r="P237" s="36"/>
      <c r="Q237" s="36"/>
      <c r="R237" s="38"/>
      <c r="S237" s="36"/>
      <c r="T237" s="36"/>
      <c r="U237" s="36"/>
      <c r="V237" s="36"/>
      <c r="W237" s="36"/>
      <c r="X237" s="36"/>
      <c r="Y237" s="36"/>
      <c r="Z237" s="36"/>
      <c r="AA237" s="36"/>
      <c r="AB237" s="36"/>
    </row>
    <row r="238" spans="1:28" x14ac:dyDescent="0.25">
      <c r="A238" s="36"/>
      <c r="B238" s="36"/>
      <c r="C238" s="36"/>
      <c r="D238" s="36"/>
      <c r="E238" s="36"/>
      <c r="F238" s="36"/>
      <c r="G238" s="36"/>
      <c r="H238" s="36"/>
      <c r="I238" s="36"/>
      <c r="J238" s="36"/>
      <c r="K238" s="36"/>
      <c r="L238" s="36"/>
      <c r="M238" s="36"/>
      <c r="N238" s="36"/>
      <c r="O238" s="36"/>
      <c r="P238" s="36"/>
      <c r="Q238" s="36"/>
      <c r="R238" s="38"/>
      <c r="S238" s="36"/>
      <c r="T238" s="36"/>
      <c r="U238" s="36"/>
      <c r="V238" s="36"/>
      <c r="W238" s="36"/>
      <c r="X238" s="36"/>
      <c r="Y238" s="36"/>
      <c r="Z238" s="36"/>
      <c r="AA238" s="36"/>
      <c r="AB238" s="36"/>
    </row>
    <row r="239" spans="1:28" x14ac:dyDescent="0.25">
      <c r="A239" s="36"/>
      <c r="B239" s="36"/>
      <c r="C239" s="36"/>
      <c r="D239" s="36"/>
      <c r="E239" s="36"/>
      <c r="F239" s="36"/>
      <c r="G239" s="36"/>
      <c r="H239" s="36"/>
      <c r="I239" s="36"/>
      <c r="J239" s="36"/>
      <c r="K239" s="36"/>
      <c r="L239" s="36"/>
      <c r="M239" s="36"/>
      <c r="N239" s="36"/>
      <c r="O239" s="36"/>
      <c r="P239" s="36"/>
      <c r="Q239" s="36"/>
      <c r="R239" s="38"/>
      <c r="S239" s="36"/>
      <c r="T239" s="36"/>
      <c r="U239" s="36"/>
      <c r="V239" s="36"/>
      <c r="W239" s="36"/>
      <c r="X239" s="36"/>
      <c r="Y239" s="36"/>
      <c r="Z239" s="36"/>
      <c r="AA239" s="36"/>
      <c r="AB239" s="36"/>
    </row>
    <row r="240" spans="1:28" x14ac:dyDescent="0.25">
      <c r="A240" s="36"/>
      <c r="B240" s="36"/>
      <c r="C240" s="36"/>
      <c r="D240" s="36"/>
      <c r="E240" s="36"/>
      <c r="F240" s="36"/>
      <c r="G240" s="36"/>
      <c r="H240" s="36"/>
      <c r="I240" s="36"/>
      <c r="J240" s="36"/>
      <c r="K240" s="36"/>
      <c r="L240" s="36"/>
      <c r="M240" s="36"/>
      <c r="N240" s="36"/>
      <c r="O240" s="36"/>
      <c r="P240" s="36"/>
      <c r="Q240" s="36"/>
      <c r="R240" s="38"/>
      <c r="S240" s="36"/>
      <c r="T240" s="36"/>
      <c r="U240" s="36"/>
      <c r="V240" s="36"/>
      <c r="W240" s="36"/>
      <c r="X240" s="36"/>
      <c r="Y240" s="36"/>
      <c r="Z240" s="36"/>
      <c r="AA240" s="36"/>
      <c r="AB240" s="36"/>
    </row>
    <row r="241" spans="1:28" x14ac:dyDescent="0.25">
      <c r="A241" s="36"/>
      <c r="B241" s="36"/>
      <c r="C241" s="36"/>
      <c r="D241" s="36"/>
      <c r="E241" s="36"/>
      <c r="F241" s="36"/>
      <c r="G241" s="36"/>
      <c r="H241" s="36"/>
      <c r="I241" s="36"/>
      <c r="J241" s="36"/>
      <c r="K241" s="36"/>
      <c r="L241" s="36"/>
      <c r="M241" s="36"/>
      <c r="N241" s="36"/>
      <c r="O241" s="36"/>
      <c r="P241" s="36"/>
      <c r="Q241" s="36"/>
      <c r="R241" s="38"/>
      <c r="S241" s="36"/>
      <c r="T241" s="36"/>
      <c r="U241" s="36"/>
      <c r="V241" s="36"/>
      <c r="W241" s="36"/>
      <c r="X241" s="36"/>
      <c r="Y241" s="36"/>
      <c r="Z241" s="36"/>
      <c r="AA241" s="36"/>
      <c r="AB241" s="36"/>
    </row>
    <row r="242" spans="1:28" x14ac:dyDescent="0.25">
      <c r="A242" s="36"/>
      <c r="B242" s="36"/>
      <c r="C242" s="36"/>
      <c r="D242" s="36"/>
      <c r="E242" s="36"/>
      <c r="F242" s="36"/>
      <c r="G242" s="36"/>
      <c r="H242" s="36"/>
      <c r="I242" s="36"/>
      <c r="J242" s="36"/>
      <c r="K242" s="36"/>
      <c r="L242" s="36"/>
      <c r="M242" s="36"/>
      <c r="N242" s="36"/>
      <c r="O242" s="36"/>
      <c r="P242" s="36"/>
      <c r="Q242" s="36"/>
      <c r="R242" s="38"/>
      <c r="S242" s="36"/>
      <c r="T242" s="36"/>
      <c r="U242" s="36"/>
      <c r="V242" s="36"/>
      <c r="W242" s="36"/>
      <c r="X242" s="36"/>
      <c r="Y242" s="36"/>
      <c r="Z242" s="36"/>
      <c r="AA242" s="36"/>
      <c r="AB242" s="36"/>
    </row>
    <row r="243" spans="1:28" x14ac:dyDescent="0.25">
      <c r="A243" s="36"/>
      <c r="B243" s="36"/>
      <c r="C243" s="36"/>
      <c r="D243" s="36"/>
      <c r="E243" s="36"/>
      <c r="F243" s="36"/>
      <c r="G243" s="36"/>
      <c r="H243" s="36"/>
      <c r="I243" s="36"/>
      <c r="J243" s="36"/>
      <c r="K243" s="36"/>
      <c r="L243" s="36"/>
      <c r="M243" s="36"/>
      <c r="N243" s="36"/>
      <c r="O243" s="36"/>
      <c r="P243" s="36"/>
      <c r="Q243" s="36"/>
      <c r="R243" s="38"/>
      <c r="S243" s="36"/>
      <c r="T243" s="36"/>
      <c r="U243" s="36"/>
      <c r="V243" s="36"/>
      <c r="W243" s="36"/>
      <c r="X243" s="36"/>
      <c r="Y243" s="36"/>
      <c r="Z243" s="36"/>
      <c r="AA243" s="36"/>
      <c r="AB243" s="36"/>
    </row>
    <row r="244" spans="1:28" x14ac:dyDescent="0.25">
      <c r="A244" s="36"/>
      <c r="B244" s="36"/>
      <c r="C244" s="36"/>
      <c r="D244" s="36"/>
      <c r="E244" s="36"/>
      <c r="F244" s="36"/>
      <c r="G244" s="36"/>
      <c r="H244" s="36"/>
      <c r="I244" s="36"/>
      <c r="J244" s="36"/>
      <c r="K244" s="36"/>
      <c r="L244" s="36"/>
      <c r="M244" s="36"/>
      <c r="N244" s="36"/>
      <c r="O244" s="36"/>
      <c r="P244" s="36"/>
      <c r="Q244" s="36"/>
      <c r="R244" s="38"/>
      <c r="S244" s="36"/>
      <c r="T244" s="36"/>
      <c r="U244" s="36"/>
      <c r="V244" s="36"/>
      <c r="W244" s="36"/>
      <c r="X244" s="36"/>
      <c r="Y244" s="36"/>
      <c r="Z244" s="36"/>
      <c r="AA244" s="36"/>
      <c r="AB244" s="36"/>
    </row>
    <row r="245" spans="1:28" x14ac:dyDescent="0.25">
      <c r="A245" s="36"/>
      <c r="B245" s="36"/>
      <c r="C245" s="36"/>
      <c r="D245" s="36"/>
      <c r="E245" s="36"/>
      <c r="F245" s="36"/>
      <c r="G245" s="36"/>
      <c r="H245" s="36"/>
      <c r="I245" s="36"/>
      <c r="J245" s="36"/>
      <c r="K245" s="36"/>
      <c r="L245" s="36"/>
      <c r="M245" s="36"/>
      <c r="N245" s="36"/>
      <c r="O245" s="36"/>
      <c r="P245" s="36"/>
      <c r="Q245" s="36"/>
      <c r="R245" s="38"/>
      <c r="S245" s="36"/>
      <c r="T245" s="36"/>
      <c r="U245" s="36"/>
      <c r="V245" s="36"/>
      <c r="W245" s="36"/>
      <c r="X245" s="36"/>
      <c r="Y245" s="36"/>
      <c r="Z245" s="36"/>
      <c r="AA245" s="36"/>
      <c r="AB245" s="36"/>
    </row>
    <row r="246" spans="1:28" x14ac:dyDescent="0.25">
      <c r="A246" s="36"/>
      <c r="B246" s="36"/>
      <c r="C246" s="36"/>
      <c r="D246" s="36"/>
      <c r="E246" s="36"/>
      <c r="F246" s="36"/>
      <c r="G246" s="36"/>
      <c r="H246" s="36"/>
      <c r="I246" s="36"/>
      <c r="J246" s="36"/>
      <c r="K246" s="36"/>
      <c r="L246" s="36"/>
      <c r="M246" s="36"/>
      <c r="N246" s="36"/>
      <c r="O246" s="36"/>
      <c r="P246" s="36"/>
      <c r="Q246" s="36"/>
      <c r="R246" s="38"/>
      <c r="S246" s="36"/>
      <c r="T246" s="36"/>
      <c r="U246" s="36"/>
      <c r="V246" s="36"/>
      <c r="W246" s="36"/>
      <c r="X246" s="36"/>
      <c r="Y246" s="36"/>
      <c r="Z246" s="36"/>
      <c r="AA246" s="36"/>
      <c r="AB246" s="36"/>
    </row>
    <row r="247" spans="1:28" x14ac:dyDescent="0.25">
      <c r="A247" s="36"/>
      <c r="B247" s="36"/>
      <c r="C247" s="36"/>
      <c r="D247" s="36"/>
      <c r="E247" s="36"/>
      <c r="F247" s="36"/>
      <c r="G247" s="36"/>
      <c r="H247" s="36"/>
      <c r="I247" s="36"/>
      <c r="J247" s="36"/>
      <c r="K247" s="36"/>
      <c r="L247" s="36"/>
      <c r="M247" s="36"/>
      <c r="N247" s="36"/>
      <c r="O247" s="36"/>
      <c r="P247" s="36"/>
      <c r="Q247" s="36"/>
      <c r="R247" s="38"/>
      <c r="S247" s="36"/>
      <c r="T247" s="36"/>
      <c r="U247" s="36"/>
      <c r="V247" s="36"/>
      <c r="W247" s="36"/>
      <c r="X247" s="36"/>
      <c r="Y247" s="36"/>
      <c r="Z247" s="36"/>
      <c r="AA247" s="36"/>
      <c r="AB247" s="36"/>
    </row>
    <row r="248" spans="1:28" x14ac:dyDescent="0.25">
      <c r="A248" s="36"/>
      <c r="B248" s="36"/>
      <c r="C248" s="36"/>
      <c r="D248" s="36"/>
      <c r="E248" s="36"/>
      <c r="F248" s="36"/>
      <c r="G248" s="36"/>
      <c r="H248" s="36"/>
      <c r="I248" s="36"/>
      <c r="J248" s="36"/>
      <c r="K248" s="36"/>
      <c r="L248" s="36"/>
      <c r="M248" s="36"/>
      <c r="N248" s="36"/>
      <c r="O248" s="36"/>
      <c r="P248" s="36"/>
      <c r="Q248" s="36"/>
      <c r="R248" s="38"/>
      <c r="S248" s="36"/>
      <c r="T248" s="36"/>
      <c r="U248" s="36"/>
      <c r="V248" s="36"/>
      <c r="W248" s="36"/>
      <c r="X248" s="36"/>
      <c r="Y248" s="36"/>
      <c r="Z248" s="36"/>
      <c r="AA248" s="36"/>
      <c r="AB248" s="36"/>
    </row>
    <row r="249" spans="1:28" x14ac:dyDescent="0.25">
      <c r="A249" s="36"/>
      <c r="B249" s="36"/>
      <c r="C249" s="36"/>
      <c r="D249" s="36"/>
      <c r="E249" s="36"/>
      <c r="F249" s="36"/>
      <c r="G249" s="36"/>
      <c r="H249" s="36"/>
      <c r="I249" s="36"/>
      <c r="J249" s="36"/>
      <c r="K249" s="36"/>
      <c r="L249" s="36"/>
      <c r="M249" s="36"/>
      <c r="N249" s="36"/>
      <c r="O249" s="36"/>
      <c r="P249" s="36"/>
      <c r="Q249" s="36"/>
      <c r="R249" s="38"/>
      <c r="S249" s="36"/>
      <c r="T249" s="36"/>
      <c r="U249" s="36"/>
      <c r="V249" s="36"/>
      <c r="W249" s="36"/>
      <c r="X249" s="36"/>
      <c r="Y249" s="36"/>
      <c r="Z249" s="36"/>
      <c r="AA249" s="36"/>
      <c r="AB249" s="36"/>
    </row>
    <row r="250" spans="1:28" x14ac:dyDescent="0.25">
      <c r="A250" s="36"/>
      <c r="B250" s="36"/>
      <c r="C250" s="36"/>
      <c r="D250" s="36"/>
      <c r="E250" s="36"/>
      <c r="F250" s="36"/>
      <c r="G250" s="36"/>
      <c r="H250" s="36"/>
      <c r="I250" s="36"/>
      <c r="J250" s="36"/>
      <c r="K250" s="36"/>
      <c r="L250" s="36"/>
      <c r="M250" s="36"/>
      <c r="N250" s="36"/>
      <c r="O250" s="36"/>
      <c r="P250" s="36"/>
      <c r="Q250" s="36"/>
      <c r="R250" s="38"/>
      <c r="S250" s="36"/>
      <c r="T250" s="36"/>
      <c r="U250" s="36"/>
      <c r="V250" s="36"/>
      <c r="W250" s="36"/>
      <c r="X250" s="36"/>
      <c r="Y250" s="36"/>
      <c r="Z250" s="36"/>
      <c r="AA250" s="36"/>
      <c r="AB250" s="36"/>
    </row>
    <row r="251" spans="1:28" x14ac:dyDescent="0.25">
      <c r="A251" s="36"/>
      <c r="B251" s="36"/>
      <c r="C251" s="36"/>
      <c r="D251" s="36"/>
      <c r="E251" s="36"/>
      <c r="F251" s="36"/>
      <c r="G251" s="36"/>
      <c r="H251" s="36"/>
      <c r="I251" s="36"/>
      <c r="J251" s="36"/>
      <c r="K251" s="36"/>
      <c r="L251" s="36"/>
      <c r="M251" s="36"/>
      <c r="N251" s="36"/>
      <c r="O251" s="36"/>
      <c r="P251" s="36"/>
      <c r="Q251" s="36"/>
      <c r="R251" s="38"/>
      <c r="S251" s="36"/>
      <c r="T251" s="36"/>
      <c r="U251" s="36"/>
      <c r="V251" s="36"/>
      <c r="W251" s="36"/>
      <c r="X251" s="36"/>
      <c r="Y251" s="36"/>
      <c r="Z251" s="36"/>
      <c r="AA251" s="36"/>
      <c r="AB251" s="36"/>
    </row>
    <row r="252" spans="1:28" x14ac:dyDescent="0.25">
      <c r="A252" s="36"/>
      <c r="B252" s="36"/>
      <c r="C252" s="36"/>
      <c r="D252" s="36"/>
      <c r="E252" s="36"/>
      <c r="F252" s="36"/>
      <c r="G252" s="36"/>
      <c r="H252" s="36"/>
      <c r="I252" s="36"/>
      <c r="J252" s="36"/>
      <c r="K252" s="36"/>
      <c r="L252" s="36"/>
      <c r="M252" s="36"/>
      <c r="N252" s="36"/>
      <c r="O252" s="36"/>
      <c r="P252" s="36"/>
      <c r="Q252" s="36"/>
      <c r="R252" s="38"/>
      <c r="S252" s="36"/>
      <c r="T252" s="36"/>
      <c r="U252" s="36"/>
      <c r="V252" s="36"/>
      <c r="W252" s="36"/>
      <c r="X252" s="36"/>
      <c r="Y252" s="36"/>
      <c r="Z252" s="36"/>
      <c r="AA252" s="36"/>
      <c r="AB252" s="36"/>
    </row>
    <row r="253" spans="1:28" x14ac:dyDescent="0.25">
      <c r="A253" s="36"/>
      <c r="B253" s="36"/>
      <c r="C253" s="36"/>
      <c r="D253" s="36"/>
      <c r="E253" s="36"/>
      <c r="F253" s="36"/>
      <c r="G253" s="36"/>
      <c r="H253" s="36"/>
      <c r="I253" s="36"/>
      <c r="J253" s="36"/>
      <c r="K253" s="36"/>
      <c r="L253" s="36"/>
      <c r="M253" s="36"/>
      <c r="N253" s="36"/>
      <c r="O253" s="36"/>
      <c r="P253" s="36"/>
      <c r="Q253" s="36"/>
      <c r="R253" s="38"/>
      <c r="S253" s="36"/>
      <c r="T253" s="36"/>
      <c r="U253" s="36"/>
      <c r="V253" s="36"/>
      <c r="W253" s="36"/>
      <c r="X253" s="36"/>
      <c r="Y253" s="36"/>
      <c r="Z253" s="36"/>
      <c r="AA253" s="36"/>
      <c r="AB253" s="36"/>
    </row>
    <row r="254" spans="1:28" x14ac:dyDescent="0.25">
      <c r="A254" s="36"/>
      <c r="B254" s="36"/>
      <c r="C254" s="36"/>
      <c r="D254" s="36"/>
      <c r="E254" s="36"/>
      <c r="F254" s="36"/>
      <c r="G254" s="36"/>
      <c r="H254" s="36"/>
      <c r="I254" s="36"/>
      <c r="J254" s="36"/>
      <c r="K254" s="36"/>
      <c r="L254" s="36"/>
      <c r="M254" s="36"/>
      <c r="N254" s="36"/>
      <c r="O254" s="36"/>
      <c r="P254" s="36"/>
      <c r="Q254" s="36"/>
      <c r="R254" s="38"/>
      <c r="S254" s="36"/>
      <c r="T254" s="36"/>
      <c r="U254" s="36"/>
      <c r="V254" s="36"/>
      <c r="W254" s="36"/>
      <c r="X254" s="36"/>
      <c r="Y254" s="36"/>
      <c r="Z254" s="36"/>
      <c r="AA254" s="36"/>
      <c r="AB254" s="36"/>
    </row>
    <row r="255" spans="1:28" x14ac:dyDescent="0.25">
      <c r="A255" s="36"/>
      <c r="B255" s="36"/>
      <c r="C255" s="36"/>
      <c r="D255" s="36"/>
      <c r="E255" s="36"/>
      <c r="F255" s="36"/>
      <c r="G255" s="36"/>
      <c r="H255" s="36"/>
      <c r="I255" s="36"/>
      <c r="J255" s="36"/>
      <c r="K255" s="36"/>
      <c r="L255" s="36"/>
      <c r="M255" s="36"/>
      <c r="N255" s="36"/>
      <c r="O255" s="36"/>
      <c r="P255" s="36"/>
      <c r="Q255" s="36"/>
      <c r="R255" s="38"/>
      <c r="S255" s="36"/>
      <c r="T255" s="36"/>
      <c r="U255" s="36"/>
      <c r="V255" s="36"/>
      <c r="W255" s="36"/>
      <c r="X255" s="36"/>
      <c r="Y255" s="36"/>
      <c r="Z255" s="36"/>
      <c r="AA255" s="36"/>
      <c r="AB255" s="36"/>
    </row>
    <row r="256" spans="1:28" x14ac:dyDescent="0.25">
      <c r="A256" s="36"/>
      <c r="B256" s="36"/>
      <c r="C256" s="36"/>
      <c r="D256" s="36"/>
      <c r="E256" s="36"/>
      <c r="F256" s="36"/>
      <c r="G256" s="36"/>
      <c r="H256" s="36"/>
      <c r="I256" s="36"/>
      <c r="J256" s="36"/>
      <c r="K256" s="36"/>
      <c r="L256" s="36"/>
      <c r="M256" s="36"/>
      <c r="N256" s="36"/>
      <c r="O256" s="36"/>
      <c r="P256" s="36"/>
      <c r="Q256" s="36"/>
      <c r="R256" s="38"/>
      <c r="S256" s="36"/>
      <c r="T256" s="36"/>
      <c r="U256" s="36"/>
      <c r="V256" s="36"/>
      <c r="W256" s="36"/>
      <c r="X256" s="36"/>
      <c r="Y256" s="36"/>
      <c r="Z256" s="36"/>
      <c r="AA256" s="36"/>
      <c r="AB256" s="36"/>
    </row>
    <row r="257" spans="1:28" x14ac:dyDescent="0.25">
      <c r="A257" s="36"/>
      <c r="B257" s="36"/>
      <c r="C257" s="36"/>
      <c r="D257" s="36"/>
      <c r="E257" s="36"/>
      <c r="F257" s="36"/>
      <c r="G257" s="36"/>
      <c r="H257" s="36"/>
      <c r="I257" s="36"/>
      <c r="J257" s="36"/>
      <c r="K257" s="36"/>
      <c r="L257" s="36"/>
      <c r="M257" s="36"/>
      <c r="N257" s="36"/>
      <c r="O257" s="36"/>
      <c r="P257" s="36"/>
      <c r="Q257" s="36"/>
      <c r="R257" s="38"/>
      <c r="S257" s="36"/>
      <c r="T257" s="36"/>
      <c r="U257" s="36"/>
      <c r="V257" s="36"/>
      <c r="W257" s="36"/>
      <c r="X257" s="36"/>
      <c r="Y257" s="36"/>
      <c r="Z257" s="36"/>
      <c r="AA257" s="36"/>
      <c r="AB257" s="36"/>
    </row>
    <row r="258" spans="1:28" x14ac:dyDescent="0.25">
      <c r="A258" s="36"/>
      <c r="B258" s="36"/>
      <c r="C258" s="36"/>
      <c r="D258" s="36"/>
      <c r="E258" s="36"/>
      <c r="F258" s="36"/>
      <c r="G258" s="36"/>
      <c r="H258" s="36"/>
      <c r="I258" s="36"/>
      <c r="J258" s="36"/>
      <c r="K258" s="36"/>
      <c r="L258" s="36"/>
      <c r="M258" s="36"/>
      <c r="N258" s="36"/>
      <c r="O258" s="36"/>
      <c r="P258" s="36"/>
      <c r="Q258" s="36"/>
      <c r="R258" s="38"/>
      <c r="S258" s="36"/>
      <c r="T258" s="36"/>
      <c r="U258" s="36"/>
      <c r="V258" s="36"/>
      <c r="W258" s="36"/>
      <c r="X258" s="36"/>
      <c r="Y258" s="36"/>
      <c r="Z258" s="36"/>
      <c r="AA258" s="36"/>
      <c r="AB258" s="36"/>
    </row>
    <row r="259" spans="1:28" x14ac:dyDescent="0.25">
      <c r="A259" s="36"/>
      <c r="B259" s="36"/>
      <c r="C259" s="36"/>
      <c r="D259" s="36"/>
      <c r="E259" s="36"/>
      <c r="F259" s="36"/>
      <c r="G259" s="36"/>
      <c r="H259" s="36"/>
      <c r="I259" s="36"/>
      <c r="J259" s="36"/>
      <c r="K259" s="36"/>
      <c r="L259" s="36"/>
      <c r="M259" s="36"/>
      <c r="N259" s="36"/>
      <c r="O259" s="36"/>
      <c r="P259" s="36"/>
      <c r="Q259" s="36"/>
      <c r="R259" s="38"/>
      <c r="S259" s="36"/>
      <c r="T259" s="36"/>
      <c r="U259" s="36"/>
      <c r="V259" s="36"/>
      <c r="W259" s="36"/>
      <c r="X259" s="36"/>
      <c r="Y259" s="36"/>
      <c r="Z259" s="36"/>
      <c r="AA259" s="36"/>
      <c r="AB259" s="36"/>
    </row>
    <row r="260" spans="1:28" x14ac:dyDescent="0.25">
      <c r="A260" s="36"/>
      <c r="B260" s="36"/>
      <c r="C260" s="36"/>
      <c r="D260" s="36"/>
      <c r="E260" s="36"/>
      <c r="F260" s="36"/>
      <c r="G260" s="36"/>
      <c r="H260" s="36"/>
      <c r="I260" s="36"/>
      <c r="J260" s="36"/>
      <c r="K260" s="36"/>
      <c r="L260" s="36"/>
      <c r="M260" s="36"/>
      <c r="N260" s="36"/>
      <c r="O260" s="36"/>
      <c r="P260" s="36"/>
      <c r="Q260" s="36"/>
      <c r="R260" s="38"/>
      <c r="S260" s="36"/>
      <c r="T260" s="36"/>
      <c r="U260" s="36"/>
      <c r="V260" s="36"/>
      <c r="W260" s="36"/>
      <c r="X260" s="36"/>
      <c r="Y260" s="36"/>
      <c r="Z260" s="36"/>
      <c r="AA260" s="36"/>
      <c r="AB260" s="36"/>
    </row>
    <row r="261" spans="1:28" x14ac:dyDescent="0.25">
      <c r="A261" s="36"/>
      <c r="B261" s="36"/>
      <c r="C261" s="36"/>
      <c r="D261" s="36"/>
      <c r="E261" s="36"/>
      <c r="F261" s="36"/>
      <c r="G261" s="36"/>
      <c r="H261" s="36"/>
      <c r="I261" s="36"/>
      <c r="J261" s="36"/>
      <c r="K261" s="36"/>
      <c r="L261" s="36"/>
      <c r="M261" s="36"/>
      <c r="N261" s="36"/>
      <c r="O261" s="36"/>
      <c r="P261" s="36"/>
      <c r="Q261" s="36"/>
      <c r="R261" s="38"/>
      <c r="S261" s="36"/>
      <c r="T261" s="36"/>
      <c r="U261" s="36"/>
      <c r="V261" s="36"/>
      <c r="W261" s="36"/>
      <c r="X261" s="36"/>
      <c r="Y261" s="36"/>
      <c r="Z261" s="36"/>
      <c r="AA261" s="36"/>
      <c r="AB261" s="36"/>
    </row>
    <row r="262" spans="1:28" x14ac:dyDescent="0.25">
      <c r="A262" s="36"/>
      <c r="B262" s="36"/>
      <c r="C262" s="36"/>
      <c r="D262" s="36"/>
      <c r="E262" s="36"/>
      <c r="F262" s="36"/>
      <c r="G262" s="36"/>
      <c r="H262" s="36"/>
      <c r="I262" s="36"/>
      <c r="J262" s="36"/>
      <c r="K262" s="36"/>
      <c r="L262" s="36"/>
      <c r="M262" s="36"/>
      <c r="N262" s="36"/>
      <c r="O262" s="36"/>
      <c r="P262" s="36"/>
      <c r="Q262" s="36"/>
      <c r="R262" s="38"/>
      <c r="S262" s="36"/>
      <c r="T262" s="36"/>
      <c r="U262" s="36"/>
      <c r="V262" s="36"/>
      <c r="W262" s="36"/>
      <c r="X262" s="36"/>
      <c r="Y262" s="36"/>
      <c r="Z262" s="36"/>
      <c r="AA262" s="36"/>
      <c r="AB262" s="36"/>
    </row>
    <row r="263" spans="1:28" x14ac:dyDescent="0.25">
      <c r="A263" s="36"/>
      <c r="B263" s="36"/>
      <c r="C263" s="36"/>
      <c r="D263" s="36"/>
      <c r="E263" s="36"/>
      <c r="F263" s="36"/>
      <c r="G263" s="36"/>
      <c r="H263" s="36"/>
      <c r="I263" s="36"/>
      <c r="J263" s="36"/>
      <c r="K263" s="36"/>
      <c r="L263" s="36"/>
      <c r="M263" s="36"/>
      <c r="N263" s="36"/>
      <c r="O263" s="36"/>
      <c r="P263" s="36"/>
      <c r="Q263" s="36"/>
      <c r="R263" s="38"/>
      <c r="S263" s="36"/>
      <c r="T263" s="36"/>
      <c r="U263" s="36"/>
      <c r="V263" s="36"/>
      <c r="W263" s="36"/>
      <c r="X263" s="36"/>
      <c r="Y263" s="36"/>
      <c r="Z263" s="36"/>
      <c r="AA263" s="36"/>
      <c r="AB263" s="36"/>
    </row>
    <row r="264" spans="1:28" x14ac:dyDescent="0.25">
      <c r="A264" s="36"/>
      <c r="B264" s="36"/>
      <c r="C264" s="36"/>
      <c r="D264" s="36"/>
      <c r="E264" s="36"/>
      <c r="F264" s="36"/>
      <c r="G264" s="36"/>
      <c r="H264" s="36"/>
      <c r="I264" s="36"/>
      <c r="J264" s="36"/>
      <c r="K264" s="36"/>
      <c r="L264" s="36"/>
      <c r="M264" s="36"/>
      <c r="N264" s="36"/>
      <c r="O264" s="36"/>
      <c r="P264" s="36"/>
      <c r="Q264" s="36"/>
      <c r="R264" s="38"/>
      <c r="S264" s="36"/>
      <c r="T264" s="36"/>
      <c r="U264" s="36"/>
      <c r="V264" s="36"/>
      <c r="W264" s="36"/>
      <c r="X264" s="36"/>
      <c r="Y264" s="36"/>
      <c r="Z264" s="36"/>
      <c r="AA264" s="36"/>
      <c r="AB264" s="36"/>
    </row>
    <row r="265" spans="1:28" x14ac:dyDescent="0.25">
      <c r="A265" s="36"/>
      <c r="B265" s="36"/>
      <c r="C265" s="36"/>
      <c r="D265" s="36"/>
      <c r="E265" s="36"/>
      <c r="F265" s="36"/>
      <c r="G265" s="36"/>
      <c r="H265" s="36"/>
      <c r="I265" s="36"/>
      <c r="J265" s="36"/>
      <c r="K265" s="36"/>
      <c r="L265" s="36"/>
      <c r="M265" s="36"/>
      <c r="N265" s="36"/>
      <c r="O265" s="36"/>
      <c r="P265" s="36"/>
      <c r="Q265" s="36"/>
      <c r="R265" s="38"/>
      <c r="S265" s="36"/>
      <c r="T265" s="36"/>
      <c r="U265" s="36"/>
      <c r="V265" s="36"/>
      <c r="W265" s="36"/>
      <c r="X265" s="36"/>
      <c r="Y265" s="36"/>
      <c r="Z265" s="36"/>
      <c r="AA265" s="36"/>
      <c r="AB265" s="36"/>
    </row>
    <row r="266" spans="1:28" x14ac:dyDescent="0.25">
      <c r="A266" s="36"/>
      <c r="B266" s="36"/>
      <c r="C266" s="36"/>
      <c r="D266" s="36"/>
      <c r="E266" s="36"/>
      <c r="F266" s="36"/>
      <c r="G266" s="36"/>
      <c r="H266" s="36"/>
      <c r="I266" s="36"/>
      <c r="J266" s="36"/>
      <c r="K266" s="36"/>
      <c r="L266" s="36"/>
      <c r="M266" s="36"/>
      <c r="N266" s="36"/>
      <c r="O266" s="36"/>
      <c r="P266" s="36"/>
      <c r="Q266" s="36"/>
      <c r="R266" s="38"/>
      <c r="S266" s="36"/>
      <c r="T266" s="36"/>
      <c r="U266" s="36"/>
      <c r="V266" s="36"/>
      <c r="W266" s="36"/>
      <c r="X266" s="36"/>
      <c r="Y266" s="36"/>
      <c r="Z266" s="36"/>
      <c r="AA266" s="36"/>
      <c r="AB266" s="36"/>
    </row>
    <row r="267" spans="1:28" x14ac:dyDescent="0.25">
      <c r="A267" s="36"/>
      <c r="B267" s="36"/>
      <c r="C267" s="36"/>
      <c r="D267" s="36"/>
      <c r="E267" s="36"/>
      <c r="F267" s="36"/>
      <c r="G267" s="36"/>
      <c r="H267" s="36"/>
      <c r="I267" s="36"/>
      <c r="J267" s="36"/>
      <c r="K267" s="36"/>
      <c r="L267" s="36"/>
      <c r="M267" s="36"/>
      <c r="N267" s="36"/>
      <c r="O267" s="36"/>
      <c r="P267" s="36"/>
      <c r="Q267" s="36"/>
      <c r="R267" s="38"/>
      <c r="S267" s="36"/>
      <c r="T267" s="36"/>
      <c r="U267" s="36"/>
      <c r="V267" s="36"/>
      <c r="W267" s="36"/>
      <c r="X267" s="36"/>
      <c r="Y267" s="36"/>
      <c r="Z267" s="36"/>
      <c r="AA267" s="36"/>
      <c r="AB267" s="36"/>
    </row>
    <row r="268" spans="1:28" x14ac:dyDescent="0.25">
      <c r="A268" s="36"/>
      <c r="B268" s="36"/>
      <c r="C268" s="36"/>
      <c r="D268" s="36"/>
      <c r="E268" s="36"/>
      <c r="F268" s="36"/>
      <c r="G268" s="36"/>
      <c r="H268" s="36"/>
      <c r="I268" s="36"/>
      <c r="J268" s="36"/>
      <c r="K268" s="36"/>
      <c r="L268" s="36"/>
      <c r="M268" s="36"/>
      <c r="N268" s="36"/>
      <c r="O268" s="36"/>
      <c r="P268" s="36"/>
      <c r="Q268" s="36"/>
      <c r="R268" s="38"/>
      <c r="S268" s="36"/>
      <c r="T268" s="36"/>
      <c r="U268" s="36"/>
      <c r="V268" s="36"/>
      <c r="W268" s="36"/>
      <c r="X268" s="36"/>
      <c r="Y268" s="36"/>
      <c r="Z268" s="36"/>
      <c r="AA268" s="36"/>
      <c r="AB268" s="36"/>
    </row>
    <row r="269" spans="1:28" x14ac:dyDescent="0.25">
      <c r="A269" s="36"/>
      <c r="B269" s="36"/>
      <c r="C269" s="36"/>
      <c r="D269" s="36"/>
      <c r="E269" s="36"/>
      <c r="F269" s="36"/>
      <c r="G269" s="36"/>
      <c r="H269" s="36"/>
      <c r="I269" s="36"/>
      <c r="J269" s="36"/>
      <c r="K269" s="36"/>
      <c r="L269" s="36"/>
      <c r="M269" s="36"/>
      <c r="N269" s="36"/>
      <c r="O269" s="36"/>
      <c r="P269" s="36"/>
      <c r="Q269" s="36"/>
      <c r="R269" s="38"/>
      <c r="S269" s="36"/>
      <c r="T269" s="36"/>
      <c r="U269" s="36"/>
      <c r="V269" s="36"/>
      <c r="W269" s="36"/>
      <c r="X269" s="36"/>
      <c r="Y269" s="36"/>
      <c r="Z269" s="36"/>
      <c r="AA269" s="36"/>
      <c r="AB269" s="36"/>
    </row>
    <row r="270" spans="1:28" x14ac:dyDescent="0.25">
      <c r="A270" s="36"/>
      <c r="B270" s="36"/>
      <c r="C270" s="36"/>
      <c r="D270" s="36"/>
      <c r="E270" s="36"/>
      <c r="F270" s="36"/>
      <c r="G270" s="36"/>
      <c r="H270" s="36"/>
      <c r="I270" s="36"/>
      <c r="J270" s="36"/>
      <c r="K270" s="36"/>
      <c r="L270" s="36"/>
      <c r="M270" s="36"/>
      <c r="N270" s="36"/>
      <c r="O270" s="36"/>
      <c r="P270" s="36"/>
      <c r="Q270" s="36"/>
      <c r="R270" s="38"/>
      <c r="S270" s="36"/>
      <c r="T270" s="36"/>
      <c r="U270" s="36"/>
      <c r="V270" s="36"/>
      <c r="W270" s="36"/>
      <c r="X270" s="36"/>
      <c r="Y270" s="36"/>
      <c r="Z270" s="36"/>
      <c r="AA270" s="36"/>
      <c r="AB270" s="36"/>
    </row>
    <row r="271" spans="1:28" x14ac:dyDescent="0.25">
      <c r="A271" s="36"/>
      <c r="B271" s="36"/>
      <c r="C271" s="36"/>
      <c r="D271" s="36"/>
      <c r="E271" s="36"/>
      <c r="F271" s="36"/>
      <c r="G271" s="36"/>
      <c r="H271" s="36"/>
      <c r="I271" s="36"/>
      <c r="J271" s="36"/>
      <c r="K271" s="36"/>
      <c r="L271" s="36"/>
      <c r="M271" s="36"/>
      <c r="N271" s="36"/>
      <c r="O271" s="36"/>
      <c r="P271" s="36"/>
      <c r="Q271" s="36"/>
      <c r="R271" s="38"/>
      <c r="S271" s="36"/>
      <c r="T271" s="36"/>
      <c r="U271" s="36"/>
      <c r="V271" s="36"/>
      <c r="W271" s="36"/>
      <c r="X271" s="36"/>
      <c r="Y271" s="36"/>
      <c r="Z271" s="36"/>
      <c r="AA271" s="36"/>
      <c r="AB271" s="36"/>
    </row>
    <row r="272" spans="1:28" x14ac:dyDescent="0.25">
      <c r="A272" s="36"/>
      <c r="B272" s="36"/>
      <c r="C272" s="36"/>
      <c r="D272" s="36"/>
      <c r="E272" s="36"/>
      <c r="F272" s="36"/>
      <c r="G272" s="36"/>
      <c r="H272" s="36"/>
      <c r="I272" s="36"/>
      <c r="J272" s="36"/>
      <c r="K272" s="36"/>
      <c r="L272" s="36"/>
      <c r="M272" s="36"/>
      <c r="N272" s="36"/>
      <c r="O272" s="36"/>
      <c r="P272" s="36"/>
      <c r="Q272" s="36"/>
      <c r="R272" s="38"/>
      <c r="S272" s="36"/>
      <c r="T272" s="36"/>
      <c r="U272" s="36"/>
      <c r="V272" s="36"/>
      <c r="W272" s="36"/>
      <c r="X272" s="36"/>
      <c r="Y272" s="36"/>
      <c r="Z272" s="36"/>
      <c r="AA272" s="36"/>
      <c r="AB272" s="36"/>
    </row>
    <row r="273" spans="1:28" x14ac:dyDescent="0.25">
      <c r="A273" s="36"/>
      <c r="B273" s="36"/>
      <c r="C273" s="36"/>
      <c r="D273" s="36"/>
      <c r="E273" s="36"/>
      <c r="F273" s="36"/>
      <c r="G273" s="36"/>
      <c r="H273" s="36"/>
      <c r="I273" s="36"/>
      <c r="J273" s="36"/>
      <c r="K273" s="36"/>
      <c r="L273" s="36"/>
      <c r="M273" s="36"/>
      <c r="N273" s="36"/>
      <c r="O273" s="36"/>
      <c r="P273" s="36"/>
      <c r="Q273" s="36"/>
      <c r="R273" s="38"/>
      <c r="S273" s="36"/>
      <c r="T273" s="36"/>
      <c r="U273" s="36"/>
      <c r="V273" s="36"/>
      <c r="W273" s="36"/>
      <c r="X273" s="36"/>
      <c r="Y273" s="36"/>
      <c r="Z273" s="36"/>
      <c r="AA273" s="36"/>
      <c r="AB273" s="36"/>
    </row>
    <row r="274" spans="1:28" x14ac:dyDescent="0.25">
      <c r="A274" s="36"/>
      <c r="B274" s="36"/>
      <c r="C274" s="36"/>
      <c r="D274" s="36"/>
      <c r="E274" s="36"/>
      <c r="F274" s="36"/>
      <c r="G274" s="36"/>
      <c r="H274" s="36"/>
      <c r="I274" s="36"/>
      <c r="J274" s="36"/>
      <c r="K274" s="36"/>
      <c r="L274" s="36"/>
      <c r="M274" s="36"/>
      <c r="N274" s="36"/>
      <c r="O274" s="36"/>
      <c r="P274" s="36"/>
      <c r="Q274" s="36"/>
      <c r="R274" s="38"/>
      <c r="S274" s="36"/>
      <c r="T274" s="36"/>
      <c r="U274" s="36"/>
      <c r="V274" s="36"/>
      <c r="W274" s="36"/>
      <c r="X274" s="36"/>
      <c r="Y274" s="36"/>
      <c r="Z274" s="36"/>
      <c r="AA274" s="36"/>
      <c r="AB274" s="36"/>
    </row>
    <row r="275" spans="1:28" x14ac:dyDescent="0.25">
      <c r="A275" s="36"/>
      <c r="B275" s="36"/>
      <c r="C275" s="36"/>
      <c r="D275" s="36"/>
      <c r="E275" s="36"/>
      <c r="F275" s="36"/>
      <c r="G275" s="36"/>
      <c r="H275" s="36"/>
      <c r="I275" s="36"/>
      <c r="J275" s="36"/>
      <c r="K275" s="36"/>
      <c r="L275" s="36"/>
      <c r="M275" s="36"/>
      <c r="N275" s="36"/>
      <c r="O275" s="36"/>
      <c r="P275" s="36"/>
      <c r="Q275" s="36"/>
      <c r="R275" s="38"/>
      <c r="S275" s="36"/>
      <c r="T275" s="36"/>
      <c r="U275" s="36"/>
      <c r="V275" s="36"/>
      <c r="W275" s="36"/>
      <c r="X275" s="36"/>
      <c r="Y275" s="36"/>
      <c r="Z275" s="36"/>
      <c r="AA275" s="36"/>
      <c r="AB275" s="36"/>
    </row>
    <row r="276" spans="1:28" x14ac:dyDescent="0.25">
      <c r="A276" s="36"/>
      <c r="B276" s="36"/>
      <c r="C276" s="36"/>
      <c r="D276" s="36"/>
      <c r="E276" s="36"/>
      <c r="F276" s="36"/>
      <c r="G276" s="36"/>
      <c r="H276" s="36"/>
      <c r="I276" s="36"/>
      <c r="J276" s="36"/>
      <c r="K276" s="36"/>
      <c r="L276" s="36"/>
      <c r="M276" s="36"/>
      <c r="N276" s="36"/>
      <c r="O276" s="36"/>
      <c r="P276" s="36"/>
      <c r="Q276" s="36"/>
      <c r="R276" s="38"/>
      <c r="S276" s="36"/>
      <c r="T276" s="36"/>
      <c r="U276" s="36"/>
      <c r="V276" s="36"/>
      <c r="W276" s="36"/>
      <c r="X276" s="36"/>
      <c r="Y276" s="36"/>
      <c r="Z276" s="36"/>
      <c r="AA276" s="36"/>
      <c r="AB276" s="36"/>
    </row>
    <row r="277" spans="1:28" x14ac:dyDescent="0.25">
      <c r="A277" s="36"/>
      <c r="B277" s="36"/>
      <c r="C277" s="36"/>
      <c r="D277" s="36"/>
      <c r="E277" s="36"/>
      <c r="F277" s="36"/>
      <c r="G277" s="36"/>
      <c r="H277" s="36"/>
      <c r="I277" s="36"/>
      <c r="J277" s="36"/>
      <c r="K277" s="36"/>
      <c r="L277" s="36"/>
      <c r="M277" s="36"/>
      <c r="N277" s="36"/>
      <c r="O277" s="36"/>
      <c r="P277" s="36"/>
      <c r="Q277" s="36"/>
      <c r="R277" s="38"/>
      <c r="S277" s="36"/>
      <c r="T277" s="36"/>
      <c r="U277" s="36"/>
      <c r="V277" s="36"/>
      <c r="W277" s="36"/>
      <c r="X277" s="36"/>
      <c r="Y277" s="36"/>
      <c r="Z277" s="36"/>
      <c r="AA277" s="36"/>
      <c r="AB277" s="36"/>
    </row>
    <row r="278" spans="1:28" x14ac:dyDescent="0.25">
      <c r="A278" s="36"/>
      <c r="B278" s="36"/>
      <c r="C278" s="36"/>
      <c r="D278" s="36"/>
      <c r="E278" s="36"/>
      <c r="F278" s="36"/>
      <c r="G278" s="36"/>
      <c r="H278" s="36"/>
      <c r="I278" s="36"/>
      <c r="J278" s="36"/>
      <c r="K278" s="36"/>
      <c r="L278" s="36"/>
      <c r="M278" s="36"/>
      <c r="N278" s="36"/>
      <c r="O278" s="36"/>
      <c r="P278" s="36"/>
      <c r="Q278" s="36"/>
      <c r="R278" s="38"/>
      <c r="S278" s="36"/>
      <c r="T278" s="36"/>
      <c r="U278" s="36"/>
      <c r="V278" s="36"/>
      <c r="W278" s="36"/>
      <c r="X278" s="36"/>
      <c r="Y278" s="36"/>
      <c r="Z278" s="36"/>
      <c r="AA278" s="36"/>
      <c r="AB278" s="36"/>
    </row>
    <row r="279" spans="1:28" x14ac:dyDescent="0.25">
      <c r="A279" s="36"/>
      <c r="B279" s="36"/>
      <c r="C279" s="36"/>
      <c r="D279" s="36"/>
      <c r="E279" s="36"/>
      <c r="F279" s="36"/>
      <c r="G279" s="36"/>
      <c r="H279" s="36"/>
      <c r="I279" s="36"/>
      <c r="J279" s="36"/>
      <c r="K279" s="36"/>
      <c r="L279" s="36"/>
      <c r="M279" s="36"/>
      <c r="N279" s="36"/>
      <c r="O279" s="36"/>
      <c r="P279" s="36"/>
      <c r="Q279" s="36"/>
      <c r="R279" s="38"/>
      <c r="S279" s="36"/>
      <c r="T279" s="36"/>
      <c r="U279" s="36"/>
      <c r="V279" s="36"/>
      <c r="W279" s="36"/>
      <c r="X279" s="36"/>
      <c r="Y279" s="36"/>
      <c r="Z279" s="36"/>
      <c r="AA279" s="36"/>
      <c r="AB279" s="36"/>
    </row>
    <row r="280" spans="1:28" x14ac:dyDescent="0.25">
      <c r="A280" s="36"/>
      <c r="B280" s="36"/>
      <c r="C280" s="36"/>
      <c r="D280" s="36"/>
      <c r="E280" s="36"/>
      <c r="F280" s="36"/>
      <c r="G280" s="36"/>
      <c r="H280" s="36"/>
      <c r="I280" s="36"/>
      <c r="J280" s="36"/>
      <c r="K280" s="36"/>
      <c r="L280" s="36"/>
      <c r="M280" s="36"/>
      <c r="N280" s="36"/>
      <c r="O280" s="36"/>
      <c r="P280" s="36"/>
      <c r="Q280" s="36"/>
      <c r="R280" s="38"/>
      <c r="S280" s="36"/>
      <c r="T280" s="36"/>
      <c r="U280" s="36"/>
      <c r="V280" s="36"/>
      <c r="W280" s="36"/>
      <c r="X280" s="36"/>
      <c r="Y280" s="36"/>
      <c r="Z280" s="36"/>
      <c r="AA280" s="36"/>
      <c r="AB280" s="36"/>
    </row>
    <row r="281" spans="1:28" x14ac:dyDescent="0.25">
      <c r="A281" s="36"/>
      <c r="B281" s="36"/>
      <c r="C281" s="36"/>
      <c r="D281" s="36"/>
      <c r="E281" s="36"/>
      <c r="F281" s="36"/>
      <c r="G281" s="36"/>
      <c r="H281" s="36"/>
      <c r="I281" s="36"/>
      <c r="J281" s="36"/>
      <c r="K281" s="36"/>
      <c r="L281" s="36"/>
      <c r="M281" s="36"/>
      <c r="N281" s="36"/>
      <c r="O281" s="36"/>
      <c r="P281" s="36"/>
      <c r="Q281" s="36"/>
      <c r="R281" s="38"/>
      <c r="S281" s="36"/>
      <c r="T281" s="36"/>
      <c r="U281" s="36"/>
      <c r="V281" s="36"/>
      <c r="W281" s="36"/>
      <c r="X281" s="36"/>
      <c r="Y281" s="36"/>
      <c r="Z281" s="36"/>
      <c r="AA281" s="36"/>
      <c r="AB281" s="36"/>
    </row>
    <row r="282" spans="1:28" x14ac:dyDescent="0.25">
      <c r="A282" s="36"/>
      <c r="B282" s="36"/>
      <c r="C282" s="36"/>
      <c r="D282" s="36"/>
      <c r="E282" s="36"/>
      <c r="F282" s="36"/>
      <c r="G282" s="36"/>
      <c r="H282" s="36"/>
      <c r="I282" s="36"/>
      <c r="J282" s="36"/>
      <c r="K282" s="36"/>
      <c r="L282" s="36"/>
      <c r="M282" s="36"/>
      <c r="N282" s="36"/>
      <c r="O282" s="36"/>
      <c r="P282" s="36"/>
      <c r="Q282" s="36"/>
      <c r="R282" s="38"/>
      <c r="S282" s="36"/>
      <c r="T282" s="36"/>
      <c r="U282" s="36"/>
      <c r="V282" s="36"/>
      <c r="W282" s="36"/>
      <c r="X282" s="36"/>
      <c r="Y282" s="36"/>
      <c r="Z282" s="36"/>
      <c r="AA282" s="36"/>
      <c r="AB282" s="36"/>
    </row>
    <row r="283" spans="1:28" x14ac:dyDescent="0.25">
      <c r="A283" s="36"/>
      <c r="B283" s="36"/>
      <c r="C283" s="36"/>
      <c r="D283" s="36"/>
      <c r="E283" s="36"/>
      <c r="F283" s="36"/>
      <c r="G283" s="36"/>
      <c r="H283" s="36"/>
      <c r="I283" s="36"/>
      <c r="J283" s="36"/>
      <c r="K283" s="36"/>
      <c r="L283" s="36"/>
      <c r="M283" s="36"/>
      <c r="N283" s="36"/>
      <c r="O283" s="36"/>
      <c r="P283" s="36"/>
      <c r="Q283" s="36"/>
      <c r="R283" s="38"/>
      <c r="S283" s="36"/>
      <c r="T283" s="36"/>
      <c r="U283" s="36"/>
      <c r="V283" s="36"/>
      <c r="W283" s="36"/>
      <c r="X283" s="36"/>
      <c r="Y283" s="36"/>
      <c r="Z283" s="36"/>
      <c r="AA283" s="36"/>
      <c r="AB283" s="36"/>
    </row>
    <row r="284" spans="1:28" x14ac:dyDescent="0.25">
      <c r="A284" s="36"/>
      <c r="B284" s="36"/>
      <c r="C284" s="36"/>
      <c r="D284" s="36"/>
      <c r="E284" s="36"/>
      <c r="F284" s="36"/>
      <c r="G284" s="36"/>
      <c r="H284" s="36"/>
      <c r="I284" s="36"/>
      <c r="J284" s="36"/>
      <c r="K284" s="36"/>
      <c r="L284" s="36"/>
      <c r="M284" s="36"/>
      <c r="N284" s="36"/>
      <c r="O284" s="36"/>
      <c r="P284" s="36"/>
      <c r="Q284" s="36"/>
      <c r="R284" s="38"/>
      <c r="S284" s="36"/>
      <c r="T284" s="36"/>
      <c r="U284" s="36"/>
      <c r="V284" s="36"/>
      <c r="W284" s="36"/>
      <c r="X284" s="36"/>
      <c r="Y284" s="36"/>
      <c r="Z284" s="36"/>
      <c r="AA284" s="36"/>
      <c r="AB284" s="36"/>
    </row>
    <row r="285" spans="1:28" x14ac:dyDescent="0.25">
      <c r="A285" s="36"/>
      <c r="B285" s="36"/>
      <c r="C285" s="36"/>
      <c r="D285" s="36"/>
      <c r="E285" s="36"/>
      <c r="F285" s="36"/>
      <c r="G285" s="36"/>
      <c r="H285" s="36"/>
      <c r="I285" s="36"/>
      <c r="J285" s="36"/>
      <c r="K285" s="36"/>
      <c r="L285" s="36"/>
      <c r="M285" s="36"/>
      <c r="N285" s="36"/>
      <c r="O285" s="36"/>
      <c r="P285" s="36"/>
      <c r="Q285" s="36"/>
      <c r="R285" s="38"/>
      <c r="S285" s="36"/>
      <c r="T285" s="36"/>
      <c r="U285" s="36"/>
      <c r="V285" s="36"/>
      <c r="W285" s="36"/>
      <c r="X285" s="36"/>
      <c r="Y285" s="36"/>
      <c r="Z285" s="36"/>
      <c r="AA285" s="36"/>
      <c r="AB285" s="36"/>
    </row>
    <row r="286" spans="1:28" x14ac:dyDescent="0.25">
      <c r="A286" s="36"/>
      <c r="B286" s="36"/>
      <c r="C286" s="36"/>
      <c r="D286" s="36"/>
      <c r="E286" s="36"/>
      <c r="F286" s="36"/>
      <c r="G286" s="36"/>
      <c r="H286" s="36"/>
      <c r="I286" s="36"/>
      <c r="J286" s="36"/>
      <c r="K286" s="36"/>
      <c r="L286" s="36"/>
      <c r="M286" s="36"/>
      <c r="N286" s="36"/>
      <c r="O286" s="36"/>
      <c r="P286" s="36"/>
      <c r="Q286" s="36"/>
      <c r="R286" s="38"/>
      <c r="S286" s="36"/>
      <c r="T286" s="36"/>
      <c r="U286" s="36"/>
      <c r="V286" s="36"/>
      <c r="W286" s="36"/>
      <c r="X286" s="36"/>
      <c r="Y286" s="36"/>
      <c r="Z286" s="36"/>
      <c r="AA286" s="36"/>
      <c r="AB286" s="36"/>
    </row>
    <row r="287" spans="1:28" x14ac:dyDescent="0.25">
      <c r="A287" s="36"/>
      <c r="B287" s="36"/>
      <c r="C287" s="36"/>
      <c r="D287" s="36"/>
      <c r="E287" s="36"/>
      <c r="F287" s="36"/>
      <c r="G287" s="36"/>
      <c r="H287" s="36"/>
      <c r="I287" s="36"/>
      <c r="J287" s="36"/>
      <c r="K287" s="36"/>
      <c r="L287" s="36"/>
      <c r="M287" s="36"/>
      <c r="N287" s="36"/>
      <c r="O287" s="36"/>
      <c r="P287" s="36"/>
      <c r="Q287" s="36"/>
      <c r="R287" s="38"/>
      <c r="S287" s="36"/>
      <c r="T287" s="36"/>
      <c r="U287" s="36"/>
      <c r="V287" s="36"/>
      <c r="W287" s="36"/>
      <c r="X287" s="36"/>
      <c r="Y287" s="36"/>
      <c r="Z287" s="36"/>
      <c r="AA287" s="36"/>
      <c r="AB287" s="36"/>
    </row>
    <row r="288" spans="1:28" x14ac:dyDescent="0.25">
      <c r="A288" s="36"/>
      <c r="B288" s="36"/>
      <c r="C288" s="36"/>
      <c r="D288" s="36"/>
      <c r="E288" s="36"/>
      <c r="F288" s="36"/>
      <c r="G288" s="36"/>
      <c r="H288" s="36"/>
      <c r="I288" s="36"/>
      <c r="J288" s="36"/>
      <c r="K288" s="36"/>
      <c r="L288" s="36"/>
      <c r="M288" s="36"/>
      <c r="N288" s="36"/>
      <c r="O288" s="36"/>
      <c r="P288" s="36"/>
      <c r="Q288" s="36"/>
      <c r="R288" s="38"/>
      <c r="S288" s="36"/>
      <c r="T288" s="36"/>
      <c r="U288" s="36"/>
      <c r="V288" s="36"/>
      <c r="W288" s="36"/>
      <c r="X288" s="36"/>
      <c r="Y288" s="36"/>
      <c r="Z288" s="36"/>
      <c r="AA288" s="36"/>
      <c r="AB288" s="36"/>
    </row>
    <row r="289" spans="1:28" x14ac:dyDescent="0.25">
      <c r="A289" s="36"/>
      <c r="B289" s="36"/>
      <c r="C289" s="36"/>
      <c r="D289" s="36"/>
      <c r="E289" s="36"/>
      <c r="F289" s="36"/>
      <c r="G289" s="36"/>
      <c r="H289" s="36"/>
      <c r="I289" s="36"/>
      <c r="J289" s="36"/>
      <c r="K289" s="36"/>
      <c r="L289" s="36"/>
      <c r="M289" s="36"/>
      <c r="N289" s="36"/>
      <c r="O289" s="36"/>
      <c r="P289" s="36"/>
      <c r="Q289" s="36"/>
      <c r="R289" s="38"/>
      <c r="S289" s="36"/>
      <c r="T289" s="36"/>
      <c r="U289" s="36"/>
      <c r="V289" s="36"/>
      <c r="W289" s="36"/>
      <c r="X289" s="36"/>
      <c r="Y289" s="36"/>
      <c r="Z289" s="36"/>
      <c r="AA289" s="36"/>
      <c r="AB289" s="36"/>
    </row>
    <row r="290" spans="1:28" x14ac:dyDescent="0.25">
      <c r="A290" s="36"/>
      <c r="B290" s="36"/>
      <c r="C290" s="36"/>
      <c r="D290" s="36"/>
      <c r="E290" s="36"/>
      <c r="F290" s="36"/>
      <c r="G290" s="36"/>
      <c r="H290" s="36"/>
      <c r="I290" s="36"/>
      <c r="J290" s="36"/>
      <c r="K290" s="36"/>
      <c r="L290" s="36"/>
      <c r="M290" s="36"/>
      <c r="N290" s="36"/>
      <c r="O290" s="36"/>
      <c r="P290" s="36"/>
      <c r="Q290" s="36"/>
      <c r="R290" s="38"/>
      <c r="S290" s="36"/>
      <c r="T290" s="36"/>
      <c r="U290" s="36"/>
      <c r="V290" s="36"/>
      <c r="W290" s="36"/>
      <c r="X290" s="36"/>
      <c r="Y290" s="36"/>
      <c r="Z290" s="36"/>
      <c r="AA290" s="36"/>
      <c r="AB290" s="36"/>
    </row>
    <row r="291" spans="1:28" x14ac:dyDescent="0.25">
      <c r="A291" s="36"/>
      <c r="B291" s="36"/>
      <c r="C291" s="36"/>
      <c r="D291" s="36"/>
      <c r="E291" s="36"/>
      <c r="F291" s="36"/>
      <c r="G291" s="36"/>
      <c r="H291" s="36"/>
      <c r="I291" s="36"/>
      <c r="J291" s="36"/>
      <c r="K291" s="36"/>
      <c r="L291" s="36"/>
      <c r="M291" s="36"/>
      <c r="N291" s="36"/>
      <c r="O291" s="36"/>
      <c r="P291" s="36"/>
      <c r="Q291" s="36"/>
      <c r="R291" s="38"/>
      <c r="S291" s="36"/>
      <c r="T291" s="36"/>
      <c r="U291" s="36"/>
      <c r="V291" s="36"/>
      <c r="W291" s="36"/>
      <c r="X291" s="36"/>
      <c r="Y291" s="36"/>
      <c r="Z291" s="36"/>
      <c r="AA291" s="36"/>
      <c r="AB291" s="36"/>
    </row>
    <row r="292" spans="1:28" x14ac:dyDescent="0.25">
      <c r="A292" s="36"/>
      <c r="B292" s="36"/>
      <c r="C292" s="36"/>
      <c r="D292" s="36"/>
      <c r="E292" s="36"/>
      <c r="F292" s="36"/>
      <c r="G292" s="36"/>
      <c r="H292" s="36"/>
      <c r="I292" s="36"/>
      <c r="J292" s="36"/>
      <c r="K292" s="36"/>
      <c r="L292" s="36"/>
      <c r="M292" s="36"/>
      <c r="N292" s="36"/>
      <c r="O292" s="36"/>
      <c r="P292" s="36"/>
      <c r="Q292" s="36"/>
      <c r="R292" s="38"/>
      <c r="S292" s="36"/>
      <c r="T292" s="36"/>
      <c r="U292" s="36"/>
      <c r="V292" s="36"/>
      <c r="W292" s="36"/>
      <c r="X292" s="36"/>
      <c r="Y292" s="36"/>
      <c r="Z292" s="36"/>
      <c r="AA292" s="36"/>
      <c r="AB292" s="36"/>
    </row>
    <row r="293" spans="1:28" x14ac:dyDescent="0.25">
      <c r="A293" s="36"/>
      <c r="B293" s="36"/>
      <c r="C293" s="36"/>
      <c r="D293" s="36"/>
      <c r="E293" s="36"/>
      <c r="F293" s="36"/>
      <c r="G293" s="36"/>
      <c r="H293" s="36"/>
      <c r="I293" s="36"/>
      <c r="J293" s="36"/>
      <c r="K293" s="36"/>
      <c r="L293" s="36"/>
      <c r="M293" s="36"/>
      <c r="N293" s="36"/>
      <c r="O293" s="36"/>
      <c r="P293" s="36"/>
      <c r="Q293" s="36"/>
      <c r="R293" s="38"/>
      <c r="S293" s="36"/>
      <c r="T293" s="36"/>
      <c r="U293" s="36"/>
      <c r="V293" s="36"/>
      <c r="W293" s="36"/>
      <c r="X293" s="36"/>
      <c r="Y293" s="36"/>
      <c r="Z293" s="36"/>
      <c r="AA293" s="36"/>
      <c r="AB293" s="36"/>
    </row>
    <row r="294" spans="1:28" x14ac:dyDescent="0.25">
      <c r="A294" s="36"/>
      <c r="B294" s="36"/>
      <c r="C294" s="36"/>
      <c r="D294" s="36"/>
      <c r="E294" s="36"/>
      <c r="F294" s="36"/>
      <c r="G294" s="36"/>
      <c r="H294" s="36"/>
      <c r="I294" s="36"/>
      <c r="J294" s="36"/>
      <c r="K294" s="36"/>
      <c r="L294" s="36"/>
      <c r="M294" s="36"/>
      <c r="N294" s="36"/>
      <c r="O294" s="36"/>
      <c r="P294" s="36"/>
      <c r="Q294" s="36"/>
      <c r="R294" s="38"/>
      <c r="S294" s="36"/>
      <c r="T294" s="36"/>
      <c r="U294" s="36"/>
      <c r="V294" s="36"/>
      <c r="W294" s="36"/>
      <c r="X294" s="36"/>
      <c r="Y294" s="36"/>
      <c r="Z294" s="36"/>
      <c r="AA294" s="36"/>
      <c r="AB294" s="36"/>
    </row>
    <row r="295" spans="1:28" x14ac:dyDescent="0.25">
      <c r="A295" s="36"/>
      <c r="B295" s="36"/>
      <c r="C295" s="36"/>
      <c r="D295" s="36"/>
      <c r="E295" s="36"/>
      <c r="F295" s="36"/>
      <c r="G295" s="36"/>
      <c r="H295" s="36"/>
      <c r="I295" s="36"/>
      <c r="J295" s="36"/>
      <c r="K295" s="36"/>
      <c r="L295" s="36"/>
      <c r="M295" s="36"/>
      <c r="N295" s="36"/>
      <c r="O295" s="36"/>
      <c r="P295" s="36"/>
      <c r="Q295" s="36"/>
      <c r="R295" s="38"/>
      <c r="S295" s="36"/>
      <c r="T295" s="36"/>
      <c r="U295" s="36"/>
      <c r="V295" s="36"/>
      <c r="W295" s="36"/>
      <c r="X295" s="36"/>
      <c r="Y295" s="36"/>
      <c r="Z295" s="36"/>
      <c r="AA295" s="36"/>
      <c r="AB295" s="36"/>
    </row>
    <row r="296" spans="1:28" x14ac:dyDescent="0.25">
      <c r="A296" s="36"/>
      <c r="B296" s="36"/>
      <c r="C296" s="36"/>
      <c r="D296" s="36"/>
      <c r="E296" s="36"/>
      <c r="F296" s="36"/>
      <c r="G296" s="36"/>
      <c r="H296" s="36"/>
      <c r="I296" s="36"/>
      <c r="J296" s="36"/>
      <c r="K296" s="36"/>
      <c r="L296" s="36"/>
      <c r="M296" s="36"/>
      <c r="N296" s="36"/>
      <c r="O296" s="36"/>
      <c r="P296" s="36"/>
      <c r="Q296" s="36"/>
      <c r="R296" s="38"/>
      <c r="S296" s="36"/>
      <c r="T296" s="36"/>
      <c r="U296" s="36"/>
      <c r="V296" s="36"/>
      <c r="W296" s="36"/>
      <c r="X296" s="36"/>
      <c r="Y296" s="36"/>
      <c r="Z296" s="36"/>
      <c r="AA296" s="36"/>
      <c r="AB296" s="36"/>
    </row>
    <row r="297" spans="1:28" x14ac:dyDescent="0.25">
      <c r="A297" s="36"/>
      <c r="B297" s="36"/>
      <c r="C297" s="36"/>
      <c r="D297" s="36"/>
      <c r="E297" s="36"/>
      <c r="F297" s="36"/>
      <c r="G297" s="36"/>
      <c r="H297" s="36"/>
      <c r="I297" s="36"/>
      <c r="J297" s="36"/>
      <c r="K297" s="36"/>
      <c r="L297" s="36"/>
      <c r="M297" s="36"/>
      <c r="N297" s="36"/>
      <c r="O297" s="36"/>
      <c r="P297" s="36"/>
      <c r="Q297" s="36"/>
      <c r="R297" s="38"/>
      <c r="S297" s="36"/>
      <c r="T297" s="36"/>
      <c r="U297" s="36"/>
      <c r="V297" s="36"/>
      <c r="W297" s="36"/>
      <c r="X297" s="36"/>
      <c r="Y297" s="36"/>
      <c r="Z297" s="36"/>
      <c r="AA297" s="36"/>
      <c r="AB297" s="36"/>
    </row>
    <row r="298" spans="1:28" x14ac:dyDescent="0.25">
      <c r="A298" s="36"/>
      <c r="B298" s="36"/>
      <c r="C298" s="36"/>
      <c r="D298" s="36"/>
      <c r="E298" s="36"/>
      <c r="F298" s="36"/>
      <c r="G298" s="36"/>
      <c r="H298" s="36"/>
      <c r="I298" s="36"/>
      <c r="J298" s="36"/>
      <c r="K298" s="36"/>
      <c r="L298" s="36"/>
      <c r="M298" s="36"/>
      <c r="N298" s="36"/>
      <c r="O298" s="36"/>
      <c r="P298" s="36"/>
      <c r="Q298" s="36"/>
      <c r="R298" s="38"/>
      <c r="S298" s="36"/>
      <c r="T298" s="36"/>
      <c r="U298" s="36"/>
      <c r="V298" s="36"/>
      <c r="W298" s="36"/>
      <c r="X298" s="36"/>
      <c r="Y298" s="36"/>
      <c r="Z298" s="36"/>
      <c r="AA298" s="36"/>
      <c r="AB298" s="36"/>
    </row>
    <row r="299" spans="1:28" x14ac:dyDescent="0.25">
      <c r="A299" s="36"/>
      <c r="B299" s="36"/>
      <c r="C299" s="36"/>
      <c r="D299" s="36"/>
      <c r="E299" s="36"/>
      <c r="F299" s="36"/>
      <c r="G299" s="36"/>
      <c r="H299" s="36"/>
      <c r="I299" s="36"/>
      <c r="J299" s="36"/>
      <c r="K299" s="36"/>
      <c r="L299" s="36"/>
      <c r="M299" s="36"/>
      <c r="N299" s="36"/>
      <c r="O299" s="36"/>
      <c r="P299" s="36"/>
      <c r="Q299" s="36"/>
      <c r="R299" s="38"/>
      <c r="S299" s="36"/>
      <c r="T299" s="36"/>
      <c r="U299" s="36"/>
      <c r="V299" s="36"/>
      <c r="W299" s="36"/>
      <c r="X299" s="36"/>
      <c r="Y299" s="36"/>
      <c r="Z299" s="36"/>
      <c r="AA299" s="36"/>
      <c r="AB299" s="36"/>
    </row>
    <row r="300" spans="1:28" x14ac:dyDescent="0.25">
      <c r="A300" s="36"/>
      <c r="B300" s="36"/>
      <c r="C300" s="36"/>
      <c r="D300" s="36"/>
      <c r="E300" s="36"/>
      <c r="F300" s="36"/>
      <c r="G300" s="36"/>
      <c r="H300" s="36"/>
      <c r="I300" s="36"/>
      <c r="J300" s="36"/>
      <c r="K300" s="36"/>
      <c r="L300" s="36"/>
      <c r="M300" s="36"/>
      <c r="N300" s="36"/>
      <c r="O300" s="36"/>
      <c r="P300" s="36"/>
      <c r="Q300" s="36"/>
      <c r="R300" s="38"/>
      <c r="S300" s="36"/>
      <c r="T300" s="36"/>
      <c r="U300" s="36"/>
      <c r="V300" s="36"/>
      <c r="W300" s="36"/>
      <c r="X300" s="36"/>
      <c r="Y300" s="36"/>
      <c r="Z300" s="36"/>
      <c r="AA300" s="36"/>
      <c r="AB300" s="36"/>
    </row>
    <row r="301" spans="1:28" x14ac:dyDescent="0.25">
      <c r="A301" s="36"/>
      <c r="B301" s="36"/>
      <c r="C301" s="36"/>
      <c r="D301" s="36"/>
      <c r="E301" s="36"/>
      <c r="F301" s="36"/>
      <c r="G301" s="36"/>
      <c r="H301" s="36"/>
      <c r="I301" s="36"/>
      <c r="J301" s="36"/>
      <c r="K301" s="36"/>
      <c r="L301" s="36"/>
      <c r="M301" s="36"/>
      <c r="N301" s="36"/>
      <c r="O301" s="36"/>
      <c r="P301" s="36"/>
      <c r="Q301" s="36"/>
      <c r="R301" s="38"/>
      <c r="S301" s="36"/>
      <c r="T301" s="36"/>
      <c r="U301" s="36"/>
      <c r="V301" s="36"/>
      <c r="W301" s="36"/>
      <c r="X301" s="36"/>
      <c r="Y301" s="36"/>
      <c r="Z301" s="36"/>
      <c r="AA301" s="36"/>
      <c r="AB301" s="36"/>
    </row>
    <row r="302" spans="1:28" x14ac:dyDescent="0.25">
      <c r="A302" s="36"/>
      <c r="B302" s="36"/>
      <c r="C302" s="36"/>
      <c r="D302" s="36"/>
      <c r="E302" s="36"/>
      <c r="F302" s="36"/>
      <c r="G302" s="36"/>
      <c r="H302" s="36"/>
      <c r="I302" s="36"/>
      <c r="J302" s="36"/>
      <c r="K302" s="36"/>
      <c r="L302" s="36"/>
      <c r="M302" s="36"/>
      <c r="N302" s="36"/>
      <c r="O302" s="36"/>
      <c r="P302" s="36"/>
      <c r="Q302" s="36"/>
      <c r="R302" s="38"/>
      <c r="S302" s="36"/>
      <c r="T302" s="36"/>
      <c r="U302" s="36"/>
      <c r="V302" s="36"/>
      <c r="W302" s="36"/>
      <c r="X302" s="36"/>
      <c r="Y302" s="36"/>
      <c r="Z302" s="36"/>
      <c r="AA302" s="36"/>
      <c r="AB302" s="36"/>
    </row>
    <row r="303" spans="1:28" x14ac:dyDescent="0.25">
      <c r="A303" s="36"/>
      <c r="B303" s="36"/>
      <c r="C303" s="36"/>
      <c r="D303" s="36"/>
      <c r="E303" s="36"/>
      <c r="F303" s="36"/>
      <c r="G303" s="36"/>
      <c r="H303" s="36"/>
      <c r="I303" s="36"/>
      <c r="J303" s="36"/>
      <c r="K303" s="36"/>
      <c r="L303" s="36"/>
      <c r="M303" s="36"/>
      <c r="N303" s="36"/>
      <c r="O303" s="36"/>
      <c r="P303" s="36"/>
      <c r="Q303" s="36"/>
      <c r="R303" s="38"/>
      <c r="S303" s="36"/>
      <c r="T303" s="36"/>
      <c r="U303" s="36"/>
      <c r="V303" s="36"/>
      <c r="W303" s="36"/>
      <c r="X303" s="36"/>
      <c r="Y303" s="36"/>
      <c r="Z303" s="36"/>
      <c r="AA303" s="36"/>
      <c r="AB303" s="36"/>
    </row>
    <row r="304" spans="1:28" x14ac:dyDescent="0.25">
      <c r="A304" s="36"/>
      <c r="B304" s="36"/>
      <c r="C304" s="36"/>
      <c r="D304" s="36"/>
      <c r="E304" s="36"/>
      <c r="F304" s="36"/>
      <c r="G304" s="36"/>
      <c r="H304" s="36"/>
      <c r="I304" s="36"/>
      <c r="J304" s="36"/>
      <c r="K304" s="36"/>
      <c r="L304" s="36"/>
      <c r="M304" s="36"/>
      <c r="N304" s="36"/>
      <c r="O304" s="36"/>
      <c r="P304" s="36"/>
      <c r="Q304" s="36"/>
      <c r="R304" s="38"/>
      <c r="S304" s="36"/>
      <c r="T304" s="36"/>
      <c r="U304" s="36"/>
      <c r="V304" s="36"/>
      <c r="W304" s="36"/>
      <c r="X304" s="36"/>
      <c r="Y304" s="36"/>
      <c r="Z304" s="36"/>
      <c r="AA304" s="36"/>
      <c r="AB304" s="36"/>
    </row>
    <row r="305" spans="1:28" x14ac:dyDescent="0.25">
      <c r="A305" s="36"/>
      <c r="B305" s="36"/>
      <c r="C305" s="36"/>
      <c r="D305" s="36"/>
      <c r="E305" s="36"/>
      <c r="F305" s="36"/>
      <c r="G305" s="36"/>
      <c r="H305" s="36"/>
      <c r="I305" s="36"/>
      <c r="J305" s="36"/>
      <c r="K305" s="36"/>
      <c r="L305" s="36"/>
      <c r="M305" s="36"/>
      <c r="N305" s="36"/>
      <c r="O305" s="36"/>
      <c r="P305" s="36"/>
      <c r="Q305" s="36"/>
      <c r="R305" s="38"/>
      <c r="S305" s="36"/>
      <c r="T305" s="36"/>
      <c r="U305" s="36"/>
      <c r="V305" s="36"/>
      <c r="W305" s="36"/>
      <c r="X305" s="36"/>
      <c r="Y305" s="36"/>
      <c r="Z305" s="36"/>
      <c r="AA305" s="36"/>
      <c r="AB305" s="36"/>
    </row>
    <row r="306" spans="1:28" x14ac:dyDescent="0.25">
      <c r="A306" s="36"/>
      <c r="B306" s="36"/>
      <c r="C306" s="36"/>
      <c r="D306" s="36"/>
      <c r="E306" s="36"/>
      <c r="F306" s="36"/>
      <c r="G306" s="36"/>
      <c r="H306" s="36"/>
      <c r="I306" s="36"/>
      <c r="J306" s="36"/>
      <c r="K306" s="36"/>
      <c r="L306" s="36"/>
      <c r="M306" s="36"/>
      <c r="N306" s="36"/>
      <c r="O306" s="36"/>
      <c r="P306" s="36"/>
      <c r="Q306" s="36"/>
      <c r="R306" s="38"/>
      <c r="S306" s="36"/>
      <c r="T306" s="36"/>
      <c r="U306" s="36"/>
      <c r="V306" s="36"/>
      <c r="W306" s="36"/>
      <c r="X306" s="36"/>
      <c r="Y306" s="36"/>
      <c r="Z306" s="36"/>
      <c r="AA306" s="36"/>
      <c r="AB306" s="36"/>
    </row>
    <row r="307" spans="1:28" x14ac:dyDescent="0.25">
      <c r="A307" s="36"/>
      <c r="B307" s="36"/>
      <c r="C307" s="36"/>
      <c r="D307" s="36"/>
      <c r="E307" s="36"/>
      <c r="F307" s="36"/>
      <c r="G307" s="36"/>
      <c r="H307" s="36"/>
      <c r="I307" s="36"/>
      <c r="J307" s="36"/>
      <c r="K307" s="36"/>
      <c r="L307" s="36"/>
      <c r="M307" s="36"/>
      <c r="N307" s="36"/>
      <c r="O307" s="36"/>
      <c r="P307" s="36"/>
      <c r="Q307" s="36"/>
      <c r="R307" s="38"/>
      <c r="S307" s="36"/>
      <c r="T307" s="36"/>
      <c r="U307" s="36"/>
      <c r="V307" s="36"/>
      <c r="W307" s="36"/>
      <c r="X307" s="36"/>
      <c r="Y307" s="36"/>
      <c r="Z307" s="36"/>
      <c r="AA307" s="36"/>
      <c r="AB307" s="36"/>
    </row>
    <row r="308" spans="1:28" x14ac:dyDescent="0.25">
      <c r="A308" s="36"/>
      <c r="B308" s="36"/>
      <c r="C308" s="36"/>
      <c r="D308" s="36"/>
      <c r="E308" s="36"/>
      <c r="F308" s="36"/>
      <c r="G308" s="36"/>
      <c r="H308" s="36"/>
      <c r="I308" s="36"/>
      <c r="J308" s="36"/>
      <c r="K308" s="36"/>
      <c r="L308" s="36"/>
      <c r="M308" s="36"/>
      <c r="N308" s="36"/>
      <c r="O308" s="36"/>
      <c r="P308" s="36"/>
      <c r="Q308" s="36"/>
      <c r="R308" s="38"/>
      <c r="S308" s="36"/>
      <c r="T308" s="36"/>
      <c r="U308" s="36"/>
      <c r="V308" s="36"/>
      <c r="W308" s="36"/>
      <c r="X308" s="36"/>
      <c r="Y308" s="36"/>
      <c r="Z308" s="36"/>
      <c r="AA308" s="36"/>
      <c r="AB308" s="36"/>
    </row>
    <row r="309" spans="1:28" x14ac:dyDescent="0.25">
      <c r="A309" s="36"/>
      <c r="B309" s="36"/>
      <c r="C309" s="36"/>
      <c r="D309" s="36"/>
      <c r="E309" s="36"/>
      <c r="F309" s="36"/>
      <c r="G309" s="36"/>
      <c r="H309" s="36"/>
      <c r="I309" s="36"/>
      <c r="J309" s="36"/>
      <c r="K309" s="36"/>
      <c r="L309" s="36"/>
      <c r="M309" s="36"/>
      <c r="N309" s="36"/>
      <c r="O309" s="36"/>
      <c r="P309" s="36"/>
      <c r="Q309" s="36"/>
      <c r="R309" s="38"/>
      <c r="S309" s="36"/>
      <c r="T309" s="36"/>
      <c r="U309" s="36"/>
      <c r="V309" s="36"/>
      <c r="W309" s="36"/>
      <c r="X309" s="36"/>
      <c r="Y309" s="36"/>
      <c r="Z309" s="36"/>
      <c r="AA309" s="36"/>
      <c r="AB309" s="36"/>
    </row>
    <row r="310" spans="1:28" x14ac:dyDescent="0.25">
      <c r="A310" s="36"/>
      <c r="B310" s="36"/>
      <c r="C310" s="36"/>
      <c r="D310" s="36"/>
      <c r="E310" s="36"/>
      <c r="F310" s="36"/>
      <c r="G310" s="36"/>
      <c r="H310" s="36"/>
      <c r="I310" s="36"/>
      <c r="J310" s="36"/>
      <c r="K310" s="36"/>
      <c r="L310" s="36"/>
      <c r="M310" s="36"/>
      <c r="N310" s="36"/>
      <c r="O310" s="36"/>
      <c r="P310" s="36"/>
      <c r="Q310" s="36"/>
      <c r="R310" s="38"/>
      <c r="S310" s="36"/>
      <c r="T310" s="36"/>
      <c r="U310" s="36"/>
      <c r="V310" s="36"/>
      <c r="W310" s="36"/>
      <c r="X310" s="36"/>
      <c r="Y310" s="36"/>
      <c r="Z310" s="36"/>
      <c r="AA310" s="36"/>
      <c r="AB310" s="36"/>
    </row>
    <row r="311" spans="1:28" x14ac:dyDescent="0.25">
      <c r="A311" s="36"/>
      <c r="B311" s="36"/>
      <c r="C311" s="36"/>
      <c r="D311" s="36"/>
      <c r="E311" s="36"/>
      <c r="F311" s="36"/>
      <c r="G311" s="36"/>
      <c r="H311" s="36"/>
      <c r="I311" s="36"/>
      <c r="J311" s="36"/>
      <c r="K311" s="36"/>
      <c r="L311" s="36"/>
      <c r="M311" s="36"/>
      <c r="N311" s="36"/>
      <c r="O311" s="36"/>
      <c r="P311" s="36"/>
      <c r="Q311" s="36"/>
      <c r="R311" s="38"/>
      <c r="S311" s="36"/>
      <c r="T311" s="36"/>
      <c r="U311" s="36"/>
      <c r="V311" s="36"/>
      <c r="W311" s="36"/>
      <c r="X311" s="36"/>
      <c r="Y311" s="36"/>
      <c r="Z311" s="36"/>
      <c r="AA311" s="36"/>
      <c r="AB311" s="36"/>
    </row>
    <row r="312" spans="1:28" x14ac:dyDescent="0.25">
      <c r="A312" s="36"/>
      <c r="B312" s="36"/>
      <c r="C312" s="36"/>
      <c r="D312" s="36"/>
      <c r="E312" s="36"/>
      <c r="F312" s="36"/>
      <c r="G312" s="36"/>
      <c r="H312" s="36"/>
      <c r="I312" s="36"/>
      <c r="J312" s="36"/>
      <c r="K312" s="36"/>
      <c r="L312" s="36"/>
      <c r="M312" s="36"/>
      <c r="N312" s="36"/>
      <c r="O312" s="36"/>
      <c r="P312" s="36"/>
      <c r="Q312" s="36"/>
      <c r="R312" s="38"/>
      <c r="S312" s="36"/>
      <c r="T312" s="36"/>
      <c r="U312" s="36"/>
      <c r="V312" s="36"/>
      <c r="W312" s="36"/>
      <c r="X312" s="36"/>
      <c r="Y312" s="36"/>
      <c r="Z312" s="36"/>
      <c r="AA312" s="36"/>
      <c r="AB312" s="36"/>
    </row>
    <row r="313" spans="1:28" x14ac:dyDescent="0.25">
      <c r="A313" s="36"/>
      <c r="B313" s="36"/>
      <c r="C313" s="36"/>
      <c r="D313" s="36"/>
      <c r="E313" s="36"/>
      <c r="F313" s="36"/>
      <c r="G313" s="36"/>
      <c r="H313" s="36"/>
      <c r="I313" s="36"/>
      <c r="J313" s="36"/>
      <c r="K313" s="36"/>
      <c r="L313" s="36"/>
      <c r="M313" s="36"/>
      <c r="N313" s="36"/>
      <c r="O313" s="36"/>
      <c r="P313" s="36"/>
      <c r="Q313" s="36"/>
      <c r="R313" s="38"/>
      <c r="S313" s="36"/>
      <c r="T313" s="36"/>
      <c r="U313" s="36"/>
      <c r="V313" s="36"/>
      <c r="W313" s="36"/>
      <c r="X313" s="36"/>
      <c r="Y313" s="36"/>
      <c r="Z313" s="36"/>
      <c r="AA313" s="36"/>
      <c r="AB313" s="36"/>
    </row>
    <row r="314" spans="1:28" x14ac:dyDescent="0.25">
      <c r="A314" s="36"/>
      <c r="B314" s="36"/>
      <c r="C314" s="36"/>
      <c r="D314" s="36"/>
      <c r="E314" s="36"/>
      <c r="F314" s="36"/>
      <c r="G314" s="36"/>
      <c r="H314" s="36"/>
      <c r="I314" s="36"/>
      <c r="J314" s="36"/>
      <c r="K314" s="36"/>
      <c r="L314" s="36"/>
      <c r="M314" s="36"/>
      <c r="N314" s="36"/>
      <c r="O314" s="36"/>
      <c r="P314" s="36"/>
      <c r="Q314" s="36"/>
      <c r="R314" s="38"/>
      <c r="S314" s="36"/>
      <c r="T314" s="36"/>
      <c r="U314" s="36"/>
      <c r="V314" s="36"/>
      <c r="W314" s="36"/>
      <c r="X314" s="36"/>
      <c r="Y314" s="36"/>
      <c r="Z314" s="36"/>
      <c r="AA314" s="36"/>
      <c r="AB314" s="36"/>
    </row>
    <row r="315" spans="1:28" x14ac:dyDescent="0.25">
      <c r="A315" s="36"/>
      <c r="B315" s="36"/>
      <c r="C315" s="36"/>
      <c r="D315" s="36"/>
      <c r="E315" s="36"/>
      <c r="F315" s="36"/>
      <c r="G315" s="36"/>
      <c r="H315" s="36"/>
      <c r="I315" s="36"/>
      <c r="J315" s="36"/>
      <c r="K315" s="36"/>
      <c r="L315" s="36"/>
      <c r="M315" s="36"/>
      <c r="N315" s="36"/>
      <c r="O315" s="36"/>
      <c r="P315" s="36"/>
      <c r="Q315" s="36"/>
      <c r="R315" s="38"/>
      <c r="S315" s="36"/>
      <c r="T315" s="36"/>
      <c r="U315" s="36"/>
      <c r="V315" s="36"/>
      <c r="W315" s="36"/>
      <c r="X315" s="36"/>
      <c r="Y315" s="36"/>
      <c r="Z315" s="36"/>
      <c r="AA315" s="36"/>
      <c r="AB315" s="36"/>
    </row>
    <row r="316" spans="1:28" x14ac:dyDescent="0.25">
      <c r="A316" s="36"/>
      <c r="B316" s="36"/>
      <c r="C316" s="36"/>
      <c r="D316" s="36"/>
      <c r="E316" s="36"/>
      <c r="F316" s="36"/>
      <c r="G316" s="36"/>
      <c r="H316" s="36"/>
      <c r="I316" s="36"/>
      <c r="J316" s="36"/>
      <c r="K316" s="36"/>
      <c r="L316" s="36"/>
      <c r="M316" s="36"/>
      <c r="N316" s="36"/>
      <c r="O316" s="36"/>
      <c r="P316" s="36"/>
      <c r="Q316" s="36"/>
      <c r="R316" s="38"/>
      <c r="S316" s="36"/>
      <c r="T316" s="36"/>
      <c r="U316" s="36"/>
      <c r="V316" s="36"/>
      <c r="W316" s="36"/>
      <c r="X316" s="36"/>
      <c r="Y316" s="36"/>
      <c r="Z316" s="36"/>
      <c r="AA316" s="36"/>
      <c r="AB316" s="36"/>
    </row>
    <row r="317" spans="1:28" x14ac:dyDescent="0.25">
      <c r="A317" s="36"/>
      <c r="B317" s="36"/>
      <c r="C317" s="36"/>
      <c r="D317" s="36"/>
      <c r="E317" s="36"/>
      <c r="F317" s="36"/>
      <c r="G317" s="36"/>
      <c r="H317" s="36"/>
      <c r="I317" s="36"/>
      <c r="J317" s="36"/>
      <c r="K317" s="36"/>
      <c r="L317" s="36"/>
      <c r="M317" s="36"/>
      <c r="N317" s="36"/>
      <c r="O317" s="36"/>
      <c r="P317" s="36"/>
      <c r="Q317" s="36"/>
      <c r="R317" s="38"/>
      <c r="S317" s="36"/>
      <c r="T317" s="36"/>
      <c r="U317" s="36"/>
      <c r="V317" s="36"/>
      <c r="W317" s="36"/>
      <c r="X317" s="36"/>
      <c r="Y317" s="36"/>
      <c r="Z317" s="36"/>
      <c r="AA317" s="36"/>
      <c r="AB317" s="36"/>
    </row>
    <row r="318" spans="1:28" x14ac:dyDescent="0.25">
      <c r="A318" s="36"/>
      <c r="B318" s="36"/>
      <c r="C318" s="36"/>
      <c r="D318" s="36"/>
      <c r="E318" s="36"/>
      <c r="F318" s="36"/>
      <c r="G318" s="36"/>
      <c r="H318" s="36"/>
      <c r="I318" s="36"/>
      <c r="J318" s="36"/>
      <c r="K318" s="36"/>
      <c r="L318" s="36"/>
      <c r="M318" s="36"/>
      <c r="N318" s="36"/>
      <c r="O318" s="36"/>
      <c r="P318" s="36"/>
      <c r="Q318" s="36"/>
      <c r="R318" s="38"/>
      <c r="S318" s="36"/>
      <c r="T318" s="36"/>
      <c r="U318" s="36"/>
      <c r="V318" s="36"/>
      <c r="W318" s="36"/>
      <c r="X318" s="36"/>
      <c r="Y318" s="36"/>
      <c r="Z318" s="36"/>
      <c r="AA318" s="36"/>
      <c r="AB318" s="36"/>
    </row>
    <row r="319" spans="1:28" x14ac:dyDescent="0.25">
      <c r="A319" s="36"/>
      <c r="B319" s="36"/>
      <c r="C319" s="36"/>
      <c r="D319" s="36"/>
      <c r="E319" s="36"/>
      <c r="F319" s="36"/>
      <c r="G319" s="36"/>
      <c r="H319" s="36"/>
      <c r="I319" s="36"/>
      <c r="J319" s="36"/>
      <c r="K319" s="36"/>
      <c r="L319" s="36"/>
      <c r="M319" s="36"/>
      <c r="N319" s="36"/>
      <c r="O319" s="36"/>
      <c r="P319" s="36"/>
      <c r="Q319" s="36"/>
      <c r="R319" s="38"/>
      <c r="S319" s="36"/>
      <c r="T319" s="36"/>
      <c r="U319" s="36"/>
      <c r="V319" s="36"/>
      <c r="W319" s="36"/>
      <c r="X319" s="36"/>
      <c r="Y319" s="36"/>
      <c r="Z319" s="36"/>
      <c r="AA319" s="36"/>
      <c r="AB319" s="36"/>
    </row>
    <row r="320" spans="1:28" x14ac:dyDescent="0.25">
      <c r="A320" s="36"/>
      <c r="B320" s="36"/>
      <c r="C320" s="36"/>
      <c r="D320" s="36"/>
      <c r="E320" s="36"/>
      <c r="F320" s="36"/>
      <c r="G320" s="36"/>
      <c r="H320" s="36"/>
      <c r="I320" s="36"/>
      <c r="J320" s="36"/>
      <c r="K320" s="36"/>
      <c r="L320" s="36"/>
      <c r="M320" s="36"/>
      <c r="N320" s="36"/>
      <c r="O320" s="36"/>
      <c r="P320" s="36"/>
      <c r="Q320" s="36"/>
      <c r="R320" s="38"/>
      <c r="S320" s="36"/>
      <c r="T320" s="36"/>
      <c r="U320" s="36"/>
      <c r="V320" s="36"/>
      <c r="W320" s="36"/>
      <c r="X320" s="36"/>
      <c r="Y320" s="36"/>
      <c r="Z320" s="36"/>
      <c r="AA320" s="36"/>
      <c r="AB320" s="36"/>
    </row>
    <row r="321" spans="1:28" x14ac:dyDescent="0.25">
      <c r="A321" s="36"/>
      <c r="B321" s="36"/>
      <c r="C321" s="36"/>
      <c r="D321" s="36"/>
      <c r="E321" s="36"/>
      <c r="F321" s="36"/>
      <c r="G321" s="36"/>
      <c r="H321" s="36"/>
      <c r="I321" s="36"/>
      <c r="J321" s="36"/>
      <c r="K321" s="36"/>
      <c r="L321" s="36"/>
      <c r="M321" s="36"/>
      <c r="N321" s="36"/>
      <c r="O321" s="36"/>
      <c r="P321" s="36"/>
      <c r="Q321" s="36"/>
      <c r="R321" s="38"/>
      <c r="S321" s="36"/>
      <c r="T321" s="36"/>
      <c r="U321" s="36"/>
      <c r="V321" s="36"/>
      <c r="W321" s="36"/>
      <c r="X321" s="36"/>
      <c r="Y321" s="36"/>
      <c r="Z321" s="36"/>
      <c r="AA321" s="36"/>
      <c r="AB321" s="36"/>
    </row>
    <row r="322" spans="1:28" x14ac:dyDescent="0.25">
      <c r="A322" s="36"/>
      <c r="B322" s="36"/>
      <c r="C322" s="36"/>
      <c r="D322" s="36"/>
      <c r="E322" s="36"/>
      <c r="F322" s="36"/>
      <c r="G322" s="36"/>
      <c r="H322" s="36"/>
      <c r="I322" s="36"/>
      <c r="J322" s="36"/>
      <c r="K322" s="36"/>
      <c r="L322" s="36"/>
      <c r="M322" s="36"/>
      <c r="N322" s="36"/>
      <c r="O322" s="36"/>
      <c r="P322" s="36"/>
      <c r="Q322" s="36"/>
      <c r="R322" s="38"/>
      <c r="S322" s="36"/>
      <c r="T322" s="36"/>
      <c r="U322" s="36"/>
      <c r="V322" s="36"/>
      <c r="W322" s="36"/>
      <c r="X322" s="36"/>
      <c r="Y322" s="36"/>
      <c r="Z322" s="36"/>
      <c r="AA322" s="36"/>
      <c r="AB322" s="36"/>
    </row>
    <row r="323" spans="1:28" x14ac:dyDescent="0.25">
      <c r="A323" s="36"/>
      <c r="B323" s="36"/>
      <c r="C323" s="36"/>
      <c r="D323" s="36"/>
      <c r="E323" s="36"/>
      <c r="F323" s="36"/>
      <c r="G323" s="36"/>
      <c r="H323" s="36"/>
      <c r="I323" s="36"/>
      <c r="J323" s="36"/>
      <c r="K323" s="36"/>
      <c r="L323" s="36"/>
      <c r="M323" s="36"/>
      <c r="N323" s="36"/>
      <c r="O323" s="36"/>
      <c r="P323" s="36"/>
      <c r="Q323" s="36"/>
      <c r="R323" s="38"/>
      <c r="S323" s="36"/>
      <c r="T323" s="36"/>
      <c r="U323" s="36"/>
      <c r="V323" s="36"/>
      <c r="W323" s="36"/>
      <c r="X323" s="36"/>
      <c r="Y323" s="36"/>
      <c r="Z323" s="36"/>
      <c r="AA323" s="36"/>
      <c r="AB323" s="36"/>
    </row>
    <row r="324" spans="1:28" x14ac:dyDescent="0.25">
      <c r="A324" s="36"/>
      <c r="B324" s="36"/>
      <c r="C324" s="36"/>
      <c r="D324" s="36"/>
      <c r="E324" s="36"/>
      <c r="F324" s="36"/>
      <c r="G324" s="36"/>
      <c r="H324" s="36"/>
      <c r="I324" s="36"/>
      <c r="J324" s="36"/>
      <c r="K324" s="36"/>
      <c r="L324" s="36"/>
      <c r="M324" s="36"/>
      <c r="N324" s="36"/>
      <c r="O324" s="36"/>
      <c r="P324" s="36"/>
      <c r="Q324" s="36"/>
      <c r="R324" s="38"/>
      <c r="S324" s="36"/>
      <c r="T324" s="36"/>
      <c r="U324" s="36"/>
      <c r="V324" s="36"/>
      <c r="W324" s="36"/>
      <c r="X324" s="36"/>
      <c r="Y324" s="36"/>
      <c r="Z324" s="36"/>
      <c r="AA324" s="36"/>
      <c r="AB324" s="36"/>
    </row>
    <row r="325" spans="1:28" x14ac:dyDescent="0.25">
      <c r="A325" s="36"/>
      <c r="B325" s="36"/>
      <c r="C325" s="36"/>
      <c r="D325" s="36"/>
      <c r="E325" s="36"/>
      <c r="F325" s="36"/>
      <c r="G325" s="36"/>
      <c r="H325" s="36"/>
      <c r="I325" s="36"/>
      <c r="J325" s="36"/>
      <c r="K325" s="36"/>
      <c r="L325" s="36"/>
      <c r="M325" s="36"/>
      <c r="N325" s="36"/>
      <c r="O325" s="36"/>
      <c r="P325" s="36"/>
      <c r="Q325" s="36"/>
      <c r="R325" s="38"/>
      <c r="S325" s="36"/>
      <c r="T325" s="36"/>
      <c r="U325" s="36"/>
      <c r="V325" s="36"/>
      <c r="W325" s="36"/>
      <c r="X325" s="36"/>
      <c r="Y325" s="36"/>
      <c r="Z325" s="36"/>
      <c r="AA325" s="36"/>
      <c r="AB325" s="36"/>
    </row>
    <row r="326" spans="1:28" x14ac:dyDescent="0.25">
      <c r="A326" s="36"/>
      <c r="B326" s="36"/>
      <c r="C326" s="36"/>
      <c r="D326" s="36"/>
      <c r="E326" s="36"/>
      <c r="F326" s="36"/>
      <c r="G326" s="36"/>
      <c r="H326" s="36"/>
      <c r="I326" s="36"/>
      <c r="J326" s="36"/>
      <c r="K326" s="36"/>
      <c r="L326" s="36"/>
      <c r="M326" s="36"/>
      <c r="N326" s="36"/>
      <c r="O326" s="36"/>
      <c r="P326" s="36"/>
      <c r="Q326" s="36"/>
      <c r="R326" s="38"/>
      <c r="S326" s="36"/>
      <c r="T326" s="36"/>
      <c r="U326" s="36"/>
      <c r="V326" s="36"/>
      <c r="W326" s="36"/>
      <c r="X326" s="36"/>
      <c r="Y326" s="36"/>
      <c r="Z326" s="36"/>
      <c r="AA326" s="36"/>
      <c r="AB326" s="36"/>
    </row>
    <row r="327" spans="1:28" x14ac:dyDescent="0.25">
      <c r="A327" s="36"/>
      <c r="B327" s="36"/>
      <c r="C327" s="36"/>
      <c r="D327" s="36"/>
      <c r="E327" s="36"/>
      <c r="F327" s="36"/>
      <c r="G327" s="36"/>
      <c r="H327" s="36"/>
      <c r="I327" s="36"/>
      <c r="J327" s="36"/>
      <c r="K327" s="36"/>
      <c r="L327" s="36"/>
      <c r="M327" s="36"/>
      <c r="N327" s="36"/>
      <c r="O327" s="36"/>
      <c r="P327" s="36"/>
      <c r="Q327" s="36"/>
      <c r="R327" s="38"/>
      <c r="S327" s="36"/>
      <c r="T327" s="36"/>
      <c r="U327" s="36"/>
      <c r="V327" s="36"/>
      <c r="W327" s="36"/>
      <c r="X327" s="36"/>
      <c r="Y327" s="36"/>
      <c r="Z327" s="36"/>
      <c r="AA327" s="36"/>
      <c r="AB327" s="36"/>
    </row>
    <row r="328" spans="1:28" x14ac:dyDescent="0.25">
      <c r="A328" s="36"/>
      <c r="B328" s="36"/>
      <c r="C328" s="36"/>
      <c r="D328" s="36"/>
      <c r="E328" s="36"/>
      <c r="F328" s="36"/>
      <c r="G328" s="36"/>
      <c r="H328" s="36"/>
      <c r="I328" s="36"/>
      <c r="J328" s="36"/>
      <c r="K328" s="36"/>
      <c r="L328" s="36"/>
      <c r="M328" s="36"/>
      <c r="N328" s="36"/>
      <c r="O328" s="36"/>
      <c r="P328" s="36"/>
      <c r="Q328" s="36"/>
      <c r="R328" s="38"/>
      <c r="S328" s="36"/>
      <c r="T328" s="36"/>
      <c r="U328" s="36"/>
      <c r="V328" s="36"/>
      <c r="W328" s="36"/>
      <c r="X328" s="36"/>
      <c r="Y328" s="36"/>
      <c r="Z328" s="36"/>
      <c r="AA328" s="36"/>
      <c r="AB328" s="36"/>
    </row>
    <row r="329" spans="1:28" x14ac:dyDescent="0.25">
      <c r="A329" s="36"/>
      <c r="B329" s="36"/>
      <c r="C329" s="36"/>
      <c r="D329" s="36"/>
      <c r="E329" s="36"/>
      <c r="F329" s="36"/>
      <c r="G329" s="36"/>
      <c r="H329" s="36"/>
      <c r="I329" s="36"/>
      <c r="J329" s="36"/>
      <c r="K329" s="36"/>
      <c r="L329" s="36"/>
      <c r="M329" s="36"/>
      <c r="N329" s="36"/>
      <c r="O329" s="36"/>
      <c r="P329" s="36"/>
      <c r="Q329" s="36"/>
      <c r="R329" s="38"/>
      <c r="S329" s="36"/>
      <c r="T329" s="36"/>
      <c r="U329" s="36"/>
      <c r="V329" s="36"/>
      <c r="W329" s="36"/>
      <c r="X329" s="36"/>
      <c r="Y329" s="36"/>
      <c r="Z329" s="36"/>
      <c r="AA329" s="36"/>
      <c r="AB329" s="36"/>
    </row>
    <row r="330" spans="1:28" x14ac:dyDescent="0.25">
      <c r="A330" s="36"/>
      <c r="B330" s="36"/>
      <c r="C330" s="36"/>
      <c r="D330" s="36"/>
      <c r="E330" s="36"/>
      <c r="F330" s="36"/>
      <c r="G330" s="36"/>
      <c r="H330" s="36"/>
      <c r="I330" s="36"/>
      <c r="J330" s="36"/>
      <c r="K330" s="36"/>
      <c r="L330" s="36"/>
      <c r="M330" s="36"/>
      <c r="N330" s="36"/>
      <c r="O330" s="36"/>
      <c r="P330" s="36"/>
      <c r="Q330" s="36"/>
      <c r="R330" s="38"/>
      <c r="S330" s="36"/>
      <c r="T330" s="36"/>
      <c r="U330" s="36"/>
      <c r="V330" s="36"/>
      <c r="W330" s="36"/>
      <c r="X330" s="36"/>
      <c r="Y330" s="36"/>
      <c r="Z330" s="36"/>
      <c r="AA330" s="36"/>
      <c r="AB330" s="36"/>
    </row>
    <row r="331" spans="1:28" x14ac:dyDescent="0.25">
      <c r="A331" s="36"/>
      <c r="B331" s="36"/>
      <c r="C331" s="36"/>
      <c r="D331" s="36"/>
      <c r="E331" s="36"/>
      <c r="F331" s="36"/>
      <c r="G331" s="36"/>
      <c r="H331" s="36"/>
      <c r="I331" s="36"/>
      <c r="J331" s="36"/>
      <c r="K331" s="36"/>
      <c r="L331" s="36"/>
      <c r="M331" s="36"/>
      <c r="N331" s="36"/>
      <c r="O331" s="36"/>
      <c r="P331" s="36"/>
      <c r="Q331" s="36"/>
      <c r="R331" s="38"/>
      <c r="S331" s="36"/>
      <c r="T331" s="36"/>
      <c r="U331" s="36"/>
      <c r="V331" s="36"/>
      <c r="W331" s="36"/>
      <c r="X331" s="36"/>
      <c r="Y331" s="36"/>
      <c r="Z331" s="36"/>
      <c r="AA331" s="36"/>
      <c r="AB331" s="36"/>
    </row>
    <row r="332" spans="1:28" x14ac:dyDescent="0.25">
      <c r="A332" s="36"/>
      <c r="B332" s="36"/>
      <c r="C332" s="36"/>
      <c r="D332" s="36"/>
      <c r="E332" s="36"/>
      <c r="F332" s="36"/>
      <c r="G332" s="36"/>
      <c r="H332" s="36"/>
      <c r="I332" s="36"/>
      <c r="J332" s="36"/>
      <c r="K332" s="36"/>
      <c r="L332" s="36"/>
      <c r="M332" s="36"/>
      <c r="N332" s="36"/>
      <c r="O332" s="36"/>
      <c r="P332" s="36"/>
      <c r="Q332" s="36"/>
      <c r="R332" s="38"/>
      <c r="S332" s="36"/>
      <c r="T332" s="36"/>
      <c r="U332" s="36"/>
      <c r="V332" s="36"/>
      <c r="W332" s="36"/>
      <c r="X332" s="36"/>
      <c r="Y332" s="36"/>
      <c r="Z332" s="36"/>
      <c r="AA332" s="36"/>
      <c r="AB332" s="36"/>
    </row>
    <row r="333" spans="1:28" x14ac:dyDescent="0.25">
      <c r="A333" s="36"/>
      <c r="B333" s="36"/>
      <c r="C333" s="36"/>
      <c r="D333" s="36"/>
      <c r="E333" s="36"/>
      <c r="F333" s="36"/>
      <c r="G333" s="36"/>
      <c r="H333" s="36"/>
      <c r="I333" s="36"/>
      <c r="J333" s="36"/>
      <c r="K333" s="36"/>
      <c r="L333" s="36"/>
      <c r="M333" s="36"/>
      <c r="N333" s="36"/>
      <c r="O333" s="36"/>
      <c r="P333" s="36"/>
      <c r="Q333" s="36"/>
      <c r="R333" s="38"/>
      <c r="S333" s="36"/>
      <c r="T333" s="36"/>
      <c r="U333" s="36"/>
      <c r="V333" s="36"/>
      <c r="W333" s="36"/>
      <c r="X333" s="36"/>
      <c r="Y333" s="36"/>
      <c r="Z333" s="36"/>
      <c r="AA333" s="36"/>
      <c r="AB333" s="36"/>
    </row>
    <row r="334" spans="1:28" x14ac:dyDescent="0.25">
      <c r="A334" s="36"/>
      <c r="B334" s="36"/>
      <c r="C334" s="36"/>
      <c r="D334" s="36"/>
      <c r="E334" s="36"/>
      <c r="F334" s="36"/>
      <c r="G334" s="36"/>
      <c r="H334" s="36"/>
      <c r="I334" s="36"/>
      <c r="J334" s="36"/>
      <c r="K334" s="36"/>
      <c r="L334" s="36"/>
      <c r="M334" s="36"/>
      <c r="N334" s="36"/>
      <c r="O334" s="36"/>
      <c r="P334" s="36"/>
      <c r="Q334" s="36"/>
      <c r="R334" s="38"/>
      <c r="S334" s="36"/>
      <c r="T334" s="36"/>
      <c r="U334" s="36"/>
      <c r="V334" s="36"/>
      <c r="W334" s="36"/>
      <c r="X334" s="36"/>
      <c r="Y334" s="36"/>
      <c r="Z334" s="36"/>
      <c r="AA334" s="36"/>
      <c r="AB334" s="36"/>
    </row>
    <row r="335" spans="1:28" x14ac:dyDescent="0.25">
      <c r="A335" s="36"/>
      <c r="B335" s="36"/>
      <c r="C335" s="36"/>
      <c r="D335" s="36"/>
      <c r="E335" s="36"/>
      <c r="F335" s="36"/>
      <c r="G335" s="36"/>
      <c r="H335" s="36"/>
      <c r="I335" s="36"/>
      <c r="J335" s="36"/>
      <c r="K335" s="36"/>
      <c r="L335" s="36"/>
      <c r="M335" s="36"/>
      <c r="N335" s="36"/>
      <c r="O335" s="36"/>
      <c r="P335" s="36"/>
      <c r="Q335" s="36"/>
      <c r="R335" s="38"/>
      <c r="S335" s="36"/>
      <c r="T335" s="36"/>
      <c r="U335" s="36"/>
      <c r="V335" s="36"/>
      <c r="W335" s="36"/>
      <c r="X335" s="36"/>
      <c r="Y335" s="36"/>
      <c r="Z335" s="36"/>
      <c r="AA335" s="36"/>
      <c r="AB335" s="36"/>
    </row>
    <row r="336" spans="1:28" x14ac:dyDescent="0.25">
      <c r="A336" s="36"/>
      <c r="B336" s="36"/>
      <c r="C336" s="36"/>
      <c r="D336" s="36"/>
      <c r="E336" s="36"/>
      <c r="F336" s="36"/>
      <c r="G336" s="36"/>
      <c r="H336" s="36"/>
      <c r="I336" s="36"/>
      <c r="J336" s="36"/>
      <c r="K336" s="36"/>
      <c r="L336" s="36"/>
      <c r="M336" s="36"/>
      <c r="N336" s="36"/>
      <c r="O336" s="36"/>
      <c r="P336" s="36"/>
      <c r="Q336" s="36"/>
      <c r="R336" s="38"/>
      <c r="S336" s="36"/>
      <c r="T336" s="36"/>
      <c r="U336" s="36"/>
      <c r="V336" s="36"/>
      <c r="W336" s="36"/>
      <c r="X336" s="36"/>
      <c r="Y336" s="36"/>
      <c r="Z336" s="36"/>
      <c r="AA336" s="36"/>
      <c r="AB336" s="36"/>
    </row>
    <row r="337" spans="1:28" x14ac:dyDescent="0.25">
      <c r="A337" s="36"/>
      <c r="B337" s="36"/>
      <c r="C337" s="36"/>
      <c r="D337" s="36"/>
      <c r="E337" s="36"/>
      <c r="F337" s="36"/>
      <c r="G337" s="36"/>
      <c r="H337" s="36"/>
      <c r="I337" s="36"/>
      <c r="J337" s="36"/>
      <c r="K337" s="36"/>
      <c r="L337" s="36"/>
      <c r="M337" s="36"/>
      <c r="N337" s="36"/>
      <c r="O337" s="36"/>
      <c r="P337" s="36"/>
      <c r="Q337" s="36"/>
      <c r="R337" s="38"/>
      <c r="S337" s="36"/>
      <c r="T337" s="36"/>
      <c r="U337" s="36"/>
      <c r="V337" s="36"/>
      <c r="W337" s="36"/>
      <c r="X337" s="36"/>
      <c r="Y337" s="36"/>
      <c r="Z337" s="36"/>
      <c r="AA337" s="36"/>
      <c r="AB337" s="36"/>
    </row>
    <row r="338" spans="1:28" x14ac:dyDescent="0.25">
      <c r="A338" s="36"/>
      <c r="B338" s="36"/>
      <c r="C338" s="36"/>
      <c r="D338" s="36"/>
      <c r="E338" s="36"/>
      <c r="F338" s="36"/>
      <c r="G338" s="36"/>
      <c r="H338" s="36"/>
      <c r="I338" s="36"/>
      <c r="J338" s="36"/>
      <c r="K338" s="36"/>
      <c r="L338" s="36"/>
      <c r="M338" s="36"/>
      <c r="N338" s="36"/>
      <c r="O338" s="36"/>
      <c r="P338" s="36"/>
      <c r="Q338" s="36"/>
      <c r="R338" s="38"/>
      <c r="S338" s="36"/>
      <c r="T338" s="36"/>
      <c r="U338" s="36"/>
      <c r="V338" s="36"/>
      <c r="W338" s="36"/>
      <c r="X338" s="36"/>
      <c r="Y338" s="36"/>
      <c r="Z338" s="36"/>
      <c r="AA338" s="36"/>
      <c r="AB338" s="36"/>
    </row>
    <row r="339" spans="1:28" x14ac:dyDescent="0.25">
      <c r="A339" s="36"/>
      <c r="B339" s="36"/>
      <c r="C339" s="36"/>
      <c r="D339" s="36"/>
      <c r="E339" s="36"/>
      <c r="F339" s="36"/>
      <c r="G339" s="36"/>
      <c r="H339" s="36"/>
      <c r="I339" s="36"/>
      <c r="J339" s="36"/>
      <c r="K339" s="36"/>
      <c r="L339" s="36"/>
      <c r="M339" s="36"/>
      <c r="N339" s="36"/>
      <c r="O339" s="36"/>
      <c r="P339" s="36"/>
      <c r="Q339" s="36"/>
      <c r="R339" s="38"/>
      <c r="S339" s="36"/>
      <c r="T339" s="36"/>
      <c r="U339" s="36"/>
      <c r="V339" s="36"/>
      <c r="W339" s="36"/>
      <c r="X339" s="36"/>
      <c r="Y339" s="36"/>
      <c r="Z339" s="36"/>
      <c r="AA339" s="36"/>
      <c r="AB339" s="36"/>
    </row>
    <row r="340" spans="1:28" x14ac:dyDescent="0.25">
      <c r="A340" s="36"/>
      <c r="B340" s="36"/>
      <c r="C340" s="36"/>
      <c r="D340" s="36"/>
      <c r="E340" s="36"/>
      <c r="F340" s="36"/>
      <c r="G340" s="36"/>
      <c r="H340" s="36"/>
      <c r="I340" s="36"/>
      <c r="J340" s="36"/>
      <c r="K340" s="36"/>
      <c r="L340" s="36"/>
      <c r="M340" s="36"/>
      <c r="N340" s="36"/>
      <c r="O340" s="36"/>
      <c r="P340" s="36"/>
      <c r="Q340" s="36"/>
      <c r="R340" s="38"/>
      <c r="S340" s="36"/>
      <c r="T340" s="36"/>
      <c r="U340" s="36"/>
      <c r="V340" s="36"/>
      <c r="W340" s="36"/>
      <c r="X340" s="36"/>
      <c r="Y340" s="36"/>
      <c r="Z340" s="36"/>
      <c r="AA340" s="36"/>
      <c r="AB340" s="36"/>
    </row>
    <row r="341" spans="1:28" x14ac:dyDescent="0.25">
      <c r="A341" s="36"/>
      <c r="B341" s="36"/>
      <c r="C341" s="36"/>
      <c r="D341" s="36"/>
      <c r="E341" s="36"/>
      <c r="F341" s="36"/>
      <c r="G341" s="36"/>
      <c r="H341" s="36"/>
      <c r="I341" s="36"/>
      <c r="J341" s="36"/>
      <c r="K341" s="36"/>
      <c r="L341" s="36"/>
      <c r="M341" s="36"/>
      <c r="N341" s="36"/>
      <c r="O341" s="36"/>
      <c r="P341" s="36"/>
      <c r="Q341" s="36"/>
      <c r="R341" s="38"/>
      <c r="S341" s="36"/>
      <c r="T341" s="36"/>
      <c r="U341" s="36"/>
      <c r="V341" s="36"/>
      <c r="W341" s="36"/>
      <c r="X341" s="36"/>
      <c r="Y341" s="36"/>
      <c r="Z341" s="36"/>
      <c r="AA341" s="36"/>
      <c r="AB341" s="36"/>
    </row>
    <row r="342" spans="1:28" x14ac:dyDescent="0.25">
      <c r="A342" s="36"/>
      <c r="B342" s="36"/>
      <c r="C342" s="36"/>
      <c r="D342" s="36"/>
      <c r="E342" s="36"/>
      <c r="F342" s="36"/>
      <c r="G342" s="36"/>
      <c r="H342" s="36"/>
      <c r="I342" s="36"/>
      <c r="J342" s="36"/>
      <c r="K342" s="36"/>
      <c r="L342" s="36"/>
      <c r="M342" s="36"/>
      <c r="N342" s="36"/>
      <c r="O342" s="36"/>
      <c r="P342" s="36"/>
      <c r="Q342" s="36"/>
      <c r="R342" s="38"/>
      <c r="S342" s="36"/>
      <c r="T342" s="36"/>
      <c r="U342" s="36"/>
      <c r="V342" s="36"/>
      <c r="W342" s="36"/>
      <c r="X342" s="36"/>
      <c r="Y342" s="36"/>
      <c r="Z342" s="36"/>
      <c r="AA342" s="36"/>
      <c r="AB342" s="36"/>
    </row>
    <row r="343" spans="1:28" x14ac:dyDescent="0.25">
      <c r="A343" s="36"/>
      <c r="B343" s="36"/>
      <c r="C343" s="36"/>
      <c r="D343" s="36"/>
      <c r="E343" s="36"/>
      <c r="F343" s="36"/>
      <c r="G343" s="36"/>
      <c r="H343" s="36"/>
      <c r="I343" s="36"/>
      <c r="J343" s="36"/>
      <c r="K343" s="36"/>
      <c r="L343" s="36"/>
      <c r="M343" s="36"/>
      <c r="N343" s="36"/>
      <c r="O343" s="36"/>
      <c r="P343" s="36"/>
      <c r="Q343" s="36"/>
      <c r="R343" s="38"/>
      <c r="S343" s="36"/>
      <c r="T343" s="36"/>
      <c r="U343" s="36"/>
      <c r="V343" s="36"/>
      <c r="W343" s="36"/>
      <c r="X343" s="36"/>
      <c r="Y343" s="36"/>
      <c r="Z343" s="36"/>
      <c r="AA343" s="36"/>
      <c r="AB343" s="36"/>
    </row>
    <row r="344" spans="1:28" x14ac:dyDescent="0.25">
      <c r="A344" s="36"/>
      <c r="B344" s="36"/>
      <c r="C344" s="36"/>
      <c r="D344" s="36"/>
      <c r="E344" s="36"/>
      <c r="F344" s="36"/>
      <c r="G344" s="36"/>
      <c r="H344" s="36"/>
      <c r="I344" s="36"/>
      <c r="J344" s="36"/>
      <c r="K344" s="36"/>
      <c r="L344" s="36"/>
      <c r="M344" s="36"/>
      <c r="N344" s="36"/>
      <c r="O344" s="36"/>
      <c r="P344" s="36"/>
      <c r="Q344" s="36"/>
      <c r="R344" s="38"/>
      <c r="S344" s="36"/>
      <c r="T344" s="36"/>
      <c r="U344" s="36"/>
      <c r="V344" s="36"/>
      <c r="W344" s="36"/>
      <c r="X344" s="36"/>
      <c r="Y344" s="36"/>
      <c r="Z344" s="36"/>
      <c r="AA344" s="36"/>
      <c r="AB344" s="36"/>
    </row>
    <row r="345" spans="1:28" x14ac:dyDescent="0.25">
      <c r="A345" s="36"/>
      <c r="B345" s="36"/>
      <c r="C345" s="36"/>
      <c r="D345" s="36"/>
      <c r="E345" s="36"/>
      <c r="F345" s="36"/>
      <c r="G345" s="36"/>
      <c r="H345" s="36"/>
      <c r="I345" s="36"/>
      <c r="J345" s="36"/>
      <c r="K345" s="36"/>
      <c r="L345" s="36"/>
      <c r="M345" s="36"/>
      <c r="N345" s="36"/>
      <c r="O345" s="36"/>
      <c r="P345" s="36"/>
      <c r="Q345" s="36"/>
      <c r="R345" s="38"/>
      <c r="S345" s="36"/>
      <c r="T345" s="36"/>
      <c r="U345" s="36"/>
      <c r="V345" s="36"/>
      <c r="W345" s="36"/>
      <c r="X345" s="36"/>
      <c r="Y345" s="36"/>
      <c r="Z345" s="36"/>
      <c r="AA345" s="36"/>
      <c r="AB345" s="36"/>
    </row>
    <row r="346" spans="1:28" x14ac:dyDescent="0.25">
      <c r="A346" s="36"/>
      <c r="B346" s="36"/>
      <c r="C346" s="36"/>
      <c r="D346" s="36"/>
      <c r="E346" s="36"/>
      <c r="F346" s="36"/>
      <c r="G346" s="36"/>
      <c r="H346" s="36"/>
      <c r="I346" s="36"/>
      <c r="J346" s="36"/>
      <c r="K346" s="36"/>
      <c r="L346" s="36"/>
      <c r="M346" s="36"/>
      <c r="N346" s="36"/>
      <c r="O346" s="36"/>
      <c r="P346" s="36"/>
      <c r="Q346" s="36"/>
      <c r="R346" s="38"/>
      <c r="S346" s="36"/>
      <c r="T346" s="36"/>
      <c r="U346" s="36"/>
      <c r="V346" s="36"/>
      <c r="W346" s="36"/>
      <c r="X346" s="36"/>
      <c r="Y346" s="36"/>
      <c r="Z346" s="36"/>
      <c r="AA346" s="36"/>
      <c r="AB346" s="36"/>
    </row>
    <row r="347" spans="1:28" x14ac:dyDescent="0.25">
      <c r="A347" s="36"/>
      <c r="B347" s="36"/>
      <c r="C347" s="36"/>
      <c r="D347" s="36"/>
      <c r="E347" s="36"/>
      <c r="F347" s="36"/>
      <c r="G347" s="36"/>
      <c r="H347" s="36"/>
      <c r="I347" s="36"/>
      <c r="J347" s="36"/>
      <c r="K347" s="36"/>
      <c r="L347" s="36"/>
      <c r="M347" s="36"/>
      <c r="N347" s="36"/>
      <c r="O347" s="36"/>
      <c r="P347" s="36"/>
      <c r="Q347" s="36"/>
      <c r="R347" s="38"/>
      <c r="S347" s="36"/>
      <c r="T347" s="36"/>
      <c r="U347" s="36"/>
      <c r="V347" s="36"/>
      <c r="W347" s="36"/>
      <c r="X347" s="36"/>
      <c r="Y347" s="36"/>
      <c r="Z347" s="36"/>
      <c r="AA347" s="36"/>
      <c r="AB347" s="36"/>
    </row>
    <row r="348" spans="1:28" x14ac:dyDescent="0.25">
      <c r="A348" s="36"/>
      <c r="B348" s="36"/>
      <c r="C348" s="36"/>
      <c r="D348" s="36"/>
      <c r="E348" s="36"/>
      <c r="F348" s="36"/>
      <c r="G348" s="36"/>
      <c r="H348" s="36"/>
      <c r="I348" s="36"/>
      <c r="J348" s="36"/>
      <c r="K348" s="36"/>
      <c r="L348" s="36"/>
      <c r="M348" s="36"/>
      <c r="N348" s="36"/>
      <c r="O348" s="36"/>
      <c r="P348" s="36"/>
      <c r="Q348" s="36"/>
      <c r="R348" s="38"/>
      <c r="S348" s="36"/>
      <c r="T348" s="36"/>
      <c r="U348" s="36"/>
      <c r="V348" s="36"/>
      <c r="W348" s="36"/>
      <c r="X348" s="36"/>
      <c r="Y348" s="36"/>
      <c r="Z348" s="36"/>
      <c r="AA348" s="36"/>
      <c r="AB348" s="36"/>
    </row>
    <row r="349" spans="1:28" x14ac:dyDescent="0.25">
      <c r="A349" s="36"/>
      <c r="B349" s="36"/>
      <c r="C349" s="36"/>
      <c r="D349" s="36"/>
      <c r="E349" s="36"/>
      <c r="F349" s="36"/>
      <c r="G349" s="36"/>
      <c r="H349" s="36"/>
      <c r="I349" s="36"/>
      <c r="J349" s="36"/>
      <c r="K349" s="36"/>
      <c r="L349" s="36"/>
      <c r="M349" s="36"/>
      <c r="N349" s="36"/>
      <c r="O349" s="36"/>
      <c r="P349" s="36"/>
      <c r="Q349" s="36"/>
      <c r="R349" s="38"/>
      <c r="S349" s="36"/>
      <c r="T349" s="36"/>
      <c r="U349" s="36"/>
      <c r="V349" s="36"/>
      <c r="W349" s="36"/>
      <c r="X349" s="36"/>
      <c r="Y349" s="36"/>
      <c r="Z349" s="36"/>
      <c r="AA349" s="36"/>
      <c r="AB349" s="36"/>
    </row>
    <row r="350" spans="1:28" x14ac:dyDescent="0.25">
      <c r="A350" s="36"/>
      <c r="B350" s="36"/>
      <c r="C350" s="36"/>
      <c r="D350" s="36"/>
      <c r="E350" s="36"/>
      <c r="F350" s="36"/>
      <c r="G350" s="36"/>
      <c r="H350" s="36"/>
      <c r="I350" s="36"/>
      <c r="J350" s="36"/>
      <c r="K350" s="36"/>
      <c r="L350" s="36"/>
      <c r="M350" s="36"/>
      <c r="N350" s="36"/>
      <c r="O350" s="36"/>
      <c r="P350" s="36"/>
      <c r="Q350" s="36"/>
      <c r="R350" s="38"/>
      <c r="S350" s="36"/>
      <c r="T350" s="36"/>
      <c r="U350" s="36"/>
      <c r="V350" s="36"/>
      <c r="W350" s="36"/>
      <c r="X350" s="36"/>
      <c r="Y350" s="36"/>
      <c r="Z350" s="36"/>
      <c r="AA350" s="36"/>
      <c r="AB350" s="36"/>
    </row>
    <row r="351" spans="1:28" x14ac:dyDescent="0.25">
      <c r="A351" s="36"/>
      <c r="B351" s="36"/>
      <c r="C351" s="36"/>
      <c r="D351" s="36"/>
      <c r="E351" s="36"/>
      <c r="F351" s="36"/>
      <c r="G351" s="36"/>
      <c r="H351" s="36"/>
      <c r="I351" s="36"/>
      <c r="J351" s="36"/>
      <c r="K351" s="36"/>
      <c r="L351" s="36"/>
      <c r="M351" s="36"/>
      <c r="N351" s="36"/>
      <c r="O351" s="36"/>
      <c r="P351" s="36"/>
      <c r="Q351" s="36"/>
      <c r="R351" s="38"/>
      <c r="S351" s="36"/>
      <c r="T351" s="36"/>
      <c r="U351" s="36"/>
      <c r="V351" s="36"/>
      <c r="W351" s="36"/>
      <c r="X351" s="36"/>
      <c r="Y351" s="36"/>
      <c r="Z351" s="36"/>
      <c r="AA351" s="36"/>
      <c r="AB351" s="36"/>
    </row>
    <row r="352" spans="1:28" x14ac:dyDescent="0.25">
      <c r="A352" s="36"/>
      <c r="B352" s="36"/>
      <c r="C352" s="36"/>
      <c r="D352" s="36"/>
      <c r="E352" s="36"/>
      <c r="F352" s="36"/>
      <c r="G352" s="36"/>
      <c r="H352" s="36"/>
      <c r="I352" s="36"/>
      <c r="J352" s="36"/>
      <c r="K352" s="36"/>
      <c r="L352" s="36"/>
      <c r="M352" s="36"/>
      <c r="N352" s="36"/>
      <c r="O352" s="36"/>
      <c r="P352" s="36"/>
      <c r="Q352" s="36"/>
      <c r="R352" s="38"/>
      <c r="S352" s="36"/>
      <c r="T352" s="36"/>
      <c r="U352" s="36"/>
      <c r="V352" s="36"/>
      <c r="W352" s="36"/>
      <c r="X352" s="36"/>
      <c r="Y352" s="36"/>
      <c r="Z352" s="36"/>
      <c r="AA352" s="36"/>
      <c r="AB352" s="36"/>
    </row>
    <row r="353" spans="1:28" x14ac:dyDescent="0.25">
      <c r="A353" s="36"/>
      <c r="B353" s="36"/>
      <c r="C353" s="36"/>
      <c r="D353" s="36"/>
      <c r="E353" s="36"/>
      <c r="F353" s="36"/>
      <c r="G353" s="36"/>
      <c r="H353" s="36"/>
      <c r="I353" s="36"/>
      <c r="J353" s="36"/>
      <c r="K353" s="36"/>
      <c r="L353" s="36"/>
      <c r="M353" s="36"/>
      <c r="N353" s="36"/>
      <c r="O353" s="36"/>
      <c r="P353" s="36"/>
      <c r="Q353" s="36"/>
      <c r="R353" s="38"/>
      <c r="S353" s="36"/>
      <c r="T353" s="36"/>
      <c r="U353" s="36"/>
      <c r="V353" s="36"/>
      <c r="W353" s="36"/>
      <c r="X353" s="36"/>
      <c r="Y353" s="36"/>
      <c r="Z353" s="36"/>
      <c r="AA353" s="36"/>
      <c r="AB353" s="36"/>
    </row>
    <row r="354" spans="1:28" x14ac:dyDescent="0.25">
      <c r="A354" s="36"/>
      <c r="B354" s="36"/>
      <c r="C354" s="36"/>
      <c r="D354" s="36"/>
      <c r="E354" s="36"/>
      <c r="F354" s="36"/>
      <c r="G354" s="36"/>
      <c r="H354" s="36"/>
      <c r="I354" s="36"/>
      <c r="J354" s="36"/>
      <c r="K354" s="36"/>
      <c r="L354" s="36"/>
      <c r="M354" s="36"/>
      <c r="N354" s="36"/>
      <c r="O354" s="36"/>
      <c r="P354" s="36"/>
      <c r="Q354" s="36"/>
      <c r="R354" s="38"/>
      <c r="S354" s="36"/>
      <c r="T354" s="36"/>
      <c r="U354" s="36"/>
      <c r="V354" s="36"/>
      <c r="W354" s="36"/>
      <c r="X354" s="36"/>
      <c r="Y354" s="36"/>
      <c r="Z354" s="36"/>
      <c r="AA354" s="36"/>
      <c r="AB354" s="36"/>
    </row>
    <row r="355" spans="1:28" x14ac:dyDescent="0.25">
      <c r="A355" s="36"/>
      <c r="B355" s="36"/>
      <c r="C355" s="36"/>
      <c r="D355" s="36"/>
      <c r="E355" s="36"/>
      <c r="F355" s="36"/>
      <c r="G355" s="36"/>
      <c r="H355" s="36"/>
      <c r="I355" s="36"/>
      <c r="J355" s="36"/>
      <c r="K355" s="36"/>
      <c r="L355" s="36"/>
      <c r="M355" s="36"/>
      <c r="N355" s="36"/>
      <c r="O355" s="36"/>
      <c r="P355" s="36"/>
      <c r="Q355" s="36"/>
      <c r="R355" s="38"/>
      <c r="S355" s="36"/>
      <c r="T355" s="36"/>
      <c r="U355" s="36"/>
      <c r="V355" s="36"/>
      <c r="W355" s="36"/>
      <c r="X355" s="36"/>
      <c r="Y355" s="36"/>
      <c r="Z355" s="36"/>
      <c r="AA355" s="36"/>
      <c r="AB355" s="36"/>
    </row>
    <row r="356" spans="1:28" x14ac:dyDescent="0.25">
      <c r="A356" s="36"/>
      <c r="B356" s="36"/>
      <c r="C356" s="36"/>
      <c r="D356" s="36"/>
      <c r="E356" s="36"/>
      <c r="F356" s="36"/>
      <c r="G356" s="36"/>
      <c r="H356" s="36"/>
      <c r="I356" s="36"/>
      <c r="J356" s="36"/>
      <c r="K356" s="36"/>
      <c r="L356" s="36"/>
      <c r="M356" s="36"/>
      <c r="N356" s="36"/>
      <c r="O356" s="36"/>
      <c r="P356" s="36"/>
      <c r="Q356" s="36"/>
      <c r="R356" s="38"/>
      <c r="S356" s="36"/>
      <c r="T356" s="36"/>
      <c r="U356" s="36"/>
      <c r="V356" s="36"/>
      <c r="W356" s="36"/>
      <c r="X356" s="36"/>
      <c r="Y356" s="36"/>
      <c r="Z356" s="36"/>
      <c r="AA356" s="36"/>
      <c r="AB356" s="36"/>
    </row>
    <row r="357" spans="1:28" x14ac:dyDescent="0.25">
      <c r="A357" s="36"/>
      <c r="B357" s="36"/>
      <c r="C357" s="36"/>
      <c r="D357" s="36"/>
      <c r="E357" s="36"/>
      <c r="F357" s="36"/>
      <c r="G357" s="36"/>
      <c r="H357" s="36"/>
      <c r="I357" s="36"/>
      <c r="J357" s="36"/>
      <c r="K357" s="36"/>
      <c r="L357" s="36"/>
      <c r="M357" s="36"/>
      <c r="N357" s="36"/>
      <c r="O357" s="36"/>
      <c r="P357" s="36"/>
      <c r="Q357" s="36"/>
      <c r="R357" s="38"/>
      <c r="S357" s="36"/>
      <c r="T357" s="36"/>
      <c r="U357" s="36"/>
      <c r="V357" s="36"/>
      <c r="W357" s="36"/>
      <c r="X357" s="36"/>
      <c r="Y357" s="36"/>
      <c r="Z357" s="36"/>
      <c r="AA357" s="36"/>
      <c r="AB357" s="36"/>
    </row>
    <row r="358" spans="1:28" x14ac:dyDescent="0.25">
      <c r="A358" s="36"/>
      <c r="B358" s="36"/>
      <c r="C358" s="36"/>
      <c r="D358" s="36"/>
      <c r="E358" s="36"/>
      <c r="F358" s="36"/>
      <c r="G358" s="36"/>
      <c r="H358" s="36"/>
      <c r="I358" s="36"/>
      <c r="J358" s="36"/>
      <c r="K358" s="36"/>
      <c r="L358" s="36"/>
      <c r="M358" s="36"/>
      <c r="N358" s="36"/>
      <c r="O358" s="36"/>
      <c r="P358" s="36"/>
      <c r="Q358" s="36"/>
      <c r="R358" s="38"/>
      <c r="S358" s="36"/>
      <c r="T358" s="36"/>
      <c r="U358" s="36"/>
      <c r="V358" s="36"/>
      <c r="W358" s="36"/>
      <c r="X358" s="36"/>
      <c r="Y358" s="36"/>
      <c r="Z358" s="36"/>
      <c r="AA358" s="36"/>
      <c r="AB358" s="36"/>
    </row>
    <row r="359" spans="1:28" x14ac:dyDescent="0.25">
      <c r="A359" s="36"/>
      <c r="B359" s="36"/>
      <c r="C359" s="36"/>
      <c r="D359" s="36"/>
      <c r="E359" s="36"/>
      <c r="F359" s="36"/>
      <c r="G359" s="36"/>
      <c r="H359" s="36"/>
      <c r="I359" s="36"/>
      <c r="J359" s="36"/>
      <c r="K359" s="36"/>
      <c r="L359" s="36"/>
      <c r="M359" s="36"/>
      <c r="N359" s="36"/>
      <c r="O359" s="36"/>
      <c r="P359" s="36"/>
      <c r="Q359" s="36"/>
      <c r="R359" s="38"/>
      <c r="S359" s="36"/>
      <c r="T359" s="36"/>
      <c r="U359" s="36"/>
      <c r="V359" s="36"/>
      <c r="W359" s="36"/>
      <c r="X359" s="36"/>
      <c r="Y359" s="36"/>
      <c r="Z359" s="36"/>
      <c r="AA359" s="36"/>
      <c r="AB359" s="36"/>
    </row>
    <row r="360" spans="1:28" x14ac:dyDescent="0.25">
      <c r="A360" s="36"/>
      <c r="B360" s="36"/>
      <c r="C360" s="36"/>
      <c r="D360" s="36"/>
      <c r="E360" s="36"/>
      <c r="F360" s="36"/>
      <c r="G360" s="36"/>
      <c r="H360" s="36"/>
      <c r="I360" s="36"/>
      <c r="J360" s="36"/>
      <c r="K360" s="36"/>
      <c r="L360" s="36"/>
      <c r="M360" s="36"/>
      <c r="N360" s="36"/>
      <c r="O360" s="36"/>
      <c r="P360" s="36"/>
      <c r="Q360" s="36"/>
      <c r="R360" s="38"/>
      <c r="S360" s="36"/>
      <c r="T360" s="36"/>
      <c r="U360" s="36"/>
      <c r="V360" s="36"/>
      <c r="W360" s="36"/>
      <c r="X360" s="36"/>
      <c r="Y360" s="36"/>
      <c r="Z360" s="36"/>
      <c r="AA360" s="36"/>
      <c r="AB360" s="36"/>
    </row>
    <row r="361" spans="1:28" x14ac:dyDescent="0.25">
      <c r="A361" s="36"/>
      <c r="B361" s="36"/>
      <c r="C361" s="36"/>
      <c r="D361" s="36"/>
      <c r="E361" s="36"/>
      <c r="F361" s="36"/>
      <c r="G361" s="36"/>
      <c r="H361" s="36"/>
      <c r="I361" s="36"/>
      <c r="J361" s="36"/>
      <c r="K361" s="36"/>
      <c r="L361" s="36"/>
      <c r="M361" s="36"/>
      <c r="N361" s="36"/>
      <c r="O361" s="36"/>
      <c r="P361" s="36"/>
      <c r="Q361" s="36"/>
      <c r="R361" s="38"/>
      <c r="S361" s="36"/>
      <c r="T361" s="36"/>
      <c r="U361" s="36"/>
      <c r="V361" s="36"/>
      <c r="W361" s="36"/>
      <c r="X361" s="36"/>
      <c r="Y361" s="36"/>
      <c r="Z361" s="36"/>
      <c r="AA361" s="36"/>
      <c r="AB361" s="36"/>
    </row>
    <row r="362" spans="1:28" x14ac:dyDescent="0.25">
      <c r="A362" s="36"/>
      <c r="B362" s="36"/>
      <c r="C362" s="36"/>
      <c r="D362" s="36"/>
      <c r="E362" s="36"/>
      <c r="F362" s="36"/>
      <c r="G362" s="36"/>
      <c r="H362" s="36"/>
      <c r="I362" s="36"/>
      <c r="J362" s="36"/>
      <c r="K362" s="36"/>
      <c r="L362" s="36"/>
      <c r="M362" s="36"/>
      <c r="N362" s="36"/>
      <c r="O362" s="36"/>
      <c r="P362" s="36"/>
      <c r="Q362" s="36"/>
      <c r="R362" s="38"/>
      <c r="S362" s="36"/>
      <c r="T362" s="36"/>
      <c r="U362" s="36"/>
      <c r="V362" s="36"/>
      <c r="W362" s="36"/>
      <c r="X362" s="36"/>
      <c r="Y362" s="36"/>
      <c r="Z362" s="36"/>
      <c r="AA362" s="36"/>
      <c r="AB362" s="36"/>
    </row>
    <row r="363" spans="1:28" x14ac:dyDescent="0.25">
      <c r="A363" s="36"/>
      <c r="B363" s="36"/>
      <c r="C363" s="36"/>
      <c r="D363" s="36"/>
      <c r="E363" s="36"/>
      <c r="F363" s="36"/>
      <c r="G363" s="36"/>
      <c r="H363" s="36"/>
      <c r="I363" s="36"/>
      <c r="J363" s="36"/>
      <c r="K363" s="36"/>
      <c r="L363" s="36"/>
      <c r="M363" s="36"/>
      <c r="N363" s="36"/>
      <c r="O363" s="36"/>
      <c r="P363" s="36"/>
      <c r="Q363" s="36"/>
      <c r="R363" s="38"/>
      <c r="S363" s="36"/>
      <c r="T363" s="36"/>
      <c r="U363" s="36"/>
      <c r="V363" s="36"/>
      <c r="W363" s="36"/>
      <c r="X363" s="36"/>
      <c r="Y363" s="36"/>
      <c r="Z363" s="36"/>
      <c r="AA363" s="36"/>
      <c r="AB363" s="36"/>
    </row>
    <row r="364" spans="1:28" x14ac:dyDescent="0.25">
      <c r="A364" s="36"/>
      <c r="B364" s="36"/>
      <c r="C364" s="36"/>
      <c r="D364" s="36"/>
      <c r="E364" s="36"/>
      <c r="F364" s="36"/>
      <c r="G364" s="36"/>
      <c r="H364" s="36"/>
      <c r="I364" s="36"/>
      <c r="J364" s="36"/>
      <c r="K364" s="36"/>
      <c r="L364" s="36"/>
      <c r="M364" s="36"/>
      <c r="N364" s="36"/>
      <c r="O364" s="36"/>
      <c r="P364" s="36"/>
      <c r="Q364" s="36"/>
      <c r="R364" s="38"/>
      <c r="S364" s="36"/>
      <c r="T364" s="36"/>
      <c r="U364" s="36"/>
      <c r="V364" s="36"/>
      <c r="W364" s="36"/>
      <c r="X364" s="36"/>
      <c r="Y364" s="36"/>
      <c r="Z364" s="36"/>
      <c r="AA364" s="36"/>
      <c r="AB364" s="36"/>
    </row>
    <row r="365" spans="1:28" x14ac:dyDescent="0.25">
      <c r="A365" s="36"/>
      <c r="B365" s="36"/>
      <c r="C365" s="36"/>
      <c r="D365" s="36"/>
      <c r="E365" s="36"/>
      <c r="F365" s="36"/>
      <c r="G365" s="36"/>
      <c r="H365" s="36"/>
      <c r="I365" s="36"/>
      <c r="J365" s="36"/>
      <c r="K365" s="36"/>
      <c r="L365" s="36"/>
      <c r="M365" s="36"/>
      <c r="N365" s="36"/>
      <c r="O365" s="36"/>
      <c r="P365" s="36"/>
      <c r="Q365" s="36"/>
      <c r="R365" s="38"/>
      <c r="S365" s="36"/>
      <c r="T365" s="36"/>
      <c r="U365" s="36"/>
      <c r="V365" s="36"/>
      <c r="W365" s="36"/>
      <c r="X365" s="36"/>
      <c r="Y365" s="36"/>
      <c r="Z365" s="36"/>
      <c r="AA365" s="36"/>
      <c r="AB365" s="36"/>
    </row>
    <row r="366" spans="1:28" x14ac:dyDescent="0.25">
      <c r="A366" s="36"/>
      <c r="B366" s="36"/>
      <c r="C366" s="36"/>
      <c r="D366" s="36"/>
      <c r="E366" s="36"/>
      <c r="F366" s="36"/>
      <c r="G366" s="36"/>
      <c r="H366" s="36"/>
      <c r="I366" s="36"/>
      <c r="J366" s="36"/>
      <c r="K366" s="36"/>
      <c r="L366" s="36"/>
      <c r="M366" s="36"/>
      <c r="N366" s="36"/>
      <c r="O366" s="36"/>
      <c r="P366" s="36"/>
      <c r="Q366" s="36"/>
      <c r="R366" s="38"/>
      <c r="S366" s="36"/>
      <c r="T366" s="36"/>
      <c r="U366" s="36"/>
      <c r="V366" s="36"/>
      <c r="W366" s="36"/>
      <c r="X366" s="36"/>
      <c r="Y366" s="36"/>
      <c r="Z366" s="36"/>
      <c r="AA366" s="36"/>
      <c r="AB366" s="36"/>
    </row>
    <row r="367" spans="1:28" x14ac:dyDescent="0.25">
      <c r="A367" s="36"/>
      <c r="B367" s="36"/>
      <c r="C367" s="36"/>
      <c r="D367" s="36"/>
      <c r="E367" s="36"/>
      <c r="F367" s="36"/>
      <c r="G367" s="36"/>
      <c r="H367" s="36"/>
      <c r="I367" s="36"/>
      <c r="J367" s="36"/>
      <c r="K367" s="36"/>
      <c r="L367" s="36"/>
      <c r="M367" s="36"/>
      <c r="N367" s="36"/>
      <c r="O367" s="36"/>
      <c r="P367" s="36"/>
      <c r="Q367" s="36"/>
      <c r="R367" s="38"/>
      <c r="S367" s="36"/>
      <c r="T367" s="36"/>
      <c r="U367" s="36"/>
      <c r="V367" s="36"/>
      <c r="W367" s="36"/>
      <c r="X367" s="36"/>
      <c r="Y367" s="36"/>
      <c r="Z367" s="36"/>
      <c r="AA367" s="36"/>
      <c r="AB367" s="36"/>
    </row>
    <row r="368" spans="1:28" x14ac:dyDescent="0.25">
      <c r="A368" s="36"/>
      <c r="B368" s="36"/>
      <c r="C368" s="36"/>
      <c r="D368" s="36"/>
      <c r="E368" s="36"/>
      <c r="F368" s="36"/>
      <c r="G368" s="36"/>
      <c r="H368" s="36"/>
      <c r="I368" s="36"/>
      <c r="J368" s="36"/>
      <c r="K368" s="36"/>
      <c r="L368" s="36"/>
      <c r="M368" s="36"/>
      <c r="N368" s="36"/>
      <c r="O368" s="36"/>
      <c r="P368" s="36"/>
      <c r="Q368" s="36"/>
      <c r="R368" s="38"/>
      <c r="S368" s="36"/>
      <c r="T368" s="36"/>
      <c r="U368" s="36"/>
      <c r="V368" s="36"/>
      <c r="W368" s="36"/>
      <c r="X368" s="36"/>
      <c r="Y368" s="36"/>
      <c r="Z368" s="36"/>
      <c r="AA368" s="36"/>
      <c r="AB368" s="36"/>
    </row>
    <row r="369" spans="1:28" x14ac:dyDescent="0.25">
      <c r="A369" s="36"/>
      <c r="B369" s="36"/>
      <c r="C369" s="36"/>
      <c r="D369" s="36"/>
      <c r="E369" s="36"/>
      <c r="F369" s="36"/>
      <c r="G369" s="36"/>
      <c r="H369" s="36"/>
      <c r="I369" s="36"/>
      <c r="J369" s="36"/>
      <c r="K369" s="36"/>
      <c r="L369" s="36"/>
      <c r="M369" s="36"/>
      <c r="N369" s="36"/>
      <c r="O369" s="36"/>
      <c r="P369" s="36"/>
      <c r="Q369" s="36"/>
      <c r="R369" s="38"/>
      <c r="S369" s="36"/>
      <c r="T369" s="36"/>
      <c r="U369" s="36"/>
      <c r="V369" s="36"/>
      <c r="W369" s="36"/>
      <c r="X369" s="36"/>
      <c r="Y369" s="36"/>
      <c r="Z369" s="36"/>
      <c r="AA369" s="36"/>
      <c r="AB369" s="36"/>
    </row>
    <row r="370" spans="1:28" x14ac:dyDescent="0.25">
      <c r="A370" s="36"/>
      <c r="B370" s="36"/>
      <c r="C370" s="36"/>
      <c r="D370" s="36"/>
      <c r="E370" s="36"/>
      <c r="F370" s="36"/>
      <c r="G370" s="36"/>
      <c r="H370" s="36"/>
      <c r="I370" s="36"/>
      <c r="J370" s="36"/>
      <c r="K370" s="36"/>
      <c r="L370" s="36"/>
      <c r="M370" s="36"/>
      <c r="N370" s="36"/>
      <c r="O370" s="36"/>
      <c r="P370" s="36"/>
      <c r="Q370" s="36"/>
      <c r="R370" s="38"/>
      <c r="S370" s="36"/>
      <c r="T370" s="36"/>
      <c r="U370" s="36"/>
      <c r="V370" s="36"/>
      <c r="W370" s="36"/>
      <c r="X370" s="36"/>
      <c r="Y370" s="36"/>
      <c r="Z370" s="36"/>
      <c r="AA370" s="36"/>
      <c r="AB370" s="36"/>
    </row>
    <row r="371" spans="1:28" x14ac:dyDescent="0.25">
      <c r="A371" s="36"/>
      <c r="B371" s="36"/>
      <c r="C371" s="36"/>
      <c r="D371" s="36"/>
      <c r="E371" s="36"/>
      <c r="F371" s="36"/>
      <c r="G371" s="36"/>
      <c r="H371" s="36"/>
      <c r="I371" s="36"/>
      <c r="J371" s="36"/>
      <c r="K371" s="36"/>
      <c r="L371" s="36"/>
      <c r="M371" s="36"/>
      <c r="N371" s="36"/>
      <c r="O371" s="36"/>
      <c r="P371" s="36"/>
      <c r="Q371" s="36"/>
      <c r="R371" s="38"/>
      <c r="S371" s="36"/>
      <c r="T371" s="36"/>
      <c r="U371" s="36"/>
      <c r="V371" s="36"/>
      <c r="W371" s="36"/>
      <c r="X371" s="36"/>
      <c r="Y371" s="36"/>
      <c r="Z371" s="36"/>
      <c r="AA371" s="36"/>
      <c r="AB371" s="36"/>
    </row>
    <row r="372" spans="1:28" x14ac:dyDescent="0.25">
      <c r="A372" s="36"/>
      <c r="B372" s="36"/>
      <c r="C372" s="36"/>
      <c r="D372" s="36"/>
      <c r="E372" s="36"/>
      <c r="F372" s="36"/>
      <c r="G372" s="36"/>
      <c r="H372" s="36"/>
      <c r="I372" s="36"/>
      <c r="J372" s="36"/>
      <c r="K372" s="36"/>
      <c r="L372" s="36"/>
      <c r="M372" s="36"/>
      <c r="N372" s="36"/>
      <c r="O372" s="36"/>
      <c r="P372" s="36"/>
      <c r="Q372" s="36"/>
      <c r="R372" s="38"/>
      <c r="S372" s="36"/>
      <c r="T372" s="36"/>
      <c r="U372" s="36"/>
      <c r="V372" s="36"/>
      <c r="W372" s="36"/>
      <c r="X372" s="36"/>
      <c r="Y372" s="36"/>
      <c r="Z372" s="36"/>
      <c r="AA372" s="36"/>
      <c r="AB372" s="36"/>
    </row>
    <row r="373" spans="1:28" x14ac:dyDescent="0.25">
      <c r="A373" s="36"/>
      <c r="B373" s="36"/>
      <c r="C373" s="36"/>
      <c r="D373" s="36"/>
      <c r="E373" s="36"/>
      <c r="F373" s="36"/>
      <c r="G373" s="36"/>
      <c r="H373" s="36"/>
      <c r="I373" s="36"/>
      <c r="J373" s="36"/>
      <c r="K373" s="36"/>
      <c r="L373" s="36"/>
      <c r="M373" s="36"/>
      <c r="N373" s="36"/>
      <c r="O373" s="36"/>
      <c r="P373" s="36"/>
      <c r="Q373" s="36"/>
      <c r="R373" s="38"/>
      <c r="S373" s="36"/>
      <c r="T373" s="36"/>
      <c r="U373" s="36"/>
      <c r="V373" s="36"/>
      <c r="W373" s="36"/>
      <c r="X373" s="36"/>
      <c r="Y373" s="36"/>
      <c r="Z373" s="36"/>
      <c r="AA373" s="36"/>
      <c r="AB373" s="36"/>
    </row>
    <row r="374" spans="1:28" x14ac:dyDescent="0.25">
      <c r="A374" s="36"/>
      <c r="B374" s="36"/>
      <c r="C374" s="36"/>
      <c r="D374" s="36"/>
      <c r="E374" s="36"/>
      <c r="F374" s="36"/>
      <c r="G374" s="36"/>
      <c r="H374" s="36"/>
      <c r="I374" s="36"/>
      <c r="J374" s="36"/>
      <c r="K374" s="36"/>
      <c r="L374" s="36"/>
      <c r="M374" s="36"/>
      <c r="N374" s="36"/>
      <c r="O374" s="36"/>
      <c r="P374" s="36"/>
      <c r="Q374" s="36"/>
      <c r="R374" s="38"/>
      <c r="S374" s="36"/>
      <c r="T374" s="36"/>
      <c r="U374" s="36"/>
      <c r="V374" s="36"/>
      <c r="W374" s="36"/>
      <c r="X374" s="36"/>
      <c r="Y374" s="36"/>
      <c r="Z374" s="36"/>
      <c r="AA374" s="36"/>
      <c r="AB374" s="36"/>
    </row>
    <row r="375" spans="1:28" x14ac:dyDescent="0.25">
      <c r="A375" s="36"/>
      <c r="B375" s="36"/>
      <c r="C375" s="36"/>
      <c r="D375" s="36"/>
      <c r="E375" s="36"/>
      <c r="F375" s="36"/>
      <c r="G375" s="36"/>
      <c r="H375" s="36"/>
      <c r="I375" s="36"/>
      <c r="J375" s="36"/>
      <c r="K375" s="36"/>
      <c r="L375" s="36"/>
      <c r="M375" s="36"/>
      <c r="N375" s="36"/>
      <c r="O375" s="36"/>
      <c r="P375" s="36"/>
      <c r="Q375" s="36"/>
      <c r="R375" s="38"/>
      <c r="S375" s="36"/>
      <c r="T375" s="36"/>
      <c r="U375" s="36"/>
      <c r="V375" s="36"/>
      <c r="W375" s="36"/>
      <c r="X375" s="36"/>
      <c r="Y375" s="36"/>
      <c r="Z375" s="36"/>
      <c r="AA375" s="36"/>
      <c r="AB375" s="36"/>
    </row>
    <row r="376" spans="1:28" x14ac:dyDescent="0.25">
      <c r="A376" s="36"/>
      <c r="B376" s="36"/>
      <c r="C376" s="36"/>
      <c r="D376" s="36"/>
      <c r="E376" s="36"/>
      <c r="F376" s="36"/>
      <c r="G376" s="36"/>
      <c r="H376" s="36"/>
      <c r="I376" s="36"/>
      <c r="J376" s="36"/>
      <c r="K376" s="36"/>
      <c r="L376" s="36"/>
      <c r="M376" s="36"/>
      <c r="N376" s="36"/>
      <c r="O376" s="36"/>
      <c r="P376" s="36"/>
      <c r="Q376" s="36"/>
      <c r="R376" s="38"/>
      <c r="S376" s="36"/>
      <c r="T376" s="36"/>
      <c r="U376" s="36"/>
      <c r="V376" s="36"/>
      <c r="W376" s="36"/>
      <c r="X376" s="36"/>
      <c r="Y376" s="36"/>
      <c r="Z376" s="36"/>
      <c r="AA376" s="36"/>
      <c r="AB376" s="36"/>
    </row>
    <row r="377" spans="1:28" x14ac:dyDescent="0.25">
      <c r="A377" s="36"/>
      <c r="B377" s="36"/>
      <c r="C377" s="36"/>
      <c r="D377" s="36"/>
      <c r="E377" s="36"/>
      <c r="F377" s="36"/>
      <c r="G377" s="36"/>
      <c r="H377" s="36"/>
      <c r="I377" s="36"/>
      <c r="J377" s="36"/>
      <c r="K377" s="36"/>
      <c r="L377" s="36"/>
      <c r="M377" s="36"/>
      <c r="N377" s="36"/>
      <c r="O377" s="36"/>
      <c r="P377" s="36"/>
      <c r="Q377" s="36"/>
      <c r="R377" s="38"/>
      <c r="S377" s="36"/>
      <c r="T377" s="36"/>
      <c r="U377" s="36"/>
      <c r="V377" s="36"/>
      <c r="W377" s="36"/>
      <c r="X377" s="36"/>
      <c r="Y377" s="36"/>
      <c r="Z377" s="36"/>
      <c r="AA377" s="36"/>
      <c r="AB377" s="36"/>
    </row>
    <row r="378" spans="1:28" x14ac:dyDescent="0.25">
      <c r="A378" s="36"/>
      <c r="B378" s="36"/>
      <c r="C378" s="36"/>
      <c r="D378" s="36"/>
      <c r="E378" s="36"/>
      <c r="F378" s="36"/>
      <c r="G378" s="36"/>
      <c r="H378" s="36"/>
      <c r="I378" s="36"/>
      <c r="J378" s="36"/>
      <c r="K378" s="36"/>
      <c r="L378" s="36"/>
      <c r="M378" s="36"/>
      <c r="N378" s="36"/>
      <c r="O378" s="36"/>
      <c r="P378" s="36"/>
      <c r="Q378" s="36"/>
      <c r="R378" s="38"/>
      <c r="S378" s="36"/>
      <c r="T378" s="36"/>
      <c r="U378" s="36"/>
      <c r="V378" s="36"/>
      <c r="W378" s="36"/>
      <c r="X378" s="36"/>
      <c r="Y378" s="36"/>
      <c r="Z378" s="36"/>
      <c r="AA378" s="36"/>
      <c r="AB378" s="36"/>
    </row>
    <row r="379" spans="1:28" x14ac:dyDescent="0.25">
      <c r="A379" s="36"/>
      <c r="B379" s="36"/>
      <c r="C379" s="36"/>
      <c r="D379" s="36"/>
      <c r="E379" s="36"/>
      <c r="F379" s="36"/>
      <c r="G379" s="36"/>
      <c r="H379" s="36"/>
      <c r="I379" s="36"/>
      <c r="J379" s="36"/>
      <c r="K379" s="36"/>
      <c r="L379" s="36"/>
      <c r="M379" s="36"/>
      <c r="N379" s="36"/>
      <c r="O379" s="36"/>
      <c r="P379" s="36"/>
      <c r="Q379" s="36"/>
      <c r="R379" s="38"/>
      <c r="S379" s="36"/>
      <c r="T379" s="36"/>
      <c r="U379" s="36"/>
      <c r="V379" s="36"/>
      <c r="W379" s="36"/>
      <c r="X379" s="36"/>
      <c r="Y379" s="36"/>
      <c r="Z379" s="36"/>
      <c r="AA379" s="36"/>
      <c r="AB379" s="36"/>
    </row>
    <row r="380" spans="1:28" x14ac:dyDescent="0.25">
      <c r="A380" s="36"/>
      <c r="B380" s="36"/>
      <c r="C380" s="36"/>
      <c r="D380" s="36"/>
      <c r="E380" s="36"/>
      <c r="F380" s="36"/>
      <c r="G380" s="36"/>
      <c r="H380" s="36"/>
      <c r="I380" s="36"/>
      <c r="J380" s="36"/>
      <c r="K380" s="36"/>
      <c r="L380" s="36"/>
      <c r="M380" s="36"/>
      <c r="N380" s="36"/>
      <c r="O380" s="36"/>
      <c r="P380" s="36"/>
      <c r="Q380" s="36"/>
      <c r="R380" s="38"/>
      <c r="S380" s="36"/>
      <c r="T380" s="36"/>
      <c r="U380" s="36"/>
      <c r="V380" s="36"/>
      <c r="W380" s="36"/>
      <c r="X380" s="36"/>
      <c r="Y380" s="36"/>
      <c r="Z380" s="36"/>
      <c r="AA380" s="36"/>
      <c r="AB380" s="36"/>
    </row>
    <row r="381" spans="1:28" x14ac:dyDescent="0.25">
      <c r="A381" s="36"/>
      <c r="B381" s="36"/>
      <c r="C381" s="36"/>
      <c r="D381" s="36"/>
      <c r="E381" s="36"/>
      <c r="F381" s="36"/>
      <c r="G381" s="36"/>
      <c r="H381" s="36"/>
      <c r="I381" s="36"/>
      <c r="J381" s="36"/>
      <c r="K381" s="36"/>
      <c r="L381" s="36"/>
      <c r="M381" s="36"/>
      <c r="N381" s="36"/>
      <c r="O381" s="36"/>
      <c r="P381" s="36"/>
      <c r="Q381" s="36"/>
      <c r="R381" s="38"/>
      <c r="S381" s="36"/>
      <c r="T381" s="36"/>
      <c r="U381" s="36"/>
      <c r="V381" s="36"/>
      <c r="W381" s="36"/>
      <c r="X381" s="36"/>
      <c r="Y381" s="36"/>
      <c r="Z381" s="36"/>
      <c r="AA381" s="36"/>
      <c r="AB381" s="36"/>
    </row>
    <row r="382" spans="1:28" x14ac:dyDescent="0.25">
      <c r="A382" s="36"/>
      <c r="B382" s="36"/>
      <c r="C382" s="36"/>
      <c r="D382" s="36"/>
      <c r="E382" s="36"/>
      <c r="F382" s="36"/>
      <c r="G382" s="36"/>
      <c r="H382" s="36"/>
      <c r="I382" s="36"/>
      <c r="J382" s="36"/>
      <c r="K382" s="36"/>
      <c r="L382" s="36"/>
      <c r="M382" s="36"/>
      <c r="N382" s="36"/>
      <c r="O382" s="36"/>
      <c r="P382" s="36"/>
      <c r="Q382" s="36"/>
      <c r="R382" s="38"/>
      <c r="S382" s="36"/>
      <c r="T382" s="36"/>
      <c r="U382" s="36"/>
      <c r="V382" s="36"/>
      <c r="W382" s="36"/>
      <c r="X382" s="36"/>
      <c r="Y382" s="36"/>
      <c r="Z382" s="36"/>
      <c r="AA382" s="36"/>
      <c r="AB382" s="36"/>
    </row>
    <row r="383" spans="1:28" x14ac:dyDescent="0.25">
      <c r="A383" s="36"/>
      <c r="B383" s="36"/>
      <c r="C383" s="36"/>
      <c r="D383" s="36"/>
      <c r="E383" s="36"/>
      <c r="F383" s="36"/>
      <c r="G383" s="36"/>
      <c r="H383" s="36"/>
      <c r="I383" s="36"/>
      <c r="J383" s="36"/>
      <c r="K383" s="36"/>
      <c r="L383" s="36"/>
      <c r="M383" s="36"/>
      <c r="N383" s="36"/>
      <c r="O383" s="36"/>
      <c r="P383" s="36"/>
      <c r="Q383" s="36"/>
      <c r="R383" s="38"/>
      <c r="S383" s="36"/>
      <c r="T383" s="36"/>
      <c r="U383" s="36"/>
      <c r="V383" s="36"/>
      <c r="W383" s="36"/>
      <c r="X383" s="36"/>
      <c r="Y383" s="36"/>
      <c r="Z383" s="36"/>
      <c r="AA383" s="36"/>
      <c r="AB383" s="36"/>
    </row>
    <row r="384" spans="1:28" x14ac:dyDescent="0.25">
      <c r="A384" s="36"/>
      <c r="B384" s="36"/>
      <c r="C384" s="36"/>
      <c r="D384" s="36"/>
      <c r="E384" s="36"/>
      <c r="F384" s="36"/>
      <c r="G384" s="36"/>
      <c r="H384" s="36"/>
      <c r="I384" s="36"/>
      <c r="J384" s="36"/>
      <c r="K384" s="36"/>
      <c r="L384" s="36"/>
      <c r="M384" s="36"/>
      <c r="N384" s="36"/>
      <c r="O384" s="36"/>
      <c r="P384" s="36"/>
      <c r="Q384" s="36"/>
      <c r="R384" s="38"/>
      <c r="S384" s="36"/>
      <c r="T384" s="36"/>
      <c r="U384" s="36"/>
      <c r="V384" s="36"/>
      <c r="W384" s="36"/>
      <c r="X384" s="36"/>
      <c r="Y384" s="36"/>
      <c r="Z384" s="36"/>
      <c r="AA384" s="36"/>
      <c r="AB384" s="36"/>
    </row>
    <row r="385" spans="1:28" x14ac:dyDescent="0.25">
      <c r="A385" s="36"/>
      <c r="B385" s="36"/>
      <c r="C385" s="36"/>
      <c r="D385" s="36"/>
      <c r="E385" s="36"/>
      <c r="F385" s="36"/>
      <c r="G385" s="36"/>
      <c r="H385" s="36"/>
      <c r="I385" s="36"/>
      <c r="J385" s="36"/>
      <c r="K385" s="36"/>
      <c r="L385" s="36"/>
      <c r="M385" s="36"/>
      <c r="N385" s="36"/>
      <c r="O385" s="36"/>
      <c r="P385" s="36"/>
      <c r="Q385" s="36"/>
      <c r="R385" s="38"/>
      <c r="S385" s="36"/>
      <c r="T385" s="36"/>
      <c r="U385" s="36"/>
      <c r="V385" s="36"/>
      <c r="W385" s="36"/>
      <c r="X385" s="36"/>
      <c r="Y385" s="36"/>
      <c r="Z385" s="36"/>
      <c r="AA385" s="36"/>
      <c r="AB385" s="36"/>
    </row>
    <row r="386" spans="1:28" x14ac:dyDescent="0.25">
      <c r="A386" s="36"/>
      <c r="B386" s="36"/>
      <c r="C386" s="36"/>
      <c r="D386" s="36"/>
      <c r="E386" s="36"/>
      <c r="F386" s="36"/>
      <c r="G386" s="36"/>
      <c r="H386" s="36"/>
      <c r="I386" s="36"/>
      <c r="J386" s="36"/>
      <c r="K386" s="36"/>
      <c r="L386" s="36"/>
      <c r="M386" s="36"/>
      <c r="N386" s="36"/>
      <c r="O386" s="36"/>
      <c r="P386" s="36"/>
      <c r="Q386" s="36"/>
      <c r="R386" s="38"/>
      <c r="S386" s="36"/>
      <c r="T386" s="36"/>
      <c r="U386" s="36"/>
      <c r="V386" s="36"/>
      <c r="W386" s="36"/>
      <c r="X386" s="36"/>
      <c r="Y386" s="36"/>
      <c r="Z386" s="36"/>
      <c r="AA386" s="36"/>
      <c r="AB386" s="36"/>
    </row>
    <row r="387" spans="1:28" x14ac:dyDescent="0.25">
      <c r="A387" s="36"/>
      <c r="B387" s="36"/>
      <c r="C387" s="36"/>
      <c r="D387" s="36"/>
      <c r="E387" s="36"/>
      <c r="F387" s="36"/>
      <c r="G387" s="36"/>
      <c r="H387" s="36"/>
      <c r="I387" s="36"/>
      <c r="J387" s="36"/>
      <c r="K387" s="36"/>
      <c r="L387" s="36"/>
      <c r="M387" s="36"/>
      <c r="N387" s="36"/>
      <c r="O387" s="36"/>
      <c r="P387" s="36"/>
      <c r="Q387" s="36"/>
      <c r="R387" s="38"/>
      <c r="S387" s="36"/>
      <c r="T387" s="36"/>
      <c r="U387" s="36"/>
      <c r="V387" s="36"/>
      <c r="W387" s="36"/>
      <c r="X387" s="36"/>
      <c r="Y387" s="36"/>
      <c r="Z387" s="36"/>
      <c r="AA387" s="36"/>
      <c r="AB387" s="36"/>
    </row>
    <row r="388" spans="1:28" x14ac:dyDescent="0.25">
      <c r="A388" s="36"/>
      <c r="B388" s="36"/>
      <c r="C388" s="36"/>
      <c r="D388" s="36"/>
      <c r="E388" s="36"/>
      <c r="F388" s="36"/>
      <c r="G388" s="36"/>
      <c r="H388" s="36"/>
      <c r="I388" s="36"/>
      <c r="J388" s="36"/>
      <c r="K388" s="36"/>
      <c r="L388" s="36"/>
      <c r="M388" s="36"/>
      <c r="N388" s="36"/>
      <c r="O388" s="36"/>
      <c r="P388" s="36"/>
      <c r="Q388" s="36"/>
      <c r="R388" s="38"/>
      <c r="S388" s="36"/>
      <c r="T388" s="36"/>
      <c r="U388" s="36"/>
      <c r="V388" s="36"/>
      <c r="W388" s="36"/>
      <c r="X388" s="36"/>
      <c r="Y388" s="36"/>
      <c r="Z388" s="36"/>
      <c r="AA388" s="36"/>
      <c r="AB388" s="36"/>
    </row>
    <row r="389" spans="1:28" x14ac:dyDescent="0.25">
      <c r="A389" s="36"/>
      <c r="B389" s="36"/>
      <c r="C389" s="36"/>
      <c r="D389" s="36"/>
      <c r="E389" s="36"/>
      <c r="F389" s="36"/>
      <c r="G389" s="36"/>
      <c r="H389" s="36"/>
      <c r="I389" s="36"/>
      <c r="J389" s="36"/>
      <c r="K389" s="36"/>
      <c r="L389" s="36"/>
      <c r="M389" s="36"/>
      <c r="N389" s="36"/>
      <c r="O389" s="36"/>
      <c r="P389" s="36"/>
      <c r="Q389" s="36"/>
      <c r="R389" s="38"/>
      <c r="S389" s="36"/>
      <c r="T389" s="36"/>
      <c r="U389" s="36"/>
      <c r="V389" s="36"/>
      <c r="W389" s="36"/>
      <c r="X389" s="36"/>
      <c r="Y389" s="36"/>
      <c r="Z389" s="36"/>
      <c r="AA389" s="36"/>
      <c r="AB389" s="36"/>
    </row>
    <row r="390" spans="1:28" x14ac:dyDescent="0.25">
      <c r="A390" s="36"/>
      <c r="B390" s="36"/>
      <c r="C390" s="36"/>
      <c r="D390" s="36"/>
      <c r="E390" s="36"/>
      <c r="F390" s="36"/>
      <c r="G390" s="36"/>
      <c r="H390" s="36"/>
      <c r="I390" s="36"/>
      <c r="J390" s="36"/>
      <c r="K390" s="36"/>
      <c r="L390" s="36"/>
      <c r="M390" s="36"/>
      <c r="N390" s="36"/>
      <c r="O390" s="36"/>
      <c r="P390" s="36"/>
      <c r="Q390" s="36"/>
      <c r="R390" s="38"/>
      <c r="S390" s="36"/>
      <c r="T390" s="36"/>
      <c r="U390" s="36"/>
      <c r="V390" s="36"/>
      <c r="W390" s="36"/>
      <c r="X390" s="36"/>
      <c r="Y390" s="36"/>
      <c r="Z390" s="36"/>
      <c r="AA390" s="36"/>
      <c r="AB390" s="36"/>
    </row>
    <row r="391" spans="1:28" x14ac:dyDescent="0.25">
      <c r="A391" s="36"/>
      <c r="B391" s="36"/>
      <c r="C391" s="36"/>
      <c r="D391" s="36"/>
      <c r="E391" s="36"/>
      <c r="F391" s="36"/>
      <c r="G391" s="36"/>
      <c r="H391" s="36"/>
      <c r="I391" s="36"/>
      <c r="J391" s="36"/>
      <c r="K391" s="36"/>
      <c r="L391" s="36"/>
      <c r="M391" s="36"/>
      <c r="N391" s="36"/>
      <c r="O391" s="36"/>
      <c r="P391" s="36"/>
      <c r="Q391" s="36"/>
      <c r="R391" s="38"/>
      <c r="S391" s="36"/>
      <c r="T391" s="36"/>
      <c r="U391" s="36"/>
      <c r="V391" s="36"/>
      <c r="W391" s="36"/>
      <c r="X391" s="36"/>
      <c r="Y391" s="36"/>
      <c r="Z391" s="36"/>
      <c r="AA391" s="36"/>
      <c r="AB391" s="36"/>
    </row>
    <row r="392" spans="1:28" x14ac:dyDescent="0.25">
      <c r="A392" s="36"/>
      <c r="B392" s="36"/>
      <c r="C392" s="36"/>
      <c r="D392" s="36"/>
      <c r="E392" s="36"/>
      <c r="F392" s="36"/>
      <c r="G392" s="36"/>
      <c r="H392" s="36"/>
      <c r="I392" s="36"/>
      <c r="J392" s="36"/>
      <c r="K392" s="36"/>
      <c r="L392" s="36"/>
      <c r="M392" s="36"/>
      <c r="N392" s="36"/>
      <c r="O392" s="36"/>
      <c r="P392" s="36"/>
      <c r="Q392" s="36"/>
      <c r="R392" s="38"/>
      <c r="S392" s="36"/>
      <c r="T392" s="36"/>
      <c r="U392" s="36"/>
      <c r="V392" s="36"/>
      <c r="W392" s="36"/>
      <c r="X392" s="36"/>
      <c r="Y392" s="36"/>
      <c r="Z392" s="36"/>
      <c r="AA392" s="36"/>
      <c r="AB392" s="36"/>
    </row>
    <row r="393" spans="1:28" x14ac:dyDescent="0.25">
      <c r="A393" s="36"/>
      <c r="B393" s="36"/>
      <c r="C393" s="36"/>
      <c r="D393" s="36"/>
      <c r="E393" s="36"/>
      <c r="F393" s="36"/>
      <c r="G393" s="36"/>
      <c r="H393" s="36"/>
      <c r="I393" s="36"/>
      <c r="J393" s="36"/>
      <c r="K393" s="36"/>
      <c r="L393" s="36"/>
      <c r="M393" s="36"/>
      <c r="N393" s="36"/>
      <c r="O393" s="36"/>
      <c r="P393" s="36"/>
      <c r="Q393" s="36"/>
      <c r="R393" s="38"/>
      <c r="S393" s="36"/>
      <c r="T393" s="36"/>
      <c r="U393" s="36"/>
      <c r="V393" s="36"/>
      <c r="W393" s="36"/>
      <c r="X393" s="36"/>
      <c r="Y393" s="36"/>
      <c r="Z393" s="36"/>
      <c r="AA393" s="36"/>
      <c r="AB393" s="36"/>
    </row>
    <row r="394" spans="1:28" x14ac:dyDescent="0.25">
      <c r="A394" s="36"/>
      <c r="B394" s="36"/>
      <c r="C394" s="36"/>
      <c r="D394" s="36"/>
      <c r="E394" s="36"/>
      <c r="F394" s="36"/>
      <c r="G394" s="36"/>
      <c r="H394" s="36"/>
      <c r="I394" s="36"/>
      <c r="J394" s="36"/>
      <c r="K394" s="36"/>
      <c r="L394" s="36"/>
      <c r="M394" s="36"/>
      <c r="N394" s="36"/>
      <c r="O394" s="36"/>
      <c r="P394" s="36"/>
      <c r="Q394" s="36"/>
      <c r="R394" s="38"/>
      <c r="S394" s="36"/>
      <c r="T394" s="36"/>
      <c r="U394" s="36"/>
      <c r="V394" s="36"/>
      <c r="W394" s="36"/>
      <c r="X394" s="36"/>
      <c r="Y394" s="36"/>
      <c r="Z394" s="36"/>
      <c r="AA394" s="36"/>
      <c r="AB394" s="36"/>
    </row>
    <row r="395" spans="1:28" x14ac:dyDescent="0.25">
      <c r="A395" s="36"/>
      <c r="B395" s="36"/>
      <c r="C395" s="36"/>
      <c r="D395" s="36"/>
      <c r="E395" s="36"/>
      <c r="F395" s="36"/>
      <c r="G395" s="36"/>
      <c r="H395" s="36"/>
      <c r="I395" s="36"/>
      <c r="J395" s="36"/>
      <c r="K395" s="36"/>
      <c r="L395" s="36"/>
      <c r="M395" s="36"/>
      <c r="N395" s="36"/>
      <c r="O395" s="36"/>
      <c r="P395" s="36"/>
      <c r="Q395" s="36"/>
      <c r="R395" s="38"/>
      <c r="S395" s="36"/>
      <c r="T395" s="36"/>
      <c r="U395" s="36"/>
      <c r="V395" s="36"/>
      <c r="W395" s="36"/>
      <c r="X395" s="36"/>
      <c r="Y395" s="36"/>
      <c r="Z395" s="36"/>
      <c r="AA395" s="36"/>
      <c r="AB395" s="36"/>
    </row>
    <row r="396" spans="1:28" x14ac:dyDescent="0.25">
      <c r="A396" s="36"/>
      <c r="B396" s="36"/>
      <c r="C396" s="36"/>
      <c r="D396" s="36"/>
      <c r="E396" s="36"/>
      <c r="F396" s="36"/>
      <c r="G396" s="36"/>
      <c r="H396" s="36"/>
      <c r="I396" s="36"/>
      <c r="J396" s="36"/>
      <c r="K396" s="36"/>
      <c r="L396" s="36"/>
      <c r="M396" s="36"/>
      <c r="N396" s="36"/>
      <c r="O396" s="36"/>
      <c r="P396" s="36"/>
      <c r="Q396" s="36"/>
      <c r="R396" s="38"/>
      <c r="S396" s="36"/>
      <c r="T396" s="36"/>
      <c r="U396" s="36"/>
      <c r="V396" s="36"/>
      <c r="W396" s="36"/>
      <c r="X396" s="36"/>
      <c r="Y396" s="36"/>
      <c r="Z396" s="36"/>
      <c r="AA396" s="36"/>
      <c r="AB396" s="36"/>
    </row>
    <row r="397" spans="1:28" x14ac:dyDescent="0.25">
      <c r="A397" s="36"/>
      <c r="B397" s="36"/>
      <c r="C397" s="36"/>
      <c r="D397" s="36"/>
      <c r="E397" s="36"/>
      <c r="F397" s="36"/>
      <c r="G397" s="36"/>
      <c r="H397" s="36"/>
      <c r="I397" s="36"/>
      <c r="J397" s="36"/>
      <c r="K397" s="36"/>
      <c r="L397" s="36"/>
      <c r="M397" s="36"/>
      <c r="N397" s="36"/>
      <c r="O397" s="36"/>
      <c r="P397" s="36"/>
      <c r="Q397" s="36"/>
      <c r="R397" s="38"/>
      <c r="S397" s="36"/>
      <c r="T397" s="36"/>
      <c r="U397" s="36"/>
      <c r="V397" s="36"/>
      <c r="W397" s="36"/>
      <c r="X397" s="36"/>
      <c r="Y397" s="36"/>
      <c r="Z397" s="36"/>
      <c r="AA397" s="36"/>
      <c r="AB397" s="36"/>
    </row>
    <row r="398" spans="1:28" x14ac:dyDescent="0.25">
      <c r="A398" s="36"/>
      <c r="B398" s="36"/>
      <c r="C398" s="36"/>
      <c r="D398" s="36"/>
      <c r="E398" s="36"/>
      <c r="F398" s="36"/>
      <c r="G398" s="36"/>
      <c r="H398" s="36"/>
      <c r="I398" s="36"/>
      <c r="J398" s="36"/>
      <c r="K398" s="36"/>
      <c r="L398" s="36"/>
      <c r="M398" s="36"/>
      <c r="N398" s="36"/>
      <c r="O398" s="36"/>
      <c r="P398" s="36"/>
      <c r="Q398" s="36"/>
      <c r="R398" s="38"/>
      <c r="S398" s="36"/>
      <c r="T398" s="36"/>
      <c r="U398" s="36"/>
      <c r="V398" s="36"/>
      <c r="W398" s="36"/>
      <c r="X398" s="36"/>
      <c r="Y398" s="36"/>
      <c r="Z398" s="36"/>
      <c r="AA398" s="36"/>
      <c r="AB398" s="36"/>
    </row>
    <row r="399" spans="1:28" x14ac:dyDescent="0.25">
      <c r="A399" s="36"/>
      <c r="B399" s="36"/>
      <c r="C399" s="36"/>
      <c r="D399" s="36"/>
      <c r="E399" s="36"/>
      <c r="F399" s="36"/>
      <c r="G399" s="36"/>
      <c r="H399" s="36"/>
      <c r="I399" s="36"/>
      <c r="J399" s="36"/>
      <c r="K399" s="36"/>
      <c r="L399" s="36"/>
      <c r="M399" s="36"/>
      <c r="N399" s="36"/>
      <c r="O399" s="36"/>
      <c r="P399" s="36"/>
      <c r="Q399" s="36"/>
      <c r="R399" s="38"/>
      <c r="S399" s="36"/>
      <c r="T399" s="36"/>
      <c r="U399" s="36"/>
      <c r="V399" s="36"/>
      <c r="W399" s="36"/>
      <c r="X399" s="36"/>
      <c r="Y399" s="36"/>
      <c r="Z399" s="36"/>
      <c r="AA399" s="36"/>
      <c r="AB399" s="36"/>
    </row>
    <row r="400" spans="1:28" x14ac:dyDescent="0.25">
      <c r="A400" s="36"/>
      <c r="B400" s="36"/>
      <c r="C400" s="36"/>
      <c r="D400" s="36"/>
      <c r="E400" s="36"/>
      <c r="F400" s="36"/>
      <c r="G400" s="36"/>
      <c r="H400" s="36"/>
      <c r="I400" s="36"/>
      <c r="J400" s="36"/>
      <c r="K400" s="36"/>
      <c r="L400" s="36"/>
      <c r="M400" s="36"/>
      <c r="N400" s="36"/>
      <c r="O400" s="36"/>
      <c r="P400" s="36"/>
      <c r="Q400" s="36"/>
      <c r="R400" s="38"/>
      <c r="S400" s="36"/>
      <c r="T400" s="36"/>
      <c r="U400" s="36"/>
      <c r="V400" s="36"/>
      <c r="W400" s="36"/>
      <c r="X400" s="36"/>
      <c r="Y400" s="36"/>
      <c r="Z400" s="36"/>
      <c r="AA400" s="36"/>
      <c r="AB400" s="36"/>
    </row>
    <row r="401" spans="1:28" x14ac:dyDescent="0.25">
      <c r="A401" s="36"/>
      <c r="B401" s="36"/>
      <c r="C401" s="36"/>
      <c r="D401" s="36"/>
      <c r="E401" s="36"/>
      <c r="F401" s="36"/>
      <c r="G401" s="36"/>
      <c r="H401" s="36"/>
      <c r="I401" s="36"/>
      <c r="J401" s="36"/>
      <c r="K401" s="36"/>
      <c r="L401" s="36"/>
      <c r="M401" s="36"/>
      <c r="N401" s="36"/>
      <c r="O401" s="36"/>
      <c r="P401" s="36"/>
      <c r="Q401" s="36"/>
      <c r="R401" s="38"/>
      <c r="S401" s="36"/>
      <c r="T401" s="36"/>
      <c r="U401" s="36"/>
      <c r="V401" s="36"/>
      <c r="W401" s="36"/>
      <c r="X401" s="36"/>
      <c r="Y401" s="36"/>
      <c r="Z401" s="36"/>
      <c r="AA401" s="36"/>
      <c r="AB401" s="36"/>
    </row>
    <row r="402" spans="1:28" x14ac:dyDescent="0.25">
      <c r="A402" s="36"/>
      <c r="B402" s="36"/>
      <c r="C402" s="36"/>
      <c r="D402" s="36"/>
      <c r="E402" s="36"/>
      <c r="F402" s="36"/>
      <c r="G402" s="36"/>
      <c r="H402" s="36"/>
      <c r="I402" s="36"/>
      <c r="J402" s="36"/>
      <c r="K402" s="36"/>
      <c r="L402" s="36"/>
      <c r="M402" s="36"/>
      <c r="N402" s="36"/>
      <c r="O402" s="36"/>
      <c r="P402" s="36"/>
      <c r="Q402" s="36"/>
      <c r="R402" s="38"/>
      <c r="S402" s="36"/>
      <c r="T402" s="36"/>
      <c r="U402" s="36"/>
      <c r="V402" s="36"/>
      <c r="W402" s="36"/>
      <c r="X402" s="36"/>
      <c r="Y402" s="36"/>
      <c r="Z402" s="36"/>
      <c r="AA402" s="36"/>
      <c r="AB402" s="36"/>
    </row>
    <row r="403" spans="1:28" x14ac:dyDescent="0.25">
      <c r="A403" s="36"/>
      <c r="B403" s="36"/>
      <c r="C403" s="36"/>
      <c r="D403" s="36"/>
      <c r="E403" s="36"/>
      <c r="F403" s="36"/>
      <c r="G403" s="36"/>
      <c r="H403" s="36"/>
      <c r="I403" s="36"/>
      <c r="J403" s="36"/>
      <c r="K403" s="36"/>
      <c r="L403" s="36"/>
      <c r="M403" s="36"/>
      <c r="N403" s="36"/>
      <c r="O403" s="36"/>
      <c r="P403" s="36"/>
      <c r="Q403" s="36"/>
      <c r="R403" s="38"/>
      <c r="S403" s="36"/>
      <c r="T403" s="36"/>
      <c r="U403" s="36"/>
      <c r="V403" s="36"/>
      <c r="W403" s="36"/>
      <c r="X403" s="36"/>
      <c r="Y403" s="36"/>
      <c r="Z403" s="36"/>
      <c r="AA403" s="36"/>
      <c r="AB403" s="36"/>
    </row>
    <row r="404" spans="1:28" x14ac:dyDescent="0.25">
      <c r="A404" s="36"/>
      <c r="B404" s="36"/>
      <c r="C404" s="36"/>
      <c r="D404" s="36"/>
      <c r="E404" s="36"/>
      <c r="F404" s="36"/>
      <c r="G404" s="36"/>
      <c r="H404" s="36"/>
      <c r="I404" s="36"/>
      <c r="J404" s="36"/>
      <c r="K404" s="36"/>
      <c r="L404" s="36"/>
      <c r="M404" s="36"/>
      <c r="N404" s="36"/>
      <c r="O404" s="36"/>
      <c r="P404" s="36"/>
      <c r="Q404" s="36"/>
      <c r="R404" s="38"/>
      <c r="S404" s="36"/>
      <c r="T404" s="36"/>
      <c r="U404" s="36"/>
      <c r="V404" s="36"/>
      <c r="W404" s="36"/>
      <c r="X404" s="36"/>
      <c r="Y404" s="36"/>
      <c r="Z404" s="36"/>
      <c r="AA404" s="36"/>
      <c r="AB404" s="36"/>
    </row>
    <row r="405" spans="1:28" x14ac:dyDescent="0.25">
      <c r="A405" s="36"/>
      <c r="B405" s="36"/>
      <c r="C405" s="36"/>
      <c r="D405" s="36"/>
      <c r="E405" s="36"/>
      <c r="F405" s="36"/>
      <c r="G405" s="36"/>
      <c r="H405" s="36"/>
      <c r="I405" s="36"/>
      <c r="J405" s="36"/>
      <c r="K405" s="36"/>
      <c r="L405" s="36"/>
      <c r="M405" s="36"/>
      <c r="N405" s="36"/>
      <c r="O405" s="36"/>
      <c r="P405" s="36"/>
      <c r="Q405" s="36"/>
      <c r="R405" s="38"/>
      <c r="S405" s="36"/>
      <c r="T405" s="36"/>
      <c r="U405" s="36"/>
      <c r="V405" s="36"/>
      <c r="W405" s="36"/>
      <c r="X405" s="36"/>
      <c r="Y405" s="36"/>
      <c r="Z405" s="36"/>
      <c r="AA405" s="36"/>
      <c r="AB405" s="36"/>
    </row>
    <row r="406" spans="1:28" x14ac:dyDescent="0.25">
      <c r="A406" s="36"/>
      <c r="B406" s="36"/>
      <c r="C406" s="36"/>
      <c r="D406" s="36"/>
      <c r="E406" s="36"/>
      <c r="F406" s="36"/>
      <c r="G406" s="36"/>
      <c r="H406" s="36"/>
      <c r="I406" s="36"/>
      <c r="J406" s="36"/>
      <c r="K406" s="36"/>
      <c r="L406" s="36"/>
      <c r="M406" s="36"/>
      <c r="N406" s="36"/>
      <c r="O406" s="36"/>
      <c r="P406" s="36"/>
      <c r="Q406" s="36"/>
      <c r="R406" s="38"/>
      <c r="S406" s="36"/>
      <c r="T406" s="36"/>
      <c r="U406" s="36"/>
      <c r="V406" s="36"/>
      <c r="W406" s="36"/>
      <c r="X406" s="36"/>
      <c r="Y406" s="36"/>
      <c r="Z406" s="36"/>
      <c r="AA406" s="36"/>
      <c r="AB406" s="36"/>
    </row>
    <row r="407" spans="1:28" x14ac:dyDescent="0.25">
      <c r="A407" s="36"/>
      <c r="B407" s="36"/>
      <c r="C407" s="36"/>
      <c r="D407" s="36"/>
      <c r="E407" s="36"/>
      <c r="F407" s="36"/>
      <c r="G407" s="36"/>
      <c r="H407" s="36"/>
      <c r="I407" s="36"/>
      <c r="J407" s="36"/>
      <c r="K407" s="36"/>
      <c r="L407" s="36"/>
      <c r="M407" s="36"/>
      <c r="N407" s="36"/>
      <c r="O407" s="36"/>
      <c r="P407" s="36"/>
      <c r="Q407" s="36"/>
      <c r="R407" s="38"/>
      <c r="S407" s="36"/>
      <c r="T407" s="36"/>
      <c r="U407" s="36"/>
      <c r="V407" s="36"/>
      <c r="W407" s="36"/>
      <c r="X407" s="36"/>
      <c r="Y407" s="36"/>
      <c r="Z407" s="36"/>
      <c r="AA407" s="36"/>
      <c r="AB407" s="36"/>
    </row>
    <row r="408" spans="1:28" x14ac:dyDescent="0.25">
      <c r="A408" s="36"/>
      <c r="B408" s="36"/>
      <c r="C408" s="36"/>
      <c r="D408" s="36"/>
      <c r="E408" s="36"/>
      <c r="F408" s="36"/>
      <c r="G408" s="36"/>
      <c r="H408" s="36"/>
      <c r="I408" s="36"/>
      <c r="J408" s="36"/>
      <c r="K408" s="36"/>
      <c r="L408" s="36"/>
      <c r="M408" s="36"/>
      <c r="N408" s="36"/>
      <c r="O408" s="36"/>
      <c r="P408" s="36"/>
      <c r="Q408" s="36"/>
      <c r="R408" s="38"/>
      <c r="S408" s="36"/>
      <c r="T408" s="36"/>
      <c r="U408" s="36"/>
      <c r="V408" s="36"/>
      <c r="W408" s="36"/>
      <c r="X408" s="36"/>
      <c r="Y408" s="36"/>
      <c r="Z408" s="36"/>
      <c r="AA408" s="36"/>
      <c r="AB408" s="36"/>
    </row>
    <row r="409" spans="1:28" x14ac:dyDescent="0.25">
      <c r="A409" s="36"/>
      <c r="B409" s="36"/>
      <c r="C409" s="36"/>
      <c r="D409" s="36"/>
      <c r="E409" s="36"/>
      <c r="F409" s="36"/>
      <c r="G409" s="36"/>
      <c r="H409" s="36"/>
      <c r="I409" s="36"/>
      <c r="J409" s="36"/>
      <c r="K409" s="36"/>
      <c r="L409" s="36"/>
      <c r="M409" s="36"/>
      <c r="N409" s="36"/>
      <c r="O409" s="36"/>
      <c r="P409" s="36"/>
      <c r="Q409" s="36"/>
      <c r="R409" s="38"/>
      <c r="S409" s="36"/>
      <c r="T409" s="36"/>
      <c r="U409" s="36"/>
      <c r="V409" s="36"/>
      <c r="W409" s="36"/>
      <c r="X409" s="36"/>
      <c r="Y409" s="36"/>
      <c r="Z409" s="36"/>
      <c r="AA409" s="36"/>
      <c r="AB409" s="36"/>
    </row>
    <row r="410" spans="1:28" x14ac:dyDescent="0.25">
      <c r="A410" s="36"/>
      <c r="B410" s="36"/>
      <c r="C410" s="36"/>
      <c r="D410" s="36"/>
      <c r="E410" s="36"/>
      <c r="F410" s="36"/>
      <c r="G410" s="36"/>
      <c r="H410" s="36"/>
      <c r="I410" s="36"/>
      <c r="J410" s="36"/>
      <c r="K410" s="36"/>
      <c r="L410" s="36"/>
      <c r="M410" s="36"/>
      <c r="N410" s="36"/>
      <c r="O410" s="36"/>
      <c r="P410" s="36"/>
      <c r="Q410" s="36"/>
      <c r="R410" s="38"/>
      <c r="S410" s="36"/>
      <c r="T410" s="36"/>
      <c r="U410" s="36"/>
      <c r="V410" s="36"/>
      <c r="W410" s="36"/>
      <c r="X410" s="36"/>
      <c r="Y410" s="36"/>
      <c r="Z410" s="36"/>
      <c r="AA410" s="36"/>
      <c r="AB410" s="36"/>
    </row>
    <row r="411" spans="1:28" x14ac:dyDescent="0.25">
      <c r="A411" s="36"/>
      <c r="B411" s="36"/>
      <c r="C411" s="36"/>
      <c r="D411" s="36"/>
      <c r="E411" s="36"/>
      <c r="F411" s="36"/>
      <c r="G411" s="36"/>
      <c r="H411" s="36"/>
      <c r="I411" s="36"/>
      <c r="J411" s="36"/>
      <c r="K411" s="36"/>
      <c r="L411" s="36"/>
      <c r="M411" s="36"/>
      <c r="N411" s="36"/>
      <c r="O411" s="36"/>
      <c r="P411" s="36"/>
      <c r="Q411" s="36"/>
      <c r="R411" s="38"/>
      <c r="S411" s="36"/>
      <c r="T411" s="36"/>
      <c r="U411" s="36"/>
      <c r="V411" s="36"/>
      <c r="W411" s="36"/>
      <c r="X411" s="36"/>
      <c r="Y411" s="36"/>
      <c r="Z411" s="36"/>
      <c r="AA411" s="36"/>
      <c r="AB411" s="36"/>
    </row>
    <row r="412" spans="1:28" x14ac:dyDescent="0.25">
      <c r="A412" s="36"/>
      <c r="B412" s="36"/>
      <c r="C412" s="36"/>
      <c r="D412" s="36"/>
      <c r="E412" s="36"/>
      <c r="F412" s="36"/>
      <c r="G412" s="36"/>
      <c r="H412" s="36"/>
      <c r="I412" s="36"/>
      <c r="J412" s="36"/>
      <c r="K412" s="36"/>
      <c r="L412" s="36"/>
      <c r="M412" s="36"/>
      <c r="N412" s="36"/>
      <c r="O412" s="36"/>
      <c r="P412" s="36"/>
      <c r="Q412" s="36"/>
      <c r="R412" s="38"/>
      <c r="S412" s="36"/>
      <c r="T412" s="36"/>
      <c r="U412" s="36"/>
      <c r="V412" s="36"/>
      <c r="W412" s="36"/>
      <c r="X412" s="36"/>
      <c r="Y412" s="36"/>
      <c r="Z412" s="36"/>
      <c r="AA412" s="36"/>
      <c r="AB412" s="36"/>
    </row>
    <row r="413" spans="1:28" x14ac:dyDescent="0.25">
      <c r="A413" s="36"/>
      <c r="B413" s="36"/>
      <c r="C413" s="36"/>
      <c r="D413" s="36"/>
      <c r="E413" s="36"/>
      <c r="F413" s="36"/>
      <c r="G413" s="36"/>
      <c r="H413" s="36"/>
      <c r="I413" s="36"/>
      <c r="J413" s="36"/>
      <c r="K413" s="36"/>
      <c r="L413" s="36"/>
      <c r="M413" s="36"/>
      <c r="N413" s="36"/>
      <c r="O413" s="36"/>
      <c r="P413" s="36"/>
      <c r="Q413" s="36"/>
      <c r="R413" s="38"/>
      <c r="S413" s="36"/>
      <c r="T413" s="36"/>
      <c r="U413" s="36"/>
      <c r="V413" s="36"/>
      <c r="W413" s="36"/>
      <c r="X413" s="36"/>
      <c r="Y413" s="36"/>
      <c r="Z413" s="36"/>
      <c r="AA413" s="36"/>
      <c r="AB413" s="36"/>
    </row>
    <row r="414" spans="1:28" x14ac:dyDescent="0.25">
      <c r="A414" s="36"/>
      <c r="B414" s="36"/>
      <c r="C414" s="36"/>
      <c r="D414" s="36"/>
      <c r="E414" s="36"/>
      <c r="F414" s="36"/>
      <c r="G414" s="36"/>
      <c r="H414" s="36"/>
      <c r="I414" s="36"/>
      <c r="J414" s="36"/>
      <c r="K414" s="36"/>
      <c r="L414" s="36"/>
      <c r="M414" s="36"/>
      <c r="N414" s="36"/>
      <c r="O414" s="36"/>
      <c r="P414" s="36"/>
      <c r="Q414" s="36"/>
      <c r="R414" s="38"/>
      <c r="S414" s="36"/>
      <c r="T414" s="36"/>
      <c r="U414" s="36"/>
      <c r="V414" s="36"/>
      <c r="W414" s="36"/>
      <c r="X414" s="36"/>
      <c r="Y414" s="36"/>
      <c r="Z414" s="36"/>
      <c r="AA414" s="36"/>
      <c r="AB414" s="36"/>
    </row>
    <row r="415" spans="1:28" x14ac:dyDescent="0.25">
      <c r="A415" s="36"/>
      <c r="B415" s="36"/>
      <c r="C415" s="36"/>
      <c r="D415" s="36"/>
      <c r="E415" s="36"/>
      <c r="F415" s="36"/>
      <c r="G415" s="36"/>
      <c r="H415" s="36"/>
      <c r="I415" s="36"/>
      <c r="J415" s="36"/>
      <c r="K415" s="36"/>
      <c r="L415" s="36"/>
      <c r="M415" s="36"/>
      <c r="N415" s="36"/>
      <c r="O415" s="36"/>
      <c r="P415" s="36"/>
      <c r="Q415" s="36"/>
      <c r="R415" s="38"/>
      <c r="S415" s="36"/>
      <c r="T415" s="36"/>
      <c r="U415" s="36"/>
      <c r="V415" s="36"/>
      <c r="W415" s="36"/>
      <c r="X415" s="36"/>
      <c r="Y415" s="36"/>
      <c r="Z415" s="36"/>
      <c r="AA415" s="36"/>
      <c r="AB415" s="36"/>
    </row>
    <row r="416" spans="1:28" x14ac:dyDescent="0.25">
      <c r="A416" s="36"/>
      <c r="B416" s="36"/>
      <c r="C416" s="36"/>
      <c r="D416" s="36"/>
      <c r="E416" s="36"/>
      <c r="F416" s="36"/>
      <c r="G416" s="36"/>
      <c r="H416" s="36"/>
      <c r="I416" s="36"/>
      <c r="J416" s="36"/>
      <c r="K416" s="36"/>
      <c r="L416" s="36"/>
      <c r="M416" s="36"/>
      <c r="N416" s="36"/>
      <c r="O416" s="36"/>
      <c r="P416" s="36"/>
      <c r="Q416" s="36"/>
      <c r="R416" s="38"/>
      <c r="S416" s="36"/>
      <c r="T416" s="36"/>
      <c r="U416" s="36"/>
      <c r="V416" s="36"/>
      <c r="W416" s="36"/>
      <c r="X416" s="36"/>
      <c r="Y416" s="36"/>
      <c r="Z416" s="36"/>
      <c r="AA416" s="36"/>
      <c r="AB416" s="36"/>
    </row>
    <row r="417" spans="1:28" x14ac:dyDescent="0.25">
      <c r="A417" s="36"/>
      <c r="B417" s="36"/>
      <c r="C417" s="36"/>
      <c r="D417" s="36"/>
      <c r="E417" s="36"/>
      <c r="F417" s="36"/>
      <c r="G417" s="36"/>
      <c r="H417" s="36"/>
      <c r="I417" s="36"/>
      <c r="J417" s="36"/>
      <c r="K417" s="36"/>
      <c r="L417" s="36"/>
      <c r="M417" s="36"/>
      <c r="N417" s="36"/>
      <c r="O417" s="36"/>
      <c r="P417" s="36"/>
      <c r="Q417" s="36"/>
      <c r="R417" s="38"/>
      <c r="S417" s="36"/>
      <c r="T417" s="36"/>
      <c r="U417" s="36"/>
      <c r="V417" s="36"/>
      <c r="W417" s="36"/>
      <c r="X417" s="36"/>
      <c r="Y417" s="36"/>
      <c r="Z417" s="36"/>
      <c r="AA417" s="36"/>
      <c r="AB417" s="36"/>
    </row>
    <row r="418" spans="1:28" x14ac:dyDescent="0.25">
      <c r="A418" s="36"/>
      <c r="B418" s="36"/>
      <c r="C418" s="36"/>
      <c r="D418" s="36"/>
      <c r="E418" s="36"/>
      <c r="F418" s="36"/>
      <c r="G418" s="36"/>
      <c r="H418" s="36"/>
      <c r="I418" s="36"/>
      <c r="J418" s="36"/>
      <c r="K418" s="36"/>
      <c r="L418" s="36"/>
      <c r="M418" s="36"/>
      <c r="N418" s="36"/>
      <c r="O418" s="36"/>
      <c r="P418" s="36"/>
      <c r="Q418" s="36"/>
      <c r="R418" s="38"/>
      <c r="S418" s="36"/>
      <c r="T418" s="36"/>
      <c r="U418" s="36"/>
      <c r="V418" s="36"/>
      <c r="W418" s="36"/>
      <c r="X418" s="36"/>
      <c r="Y418" s="36"/>
      <c r="Z418" s="36"/>
      <c r="AA418" s="36"/>
      <c r="AB418" s="36"/>
    </row>
    <row r="419" spans="1:28" x14ac:dyDescent="0.25">
      <c r="A419" s="36"/>
      <c r="B419" s="36"/>
      <c r="C419" s="36"/>
      <c r="D419" s="36"/>
      <c r="E419" s="36"/>
      <c r="F419" s="36"/>
      <c r="G419" s="36"/>
      <c r="H419" s="36"/>
      <c r="I419" s="36"/>
      <c r="J419" s="36"/>
      <c r="K419" s="36"/>
      <c r="L419" s="36"/>
      <c r="M419" s="36"/>
      <c r="N419" s="36"/>
      <c r="O419" s="36"/>
      <c r="P419" s="36"/>
      <c r="Q419" s="36"/>
      <c r="R419" s="38"/>
      <c r="S419" s="36"/>
      <c r="T419" s="36"/>
      <c r="U419" s="36"/>
      <c r="V419" s="36"/>
      <c r="W419" s="36"/>
      <c r="X419" s="36"/>
      <c r="Y419" s="36"/>
      <c r="Z419" s="36"/>
      <c r="AA419" s="36"/>
      <c r="AB419" s="36"/>
    </row>
    <row r="420" spans="1:28" x14ac:dyDescent="0.25">
      <c r="A420" s="36"/>
      <c r="B420" s="36"/>
      <c r="C420" s="36"/>
      <c r="D420" s="36"/>
      <c r="E420" s="36"/>
      <c r="F420" s="36"/>
      <c r="G420" s="36"/>
      <c r="H420" s="36"/>
      <c r="I420" s="36"/>
      <c r="J420" s="36"/>
      <c r="K420" s="36"/>
      <c r="L420" s="36"/>
      <c r="M420" s="36"/>
      <c r="N420" s="36"/>
      <c r="O420" s="36"/>
      <c r="P420" s="36"/>
      <c r="Q420" s="36"/>
      <c r="R420" s="38"/>
      <c r="S420" s="36"/>
      <c r="T420" s="36"/>
      <c r="U420" s="36"/>
      <c r="V420" s="36"/>
      <c r="W420" s="36"/>
      <c r="X420" s="36"/>
      <c r="Y420" s="36"/>
      <c r="Z420" s="36"/>
      <c r="AA420" s="36"/>
      <c r="AB420" s="36"/>
    </row>
    <row r="421" spans="1:28" x14ac:dyDescent="0.25">
      <c r="A421" s="36"/>
      <c r="B421" s="36"/>
      <c r="C421" s="36"/>
      <c r="D421" s="36"/>
      <c r="E421" s="36"/>
      <c r="F421" s="36"/>
      <c r="G421" s="36"/>
      <c r="H421" s="36"/>
      <c r="I421" s="36"/>
      <c r="J421" s="36"/>
      <c r="K421" s="36"/>
      <c r="L421" s="36"/>
      <c r="M421" s="36"/>
      <c r="N421" s="36"/>
      <c r="O421" s="36"/>
      <c r="P421" s="36"/>
      <c r="Q421" s="36"/>
      <c r="R421" s="38"/>
      <c r="S421" s="36"/>
      <c r="T421" s="36"/>
      <c r="U421" s="36"/>
      <c r="V421" s="36"/>
      <c r="W421" s="36"/>
      <c r="X421" s="36"/>
      <c r="Y421" s="36"/>
      <c r="Z421" s="36"/>
      <c r="AA421" s="36"/>
      <c r="AB421" s="36"/>
    </row>
    <row r="422" spans="1:28" x14ac:dyDescent="0.25">
      <c r="A422" s="36"/>
      <c r="B422" s="36"/>
      <c r="C422" s="36"/>
      <c r="D422" s="36"/>
      <c r="E422" s="36"/>
      <c r="F422" s="36"/>
      <c r="G422" s="36"/>
      <c r="H422" s="36"/>
      <c r="I422" s="36"/>
      <c r="J422" s="36"/>
      <c r="K422" s="36"/>
      <c r="L422" s="36"/>
      <c r="M422" s="36"/>
      <c r="N422" s="36"/>
      <c r="O422" s="36"/>
      <c r="P422" s="36"/>
      <c r="Q422" s="36"/>
      <c r="R422" s="38"/>
      <c r="S422" s="36"/>
      <c r="T422" s="36"/>
      <c r="U422" s="36"/>
      <c r="V422" s="36"/>
      <c r="W422" s="36"/>
      <c r="X422" s="36"/>
      <c r="Y422" s="36"/>
      <c r="Z422" s="36"/>
      <c r="AA422" s="36"/>
      <c r="AB422" s="36"/>
    </row>
    <row r="423" spans="1:28" x14ac:dyDescent="0.25">
      <c r="A423" s="36"/>
      <c r="B423" s="36"/>
      <c r="C423" s="36"/>
      <c r="D423" s="36"/>
      <c r="E423" s="36"/>
      <c r="F423" s="36"/>
      <c r="G423" s="36"/>
      <c r="H423" s="36"/>
      <c r="I423" s="36"/>
      <c r="J423" s="36"/>
      <c r="K423" s="36"/>
      <c r="L423" s="36"/>
      <c r="M423" s="36"/>
      <c r="N423" s="36"/>
      <c r="O423" s="36"/>
      <c r="P423" s="36"/>
      <c r="Q423" s="36"/>
      <c r="R423" s="38"/>
      <c r="S423" s="36"/>
      <c r="T423" s="36"/>
      <c r="U423" s="36"/>
      <c r="V423" s="36"/>
      <c r="W423" s="36"/>
      <c r="X423" s="36"/>
      <c r="Y423" s="36"/>
      <c r="Z423" s="36"/>
      <c r="AA423" s="36"/>
      <c r="AB423" s="36"/>
    </row>
    <row r="424" spans="1:28" x14ac:dyDescent="0.25">
      <c r="A424" s="36"/>
      <c r="B424" s="36"/>
      <c r="C424" s="36"/>
      <c r="D424" s="36"/>
      <c r="E424" s="36"/>
      <c r="F424" s="36"/>
      <c r="G424" s="36"/>
      <c r="H424" s="36"/>
      <c r="I424" s="36"/>
      <c r="J424" s="36"/>
      <c r="K424" s="36"/>
      <c r="L424" s="36"/>
      <c r="M424" s="36"/>
      <c r="N424" s="36"/>
      <c r="O424" s="36"/>
      <c r="P424" s="36"/>
      <c r="Q424" s="36"/>
      <c r="R424" s="38"/>
      <c r="S424" s="36"/>
      <c r="T424" s="36"/>
      <c r="U424" s="36"/>
      <c r="V424" s="36"/>
      <c r="W424" s="36"/>
      <c r="X424" s="36"/>
      <c r="Y424" s="36"/>
      <c r="Z424" s="36"/>
      <c r="AA424" s="36"/>
      <c r="AB424" s="36"/>
    </row>
    <row r="425" spans="1:28" x14ac:dyDescent="0.25">
      <c r="A425" s="36"/>
      <c r="B425" s="36"/>
      <c r="C425" s="36"/>
      <c r="D425" s="36"/>
      <c r="E425" s="36"/>
      <c r="F425" s="36"/>
      <c r="G425" s="36"/>
      <c r="H425" s="36"/>
      <c r="I425" s="36"/>
      <c r="J425" s="36"/>
      <c r="K425" s="36"/>
      <c r="L425" s="36"/>
      <c r="M425" s="36"/>
      <c r="N425" s="36"/>
      <c r="O425" s="36"/>
      <c r="P425" s="36"/>
      <c r="Q425" s="36"/>
      <c r="R425" s="38"/>
      <c r="S425" s="36"/>
      <c r="T425" s="36"/>
      <c r="U425" s="36"/>
      <c r="V425" s="36"/>
      <c r="W425" s="36"/>
      <c r="X425" s="36"/>
      <c r="Y425" s="36"/>
      <c r="Z425" s="36"/>
      <c r="AA425" s="36"/>
      <c r="AB425" s="36"/>
    </row>
    <row r="426" spans="1:28" x14ac:dyDescent="0.25">
      <c r="A426" s="36"/>
      <c r="B426" s="36"/>
      <c r="C426" s="36"/>
      <c r="D426" s="36"/>
      <c r="E426" s="36"/>
      <c r="F426" s="36"/>
      <c r="G426" s="36"/>
      <c r="H426" s="36"/>
      <c r="I426" s="36"/>
      <c r="J426" s="36"/>
      <c r="K426" s="36"/>
      <c r="L426" s="36"/>
      <c r="M426" s="36"/>
      <c r="N426" s="36"/>
      <c r="O426" s="36"/>
      <c r="P426" s="36"/>
      <c r="Q426" s="36"/>
      <c r="R426" s="38"/>
      <c r="S426" s="36"/>
      <c r="T426" s="36"/>
      <c r="U426" s="36"/>
      <c r="V426" s="36"/>
      <c r="W426" s="36"/>
      <c r="X426" s="36"/>
      <c r="Y426" s="36"/>
      <c r="Z426" s="36"/>
      <c r="AA426" s="36"/>
      <c r="AB426" s="36"/>
    </row>
    <row r="427" spans="1:28" x14ac:dyDescent="0.25">
      <c r="A427" s="36"/>
      <c r="B427" s="36"/>
      <c r="C427" s="36"/>
      <c r="D427" s="36"/>
      <c r="E427" s="36"/>
      <c r="F427" s="36"/>
      <c r="G427" s="36"/>
      <c r="H427" s="36"/>
      <c r="I427" s="36"/>
      <c r="J427" s="36"/>
      <c r="K427" s="36"/>
      <c r="L427" s="36"/>
      <c r="M427" s="36"/>
      <c r="N427" s="36"/>
      <c r="O427" s="36"/>
      <c r="P427" s="36"/>
      <c r="Q427" s="36"/>
      <c r="R427" s="38"/>
      <c r="S427" s="36"/>
      <c r="T427" s="36"/>
      <c r="U427" s="36"/>
      <c r="V427" s="36"/>
      <c r="W427" s="36"/>
      <c r="X427" s="36"/>
      <c r="Y427" s="36"/>
      <c r="Z427" s="36"/>
      <c r="AA427" s="36"/>
      <c r="AB427" s="36"/>
    </row>
    <row r="428" spans="1:28" x14ac:dyDescent="0.25">
      <c r="A428" s="36"/>
      <c r="B428" s="36"/>
      <c r="C428" s="36"/>
      <c r="D428" s="36"/>
      <c r="E428" s="36"/>
      <c r="F428" s="36"/>
      <c r="G428" s="36"/>
      <c r="H428" s="36"/>
      <c r="I428" s="36"/>
      <c r="J428" s="36"/>
      <c r="K428" s="36"/>
      <c r="L428" s="36"/>
      <c r="M428" s="36"/>
      <c r="N428" s="36"/>
      <c r="O428" s="36"/>
      <c r="P428" s="36"/>
      <c r="Q428" s="36"/>
      <c r="R428" s="38"/>
      <c r="S428" s="36"/>
      <c r="T428" s="36"/>
      <c r="U428" s="36"/>
      <c r="V428" s="36"/>
      <c r="W428" s="36"/>
      <c r="X428" s="36"/>
      <c r="Y428" s="36"/>
      <c r="Z428" s="36"/>
      <c r="AA428" s="36"/>
      <c r="AB428" s="36"/>
    </row>
    <row r="429" spans="1:28" x14ac:dyDescent="0.25">
      <c r="A429" s="36"/>
      <c r="B429" s="36"/>
      <c r="C429" s="36"/>
      <c r="D429" s="36"/>
      <c r="E429" s="36"/>
      <c r="F429" s="36"/>
      <c r="G429" s="36"/>
      <c r="H429" s="36"/>
      <c r="I429" s="36"/>
      <c r="J429" s="36"/>
      <c r="K429" s="36"/>
      <c r="L429" s="36"/>
      <c r="M429" s="36"/>
      <c r="N429" s="36"/>
      <c r="O429" s="36"/>
      <c r="P429" s="36"/>
      <c r="Q429" s="36"/>
      <c r="R429" s="38"/>
      <c r="S429" s="36"/>
      <c r="T429" s="36"/>
      <c r="U429" s="36"/>
      <c r="V429" s="36"/>
      <c r="W429" s="36"/>
      <c r="X429" s="36"/>
      <c r="Y429" s="36"/>
      <c r="Z429" s="36"/>
      <c r="AA429" s="36"/>
      <c r="AB429" s="36"/>
    </row>
    <row r="430" spans="1:28" x14ac:dyDescent="0.25">
      <c r="A430" s="36"/>
      <c r="B430" s="36"/>
      <c r="C430" s="36"/>
      <c r="D430" s="36"/>
      <c r="E430" s="36"/>
      <c r="F430" s="36"/>
      <c r="G430" s="36"/>
      <c r="H430" s="36"/>
      <c r="I430" s="36"/>
      <c r="J430" s="36"/>
      <c r="K430" s="36"/>
      <c r="L430" s="36"/>
      <c r="M430" s="36"/>
      <c r="N430" s="36"/>
      <c r="O430" s="36"/>
      <c r="P430" s="36"/>
      <c r="Q430" s="36"/>
      <c r="R430" s="38"/>
      <c r="S430" s="36"/>
      <c r="T430" s="36"/>
      <c r="U430" s="36"/>
      <c r="V430" s="36"/>
      <c r="W430" s="36"/>
      <c r="X430" s="36"/>
      <c r="Y430" s="36"/>
      <c r="Z430" s="36"/>
      <c r="AA430" s="36"/>
      <c r="AB430" s="36"/>
    </row>
    <row r="431" spans="1:28" x14ac:dyDescent="0.25">
      <c r="A431" s="36"/>
      <c r="B431" s="36"/>
      <c r="C431" s="36"/>
      <c r="D431" s="36"/>
      <c r="E431" s="36"/>
      <c r="F431" s="36"/>
      <c r="G431" s="36"/>
      <c r="H431" s="36"/>
      <c r="I431" s="36"/>
      <c r="J431" s="36"/>
      <c r="K431" s="36"/>
      <c r="L431" s="36"/>
      <c r="M431" s="36"/>
      <c r="N431" s="36"/>
      <c r="O431" s="36"/>
      <c r="P431" s="36"/>
      <c r="Q431" s="36"/>
      <c r="R431" s="38"/>
      <c r="S431" s="36"/>
      <c r="T431" s="36"/>
      <c r="U431" s="36"/>
      <c r="V431" s="36"/>
      <c r="W431" s="36"/>
      <c r="X431" s="36"/>
      <c r="Y431" s="36"/>
      <c r="Z431" s="36"/>
      <c r="AA431" s="36"/>
      <c r="AB431" s="36"/>
    </row>
    <row r="432" spans="1:28" x14ac:dyDescent="0.25">
      <c r="A432" s="36"/>
      <c r="B432" s="36"/>
      <c r="C432" s="36"/>
      <c r="D432" s="36"/>
      <c r="E432" s="36"/>
      <c r="F432" s="36"/>
      <c r="G432" s="36"/>
      <c r="H432" s="36"/>
      <c r="I432" s="36"/>
      <c r="J432" s="36"/>
      <c r="K432" s="36"/>
      <c r="L432" s="36"/>
      <c r="M432" s="36"/>
      <c r="N432" s="36"/>
      <c r="O432" s="36"/>
      <c r="P432" s="36"/>
      <c r="Q432" s="36"/>
      <c r="R432" s="38"/>
      <c r="S432" s="36"/>
      <c r="T432" s="36"/>
      <c r="U432" s="36"/>
      <c r="V432" s="36"/>
      <c r="W432" s="36"/>
      <c r="X432" s="36"/>
      <c r="Y432" s="36"/>
      <c r="Z432" s="36"/>
      <c r="AA432" s="36"/>
      <c r="AB432" s="36"/>
    </row>
    <row r="433" spans="1:28" x14ac:dyDescent="0.25">
      <c r="A433" s="36"/>
      <c r="B433" s="36"/>
      <c r="C433" s="36"/>
      <c r="D433" s="36"/>
      <c r="E433" s="36"/>
      <c r="F433" s="36"/>
      <c r="G433" s="36"/>
      <c r="H433" s="36"/>
      <c r="I433" s="36"/>
      <c r="J433" s="36"/>
      <c r="K433" s="36"/>
      <c r="L433" s="36"/>
      <c r="M433" s="36"/>
      <c r="N433" s="36"/>
      <c r="O433" s="36"/>
      <c r="P433" s="36"/>
      <c r="Q433" s="36"/>
      <c r="R433" s="38"/>
      <c r="S433" s="36"/>
      <c r="T433" s="36"/>
      <c r="U433" s="36"/>
      <c r="V433" s="36"/>
      <c r="W433" s="36"/>
      <c r="X433" s="36"/>
      <c r="Y433" s="36"/>
      <c r="Z433" s="36"/>
      <c r="AA433" s="36"/>
      <c r="AB433" s="36"/>
    </row>
    <row r="434" spans="1:28" x14ac:dyDescent="0.25">
      <c r="A434" s="36"/>
      <c r="B434" s="36"/>
      <c r="C434" s="36"/>
      <c r="D434" s="36"/>
      <c r="E434" s="36"/>
      <c r="F434" s="36"/>
      <c r="G434" s="36"/>
      <c r="H434" s="36"/>
      <c r="I434" s="36"/>
      <c r="J434" s="36"/>
      <c r="K434" s="36"/>
      <c r="L434" s="36"/>
      <c r="M434" s="36"/>
      <c r="N434" s="36"/>
      <c r="O434" s="36"/>
      <c r="P434" s="36"/>
      <c r="Q434" s="36"/>
      <c r="R434" s="38"/>
      <c r="S434" s="36"/>
      <c r="T434" s="36"/>
      <c r="U434" s="36"/>
      <c r="V434" s="36"/>
      <c r="W434" s="36"/>
      <c r="X434" s="36"/>
      <c r="Y434" s="36"/>
      <c r="Z434" s="36"/>
      <c r="AA434" s="36"/>
      <c r="AB434" s="36"/>
    </row>
    <row r="435" spans="1:28" x14ac:dyDescent="0.25">
      <c r="A435" s="36"/>
      <c r="B435" s="36"/>
      <c r="C435" s="36"/>
      <c r="D435" s="36"/>
      <c r="E435" s="36"/>
      <c r="F435" s="36"/>
      <c r="G435" s="36"/>
      <c r="H435" s="36"/>
      <c r="I435" s="36"/>
      <c r="J435" s="36"/>
      <c r="K435" s="36"/>
      <c r="L435" s="36"/>
      <c r="M435" s="36"/>
      <c r="N435" s="36"/>
      <c r="O435" s="36"/>
      <c r="P435" s="36"/>
      <c r="Q435" s="36"/>
      <c r="R435" s="38"/>
      <c r="S435" s="36"/>
      <c r="T435" s="36"/>
      <c r="U435" s="36"/>
      <c r="V435" s="36"/>
      <c r="W435" s="36"/>
      <c r="X435" s="36"/>
      <c r="Y435" s="36"/>
      <c r="Z435" s="36"/>
      <c r="AA435" s="36"/>
      <c r="AB435" s="36"/>
    </row>
    <row r="436" spans="1:28" x14ac:dyDescent="0.25">
      <c r="A436" s="36"/>
      <c r="B436" s="36"/>
      <c r="C436" s="36"/>
      <c r="D436" s="36"/>
      <c r="E436" s="36"/>
      <c r="F436" s="36"/>
      <c r="G436" s="36"/>
      <c r="H436" s="36"/>
      <c r="I436" s="36"/>
      <c r="J436" s="36"/>
      <c r="K436" s="36"/>
      <c r="L436" s="36"/>
      <c r="M436" s="36"/>
      <c r="N436" s="36"/>
      <c r="O436" s="36"/>
      <c r="P436" s="36"/>
      <c r="Q436" s="36"/>
      <c r="R436" s="38"/>
      <c r="S436" s="36"/>
      <c r="T436" s="36"/>
      <c r="U436" s="36"/>
      <c r="V436" s="36"/>
      <c r="W436" s="36"/>
      <c r="X436" s="36"/>
      <c r="Y436" s="36"/>
      <c r="Z436" s="36"/>
      <c r="AA436" s="36"/>
      <c r="AB436" s="36"/>
    </row>
    <row r="437" spans="1:28" x14ac:dyDescent="0.25">
      <c r="A437" s="36"/>
      <c r="B437" s="36"/>
      <c r="C437" s="36"/>
      <c r="D437" s="36"/>
      <c r="E437" s="36"/>
      <c r="F437" s="36"/>
      <c r="G437" s="36"/>
      <c r="H437" s="36"/>
      <c r="I437" s="36"/>
      <c r="J437" s="36"/>
      <c r="K437" s="36"/>
      <c r="L437" s="36"/>
      <c r="M437" s="36"/>
      <c r="N437" s="36"/>
      <c r="O437" s="36"/>
      <c r="P437" s="36"/>
      <c r="Q437" s="36"/>
      <c r="R437" s="38"/>
      <c r="S437" s="36"/>
      <c r="T437" s="36"/>
      <c r="U437" s="36"/>
      <c r="V437" s="36"/>
      <c r="W437" s="36"/>
      <c r="X437" s="36"/>
      <c r="Y437" s="36"/>
      <c r="Z437" s="36"/>
      <c r="AA437" s="36"/>
      <c r="AB437" s="36"/>
    </row>
    <row r="438" spans="1:28" x14ac:dyDescent="0.25">
      <c r="A438" s="36"/>
      <c r="B438" s="36"/>
      <c r="C438" s="36"/>
      <c r="D438" s="36"/>
      <c r="E438" s="36"/>
      <c r="F438" s="36"/>
      <c r="G438" s="36"/>
      <c r="H438" s="36"/>
      <c r="I438" s="36"/>
      <c r="J438" s="36"/>
      <c r="K438" s="36"/>
      <c r="L438" s="36"/>
      <c r="M438" s="36"/>
      <c r="N438" s="36"/>
      <c r="O438" s="36"/>
      <c r="P438" s="36"/>
      <c r="Q438" s="36"/>
      <c r="R438" s="38"/>
      <c r="S438" s="36"/>
      <c r="T438" s="36"/>
      <c r="U438" s="36"/>
      <c r="V438" s="36"/>
      <c r="W438" s="36"/>
      <c r="X438" s="36"/>
      <c r="Y438" s="36"/>
      <c r="Z438" s="36"/>
      <c r="AA438" s="36"/>
      <c r="AB438" s="36"/>
    </row>
    <row r="439" spans="1:28" x14ac:dyDescent="0.25">
      <c r="A439" s="36"/>
      <c r="B439" s="36"/>
      <c r="C439" s="36"/>
      <c r="D439" s="36"/>
      <c r="E439" s="36"/>
      <c r="F439" s="36"/>
      <c r="G439" s="36"/>
      <c r="H439" s="36"/>
      <c r="I439" s="36"/>
      <c r="J439" s="36"/>
      <c r="K439" s="36"/>
      <c r="L439" s="36"/>
      <c r="M439" s="36"/>
      <c r="N439" s="36"/>
      <c r="O439" s="36"/>
      <c r="P439" s="36"/>
      <c r="Q439" s="36"/>
      <c r="R439" s="38"/>
      <c r="S439" s="36"/>
      <c r="T439" s="36"/>
      <c r="U439" s="36"/>
      <c r="V439" s="36"/>
      <c r="W439" s="36"/>
      <c r="X439" s="36"/>
      <c r="Y439" s="36"/>
      <c r="Z439" s="36"/>
      <c r="AA439" s="36"/>
      <c r="AB439" s="36"/>
    </row>
    <row r="440" spans="1:28" x14ac:dyDescent="0.25">
      <c r="A440" s="36"/>
      <c r="B440" s="36"/>
      <c r="C440" s="36"/>
      <c r="D440" s="36"/>
      <c r="E440" s="36"/>
      <c r="F440" s="36"/>
      <c r="G440" s="36"/>
      <c r="H440" s="36"/>
      <c r="I440" s="36"/>
      <c r="J440" s="36"/>
      <c r="K440" s="36"/>
      <c r="L440" s="36"/>
      <c r="M440" s="36"/>
      <c r="N440" s="36"/>
      <c r="O440" s="36"/>
      <c r="P440" s="36"/>
      <c r="Q440" s="36"/>
      <c r="R440" s="38"/>
      <c r="S440" s="36"/>
      <c r="T440" s="36"/>
      <c r="U440" s="36"/>
      <c r="V440" s="36"/>
      <c r="W440" s="36"/>
      <c r="X440" s="36"/>
      <c r="Y440" s="36"/>
      <c r="Z440" s="36"/>
      <c r="AA440" s="36"/>
      <c r="AB440" s="36"/>
    </row>
    <row r="441" spans="1:28" x14ac:dyDescent="0.25">
      <c r="A441" s="36"/>
      <c r="B441" s="36"/>
      <c r="C441" s="36"/>
      <c r="D441" s="36"/>
      <c r="E441" s="36"/>
      <c r="F441" s="36"/>
      <c r="G441" s="36"/>
      <c r="H441" s="36"/>
      <c r="I441" s="36"/>
      <c r="J441" s="36"/>
      <c r="K441" s="36"/>
      <c r="L441" s="36"/>
      <c r="M441" s="36"/>
      <c r="N441" s="36"/>
      <c r="O441" s="36"/>
      <c r="P441" s="36"/>
      <c r="Q441" s="36"/>
      <c r="R441" s="38"/>
      <c r="S441" s="36"/>
      <c r="T441" s="36"/>
      <c r="U441" s="36"/>
      <c r="V441" s="36"/>
      <c r="W441" s="36"/>
      <c r="X441" s="36"/>
      <c r="Y441" s="36"/>
      <c r="Z441" s="36"/>
      <c r="AA441" s="36"/>
      <c r="AB441" s="36"/>
    </row>
    <row r="442" spans="1:28" x14ac:dyDescent="0.25">
      <c r="A442" s="36"/>
      <c r="B442" s="36"/>
      <c r="C442" s="36"/>
      <c r="D442" s="36"/>
      <c r="E442" s="36"/>
      <c r="F442" s="36"/>
      <c r="G442" s="36"/>
      <c r="H442" s="36"/>
      <c r="I442" s="36"/>
      <c r="J442" s="36"/>
      <c r="K442" s="36"/>
      <c r="L442" s="36"/>
      <c r="M442" s="36"/>
      <c r="N442" s="36"/>
      <c r="O442" s="36"/>
      <c r="P442" s="36"/>
      <c r="Q442" s="36"/>
      <c r="R442" s="38"/>
      <c r="S442" s="36"/>
      <c r="T442" s="36"/>
      <c r="U442" s="36"/>
      <c r="V442" s="36"/>
      <c r="W442" s="36"/>
      <c r="X442" s="36"/>
      <c r="Y442" s="36"/>
      <c r="Z442" s="36"/>
      <c r="AA442" s="36"/>
      <c r="AB442" s="36"/>
    </row>
    <row r="443" spans="1:28" x14ac:dyDescent="0.25">
      <c r="A443" s="36"/>
      <c r="B443" s="36"/>
      <c r="C443" s="36"/>
      <c r="D443" s="36"/>
      <c r="E443" s="36"/>
      <c r="F443" s="36"/>
      <c r="G443" s="36"/>
      <c r="H443" s="36"/>
      <c r="I443" s="36"/>
      <c r="J443" s="36"/>
      <c r="K443" s="36"/>
      <c r="L443" s="36"/>
      <c r="M443" s="36"/>
      <c r="N443" s="36"/>
      <c r="O443" s="36"/>
      <c r="P443" s="36"/>
      <c r="Q443" s="36"/>
      <c r="R443" s="38"/>
      <c r="S443" s="36"/>
      <c r="T443" s="36"/>
      <c r="U443" s="36"/>
      <c r="V443" s="36"/>
      <c r="W443" s="36"/>
      <c r="X443" s="36"/>
      <c r="Y443" s="36"/>
      <c r="Z443" s="36"/>
      <c r="AA443" s="36"/>
      <c r="AB443" s="36"/>
    </row>
    <row r="444" spans="1:28" x14ac:dyDescent="0.25">
      <c r="A444" s="36"/>
      <c r="B444" s="36"/>
      <c r="C444" s="36"/>
      <c r="D444" s="36"/>
      <c r="E444" s="36"/>
      <c r="F444" s="36"/>
      <c r="G444" s="36"/>
      <c r="H444" s="36"/>
      <c r="I444" s="36"/>
      <c r="J444" s="36"/>
      <c r="K444" s="36"/>
      <c r="L444" s="36"/>
      <c r="M444" s="36"/>
      <c r="N444" s="36"/>
      <c r="O444" s="36"/>
      <c r="P444" s="36"/>
      <c r="Q444" s="36"/>
      <c r="R444" s="38"/>
      <c r="S444" s="36"/>
      <c r="T444" s="36"/>
      <c r="U444" s="36"/>
      <c r="V444" s="36"/>
      <c r="W444" s="36"/>
      <c r="X444" s="36"/>
      <c r="Y444" s="36"/>
      <c r="Z444" s="36"/>
      <c r="AA444" s="36"/>
      <c r="AB444" s="36"/>
    </row>
    <row r="445" spans="1:28" x14ac:dyDescent="0.25">
      <c r="A445" s="36"/>
      <c r="B445" s="36"/>
      <c r="C445" s="36"/>
      <c r="D445" s="36"/>
      <c r="E445" s="36"/>
      <c r="F445" s="36"/>
      <c r="G445" s="36"/>
      <c r="H445" s="36"/>
      <c r="I445" s="36"/>
      <c r="J445" s="36"/>
      <c r="K445" s="36"/>
      <c r="L445" s="36"/>
      <c r="M445" s="36"/>
      <c r="N445" s="36"/>
      <c r="O445" s="36"/>
      <c r="P445" s="36"/>
      <c r="Q445" s="36"/>
      <c r="R445" s="38"/>
      <c r="S445" s="36"/>
      <c r="T445" s="36"/>
      <c r="U445" s="36"/>
      <c r="V445" s="36"/>
      <c r="W445" s="36"/>
      <c r="X445" s="36"/>
      <c r="Y445" s="36"/>
      <c r="Z445" s="36"/>
      <c r="AA445" s="36"/>
      <c r="AB445" s="36"/>
    </row>
    <row r="446" spans="1:28" x14ac:dyDescent="0.25">
      <c r="A446" s="36"/>
      <c r="B446" s="36"/>
      <c r="C446" s="36"/>
      <c r="D446" s="36"/>
      <c r="E446" s="36"/>
      <c r="F446" s="36"/>
      <c r="G446" s="36"/>
      <c r="H446" s="36"/>
      <c r="I446" s="36"/>
      <c r="J446" s="36"/>
      <c r="K446" s="36"/>
      <c r="L446" s="36"/>
      <c r="M446" s="36"/>
      <c r="N446" s="36"/>
      <c r="O446" s="36"/>
      <c r="P446" s="36"/>
      <c r="Q446" s="36"/>
      <c r="R446" s="38"/>
      <c r="S446" s="36"/>
      <c r="T446" s="36"/>
      <c r="U446" s="36"/>
      <c r="V446" s="36"/>
      <c r="W446" s="36"/>
      <c r="X446" s="36"/>
      <c r="Y446" s="36"/>
      <c r="Z446" s="36"/>
      <c r="AA446" s="36"/>
      <c r="AB446" s="36"/>
    </row>
    <row r="447" spans="1:28" x14ac:dyDescent="0.25">
      <c r="A447" s="36"/>
      <c r="B447" s="36"/>
      <c r="C447" s="36"/>
      <c r="D447" s="36"/>
      <c r="E447" s="36"/>
      <c r="F447" s="36"/>
      <c r="G447" s="36"/>
      <c r="H447" s="36"/>
      <c r="I447" s="36"/>
      <c r="J447" s="36"/>
      <c r="K447" s="36"/>
      <c r="L447" s="36"/>
      <c r="M447" s="36"/>
      <c r="N447" s="36"/>
      <c r="O447" s="36"/>
      <c r="P447" s="36"/>
      <c r="Q447" s="36"/>
      <c r="R447" s="38"/>
      <c r="S447" s="36"/>
      <c r="T447" s="36"/>
      <c r="U447" s="36"/>
      <c r="V447" s="36"/>
      <c r="W447" s="36"/>
      <c r="X447" s="36"/>
      <c r="Y447" s="36"/>
      <c r="Z447" s="36"/>
      <c r="AA447" s="36"/>
      <c r="AB447" s="36"/>
    </row>
    <row r="448" spans="1:28" x14ac:dyDescent="0.25">
      <c r="A448" s="36"/>
      <c r="B448" s="36"/>
      <c r="C448" s="36"/>
      <c r="D448" s="36"/>
      <c r="E448" s="36"/>
      <c r="F448" s="36"/>
      <c r="G448" s="36"/>
      <c r="H448" s="36"/>
      <c r="I448" s="36"/>
      <c r="J448" s="36"/>
      <c r="K448" s="36"/>
      <c r="L448" s="36"/>
      <c r="M448" s="36"/>
      <c r="N448" s="36"/>
      <c r="O448" s="36"/>
      <c r="P448" s="36"/>
      <c r="Q448" s="36"/>
      <c r="R448" s="38"/>
      <c r="S448" s="36"/>
      <c r="T448" s="36"/>
      <c r="U448" s="36"/>
      <c r="V448" s="36"/>
      <c r="W448" s="36"/>
      <c r="X448" s="36"/>
      <c r="Y448" s="36"/>
      <c r="Z448" s="36"/>
      <c r="AA448" s="36"/>
      <c r="AB448" s="36"/>
    </row>
    <row r="449" spans="1:28" x14ac:dyDescent="0.25">
      <c r="A449" s="36"/>
      <c r="B449" s="36"/>
      <c r="C449" s="36"/>
      <c r="D449" s="36"/>
      <c r="E449" s="36"/>
      <c r="F449" s="36"/>
      <c r="G449" s="36"/>
      <c r="H449" s="36"/>
      <c r="I449" s="36"/>
      <c r="J449" s="36"/>
      <c r="K449" s="36"/>
      <c r="L449" s="36"/>
      <c r="M449" s="36"/>
      <c r="N449" s="36"/>
      <c r="O449" s="36"/>
      <c r="P449" s="36"/>
      <c r="Q449" s="36"/>
      <c r="R449" s="38"/>
      <c r="S449" s="36"/>
      <c r="T449" s="36"/>
      <c r="U449" s="36"/>
      <c r="V449" s="36"/>
      <c r="W449" s="36"/>
      <c r="X449" s="36"/>
      <c r="Y449" s="36"/>
      <c r="Z449" s="36"/>
      <c r="AA449" s="36"/>
      <c r="AB449" s="36"/>
    </row>
    <row r="450" spans="1:28" x14ac:dyDescent="0.25">
      <c r="A450" s="36"/>
      <c r="B450" s="36"/>
      <c r="C450" s="36"/>
      <c r="D450" s="36"/>
      <c r="E450" s="36"/>
      <c r="F450" s="36"/>
      <c r="G450" s="36"/>
      <c r="H450" s="36"/>
      <c r="I450" s="36"/>
      <c r="J450" s="36"/>
      <c r="K450" s="36"/>
      <c r="L450" s="36"/>
      <c r="M450" s="36"/>
      <c r="N450" s="36"/>
      <c r="O450" s="36"/>
      <c r="P450" s="36"/>
      <c r="Q450" s="36"/>
      <c r="R450" s="38"/>
      <c r="S450" s="36"/>
      <c r="T450" s="36"/>
      <c r="U450" s="36"/>
      <c r="V450" s="36"/>
      <c r="W450" s="36"/>
      <c r="X450" s="36"/>
      <c r="Y450" s="36"/>
      <c r="Z450" s="36"/>
      <c r="AA450" s="36"/>
      <c r="AB450" s="36"/>
    </row>
    <row r="451" spans="1:28" x14ac:dyDescent="0.25">
      <c r="A451" s="36"/>
      <c r="B451" s="36"/>
      <c r="C451" s="36"/>
      <c r="D451" s="36"/>
      <c r="E451" s="36"/>
      <c r="F451" s="36"/>
      <c r="G451" s="36"/>
      <c r="H451" s="36"/>
      <c r="I451" s="36"/>
      <c r="J451" s="36"/>
      <c r="K451" s="36"/>
      <c r="L451" s="36"/>
      <c r="M451" s="36"/>
      <c r="N451" s="36"/>
      <c r="O451" s="36"/>
      <c r="P451" s="36"/>
      <c r="Q451" s="36"/>
      <c r="R451" s="38"/>
      <c r="S451" s="36"/>
      <c r="T451" s="36"/>
      <c r="U451" s="36"/>
      <c r="V451" s="36"/>
      <c r="W451" s="36"/>
      <c r="X451" s="36"/>
      <c r="Y451" s="36"/>
      <c r="Z451" s="36"/>
      <c r="AA451" s="36"/>
      <c r="AB451" s="36"/>
    </row>
    <row r="452" spans="1:28" x14ac:dyDescent="0.25">
      <c r="A452" s="36"/>
      <c r="B452" s="36"/>
      <c r="C452" s="36"/>
      <c r="D452" s="36"/>
      <c r="E452" s="36"/>
      <c r="F452" s="36"/>
      <c r="G452" s="36"/>
      <c r="H452" s="36"/>
      <c r="I452" s="36"/>
      <c r="J452" s="36"/>
      <c r="K452" s="36"/>
      <c r="L452" s="36"/>
      <c r="M452" s="36"/>
      <c r="N452" s="36"/>
      <c r="O452" s="36"/>
      <c r="P452" s="36"/>
      <c r="Q452" s="36"/>
      <c r="R452" s="38"/>
      <c r="S452" s="36"/>
      <c r="T452" s="36"/>
      <c r="U452" s="36"/>
      <c r="V452" s="36"/>
      <c r="W452" s="36"/>
      <c r="X452" s="36"/>
      <c r="Y452" s="36"/>
      <c r="Z452" s="36"/>
      <c r="AA452" s="36"/>
      <c r="AB452" s="36"/>
    </row>
    <row r="453" spans="1:28" x14ac:dyDescent="0.25">
      <c r="A453" s="36"/>
      <c r="B453" s="36"/>
      <c r="C453" s="36"/>
      <c r="D453" s="36"/>
      <c r="E453" s="36"/>
      <c r="F453" s="36"/>
      <c r="G453" s="36"/>
      <c r="H453" s="36"/>
      <c r="I453" s="36"/>
      <c r="J453" s="36"/>
      <c r="K453" s="36"/>
      <c r="L453" s="36"/>
      <c r="M453" s="36"/>
      <c r="N453" s="36"/>
      <c r="O453" s="36"/>
      <c r="P453" s="36"/>
      <c r="Q453" s="36"/>
      <c r="R453" s="38"/>
      <c r="S453" s="36"/>
      <c r="T453" s="36"/>
      <c r="U453" s="36"/>
      <c r="V453" s="36"/>
      <c r="W453" s="36"/>
      <c r="X453" s="36"/>
      <c r="Y453" s="36"/>
      <c r="Z453" s="36"/>
      <c r="AA453" s="36"/>
      <c r="AB453" s="36"/>
    </row>
    <row r="454" spans="1:28" x14ac:dyDescent="0.25">
      <c r="A454" s="36"/>
      <c r="B454" s="36"/>
      <c r="C454" s="36"/>
      <c r="D454" s="36"/>
      <c r="E454" s="36"/>
      <c r="F454" s="36"/>
      <c r="G454" s="36"/>
      <c r="H454" s="36"/>
      <c r="I454" s="36"/>
      <c r="J454" s="36"/>
      <c r="K454" s="36"/>
      <c r="L454" s="36"/>
      <c r="M454" s="36"/>
      <c r="N454" s="36"/>
      <c r="O454" s="36"/>
      <c r="P454" s="36"/>
      <c r="Q454" s="36"/>
      <c r="R454" s="38"/>
      <c r="S454" s="36"/>
      <c r="T454" s="36"/>
      <c r="U454" s="36"/>
      <c r="V454" s="36"/>
      <c r="W454" s="36"/>
      <c r="X454" s="36"/>
      <c r="Y454" s="36"/>
      <c r="Z454" s="36"/>
      <c r="AA454" s="36"/>
      <c r="AB454" s="36"/>
    </row>
    <row r="455" spans="1:28" x14ac:dyDescent="0.25">
      <c r="A455" s="36"/>
      <c r="B455" s="36"/>
      <c r="C455" s="36"/>
      <c r="D455" s="36"/>
      <c r="E455" s="36"/>
      <c r="F455" s="36"/>
      <c r="G455" s="36"/>
      <c r="H455" s="36"/>
      <c r="I455" s="36"/>
      <c r="J455" s="36"/>
      <c r="K455" s="36"/>
      <c r="L455" s="36"/>
      <c r="M455" s="36"/>
      <c r="N455" s="36"/>
      <c r="O455" s="36"/>
      <c r="P455" s="36"/>
      <c r="Q455" s="36"/>
      <c r="R455" s="38"/>
      <c r="S455" s="36"/>
      <c r="T455" s="36"/>
      <c r="U455" s="36"/>
      <c r="V455" s="36"/>
      <c r="W455" s="36"/>
      <c r="X455" s="36"/>
      <c r="Y455" s="36"/>
      <c r="Z455" s="36"/>
      <c r="AA455" s="36"/>
      <c r="AB455" s="36"/>
    </row>
    <row r="456" spans="1:28" x14ac:dyDescent="0.25">
      <c r="A456" s="36"/>
      <c r="B456" s="36"/>
      <c r="C456" s="36"/>
      <c r="D456" s="36"/>
      <c r="E456" s="36"/>
      <c r="F456" s="36"/>
      <c r="G456" s="36"/>
      <c r="H456" s="36"/>
      <c r="I456" s="36"/>
      <c r="J456" s="36"/>
      <c r="K456" s="36"/>
      <c r="L456" s="36"/>
      <c r="M456" s="36"/>
      <c r="N456" s="36"/>
      <c r="O456" s="36"/>
      <c r="P456" s="36"/>
      <c r="Q456" s="36"/>
      <c r="R456" s="38"/>
      <c r="S456" s="36"/>
      <c r="T456" s="36"/>
      <c r="U456" s="36"/>
      <c r="V456" s="36"/>
      <c r="W456" s="36"/>
      <c r="X456" s="36"/>
      <c r="Y456" s="36"/>
      <c r="Z456" s="36"/>
      <c r="AA456" s="36"/>
      <c r="AB456" s="36"/>
    </row>
    <row r="457" spans="1:28" x14ac:dyDescent="0.25">
      <c r="A457" s="36"/>
      <c r="B457" s="36"/>
      <c r="C457" s="36"/>
      <c r="D457" s="36"/>
      <c r="E457" s="36"/>
      <c r="F457" s="36"/>
      <c r="G457" s="36"/>
      <c r="H457" s="36"/>
      <c r="I457" s="36"/>
      <c r="J457" s="36"/>
      <c r="K457" s="36"/>
      <c r="L457" s="36"/>
      <c r="M457" s="36"/>
      <c r="N457" s="36"/>
      <c r="O457" s="36"/>
      <c r="P457" s="36"/>
      <c r="Q457" s="36"/>
      <c r="R457" s="38"/>
      <c r="S457" s="36"/>
      <c r="T457" s="36"/>
      <c r="U457" s="36"/>
      <c r="V457" s="36"/>
      <c r="W457" s="36"/>
      <c r="X457" s="36"/>
      <c r="Y457" s="36"/>
      <c r="Z457" s="36"/>
      <c r="AA457" s="36"/>
      <c r="AB457" s="36"/>
    </row>
    <row r="458" spans="1:28" x14ac:dyDescent="0.25">
      <c r="A458" s="36"/>
      <c r="B458" s="36"/>
      <c r="C458" s="36"/>
      <c r="D458" s="36"/>
      <c r="E458" s="36"/>
      <c r="F458" s="36"/>
      <c r="G458" s="36"/>
      <c r="H458" s="36"/>
      <c r="I458" s="36"/>
      <c r="J458" s="36"/>
      <c r="K458" s="36"/>
      <c r="L458" s="36"/>
      <c r="M458" s="36"/>
      <c r="N458" s="36"/>
      <c r="O458" s="36"/>
      <c r="P458" s="36"/>
      <c r="Q458" s="36"/>
      <c r="R458" s="38"/>
      <c r="S458" s="36"/>
      <c r="T458" s="36"/>
      <c r="U458" s="36"/>
      <c r="V458" s="36"/>
      <c r="W458" s="36"/>
      <c r="X458" s="36"/>
      <c r="Y458" s="36"/>
      <c r="Z458" s="36"/>
      <c r="AA458" s="36"/>
      <c r="AB458" s="36"/>
    </row>
    <row r="459" spans="1:28" x14ac:dyDescent="0.25">
      <c r="A459" s="36"/>
      <c r="B459" s="36"/>
      <c r="C459" s="36"/>
      <c r="D459" s="36"/>
      <c r="E459" s="36"/>
      <c r="F459" s="36"/>
      <c r="G459" s="36"/>
      <c r="H459" s="36"/>
      <c r="I459" s="36"/>
      <c r="J459" s="36"/>
      <c r="K459" s="36"/>
      <c r="L459" s="36"/>
      <c r="M459" s="36"/>
      <c r="N459" s="36"/>
      <c r="O459" s="36"/>
      <c r="P459" s="36"/>
      <c r="Q459" s="36"/>
      <c r="R459" s="38"/>
      <c r="S459" s="36"/>
      <c r="T459" s="36"/>
      <c r="U459" s="36"/>
      <c r="V459" s="36"/>
      <c r="W459" s="36"/>
      <c r="X459" s="36"/>
      <c r="Y459" s="36"/>
      <c r="Z459" s="36"/>
      <c r="AA459" s="36"/>
      <c r="AB459" s="36"/>
    </row>
    <row r="460" spans="1:28" x14ac:dyDescent="0.25">
      <c r="A460" s="36"/>
      <c r="B460" s="36"/>
      <c r="C460" s="36"/>
      <c r="D460" s="36"/>
      <c r="E460" s="36"/>
      <c r="F460" s="36"/>
      <c r="G460" s="36"/>
      <c r="H460" s="36"/>
      <c r="I460" s="36"/>
      <c r="J460" s="36"/>
      <c r="K460" s="36"/>
      <c r="L460" s="36"/>
      <c r="M460" s="36"/>
      <c r="N460" s="36"/>
      <c r="O460" s="36"/>
      <c r="P460" s="36"/>
      <c r="Q460" s="36"/>
      <c r="R460" s="38"/>
      <c r="S460" s="36"/>
      <c r="T460" s="36"/>
      <c r="U460" s="36"/>
      <c r="V460" s="36"/>
      <c r="W460" s="36"/>
      <c r="X460" s="36"/>
      <c r="Y460" s="36"/>
      <c r="Z460" s="36"/>
      <c r="AA460" s="36"/>
      <c r="AB460" s="36"/>
    </row>
    <row r="461" spans="1:28" x14ac:dyDescent="0.25">
      <c r="A461" s="36"/>
      <c r="B461" s="36"/>
      <c r="C461" s="36"/>
      <c r="D461" s="36"/>
      <c r="E461" s="36"/>
      <c r="F461" s="36"/>
      <c r="G461" s="36"/>
      <c r="H461" s="36"/>
      <c r="I461" s="36"/>
      <c r="J461" s="36"/>
      <c r="K461" s="36"/>
      <c r="L461" s="36"/>
      <c r="M461" s="36"/>
      <c r="N461" s="36"/>
      <c r="O461" s="36"/>
      <c r="P461" s="36"/>
      <c r="Q461" s="36"/>
      <c r="R461" s="38"/>
      <c r="S461" s="36"/>
      <c r="T461" s="36"/>
      <c r="U461" s="36"/>
      <c r="V461" s="36"/>
      <c r="W461" s="36"/>
      <c r="X461" s="36"/>
      <c r="Y461" s="36"/>
      <c r="Z461" s="36"/>
      <c r="AA461" s="36"/>
      <c r="AB461" s="36"/>
    </row>
    <row r="462" spans="1:28" x14ac:dyDescent="0.25">
      <c r="A462" s="36"/>
      <c r="B462" s="36"/>
      <c r="C462" s="36"/>
      <c r="D462" s="36"/>
      <c r="E462" s="36"/>
      <c r="F462" s="36"/>
      <c r="G462" s="36"/>
      <c r="H462" s="36"/>
      <c r="I462" s="36"/>
      <c r="J462" s="36"/>
      <c r="K462" s="36"/>
      <c r="L462" s="36"/>
      <c r="M462" s="36"/>
      <c r="N462" s="36"/>
      <c r="O462" s="36"/>
      <c r="P462" s="36"/>
      <c r="Q462" s="36"/>
      <c r="R462" s="38"/>
      <c r="S462" s="36"/>
      <c r="T462" s="36"/>
      <c r="U462" s="36"/>
      <c r="V462" s="36"/>
      <c r="W462" s="36"/>
      <c r="X462" s="36"/>
      <c r="Y462" s="36"/>
      <c r="Z462" s="36"/>
      <c r="AA462" s="36"/>
      <c r="AB462" s="36"/>
    </row>
    <row r="463" spans="1:28" x14ac:dyDescent="0.25">
      <c r="A463" s="36"/>
      <c r="B463" s="36"/>
      <c r="C463" s="36"/>
      <c r="D463" s="36"/>
      <c r="E463" s="36"/>
      <c r="F463" s="36"/>
      <c r="G463" s="36"/>
      <c r="H463" s="36"/>
      <c r="I463" s="36"/>
      <c r="J463" s="36"/>
      <c r="K463" s="36"/>
      <c r="L463" s="36"/>
      <c r="M463" s="36"/>
      <c r="N463" s="36"/>
      <c r="O463" s="36"/>
      <c r="P463" s="36"/>
      <c r="Q463" s="36"/>
      <c r="R463" s="38"/>
      <c r="S463" s="36"/>
      <c r="T463" s="36"/>
      <c r="U463" s="36"/>
      <c r="V463" s="36"/>
      <c r="W463" s="36"/>
      <c r="X463" s="36"/>
      <c r="Y463" s="36"/>
      <c r="Z463" s="36"/>
      <c r="AA463" s="36"/>
      <c r="AB463" s="36"/>
    </row>
    <row r="464" spans="1:28" x14ac:dyDescent="0.25">
      <c r="A464" s="36"/>
      <c r="B464" s="36"/>
      <c r="C464" s="36"/>
      <c r="D464" s="36"/>
      <c r="E464" s="36"/>
      <c r="F464" s="36"/>
      <c r="G464" s="36"/>
      <c r="H464" s="36"/>
      <c r="I464" s="36"/>
      <c r="J464" s="36"/>
      <c r="K464" s="36"/>
      <c r="L464" s="36"/>
      <c r="M464" s="36"/>
      <c r="N464" s="36"/>
      <c r="O464" s="36"/>
      <c r="P464" s="36"/>
      <c r="Q464" s="36"/>
      <c r="R464" s="38"/>
      <c r="S464" s="36"/>
      <c r="T464" s="36"/>
      <c r="U464" s="36"/>
      <c r="V464" s="36"/>
      <c r="W464" s="36"/>
      <c r="X464" s="36"/>
      <c r="Y464" s="36"/>
      <c r="Z464" s="36"/>
      <c r="AA464" s="36"/>
      <c r="AB464" s="36"/>
    </row>
    <row r="465" spans="1:28" x14ac:dyDescent="0.25">
      <c r="A465" s="36"/>
      <c r="B465" s="36"/>
      <c r="C465" s="36"/>
      <c r="D465" s="36"/>
      <c r="E465" s="36"/>
      <c r="F465" s="36"/>
      <c r="G465" s="36"/>
      <c r="H465" s="36"/>
      <c r="I465" s="36"/>
      <c r="J465" s="36"/>
      <c r="K465" s="36"/>
      <c r="L465" s="36"/>
      <c r="M465" s="36"/>
      <c r="N465" s="36"/>
      <c r="O465" s="36"/>
      <c r="P465" s="36"/>
      <c r="Q465" s="36"/>
      <c r="R465" s="38"/>
      <c r="S465" s="36"/>
      <c r="T465" s="36"/>
      <c r="U465" s="36"/>
      <c r="V465" s="36"/>
      <c r="W465" s="36"/>
      <c r="X465" s="36"/>
      <c r="Y465" s="36"/>
      <c r="Z465" s="36"/>
      <c r="AA465" s="36"/>
      <c r="AB465" s="36"/>
    </row>
    <row r="466" spans="1:28" x14ac:dyDescent="0.25">
      <c r="A466" s="36"/>
      <c r="B466" s="36"/>
      <c r="C466" s="36"/>
      <c r="D466" s="36"/>
      <c r="E466" s="36"/>
      <c r="F466" s="36"/>
      <c r="G466" s="36"/>
      <c r="H466" s="36"/>
      <c r="I466" s="36"/>
      <c r="J466" s="36"/>
      <c r="K466" s="36"/>
      <c r="L466" s="36"/>
      <c r="M466" s="36"/>
      <c r="N466" s="36"/>
      <c r="O466" s="36"/>
      <c r="P466" s="36"/>
      <c r="Q466" s="36"/>
      <c r="R466" s="38"/>
      <c r="S466" s="36"/>
      <c r="T466" s="36"/>
      <c r="U466" s="36"/>
      <c r="V466" s="36"/>
      <c r="W466" s="36"/>
      <c r="X466" s="36"/>
      <c r="Y466" s="36"/>
      <c r="Z466" s="36"/>
      <c r="AA466" s="36"/>
      <c r="AB466" s="36"/>
    </row>
    <row r="467" spans="1:28" x14ac:dyDescent="0.25">
      <c r="A467" s="36"/>
      <c r="B467" s="36"/>
      <c r="C467" s="36"/>
      <c r="D467" s="36"/>
      <c r="E467" s="36"/>
      <c r="F467" s="36"/>
      <c r="G467" s="36"/>
      <c r="H467" s="36"/>
      <c r="I467" s="36"/>
      <c r="J467" s="36"/>
      <c r="K467" s="36"/>
      <c r="L467" s="36"/>
      <c r="M467" s="36"/>
      <c r="N467" s="36"/>
      <c r="O467" s="36"/>
      <c r="P467" s="36"/>
      <c r="Q467" s="36"/>
      <c r="R467" s="38"/>
      <c r="S467" s="36"/>
      <c r="T467" s="36"/>
      <c r="U467" s="36"/>
      <c r="V467" s="36"/>
      <c r="W467" s="36"/>
      <c r="X467" s="36"/>
      <c r="Y467" s="36"/>
      <c r="Z467" s="36"/>
      <c r="AA467" s="36"/>
      <c r="AB467" s="36"/>
    </row>
    <row r="468" spans="1:28" x14ac:dyDescent="0.25">
      <c r="A468" s="36"/>
      <c r="B468" s="36"/>
      <c r="C468" s="36"/>
      <c r="D468" s="36"/>
      <c r="E468" s="36"/>
      <c r="F468" s="36"/>
      <c r="G468" s="36"/>
      <c r="H468" s="36"/>
      <c r="I468" s="36"/>
      <c r="J468" s="36"/>
      <c r="K468" s="36"/>
      <c r="L468" s="36"/>
      <c r="M468" s="36"/>
      <c r="N468" s="36"/>
      <c r="O468" s="36"/>
      <c r="P468" s="36"/>
      <c r="Q468" s="36"/>
      <c r="R468" s="38"/>
      <c r="S468" s="36"/>
      <c r="T468" s="36"/>
      <c r="U468" s="36"/>
      <c r="V468" s="36"/>
      <c r="W468" s="36"/>
      <c r="X468" s="36"/>
      <c r="Y468" s="36"/>
      <c r="Z468" s="36"/>
      <c r="AA468" s="36"/>
      <c r="AB468" s="36"/>
    </row>
    <row r="469" spans="1:28" x14ac:dyDescent="0.25">
      <c r="A469" s="36"/>
      <c r="B469" s="36"/>
      <c r="C469" s="36"/>
      <c r="D469" s="36"/>
      <c r="E469" s="36"/>
      <c r="F469" s="36"/>
      <c r="G469" s="36"/>
      <c r="H469" s="36"/>
      <c r="I469" s="36"/>
      <c r="J469" s="36"/>
      <c r="K469" s="36"/>
      <c r="L469" s="36"/>
      <c r="M469" s="36"/>
      <c r="N469" s="36"/>
      <c r="O469" s="36"/>
      <c r="P469" s="36"/>
      <c r="Q469" s="36"/>
      <c r="R469" s="38"/>
      <c r="S469" s="36"/>
      <c r="T469" s="36"/>
      <c r="U469" s="36"/>
      <c r="V469" s="36"/>
      <c r="W469" s="36"/>
      <c r="X469" s="36"/>
      <c r="Y469" s="36"/>
      <c r="Z469" s="36"/>
      <c r="AA469" s="36"/>
      <c r="AB469" s="36"/>
    </row>
    <row r="470" spans="1:28" x14ac:dyDescent="0.25">
      <c r="A470" s="36"/>
      <c r="B470" s="36"/>
      <c r="C470" s="36"/>
      <c r="D470" s="36"/>
      <c r="E470" s="36"/>
      <c r="F470" s="36"/>
      <c r="G470" s="36"/>
      <c r="H470" s="36"/>
      <c r="I470" s="36"/>
      <c r="J470" s="36"/>
      <c r="K470" s="36"/>
      <c r="L470" s="36"/>
      <c r="M470" s="36"/>
      <c r="N470" s="36"/>
      <c r="O470" s="36"/>
      <c r="P470" s="36"/>
      <c r="Q470" s="36"/>
      <c r="R470" s="38"/>
      <c r="S470" s="36"/>
      <c r="T470" s="36"/>
      <c r="U470" s="36"/>
      <c r="V470" s="36"/>
      <c r="W470" s="36"/>
      <c r="X470" s="36"/>
      <c r="Y470" s="36"/>
      <c r="Z470" s="36"/>
      <c r="AA470" s="36"/>
      <c r="AB470" s="36"/>
    </row>
    <row r="471" spans="1:28" x14ac:dyDescent="0.25">
      <c r="A471" s="36"/>
      <c r="B471" s="36"/>
      <c r="C471" s="36"/>
      <c r="D471" s="36"/>
      <c r="E471" s="36"/>
      <c r="F471" s="36"/>
      <c r="G471" s="36"/>
      <c r="H471" s="36"/>
      <c r="I471" s="36"/>
      <c r="J471" s="36"/>
      <c r="K471" s="36"/>
      <c r="L471" s="36"/>
      <c r="M471" s="36"/>
      <c r="N471" s="36"/>
      <c r="O471" s="36"/>
      <c r="P471" s="36"/>
      <c r="Q471" s="36"/>
      <c r="R471" s="38"/>
      <c r="S471" s="36"/>
      <c r="T471" s="36"/>
      <c r="U471" s="36"/>
      <c r="V471" s="36"/>
      <c r="W471" s="36"/>
      <c r="X471" s="36"/>
      <c r="Y471" s="36"/>
      <c r="Z471" s="36"/>
      <c r="AA471" s="36"/>
      <c r="AB471" s="36"/>
    </row>
    <row r="472" spans="1:28" x14ac:dyDescent="0.25">
      <c r="A472" s="36"/>
      <c r="B472" s="36"/>
      <c r="C472" s="36"/>
      <c r="D472" s="36"/>
      <c r="E472" s="36"/>
      <c r="F472" s="36"/>
      <c r="G472" s="36"/>
      <c r="H472" s="36"/>
      <c r="I472" s="36"/>
      <c r="J472" s="36"/>
      <c r="K472" s="36"/>
      <c r="L472" s="36"/>
      <c r="M472" s="36"/>
      <c r="N472" s="36"/>
      <c r="O472" s="36"/>
      <c r="P472" s="36"/>
      <c r="Q472" s="36"/>
      <c r="R472" s="38"/>
      <c r="S472" s="36"/>
      <c r="T472" s="36"/>
      <c r="U472" s="36"/>
      <c r="V472" s="36"/>
      <c r="W472" s="36"/>
      <c r="X472" s="36"/>
      <c r="Y472" s="36"/>
      <c r="Z472" s="36"/>
      <c r="AA472" s="36"/>
      <c r="AB472" s="36"/>
    </row>
    <row r="473" spans="1:28" x14ac:dyDescent="0.25">
      <c r="A473" s="36"/>
      <c r="B473" s="36"/>
      <c r="C473" s="36"/>
      <c r="D473" s="36"/>
      <c r="E473" s="36"/>
      <c r="F473" s="36"/>
      <c r="G473" s="36"/>
      <c r="H473" s="36"/>
      <c r="I473" s="36"/>
      <c r="J473" s="36"/>
      <c r="K473" s="36"/>
      <c r="L473" s="36"/>
      <c r="M473" s="36"/>
      <c r="N473" s="36"/>
      <c r="O473" s="36"/>
      <c r="P473" s="36"/>
      <c r="Q473" s="36"/>
      <c r="R473" s="38"/>
      <c r="S473" s="36"/>
      <c r="T473" s="36"/>
      <c r="U473" s="36"/>
      <c r="V473" s="36"/>
      <c r="W473" s="36"/>
      <c r="X473" s="36"/>
      <c r="Y473" s="36"/>
      <c r="Z473" s="36"/>
      <c r="AA473" s="36"/>
      <c r="AB473" s="36"/>
    </row>
    <row r="474" spans="1:28" x14ac:dyDescent="0.25">
      <c r="A474" s="36"/>
      <c r="B474" s="36"/>
      <c r="C474" s="36"/>
      <c r="D474" s="36"/>
      <c r="E474" s="36"/>
      <c r="F474" s="36"/>
      <c r="G474" s="36"/>
      <c r="H474" s="36"/>
      <c r="I474" s="36"/>
      <c r="J474" s="36"/>
      <c r="K474" s="36"/>
      <c r="L474" s="36"/>
      <c r="M474" s="36"/>
      <c r="N474" s="36"/>
      <c r="O474" s="36"/>
      <c r="P474" s="36"/>
      <c r="Q474" s="36"/>
      <c r="R474" s="38"/>
      <c r="S474" s="36"/>
      <c r="T474" s="36"/>
      <c r="U474" s="36"/>
      <c r="V474" s="36"/>
      <c r="W474" s="36"/>
      <c r="X474" s="36"/>
      <c r="Y474" s="36"/>
      <c r="Z474" s="36"/>
      <c r="AA474" s="36"/>
      <c r="AB474" s="36"/>
    </row>
    <row r="475" spans="1:28" x14ac:dyDescent="0.25">
      <c r="A475" s="36"/>
      <c r="B475" s="36"/>
      <c r="C475" s="36"/>
      <c r="D475" s="36"/>
      <c r="E475" s="36"/>
      <c r="F475" s="36"/>
      <c r="G475" s="36"/>
      <c r="H475" s="36"/>
      <c r="I475" s="36"/>
      <c r="J475" s="36"/>
      <c r="K475" s="36"/>
      <c r="L475" s="36"/>
      <c r="M475" s="36"/>
      <c r="N475" s="36"/>
      <c r="O475" s="36"/>
      <c r="P475" s="36"/>
      <c r="Q475" s="36"/>
      <c r="R475" s="38"/>
      <c r="S475" s="36"/>
      <c r="T475" s="36"/>
      <c r="U475" s="36"/>
      <c r="V475" s="36"/>
      <c r="W475" s="36"/>
      <c r="X475" s="36"/>
      <c r="Y475" s="36"/>
      <c r="Z475" s="36"/>
      <c r="AA475" s="36"/>
      <c r="AB475" s="36"/>
    </row>
    <row r="476" spans="1:28" x14ac:dyDescent="0.25">
      <c r="A476" s="36"/>
      <c r="B476" s="36"/>
      <c r="C476" s="36"/>
      <c r="D476" s="36"/>
      <c r="E476" s="36"/>
      <c r="F476" s="36"/>
      <c r="G476" s="36"/>
      <c r="H476" s="36"/>
      <c r="I476" s="36"/>
      <c r="J476" s="36"/>
      <c r="K476" s="36"/>
      <c r="L476" s="36"/>
      <c r="M476" s="36"/>
      <c r="N476" s="36"/>
      <c r="O476" s="36"/>
      <c r="P476" s="36"/>
      <c r="Q476" s="36"/>
      <c r="R476" s="38"/>
      <c r="S476" s="36"/>
      <c r="T476" s="36"/>
      <c r="U476" s="36"/>
      <c r="V476" s="36"/>
      <c r="W476" s="36"/>
      <c r="X476" s="36"/>
      <c r="Y476" s="36"/>
      <c r="Z476" s="36"/>
      <c r="AA476" s="36"/>
      <c r="AB476" s="36"/>
    </row>
    <row r="477" spans="1:28" x14ac:dyDescent="0.25">
      <c r="A477" s="36"/>
      <c r="B477" s="36"/>
      <c r="C477" s="36"/>
      <c r="D477" s="36"/>
      <c r="E477" s="36"/>
      <c r="F477" s="36"/>
      <c r="G477" s="36"/>
      <c r="H477" s="36"/>
      <c r="I477" s="36"/>
      <c r="J477" s="36"/>
      <c r="K477" s="36"/>
      <c r="L477" s="36"/>
      <c r="M477" s="36"/>
      <c r="N477" s="36"/>
      <c r="O477" s="36"/>
      <c r="P477" s="36"/>
      <c r="Q477" s="36"/>
      <c r="R477" s="38"/>
      <c r="S477" s="36"/>
      <c r="T477" s="36"/>
      <c r="U477" s="36"/>
      <c r="V477" s="36"/>
      <c r="W477" s="36"/>
      <c r="X477" s="36"/>
      <c r="Y477" s="36"/>
      <c r="Z477" s="36"/>
      <c r="AA477" s="36"/>
      <c r="AB477" s="36"/>
    </row>
    <row r="478" spans="1:28" x14ac:dyDescent="0.25">
      <c r="A478" s="36"/>
      <c r="B478" s="36"/>
      <c r="C478" s="36"/>
      <c r="D478" s="36"/>
      <c r="E478" s="36"/>
      <c r="F478" s="36"/>
      <c r="G478" s="36"/>
      <c r="H478" s="36"/>
      <c r="I478" s="36"/>
      <c r="J478" s="36"/>
      <c r="K478" s="36"/>
      <c r="L478" s="36"/>
      <c r="M478" s="36"/>
      <c r="N478" s="36"/>
      <c r="O478" s="36"/>
      <c r="P478" s="36"/>
      <c r="Q478" s="36"/>
      <c r="R478" s="38"/>
      <c r="S478" s="36"/>
      <c r="T478" s="36"/>
      <c r="U478" s="36"/>
      <c r="V478" s="36"/>
      <c r="W478" s="36"/>
      <c r="X478" s="36"/>
      <c r="Y478" s="36"/>
      <c r="Z478" s="36"/>
      <c r="AA478" s="36"/>
      <c r="AB478" s="36"/>
    </row>
    <row r="479" spans="1:28" x14ac:dyDescent="0.25">
      <c r="A479" s="36"/>
      <c r="B479" s="36"/>
      <c r="C479" s="36"/>
      <c r="D479" s="36"/>
      <c r="E479" s="36"/>
      <c r="F479" s="36"/>
      <c r="G479" s="36"/>
      <c r="H479" s="36"/>
      <c r="I479" s="36"/>
      <c r="J479" s="36"/>
      <c r="K479" s="36"/>
      <c r="L479" s="36"/>
      <c r="M479" s="36"/>
      <c r="N479" s="36"/>
      <c r="O479" s="36"/>
      <c r="P479" s="36"/>
      <c r="Q479" s="36"/>
      <c r="R479" s="38"/>
      <c r="S479" s="36"/>
      <c r="T479" s="36"/>
      <c r="U479" s="36"/>
      <c r="V479" s="36"/>
      <c r="W479" s="36"/>
      <c r="X479" s="36"/>
      <c r="Y479" s="36"/>
      <c r="Z479" s="36"/>
      <c r="AA479" s="36"/>
      <c r="AB479" s="36"/>
    </row>
    <row r="480" spans="1:28" x14ac:dyDescent="0.25">
      <c r="A480" s="36"/>
      <c r="B480" s="36"/>
      <c r="C480" s="36"/>
      <c r="D480" s="36"/>
      <c r="E480" s="36"/>
      <c r="F480" s="36"/>
      <c r="G480" s="36"/>
      <c r="H480" s="36"/>
      <c r="I480" s="36"/>
      <c r="J480" s="36"/>
      <c r="K480" s="36"/>
      <c r="L480" s="36"/>
      <c r="M480" s="36"/>
      <c r="N480" s="36"/>
      <c r="O480" s="36"/>
      <c r="P480" s="36"/>
      <c r="Q480" s="36"/>
      <c r="R480" s="38"/>
      <c r="S480" s="36"/>
      <c r="T480" s="36"/>
      <c r="U480" s="36"/>
      <c r="V480" s="36"/>
      <c r="W480" s="36"/>
      <c r="X480" s="36"/>
      <c r="Y480" s="36"/>
      <c r="Z480" s="36"/>
      <c r="AA480" s="36"/>
      <c r="AB480" s="36"/>
    </row>
    <row r="481" spans="1:28" x14ac:dyDescent="0.25">
      <c r="A481" s="36"/>
      <c r="B481" s="36"/>
      <c r="C481" s="36"/>
      <c r="D481" s="36"/>
      <c r="E481" s="36"/>
      <c r="F481" s="36"/>
      <c r="G481" s="36"/>
      <c r="H481" s="36"/>
      <c r="I481" s="36"/>
      <c r="J481" s="36"/>
      <c r="K481" s="36"/>
      <c r="L481" s="36"/>
      <c r="M481" s="36"/>
      <c r="N481" s="36"/>
      <c r="O481" s="36"/>
      <c r="P481" s="36"/>
      <c r="Q481" s="36"/>
      <c r="R481" s="38"/>
      <c r="S481" s="36"/>
      <c r="T481" s="36"/>
      <c r="U481" s="36"/>
      <c r="V481" s="36"/>
      <c r="W481" s="36"/>
      <c r="X481" s="36"/>
      <c r="Y481" s="36"/>
      <c r="Z481" s="36"/>
      <c r="AA481" s="36"/>
      <c r="AB481" s="36"/>
    </row>
    <row r="482" spans="1:28" x14ac:dyDescent="0.25">
      <c r="A482" s="36"/>
      <c r="B482" s="36"/>
      <c r="C482" s="36"/>
      <c r="D482" s="36"/>
      <c r="E482" s="36"/>
      <c r="F482" s="36"/>
      <c r="G482" s="36"/>
      <c r="H482" s="36"/>
      <c r="I482" s="36"/>
      <c r="J482" s="36"/>
      <c r="K482" s="36"/>
      <c r="L482" s="36"/>
      <c r="M482" s="36"/>
      <c r="N482" s="36"/>
      <c r="O482" s="36"/>
      <c r="P482" s="36"/>
      <c r="Q482" s="36"/>
      <c r="R482" s="38"/>
      <c r="S482" s="36"/>
      <c r="T482" s="36"/>
      <c r="U482" s="36"/>
      <c r="V482" s="36"/>
      <c r="W482" s="36"/>
      <c r="X482" s="36"/>
      <c r="Y482" s="36"/>
      <c r="Z482" s="36"/>
      <c r="AA482" s="36"/>
      <c r="AB482" s="36"/>
    </row>
    <row r="483" spans="1:28" x14ac:dyDescent="0.25">
      <c r="A483" s="36"/>
      <c r="B483" s="36"/>
      <c r="C483" s="36"/>
      <c r="D483" s="36"/>
      <c r="E483" s="36"/>
      <c r="F483" s="36"/>
      <c r="G483" s="36"/>
      <c r="H483" s="36"/>
      <c r="I483" s="36"/>
      <c r="J483" s="36"/>
      <c r="K483" s="36"/>
      <c r="L483" s="36"/>
      <c r="M483" s="36"/>
      <c r="N483" s="36"/>
      <c r="O483" s="36"/>
      <c r="P483" s="36"/>
      <c r="Q483" s="36"/>
      <c r="R483" s="38"/>
      <c r="S483" s="36"/>
      <c r="T483" s="36"/>
      <c r="U483" s="36"/>
      <c r="V483" s="36"/>
      <c r="W483" s="36"/>
      <c r="X483" s="36"/>
      <c r="Y483" s="36"/>
      <c r="Z483" s="36"/>
      <c r="AA483" s="36"/>
      <c r="AB483" s="36"/>
    </row>
    <row r="484" spans="1:28" x14ac:dyDescent="0.25">
      <c r="A484" s="36"/>
      <c r="B484" s="36"/>
      <c r="C484" s="36"/>
      <c r="D484" s="36"/>
      <c r="E484" s="36"/>
      <c r="F484" s="36"/>
      <c r="G484" s="36"/>
      <c r="H484" s="36"/>
      <c r="I484" s="36"/>
      <c r="J484" s="36"/>
      <c r="K484" s="36"/>
      <c r="L484" s="36"/>
      <c r="M484" s="36"/>
      <c r="N484" s="36"/>
      <c r="O484" s="36"/>
      <c r="P484" s="36"/>
      <c r="Q484" s="36"/>
      <c r="R484" s="38"/>
      <c r="S484" s="36"/>
      <c r="T484" s="36"/>
      <c r="U484" s="36"/>
      <c r="V484" s="36"/>
      <c r="W484" s="36"/>
      <c r="X484" s="36"/>
      <c r="Y484" s="36"/>
      <c r="Z484" s="36"/>
      <c r="AA484" s="36"/>
      <c r="AB484" s="36"/>
    </row>
    <row r="485" spans="1:28" x14ac:dyDescent="0.25">
      <c r="A485" s="36"/>
      <c r="B485" s="36"/>
      <c r="C485" s="36"/>
      <c r="D485" s="36"/>
      <c r="E485" s="36"/>
      <c r="F485" s="36"/>
      <c r="G485" s="36"/>
      <c r="H485" s="36"/>
      <c r="I485" s="36"/>
      <c r="J485" s="36"/>
      <c r="K485" s="36"/>
      <c r="L485" s="36"/>
      <c r="M485" s="36"/>
      <c r="N485" s="36"/>
      <c r="O485" s="36"/>
      <c r="P485" s="36"/>
      <c r="Q485" s="36"/>
      <c r="R485" s="38"/>
      <c r="S485" s="36"/>
      <c r="T485" s="36"/>
      <c r="U485" s="36"/>
      <c r="V485" s="36"/>
      <c r="W485" s="36"/>
      <c r="X485" s="36"/>
      <c r="Y485" s="36"/>
      <c r="Z485" s="36"/>
      <c r="AA485" s="36"/>
      <c r="AB485" s="36"/>
    </row>
    <row r="486" spans="1:28" x14ac:dyDescent="0.25">
      <c r="A486" s="36"/>
      <c r="B486" s="36"/>
      <c r="C486" s="36"/>
      <c r="D486" s="36"/>
      <c r="E486" s="36"/>
      <c r="F486" s="36"/>
      <c r="G486" s="36"/>
      <c r="H486" s="36"/>
      <c r="I486" s="36"/>
      <c r="J486" s="36"/>
      <c r="K486" s="36"/>
      <c r="L486" s="36"/>
      <c r="M486" s="36"/>
      <c r="N486" s="36"/>
      <c r="O486" s="36"/>
      <c r="P486" s="36"/>
      <c r="Q486" s="36"/>
      <c r="R486" s="38"/>
      <c r="S486" s="36"/>
      <c r="T486" s="36"/>
      <c r="U486" s="36"/>
      <c r="V486" s="36"/>
      <c r="W486" s="36"/>
      <c r="X486" s="36"/>
      <c r="Y486" s="36"/>
      <c r="Z486" s="36"/>
      <c r="AA486" s="36"/>
      <c r="AB486" s="36"/>
    </row>
    <row r="487" spans="1:28" x14ac:dyDescent="0.25">
      <c r="A487" s="36"/>
      <c r="B487" s="36"/>
      <c r="C487" s="36"/>
      <c r="D487" s="36"/>
      <c r="E487" s="36"/>
      <c r="F487" s="36"/>
      <c r="G487" s="36"/>
      <c r="H487" s="36"/>
      <c r="I487" s="36"/>
      <c r="J487" s="36"/>
      <c r="K487" s="36"/>
      <c r="L487" s="36"/>
      <c r="M487" s="36"/>
      <c r="N487" s="36"/>
      <c r="O487" s="36"/>
      <c r="P487" s="36"/>
      <c r="Q487" s="36"/>
      <c r="R487" s="38"/>
      <c r="S487" s="36"/>
      <c r="T487" s="36"/>
      <c r="U487" s="36"/>
      <c r="V487" s="36"/>
      <c r="W487" s="36"/>
      <c r="X487" s="36"/>
      <c r="Y487" s="36"/>
      <c r="Z487" s="36"/>
      <c r="AA487" s="36"/>
      <c r="AB487" s="36"/>
    </row>
    <row r="488" spans="1:28" x14ac:dyDescent="0.25">
      <c r="A488" s="36"/>
      <c r="B488" s="36"/>
      <c r="C488" s="36"/>
      <c r="D488" s="36"/>
      <c r="E488" s="36"/>
      <c r="F488" s="36"/>
      <c r="G488" s="36"/>
      <c r="H488" s="36"/>
      <c r="I488" s="36"/>
      <c r="J488" s="36"/>
      <c r="K488" s="36"/>
      <c r="L488" s="36"/>
      <c r="M488" s="36"/>
      <c r="N488" s="36"/>
      <c r="O488" s="36"/>
      <c r="P488" s="36"/>
      <c r="Q488" s="36"/>
      <c r="R488" s="38"/>
      <c r="S488" s="36"/>
      <c r="T488" s="36"/>
      <c r="U488" s="36"/>
      <c r="V488" s="36"/>
      <c r="W488" s="36"/>
      <c r="X488" s="36"/>
      <c r="Y488" s="36"/>
      <c r="Z488" s="36"/>
      <c r="AA488" s="36"/>
      <c r="AB488" s="36"/>
    </row>
    <row r="489" spans="1:28" x14ac:dyDescent="0.25">
      <c r="A489" s="36"/>
      <c r="B489" s="36"/>
      <c r="C489" s="36"/>
      <c r="D489" s="36"/>
      <c r="E489" s="36"/>
      <c r="F489" s="36"/>
      <c r="G489" s="36"/>
      <c r="H489" s="36"/>
      <c r="I489" s="36"/>
      <c r="J489" s="36"/>
      <c r="K489" s="36"/>
      <c r="L489" s="36"/>
      <c r="M489" s="36"/>
      <c r="N489" s="36"/>
      <c r="O489" s="36"/>
      <c r="P489" s="36"/>
      <c r="Q489" s="36"/>
      <c r="R489" s="38"/>
      <c r="S489" s="36"/>
      <c r="T489" s="36"/>
      <c r="U489" s="36"/>
      <c r="V489" s="36"/>
      <c r="W489" s="36"/>
      <c r="X489" s="36"/>
      <c r="Y489" s="36"/>
      <c r="Z489" s="36"/>
      <c r="AA489" s="36"/>
      <c r="AB489" s="36"/>
    </row>
    <row r="490" spans="1:28" x14ac:dyDescent="0.25">
      <c r="A490" s="36"/>
      <c r="B490" s="36"/>
      <c r="C490" s="36"/>
      <c r="D490" s="36"/>
      <c r="E490" s="36"/>
      <c r="F490" s="36"/>
      <c r="G490" s="36"/>
      <c r="H490" s="36"/>
      <c r="I490" s="36"/>
      <c r="J490" s="36"/>
      <c r="K490" s="36"/>
      <c r="L490" s="36"/>
      <c r="M490" s="36"/>
      <c r="N490" s="36"/>
      <c r="O490" s="36"/>
      <c r="P490" s="36"/>
      <c r="Q490" s="36"/>
      <c r="R490" s="38"/>
      <c r="S490" s="36"/>
      <c r="T490" s="36"/>
      <c r="U490" s="36"/>
      <c r="V490" s="36"/>
      <c r="W490" s="36"/>
      <c r="X490" s="36"/>
      <c r="Y490" s="36"/>
      <c r="Z490" s="36"/>
      <c r="AA490" s="36"/>
      <c r="AB490" s="36"/>
    </row>
    <row r="491" spans="1:28" x14ac:dyDescent="0.25">
      <c r="A491" s="36"/>
      <c r="B491" s="36"/>
      <c r="C491" s="36"/>
      <c r="D491" s="36"/>
      <c r="E491" s="36"/>
      <c r="F491" s="36"/>
      <c r="G491" s="36"/>
      <c r="H491" s="36"/>
      <c r="I491" s="36"/>
      <c r="J491" s="36"/>
      <c r="K491" s="36"/>
      <c r="L491" s="36"/>
      <c r="M491" s="36"/>
      <c r="N491" s="36"/>
      <c r="O491" s="36"/>
      <c r="P491" s="36"/>
      <c r="Q491" s="36"/>
      <c r="R491" s="38"/>
      <c r="S491" s="36"/>
      <c r="T491" s="36"/>
      <c r="U491" s="36"/>
      <c r="V491" s="36"/>
      <c r="W491" s="36"/>
      <c r="X491" s="36"/>
      <c r="Y491" s="36"/>
      <c r="Z491" s="36"/>
      <c r="AA491" s="36"/>
      <c r="AB491" s="36"/>
    </row>
    <row r="492" spans="1:28" x14ac:dyDescent="0.25">
      <c r="A492" s="36"/>
      <c r="B492" s="36"/>
      <c r="C492" s="36"/>
      <c r="D492" s="36"/>
      <c r="E492" s="36"/>
      <c r="F492" s="36"/>
      <c r="G492" s="36"/>
      <c r="H492" s="36"/>
      <c r="I492" s="36"/>
      <c r="J492" s="36"/>
      <c r="K492" s="36"/>
      <c r="L492" s="36"/>
      <c r="M492" s="36"/>
      <c r="N492" s="36"/>
      <c r="O492" s="36"/>
      <c r="P492" s="36"/>
      <c r="Q492" s="36"/>
      <c r="R492" s="38"/>
      <c r="S492" s="36"/>
      <c r="T492" s="36"/>
      <c r="U492" s="36"/>
      <c r="V492" s="36"/>
      <c r="W492" s="36"/>
      <c r="X492" s="36"/>
      <c r="Y492" s="36"/>
      <c r="Z492" s="36"/>
      <c r="AA492" s="36"/>
      <c r="AB492" s="36"/>
    </row>
    <row r="493" spans="1:28" x14ac:dyDescent="0.25">
      <c r="A493" s="36"/>
      <c r="B493" s="36"/>
      <c r="C493" s="36"/>
      <c r="D493" s="36"/>
      <c r="E493" s="36"/>
      <c r="F493" s="36"/>
      <c r="G493" s="36"/>
      <c r="H493" s="36"/>
      <c r="I493" s="36"/>
      <c r="J493" s="36"/>
      <c r="K493" s="36"/>
      <c r="L493" s="36"/>
      <c r="M493" s="36"/>
      <c r="N493" s="36"/>
      <c r="O493" s="36"/>
      <c r="P493" s="36"/>
      <c r="Q493" s="36"/>
      <c r="R493" s="38"/>
      <c r="S493" s="36"/>
      <c r="T493" s="36"/>
      <c r="U493" s="36"/>
      <c r="V493" s="36"/>
      <c r="W493" s="36"/>
      <c r="X493" s="36"/>
      <c r="Y493" s="36"/>
      <c r="Z493" s="36"/>
      <c r="AA493" s="36"/>
      <c r="AB493" s="36"/>
    </row>
    <row r="494" spans="1:28" x14ac:dyDescent="0.25">
      <c r="A494" s="36"/>
      <c r="B494" s="36"/>
      <c r="C494" s="36"/>
      <c r="D494" s="36"/>
      <c r="E494" s="36"/>
      <c r="F494" s="36"/>
      <c r="G494" s="36"/>
      <c r="H494" s="36"/>
      <c r="I494" s="36"/>
      <c r="J494" s="36"/>
      <c r="K494" s="36"/>
      <c r="L494" s="36"/>
      <c r="M494" s="36"/>
      <c r="N494" s="36"/>
      <c r="O494" s="36"/>
      <c r="P494" s="36"/>
      <c r="Q494" s="36"/>
      <c r="R494" s="38"/>
      <c r="S494" s="36"/>
      <c r="T494" s="36"/>
      <c r="U494" s="36"/>
      <c r="V494" s="36"/>
      <c r="W494" s="36"/>
      <c r="X494" s="36"/>
      <c r="Y494" s="36"/>
      <c r="Z494" s="36"/>
      <c r="AA494" s="36"/>
      <c r="AB494" s="36"/>
    </row>
    <row r="495" spans="1:28" x14ac:dyDescent="0.25">
      <c r="A495" s="36"/>
      <c r="B495" s="36"/>
      <c r="C495" s="36"/>
      <c r="D495" s="36"/>
      <c r="E495" s="36"/>
      <c r="F495" s="36"/>
      <c r="G495" s="36"/>
      <c r="H495" s="36"/>
      <c r="I495" s="36"/>
      <c r="J495" s="36"/>
      <c r="K495" s="36"/>
      <c r="L495" s="36"/>
      <c r="M495" s="36"/>
      <c r="N495" s="36"/>
      <c r="O495" s="36"/>
      <c r="P495" s="36"/>
      <c r="Q495" s="36"/>
      <c r="R495" s="38"/>
      <c r="S495" s="36"/>
      <c r="T495" s="36"/>
      <c r="U495" s="36"/>
      <c r="V495" s="36"/>
      <c r="W495" s="36"/>
      <c r="X495" s="36"/>
      <c r="Y495" s="36"/>
      <c r="Z495" s="36"/>
      <c r="AA495" s="36"/>
      <c r="AB495" s="36"/>
    </row>
    <row r="496" spans="1:28" x14ac:dyDescent="0.25">
      <c r="A496" s="36"/>
      <c r="B496" s="36"/>
      <c r="C496" s="36"/>
      <c r="D496" s="36"/>
      <c r="E496" s="36"/>
      <c r="F496" s="36"/>
      <c r="G496" s="36"/>
      <c r="H496" s="36"/>
      <c r="I496" s="36"/>
      <c r="J496" s="36"/>
      <c r="K496" s="36"/>
      <c r="L496" s="36"/>
      <c r="M496" s="36"/>
      <c r="N496" s="36"/>
      <c r="O496" s="36"/>
      <c r="P496" s="36"/>
      <c r="Q496" s="36"/>
      <c r="R496" s="38"/>
      <c r="S496" s="36"/>
      <c r="T496" s="36"/>
      <c r="U496" s="36"/>
      <c r="V496" s="36"/>
      <c r="W496" s="36"/>
      <c r="X496" s="36"/>
      <c r="Y496" s="36"/>
      <c r="Z496" s="36"/>
      <c r="AA496" s="36"/>
      <c r="AB496" s="36"/>
    </row>
    <row r="497" spans="1:28" x14ac:dyDescent="0.25">
      <c r="A497" s="36"/>
      <c r="B497" s="36"/>
      <c r="C497" s="36"/>
      <c r="D497" s="36"/>
      <c r="E497" s="36"/>
      <c r="F497" s="36"/>
      <c r="G497" s="36"/>
      <c r="H497" s="36"/>
      <c r="I497" s="36"/>
      <c r="J497" s="36"/>
      <c r="K497" s="36"/>
      <c r="L497" s="36"/>
      <c r="M497" s="36"/>
      <c r="N497" s="36"/>
      <c r="O497" s="36"/>
      <c r="P497" s="36"/>
      <c r="Q497" s="36"/>
      <c r="R497" s="38"/>
      <c r="S497" s="36"/>
      <c r="T497" s="36"/>
      <c r="U497" s="36"/>
      <c r="V497" s="36"/>
      <c r="W497" s="36"/>
      <c r="X497" s="36"/>
      <c r="Y497" s="36"/>
      <c r="Z497" s="36"/>
      <c r="AA497" s="36"/>
      <c r="AB497" s="36"/>
    </row>
    <row r="498" spans="1:28" x14ac:dyDescent="0.25">
      <c r="A498" s="36"/>
      <c r="B498" s="36"/>
      <c r="C498" s="36"/>
      <c r="D498" s="36"/>
      <c r="E498" s="36"/>
      <c r="F498" s="36"/>
      <c r="G498" s="36"/>
      <c r="H498" s="36"/>
      <c r="I498" s="36"/>
      <c r="J498" s="36"/>
      <c r="K498" s="36"/>
      <c r="L498" s="36"/>
      <c r="M498" s="36"/>
      <c r="N498" s="36"/>
      <c r="O498" s="36"/>
      <c r="P498" s="36"/>
      <c r="Q498" s="36"/>
      <c r="R498" s="38"/>
      <c r="S498" s="36"/>
      <c r="T498" s="36"/>
      <c r="U498" s="36"/>
      <c r="V498" s="36"/>
      <c r="W498" s="36"/>
      <c r="X498" s="36"/>
      <c r="Y498" s="36"/>
      <c r="Z498" s="36"/>
      <c r="AA498" s="36"/>
      <c r="AB498" s="36"/>
    </row>
    <row r="499" spans="1:28" x14ac:dyDescent="0.25">
      <c r="A499" s="36"/>
      <c r="B499" s="36"/>
      <c r="C499" s="36"/>
      <c r="D499" s="36"/>
      <c r="E499" s="36"/>
      <c r="F499" s="36"/>
      <c r="G499" s="36"/>
      <c r="H499" s="36"/>
      <c r="I499" s="36"/>
      <c r="J499" s="36"/>
      <c r="K499" s="36"/>
      <c r="L499" s="36"/>
      <c r="M499" s="36"/>
      <c r="N499" s="36"/>
      <c r="O499" s="36"/>
      <c r="P499" s="36"/>
      <c r="Q499" s="36"/>
      <c r="R499" s="38"/>
      <c r="S499" s="36"/>
      <c r="T499" s="36"/>
      <c r="U499" s="36"/>
      <c r="V499" s="36"/>
      <c r="W499" s="36"/>
      <c r="X499" s="36"/>
      <c r="Y499" s="36"/>
      <c r="Z499" s="36"/>
      <c r="AA499" s="36"/>
      <c r="AB499" s="36"/>
    </row>
    <row r="500" spans="1:28" x14ac:dyDescent="0.25">
      <c r="A500" s="36"/>
      <c r="B500" s="36"/>
      <c r="C500" s="36"/>
      <c r="D500" s="36"/>
      <c r="E500" s="36"/>
      <c r="F500" s="36"/>
      <c r="G500" s="36"/>
      <c r="H500" s="36"/>
      <c r="I500" s="36"/>
      <c r="J500" s="36"/>
      <c r="K500" s="36"/>
      <c r="L500" s="36"/>
      <c r="M500" s="36"/>
      <c r="N500" s="36"/>
      <c r="O500" s="36"/>
      <c r="P500" s="36"/>
      <c r="Q500" s="36"/>
      <c r="R500" s="38"/>
      <c r="S500" s="36"/>
      <c r="T500" s="36"/>
      <c r="U500" s="36"/>
      <c r="V500" s="36"/>
      <c r="W500" s="36"/>
      <c r="X500" s="36"/>
      <c r="Y500" s="36"/>
      <c r="Z500" s="36"/>
      <c r="AA500" s="36"/>
      <c r="AB500" s="36"/>
    </row>
    <row r="501" spans="1:28" x14ac:dyDescent="0.25">
      <c r="A501" s="36"/>
      <c r="B501" s="36"/>
      <c r="C501" s="36"/>
      <c r="D501" s="36"/>
      <c r="E501" s="36"/>
      <c r="F501" s="36"/>
      <c r="G501" s="36"/>
      <c r="H501" s="36"/>
      <c r="I501" s="36"/>
      <c r="J501" s="36"/>
      <c r="K501" s="36"/>
      <c r="L501" s="36"/>
      <c r="M501" s="36"/>
      <c r="N501" s="36"/>
      <c r="O501" s="36"/>
      <c r="P501" s="36"/>
      <c r="Q501" s="36"/>
      <c r="R501" s="38"/>
      <c r="S501" s="36"/>
      <c r="T501" s="36"/>
      <c r="U501" s="36"/>
      <c r="V501" s="36"/>
      <c r="W501" s="36"/>
      <c r="X501" s="36"/>
      <c r="Y501" s="36"/>
      <c r="Z501" s="36"/>
      <c r="AA501" s="36"/>
      <c r="AB501" s="36"/>
    </row>
    <row r="502" spans="1:28" x14ac:dyDescent="0.25">
      <c r="A502" s="36"/>
      <c r="B502" s="36"/>
      <c r="C502" s="36"/>
      <c r="D502" s="36"/>
      <c r="E502" s="36"/>
      <c r="F502" s="36"/>
      <c r="G502" s="36"/>
      <c r="H502" s="36"/>
      <c r="I502" s="36"/>
      <c r="J502" s="36"/>
      <c r="K502" s="36"/>
      <c r="L502" s="36"/>
      <c r="M502" s="36"/>
      <c r="N502" s="36"/>
      <c r="O502" s="36"/>
      <c r="P502" s="36"/>
      <c r="Q502" s="36"/>
      <c r="R502" s="38"/>
      <c r="S502" s="36"/>
      <c r="T502" s="36"/>
      <c r="U502" s="36"/>
      <c r="V502" s="36"/>
      <c r="W502" s="36"/>
      <c r="X502" s="36"/>
      <c r="Y502" s="36"/>
      <c r="Z502" s="36"/>
      <c r="AA502" s="36"/>
      <c r="AB502" s="36"/>
    </row>
    <row r="503" spans="1:28" x14ac:dyDescent="0.25">
      <c r="A503" s="36"/>
      <c r="B503" s="36"/>
      <c r="C503" s="36"/>
      <c r="D503" s="36"/>
      <c r="E503" s="36"/>
      <c r="F503" s="36"/>
      <c r="G503" s="36"/>
      <c r="H503" s="36"/>
      <c r="I503" s="36"/>
      <c r="J503" s="36"/>
      <c r="K503" s="36"/>
      <c r="L503" s="36"/>
      <c r="M503" s="36"/>
      <c r="N503" s="36"/>
      <c r="O503" s="36"/>
      <c r="P503" s="36"/>
      <c r="Q503" s="36"/>
      <c r="R503" s="38"/>
      <c r="S503" s="36"/>
      <c r="T503" s="36"/>
      <c r="U503" s="36"/>
      <c r="V503" s="36"/>
      <c r="W503" s="36"/>
      <c r="X503" s="36"/>
      <c r="Y503" s="36"/>
      <c r="Z503" s="36"/>
      <c r="AA503" s="36"/>
      <c r="AB503" s="36"/>
    </row>
    <row r="504" spans="1:28" x14ac:dyDescent="0.25">
      <c r="A504" s="36"/>
      <c r="B504" s="36"/>
      <c r="C504" s="36"/>
      <c r="D504" s="36"/>
      <c r="E504" s="36"/>
      <c r="F504" s="36"/>
      <c r="G504" s="36"/>
      <c r="H504" s="36"/>
      <c r="I504" s="36"/>
      <c r="J504" s="36"/>
      <c r="K504" s="36"/>
      <c r="L504" s="36"/>
      <c r="M504" s="36"/>
      <c r="N504" s="36"/>
      <c r="O504" s="36"/>
      <c r="P504" s="36"/>
      <c r="Q504" s="36"/>
      <c r="R504" s="38"/>
      <c r="S504" s="36"/>
      <c r="T504" s="36"/>
      <c r="U504" s="36"/>
      <c r="V504" s="36"/>
      <c r="W504" s="36"/>
      <c r="X504" s="36"/>
      <c r="Y504" s="36"/>
      <c r="Z504" s="36"/>
      <c r="AA504" s="36"/>
      <c r="AB504" s="36"/>
    </row>
    <row r="505" spans="1:28" x14ac:dyDescent="0.25">
      <c r="A505" s="36"/>
      <c r="B505" s="36"/>
      <c r="C505" s="36"/>
      <c r="D505" s="36"/>
      <c r="E505" s="36"/>
      <c r="F505" s="36"/>
      <c r="G505" s="36"/>
      <c r="H505" s="36"/>
      <c r="I505" s="36"/>
      <c r="J505" s="36"/>
      <c r="K505" s="36"/>
      <c r="L505" s="36"/>
      <c r="M505" s="36"/>
      <c r="N505" s="36"/>
      <c r="O505" s="36"/>
      <c r="P505" s="36"/>
      <c r="Q505" s="36"/>
      <c r="R505" s="38"/>
      <c r="S505" s="36"/>
      <c r="T505" s="36"/>
      <c r="U505" s="36"/>
      <c r="V505" s="36"/>
      <c r="W505" s="36"/>
      <c r="X505" s="36"/>
      <c r="Y505" s="36"/>
      <c r="Z505" s="36"/>
      <c r="AA505" s="36"/>
      <c r="AB505" s="36"/>
    </row>
    <row r="506" spans="1:28" x14ac:dyDescent="0.25">
      <c r="A506" s="36"/>
      <c r="B506" s="36"/>
      <c r="C506" s="36"/>
      <c r="D506" s="36"/>
      <c r="E506" s="36"/>
      <c r="F506" s="36"/>
      <c r="G506" s="36"/>
      <c r="H506" s="36"/>
      <c r="I506" s="36"/>
      <c r="J506" s="36"/>
      <c r="K506" s="36"/>
      <c r="L506" s="36"/>
      <c r="M506" s="36"/>
      <c r="N506" s="36"/>
      <c r="O506" s="36"/>
      <c r="P506" s="36"/>
      <c r="Q506" s="36"/>
      <c r="R506" s="38"/>
      <c r="S506" s="36"/>
      <c r="T506" s="36"/>
      <c r="U506" s="36"/>
      <c r="V506" s="36"/>
      <c r="W506" s="36"/>
      <c r="X506" s="36"/>
      <c r="Y506" s="36"/>
      <c r="Z506" s="36"/>
      <c r="AA506" s="36"/>
      <c r="AB506" s="36"/>
    </row>
    <row r="507" spans="1:28" x14ac:dyDescent="0.25">
      <c r="A507" s="36"/>
      <c r="B507" s="36"/>
      <c r="C507" s="36"/>
      <c r="D507" s="36"/>
      <c r="E507" s="36"/>
      <c r="F507" s="36"/>
      <c r="G507" s="36"/>
      <c r="H507" s="36"/>
      <c r="I507" s="36"/>
      <c r="J507" s="36"/>
      <c r="K507" s="36"/>
      <c r="L507" s="36"/>
      <c r="M507" s="36"/>
      <c r="N507" s="36"/>
      <c r="O507" s="36"/>
      <c r="P507" s="36"/>
      <c r="Q507" s="36"/>
      <c r="R507" s="38"/>
      <c r="S507" s="36"/>
      <c r="T507" s="36"/>
      <c r="U507" s="36"/>
      <c r="V507" s="36"/>
      <c r="W507" s="36"/>
      <c r="X507" s="36"/>
      <c r="Y507" s="36"/>
      <c r="Z507" s="36"/>
      <c r="AA507" s="36"/>
      <c r="AB507" s="36"/>
    </row>
    <row r="508" spans="1:28" x14ac:dyDescent="0.25">
      <c r="A508" s="36"/>
      <c r="B508" s="36"/>
      <c r="C508" s="36"/>
      <c r="D508" s="36"/>
      <c r="E508" s="36"/>
      <c r="F508" s="36"/>
      <c r="G508" s="36"/>
      <c r="H508" s="36"/>
      <c r="I508" s="36"/>
      <c r="J508" s="36"/>
      <c r="K508" s="36"/>
      <c r="L508" s="36"/>
      <c r="M508" s="36"/>
      <c r="N508" s="36"/>
      <c r="O508" s="36"/>
      <c r="P508" s="36"/>
      <c r="Q508" s="36"/>
      <c r="R508" s="38"/>
      <c r="S508" s="36"/>
      <c r="T508" s="36"/>
      <c r="U508" s="36"/>
      <c r="V508" s="36"/>
      <c r="W508" s="36"/>
      <c r="X508" s="36"/>
      <c r="Y508" s="36"/>
      <c r="Z508" s="36"/>
      <c r="AA508" s="36"/>
      <c r="AB508" s="36"/>
    </row>
    <row r="509" spans="1:28" x14ac:dyDescent="0.25">
      <c r="A509" s="36"/>
      <c r="B509" s="36"/>
      <c r="C509" s="36"/>
      <c r="D509" s="36"/>
      <c r="E509" s="36"/>
      <c r="F509" s="36"/>
      <c r="G509" s="36"/>
      <c r="H509" s="36"/>
      <c r="I509" s="36"/>
      <c r="J509" s="36"/>
      <c r="K509" s="36"/>
      <c r="L509" s="36"/>
      <c r="M509" s="36"/>
      <c r="N509" s="36"/>
      <c r="O509" s="36"/>
      <c r="P509" s="36"/>
      <c r="Q509" s="36"/>
      <c r="R509" s="38"/>
      <c r="S509" s="36"/>
      <c r="T509" s="36"/>
      <c r="U509" s="36"/>
      <c r="V509" s="36"/>
      <c r="W509" s="36"/>
      <c r="X509" s="36"/>
      <c r="Y509" s="36"/>
      <c r="Z509" s="36"/>
      <c r="AA509" s="36"/>
      <c r="AB509" s="36"/>
    </row>
    <row r="510" spans="1:28" x14ac:dyDescent="0.25">
      <c r="A510" s="36"/>
      <c r="B510" s="36"/>
      <c r="C510" s="36"/>
      <c r="D510" s="36"/>
      <c r="E510" s="36"/>
      <c r="F510" s="36"/>
      <c r="G510" s="36"/>
      <c r="H510" s="36"/>
      <c r="I510" s="36"/>
      <c r="J510" s="36"/>
      <c r="K510" s="36"/>
      <c r="L510" s="36"/>
      <c r="M510" s="36"/>
      <c r="N510" s="36"/>
      <c r="O510" s="36"/>
      <c r="P510" s="36"/>
      <c r="Q510" s="36"/>
      <c r="R510" s="38"/>
      <c r="S510" s="36"/>
      <c r="T510" s="36"/>
      <c r="U510" s="36"/>
      <c r="V510" s="36"/>
      <c r="W510" s="36"/>
      <c r="X510" s="36"/>
      <c r="Y510" s="36"/>
      <c r="Z510" s="36"/>
      <c r="AA510" s="36"/>
      <c r="AB510" s="36"/>
    </row>
    <row r="511" spans="1:28" x14ac:dyDescent="0.25">
      <c r="A511" s="36"/>
      <c r="B511" s="36"/>
      <c r="C511" s="36"/>
      <c r="D511" s="36"/>
      <c r="E511" s="36"/>
      <c r="F511" s="36"/>
      <c r="G511" s="36"/>
      <c r="H511" s="36"/>
      <c r="I511" s="36"/>
      <c r="J511" s="36"/>
      <c r="K511" s="36"/>
      <c r="L511" s="36"/>
      <c r="M511" s="36"/>
      <c r="N511" s="36"/>
      <c r="O511" s="36"/>
      <c r="P511" s="36"/>
      <c r="Q511" s="36"/>
      <c r="R511" s="38"/>
      <c r="S511" s="36"/>
      <c r="T511" s="36"/>
      <c r="U511" s="36"/>
      <c r="V511" s="36"/>
      <c r="W511" s="36"/>
      <c r="X511" s="36"/>
      <c r="Y511" s="36"/>
      <c r="Z511" s="36"/>
      <c r="AA511" s="36"/>
      <c r="AB511" s="36"/>
    </row>
    <row r="512" spans="1:28" x14ac:dyDescent="0.25">
      <c r="A512" s="36"/>
      <c r="B512" s="36"/>
      <c r="C512" s="36"/>
      <c r="D512" s="36"/>
      <c r="E512" s="36"/>
      <c r="F512" s="36"/>
      <c r="G512" s="36"/>
      <c r="H512" s="36"/>
      <c r="I512" s="36"/>
      <c r="J512" s="36"/>
      <c r="K512" s="36"/>
      <c r="L512" s="36"/>
      <c r="M512" s="36"/>
      <c r="N512" s="36"/>
      <c r="O512" s="36"/>
      <c r="P512" s="36"/>
      <c r="Q512" s="36"/>
      <c r="R512" s="38"/>
      <c r="S512" s="36"/>
      <c r="T512" s="36"/>
      <c r="U512" s="36"/>
      <c r="V512" s="36"/>
      <c r="W512" s="36"/>
      <c r="X512" s="36"/>
      <c r="Y512" s="36"/>
      <c r="Z512" s="36"/>
      <c r="AA512" s="36"/>
      <c r="AB512" s="36"/>
    </row>
    <row r="513" spans="1:28" x14ac:dyDescent="0.25">
      <c r="A513" s="36"/>
      <c r="B513" s="36"/>
      <c r="C513" s="36"/>
      <c r="D513" s="36"/>
      <c r="E513" s="36"/>
      <c r="F513" s="36"/>
      <c r="G513" s="36"/>
      <c r="H513" s="36"/>
      <c r="I513" s="36"/>
      <c r="J513" s="36"/>
      <c r="K513" s="36"/>
      <c r="L513" s="36"/>
      <c r="M513" s="36"/>
      <c r="N513" s="36"/>
      <c r="O513" s="36"/>
      <c r="P513" s="36"/>
      <c r="Q513" s="36"/>
      <c r="R513" s="38"/>
      <c r="S513" s="36"/>
      <c r="T513" s="36"/>
      <c r="U513" s="36"/>
      <c r="V513" s="36"/>
      <c r="W513" s="36"/>
      <c r="X513" s="36"/>
      <c r="Y513" s="36"/>
      <c r="Z513" s="36"/>
      <c r="AA513" s="36"/>
      <c r="AB513" s="36"/>
    </row>
    <row r="514" spans="1:28" x14ac:dyDescent="0.25">
      <c r="A514" s="36"/>
      <c r="B514" s="36"/>
      <c r="C514" s="36"/>
      <c r="D514" s="36"/>
      <c r="E514" s="36"/>
      <c r="F514" s="36"/>
      <c r="G514" s="36"/>
      <c r="H514" s="36"/>
      <c r="I514" s="36"/>
      <c r="J514" s="36"/>
      <c r="K514" s="36"/>
      <c r="L514" s="36"/>
      <c r="M514" s="36"/>
      <c r="N514" s="36"/>
      <c r="O514" s="36"/>
      <c r="P514" s="36"/>
      <c r="Q514" s="36"/>
      <c r="R514" s="38"/>
      <c r="S514" s="36"/>
      <c r="T514" s="36"/>
      <c r="U514" s="36"/>
      <c r="V514" s="36"/>
      <c r="W514" s="36"/>
      <c r="X514" s="36"/>
      <c r="Y514" s="36"/>
      <c r="Z514" s="36"/>
      <c r="AA514" s="36"/>
      <c r="AB514" s="36"/>
    </row>
    <row r="515" spans="1:28" x14ac:dyDescent="0.25">
      <c r="A515" s="36"/>
      <c r="B515" s="36"/>
      <c r="C515" s="36"/>
      <c r="D515" s="36"/>
      <c r="E515" s="36"/>
      <c r="F515" s="36"/>
      <c r="G515" s="36"/>
      <c r="H515" s="36"/>
      <c r="I515" s="36"/>
      <c r="J515" s="36"/>
      <c r="K515" s="36"/>
      <c r="L515" s="36"/>
      <c r="M515" s="36"/>
      <c r="N515" s="36"/>
      <c r="O515" s="36"/>
      <c r="P515" s="36"/>
      <c r="Q515" s="36"/>
      <c r="R515" s="38"/>
      <c r="S515" s="36"/>
      <c r="T515" s="36"/>
      <c r="U515" s="36"/>
      <c r="V515" s="36"/>
      <c r="W515" s="36"/>
      <c r="X515" s="36"/>
      <c r="Y515" s="36"/>
      <c r="Z515" s="36"/>
      <c r="AA515" s="36"/>
      <c r="AB515" s="36"/>
    </row>
    <row r="516" spans="1:28" x14ac:dyDescent="0.25">
      <c r="A516" s="36"/>
      <c r="B516" s="36"/>
      <c r="C516" s="36"/>
      <c r="D516" s="36"/>
      <c r="E516" s="36"/>
      <c r="F516" s="36"/>
      <c r="G516" s="36"/>
      <c r="H516" s="36"/>
      <c r="I516" s="36"/>
      <c r="J516" s="36"/>
      <c r="K516" s="36"/>
      <c r="L516" s="36"/>
      <c r="M516" s="36"/>
      <c r="N516" s="36"/>
      <c r="O516" s="36"/>
      <c r="P516" s="36"/>
      <c r="Q516" s="36"/>
      <c r="R516" s="38"/>
      <c r="S516" s="36"/>
      <c r="T516" s="36"/>
      <c r="U516" s="36"/>
      <c r="V516" s="36"/>
      <c r="W516" s="36"/>
      <c r="X516" s="36"/>
      <c r="Y516" s="36"/>
      <c r="Z516" s="36"/>
      <c r="AA516" s="36"/>
      <c r="AB516" s="36"/>
    </row>
    <row r="517" spans="1:28" x14ac:dyDescent="0.25">
      <c r="A517" s="36"/>
      <c r="B517" s="36"/>
      <c r="C517" s="36"/>
      <c r="D517" s="36"/>
      <c r="E517" s="36"/>
      <c r="F517" s="36"/>
      <c r="G517" s="36"/>
      <c r="H517" s="36"/>
      <c r="I517" s="36"/>
      <c r="J517" s="36"/>
      <c r="K517" s="36"/>
      <c r="L517" s="36"/>
      <c r="M517" s="36"/>
      <c r="N517" s="36"/>
      <c r="O517" s="36"/>
      <c r="P517" s="36"/>
      <c r="Q517" s="36"/>
      <c r="R517" s="38"/>
      <c r="S517" s="36"/>
      <c r="T517" s="36"/>
      <c r="U517" s="36"/>
      <c r="V517" s="36"/>
      <c r="W517" s="36"/>
      <c r="X517" s="36"/>
      <c r="Y517" s="36"/>
      <c r="Z517" s="36"/>
      <c r="AA517" s="36"/>
      <c r="AB517" s="36"/>
    </row>
    <row r="518" spans="1:28" x14ac:dyDescent="0.25">
      <c r="A518" s="36"/>
      <c r="B518" s="36"/>
      <c r="C518" s="36"/>
      <c r="D518" s="36"/>
      <c r="E518" s="36"/>
      <c r="F518" s="36"/>
      <c r="G518" s="36"/>
      <c r="H518" s="36"/>
      <c r="I518" s="36"/>
      <c r="J518" s="36"/>
      <c r="K518" s="36"/>
      <c r="L518" s="36"/>
      <c r="M518" s="36"/>
      <c r="N518" s="36"/>
      <c r="O518" s="36"/>
      <c r="P518" s="36"/>
      <c r="Q518" s="36"/>
      <c r="R518" s="38"/>
      <c r="S518" s="36"/>
      <c r="T518" s="36"/>
      <c r="U518" s="36"/>
      <c r="V518" s="36"/>
      <c r="W518" s="36"/>
      <c r="X518" s="36"/>
      <c r="Y518" s="36"/>
      <c r="Z518" s="36"/>
      <c r="AA518" s="36"/>
      <c r="AB518" s="36"/>
    </row>
    <row r="519" spans="1:28" x14ac:dyDescent="0.25">
      <c r="A519" s="36"/>
      <c r="B519" s="36"/>
      <c r="C519" s="36"/>
      <c r="D519" s="36"/>
      <c r="E519" s="36"/>
      <c r="F519" s="36"/>
      <c r="G519" s="36"/>
      <c r="H519" s="36"/>
      <c r="I519" s="36"/>
      <c r="J519" s="36"/>
      <c r="K519" s="36"/>
      <c r="L519" s="36"/>
      <c r="M519" s="36"/>
      <c r="N519" s="36"/>
      <c r="O519" s="36"/>
      <c r="P519" s="36"/>
      <c r="Q519" s="36"/>
      <c r="R519" s="38"/>
      <c r="S519" s="36"/>
      <c r="T519" s="36"/>
      <c r="U519" s="36"/>
      <c r="V519" s="36"/>
      <c r="W519" s="36"/>
      <c r="X519" s="36"/>
      <c r="Y519" s="36"/>
      <c r="Z519" s="36"/>
      <c r="AA519" s="36"/>
      <c r="AB519" s="36"/>
    </row>
    <row r="520" spans="1:28" x14ac:dyDescent="0.25">
      <c r="A520" s="36"/>
      <c r="B520" s="36"/>
      <c r="C520" s="36"/>
      <c r="D520" s="36"/>
      <c r="E520" s="36"/>
      <c r="F520" s="36"/>
      <c r="G520" s="36"/>
      <c r="H520" s="36"/>
      <c r="I520" s="36"/>
      <c r="J520" s="36"/>
      <c r="K520" s="36"/>
      <c r="L520" s="36"/>
      <c r="M520" s="36"/>
      <c r="N520" s="36"/>
      <c r="O520" s="36"/>
      <c r="P520" s="36"/>
      <c r="Q520" s="36"/>
      <c r="R520" s="38"/>
      <c r="S520" s="36"/>
      <c r="T520" s="36"/>
      <c r="U520" s="36"/>
      <c r="V520" s="36"/>
      <c r="W520" s="36"/>
      <c r="X520" s="36"/>
      <c r="Y520" s="36"/>
      <c r="Z520" s="36"/>
      <c r="AA520" s="36"/>
      <c r="AB520" s="36"/>
    </row>
    <row r="521" spans="1:28" x14ac:dyDescent="0.25">
      <c r="A521" s="36"/>
      <c r="B521" s="36"/>
      <c r="C521" s="36"/>
      <c r="D521" s="36"/>
      <c r="E521" s="36"/>
      <c r="F521" s="36"/>
      <c r="G521" s="36"/>
      <c r="H521" s="36"/>
      <c r="I521" s="36"/>
      <c r="J521" s="36"/>
      <c r="K521" s="36"/>
      <c r="L521" s="36"/>
      <c r="M521" s="36"/>
      <c r="N521" s="36"/>
      <c r="O521" s="36"/>
      <c r="P521" s="36"/>
      <c r="Q521" s="36"/>
      <c r="R521" s="38"/>
      <c r="S521" s="36"/>
      <c r="T521" s="36"/>
      <c r="U521" s="36"/>
      <c r="V521" s="36"/>
      <c r="W521" s="36"/>
      <c r="X521" s="36"/>
      <c r="Y521" s="36"/>
      <c r="Z521" s="36"/>
      <c r="AA521" s="36"/>
      <c r="AB521" s="36"/>
    </row>
    <row r="522" spans="1:28" x14ac:dyDescent="0.25">
      <c r="A522" s="36"/>
      <c r="B522" s="36"/>
      <c r="C522" s="36"/>
      <c r="D522" s="36"/>
      <c r="E522" s="36"/>
      <c r="F522" s="36"/>
      <c r="G522" s="36"/>
      <c r="H522" s="36"/>
      <c r="I522" s="36"/>
      <c r="J522" s="36"/>
      <c r="K522" s="36"/>
      <c r="L522" s="36"/>
      <c r="M522" s="36"/>
      <c r="N522" s="36"/>
      <c r="O522" s="36"/>
      <c r="P522" s="36"/>
      <c r="Q522" s="36"/>
      <c r="R522" s="38"/>
      <c r="S522" s="36"/>
      <c r="T522" s="36"/>
      <c r="U522" s="36"/>
      <c r="V522" s="36"/>
      <c r="W522" s="36"/>
      <c r="X522" s="36"/>
      <c r="Y522" s="36"/>
      <c r="Z522" s="36"/>
      <c r="AA522" s="36"/>
      <c r="AB522" s="36"/>
    </row>
    <row r="523" spans="1:28" x14ac:dyDescent="0.25">
      <c r="A523" s="36"/>
      <c r="B523" s="36"/>
      <c r="C523" s="36"/>
      <c r="D523" s="36"/>
      <c r="E523" s="36"/>
      <c r="F523" s="36"/>
      <c r="G523" s="36"/>
      <c r="H523" s="36"/>
      <c r="I523" s="36"/>
      <c r="J523" s="36"/>
      <c r="K523" s="36"/>
      <c r="L523" s="36"/>
      <c r="M523" s="36"/>
      <c r="N523" s="36"/>
      <c r="O523" s="36"/>
      <c r="P523" s="36"/>
      <c r="Q523" s="36"/>
      <c r="R523" s="38"/>
      <c r="S523" s="36"/>
      <c r="T523" s="36"/>
      <c r="U523" s="36"/>
      <c r="V523" s="36"/>
      <c r="W523" s="36"/>
      <c r="X523" s="36"/>
      <c r="Y523" s="36"/>
      <c r="Z523" s="36"/>
      <c r="AA523" s="36"/>
      <c r="AB523" s="36"/>
    </row>
    <row r="524" spans="1:28" x14ac:dyDescent="0.25">
      <c r="A524" s="36"/>
      <c r="B524" s="36"/>
      <c r="C524" s="36"/>
      <c r="D524" s="36"/>
      <c r="E524" s="36"/>
      <c r="F524" s="36"/>
      <c r="G524" s="36"/>
      <c r="H524" s="36"/>
      <c r="I524" s="36"/>
      <c r="J524" s="36"/>
      <c r="K524" s="36"/>
      <c r="L524" s="36"/>
      <c r="M524" s="36"/>
      <c r="N524" s="36"/>
      <c r="O524" s="36"/>
      <c r="P524" s="36"/>
      <c r="Q524" s="36"/>
      <c r="R524" s="38"/>
      <c r="S524" s="36"/>
      <c r="T524" s="36"/>
      <c r="U524" s="36"/>
      <c r="V524" s="36"/>
      <c r="W524" s="36"/>
      <c r="X524" s="36"/>
      <c r="Y524" s="36"/>
      <c r="Z524" s="36"/>
      <c r="AA524" s="36"/>
      <c r="AB524" s="36"/>
    </row>
    <row r="525" spans="1:28" x14ac:dyDescent="0.25">
      <c r="A525" s="36"/>
      <c r="B525" s="36"/>
      <c r="C525" s="36"/>
      <c r="D525" s="36"/>
      <c r="E525" s="36"/>
      <c r="F525" s="36"/>
      <c r="G525" s="36"/>
      <c r="H525" s="36"/>
      <c r="I525" s="36"/>
      <c r="J525" s="36"/>
      <c r="K525" s="36"/>
      <c r="L525" s="36"/>
      <c r="M525" s="36"/>
      <c r="N525" s="36"/>
      <c r="O525" s="36"/>
      <c r="P525" s="36"/>
      <c r="Q525" s="36"/>
      <c r="R525" s="38"/>
      <c r="S525" s="36"/>
      <c r="T525" s="36"/>
      <c r="U525" s="36"/>
      <c r="V525" s="36"/>
      <c r="W525" s="36"/>
      <c r="X525" s="36"/>
      <c r="Y525" s="36"/>
      <c r="Z525" s="36"/>
      <c r="AA525" s="36"/>
      <c r="AB525" s="36"/>
    </row>
    <row r="526" spans="1:28" x14ac:dyDescent="0.25">
      <c r="A526" s="36"/>
      <c r="B526" s="36"/>
      <c r="C526" s="36"/>
      <c r="D526" s="36"/>
      <c r="E526" s="36"/>
      <c r="F526" s="36"/>
      <c r="G526" s="36"/>
      <c r="H526" s="36"/>
      <c r="I526" s="36"/>
      <c r="J526" s="36"/>
      <c r="K526" s="36"/>
      <c r="L526" s="36"/>
      <c r="M526" s="36"/>
      <c r="N526" s="36"/>
      <c r="O526" s="36"/>
      <c r="P526" s="36"/>
      <c r="Q526" s="36"/>
      <c r="R526" s="38"/>
      <c r="S526" s="36"/>
      <c r="T526" s="36"/>
      <c r="U526" s="36"/>
      <c r="V526" s="36"/>
      <c r="W526" s="36"/>
      <c r="X526" s="36"/>
      <c r="Y526" s="36"/>
      <c r="Z526" s="36"/>
      <c r="AA526" s="36"/>
      <c r="AB526" s="36"/>
    </row>
    <row r="527" spans="1:28" x14ac:dyDescent="0.25">
      <c r="A527" s="36"/>
      <c r="B527" s="36"/>
      <c r="C527" s="36"/>
      <c r="D527" s="36"/>
      <c r="E527" s="36"/>
      <c r="F527" s="36"/>
      <c r="G527" s="36"/>
      <c r="H527" s="36"/>
      <c r="I527" s="36"/>
      <c r="J527" s="36"/>
      <c r="K527" s="36"/>
      <c r="L527" s="36"/>
      <c r="M527" s="36"/>
      <c r="N527" s="36"/>
      <c r="O527" s="36"/>
      <c r="P527" s="36"/>
      <c r="Q527" s="36"/>
      <c r="R527" s="38"/>
      <c r="S527" s="36"/>
      <c r="T527" s="36"/>
      <c r="U527" s="36"/>
      <c r="V527" s="36"/>
      <c r="W527" s="36"/>
      <c r="X527" s="36"/>
      <c r="Y527" s="36"/>
      <c r="Z527" s="36"/>
      <c r="AA527" s="36"/>
      <c r="AB527" s="36"/>
    </row>
    <row r="528" spans="1:28" x14ac:dyDescent="0.25">
      <c r="A528" s="36"/>
      <c r="B528" s="36"/>
      <c r="C528" s="36"/>
      <c r="D528" s="36"/>
      <c r="E528" s="36"/>
      <c r="F528" s="36"/>
      <c r="G528" s="36"/>
      <c r="H528" s="36"/>
      <c r="I528" s="36"/>
      <c r="J528" s="36"/>
      <c r="K528" s="36"/>
      <c r="L528" s="36"/>
      <c r="M528" s="36"/>
      <c r="N528" s="36"/>
      <c r="O528" s="36"/>
      <c r="P528" s="36"/>
      <c r="Q528" s="36"/>
      <c r="R528" s="38"/>
      <c r="S528" s="36"/>
      <c r="T528" s="36"/>
      <c r="U528" s="36"/>
      <c r="V528" s="36"/>
      <c r="W528" s="36"/>
      <c r="X528" s="36"/>
      <c r="Y528" s="36"/>
      <c r="Z528" s="36"/>
      <c r="AA528" s="36"/>
      <c r="AB528" s="36"/>
    </row>
    <row r="529" spans="1:28" x14ac:dyDescent="0.25">
      <c r="A529" s="36"/>
      <c r="B529" s="36"/>
      <c r="C529" s="36"/>
      <c r="D529" s="36"/>
      <c r="E529" s="36"/>
      <c r="F529" s="36"/>
      <c r="G529" s="36"/>
      <c r="H529" s="36"/>
      <c r="I529" s="36"/>
      <c r="J529" s="36"/>
      <c r="K529" s="36"/>
      <c r="L529" s="36"/>
      <c r="M529" s="36"/>
      <c r="N529" s="36"/>
      <c r="O529" s="36"/>
      <c r="P529" s="36"/>
      <c r="Q529" s="36"/>
      <c r="R529" s="38"/>
      <c r="S529" s="36"/>
      <c r="T529" s="36"/>
      <c r="U529" s="36"/>
      <c r="V529" s="36"/>
      <c r="W529" s="36"/>
      <c r="X529" s="36"/>
      <c r="Y529" s="36"/>
      <c r="Z529" s="36"/>
      <c r="AA529" s="36"/>
      <c r="AB529" s="36"/>
    </row>
    <row r="530" spans="1:28" x14ac:dyDescent="0.25">
      <c r="A530" s="36"/>
      <c r="B530" s="36"/>
      <c r="C530" s="36"/>
      <c r="D530" s="36"/>
      <c r="E530" s="36"/>
      <c r="F530" s="36"/>
      <c r="G530" s="36"/>
      <c r="H530" s="36"/>
      <c r="I530" s="36"/>
      <c r="J530" s="36"/>
      <c r="K530" s="36"/>
      <c r="L530" s="36"/>
      <c r="M530" s="36"/>
      <c r="N530" s="36"/>
      <c r="O530" s="36"/>
      <c r="P530" s="36"/>
      <c r="Q530" s="36"/>
      <c r="R530" s="38"/>
      <c r="S530" s="36"/>
      <c r="T530" s="36"/>
      <c r="U530" s="36"/>
      <c r="V530" s="36"/>
      <c r="W530" s="36"/>
      <c r="X530" s="36"/>
      <c r="Y530" s="36"/>
      <c r="Z530" s="36"/>
      <c r="AA530" s="36"/>
      <c r="AB530" s="36"/>
    </row>
    <row r="531" spans="1:28" x14ac:dyDescent="0.25">
      <c r="A531" s="36"/>
      <c r="B531" s="36"/>
      <c r="C531" s="36"/>
      <c r="D531" s="36"/>
      <c r="E531" s="36"/>
      <c r="F531" s="36"/>
      <c r="G531" s="36"/>
      <c r="H531" s="36"/>
      <c r="I531" s="36"/>
      <c r="J531" s="36"/>
      <c r="K531" s="36"/>
      <c r="L531" s="36"/>
      <c r="M531" s="36"/>
      <c r="N531" s="36"/>
      <c r="O531" s="36"/>
      <c r="P531" s="36"/>
      <c r="Q531" s="36"/>
      <c r="R531" s="38"/>
      <c r="S531" s="36"/>
      <c r="T531" s="36"/>
      <c r="U531" s="36"/>
      <c r="V531" s="36"/>
      <c r="W531" s="36"/>
      <c r="X531" s="36"/>
      <c r="Y531" s="36"/>
      <c r="Z531" s="36"/>
      <c r="AA531" s="36"/>
      <c r="AB531" s="36"/>
    </row>
    <row r="532" spans="1:28" x14ac:dyDescent="0.25">
      <c r="A532" s="36"/>
      <c r="B532" s="36"/>
      <c r="C532" s="36"/>
      <c r="D532" s="36"/>
      <c r="E532" s="36"/>
      <c r="F532" s="36"/>
      <c r="G532" s="36"/>
      <c r="H532" s="36"/>
      <c r="I532" s="36"/>
      <c r="J532" s="36"/>
      <c r="K532" s="36"/>
      <c r="L532" s="36"/>
      <c r="M532" s="36"/>
      <c r="N532" s="36"/>
      <c r="O532" s="36"/>
      <c r="P532" s="36"/>
      <c r="Q532" s="36"/>
      <c r="R532" s="38"/>
      <c r="S532" s="36"/>
      <c r="T532" s="36"/>
      <c r="U532" s="36"/>
      <c r="V532" s="36"/>
      <c r="W532" s="36"/>
      <c r="X532" s="36"/>
      <c r="Y532" s="36"/>
      <c r="Z532" s="36"/>
      <c r="AA532" s="36"/>
      <c r="AB532" s="36"/>
    </row>
    <row r="533" spans="1:28" x14ac:dyDescent="0.25">
      <c r="A533" s="36"/>
      <c r="B533" s="36"/>
      <c r="C533" s="36"/>
      <c r="D533" s="36"/>
      <c r="E533" s="36"/>
      <c r="F533" s="36"/>
      <c r="G533" s="36"/>
      <c r="H533" s="36"/>
      <c r="I533" s="36"/>
      <c r="J533" s="36"/>
      <c r="K533" s="36"/>
      <c r="L533" s="36"/>
      <c r="M533" s="36"/>
      <c r="N533" s="36"/>
      <c r="O533" s="36"/>
      <c r="P533" s="36"/>
      <c r="Q533" s="36"/>
      <c r="R533" s="38"/>
      <c r="S533" s="36"/>
      <c r="T533" s="36"/>
      <c r="U533" s="36"/>
      <c r="V533" s="36"/>
      <c r="W533" s="36"/>
      <c r="X533" s="36"/>
      <c r="Y533" s="36"/>
      <c r="Z533" s="36"/>
      <c r="AA533" s="36"/>
      <c r="AB533" s="36"/>
    </row>
    <row r="534" spans="1:28" x14ac:dyDescent="0.25">
      <c r="A534" s="36"/>
      <c r="B534" s="36"/>
      <c r="C534" s="36"/>
      <c r="D534" s="36"/>
      <c r="E534" s="36"/>
      <c r="F534" s="36"/>
      <c r="G534" s="36"/>
      <c r="H534" s="36"/>
      <c r="I534" s="36"/>
      <c r="J534" s="36"/>
      <c r="K534" s="36"/>
      <c r="L534" s="36"/>
      <c r="M534" s="36"/>
      <c r="N534" s="36"/>
      <c r="O534" s="36"/>
      <c r="P534" s="36"/>
      <c r="Q534" s="36"/>
      <c r="R534" s="38"/>
      <c r="S534" s="36"/>
      <c r="T534" s="36"/>
      <c r="U534" s="36"/>
      <c r="V534" s="36"/>
      <c r="W534" s="36"/>
      <c r="X534" s="36"/>
      <c r="Y534" s="36"/>
      <c r="Z534" s="36"/>
      <c r="AA534" s="36"/>
      <c r="AB534" s="36"/>
    </row>
    <row r="535" spans="1:28" x14ac:dyDescent="0.25">
      <c r="A535" s="36"/>
      <c r="B535" s="36"/>
      <c r="C535" s="36"/>
      <c r="D535" s="36"/>
      <c r="E535" s="36"/>
      <c r="F535" s="36"/>
      <c r="G535" s="36"/>
      <c r="H535" s="36"/>
      <c r="I535" s="36"/>
      <c r="J535" s="36"/>
      <c r="K535" s="36"/>
      <c r="L535" s="36"/>
      <c r="M535" s="36"/>
      <c r="N535" s="36"/>
      <c r="O535" s="36"/>
      <c r="P535" s="36"/>
      <c r="Q535" s="36"/>
      <c r="R535" s="38"/>
      <c r="S535" s="36"/>
      <c r="T535" s="36"/>
      <c r="U535" s="36"/>
      <c r="V535" s="36"/>
      <c r="W535" s="36"/>
      <c r="X535" s="36"/>
      <c r="Y535" s="36"/>
      <c r="Z535" s="36"/>
      <c r="AA535" s="36"/>
      <c r="AB535" s="36"/>
    </row>
    <row r="536" spans="1:28" x14ac:dyDescent="0.25">
      <c r="A536" s="36"/>
      <c r="B536" s="36"/>
      <c r="C536" s="36"/>
      <c r="D536" s="36"/>
      <c r="E536" s="36"/>
      <c r="F536" s="36"/>
      <c r="G536" s="36"/>
      <c r="H536" s="36"/>
      <c r="I536" s="36"/>
      <c r="J536" s="36"/>
      <c r="K536" s="36"/>
      <c r="L536" s="36"/>
      <c r="M536" s="36"/>
      <c r="N536" s="36"/>
      <c r="O536" s="36"/>
      <c r="P536" s="36"/>
      <c r="Q536" s="36"/>
      <c r="R536" s="38"/>
      <c r="S536" s="36"/>
      <c r="T536" s="36"/>
      <c r="U536" s="36"/>
      <c r="V536" s="36"/>
      <c r="W536" s="36"/>
      <c r="X536" s="36"/>
      <c r="Y536" s="36"/>
      <c r="Z536" s="36"/>
      <c r="AA536" s="36"/>
      <c r="AB536" s="36"/>
    </row>
    <row r="537" spans="1:28" x14ac:dyDescent="0.25">
      <c r="A537" s="36"/>
      <c r="B537" s="36"/>
      <c r="C537" s="36"/>
      <c r="D537" s="36"/>
      <c r="E537" s="36"/>
      <c r="F537" s="36"/>
      <c r="G537" s="36"/>
      <c r="H537" s="36"/>
      <c r="I537" s="36"/>
      <c r="J537" s="36"/>
      <c r="K537" s="36"/>
      <c r="L537" s="36"/>
      <c r="M537" s="36"/>
      <c r="N537" s="36"/>
      <c r="O537" s="36"/>
      <c r="P537" s="36"/>
      <c r="Q537" s="36"/>
      <c r="R537" s="38"/>
      <c r="S537" s="36"/>
      <c r="T537" s="36"/>
      <c r="U537" s="36"/>
      <c r="V537" s="36"/>
      <c r="W537" s="36"/>
      <c r="X537" s="36"/>
      <c r="Y537" s="36"/>
      <c r="Z537" s="36"/>
      <c r="AA537" s="36"/>
      <c r="AB537" s="36"/>
    </row>
    <row r="538" spans="1:28" x14ac:dyDescent="0.25">
      <c r="A538" s="36"/>
      <c r="B538" s="36"/>
      <c r="C538" s="36"/>
      <c r="D538" s="36"/>
      <c r="E538" s="36"/>
      <c r="F538" s="36"/>
      <c r="G538" s="36"/>
      <c r="H538" s="36"/>
      <c r="I538" s="36"/>
      <c r="J538" s="36"/>
      <c r="K538" s="36"/>
      <c r="L538" s="36"/>
      <c r="M538" s="36"/>
      <c r="N538" s="36"/>
      <c r="O538" s="36"/>
      <c r="P538" s="36"/>
      <c r="Q538" s="36"/>
      <c r="R538" s="38"/>
      <c r="S538" s="36"/>
      <c r="T538" s="36"/>
      <c r="U538" s="36"/>
      <c r="V538" s="36"/>
      <c r="W538" s="36"/>
      <c r="X538" s="36"/>
      <c r="Y538" s="36"/>
      <c r="Z538" s="36"/>
      <c r="AA538" s="36"/>
      <c r="AB538" s="36"/>
    </row>
    <row r="539" spans="1:28" x14ac:dyDescent="0.25">
      <c r="A539" s="36"/>
      <c r="B539" s="36"/>
      <c r="C539" s="36"/>
      <c r="D539" s="36"/>
      <c r="E539" s="36"/>
      <c r="F539" s="36"/>
      <c r="G539" s="36"/>
      <c r="H539" s="36"/>
      <c r="I539" s="36"/>
      <c r="J539" s="36"/>
      <c r="K539" s="36"/>
      <c r="L539" s="36"/>
      <c r="M539" s="36"/>
      <c r="N539" s="36"/>
      <c r="O539" s="36"/>
      <c r="P539" s="36"/>
      <c r="Q539" s="36"/>
      <c r="R539" s="38"/>
      <c r="S539" s="36"/>
      <c r="T539" s="36"/>
      <c r="U539" s="36"/>
      <c r="V539" s="36"/>
      <c r="W539" s="36"/>
      <c r="X539" s="36"/>
      <c r="Y539" s="36"/>
      <c r="Z539" s="36"/>
      <c r="AA539" s="36"/>
      <c r="AB539" s="36"/>
    </row>
    <row r="540" spans="1:28" x14ac:dyDescent="0.25">
      <c r="A540" s="36"/>
      <c r="B540" s="36"/>
      <c r="C540" s="36"/>
      <c r="D540" s="36"/>
      <c r="E540" s="36"/>
      <c r="F540" s="36"/>
      <c r="G540" s="36"/>
      <c r="H540" s="36"/>
      <c r="I540" s="36"/>
      <c r="J540" s="36"/>
      <c r="K540" s="36"/>
      <c r="L540" s="36"/>
      <c r="M540" s="36"/>
      <c r="N540" s="36"/>
      <c r="O540" s="36"/>
      <c r="P540" s="36"/>
      <c r="Q540" s="36"/>
      <c r="R540" s="38"/>
      <c r="S540" s="36"/>
      <c r="T540" s="36"/>
      <c r="U540" s="36"/>
      <c r="V540" s="36"/>
      <c r="W540" s="36"/>
      <c r="X540" s="36"/>
      <c r="Y540" s="36"/>
      <c r="Z540" s="36"/>
      <c r="AA540" s="36"/>
      <c r="AB540" s="36"/>
    </row>
    <row r="541" spans="1:28" x14ac:dyDescent="0.25">
      <c r="A541" s="36"/>
      <c r="B541" s="36"/>
      <c r="C541" s="36"/>
      <c r="D541" s="36"/>
      <c r="E541" s="36"/>
      <c r="F541" s="36"/>
      <c r="G541" s="36"/>
      <c r="H541" s="36"/>
      <c r="I541" s="36"/>
      <c r="J541" s="36"/>
      <c r="K541" s="36"/>
      <c r="L541" s="36"/>
      <c r="M541" s="36"/>
      <c r="N541" s="36"/>
      <c r="O541" s="36"/>
      <c r="P541" s="36"/>
      <c r="Q541" s="36"/>
      <c r="R541" s="38"/>
      <c r="S541" s="36"/>
      <c r="T541" s="36"/>
      <c r="U541" s="36"/>
      <c r="V541" s="36"/>
      <c r="W541" s="36"/>
      <c r="X541" s="36"/>
      <c r="Y541" s="36"/>
      <c r="Z541" s="36"/>
      <c r="AA541" s="36"/>
      <c r="AB541" s="36"/>
    </row>
    <row r="542" spans="1:28" x14ac:dyDescent="0.25">
      <c r="A542" s="36"/>
      <c r="B542" s="36"/>
      <c r="C542" s="36"/>
      <c r="D542" s="36"/>
      <c r="E542" s="36"/>
      <c r="F542" s="36"/>
      <c r="G542" s="36"/>
      <c r="H542" s="36"/>
      <c r="I542" s="36"/>
      <c r="J542" s="36"/>
      <c r="K542" s="36"/>
      <c r="L542" s="36"/>
      <c r="M542" s="36"/>
      <c r="N542" s="36"/>
      <c r="O542" s="36"/>
      <c r="P542" s="36"/>
      <c r="Q542" s="36"/>
      <c r="R542" s="38"/>
      <c r="S542" s="36"/>
      <c r="T542" s="36"/>
      <c r="U542" s="36"/>
      <c r="V542" s="36"/>
      <c r="W542" s="36"/>
      <c r="X542" s="36"/>
      <c r="Y542" s="36"/>
      <c r="Z542" s="36"/>
      <c r="AA542" s="36"/>
      <c r="AB542" s="36"/>
    </row>
    <row r="543" spans="1:28" x14ac:dyDescent="0.25">
      <c r="A543" s="36"/>
      <c r="B543" s="36"/>
      <c r="C543" s="36"/>
      <c r="D543" s="36"/>
      <c r="E543" s="36"/>
      <c r="F543" s="36"/>
      <c r="G543" s="36"/>
      <c r="H543" s="36"/>
      <c r="I543" s="36"/>
      <c r="J543" s="36"/>
      <c r="K543" s="36"/>
      <c r="L543" s="36"/>
      <c r="M543" s="36"/>
      <c r="N543" s="36"/>
      <c r="O543" s="36"/>
      <c r="P543" s="36"/>
      <c r="Q543" s="36"/>
      <c r="R543" s="38"/>
      <c r="S543" s="36"/>
      <c r="T543" s="36"/>
      <c r="U543" s="36"/>
      <c r="V543" s="36"/>
      <c r="W543" s="36"/>
      <c r="X543" s="36"/>
      <c r="Y543" s="36"/>
      <c r="Z543" s="36"/>
      <c r="AA543" s="36"/>
      <c r="AB543" s="36"/>
    </row>
    <row r="544" spans="1:28" x14ac:dyDescent="0.25">
      <c r="A544" s="36"/>
      <c r="B544" s="36"/>
      <c r="C544" s="36"/>
      <c r="D544" s="36"/>
      <c r="E544" s="36"/>
      <c r="F544" s="36"/>
      <c r="G544" s="36"/>
      <c r="H544" s="36"/>
      <c r="I544" s="36"/>
      <c r="J544" s="36"/>
      <c r="K544" s="36"/>
      <c r="L544" s="36"/>
      <c r="M544" s="36"/>
      <c r="N544" s="36"/>
      <c r="O544" s="36"/>
      <c r="P544" s="36"/>
      <c r="Q544" s="36"/>
      <c r="R544" s="38"/>
      <c r="S544" s="36"/>
      <c r="T544" s="36"/>
      <c r="U544" s="36"/>
      <c r="V544" s="36"/>
      <c r="W544" s="36"/>
      <c r="X544" s="36"/>
      <c r="Y544" s="36"/>
      <c r="Z544" s="36"/>
      <c r="AA544" s="36"/>
      <c r="AB544" s="36"/>
    </row>
    <row r="545" spans="1:28" x14ac:dyDescent="0.25">
      <c r="A545" s="36"/>
      <c r="B545" s="36"/>
      <c r="C545" s="36"/>
      <c r="D545" s="36"/>
      <c r="E545" s="36"/>
      <c r="F545" s="36"/>
      <c r="G545" s="36"/>
      <c r="H545" s="36"/>
      <c r="I545" s="36"/>
      <c r="J545" s="36"/>
      <c r="K545" s="36"/>
      <c r="L545" s="36"/>
      <c r="M545" s="36"/>
      <c r="N545" s="36"/>
      <c r="O545" s="36"/>
      <c r="P545" s="36"/>
      <c r="Q545" s="36"/>
      <c r="R545" s="38"/>
      <c r="S545" s="36"/>
      <c r="T545" s="36"/>
      <c r="U545" s="36"/>
      <c r="V545" s="36"/>
      <c r="W545" s="36"/>
      <c r="X545" s="36"/>
      <c r="Y545" s="36"/>
      <c r="Z545" s="36"/>
      <c r="AA545" s="36"/>
      <c r="AB545" s="36"/>
    </row>
    <row r="546" spans="1:28" x14ac:dyDescent="0.25">
      <c r="A546" s="36"/>
      <c r="B546" s="36"/>
      <c r="C546" s="36"/>
      <c r="D546" s="36"/>
      <c r="E546" s="36"/>
      <c r="F546" s="36"/>
      <c r="G546" s="36"/>
      <c r="H546" s="36"/>
      <c r="I546" s="36"/>
      <c r="J546" s="36"/>
      <c r="K546" s="36"/>
      <c r="L546" s="36"/>
      <c r="M546" s="36"/>
      <c r="N546" s="36"/>
      <c r="O546" s="36"/>
      <c r="P546" s="36"/>
      <c r="Q546" s="36"/>
      <c r="R546" s="38"/>
      <c r="S546" s="36"/>
      <c r="T546" s="36"/>
      <c r="U546" s="36"/>
      <c r="V546" s="36"/>
      <c r="W546" s="36"/>
      <c r="X546" s="36"/>
      <c r="Y546" s="36"/>
      <c r="Z546" s="36"/>
      <c r="AA546" s="36"/>
      <c r="AB546" s="36"/>
    </row>
    <row r="547" spans="1:28" x14ac:dyDescent="0.25">
      <c r="A547" s="36"/>
      <c r="B547" s="36"/>
      <c r="C547" s="36"/>
      <c r="D547" s="36"/>
      <c r="E547" s="36"/>
      <c r="F547" s="36"/>
      <c r="G547" s="36"/>
      <c r="H547" s="36"/>
      <c r="I547" s="36"/>
      <c r="J547" s="36"/>
      <c r="K547" s="36"/>
      <c r="L547" s="36"/>
      <c r="M547" s="36"/>
      <c r="N547" s="36"/>
      <c r="O547" s="36"/>
      <c r="P547" s="36"/>
      <c r="Q547" s="36"/>
      <c r="R547" s="38"/>
      <c r="S547" s="36"/>
      <c r="T547" s="36"/>
      <c r="U547" s="36"/>
      <c r="V547" s="36"/>
      <c r="W547" s="36"/>
      <c r="X547" s="36"/>
      <c r="Y547" s="36"/>
      <c r="Z547" s="36"/>
      <c r="AA547" s="36"/>
      <c r="AB547" s="36"/>
    </row>
    <row r="548" spans="1:28" x14ac:dyDescent="0.25">
      <c r="A548" s="36"/>
      <c r="B548" s="36"/>
      <c r="C548" s="36"/>
      <c r="D548" s="36"/>
      <c r="E548" s="36"/>
      <c r="F548" s="36"/>
      <c r="G548" s="36"/>
      <c r="H548" s="36"/>
      <c r="I548" s="36"/>
      <c r="J548" s="36"/>
      <c r="K548" s="36"/>
      <c r="L548" s="36"/>
      <c r="M548" s="36"/>
      <c r="N548" s="36"/>
      <c r="O548" s="36"/>
      <c r="P548" s="36"/>
      <c r="Q548" s="36"/>
      <c r="R548" s="38"/>
      <c r="S548" s="36"/>
      <c r="T548" s="36"/>
      <c r="U548" s="36"/>
      <c r="V548" s="36"/>
      <c r="W548" s="36"/>
      <c r="X548" s="36"/>
      <c r="Y548" s="36"/>
      <c r="Z548" s="36"/>
      <c r="AA548" s="36"/>
      <c r="AB548" s="36"/>
    </row>
    <row r="549" spans="1:28" x14ac:dyDescent="0.25">
      <c r="A549" s="36"/>
      <c r="B549" s="36"/>
      <c r="C549" s="36"/>
      <c r="D549" s="36"/>
      <c r="E549" s="36"/>
      <c r="F549" s="36"/>
      <c r="G549" s="36"/>
      <c r="H549" s="36"/>
      <c r="I549" s="36"/>
      <c r="J549" s="36"/>
      <c r="K549" s="36"/>
      <c r="L549" s="36"/>
      <c r="M549" s="36"/>
      <c r="N549" s="36"/>
      <c r="O549" s="36"/>
      <c r="P549" s="36"/>
      <c r="Q549" s="36"/>
      <c r="R549" s="38"/>
      <c r="S549" s="36"/>
      <c r="T549" s="36"/>
      <c r="U549" s="36"/>
      <c r="V549" s="36"/>
      <c r="W549" s="36"/>
      <c r="X549" s="36"/>
      <c r="Y549" s="36"/>
      <c r="Z549" s="36"/>
      <c r="AA549" s="36"/>
      <c r="AB549" s="36"/>
    </row>
    <row r="550" spans="1:28" x14ac:dyDescent="0.25">
      <c r="A550" s="36"/>
      <c r="B550" s="36"/>
      <c r="C550" s="36"/>
      <c r="D550" s="36"/>
      <c r="E550" s="36"/>
      <c r="F550" s="36"/>
      <c r="G550" s="36"/>
      <c r="H550" s="36"/>
      <c r="I550" s="36"/>
      <c r="J550" s="36"/>
      <c r="K550" s="36"/>
      <c r="L550" s="36"/>
      <c r="M550" s="36"/>
      <c r="N550" s="36"/>
      <c r="O550" s="36"/>
      <c r="P550" s="36"/>
      <c r="Q550" s="36"/>
      <c r="R550" s="38"/>
      <c r="S550" s="36"/>
      <c r="T550" s="36"/>
      <c r="U550" s="36"/>
      <c r="V550" s="36"/>
      <c r="W550" s="36"/>
      <c r="X550" s="36"/>
      <c r="Y550" s="36"/>
      <c r="Z550" s="36"/>
      <c r="AA550" s="36"/>
      <c r="AB550" s="36"/>
    </row>
    <row r="551" spans="1:28" x14ac:dyDescent="0.25">
      <c r="A551" s="36"/>
      <c r="B551" s="36"/>
      <c r="C551" s="36"/>
      <c r="D551" s="36"/>
      <c r="E551" s="36"/>
      <c r="F551" s="36"/>
      <c r="G551" s="36"/>
      <c r="H551" s="36"/>
      <c r="I551" s="36"/>
      <c r="J551" s="36"/>
      <c r="K551" s="36"/>
      <c r="L551" s="36"/>
      <c r="M551" s="36"/>
      <c r="N551" s="36"/>
      <c r="O551" s="36"/>
      <c r="P551" s="36"/>
      <c r="Q551" s="36"/>
      <c r="R551" s="38"/>
      <c r="S551" s="36"/>
      <c r="T551" s="36"/>
      <c r="U551" s="36"/>
      <c r="V551" s="36"/>
      <c r="W551" s="36"/>
      <c r="X551" s="36"/>
      <c r="Y551" s="36"/>
      <c r="Z551" s="36"/>
      <c r="AA551" s="36"/>
      <c r="AB551" s="36"/>
    </row>
    <row r="552" spans="1:28" x14ac:dyDescent="0.25">
      <c r="A552" s="36"/>
      <c r="B552" s="36"/>
      <c r="C552" s="36"/>
      <c r="D552" s="36"/>
      <c r="E552" s="36"/>
      <c r="F552" s="36"/>
      <c r="G552" s="36"/>
      <c r="H552" s="36"/>
      <c r="I552" s="36"/>
      <c r="J552" s="36"/>
      <c r="K552" s="36"/>
      <c r="L552" s="36"/>
      <c r="M552" s="36"/>
      <c r="N552" s="36"/>
      <c r="O552" s="36"/>
      <c r="P552" s="36"/>
      <c r="Q552" s="36"/>
      <c r="R552" s="38"/>
      <c r="S552" s="36"/>
      <c r="T552" s="36"/>
      <c r="U552" s="36"/>
      <c r="V552" s="36"/>
      <c r="W552" s="36"/>
      <c r="X552" s="36"/>
      <c r="Y552" s="36"/>
      <c r="Z552" s="36"/>
      <c r="AA552" s="36"/>
      <c r="AB552" s="36"/>
    </row>
    <row r="553" spans="1:28" x14ac:dyDescent="0.25">
      <c r="A553" s="36"/>
      <c r="B553" s="36"/>
      <c r="C553" s="36"/>
      <c r="D553" s="36"/>
      <c r="E553" s="36"/>
      <c r="F553" s="36"/>
      <c r="G553" s="36"/>
      <c r="H553" s="36"/>
      <c r="I553" s="36"/>
      <c r="J553" s="36"/>
      <c r="K553" s="36"/>
      <c r="L553" s="36"/>
      <c r="M553" s="36"/>
      <c r="N553" s="36"/>
      <c r="O553" s="36"/>
      <c r="P553" s="36"/>
      <c r="Q553" s="36"/>
      <c r="R553" s="38"/>
      <c r="S553" s="36"/>
      <c r="T553" s="36"/>
      <c r="U553" s="36"/>
      <c r="V553" s="36"/>
      <c r="W553" s="36"/>
      <c r="X553" s="36"/>
      <c r="Y553" s="36"/>
      <c r="Z553" s="36"/>
      <c r="AA553" s="36"/>
      <c r="AB553" s="36"/>
    </row>
    <row r="554" spans="1:28" x14ac:dyDescent="0.25">
      <c r="A554" s="36"/>
      <c r="B554" s="36"/>
      <c r="C554" s="36"/>
      <c r="D554" s="36"/>
      <c r="E554" s="36"/>
      <c r="F554" s="36"/>
      <c r="G554" s="36"/>
      <c r="H554" s="36"/>
      <c r="I554" s="36"/>
      <c r="J554" s="36"/>
      <c r="K554" s="36"/>
      <c r="L554" s="36"/>
      <c r="M554" s="36"/>
      <c r="N554" s="36"/>
      <c r="O554" s="36"/>
      <c r="P554" s="36"/>
      <c r="Q554" s="36"/>
      <c r="R554" s="38"/>
      <c r="S554" s="36"/>
      <c r="T554" s="36"/>
      <c r="U554" s="36"/>
      <c r="V554" s="36"/>
      <c r="W554" s="36"/>
      <c r="X554" s="36"/>
      <c r="Y554" s="36"/>
      <c r="Z554" s="36"/>
      <c r="AA554" s="36"/>
      <c r="AB554" s="36"/>
    </row>
    <row r="555" spans="1:28" x14ac:dyDescent="0.25">
      <c r="A555" s="36"/>
      <c r="B555" s="36"/>
      <c r="C555" s="36"/>
      <c r="D555" s="36"/>
      <c r="E555" s="36"/>
      <c r="F555" s="36"/>
      <c r="G555" s="36"/>
      <c r="H555" s="36"/>
      <c r="I555" s="36"/>
      <c r="J555" s="36"/>
      <c r="K555" s="36"/>
      <c r="L555" s="36"/>
      <c r="M555" s="36"/>
      <c r="N555" s="36"/>
      <c r="O555" s="36"/>
      <c r="P555" s="36"/>
      <c r="Q555" s="36"/>
      <c r="R555" s="38"/>
      <c r="S555" s="36"/>
      <c r="T555" s="36"/>
      <c r="U555" s="36"/>
      <c r="V555" s="36"/>
      <c r="W555" s="36"/>
      <c r="X555" s="36"/>
      <c r="Y555" s="36"/>
      <c r="Z555" s="36"/>
      <c r="AA555" s="36"/>
      <c r="AB555" s="36"/>
    </row>
    <row r="556" spans="1:28" x14ac:dyDescent="0.25">
      <c r="A556" s="36"/>
      <c r="B556" s="36"/>
      <c r="C556" s="36"/>
      <c r="D556" s="36"/>
      <c r="E556" s="36"/>
      <c r="F556" s="36"/>
      <c r="G556" s="36"/>
      <c r="H556" s="36"/>
      <c r="I556" s="36"/>
      <c r="J556" s="36"/>
      <c r="K556" s="36"/>
      <c r="L556" s="36"/>
      <c r="M556" s="36"/>
      <c r="N556" s="36"/>
      <c r="O556" s="36"/>
      <c r="P556" s="36"/>
      <c r="Q556" s="36"/>
      <c r="R556" s="38"/>
      <c r="S556" s="36"/>
      <c r="T556" s="36"/>
      <c r="U556" s="36"/>
      <c r="V556" s="36"/>
      <c r="W556" s="36"/>
      <c r="X556" s="36"/>
      <c r="Y556" s="36"/>
      <c r="Z556" s="36"/>
      <c r="AA556" s="36"/>
      <c r="AB556" s="36"/>
    </row>
    <row r="557" spans="1:28" x14ac:dyDescent="0.25">
      <c r="A557" s="36"/>
      <c r="B557" s="36"/>
      <c r="C557" s="36"/>
      <c r="D557" s="36"/>
      <c r="E557" s="36"/>
      <c r="F557" s="36"/>
      <c r="G557" s="36"/>
      <c r="H557" s="36"/>
      <c r="I557" s="36"/>
      <c r="J557" s="36"/>
      <c r="K557" s="36"/>
      <c r="L557" s="36"/>
      <c r="M557" s="36"/>
      <c r="N557" s="36"/>
      <c r="O557" s="36"/>
      <c r="P557" s="36"/>
      <c r="Q557" s="36"/>
      <c r="R557" s="38"/>
      <c r="S557" s="36"/>
      <c r="T557" s="36"/>
      <c r="U557" s="36"/>
      <c r="V557" s="36"/>
      <c r="W557" s="36"/>
      <c r="X557" s="36"/>
      <c r="Y557" s="36"/>
      <c r="Z557" s="36"/>
      <c r="AA557" s="36"/>
      <c r="AB557" s="36"/>
    </row>
    <row r="558" spans="1:28" x14ac:dyDescent="0.25">
      <c r="A558" s="36"/>
      <c r="B558" s="36"/>
      <c r="C558" s="36"/>
      <c r="D558" s="36"/>
      <c r="E558" s="36"/>
      <c r="F558" s="36"/>
      <c r="G558" s="36"/>
      <c r="H558" s="36"/>
      <c r="I558" s="36"/>
      <c r="J558" s="36"/>
      <c r="K558" s="36"/>
      <c r="L558" s="36"/>
      <c r="M558" s="36"/>
      <c r="N558" s="36"/>
      <c r="O558" s="36"/>
      <c r="P558" s="36"/>
      <c r="Q558" s="36"/>
      <c r="R558" s="38"/>
      <c r="S558" s="36"/>
      <c r="T558" s="36"/>
      <c r="U558" s="36"/>
      <c r="V558" s="36"/>
      <c r="W558" s="36"/>
      <c r="X558" s="36"/>
      <c r="Y558" s="36"/>
      <c r="Z558" s="36"/>
      <c r="AA558" s="36"/>
      <c r="AB558" s="36"/>
    </row>
    <row r="559" spans="1:28" x14ac:dyDescent="0.25">
      <c r="A559" s="36"/>
      <c r="B559" s="36"/>
      <c r="C559" s="36"/>
      <c r="D559" s="36"/>
      <c r="E559" s="36"/>
      <c r="F559" s="36"/>
      <c r="G559" s="36"/>
      <c r="H559" s="36"/>
      <c r="I559" s="36"/>
      <c r="J559" s="36"/>
      <c r="K559" s="36"/>
      <c r="L559" s="36"/>
      <c r="M559" s="36"/>
      <c r="N559" s="36"/>
      <c r="O559" s="36"/>
      <c r="P559" s="36"/>
      <c r="Q559" s="36"/>
      <c r="R559" s="38"/>
      <c r="S559" s="36"/>
      <c r="T559" s="36"/>
      <c r="U559" s="36"/>
      <c r="V559" s="36"/>
      <c r="W559" s="36"/>
      <c r="X559" s="36"/>
      <c r="Y559" s="36"/>
      <c r="Z559" s="36"/>
      <c r="AA559" s="36"/>
      <c r="AB559" s="36"/>
    </row>
    <row r="560" spans="1:28" x14ac:dyDescent="0.25">
      <c r="A560" s="36"/>
      <c r="B560" s="36"/>
      <c r="C560" s="36"/>
      <c r="D560" s="36"/>
      <c r="E560" s="36"/>
      <c r="F560" s="36"/>
      <c r="G560" s="36"/>
      <c r="H560" s="36"/>
      <c r="I560" s="36"/>
      <c r="J560" s="36"/>
      <c r="K560" s="36"/>
      <c r="L560" s="36"/>
      <c r="M560" s="36"/>
      <c r="N560" s="36"/>
      <c r="O560" s="36"/>
      <c r="P560" s="36"/>
      <c r="Q560" s="36"/>
      <c r="R560" s="38"/>
      <c r="S560" s="36"/>
      <c r="T560" s="36"/>
      <c r="U560" s="36"/>
      <c r="V560" s="36"/>
      <c r="W560" s="36"/>
      <c r="X560" s="36"/>
      <c r="Y560" s="36"/>
      <c r="Z560" s="36"/>
      <c r="AA560" s="36"/>
      <c r="AB560" s="36"/>
    </row>
    <row r="561" spans="1:28" x14ac:dyDescent="0.25">
      <c r="A561" s="36"/>
      <c r="B561" s="36"/>
      <c r="C561" s="36"/>
      <c r="D561" s="36"/>
      <c r="E561" s="36"/>
      <c r="F561" s="36"/>
      <c r="G561" s="36"/>
      <c r="H561" s="36"/>
      <c r="I561" s="36"/>
      <c r="J561" s="36"/>
      <c r="K561" s="36"/>
      <c r="L561" s="36"/>
      <c r="M561" s="36"/>
      <c r="N561" s="36"/>
      <c r="O561" s="36"/>
      <c r="P561" s="36"/>
      <c r="Q561" s="36"/>
      <c r="R561" s="38"/>
      <c r="S561" s="36"/>
      <c r="T561" s="36"/>
      <c r="U561" s="36"/>
      <c r="V561" s="36"/>
      <c r="W561" s="36"/>
      <c r="X561" s="36"/>
      <c r="Y561" s="36"/>
      <c r="Z561" s="36"/>
      <c r="AA561" s="36"/>
      <c r="AB561" s="36"/>
    </row>
    <row r="562" spans="1:28" x14ac:dyDescent="0.25">
      <c r="A562" s="36"/>
      <c r="B562" s="36"/>
      <c r="C562" s="36"/>
      <c r="D562" s="36"/>
      <c r="E562" s="36"/>
      <c r="F562" s="36"/>
      <c r="G562" s="36"/>
      <c r="H562" s="36"/>
      <c r="I562" s="36"/>
      <c r="J562" s="36"/>
      <c r="K562" s="36"/>
      <c r="L562" s="36"/>
      <c r="M562" s="36"/>
      <c r="N562" s="36"/>
      <c r="O562" s="36"/>
      <c r="P562" s="36"/>
      <c r="Q562" s="36"/>
      <c r="R562" s="38"/>
      <c r="S562" s="36"/>
      <c r="T562" s="36"/>
      <c r="U562" s="36"/>
      <c r="V562" s="36"/>
      <c r="W562" s="36"/>
      <c r="X562" s="36"/>
      <c r="Y562" s="36"/>
      <c r="Z562" s="36"/>
      <c r="AA562" s="36"/>
      <c r="AB562" s="36"/>
    </row>
    <row r="563" spans="1:28" x14ac:dyDescent="0.25">
      <c r="A563" s="36"/>
      <c r="B563" s="36"/>
      <c r="C563" s="36"/>
      <c r="D563" s="36"/>
      <c r="E563" s="36"/>
      <c r="F563" s="36"/>
      <c r="G563" s="36"/>
      <c r="H563" s="36"/>
      <c r="I563" s="36"/>
      <c r="J563" s="36"/>
      <c r="K563" s="36"/>
      <c r="L563" s="36"/>
      <c r="M563" s="36"/>
      <c r="N563" s="36"/>
      <c r="O563" s="36"/>
      <c r="P563" s="36"/>
      <c r="Q563" s="36"/>
      <c r="R563" s="38"/>
      <c r="S563" s="36"/>
      <c r="T563" s="36"/>
      <c r="U563" s="36"/>
      <c r="V563" s="36"/>
      <c r="W563" s="36"/>
      <c r="X563" s="36"/>
      <c r="Y563" s="36"/>
      <c r="Z563" s="36"/>
      <c r="AA563" s="36"/>
      <c r="AB563" s="36"/>
    </row>
    <row r="564" spans="1:28" x14ac:dyDescent="0.25">
      <c r="A564" s="36"/>
      <c r="B564" s="36"/>
      <c r="C564" s="36"/>
      <c r="D564" s="36"/>
      <c r="E564" s="36"/>
      <c r="F564" s="36"/>
      <c r="G564" s="36"/>
      <c r="H564" s="36"/>
      <c r="I564" s="36"/>
      <c r="J564" s="36"/>
      <c r="K564" s="36"/>
      <c r="L564" s="36"/>
      <c r="M564" s="36"/>
      <c r="N564" s="36"/>
      <c r="O564" s="36"/>
      <c r="P564" s="36"/>
      <c r="Q564" s="36"/>
      <c r="R564" s="38"/>
      <c r="S564" s="36"/>
      <c r="T564" s="36"/>
      <c r="U564" s="36"/>
      <c r="V564" s="36"/>
      <c r="W564" s="36"/>
      <c r="X564" s="36"/>
      <c r="Y564" s="36"/>
      <c r="Z564" s="36"/>
      <c r="AA564" s="36"/>
      <c r="AB564" s="36"/>
    </row>
    <row r="565" spans="1:28" x14ac:dyDescent="0.25">
      <c r="A565" s="36"/>
      <c r="B565" s="36"/>
      <c r="C565" s="36"/>
      <c r="D565" s="36"/>
      <c r="E565" s="36"/>
      <c r="F565" s="36"/>
      <c r="G565" s="36"/>
      <c r="H565" s="36"/>
      <c r="I565" s="36"/>
      <c r="J565" s="36"/>
      <c r="K565" s="36"/>
      <c r="L565" s="36"/>
      <c r="M565" s="36"/>
      <c r="N565" s="36"/>
      <c r="O565" s="36"/>
      <c r="P565" s="36"/>
      <c r="Q565" s="36"/>
      <c r="R565" s="38"/>
      <c r="S565" s="36"/>
      <c r="T565" s="36"/>
      <c r="U565" s="36"/>
      <c r="V565" s="36"/>
      <c r="W565" s="36"/>
      <c r="X565" s="36"/>
      <c r="Y565" s="36"/>
      <c r="Z565" s="36"/>
      <c r="AA565" s="36"/>
      <c r="AB565" s="36"/>
    </row>
    <row r="566" spans="1:28" x14ac:dyDescent="0.25">
      <c r="A566" s="36"/>
      <c r="B566" s="36"/>
      <c r="C566" s="36"/>
      <c r="D566" s="36"/>
      <c r="E566" s="36"/>
      <c r="F566" s="36"/>
      <c r="G566" s="36"/>
      <c r="H566" s="36"/>
      <c r="I566" s="36"/>
      <c r="J566" s="36"/>
      <c r="K566" s="36"/>
      <c r="L566" s="36"/>
      <c r="M566" s="36"/>
      <c r="N566" s="36"/>
      <c r="O566" s="36"/>
      <c r="P566" s="36"/>
      <c r="Q566" s="36"/>
      <c r="R566" s="38"/>
      <c r="S566" s="36"/>
      <c r="T566" s="36"/>
      <c r="U566" s="36"/>
      <c r="V566" s="36"/>
      <c r="W566" s="36"/>
      <c r="X566" s="36"/>
      <c r="Y566" s="36"/>
      <c r="Z566" s="36"/>
      <c r="AA566" s="36"/>
      <c r="AB566" s="36"/>
    </row>
    <row r="567" spans="1:28" x14ac:dyDescent="0.25">
      <c r="A567" s="36"/>
      <c r="B567" s="36"/>
      <c r="C567" s="36"/>
      <c r="D567" s="36"/>
      <c r="E567" s="36"/>
      <c r="F567" s="36"/>
      <c r="G567" s="36"/>
      <c r="H567" s="36"/>
      <c r="I567" s="36"/>
      <c r="J567" s="36"/>
      <c r="K567" s="36"/>
      <c r="L567" s="36"/>
      <c r="M567" s="36"/>
      <c r="N567" s="36"/>
      <c r="O567" s="36"/>
      <c r="P567" s="36"/>
      <c r="Q567" s="36"/>
      <c r="R567" s="38"/>
      <c r="S567" s="36"/>
      <c r="T567" s="36"/>
      <c r="U567" s="36"/>
      <c r="V567" s="36"/>
      <c r="W567" s="36"/>
      <c r="X567" s="36"/>
      <c r="Y567" s="36"/>
      <c r="Z567" s="36"/>
      <c r="AA567" s="36"/>
      <c r="AB567" s="36"/>
    </row>
    <row r="568" spans="1:28" x14ac:dyDescent="0.25">
      <c r="A568" s="36"/>
      <c r="B568" s="36"/>
      <c r="C568" s="36"/>
      <c r="D568" s="36"/>
      <c r="E568" s="36"/>
      <c r="F568" s="36"/>
      <c r="G568" s="36"/>
      <c r="H568" s="36"/>
      <c r="I568" s="36"/>
      <c r="J568" s="36"/>
      <c r="K568" s="36"/>
      <c r="L568" s="36"/>
      <c r="M568" s="36"/>
      <c r="N568" s="36"/>
      <c r="O568" s="36"/>
      <c r="P568" s="36"/>
      <c r="Q568" s="36"/>
      <c r="R568" s="38"/>
      <c r="S568" s="36"/>
      <c r="T568" s="36"/>
      <c r="U568" s="36"/>
      <c r="V568" s="36"/>
      <c r="W568" s="36"/>
      <c r="X568" s="36"/>
      <c r="Y568" s="36"/>
      <c r="Z568" s="36"/>
      <c r="AA568" s="36"/>
      <c r="AB568" s="36"/>
    </row>
    <row r="569" spans="1:28" x14ac:dyDescent="0.25">
      <c r="A569" s="36"/>
      <c r="B569" s="36"/>
      <c r="C569" s="36"/>
      <c r="D569" s="36"/>
      <c r="E569" s="36"/>
      <c r="F569" s="36"/>
      <c r="G569" s="36"/>
      <c r="H569" s="36"/>
      <c r="I569" s="36"/>
      <c r="J569" s="36"/>
      <c r="K569" s="36"/>
      <c r="L569" s="36"/>
      <c r="M569" s="36"/>
      <c r="N569" s="36"/>
      <c r="O569" s="36"/>
      <c r="P569" s="36"/>
      <c r="Q569" s="36"/>
      <c r="R569" s="38"/>
      <c r="S569" s="36"/>
      <c r="T569" s="36"/>
      <c r="U569" s="36"/>
      <c r="V569" s="36"/>
      <c r="W569" s="36"/>
      <c r="X569" s="36"/>
      <c r="Y569" s="36"/>
      <c r="Z569" s="36"/>
      <c r="AA569" s="36"/>
      <c r="AB569" s="36"/>
    </row>
    <row r="570" spans="1:28" x14ac:dyDescent="0.25">
      <c r="A570" s="36"/>
      <c r="B570" s="36"/>
      <c r="C570" s="36"/>
      <c r="D570" s="36"/>
      <c r="E570" s="36"/>
      <c r="F570" s="36"/>
      <c r="G570" s="36"/>
      <c r="H570" s="36"/>
      <c r="I570" s="36"/>
      <c r="J570" s="36"/>
      <c r="K570" s="36"/>
      <c r="L570" s="36"/>
      <c r="M570" s="36"/>
      <c r="N570" s="36"/>
      <c r="O570" s="36"/>
      <c r="P570" s="36"/>
      <c r="Q570" s="36"/>
      <c r="R570" s="38"/>
      <c r="S570" s="36"/>
      <c r="T570" s="36"/>
      <c r="U570" s="36"/>
      <c r="V570" s="36"/>
      <c r="W570" s="36"/>
      <c r="X570" s="36"/>
      <c r="Y570" s="36"/>
      <c r="Z570" s="36"/>
      <c r="AA570" s="36"/>
      <c r="AB570" s="36"/>
    </row>
    <row r="571" spans="1:28" x14ac:dyDescent="0.25">
      <c r="A571" s="36"/>
      <c r="B571" s="36"/>
      <c r="C571" s="36"/>
      <c r="D571" s="36"/>
      <c r="E571" s="36"/>
      <c r="F571" s="36"/>
      <c r="G571" s="36"/>
      <c r="H571" s="36"/>
      <c r="I571" s="36"/>
      <c r="J571" s="36"/>
      <c r="K571" s="36"/>
      <c r="L571" s="36"/>
      <c r="M571" s="36"/>
      <c r="N571" s="36"/>
      <c r="O571" s="36"/>
      <c r="P571" s="36"/>
      <c r="Q571" s="36"/>
      <c r="R571" s="38"/>
      <c r="S571" s="36"/>
      <c r="T571" s="36"/>
      <c r="U571" s="36"/>
      <c r="V571" s="36"/>
      <c r="W571" s="36"/>
      <c r="X571" s="36"/>
      <c r="Y571" s="36"/>
      <c r="Z571" s="36"/>
      <c r="AA571" s="36"/>
      <c r="AB571" s="36"/>
    </row>
    <row r="572" spans="1:28" x14ac:dyDescent="0.25">
      <c r="A572" s="36"/>
      <c r="B572" s="36"/>
      <c r="C572" s="36"/>
      <c r="D572" s="36"/>
      <c r="E572" s="36"/>
      <c r="F572" s="36"/>
      <c r="G572" s="36"/>
      <c r="H572" s="36"/>
      <c r="I572" s="36"/>
      <c r="J572" s="36"/>
      <c r="K572" s="36"/>
      <c r="L572" s="36"/>
      <c r="M572" s="36"/>
      <c r="N572" s="36"/>
      <c r="O572" s="36"/>
      <c r="P572" s="36"/>
      <c r="Q572" s="36"/>
      <c r="R572" s="38"/>
      <c r="S572" s="36"/>
      <c r="T572" s="36"/>
      <c r="U572" s="36"/>
      <c r="V572" s="36"/>
      <c r="W572" s="36"/>
      <c r="X572" s="36"/>
      <c r="Y572" s="36"/>
      <c r="Z572" s="36"/>
      <c r="AA572" s="36"/>
      <c r="AB572" s="36"/>
    </row>
    <row r="573" spans="1:28" x14ac:dyDescent="0.25">
      <c r="A573" s="36"/>
      <c r="B573" s="36"/>
      <c r="C573" s="36"/>
      <c r="D573" s="36"/>
      <c r="E573" s="36"/>
      <c r="F573" s="36"/>
      <c r="G573" s="36"/>
      <c r="H573" s="36"/>
      <c r="I573" s="36"/>
      <c r="J573" s="36"/>
      <c r="K573" s="36"/>
      <c r="L573" s="36"/>
      <c r="M573" s="36"/>
      <c r="N573" s="36"/>
      <c r="O573" s="36"/>
      <c r="P573" s="36"/>
      <c r="Q573" s="36"/>
      <c r="R573" s="38"/>
      <c r="S573" s="36"/>
      <c r="T573" s="36"/>
      <c r="U573" s="36"/>
      <c r="V573" s="36"/>
      <c r="W573" s="36"/>
      <c r="X573" s="36"/>
      <c r="Y573" s="36"/>
      <c r="Z573" s="36"/>
      <c r="AA573" s="36"/>
      <c r="AB573" s="36"/>
    </row>
    <row r="574" spans="1:28" x14ac:dyDescent="0.25">
      <c r="A574" s="36"/>
      <c r="B574" s="36"/>
      <c r="C574" s="36"/>
      <c r="D574" s="36"/>
      <c r="E574" s="36"/>
      <c r="F574" s="36"/>
      <c r="G574" s="36"/>
      <c r="H574" s="36"/>
      <c r="I574" s="36"/>
      <c r="J574" s="36"/>
      <c r="K574" s="36"/>
      <c r="L574" s="36"/>
      <c r="M574" s="36"/>
      <c r="N574" s="36"/>
      <c r="O574" s="36"/>
      <c r="P574" s="36"/>
      <c r="Q574" s="36"/>
      <c r="R574" s="38"/>
      <c r="S574" s="36"/>
      <c r="T574" s="36"/>
      <c r="U574" s="36"/>
      <c r="V574" s="36"/>
      <c r="W574" s="36"/>
      <c r="X574" s="36"/>
      <c r="Y574" s="36"/>
      <c r="Z574" s="36"/>
      <c r="AA574" s="36"/>
      <c r="AB574" s="36"/>
    </row>
    <row r="575" spans="1:28" x14ac:dyDescent="0.25">
      <c r="A575" s="36"/>
      <c r="B575" s="36"/>
      <c r="C575" s="36"/>
      <c r="D575" s="36"/>
      <c r="E575" s="36"/>
      <c r="F575" s="36"/>
      <c r="G575" s="36"/>
      <c r="H575" s="36"/>
      <c r="I575" s="36"/>
      <c r="J575" s="36"/>
      <c r="K575" s="36"/>
      <c r="L575" s="36"/>
      <c r="M575" s="36"/>
      <c r="N575" s="36"/>
      <c r="O575" s="36"/>
      <c r="P575" s="36"/>
      <c r="Q575" s="36"/>
      <c r="R575" s="38"/>
      <c r="S575" s="36"/>
      <c r="T575" s="36"/>
      <c r="U575" s="36"/>
      <c r="V575" s="36"/>
      <c r="W575" s="36"/>
      <c r="X575" s="36"/>
      <c r="Y575" s="36"/>
      <c r="Z575" s="36"/>
      <c r="AA575" s="36"/>
      <c r="AB575" s="36"/>
    </row>
    <row r="576" spans="1:28" x14ac:dyDescent="0.25">
      <c r="A576" s="36"/>
      <c r="B576" s="36"/>
      <c r="C576" s="36"/>
      <c r="D576" s="36"/>
      <c r="E576" s="36"/>
      <c r="F576" s="36"/>
      <c r="G576" s="36"/>
      <c r="H576" s="36"/>
      <c r="I576" s="36"/>
      <c r="J576" s="36"/>
      <c r="K576" s="36"/>
      <c r="L576" s="36"/>
      <c r="M576" s="36"/>
      <c r="N576" s="36"/>
      <c r="O576" s="36"/>
      <c r="P576" s="36"/>
      <c r="Q576" s="36"/>
      <c r="R576" s="38"/>
      <c r="S576" s="36"/>
      <c r="T576" s="36"/>
      <c r="U576" s="36"/>
      <c r="V576" s="36"/>
      <c r="W576" s="36"/>
      <c r="X576" s="36"/>
      <c r="Y576" s="36"/>
      <c r="Z576" s="36"/>
      <c r="AA576" s="36"/>
      <c r="AB576" s="36"/>
    </row>
    <row r="577" spans="1:28" x14ac:dyDescent="0.25">
      <c r="A577" s="36"/>
      <c r="B577" s="36"/>
      <c r="C577" s="36"/>
      <c r="D577" s="36"/>
      <c r="E577" s="36"/>
      <c r="F577" s="36"/>
      <c r="G577" s="36"/>
      <c r="H577" s="36"/>
      <c r="I577" s="36"/>
      <c r="J577" s="36"/>
      <c r="K577" s="36"/>
      <c r="L577" s="36"/>
      <c r="M577" s="36"/>
      <c r="N577" s="36"/>
      <c r="O577" s="36"/>
      <c r="P577" s="36"/>
      <c r="Q577" s="36"/>
      <c r="R577" s="38"/>
      <c r="S577" s="36"/>
      <c r="T577" s="36"/>
      <c r="U577" s="36"/>
      <c r="V577" s="36"/>
      <c r="W577" s="36"/>
      <c r="X577" s="36"/>
      <c r="Y577" s="36"/>
      <c r="Z577" s="36"/>
      <c r="AA577" s="36"/>
      <c r="AB577" s="36"/>
    </row>
    <row r="578" spans="1:28" x14ac:dyDescent="0.25">
      <c r="A578" s="36"/>
      <c r="B578" s="36"/>
      <c r="C578" s="36"/>
      <c r="D578" s="36"/>
      <c r="E578" s="36"/>
      <c r="F578" s="36"/>
      <c r="G578" s="36"/>
      <c r="H578" s="36"/>
      <c r="I578" s="36"/>
      <c r="J578" s="36"/>
      <c r="K578" s="36"/>
      <c r="L578" s="36"/>
      <c r="M578" s="36"/>
      <c r="N578" s="36"/>
      <c r="O578" s="36"/>
      <c r="P578" s="36"/>
      <c r="Q578" s="36"/>
      <c r="R578" s="38"/>
      <c r="S578" s="36"/>
      <c r="T578" s="36"/>
      <c r="U578" s="36"/>
      <c r="V578" s="36"/>
      <c r="W578" s="36"/>
      <c r="X578" s="36"/>
      <c r="Y578" s="36"/>
      <c r="Z578" s="36"/>
      <c r="AA578" s="36"/>
      <c r="AB578" s="36"/>
    </row>
    <row r="579" spans="1:28" x14ac:dyDescent="0.25">
      <c r="A579" s="36"/>
      <c r="B579" s="36"/>
      <c r="C579" s="36"/>
      <c r="D579" s="36"/>
      <c r="E579" s="36"/>
      <c r="F579" s="36"/>
      <c r="G579" s="36"/>
      <c r="H579" s="36"/>
      <c r="I579" s="36"/>
      <c r="J579" s="36"/>
      <c r="K579" s="36"/>
      <c r="L579" s="36"/>
      <c r="M579" s="36"/>
      <c r="N579" s="36"/>
      <c r="O579" s="36"/>
      <c r="P579" s="36"/>
      <c r="Q579" s="36"/>
      <c r="R579" s="38"/>
      <c r="S579" s="36"/>
      <c r="T579" s="36"/>
      <c r="U579" s="36"/>
      <c r="V579" s="36"/>
      <c r="W579" s="36"/>
      <c r="X579" s="36"/>
      <c r="Y579" s="36"/>
      <c r="Z579" s="36"/>
      <c r="AA579" s="36"/>
      <c r="AB579" s="36"/>
    </row>
    <row r="580" spans="1:28" x14ac:dyDescent="0.25">
      <c r="A580" s="36"/>
      <c r="B580" s="36"/>
      <c r="C580" s="36"/>
      <c r="D580" s="36"/>
      <c r="E580" s="36"/>
      <c r="F580" s="36"/>
      <c r="G580" s="36"/>
      <c r="H580" s="36"/>
      <c r="I580" s="36"/>
      <c r="J580" s="36"/>
      <c r="K580" s="36"/>
      <c r="L580" s="36"/>
      <c r="M580" s="36"/>
      <c r="N580" s="36"/>
      <c r="O580" s="36"/>
      <c r="P580" s="36"/>
      <c r="Q580" s="36"/>
      <c r="R580" s="38"/>
      <c r="S580" s="36"/>
      <c r="T580" s="36"/>
      <c r="U580" s="36"/>
      <c r="V580" s="36"/>
      <c r="W580" s="36"/>
      <c r="X580" s="36"/>
      <c r="Y580" s="36"/>
      <c r="Z580" s="36"/>
      <c r="AA580" s="36"/>
      <c r="AB580" s="36"/>
    </row>
    <row r="581" spans="1:28" x14ac:dyDescent="0.25">
      <c r="A581" s="36"/>
      <c r="B581" s="36"/>
      <c r="C581" s="36"/>
      <c r="D581" s="36"/>
      <c r="E581" s="36"/>
      <c r="F581" s="36"/>
      <c r="G581" s="36"/>
      <c r="H581" s="36"/>
      <c r="I581" s="36"/>
      <c r="J581" s="36"/>
      <c r="K581" s="36"/>
      <c r="L581" s="36"/>
      <c r="M581" s="36"/>
      <c r="N581" s="36"/>
      <c r="O581" s="36"/>
      <c r="P581" s="36"/>
      <c r="Q581" s="36"/>
      <c r="R581" s="38"/>
      <c r="S581" s="36"/>
      <c r="T581" s="36"/>
      <c r="U581" s="36"/>
      <c r="V581" s="36"/>
      <c r="W581" s="36"/>
      <c r="X581" s="36"/>
      <c r="Y581" s="36"/>
      <c r="Z581" s="36"/>
      <c r="AA581" s="36"/>
      <c r="AB581" s="36"/>
    </row>
    <row r="582" spans="1:28" x14ac:dyDescent="0.25">
      <c r="A582" s="36"/>
      <c r="B582" s="36"/>
      <c r="C582" s="36"/>
      <c r="D582" s="36"/>
      <c r="E582" s="36"/>
      <c r="F582" s="36"/>
      <c r="G582" s="36"/>
      <c r="H582" s="36"/>
      <c r="I582" s="36"/>
      <c r="J582" s="36"/>
      <c r="K582" s="36"/>
      <c r="L582" s="36"/>
      <c r="M582" s="36"/>
      <c r="N582" s="36"/>
      <c r="O582" s="36"/>
      <c r="P582" s="36"/>
      <c r="Q582" s="36"/>
      <c r="R582" s="38"/>
      <c r="S582" s="36"/>
      <c r="T582" s="36"/>
      <c r="U582" s="36"/>
      <c r="V582" s="36"/>
      <c r="W582" s="36"/>
      <c r="X582" s="36"/>
      <c r="Y582" s="36"/>
      <c r="Z582" s="36"/>
      <c r="AA582" s="36"/>
      <c r="AB582" s="36"/>
    </row>
    <row r="583" spans="1:28" x14ac:dyDescent="0.25">
      <c r="A583" s="36"/>
      <c r="B583" s="36"/>
      <c r="C583" s="36"/>
      <c r="D583" s="36"/>
      <c r="E583" s="36"/>
      <c r="F583" s="36"/>
      <c r="G583" s="36"/>
      <c r="H583" s="36"/>
      <c r="I583" s="36"/>
      <c r="J583" s="36"/>
      <c r="K583" s="36"/>
      <c r="L583" s="36"/>
      <c r="M583" s="36"/>
      <c r="N583" s="36"/>
      <c r="O583" s="36"/>
      <c r="P583" s="36"/>
      <c r="Q583" s="36"/>
      <c r="R583" s="38"/>
      <c r="S583" s="36"/>
      <c r="T583" s="36"/>
      <c r="U583" s="36"/>
      <c r="V583" s="36"/>
      <c r="W583" s="36"/>
      <c r="X583" s="36"/>
      <c r="Y583" s="36"/>
      <c r="Z583" s="36"/>
      <c r="AA583" s="36"/>
      <c r="AB583" s="36"/>
    </row>
    <row r="584" spans="1:28" x14ac:dyDescent="0.25">
      <c r="A584" s="36"/>
      <c r="B584" s="36"/>
      <c r="C584" s="36"/>
      <c r="D584" s="36"/>
      <c r="E584" s="36"/>
      <c r="F584" s="36"/>
      <c r="G584" s="36"/>
      <c r="H584" s="36"/>
      <c r="I584" s="36"/>
      <c r="J584" s="36"/>
      <c r="K584" s="36"/>
      <c r="L584" s="36"/>
      <c r="M584" s="36"/>
      <c r="N584" s="36"/>
      <c r="O584" s="36"/>
      <c r="P584" s="36"/>
      <c r="Q584" s="36"/>
      <c r="R584" s="38"/>
      <c r="S584" s="36"/>
      <c r="T584" s="36"/>
      <c r="U584" s="36"/>
      <c r="V584" s="36"/>
      <c r="W584" s="36"/>
      <c r="X584" s="36"/>
      <c r="Y584" s="36"/>
      <c r="Z584" s="36"/>
      <c r="AA584" s="36"/>
      <c r="AB584" s="36"/>
    </row>
    <row r="585" spans="1:28" x14ac:dyDescent="0.25">
      <c r="A585" s="36"/>
      <c r="B585" s="36"/>
      <c r="C585" s="36"/>
      <c r="D585" s="36"/>
      <c r="E585" s="36"/>
      <c r="F585" s="36"/>
      <c r="G585" s="36"/>
      <c r="H585" s="36"/>
      <c r="I585" s="36"/>
      <c r="J585" s="36"/>
      <c r="K585" s="36"/>
      <c r="L585" s="36"/>
      <c r="M585" s="36"/>
      <c r="N585" s="36"/>
      <c r="O585" s="36"/>
      <c r="P585" s="36"/>
      <c r="Q585" s="36"/>
      <c r="R585" s="38"/>
      <c r="S585" s="36"/>
      <c r="T585" s="36"/>
      <c r="U585" s="36"/>
      <c r="V585" s="36"/>
      <c r="W585" s="36"/>
      <c r="X585" s="36"/>
      <c r="Y585" s="36"/>
      <c r="Z585" s="36"/>
      <c r="AA585" s="36"/>
      <c r="AB585" s="36"/>
    </row>
    <row r="586" spans="1:28" x14ac:dyDescent="0.25">
      <c r="A586" s="36"/>
      <c r="B586" s="36"/>
      <c r="C586" s="36"/>
      <c r="D586" s="36"/>
      <c r="E586" s="36"/>
      <c r="F586" s="36"/>
      <c r="G586" s="36"/>
      <c r="H586" s="36"/>
      <c r="I586" s="36"/>
      <c r="J586" s="36"/>
      <c r="K586" s="36"/>
      <c r="L586" s="36"/>
      <c r="M586" s="36"/>
      <c r="N586" s="36"/>
      <c r="O586" s="36"/>
      <c r="P586" s="36"/>
      <c r="Q586" s="36"/>
      <c r="R586" s="38"/>
      <c r="S586" s="36"/>
      <c r="T586" s="36"/>
      <c r="U586" s="36"/>
      <c r="V586" s="36"/>
      <c r="W586" s="36"/>
      <c r="X586" s="36"/>
      <c r="Y586" s="36"/>
      <c r="Z586" s="36"/>
      <c r="AA586" s="36"/>
      <c r="AB586" s="36"/>
    </row>
    <row r="587" spans="1:28" x14ac:dyDescent="0.25">
      <c r="A587" s="36"/>
      <c r="B587" s="36"/>
      <c r="C587" s="36"/>
      <c r="D587" s="36"/>
      <c r="E587" s="36"/>
      <c r="F587" s="36"/>
      <c r="G587" s="36"/>
      <c r="H587" s="36"/>
      <c r="I587" s="36"/>
      <c r="J587" s="36"/>
      <c r="K587" s="36"/>
      <c r="L587" s="36"/>
      <c r="M587" s="36"/>
      <c r="N587" s="36"/>
      <c r="O587" s="36"/>
      <c r="P587" s="36"/>
      <c r="Q587" s="36"/>
      <c r="R587" s="38"/>
      <c r="S587" s="36"/>
      <c r="T587" s="36"/>
      <c r="U587" s="36"/>
      <c r="V587" s="36"/>
      <c r="W587" s="36"/>
      <c r="X587" s="36"/>
      <c r="Y587" s="36"/>
      <c r="Z587" s="36"/>
      <c r="AA587" s="36"/>
      <c r="AB587" s="36"/>
    </row>
    <row r="588" spans="1:28" x14ac:dyDescent="0.25">
      <c r="A588" s="36"/>
      <c r="B588" s="36"/>
      <c r="C588" s="36"/>
      <c r="D588" s="36"/>
      <c r="E588" s="36"/>
      <c r="F588" s="36"/>
      <c r="G588" s="36"/>
      <c r="H588" s="36"/>
      <c r="I588" s="36"/>
      <c r="J588" s="36"/>
      <c r="K588" s="36"/>
      <c r="L588" s="36"/>
      <c r="M588" s="36"/>
      <c r="N588" s="36"/>
      <c r="O588" s="36"/>
      <c r="P588" s="36"/>
      <c r="Q588" s="36"/>
      <c r="R588" s="38"/>
      <c r="S588" s="36"/>
      <c r="T588" s="36"/>
      <c r="U588" s="36"/>
      <c r="V588" s="36"/>
      <c r="W588" s="36"/>
      <c r="X588" s="36"/>
      <c r="Y588" s="36"/>
      <c r="Z588" s="36"/>
      <c r="AA588" s="36"/>
      <c r="AB588" s="36"/>
    </row>
    <row r="589" spans="1:28" x14ac:dyDescent="0.25">
      <c r="A589" s="36"/>
      <c r="B589" s="36"/>
      <c r="C589" s="36"/>
      <c r="D589" s="36"/>
      <c r="E589" s="36"/>
      <c r="F589" s="36"/>
      <c r="G589" s="36"/>
      <c r="H589" s="36"/>
      <c r="I589" s="36"/>
      <c r="J589" s="36"/>
      <c r="K589" s="36"/>
      <c r="L589" s="36"/>
      <c r="M589" s="36"/>
      <c r="N589" s="36"/>
      <c r="O589" s="36"/>
      <c r="P589" s="36"/>
      <c r="Q589" s="36"/>
      <c r="R589" s="38"/>
      <c r="S589" s="36"/>
      <c r="T589" s="36"/>
      <c r="U589" s="36"/>
      <c r="V589" s="36"/>
      <c r="W589" s="36"/>
      <c r="X589" s="36"/>
      <c r="Y589" s="36"/>
      <c r="Z589" s="36"/>
      <c r="AA589" s="36"/>
      <c r="AB589" s="36"/>
    </row>
    <row r="590" spans="1:28" x14ac:dyDescent="0.25">
      <c r="A590" s="36"/>
      <c r="B590" s="36"/>
      <c r="C590" s="36"/>
      <c r="D590" s="36"/>
      <c r="E590" s="36"/>
      <c r="F590" s="36"/>
      <c r="G590" s="36"/>
      <c r="H590" s="36"/>
      <c r="I590" s="36"/>
      <c r="J590" s="36"/>
      <c r="K590" s="36"/>
      <c r="L590" s="36"/>
      <c r="M590" s="36"/>
      <c r="N590" s="36"/>
      <c r="O590" s="36"/>
      <c r="P590" s="36"/>
      <c r="Q590" s="36"/>
      <c r="R590" s="38"/>
      <c r="S590" s="36"/>
      <c r="T590" s="36"/>
      <c r="U590" s="36"/>
      <c r="V590" s="36"/>
      <c r="W590" s="36"/>
      <c r="X590" s="36"/>
      <c r="Y590" s="36"/>
      <c r="Z590" s="36"/>
      <c r="AA590" s="36"/>
      <c r="AB590" s="36"/>
    </row>
    <row r="591" spans="1:28" x14ac:dyDescent="0.25">
      <c r="A591" s="36"/>
      <c r="B591" s="36"/>
      <c r="C591" s="36"/>
      <c r="D591" s="36"/>
      <c r="E591" s="36"/>
      <c r="F591" s="36"/>
      <c r="G591" s="36"/>
      <c r="H591" s="36"/>
      <c r="I591" s="36"/>
      <c r="J591" s="36"/>
      <c r="K591" s="36"/>
      <c r="L591" s="36"/>
      <c r="M591" s="36"/>
      <c r="N591" s="36"/>
      <c r="O591" s="36"/>
      <c r="P591" s="36"/>
      <c r="Q591" s="36"/>
      <c r="R591" s="38"/>
      <c r="S591" s="36"/>
      <c r="T591" s="36"/>
      <c r="U591" s="36"/>
      <c r="V591" s="36"/>
      <c r="W591" s="36"/>
      <c r="X591" s="36"/>
      <c r="Y591" s="36"/>
      <c r="Z591" s="36"/>
      <c r="AA591" s="36"/>
      <c r="AB591" s="36"/>
    </row>
    <row r="592" spans="1:28" x14ac:dyDescent="0.25">
      <c r="A592" s="36"/>
      <c r="B592" s="36"/>
      <c r="C592" s="36"/>
      <c r="D592" s="36"/>
      <c r="E592" s="36"/>
      <c r="F592" s="36"/>
      <c r="G592" s="36"/>
      <c r="H592" s="36"/>
      <c r="I592" s="36"/>
      <c r="J592" s="36"/>
      <c r="K592" s="36"/>
      <c r="L592" s="36"/>
      <c r="M592" s="36"/>
      <c r="N592" s="36"/>
      <c r="O592" s="36"/>
      <c r="P592" s="36"/>
      <c r="Q592" s="36"/>
      <c r="R592" s="38"/>
      <c r="S592" s="36"/>
      <c r="T592" s="36"/>
      <c r="U592" s="36"/>
      <c r="V592" s="36"/>
      <c r="W592" s="36"/>
      <c r="X592" s="36"/>
      <c r="Y592" s="36"/>
      <c r="Z592" s="36"/>
      <c r="AA592" s="36"/>
      <c r="AB592" s="36"/>
    </row>
    <row r="593" spans="1:28" x14ac:dyDescent="0.25">
      <c r="A593" s="36"/>
      <c r="B593" s="36"/>
      <c r="C593" s="36"/>
      <c r="D593" s="36"/>
      <c r="E593" s="36"/>
      <c r="F593" s="36"/>
      <c r="G593" s="36"/>
      <c r="H593" s="36"/>
      <c r="I593" s="36"/>
      <c r="J593" s="36"/>
      <c r="K593" s="36"/>
      <c r="L593" s="36"/>
      <c r="M593" s="36"/>
      <c r="N593" s="36"/>
      <c r="O593" s="36"/>
      <c r="P593" s="36"/>
      <c r="Q593" s="36"/>
      <c r="R593" s="38"/>
      <c r="S593" s="36"/>
      <c r="T593" s="36"/>
      <c r="U593" s="36"/>
      <c r="V593" s="36"/>
      <c r="W593" s="36"/>
      <c r="X593" s="36"/>
      <c r="Y593" s="36"/>
      <c r="Z593" s="36"/>
      <c r="AA593" s="36"/>
      <c r="AB593" s="36"/>
    </row>
    <row r="594" spans="1:28" x14ac:dyDescent="0.25">
      <c r="A594" s="36"/>
      <c r="B594" s="36"/>
      <c r="C594" s="36"/>
      <c r="D594" s="36"/>
      <c r="E594" s="36"/>
      <c r="F594" s="36"/>
      <c r="G594" s="36"/>
      <c r="H594" s="36"/>
      <c r="I594" s="36"/>
      <c r="J594" s="36"/>
      <c r="K594" s="36"/>
      <c r="L594" s="36"/>
      <c r="M594" s="36"/>
      <c r="N594" s="36"/>
      <c r="O594" s="36"/>
      <c r="P594" s="36"/>
      <c r="Q594" s="36"/>
      <c r="R594" s="38"/>
      <c r="S594" s="36"/>
      <c r="T594" s="36"/>
      <c r="U594" s="36"/>
      <c r="V594" s="36"/>
      <c r="W594" s="36"/>
      <c r="X594" s="36"/>
      <c r="Y594" s="36"/>
      <c r="Z594" s="36"/>
      <c r="AA594" s="36"/>
      <c r="AB594" s="36"/>
    </row>
    <row r="595" spans="1:28" x14ac:dyDescent="0.25">
      <c r="A595" s="36"/>
      <c r="B595" s="36"/>
      <c r="C595" s="36"/>
      <c r="D595" s="36"/>
      <c r="E595" s="36"/>
      <c r="F595" s="36"/>
      <c r="G595" s="36"/>
      <c r="H595" s="36"/>
      <c r="I595" s="36"/>
      <c r="J595" s="36"/>
      <c r="K595" s="36"/>
      <c r="L595" s="36"/>
      <c r="M595" s="36"/>
      <c r="N595" s="36"/>
      <c r="O595" s="36"/>
      <c r="P595" s="36"/>
      <c r="Q595" s="36"/>
      <c r="R595" s="38"/>
      <c r="S595" s="36"/>
      <c r="T595" s="36"/>
      <c r="U595" s="36"/>
      <c r="V595" s="36"/>
      <c r="W595" s="36"/>
      <c r="X595" s="36"/>
      <c r="Y595" s="36"/>
      <c r="Z595" s="36"/>
      <c r="AA595" s="36"/>
      <c r="AB595" s="36"/>
    </row>
    <row r="596" spans="1:28" x14ac:dyDescent="0.25">
      <c r="A596" s="36"/>
      <c r="B596" s="36"/>
      <c r="C596" s="36"/>
      <c r="D596" s="36"/>
      <c r="E596" s="36"/>
      <c r="F596" s="36"/>
      <c r="G596" s="36"/>
      <c r="H596" s="36"/>
      <c r="I596" s="36"/>
      <c r="J596" s="36"/>
      <c r="K596" s="36"/>
      <c r="L596" s="36"/>
      <c r="M596" s="36"/>
      <c r="N596" s="36"/>
      <c r="O596" s="36"/>
      <c r="P596" s="36"/>
      <c r="Q596" s="36"/>
      <c r="R596" s="38"/>
      <c r="S596" s="36"/>
      <c r="T596" s="36"/>
      <c r="U596" s="36"/>
      <c r="V596" s="36"/>
      <c r="W596" s="36"/>
      <c r="X596" s="36"/>
      <c r="Y596" s="36"/>
      <c r="Z596" s="36"/>
      <c r="AA596" s="36"/>
      <c r="AB596" s="36"/>
    </row>
    <row r="597" spans="1:28" x14ac:dyDescent="0.25">
      <c r="A597" s="36"/>
      <c r="B597" s="36"/>
      <c r="C597" s="36"/>
      <c r="D597" s="36"/>
      <c r="E597" s="36"/>
      <c r="F597" s="36"/>
      <c r="G597" s="36"/>
      <c r="H597" s="36"/>
      <c r="I597" s="36"/>
      <c r="J597" s="36"/>
      <c r="K597" s="36"/>
      <c r="L597" s="36"/>
      <c r="M597" s="36"/>
      <c r="N597" s="36"/>
      <c r="O597" s="36"/>
      <c r="P597" s="36"/>
      <c r="Q597" s="36"/>
      <c r="R597" s="38"/>
      <c r="S597" s="36"/>
      <c r="T597" s="36"/>
      <c r="U597" s="36"/>
      <c r="V597" s="36"/>
      <c r="W597" s="36"/>
      <c r="X597" s="36"/>
      <c r="Y597" s="36"/>
      <c r="Z597" s="36"/>
      <c r="AA597" s="36"/>
      <c r="AB597" s="36"/>
    </row>
    <row r="598" spans="1:28" x14ac:dyDescent="0.25">
      <c r="A598" s="36"/>
      <c r="B598" s="36"/>
      <c r="C598" s="36"/>
      <c r="D598" s="36"/>
      <c r="E598" s="36"/>
      <c r="F598" s="36"/>
      <c r="G598" s="36"/>
      <c r="H598" s="36"/>
      <c r="I598" s="36"/>
      <c r="J598" s="36"/>
      <c r="K598" s="36"/>
      <c r="L598" s="36"/>
      <c r="M598" s="36"/>
      <c r="N598" s="36"/>
      <c r="O598" s="36"/>
      <c r="P598" s="36"/>
      <c r="Q598" s="36"/>
      <c r="R598" s="38"/>
      <c r="S598" s="36"/>
      <c r="T598" s="36"/>
      <c r="U598" s="36"/>
      <c r="V598" s="36"/>
      <c r="W598" s="36"/>
      <c r="X598" s="36"/>
      <c r="Y598" s="36"/>
      <c r="Z598" s="36"/>
      <c r="AA598" s="36"/>
      <c r="AB598" s="36"/>
    </row>
    <row r="599" spans="1:28" x14ac:dyDescent="0.25">
      <c r="A599" s="36"/>
      <c r="B599" s="36"/>
      <c r="C599" s="36"/>
      <c r="D599" s="36"/>
      <c r="E599" s="36"/>
      <c r="F599" s="36"/>
      <c r="G599" s="36"/>
      <c r="H599" s="36"/>
      <c r="I599" s="36"/>
      <c r="J599" s="36"/>
      <c r="K599" s="36"/>
      <c r="L599" s="36"/>
      <c r="M599" s="36"/>
      <c r="N599" s="36"/>
      <c r="O599" s="36"/>
      <c r="P599" s="36"/>
      <c r="Q599" s="36"/>
      <c r="R599" s="38"/>
      <c r="S599" s="36"/>
      <c r="T599" s="36"/>
      <c r="U599" s="36"/>
      <c r="V599" s="36"/>
      <c r="W599" s="36"/>
      <c r="X599" s="36"/>
      <c r="Y599" s="36"/>
      <c r="Z599" s="36"/>
      <c r="AA599" s="36"/>
      <c r="AB599" s="36"/>
    </row>
    <row r="600" spans="1:28" x14ac:dyDescent="0.25">
      <c r="A600" s="36"/>
      <c r="B600" s="36"/>
      <c r="C600" s="36"/>
      <c r="D600" s="36"/>
      <c r="E600" s="36"/>
      <c r="F600" s="36"/>
      <c r="G600" s="36"/>
      <c r="H600" s="36"/>
      <c r="I600" s="36"/>
      <c r="J600" s="36"/>
      <c r="K600" s="36"/>
      <c r="L600" s="36"/>
      <c r="M600" s="36"/>
      <c r="N600" s="36"/>
      <c r="O600" s="36"/>
      <c r="P600" s="36"/>
      <c r="Q600" s="36"/>
      <c r="R600" s="38"/>
      <c r="S600" s="36"/>
      <c r="T600" s="36"/>
      <c r="U600" s="36"/>
      <c r="V600" s="36"/>
      <c r="W600" s="36"/>
      <c r="X600" s="36"/>
      <c r="Y600" s="36"/>
      <c r="Z600" s="36"/>
      <c r="AA600" s="36"/>
      <c r="AB600" s="36"/>
    </row>
    <row r="601" spans="1:28" x14ac:dyDescent="0.25">
      <c r="A601" s="36"/>
      <c r="B601" s="36"/>
      <c r="C601" s="36"/>
      <c r="D601" s="36"/>
      <c r="E601" s="36"/>
      <c r="F601" s="36"/>
      <c r="G601" s="36"/>
      <c r="H601" s="36"/>
      <c r="I601" s="36"/>
      <c r="J601" s="36"/>
      <c r="K601" s="36"/>
      <c r="L601" s="36"/>
      <c r="M601" s="36"/>
      <c r="N601" s="36"/>
      <c r="O601" s="36"/>
      <c r="P601" s="36"/>
      <c r="Q601" s="36"/>
      <c r="R601" s="38"/>
      <c r="S601" s="36"/>
      <c r="T601" s="36"/>
      <c r="U601" s="36"/>
      <c r="V601" s="36"/>
      <c r="W601" s="36"/>
      <c r="X601" s="36"/>
      <c r="Y601" s="36"/>
      <c r="Z601" s="36"/>
      <c r="AA601" s="36"/>
      <c r="AB601" s="36"/>
    </row>
    <row r="602" spans="1:28" x14ac:dyDescent="0.25">
      <c r="A602" s="36"/>
      <c r="B602" s="36"/>
      <c r="C602" s="36"/>
      <c r="D602" s="36"/>
      <c r="E602" s="36"/>
      <c r="F602" s="36"/>
      <c r="G602" s="36"/>
      <c r="H602" s="36"/>
      <c r="I602" s="36"/>
      <c r="J602" s="36"/>
      <c r="K602" s="36"/>
      <c r="L602" s="36"/>
      <c r="M602" s="36"/>
      <c r="N602" s="36"/>
      <c r="O602" s="36"/>
      <c r="P602" s="36"/>
      <c r="Q602" s="36"/>
      <c r="R602" s="38"/>
      <c r="S602" s="36"/>
      <c r="T602" s="36"/>
      <c r="U602" s="36"/>
      <c r="V602" s="36"/>
      <c r="W602" s="36"/>
      <c r="X602" s="36"/>
      <c r="Y602" s="36"/>
      <c r="Z602" s="36"/>
      <c r="AA602" s="36"/>
      <c r="AB602" s="36"/>
    </row>
    <row r="603" spans="1:28" x14ac:dyDescent="0.25">
      <c r="A603" s="36"/>
      <c r="B603" s="36"/>
      <c r="C603" s="36"/>
      <c r="D603" s="36"/>
      <c r="E603" s="36"/>
      <c r="F603" s="36"/>
      <c r="G603" s="36"/>
      <c r="H603" s="36"/>
      <c r="I603" s="36"/>
      <c r="J603" s="36"/>
      <c r="K603" s="36"/>
      <c r="L603" s="36"/>
      <c r="M603" s="36"/>
      <c r="N603" s="36"/>
      <c r="O603" s="36"/>
      <c r="P603" s="36"/>
      <c r="Q603" s="36"/>
      <c r="R603" s="38"/>
      <c r="S603" s="36"/>
      <c r="T603" s="36"/>
      <c r="U603" s="36"/>
      <c r="V603" s="36"/>
      <c r="W603" s="36"/>
      <c r="X603" s="36"/>
      <c r="Y603" s="36"/>
      <c r="Z603" s="36"/>
      <c r="AA603" s="36"/>
      <c r="AB603" s="36"/>
    </row>
    <row r="604" spans="1:28" x14ac:dyDescent="0.25">
      <c r="A604" s="36"/>
      <c r="B604" s="36"/>
      <c r="C604" s="36"/>
      <c r="D604" s="36"/>
      <c r="E604" s="36"/>
      <c r="F604" s="36"/>
      <c r="G604" s="36"/>
      <c r="H604" s="36"/>
      <c r="I604" s="36"/>
      <c r="J604" s="36"/>
      <c r="K604" s="36"/>
      <c r="L604" s="36"/>
      <c r="M604" s="36"/>
      <c r="N604" s="36"/>
      <c r="O604" s="36"/>
      <c r="P604" s="36"/>
      <c r="Q604" s="36"/>
      <c r="R604" s="38"/>
      <c r="S604" s="36"/>
      <c r="T604" s="36"/>
      <c r="U604" s="36"/>
      <c r="V604" s="36"/>
      <c r="W604" s="36"/>
      <c r="X604" s="36"/>
      <c r="Y604" s="36"/>
      <c r="Z604" s="36"/>
      <c r="AA604" s="36"/>
      <c r="AB604" s="36"/>
    </row>
    <row r="605" spans="1:28" x14ac:dyDescent="0.25">
      <c r="A605" s="36"/>
      <c r="B605" s="36"/>
      <c r="C605" s="36"/>
      <c r="D605" s="36"/>
      <c r="E605" s="36"/>
      <c r="F605" s="36"/>
      <c r="G605" s="36"/>
      <c r="H605" s="36"/>
      <c r="I605" s="36"/>
      <c r="J605" s="36"/>
      <c r="K605" s="36"/>
      <c r="L605" s="36"/>
      <c r="M605" s="36"/>
      <c r="N605" s="36"/>
      <c r="O605" s="36"/>
      <c r="P605" s="36"/>
      <c r="Q605" s="36"/>
      <c r="R605" s="38"/>
      <c r="S605" s="36"/>
      <c r="T605" s="36"/>
      <c r="U605" s="36"/>
      <c r="V605" s="36"/>
      <c r="W605" s="36"/>
      <c r="X605" s="36"/>
      <c r="Y605" s="36"/>
      <c r="Z605" s="36"/>
      <c r="AA605" s="36"/>
      <c r="AB605" s="36"/>
    </row>
    <row r="606" spans="1:28" x14ac:dyDescent="0.25">
      <c r="A606" s="36"/>
      <c r="B606" s="36"/>
      <c r="C606" s="36"/>
      <c r="D606" s="36"/>
      <c r="E606" s="36"/>
      <c r="F606" s="36"/>
      <c r="G606" s="36"/>
      <c r="H606" s="36"/>
      <c r="I606" s="36"/>
      <c r="J606" s="36"/>
      <c r="K606" s="36"/>
      <c r="L606" s="36"/>
      <c r="M606" s="36"/>
      <c r="N606" s="36"/>
      <c r="O606" s="36"/>
      <c r="P606" s="36"/>
      <c r="Q606" s="36"/>
      <c r="R606" s="38"/>
      <c r="S606" s="36"/>
      <c r="T606" s="36"/>
      <c r="U606" s="36"/>
      <c r="V606" s="36"/>
      <c r="W606" s="36"/>
      <c r="X606" s="36"/>
      <c r="Y606" s="36"/>
      <c r="Z606" s="36"/>
      <c r="AA606" s="36"/>
      <c r="AB606" s="36"/>
    </row>
    <row r="607" spans="1:28" x14ac:dyDescent="0.25">
      <c r="A607" s="36"/>
      <c r="B607" s="36"/>
      <c r="C607" s="36"/>
      <c r="D607" s="36"/>
      <c r="E607" s="36"/>
      <c r="F607" s="36"/>
      <c r="G607" s="36"/>
      <c r="H607" s="36"/>
      <c r="I607" s="36"/>
      <c r="J607" s="36"/>
      <c r="K607" s="36"/>
      <c r="L607" s="36"/>
      <c r="M607" s="36"/>
      <c r="N607" s="36"/>
      <c r="O607" s="36"/>
      <c r="P607" s="36"/>
      <c r="Q607" s="36"/>
      <c r="R607" s="38"/>
      <c r="S607" s="36"/>
      <c r="T607" s="36"/>
      <c r="U607" s="36"/>
      <c r="V607" s="36"/>
      <c r="W607" s="36"/>
      <c r="X607" s="36"/>
      <c r="Y607" s="36"/>
      <c r="Z607" s="36"/>
      <c r="AA607" s="36"/>
      <c r="AB607" s="36"/>
    </row>
    <row r="608" spans="1:28" x14ac:dyDescent="0.25">
      <c r="A608" s="36"/>
      <c r="B608" s="36"/>
      <c r="C608" s="36"/>
      <c r="D608" s="36"/>
      <c r="E608" s="36"/>
      <c r="F608" s="36"/>
      <c r="G608" s="36"/>
      <c r="H608" s="36"/>
      <c r="I608" s="36"/>
      <c r="J608" s="36"/>
      <c r="K608" s="36"/>
      <c r="L608" s="36"/>
      <c r="M608" s="36"/>
      <c r="N608" s="36"/>
      <c r="O608" s="36"/>
      <c r="P608" s="36"/>
      <c r="Q608" s="36"/>
      <c r="R608" s="38"/>
      <c r="S608" s="36"/>
      <c r="T608" s="36"/>
      <c r="U608" s="36"/>
      <c r="V608" s="36"/>
      <c r="W608" s="36"/>
      <c r="X608" s="36"/>
      <c r="Y608" s="36"/>
      <c r="Z608" s="36"/>
      <c r="AA608" s="36"/>
      <c r="AB608" s="36"/>
    </row>
    <row r="609" spans="1:28" x14ac:dyDescent="0.25">
      <c r="A609" s="36"/>
      <c r="B609" s="36"/>
      <c r="C609" s="36"/>
      <c r="D609" s="36"/>
      <c r="E609" s="36"/>
      <c r="F609" s="36"/>
      <c r="G609" s="36"/>
      <c r="H609" s="36"/>
      <c r="I609" s="36"/>
      <c r="J609" s="36"/>
      <c r="K609" s="36"/>
      <c r="L609" s="36"/>
      <c r="M609" s="36"/>
      <c r="N609" s="36"/>
      <c r="O609" s="36"/>
      <c r="P609" s="36"/>
      <c r="Q609" s="36"/>
      <c r="R609" s="38"/>
      <c r="S609" s="36"/>
      <c r="T609" s="36"/>
      <c r="U609" s="36"/>
      <c r="V609" s="36"/>
      <c r="W609" s="36"/>
      <c r="X609" s="36"/>
      <c r="Y609" s="36"/>
      <c r="Z609" s="36"/>
      <c r="AA609" s="36"/>
      <c r="AB609" s="36"/>
    </row>
    <row r="610" spans="1:28" x14ac:dyDescent="0.25">
      <c r="A610" s="36"/>
      <c r="B610" s="36"/>
      <c r="C610" s="36"/>
      <c r="D610" s="36"/>
      <c r="E610" s="36"/>
      <c r="F610" s="36"/>
      <c r="G610" s="36"/>
      <c r="H610" s="36"/>
      <c r="I610" s="36"/>
      <c r="J610" s="36"/>
      <c r="K610" s="36"/>
      <c r="L610" s="36"/>
      <c r="M610" s="36"/>
      <c r="N610" s="36"/>
      <c r="O610" s="36"/>
      <c r="P610" s="36"/>
      <c r="Q610" s="36"/>
      <c r="R610" s="38"/>
      <c r="S610" s="36"/>
      <c r="T610" s="36"/>
      <c r="U610" s="36"/>
      <c r="V610" s="36"/>
      <c r="W610" s="36"/>
      <c r="X610" s="36"/>
      <c r="Y610" s="36"/>
      <c r="Z610" s="36"/>
      <c r="AA610" s="36"/>
      <c r="AB610" s="36"/>
    </row>
    <row r="611" spans="1:28" x14ac:dyDescent="0.25">
      <c r="A611" s="36"/>
      <c r="B611" s="36"/>
      <c r="C611" s="36"/>
      <c r="D611" s="36"/>
      <c r="E611" s="36"/>
      <c r="F611" s="36"/>
      <c r="G611" s="36"/>
      <c r="H611" s="36"/>
      <c r="I611" s="36"/>
      <c r="J611" s="36"/>
      <c r="K611" s="36"/>
      <c r="L611" s="36"/>
      <c r="M611" s="36"/>
      <c r="N611" s="36"/>
      <c r="O611" s="36"/>
      <c r="P611" s="36"/>
      <c r="Q611" s="36"/>
      <c r="R611" s="38"/>
      <c r="S611" s="36"/>
      <c r="T611" s="36"/>
      <c r="U611" s="36"/>
      <c r="V611" s="36"/>
      <c r="W611" s="36"/>
      <c r="X611" s="36"/>
      <c r="Y611" s="36"/>
      <c r="Z611" s="36"/>
      <c r="AA611" s="36"/>
      <c r="AB611" s="36"/>
    </row>
    <row r="612" spans="1:28" x14ac:dyDescent="0.25">
      <c r="A612" s="36"/>
      <c r="B612" s="36"/>
      <c r="C612" s="36"/>
      <c r="D612" s="36"/>
      <c r="E612" s="36"/>
      <c r="F612" s="36"/>
      <c r="G612" s="36"/>
      <c r="H612" s="36"/>
      <c r="I612" s="36"/>
      <c r="J612" s="36"/>
      <c r="K612" s="36"/>
      <c r="L612" s="36"/>
      <c r="M612" s="36"/>
      <c r="N612" s="36"/>
      <c r="O612" s="36"/>
      <c r="P612" s="36"/>
      <c r="Q612" s="36"/>
      <c r="R612" s="38"/>
      <c r="S612" s="36"/>
      <c r="T612" s="36"/>
      <c r="U612" s="36"/>
      <c r="V612" s="36"/>
      <c r="W612" s="36"/>
      <c r="X612" s="36"/>
      <c r="Y612" s="36"/>
      <c r="Z612" s="36"/>
      <c r="AA612" s="36"/>
      <c r="AB612" s="36"/>
    </row>
    <row r="613" spans="1:28" x14ac:dyDescent="0.25">
      <c r="A613" s="36"/>
      <c r="B613" s="36"/>
      <c r="C613" s="36"/>
      <c r="D613" s="36"/>
      <c r="E613" s="36"/>
      <c r="F613" s="36"/>
      <c r="G613" s="36"/>
      <c r="H613" s="36"/>
      <c r="I613" s="36"/>
      <c r="J613" s="36"/>
      <c r="K613" s="36"/>
      <c r="L613" s="36"/>
      <c r="M613" s="36"/>
      <c r="N613" s="36"/>
      <c r="O613" s="36"/>
      <c r="P613" s="36"/>
      <c r="Q613" s="36"/>
      <c r="R613" s="38"/>
      <c r="S613" s="36"/>
      <c r="T613" s="36"/>
      <c r="U613" s="36"/>
      <c r="V613" s="36"/>
      <c r="W613" s="36"/>
      <c r="X613" s="36"/>
      <c r="Y613" s="36"/>
      <c r="Z613" s="36"/>
      <c r="AA613" s="36"/>
      <c r="AB613" s="36"/>
    </row>
    <row r="614" spans="1:28" x14ac:dyDescent="0.25">
      <c r="A614" s="36"/>
      <c r="B614" s="36"/>
      <c r="C614" s="36"/>
      <c r="D614" s="36"/>
      <c r="E614" s="36"/>
      <c r="F614" s="36"/>
      <c r="G614" s="36"/>
      <c r="H614" s="36"/>
      <c r="I614" s="36"/>
      <c r="J614" s="36"/>
      <c r="K614" s="36"/>
      <c r="L614" s="36"/>
      <c r="M614" s="36"/>
      <c r="N614" s="36"/>
      <c r="O614" s="36"/>
      <c r="P614" s="36"/>
      <c r="Q614" s="36"/>
      <c r="R614" s="38"/>
      <c r="S614" s="36"/>
      <c r="T614" s="36"/>
      <c r="U614" s="36"/>
      <c r="V614" s="36"/>
      <c r="W614" s="36"/>
      <c r="X614" s="36"/>
      <c r="Y614" s="36"/>
      <c r="Z614" s="36"/>
      <c r="AA614" s="36"/>
      <c r="AB614" s="36"/>
    </row>
    <row r="615" spans="1:28" x14ac:dyDescent="0.25">
      <c r="A615" s="36"/>
      <c r="B615" s="36"/>
      <c r="C615" s="36"/>
      <c r="D615" s="36"/>
      <c r="E615" s="36"/>
      <c r="F615" s="36"/>
      <c r="G615" s="36"/>
      <c r="H615" s="36"/>
      <c r="I615" s="36"/>
      <c r="J615" s="36"/>
      <c r="K615" s="36"/>
      <c r="L615" s="36"/>
      <c r="M615" s="36"/>
      <c r="N615" s="36"/>
      <c r="O615" s="36"/>
      <c r="P615" s="36"/>
      <c r="Q615" s="36"/>
      <c r="R615" s="38"/>
      <c r="S615" s="36"/>
      <c r="T615" s="36"/>
      <c r="U615" s="36"/>
      <c r="V615" s="36"/>
      <c r="W615" s="36"/>
      <c r="X615" s="36"/>
      <c r="Y615" s="36"/>
      <c r="Z615" s="36"/>
      <c r="AA615" s="36"/>
      <c r="AB615" s="36"/>
    </row>
    <row r="616" spans="1:28" x14ac:dyDescent="0.25">
      <c r="A616" s="36"/>
      <c r="B616" s="36"/>
      <c r="C616" s="36"/>
      <c r="D616" s="36"/>
      <c r="E616" s="36"/>
      <c r="F616" s="36"/>
      <c r="G616" s="36"/>
      <c r="H616" s="36"/>
      <c r="I616" s="36"/>
      <c r="J616" s="36"/>
      <c r="K616" s="36"/>
      <c r="L616" s="36"/>
      <c r="M616" s="36"/>
      <c r="N616" s="36"/>
      <c r="O616" s="36"/>
      <c r="P616" s="36"/>
      <c r="Q616" s="36"/>
      <c r="R616" s="38"/>
      <c r="S616" s="36"/>
      <c r="T616" s="36"/>
      <c r="U616" s="36"/>
      <c r="V616" s="36"/>
      <c r="W616" s="36"/>
      <c r="X616" s="36"/>
      <c r="Y616" s="36"/>
      <c r="Z616" s="36"/>
      <c r="AA616" s="36"/>
      <c r="AB616" s="36"/>
    </row>
    <row r="617" spans="1:28" x14ac:dyDescent="0.25">
      <c r="A617" s="36"/>
      <c r="B617" s="36"/>
      <c r="C617" s="36"/>
      <c r="D617" s="36"/>
      <c r="E617" s="36"/>
      <c r="F617" s="36"/>
      <c r="G617" s="36"/>
      <c r="H617" s="36"/>
      <c r="I617" s="36"/>
      <c r="J617" s="36"/>
      <c r="K617" s="36"/>
      <c r="L617" s="36"/>
      <c r="M617" s="36"/>
      <c r="N617" s="36"/>
      <c r="O617" s="36"/>
      <c r="P617" s="36"/>
      <c r="Q617" s="36"/>
      <c r="R617" s="38"/>
      <c r="S617" s="36"/>
      <c r="T617" s="36"/>
      <c r="U617" s="36"/>
      <c r="V617" s="36"/>
      <c r="W617" s="36"/>
      <c r="X617" s="36"/>
      <c r="Y617" s="36"/>
      <c r="Z617" s="36"/>
      <c r="AA617" s="36"/>
      <c r="AB617" s="36"/>
    </row>
    <row r="618" spans="1:28" x14ac:dyDescent="0.25">
      <c r="A618" s="36"/>
      <c r="B618" s="36"/>
      <c r="C618" s="36"/>
      <c r="D618" s="36"/>
      <c r="E618" s="36"/>
      <c r="F618" s="36"/>
      <c r="G618" s="36"/>
      <c r="H618" s="36"/>
      <c r="I618" s="36"/>
      <c r="J618" s="36"/>
      <c r="K618" s="36"/>
      <c r="L618" s="36"/>
      <c r="M618" s="36"/>
      <c r="N618" s="36"/>
      <c r="O618" s="36"/>
      <c r="P618" s="36"/>
      <c r="Q618" s="36"/>
      <c r="R618" s="38"/>
      <c r="S618" s="36"/>
      <c r="T618" s="36"/>
      <c r="U618" s="36"/>
      <c r="V618" s="36"/>
      <c r="W618" s="36"/>
      <c r="X618" s="36"/>
      <c r="Y618" s="36"/>
      <c r="Z618" s="36"/>
      <c r="AA618" s="36"/>
      <c r="AB618" s="36"/>
    </row>
    <row r="619" spans="1:28" x14ac:dyDescent="0.25">
      <c r="A619" s="36"/>
      <c r="B619" s="36"/>
      <c r="C619" s="36"/>
      <c r="D619" s="36"/>
      <c r="E619" s="36"/>
      <c r="F619" s="36"/>
      <c r="G619" s="36"/>
      <c r="H619" s="36"/>
      <c r="I619" s="36"/>
      <c r="J619" s="36"/>
      <c r="K619" s="36"/>
      <c r="L619" s="36"/>
      <c r="M619" s="36"/>
      <c r="N619" s="36"/>
      <c r="O619" s="36"/>
      <c r="P619" s="36"/>
      <c r="Q619" s="36"/>
      <c r="R619" s="38"/>
      <c r="S619" s="36"/>
      <c r="T619" s="36"/>
      <c r="U619" s="36"/>
      <c r="V619" s="36"/>
      <c r="W619" s="36"/>
      <c r="X619" s="36"/>
      <c r="Y619" s="36"/>
      <c r="Z619" s="36"/>
      <c r="AA619" s="36"/>
      <c r="AB619" s="36"/>
    </row>
    <row r="620" spans="1:28" x14ac:dyDescent="0.25">
      <c r="A620" s="36"/>
      <c r="B620" s="36"/>
      <c r="C620" s="36"/>
      <c r="D620" s="36"/>
      <c r="E620" s="36"/>
      <c r="F620" s="36"/>
      <c r="G620" s="36"/>
      <c r="H620" s="36"/>
      <c r="I620" s="36"/>
      <c r="J620" s="36"/>
      <c r="K620" s="36"/>
      <c r="L620" s="36"/>
      <c r="M620" s="36"/>
      <c r="N620" s="36"/>
      <c r="O620" s="36"/>
      <c r="P620" s="36"/>
      <c r="Q620" s="36"/>
      <c r="R620" s="38"/>
      <c r="S620" s="36"/>
      <c r="T620" s="36"/>
      <c r="U620" s="36"/>
      <c r="V620" s="36"/>
      <c r="W620" s="36"/>
      <c r="X620" s="36"/>
      <c r="Y620" s="36"/>
      <c r="Z620" s="36"/>
      <c r="AA620" s="36"/>
      <c r="AB620" s="36"/>
    </row>
    <row r="621" spans="1:28" x14ac:dyDescent="0.25">
      <c r="A621" s="36"/>
      <c r="B621" s="36"/>
      <c r="C621" s="36"/>
      <c r="D621" s="36"/>
      <c r="E621" s="36"/>
      <c r="F621" s="36"/>
      <c r="G621" s="36"/>
      <c r="H621" s="36"/>
      <c r="I621" s="36"/>
      <c r="J621" s="36"/>
      <c r="K621" s="36"/>
      <c r="L621" s="36"/>
      <c r="M621" s="36"/>
      <c r="N621" s="36"/>
      <c r="O621" s="36"/>
      <c r="P621" s="36"/>
      <c r="Q621" s="36"/>
      <c r="R621" s="38"/>
      <c r="S621" s="36"/>
      <c r="T621" s="36"/>
      <c r="U621" s="36"/>
      <c r="V621" s="36"/>
      <c r="W621" s="36"/>
      <c r="X621" s="36"/>
      <c r="Y621" s="36"/>
      <c r="Z621" s="36"/>
      <c r="AA621" s="36"/>
      <c r="AB621" s="36"/>
    </row>
    <row r="622" spans="1:28" x14ac:dyDescent="0.25">
      <c r="A622" s="36"/>
      <c r="B622" s="36"/>
      <c r="C622" s="36"/>
      <c r="D622" s="36"/>
      <c r="E622" s="36"/>
      <c r="F622" s="36"/>
      <c r="G622" s="36"/>
      <c r="H622" s="36"/>
      <c r="I622" s="36"/>
      <c r="J622" s="36"/>
      <c r="K622" s="36"/>
      <c r="L622" s="36"/>
      <c r="M622" s="36"/>
      <c r="N622" s="36"/>
      <c r="O622" s="36"/>
      <c r="P622" s="36"/>
      <c r="Q622" s="36"/>
      <c r="R622" s="38"/>
      <c r="S622" s="36"/>
      <c r="T622" s="36"/>
      <c r="U622" s="36"/>
      <c r="V622" s="36"/>
      <c r="W622" s="36"/>
      <c r="X622" s="36"/>
      <c r="Y622" s="36"/>
      <c r="Z622" s="36"/>
      <c r="AA622" s="36"/>
      <c r="AB622" s="36"/>
    </row>
    <row r="623" spans="1:28" x14ac:dyDescent="0.25">
      <c r="A623" s="36"/>
      <c r="B623" s="36"/>
      <c r="C623" s="36"/>
      <c r="D623" s="36"/>
      <c r="E623" s="36"/>
      <c r="F623" s="36"/>
      <c r="G623" s="36"/>
      <c r="H623" s="36"/>
      <c r="I623" s="36"/>
      <c r="J623" s="36"/>
      <c r="K623" s="36"/>
      <c r="L623" s="36"/>
      <c r="M623" s="36"/>
      <c r="N623" s="36"/>
      <c r="O623" s="36"/>
      <c r="P623" s="36"/>
      <c r="Q623" s="36"/>
      <c r="R623" s="38"/>
      <c r="S623" s="36"/>
      <c r="T623" s="36"/>
      <c r="U623" s="36"/>
      <c r="V623" s="36"/>
      <c r="W623" s="36"/>
      <c r="X623" s="36"/>
      <c r="Y623" s="36"/>
      <c r="Z623" s="36"/>
      <c r="AA623" s="36"/>
      <c r="AB623" s="36"/>
    </row>
    <row r="624" spans="1:28" x14ac:dyDescent="0.25">
      <c r="A624" s="36"/>
      <c r="B624" s="36"/>
      <c r="C624" s="36"/>
      <c r="D624" s="36"/>
      <c r="E624" s="36"/>
      <c r="F624" s="36"/>
      <c r="G624" s="36"/>
      <c r="H624" s="36"/>
      <c r="I624" s="36"/>
      <c r="J624" s="36"/>
      <c r="K624" s="36"/>
      <c r="L624" s="36"/>
      <c r="M624" s="36"/>
      <c r="N624" s="36"/>
      <c r="O624" s="36"/>
      <c r="P624" s="36"/>
      <c r="Q624" s="36"/>
      <c r="R624" s="38"/>
      <c r="S624" s="36"/>
      <c r="T624" s="36"/>
      <c r="U624" s="36"/>
      <c r="V624" s="36"/>
      <c r="W624" s="36"/>
      <c r="X624" s="36"/>
      <c r="Y624" s="36"/>
      <c r="Z624" s="36"/>
      <c r="AA624" s="36"/>
      <c r="AB624" s="36"/>
    </row>
    <row r="625" spans="1:28" x14ac:dyDescent="0.25">
      <c r="A625" s="36"/>
      <c r="B625" s="36"/>
      <c r="C625" s="36"/>
      <c r="D625" s="36"/>
      <c r="E625" s="36"/>
      <c r="F625" s="36"/>
      <c r="G625" s="36"/>
      <c r="H625" s="36"/>
      <c r="I625" s="36"/>
      <c r="J625" s="36"/>
      <c r="K625" s="36"/>
      <c r="L625" s="36"/>
      <c r="M625" s="36"/>
      <c r="N625" s="36"/>
      <c r="O625" s="36"/>
      <c r="P625" s="36"/>
      <c r="Q625" s="36"/>
      <c r="R625" s="38"/>
      <c r="S625" s="36"/>
      <c r="T625" s="36"/>
      <c r="U625" s="36"/>
      <c r="V625" s="36"/>
      <c r="W625" s="36"/>
      <c r="X625" s="36"/>
      <c r="Y625" s="36"/>
      <c r="Z625" s="36"/>
      <c r="AA625" s="36"/>
      <c r="AB625" s="36"/>
    </row>
    <row r="626" spans="1:28" x14ac:dyDescent="0.25">
      <c r="A626" s="36"/>
      <c r="B626" s="36"/>
      <c r="C626" s="36"/>
      <c r="D626" s="36"/>
      <c r="E626" s="36"/>
      <c r="F626" s="36"/>
      <c r="G626" s="36"/>
      <c r="H626" s="36"/>
      <c r="I626" s="36"/>
      <c r="J626" s="36"/>
      <c r="K626" s="36"/>
      <c r="L626" s="36"/>
      <c r="M626" s="36"/>
      <c r="N626" s="36"/>
      <c r="O626" s="36"/>
      <c r="P626" s="36"/>
      <c r="Q626" s="36"/>
      <c r="R626" s="38"/>
      <c r="S626" s="36"/>
      <c r="T626" s="36"/>
      <c r="U626" s="36"/>
      <c r="V626" s="36"/>
      <c r="W626" s="36"/>
      <c r="X626" s="36"/>
      <c r="Y626" s="36"/>
      <c r="Z626" s="36"/>
      <c r="AA626" s="36"/>
      <c r="AB626" s="36"/>
    </row>
    <row r="627" spans="1:28" x14ac:dyDescent="0.25">
      <c r="A627" s="36"/>
      <c r="B627" s="36"/>
      <c r="C627" s="36"/>
      <c r="D627" s="36"/>
      <c r="E627" s="36"/>
      <c r="F627" s="36"/>
      <c r="G627" s="36"/>
      <c r="H627" s="36"/>
      <c r="I627" s="36"/>
      <c r="J627" s="36"/>
      <c r="K627" s="36"/>
      <c r="L627" s="36"/>
      <c r="M627" s="36"/>
      <c r="N627" s="36"/>
      <c r="O627" s="36"/>
      <c r="P627" s="36"/>
      <c r="Q627" s="36"/>
      <c r="R627" s="38"/>
      <c r="S627" s="36"/>
      <c r="T627" s="36"/>
      <c r="U627" s="36"/>
      <c r="V627" s="36"/>
      <c r="W627" s="36"/>
      <c r="X627" s="36"/>
      <c r="Y627" s="36"/>
      <c r="Z627" s="36"/>
      <c r="AA627" s="36"/>
      <c r="AB627" s="36"/>
    </row>
    <row r="628" spans="1:28" x14ac:dyDescent="0.25">
      <c r="A628" s="36"/>
      <c r="B628" s="36"/>
      <c r="C628" s="36"/>
      <c r="D628" s="36"/>
      <c r="E628" s="36"/>
      <c r="F628" s="36"/>
      <c r="G628" s="36"/>
      <c r="H628" s="36"/>
      <c r="I628" s="36"/>
      <c r="J628" s="36"/>
      <c r="K628" s="36"/>
      <c r="L628" s="36"/>
      <c r="M628" s="36"/>
      <c r="N628" s="36"/>
      <c r="O628" s="36"/>
      <c r="P628" s="36"/>
      <c r="Q628" s="36"/>
      <c r="R628" s="38"/>
      <c r="S628" s="36"/>
      <c r="T628" s="36"/>
      <c r="U628" s="36"/>
      <c r="V628" s="36"/>
      <c r="W628" s="36"/>
      <c r="X628" s="36"/>
      <c r="Y628" s="36"/>
      <c r="Z628" s="36"/>
      <c r="AA628" s="36"/>
      <c r="AB628" s="36"/>
    </row>
    <row r="629" spans="1:28" x14ac:dyDescent="0.25">
      <c r="A629" s="36"/>
      <c r="B629" s="36"/>
      <c r="C629" s="36"/>
      <c r="D629" s="36"/>
      <c r="E629" s="36"/>
      <c r="F629" s="36"/>
      <c r="G629" s="36"/>
      <c r="H629" s="36"/>
      <c r="I629" s="36"/>
      <c r="J629" s="36"/>
      <c r="K629" s="36"/>
      <c r="L629" s="36"/>
      <c r="M629" s="36"/>
      <c r="N629" s="36"/>
      <c r="O629" s="36"/>
      <c r="P629" s="36"/>
      <c r="Q629" s="36"/>
      <c r="R629" s="38"/>
      <c r="S629" s="36"/>
      <c r="T629" s="36"/>
      <c r="U629" s="36"/>
      <c r="V629" s="36"/>
      <c r="W629" s="36"/>
      <c r="X629" s="36"/>
      <c r="Y629" s="36"/>
      <c r="Z629" s="36"/>
      <c r="AA629" s="36"/>
      <c r="AB629" s="36"/>
    </row>
    <row r="630" spans="1:28" x14ac:dyDescent="0.25">
      <c r="A630" s="36"/>
      <c r="B630" s="36"/>
      <c r="C630" s="36"/>
      <c r="D630" s="36"/>
      <c r="E630" s="36"/>
      <c r="F630" s="36"/>
      <c r="G630" s="36"/>
      <c r="H630" s="36"/>
      <c r="I630" s="36"/>
      <c r="J630" s="36"/>
      <c r="K630" s="36"/>
      <c r="L630" s="36"/>
      <c r="M630" s="36"/>
      <c r="N630" s="36"/>
      <c r="O630" s="36"/>
      <c r="P630" s="36"/>
      <c r="Q630" s="36"/>
      <c r="R630" s="38"/>
      <c r="S630" s="36"/>
      <c r="T630" s="36"/>
      <c r="U630" s="36"/>
      <c r="V630" s="36"/>
      <c r="W630" s="36"/>
      <c r="X630" s="36"/>
      <c r="Y630" s="36"/>
      <c r="Z630" s="36"/>
      <c r="AA630" s="36"/>
      <c r="AB630" s="36"/>
    </row>
    <row r="631" spans="1:28" x14ac:dyDescent="0.25">
      <c r="A631" s="36"/>
      <c r="B631" s="36"/>
      <c r="C631" s="36"/>
      <c r="D631" s="36"/>
      <c r="E631" s="36"/>
      <c r="F631" s="36"/>
      <c r="G631" s="36"/>
      <c r="H631" s="36"/>
      <c r="I631" s="36"/>
      <c r="J631" s="36"/>
      <c r="K631" s="36"/>
      <c r="L631" s="36"/>
      <c r="M631" s="36"/>
      <c r="N631" s="36"/>
      <c r="O631" s="36"/>
      <c r="P631" s="36"/>
      <c r="Q631" s="36"/>
      <c r="R631" s="38"/>
      <c r="S631" s="36"/>
      <c r="T631" s="36"/>
      <c r="U631" s="36"/>
      <c r="V631" s="36"/>
      <c r="W631" s="36"/>
      <c r="X631" s="36"/>
      <c r="Y631" s="36"/>
      <c r="Z631" s="36"/>
      <c r="AA631" s="36"/>
      <c r="AB631" s="36"/>
    </row>
    <row r="632" spans="1:28" x14ac:dyDescent="0.25">
      <c r="A632" s="36"/>
      <c r="B632" s="36"/>
      <c r="C632" s="36"/>
      <c r="D632" s="36"/>
      <c r="E632" s="36"/>
      <c r="F632" s="36"/>
      <c r="G632" s="36"/>
      <c r="H632" s="36"/>
      <c r="I632" s="36"/>
      <c r="J632" s="36"/>
      <c r="K632" s="36"/>
      <c r="L632" s="36"/>
      <c r="M632" s="36"/>
      <c r="N632" s="36"/>
      <c r="O632" s="36"/>
      <c r="P632" s="36"/>
      <c r="Q632" s="36"/>
      <c r="R632" s="38"/>
      <c r="S632" s="36"/>
      <c r="T632" s="36"/>
      <c r="U632" s="36"/>
      <c r="V632" s="36"/>
      <c r="W632" s="36"/>
      <c r="X632" s="36"/>
      <c r="Y632" s="36"/>
      <c r="Z632" s="36"/>
      <c r="AA632" s="36"/>
      <c r="AB632" s="36"/>
    </row>
    <row r="633" spans="1:28" x14ac:dyDescent="0.25">
      <c r="A633" s="36"/>
      <c r="B633" s="36"/>
      <c r="C633" s="36"/>
      <c r="D633" s="36"/>
      <c r="E633" s="36"/>
      <c r="F633" s="36"/>
      <c r="G633" s="36"/>
      <c r="H633" s="36"/>
      <c r="I633" s="36"/>
      <c r="J633" s="36"/>
      <c r="K633" s="36"/>
      <c r="L633" s="36"/>
      <c r="M633" s="36"/>
      <c r="N633" s="36"/>
      <c r="O633" s="36"/>
      <c r="P633" s="36"/>
      <c r="Q633" s="36"/>
      <c r="R633" s="38"/>
      <c r="S633" s="36"/>
      <c r="T633" s="36"/>
      <c r="U633" s="36"/>
      <c r="V633" s="36"/>
      <c r="W633" s="36"/>
      <c r="X633" s="36"/>
      <c r="Y633" s="36"/>
      <c r="Z633" s="36"/>
      <c r="AA633" s="36"/>
      <c r="AB633" s="36"/>
    </row>
    <row r="634" spans="1:28" x14ac:dyDescent="0.25">
      <c r="A634" s="36"/>
      <c r="B634" s="36"/>
      <c r="C634" s="36"/>
      <c r="D634" s="36"/>
      <c r="E634" s="36"/>
      <c r="F634" s="36"/>
      <c r="G634" s="36"/>
      <c r="H634" s="36"/>
      <c r="I634" s="36"/>
      <c r="J634" s="36"/>
      <c r="K634" s="36"/>
      <c r="L634" s="36"/>
      <c r="M634" s="36"/>
      <c r="N634" s="36"/>
      <c r="O634" s="36"/>
      <c r="P634" s="36"/>
      <c r="Q634" s="36"/>
      <c r="R634" s="38"/>
      <c r="S634" s="36"/>
      <c r="T634" s="36"/>
      <c r="U634" s="36"/>
      <c r="V634" s="36"/>
      <c r="W634" s="36"/>
      <c r="X634" s="36"/>
      <c r="Y634" s="36"/>
      <c r="Z634" s="36"/>
      <c r="AA634" s="36"/>
      <c r="AB634" s="36"/>
    </row>
    <row r="635" spans="1:28" x14ac:dyDescent="0.25">
      <c r="A635" s="36"/>
      <c r="B635" s="36"/>
      <c r="C635" s="36"/>
      <c r="D635" s="36"/>
      <c r="E635" s="36"/>
      <c r="F635" s="36"/>
      <c r="G635" s="36"/>
      <c r="H635" s="36"/>
      <c r="I635" s="36"/>
      <c r="J635" s="36"/>
      <c r="K635" s="36"/>
      <c r="L635" s="36"/>
      <c r="M635" s="36"/>
      <c r="N635" s="36"/>
      <c r="O635" s="36"/>
      <c r="P635" s="36"/>
      <c r="Q635" s="36"/>
      <c r="R635" s="38"/>
      <c r="S635" s="36"/>
      <c r="T635" s="36"/>
      <c r="U635" s="36"/>
      <c r="V635" s="36"/>
      <c r="W635" s="36"/>
      <c r="X635" s="36"/>
      <c r="Y635" s="36"/>
      <c r="Z635" s="36"/>
      <c r="AA635" s="36"/>
      <c r="AB635" s="36"/>
    </row>
    <row r="636" spans="1:28" x14ac:dyDescent="0.25">
      <c r="A636" s="36"/>
      <c r="B636" s="36"/>
      <c r="C636" s="36"/>
      <c r="D636" s="36"/>
      <c r="E636" s="36"/>
      <c r="F636" s="36"/>
      <c r="G636" s="36"/>
      <c r="H636" s="36"/>
      <c r="I636" s="36"/>
      <c r="J636" s="36"/>
      <c r="K636" s="36"/>
      <c r="L636" s="36"/>
      <c r="M636" s="36"/>
      <c r="N636" s="36"/>
      <c r="O636" s="36"/>
      <c r="P636" s="36"/>
      <c r="Q636" s="36"/>
      <c r="R636" s="38"/>
      <c r="S636" s="36"/>
      <c r="T636" s="36"/>
      <c r="U636" s="36"/>
      <c r="V636" s="36"/>
      <c r="W636" s="36"/>
      <c r="X636" s="36"/>
      <c r="Y636" s="36"/>
      <c r="Z636" s="36"/>
      <c r="AA636" s="36"/>
      <c r="AB636" s="36"/>
    </row>
    <row r="637" spans="1:28" x14ac:dyDescent="0.25">
      <c r="A637" s="36"/>
      <c r="B637" s="36"/>
      <c r="C637" s="36"/>
      <c r="D637" s="36"/>
      <c r="E637" s="36"/>
      <c r="F637" s="36"/>
      <c r="G637" s="36"/>
      <c r="H637" s="36"/>
      <c r="I637" s="36"/>
      <c r="J637" s="36"/>
      <c r="K637" s="36"/>
      <c r="L637" s="36"/>
      <c r="M637" s="36"/>
      <c r="N637" s="36"/>
      <c r="O637" s="36"/>
      <c r="P637" s="36"/>
      <c r="Q637" s="36"/>
      <c r="R637" s="38"/>
      <c r="S637" s="36"/>
      <c r="T637" s="36"/>
      <c r="U637" s="36"/>
      <c r="V637" s="36"/>
      <c r="W637" s="36"/>
      <c r="X637" s="36"/>
      <c r="Y637" s="36"/>
      <c r="Z637" s="36"/>
      <c r="AA637" s="36"/>
      <c r="AB637" s="36"/>
    </row>
    <row r="638" spans="1:28" x14ac:dyDescent="0.25">
      <c r="A638" s="36"/>
      <c r="B638" s="36"/>
      <c r="C638" s="36"/>
      <c r="D638" s="36"/>
      <c r="E638" s="36"/>
      <c r="F638" s="36"/>
      <c r="G638" s="36"/>
      <c r="H638" s="36"/>
      <c r="I638" s="36"/>
      <c r="J638" s="36"/>
      <c r="K638" s="36"/>
      <c r="L638" s="36"/>
      <c r="M638" s="36"/>
      <c r="N638" s="36"/>
      <c r="O638" s="36"/>
      <c r="P638" s="36"/>
      <c r="Q638" s="36"/>
      <c r="R638" s="38"/>
      <c r="S638" s="36"/>
      <c r="T638" s="36"/>
      <c r="U638" s="36"/>
      <c r="V638" s="36"/>
      <c r="W638" s="36"/>
      <c r="X638" s="36"/>
      <c r="Y638" s="36"/>
      <c r="Z638" s="36"/>
      <c r="AA638" s="36"/>
      <c r="AB638" s="36"/>
    </row>
    <row r="639" spans="1:28" x14ac:dyDescent="0.25">
      <c r="A639" s="36"/>
      <c r="B639" s="36"/>
      <c r="C639" s="36"/>
      <c r="D639" s="36"/>
      <c r="E639" s="36"/>
      <c r="F639" s="36"/>
      <c r="G639" s="36"/>
      <c r="H639" s="36"/>
      <c r="I639" s="36"/>
      <c r="J639" s="36"/>
      <c r="K639" s="36"/>
      <c r="L639" s="36"/>
      <c r="M639" s="36"/>
      <c r="N639" s="36"/>
      <c r="O639" s="36"/>
      <c r="P639" s="36"/>
      <c r="Q639" s="36"/>
      <c r="R639" s="38"/>
      <c r="S639" s="36"/>
      <c r="T639" s="36"/>
      <c r="U639" s="36"/>
      <c r="V639" s="36"/>
      <c r="W639" s="36"/>
      <c r="X639" s="36"/>
      <c r="Y639" s="36"/>
      <c r="Z639" s="36"/>
      <c r="AA639" s="36"/>
      <c r="AB639" s="36"/>
    </row>
    <row r="640" spans="1:28" x14ac:dyDescent="0.25">
      <c r="A640" s="36"/>
      <c r="B640" s="36"/>
      <c r="C640" s="36"/>
      <c r="D640" s="36"/>
      <c r="E640" s="36"/>
      <c r="F640" s="36"/>
      <c r="G640" s="36"/>
      <c r="H640" s="36"/>
      <c r="I640" s="36"/>
      <c r="J640" s="36"/>
      <c r="K640" s="36"/>
      <c r="L640" s="36"/>
      <c r="M640" s="36"/>
      <c r="N640" s="36"/>
      <c r="O640" s="36"/>
      <c r="P640" s="36"/>
      <c r="Q640" s="36"/>
      <c r="R640" s="38"/>
      <c r="S640" s="36"/>
      <c r="T640" s="36"/>
      <c r="U640" s="36"/>
      <c r="V640" s="36"/>
      <c r="W640" s="36"/>
      <c r="X640" s="36"/>
      <c r="Y640" s="36"/>
      <c r="Z640" s="36"/>
      <c r="AA640" s="36"/>
      <c r="AB640" s="36"/>
    </row>
    <row r="641" spans="1:28" x14ac:dyDescent="0.25">
      <c r="A641" s="36"/>
      <c r="B641" s="36"/>
      <c r="C641" s="36"/>
      <c r="D641" s="36"/>
      <c r="E641" s="36"/>
      <c r="F641" s="36"/>
      <c r="G641" s="36"/>
      <c r="H641" s="36"/>
      <c r="I641" s="36"/>
      <c r="J641" s="36"/>
      <c r="K641" s="36"/>
      <c r="L641" s="36"/>
      <c r="M641" s="36"/>
      <c r="N641" s="36"/>
      <c r="O641" s="36"/>
      <c r="P641" s="36"/>
      <c r="Q641" s="36"/>
      <c r="R641" s="38"/>
      <c r="S641" s="36"/>
      <c r="T641" s="36"/>
      <c r="U641" s="36"/>
      <c r="V641" s="36"/>
      <c r="W641" s="36"/>
      <c r="X641" s="36"/>
      <c r="Y641" s="36"/>
      <c r="Z641" s="36"/>
      <c r="AA641" s="36"/>
      <c r="AB641" s="36"/>
    </row>
    <row r="642" spans="1:28" x14ac:dyDescent="0.25">
      <c r="A642" s="36"/>
      <c r="B642" s="36"/>
      <c r="C642" s="36"/>
      <c r="D642" s="36"/>
      <c r="E642" s="36"/>
      <c r="F642" s="36"/>
      <c r="G642" s="36"/>
      <c r="H642" s="36"/>
      <c r="I642" s="36"/>
      <c r="J642" s="36"/>
      <c r="K642" s="36"/>
      <c r="L642" s="36"/>
      <c r="M642" s="36"/>
      <c r="N642" s="36"/>
      <c r="O642" s="36"/>
      <c r="P642" s="36"/>
      <c r="Q642" s="36"/>
      <c r="R642" s="38"/>
      <c r="S642" s="36"/>
      <c r="T642" s="36"/>
      <c r="U642" s="36"/>
      <c r="V642" s="36"/>
      <c r="W642" s="36"/>
      <c r="X642" s="36"/>
      <c r="Y642" s="36"/>
      <c r="Z642" s="36"/>
      <c r="AA642" s="36"/>
      <c r="AB642" s="36"/>
    </row>
    <row r="643" spans="1:28" x14ac:dyDescent="0.25">
      <c r="A643" s="36"/>
      <c r="B643" s="36"/>
      <c r="C643" s="36"/>
      <c r="D643" s="36"/>
      <c r="E643" s="36"/>
      <c r="F643" s="36"/>
      <c r="G643" s="36"/>
      <c r="H643" s="36"/>
      <c r="I643" s="36"/>
      <c r="J643" s="36"/>
      <c r="K643" s="36"/>
      <c r="L643" s="36"/>
      <c r="M643" s="36"/>
      <c r="N643" s="36"/>
      <c r="O643" s="36"/>
      <c r="P643" s="36"/>
      <c r="Q643" s="36"/>
      <c r="R643" s="38"/>
      <c r="S643" s="36"/>
      <c r="T643" s="36"/>
      <c r="U643" s="36"/>
      <c r="V643" s="36"/>
      <c r="W643" s="36"/>
      <c r="X643" s="36"/>
      <c r="Y643" s="36"/>
      <c r="Z643" s="36"/>
      <c r="AA643" s="36"/>
      <c r="AB643" s="36"/>
    </row>
    <row r="644" spans="1:28" x14ac:dyDescent="0.25">
      <c r="A644" s="36"/>
      <c r="B644" s="36"/>
      <c r="C644" s="36"/>
      <c r="D644" s="36"/>
      <c r="E644" s="36"/>
      <c r="F644" s="36"/>
      <c r="G644" s="36"/>
      <c r="H644" s="36"/>
      <c r="I644" s="36"/>
      <c r="J644" s="36"/>
      <c r="K644" s="36"/>
      <c r="L644" s="36"/>
      <c r="M644" s="36"/>
      <c r="N644" s="36"/>
      <c r="O644" s="36"/>
      <c r="P644" s="36"/>
      <c r="Q644" s="36"/>
      <c r="R644" s="38"/>
      <c r="S644" s="36"/>
      <c r="T644" s="36"/>
      <c r="U644" s="36"/>
      <c r="V644" s="36"/>
      <c r="W644" s="36"/>
      <c r="X644" s="36"/>
      <c r="Y644" s="36"/>
      <c r="Z644" s="36"/>
      <c r="AA644" s="36"/>
      <c r="AB644" s="36"/>
    </row>
    <row r="645" spans="1:28" x14ac:dyDescent="0.25">
      <c r="A645" s="36"/>
      <c r="B645" s="36"/>
      <c r="C645" s="36"/>
      <c r="D645" s="36"/>
      <c r="E645" s="36"/>
      <c r="F645" s="36"/>
      <c r="G645" s="36"/>
      <c r="H645" s="36"/>
      <c r="I645" s="36"/>
      <c r="J645" s="36"/>
      <c r="K645" s="36"/>
      <c r="L645" s="36"/>
      <c r="M645" s="36"/>
      <c r="N645" s="36"/>
      <c r="O645" s="36"/>
      <c r="P645" s="36"/>
      <c r="Q645" s="36"/>
      <c r="R645" s="38"/>
      <c r="S645" s="36"/>
      <c r="T645" s="36"/>
      <c r="U645" s="36"/>
      <c r="V645" s="36"/>
      <c r="W645" s="36"/>
      <c r="X645" s="36"/>
      <c r="Y645" s="36"/>
      <c r="Z645" s="36"/>
      <c r="AA645" s="36"/>
      <c r="AB645" s="36"/>
    </row>
    <row r="646" spans="1:28" x14ac:dyDescent="0.25">
      <c r="A646" s="36"/>
      <c r="B646" s="36"/>
      <c r="C646" s="36"/>
      <c r="D646" s="36"/>
      <c r="E646" s="36"/>
      <c r="F646" s="36"/>
      <c r="G646" s="36"/>
      <c r="H646" s="36"/>
      <c r="I646" s="36"/>
      <c r="J646" s="36"/>
      <c r="K646" s="36"/>
      <c r="L646" s="36"/>
      <c r="M646" s="36"/>
      <c r="N646" s="36"/>
      <c r="O646" s="36"/>
      <c r="P646" s="36"/>
      <c r="Q646" s="36"/>
      <c r="R646" s="38"/>
      <c r="S646" s="36"/>
      <c r="T646" s="36"/>
      <c r="U646" s="36"/>
      <c r="V646" s="36"/>
      <c r="W646" s="36"/>
      <c r="X646" s="36"/>
      <c r="Y646" s="36"/>
      <c r="Z646" s="36"/>
      <c r="AA646" s="36"/>
      <c r="AB646" s="36"/>
    </row>
    <row r="647" spans="1:28" x14ac:dyDescent="0.25">
      <c r="A647" s="36"/>
      <c r="B647" s="36"/>
      <c r="C647" s="36"/>
      <c r="D647" s="36"/>
      <c r="E647" s="36"/>
      <c r="F647" s="36"/>
      <c r="G647" s="36"/>
      <c r="H647" s="36"/>
      <c r="I647" s="36"/>
      <c r="J647" s="36"/>
      <c r="K647" s="36"/>
      <c r="L647" s="36"/>
      <c r="M647" s="36"/>
      <c r="N647" s="36"/>
      <c r="O647" s="36"/>
      <c r="P647" s="36"/>
      <c r="Q647" s="36"/>
      <c r="R647" s="38"/>
      <c r="S647" s="36"/>
      <c r="T647" s="36"/>
      <c r="U647" s="36"/>
      <c r="V647" s="36"/>
      <c r="W647" s="36"/>
      <c r="X647" s="36"/>
      <c r="Y647" s="36"/>
      <c r="Z647" s="36"/>
      <c r="AA647" s="36"/>
      <c r="AB647" s="36"/>
    </row>
    <row r="648" spans="1:28" x14ac:dyDescent="0.25">
      <c r="A648" s="36"/>
      <c r="B648" s="36"/>
      <c r="C648" s="36"/>
      <c r="D648" s="36"/>
      <c r="E648" s="36"/>
      <c r="F648" s="36"/>
      <c r="G648" s="36"/>
      <c r="H648" s="36"/>
      <c r="I648" s="36"/>
      <c r="J648" s="36"/>
      <c r="K648" s="36"/>
      <c r="L648" s="36"/>
      <c r="M648" s="36"/>
      <c r="N648" s="36"/>
      <c r="O648" s="36"/>
      <c r="P648" s="36"/>
      <c r="Q648" s="36"/>
      <c r="R648" s="38"/>
      <c r="S648" s="36"/>
      <c r="T648" s="36"/>
      <c r="U648" s="36"/>
      <c r="V648" s="36"/>
      <c r="W648" s="36"/>
      <c r="X648" s="36"/>
      <c r="Y648" s="36"/>
      <c r="Z648" s="36"/>
      <c r="AA648" s="36"/>
      <c r="AB648" s="36"/>
    </row>
    <row r="649" spans="1:28" x14ac:dyDescent="0.25">
      <c r="A649" s="36"/>
      <c r="B649" s="36"/>
      <c r="C649" s="36"/>
      <c r="D649" s="36"/>
      <c r="E649" s="36"/>
      <c r="F649" s="36"/>
      <c r="G649" s="36"/>
      <c r="H649" s="36"/>
      <c r="I649" s="36"/>
      <c r="J649" s="36"/>
      <c r="K649" s="36"/>
      <c r="L649" s="36"/>
      <c r="M649" s="36"/>
      <c r="N649" s="36"/>
      <c r="O649" s="36"/>
      <c r="P649" s="36"/>
      <c r="Q649" s="36"/>
      <c r="R649" s="38"/>
      <c r="S649" s="36"/>
      <c r="T649" s="36"/>
      <c r="U649" s="36"/>
      <c r="V649" s="36"/>
      <c r="W649" s="36"/>
      <c r="X649" s="36"/>
      <c r="Y649" s="36"/>
      <c r="Z649" s="36"/>
      <c r="AA649" s="36"/>
      <c r="AB649" s="36"/>
    </row>
    <row r="650" spans="1:28" x14ac:dyDescent="0.25">
      <c r="A650" s="36"/>
      <c r="B650" s="36"/>
      <c r="C650" s="36"/>
      <c r="D650" s="36"/>
      <c r="E650" s="36"/>
      <c r="F650" s="36"/>
      <c r="G650" s="36"/>
      <c r="H650" s="36"/>
      <c r="I650" s="36"/>
      <c r="J650" s="36"/>
      <c r="K650" s="36"/>
      <c r="L650" s="36"/>
      <c r="M650" s="36"/>
      <c r="N650" s="36"/>
      <c r="O650" s="36"/>
      <c r="P650" s="36"/>
      <c r="Q650" s="36"/>
      <c r="R650" s="38"/>
      <c r="S650" s="36"/>
      <c r="T650" s="36"/>
      <c r="U650" s="36"/>
      <c r="V650" s="36"/>
      <c r="W650" s="36"/>
      <c r="X650" s="36"/>
      <c r="Y650" s="36"/>
      <c r="Z650" s="36"/>
      <c r="AA650" s="36"/>
      <c r="AB650" s="36"/>
    </row>
    <row r="651" spans="1:28" x14ac:dyDescent="0.25">
      <c r="A651" s="36"/>
      <c r="B651" s="36"/>
      <c r="C651" s="36"/>
      <c r="D651" s="36"/>
      <c r="E651" s="36"/>
      <c r="F651" s="36"/>
      <c r="G651" s="36"/>
      <c r="H651" s="36"/>
      <c r="I651" s="36"/>
      <c r="J651" s="36"/>
      <c r="K651" s="36"/>
      <c r="L651" s="36"/>
      <c r="M651" s="36"/>
      <c r="N651" s="36"/>
      <c r="O651" s="36"/>
      <c r="P651" s="36"/>
      <c r="Q651" s="36"/>
      <c r="R651" s="38"/>
      <c r="S651" s="36"/>
      <c r="T651" s="36"/>
      <c r="U651" s="36"/>
      <c r="V651" s="36"/>
      <c r="W651" s="36"/>
      <c r="X651" s="36"/>
      <c r="Y651" s="36"/>
      <c r="Z651" s="36"/>
      <c r="AA651" s="36"/>
      <c r="AB651" s="36"/>
    </row>
    <row r="652" spans="1:28" x14ac:dyDescent="0.25">
      <c r="A652" s="36"/>
      <c r="B652" s="36"/>
      <c r="C652" s="36"/>
      <c r="D652" s="36"/>
      <c r="E652" s="36"/>
      <c r="F652" s="36"/>
      <c r="G652" s="36"/>
      <c r="H652" s="36"/>
      <c r="I652" s="36"/>
      <c r="J652" s="36"/>
      <c r="K652" s="36"/>
      <c r="L652" s="36"/>
      <c r="M652" s="36"/>
      <c r="N652" s="36"/>
      <c r="O652" s="36"/>
      <c r="P652" s="36"/>
      <c r="Q652" s="36"/>
      <c r="R652" s="38"/>
      <c r="S652" s="36"/>
      <c r="T652" s="36"/>
      <c r="U652" s="36"/>
      <c r="V652" s="36"/>
      <c r="W652" s="36"/>
      <c r="X652" s="36"/>
      <c r="Y652" s="36"/>
      <c r="Z652" s="36"/>
      <c r="AA652" s="36"/>
      <c r="AB652" s="36"/>
    </row>
    <row r="653" spans="1:28" x14ac:dyDescent="0.25">
      <c r="A653" s="36"/>
      <c r="B653" s="36"/>
      <c r="C653" s="36"/>
      <c r="D653" s="36"/>
      <c r="E653" s="36"/>
      <c r="F653" s="36"/>
      <c r="G653" s="36"/>
      <c r="H653" s="36"/>
      <c r="I653" s="36"/>
      <c r="J653" s="36"/>
      <c r="K653" s="36"/>
      <c r="L653" s="36"/>
      <c r="M653" s="36"/>
      <c r="N653" s="36"/>
      <c r="O653" s="36"/>
      <c r="P653" s="36"/>
      <c r="Q653" s="36"/>
      <c r="R653" s="38"/>
      <c r="S653" s="36"/>
      <c r="T653" s="36"/>
      <c r="U653" s="36"/>
      <c r="V653" s="36"/>
      <c r="W653" s="36"/>
      <c r="X653" s="36"/>
      <c r="Y653" s="36"/>
      <c r="Z653" s="36"/>
      <c r="AA653" s="36"/>
      <c r="AB653" s="36"/>
    </row>
    <row r="654" spans="1:28" x14ac:dyDescent="0.25">
      <c r="A654" s="36"/>
      <c r="B654" s="36"/>
      <c r="C654" s="36"/>
      <c r="D654" s="36"/>
      <c r="E654" s="36"/>
      <c r="F654" s="36"/>
      <c r="G654" s="36"/>
      <c r="H654" s="36"/>
      <c r="I654" s="36"/>
      <c r="J654" s="36"/>
      <c r="K654" s="36"/>
      <c r="L654" s="36"/>
      <c r="M654" s="36"/>
      <c r="N654" s="36"/>
      <c r="O654" s="36"/>
      <c r="P654" s="36"/>
      <c r="Q654" s="36"/>
      <c r="R654" s="38"/>
      <c r="S654" s="36"/>
      <c r="T654" s="36"/>
      <c r="U654" s="36"/>
      <c r="V654" s="36"/>
      <c r="W654" s="36"/>
      <c r="X654" s="36"/>
      <c r="Y654" s="36"/>
      <c r="Z654" s="36"/>
      <c r="AA654" s="36"/>
      <c r="AB654" s="36"/>
    </row>
    <row r="655" spans="1:28" x14ac:dyDescent="0.25">
      <c r="A655" s="36"/>
      <c r="B655" s="36"/>
      <c r="C655" s="36"/>
      <c r="D655" s="36"/>
      <c r="E655" s="36"/>
      <c r="F655" s="36"/>
      <c r="G655" s="36"/>
      <c r="H655" s="36"/>
      <c r="I655" s="36"/>
      <c r="J655" s="36"/>
      <c r="K655" s="36"/>
      <c r="L655" s="36"/>
      <c r="M655" s="36"/>
      <c r="N655" s="36"/>
      <c r="O655" s="36"/>
      <c r="P655" s="36"/>
      <c r="Q655" s="36"/>
      <c r="R655" s="38"/>
      <c r="S655" s="36"/>
      <c r="T655" s="36"/>
      <c r="U655" s="36"/>
      <c r="V655" s="36"/>
      <c r="W655" s="36"/>
      <c r="X655" s="36"/>
      <c r="Y655" s="36"/>
      <c r="Z655" s="36"/>
      <c r="AA655" s="36"/>
      <c r="AB655" s="36"/>
    </row>
    <row r="656" spans="1:28" x14ac:dyDescent="0.25">
      <c r="A656" s="36"/>
      <c r="B656" s="36"/>
      <c r="C656" s="36"/>
      <c r="D656" s="36"/>
      <c r="E656" s="36"/>
      <c r="F656" s="36"/>
      <c r="G656" s="36"/>
      <c r="H656" s="36"/>
      <c r="I656" s="36"/>
      <c r="J656" s="36"/>
      <c r="K656" s="36"/>
      <c r="L656" s="36"/>
      <c r="M656" s="36"/>
      <c r="N656" s="36"/>
      <c r="O656" s="36"/>
      <c r="P656" s="36"/>
      <c r="Q656" s="36"/>
      <c r="R656" s="38"/>
      <c r="S656" s="36"/>
      <c r="T656" s="36"/>
      <c r="U656" s="36"/>
      <c r="V656" s="36"/>
      <c r="W656" s="36"/>
      <c r="X656" s="36"/>
      <c r="Y656" s="36"/>
      <c r="Z656" s="36"/>
      <c r="AA656" s="36"/>
      <c r="AB656" s="36"/>
    </row>
    <row r="657" spans="1:28" x14ac:dyDescent="0.25">
      <c r="A657" s="36"/>
      <c r="B657" s="36"/>
      <c r="C657" s="36"/>
      <c r="D657" s="36"/>
      <c r="E657" s="36"/>
      <c r="F657" s="36"/>
      <c r="G657" s="36"/>
      <c r="H657" s="36"/>
      <c r="I657" s="36"/>
      <c r="J657" s="36"/>
      <c r="K657" s="36"/>
      <c r="L657" s="36"/>
      <c r="M657" s="36"/>
      <c r="N657" s="36"/>
      <c r="O657" s="36"/>
      <c r="P657" s="36"/>
      <c r="Q657" s="36"/>
      <c r="R657" s="38"/>
      <c r="S657" s="36"/>
      <c r="T657" s="36"/>
      <c r="U657" s="36"/>
      <c r="V657" s="36"/>
      <c r="W657" s="36"/>
      <c r="X657" s="36"/>
      <c r="Y657" s="36"/>
      <c r="Z657" s="36"/>
      <c r="AA657" s="36"/>
      <c r="AB657" s="36"/>
    </row>
    <row r="658" spans="1:28" x14ac:dyDescent="0.25">
      <c r="A658" s="36"/>
      <c r="B658" s="36"/>
      <c r="C658" s="36"/>
      <c r="D658" s="36"/>
      <c r="E658" s="36"/>
      <c r="F658" s="36"/>
      <c r="G658" s="36"/>
      <c r="H658" s="36"/>
      <c r="I658" s="36"/>
      <c r="J658" s="36"/>
      <c r="K658" s="36"/>
      <c r="L658" s="36"/>
      <c r="M658" s="36"/>
      <c r="N658" s="36"/>
      <c r="O658" s="36"/>
      <c r="P658" s="36"/>
      <c r="Q658" s="36"/>
      <c r="R658" s="38"/>
      <c r="S658" s="36"/>
      <c r="T658" s="36"/>
      <c r="U658" s="36"/>
      <c r="V658" s="36"/>
      <c r="W658" s="36"/>
      <c r="X658" s="36"/>
      <c r="Y658" s="36"/>
      <c r="Z658" s="36"/>
      <c r="AA658" s="36"/>
      <c r="AB658" s="36"/>
    </row>
    <row r="659" spans="1:28" x14ac:dyDescent="0.25">
      <c r="A659" s="36"/>
      <c r="B659" s="36"/>
      <c r="C659" s="36"/>
      <c r="D659" s="36"/>
      <c r="E659" s="36"/>
      <c r="F659" s="36"/>
      <c r="G659" s="36"/>
      <c r="H659" s="36"/>
      <c r="I659" s="36"/>
      <c r="J659" s="36"/>
      <c r="K659" s="36"/>
      <c r="L659" s="36"/>
      <c r="M659" s="36"/>
      <c r="N659" s="36"/>
      <c r="O659" s="36"/>
      <c r="P659" s="36"/>
      <c r="Q659" s="36"/>
      <c r="R659" s="38"/>
      <c r="S659" s="36"/>
      <c r="T659" s="36"/>
      <c r="U659" s="36"/>
      <c r="V659" s="36"/>
      <c r="W659" s="36"/>
      <c r="X659" s="36"/>
      <c r="Y659" s="36"/>
      <c r="Z659" s="36"/>
      <c r="AA659" s="36"/>
      <c r="AB659" s="36"/>
    </row>
    <row r="660" spans="1:28" x14ac:dyDescent="0.25">
      <c r="A660" s="36"/>
      <c r="B660" s="36"/>
      <c r="C660" s="36"/>
      <c r="D660" s="36"/>
      <c r="E660" s="36"/>
      <c r="F660" s="36"/>
      <c r="G660" s="36"/>
      <c r="H660" s="36"/>
      <c r="I660" s="36"/>
      <c r="J660" s="36"/>
      <c r="K660" s="36"/>
      <c r="L660" s="36"/>
      <c r="M660" s="36"/>
      <c r="N660" s="36"/>
      <c r="O660" s="36"/>
      <c r="P660" s="36"/>
      <c r="Q660" s="36"/>
      <c r="R660" s="38"/>
      <c r="S660" s="36"/>
      <c r="T660" s="36"/>
      <c r="U660" s="36"/>
      <c r="V660" s="36"/>
      <c r="W660" s="36"/>
      <c r="X660" s="36"/>
      <c r="Y660" s="36"/>
      <c r="Z660" s="36"/>
      <c r="AA660" s="36"/>
      <c r="AB660" s="36"/>
    </row>
    <row r="661" spans="1:28" x14ac:dyDescent="0.25">
      <c r="A661" s="36"/>
      <c r="B661" s="36"/>
      <c r="C661" s="36"/>
      <c r="D661" s="36"/>
      <c r="E661" s="36"/>
      <c r="F661" s="36"/>
      <c r="G661" s="36"/>
      <c r="H661" s="36"/>
      <c r="I661" s="36"/>
      <c r="J661" s="36"/>
      <c r="K661" s="36"/>
      <c r="L661" s="36"/>
      <c r="M661" s="36"/>
      <c r="N661" s="36"/>
      <c r="O661" s="36"/>
      <c r="P661" s="36"/>
      <c r="Q661" s="36"/>
      <c r="R661" s="38"/>
      <c r="S661" s="36"/>
      <c r="T661" s="36"/>
      <c r="U661" s="36"/>
      <c r="V661" s="36"/>
      <c r="W661" s="36"/>
      <c r="X661" s="36"/>
      <c r="Y661" s="36"/>
      <c r="Z661" s="36"/>
      <c r="AA661" s="36"/>
      <c r="AB661" s="36"/>
    </row>
    <row r="662" spans="1:28" x14ac:dyDescent="0.25">
      <c r="A662" s="36"/>
      <c r="B662" s="36"/>
      <c r="C662" s="36"/>
      <c r="D662" s="36"/>
      <c r="E662" s="36"/>
      <c r="F662" s="36"/>
      <c r="G662" s="36"/>
      <c r="H662" s="36"/>
      <c r="I662" s="36"/>
      <c r="J662" s="36"/>
      <c r="K662" s="36"/>
      <c r="L662" s="36"/>
      <c r="M662" s="36"/>
      <c r="N662" s="36"/>
      <c r="O662" s="36"/>
      <c r="P662" s="36"/>
      <c r="Q662" s="36"/>
      <c r="R662" s="38"/>
      <c r="S662" s="36"/>
      <c r="T662" s="36"/>
      <c r="U662" s="36"/>
      <c r="V662" s="36"/>
      <c r="W662" s="36"/>
      <c r="X662" s="36"/>
      <c r="Y662" s="36"/>
      <c r="Z662" s="36"/>
      <c r="AA662" s="36"/>
      <c r="AB662" s="36"/>
    </row>
    <row r="663" spans="1:28" x14ac:dyDescent="0.25">
      <c r="A663" s="36"/>
      <c r="B663" s="36"/>
      <c r="C663" s="36"/>
      <c r="D663" s="36"/>
      <c r="E663" s="36"/>
      <c r="F663" s="36"/>
      <c r="G663" s="36"/>
      <c r="H663" s="36"/>
      <c r="I663" s="36"/>
      <c r="J663" s="36"/>
      <c r="K663" s="36"/>
      <c r="L663" s="36"/>
      <c r="M663" s="36"/>
      <c r="N663" s="36"/>
      <c r="O663" s="36"/>
      <c r="P663" s="36"/>
      <c r="Q663" s="36"/>
      <c r="R663" s="38"/>
      <c r="S663" s="36"/>
      <c r="T663" s="36"/>
      <c r="U663" s="36"/>
      <c r="V663" s="36"/>
      <c r="W663" s="36"/>
      <c r="X663" s="36"/>
      <c r="Y663" s="36"/>
      <c r="Z663" s="36"/>
      <c r="AA663" s="36"/>
      <c r="AB663" s="36"/>
    </row>
    <row r="664" spans="1:28" x14ac:dyDescent="0.25">
      <c r="A664" s="36"/>
      <c r="B664" s="36"/>
      <c r="C664" s="36"/>
      <c r="D664" s="36"/>
      <c r="E664" s="36"/>
      <c r="F664" s="36"/>
      <c r="G664" s="36"/>
      <c r="H664" s="36"/>
      <c r="I664" s="36"/>
      <c r="J664" s="36"/>
      <c r="K664" s="36"/>
      <c r="L664" s="36"/>
      <c r="M664" s="36"/>
      <c r="N664" s="36"/>
      <c r="O664" s="36"/>
      <c r="P664" s="36"/>
      <c r="Q664" s="36"/>
      <c r="R664" s="38"/>
      <c r="S664" s="36"/>
      <c r="T664" s="36"/>
      <c r="U664" s="36"/>
      <c r="V664" s="36"/>
      <c r="W664" s="36"/>
      <c r="X664" s="36"/>
      <c r="Y664" s="36"/>
      <c r="Z664" s="36"/>
      <c r="AA664" s="36"/>
      <c r="AB664" s="36"/>
    </row>
    <row r="665" spans="1:28" x14ac:dyDescent="0.25">
      <c r="A665" s="36"/>
      <c r="B665" s="36"/>
      <c r="C665" s="36"/>
      <c r="D665" s="36"/>
      <c r="E665" s="36"/>
      <c r="F665" s="36"/>
      <c r="G665" s="36"/>
      <c r="H665" s="36"/>
      <c r="I665" s="36"/>
      <c r="J665" s="36"/>
      <c r="K665" s="36"/>
      <c r="L665" s="36"/>
      <c r="M665" s="36"/>
      <c r="N665" s="36"/>
      <c r="O665" s="36"/>
      <c r="P665" s="36"/>
      <c r="Q665" s="36"/>
      <c r="R665" s="38"/>
      <c r="S665" s="36"/>
      <c r="T665" s="36"/>
      <c r="U665" s="36"/>
      <c r="V665" s="36"/>
      <c r="W665" s="36"/>
      <c r="X665" s="36"/>
      <c r="Y665" s="36"/>
      <c r="Z665" s="36"/>
      <c r="AA665" s="36"/>
      <c r="AB665" s="36"/>
    </row>
    <row r="666" spans="1:28" x14ac:dyDescent="0.25">
      <c r="A666" s="36"/>
      <c r="B666" s="36"/>
      <c r="C666" s="36"/>
      <c r="D666" s="36"/>
      <c r="E666" s="36"/>
      <c r="F666" s="36"/>
      <c r="G666" s="36"/>
      <c r="H666" s="36"/>
      <c r="I666" s="36"/>
      <c r="J666" s="36"/>
      <c r="K666" s="36"/>
      <c r="L666" s="36"/>
      <c r="M666" s="36"/>
      <c r="N666" s="36"/>
      <c r="O666" s="36"/>
      <c r="P666" s="36"/>
      <c r="Q666" s="36"/>
      <c r="R666" s="38"/>
      <c r="S666" s="36"/>
      <c r="T666" s="36"/>
      <c r="U666" s="36"/>
      <c r="V666" s="36"/>
      <c r="W666" s="36"/>
      <c r="X666" s="36"/>
      <c r="Y666" s="36"/>
      <c r="Z666" s="36"/>
      <c r="AA666" s="36"/>
      <c r="AB666" s="36"/>
    </row>
    <row r="667" spans="1:28" x14ac:dyDescent="0.25">
      <c r="A667" s="36"/>
      <c r="B667" s="36"/>
      <c r="C667" s="36"/>
      <c r="D667" s="36"/>
      <c r="E667" s="36"/>
      <c r="F667" s="36"/>
      <c r="G667" s="36"/>
      <c r="H667" s="36"/>
      <c r="I667" s="36"/>
      <c r="J667" s="36"/>
      <c r="K667" s="36"/>
      <c r="L667" s="36"/>
      <c r="M667" s="36"/>
      <c r="N667" s="36"/>
      <c r="O667" s="36"/>
      <c r="P667" s="36"/>
      <c r="Q667" s="36"/>
      <c r="R667" s="38"/>
      <c r="S667" s="36"/>
      <c r="T667" s="36"/>
      <c r="U667" s="36"/>
      <c r="V667" s="36"/>
      <c r="W667" s="36"/>
      <c r="X667" s="36"/>
      <c r="Y667" s="36"/>
      <c r="Z667" s="36"/>
      <c r="AA667" s="36"/>
      <c r="AB667" s="36"/>
    </row>
    <row r="668" spans="1:28" x14ac:dyDescent="0.25">
      <c r="A668" s="36"/>
      <c r="B668" s="36"/>
      <c r="C668" s="36"/>
      <c r="D668" s="36"/>
      <c r="E668" s="36"/>
      <c r="F668" s="36"/>
      <c r="G668" s="36"/>
      <c r="H668" s="36"/>
      <c r="I668" s="36"/>
      <c r="J668" s="36"/>
      <c r="K668" s="36"/>
      <c r="L668" s="36"/>
      <c r="M668" s="36"/>
      <c r="N668" s="36"/>
      <c r="O668" s="36"/>
      <c r="P668" s="36"/>
      <c r="Q668" s="36"/>
      <c r="R668" s="38"/>
      <c r="S668" s="36"/>
      <c r="T668" s="36"/>
      <c r="U668" s="36"/>
      <c r="V668" s="36"/>
      <c r="W668" s="36"/>
      <c r="X668" s="36"/>
      <c r="Y668" s="36"/>
      <c r="Z668" s="36"/>
      <c r="AA668" s="36"/>
      <c r="AB668" s="36"/>
    </row>
    <row r="669" spans="1:28" x14ac:dyDescent="0.25">
      <c r="A669" s="36"/>
      <c r="B669" s="36"/>
      <c r="C669" s="36"/>
      <c r="D669" s="36"/>
      <c r="E669" s="36"/>
      <c r="F669" s="36"/>
      <c r="G669" s="36"/>
      <c r="H669" s="36"/>
      <c r="I669" s="36"/>
      <c r="J669" s="36"/>
      <c r="K669" s="36"/>
      <c r="L669" s="36"/>
      <c r="M669" s="36"/>
      <c r="N669" s="36"/>
      <c r="O669" s="36"/>
      <c r="P669" s="36"/>
      <c r="Q669" s="36"/>
      <c r="R669" s="38"/>
      <c r="S669" s="36"/>
      <c r="T669" s="36"/>
      <c r="U669" s="36"/>
      <c r="V669" s="36"/>
      <c r="W669" s="36"/>
      <c r="X669" s="36"/>
      <c r="Y669" s="36"/>
      <c r="Z669" s="36"/>
      <c r="AA669" s="36"/>
      <c r="AB669" s="36"/>
    </row>
    <row r="670" spans="1:28" x14ac:dyDescent="0.25">
      <c r="A670" s="36"/>
      <c r="B670" s="36"/>
      <c r="C670" s="36"/>
      <c r="D670" s="36"/>
      <c r="E670" s="36"/>
      <c r="F670" s="36"/>
      <c r="G670" s="36"/>
      <c r="H670" s="36"/>
      <c r="I670" s="36"/>
      <c r="J670" s="36"/>
      <c r="K670" s="36"/>
      <c r="L670" s="36"/>
      <c r="M670" s="36"/>
      <c r="N670" s="36"/>
      <c r="O670" s="36"/>
      <c r="P670" s="36"/>
      <c r="Q670" s="36"/>
      <c r="R670" s="38"/>
      <c r="S670" s="36"/>
      <c r="T670" s="36"/>
      <c r="U670" s="36"/>
      <c r="V670" s="36"/>
      <c r="W670" s="36"/>
      <c r="X670" s="36"/>
      <c r="Y670" s="36"/>
      <c r="Z670" s="36"/>
      <c r="AA670" s="36"/>
      <c r="AB670" s="36"/>
    </row>
    <row r="671" spans="1:28" x14ac:dyDescent="0.25">
      <c r="A671" s="36"/>
      <c r="B671" s="36"/>
      <c r="C671" s="36"/>
      <c r="D671" s="36"/>
      <c r="E671" s="36"/>
      <c r="F671" s="36"/>
      <c r="G671" s="36"/>
      <c r="H671" s="36"/>
      <c r="I671" s="36"/>
      <c r="J671" s="36"/>
      <c r="K671" s="36"/>
      <c r="L671" s="36"/>
      <c r="M671" s="36"/>
      <c r="N671" s="36"/>
      <c r="O671" s="36"/>
      <c r="P671" s="36"/>
      <c r="Q671" s="36"/>
      <c r="R671" s="38"/>
      <c r="S671" s="36"/>
      <c r="T671" s="36"/>
      <c r="U671" s="36"/>
      <c r="V671" s="36"/>
      <c r="W671" s="36"/>
      <c r="X671" s="36"/>
      <c r="Y671" s="36"/>
      <c r="Z671" s="36"/>
      <c r="AA671" s="36"/>
      <c r="AB671" s="36"/>
    </row>
    <row r="672" spans="1:28" x14ac:dyDescent="0.25">
      <c r="A672" s="36"/>
      <c r="B672" s="36"/>
      <c r="C672" s="36"/>
      <c r="D672" s="36"/>
      <c r="E672" s="36"/>
      <c r="F672" s="36"/>
      <c r="G672" s="36"/>
      <c r="H672" s="36"/>
      <c r="I672" s="36"/>
      <c r="J672" s="36"/>
      <c r="K672" s="36"/>
      <c r="L672" s="36"/>
      <c r="M672" s="36"/>
      <c r="N672" s="36"/>
      <c r="O672" s="36"/>
      <c r="P672" s="36"/>
      <c r="Q672" s="36"/>
      <c r="R672" s="38"/>
      <c r="S672" s="36"/>
      <c r="T672" s="36"/>
      <c r="U672" s="36"/>
      <c r="V672" s="36"/>
      <c r="W672" s="36"/>
      <c r="X672" s="36"/>
      <c r="Y672" s="36"/>
      <c r="Z672" s="36"/>
      <c r="AA672" s="36"/>
      <c r="AB672" s="36"/>
    </row>
    <row r="673" spans="1:28" x14ac:dyDescent="0.25">
      <c r="A673" s="36"/>
      <c r="B673" s="36"/>
      <c r="C673" s="36"/>
      <c r="D673" s="36"/>
      <c r="E673" s="36"/>
      <c r="F673" s="36"/>
      <c r="G673" s="36"/>
      <c r="H673" s="36"/>
      <c r="I673" s="36"/>
      <c r="J673" s="36"/>
      <c r="K673" s="36"/>
      <c r="L673" s="36"/>
      <c r="M673" s="36"/>
      <c r="N673" s="36"/>
      <c r="O673" s="36"/>
      <c r="P673" s="36"/>
      <c r="Q673" s="36"/>
      <c r="R673" s="38"/>
      <c r="S673" s="36"/>
      <c r="T673" s="36"/>
      <c r="U673" s="36"/>
      <c r="V673" s="36"/>
      <c r="W673" s="36"/>
      <c r="X673" s="36"/>
      <c r="Y673" s="36"/>
      <c r="Z673" s="36"/>
      <c r="AA673" s="36"/>
      <c r="AB673" s="36"/>
    </row>
    <row r="674" spans="1:28" x14ac:dyDescent="0.25">
      <c r="A674" s="36"/>
      <c r="B674" s="36"/>
      <c r="C674" s="36"/>
      <c r="D674" s="36"/>
      <c r="E674" s="36"/>
      <c r="F674" s="36"/>
      <c r="G674" s="36"/>
      <c r="H674" s="36"/>
      <c r="I674" s="36"/>
      <c r="J674" s="36"/>
      <c r="K674" s="36"/>
      <c r="L674" s="36"/>
      <c r="M674" s="36"/>
      <c r="N674" s="36"/>
      <c r="O674" s="36"/>
      <c r="P674" s="36"/>
      <c r="Q674" s="36"/>
      <c r="R674" s="38"/>
      <c r="S674" s="36"/>
      <c r="T674" s="36"/>
      <c r="U674" s="36"/>
      <c r="V674" s="36"/>
      <c r="W674" s="36"/>
      <c r="X674" s="36"/>
      <c r="Y674" s="36"/>
      <c r="Z674" s="36"/>
      <c r="AA674" s="36"/>
      <c r="AB674" s="36"/>
    </row>
    <row r="675" spans="1:28" x14ac:dyDescent="0.25">
      <c r="A675" s="36"/>
      <c r="B675" s="36"/>
      <c r="C675" s="36"/>
      <c r="D675" s="36"/>
      <c r="E675" s="36"/>
      <c r="F675" s="36"/>
      <c r="G675" s="36"/>
      <c r="H675" s="36"/>
      <c r="I675" s="36"/>
      <c r="J675" s="36"/>
      <c r="K675" s="36"/>
      <c r="L675" s="36"/>
      <c r="M675" s="36"/>
      <c r="N675" s="36"/>
      <c r="O675" s="36"/>
      <c r="P675" s="36"/>
      <c r="Q675" s="36"/>
      <c r="R675" s="38"/>
      <c r="S675" s="36"/>
      <c r="T675" s="36"/>
      <c r="U675" s="36"/>
      <c r="V675" s="36"/>
      <c r="W675" s="36"/>
      <c r="X675" s="36"/>
      <c r="Y675" s="36"/>
      <c r="Z675" s="36"/>
      <c r="AA675" s="36"/>
      <c r="AB675" s="36"/>
    </row>
    <row r="676" spans="1:28" x14ac:dyDescent="0.25">
      <c r="A676" s="36"/>
      <c r="B676" s="36"/>
      <c r="C676" s="36"/>
      <c r="D676" s="36"/>
      <c r="E676" s="36"/>
      <c r="F676" s="36"/>
      <c r="G676" s="36"/>
      <c r="H676" s="36"/>
      <c r="I676" s="36"/>
      <c r="J676" s="36"/>
      <c r="K676" s="36"/>
      <c r="L676" s="36"/>
      <c r="M676" s="36"/>
      <c r="N676" s="36"/>
      <c r="O676" s="36"/>
      <c r="P676" s="36"/>
      <c r="Q676" s="36"/>
      <c r="R676" s="38"/>
      <c r="S676" s="36"/>
      <c r="T676" s="36"/>
      <c r="U676" s="36"/>
      <c r="V676" s="36"/>
      <c r="W676" s="36"/>
      <c r="X676" s="36"/>
      <c r="Y676" s="36"/>
      <c r="Z676" s="36"/>
      <c r="AA676" s="36"/>
      <c r="AB676" s="36"/>
    </row>
    <row r="677" spans="1:28" x14ac:dyDescent="0.25">
      <c r="A677" s="36"/>
      <c r="B677" s="36"/>
      <c r="C677" s="36"/>
      <c r="D677" s="36"/>
      <c r="E677" s="36"/>
      <c r="F677" s="36"/>
      <c r="G677" s="36"/>
      <c r="H677" s="36"/>
      <c r="I677" s="36"/>
      <c r="J677" s="36"/>
      <c r="K677" s="36"/>
      <c r="L677" s="36"/>
      <c r="M677" s="36"/>
      <c r="N677" s="36"/>
      <c r="O677" s="36"/>
      <c r="P677" s="36"/>
      <c r="Q677" s="36"/>
      <c r="R677" s="38"/>
      <c r="S677" s="36"/>
      <c r="T677" s="36"/>
      <c r="U677" s="36"/>
      <c r="V677" s="36"/>
      <c r="W677" s="36"/>
      <c r="X677" s="36"/>
      <c r="Y677" s="36"/>
      <c r="Z677" s="36"/>
      <c r="AA677" s="36"/>
      <c r="AB677" s="36"/>
    </row>
    <row r="678" spans="1:28" x14ac:dyDescent="0.25">
      <c r="A678" s="36"/>
      <c r="B678" s="36"/>
      <c r="C678" s="36"/>
      <c r="D678" s="36"/>
      <c r="E678" s="36"/>
      <c r="F678" s="36"/>
      <c r="G678" s="36"/>
      <c r="H678" s="36"/>
      <c r="I678" s="36"/>
      <c r="J678" s="36"/>
      <c r="K678" s="36"/>
      <c r="L678" s="36"/>
      <c r="M678" s="36"/>
      <c r="N678" s="36"/>
      <c r="O678" s="36"/>
      <c r="P678" s="36"/>
      <c r="Q678" s="36"/>
      <c r="R678" s="38"/>
      <c r="S678" s="36"/>
      <c r="T678" s="36"/>
      <c r="U678" s="36"/>
      <c r="V678" s="36"/>
      <c r="W678" s="36"/>
      <c r="X678" s="36"/>
      <c r="Y678" s="36"/>
      <c r="Z678" s="36"/>
      <c r="AA678" s="36"/>
      <c r="AB678" s="36"/>
    </row>
    <row r="679" spans="1:28" x14ac:dyDescent="0.25">
      <c r="A679" s="36"/>
      <c r="B679" s="36"/>
      <c r="C679" s="36"/>
      <c r="D679" s="36"/>
      <c r="E679" s="36"/>
      <c r="F679" s="36"/>
      <c r="G679" s="36"/>
      <c r="H679" s="36"/>
      <c r="I679" s="36"/>
      <c r="J679" s="36"/>
      <c r="K679" s="36"/>
      <c r="L679" s="36"/>
      <c r="M679" s="36"/>
      <c r="N679" s="36"/>
      <c r="O679" s="36"/>
      <c r="P679" s="36"/>
      <c r="Q679" s="36"/>
      <c r="R679" s="38"/>
      <c r="S679" s="36"/>
      <c r="T679" s="36"/>
      <c r="U679" s="36"/>
      <c r="V679" s="36"/>
      <c r="W679" s="36"/>
      <c r="X679" s="36"/>
      <c r="Y679" s="36"/>
      <c r="Z679" s="36"/>
      <c r="AA679" s="36"/>
      <c r="AB679" s="36"/>
    </row>
    <row r="680" spans="1:28" x14ac:dyDescent="0.25">
      <c r="A680" s="36"/>
      <c r="B680" s="36"/>
      <c r="C680" s="36"/>
      <c r="D680" s="36"/>
      <c r="E680" s="36"/>
      <c r="F680" s="36"/>
      <c r="G680" s="36"/>
      <c r="H680" s="36"/>
      <c r="I680" s="36"/>
      <c r="J680" s="36"/>
      <c r="K680" s="36"/>
      <c r="L680" s="36"/>
      <c r="M680" s="36"/>
      <c r="N680" s="36"/>
      <c r="O680" s="36"/>
      <c r="P680" s="36"/>
      <c r="Q680" s="36"/>
      <c r="R680" s="38"/>
      <c r="S680" s="36"/>
      <c r="T680" s="36"/>
      <c r="U680" s="36"/>
      <c r="V680" s="36"/>
      <c r="W680" s="36"/>
      <c r="X680" s="36"/>
      <c r="Y680" s="36"/>
      <c r="Z680" s="36"/>
      <c r="AA680" s="36"/>
      <c r="AB680" s="36"/>
    </row>
    <row r="681" spans="1:28" x14ac:dyDescent="0.25">
      <c r="A681" s="36"/>
      <c r="B681" s="36"/>
      <c r="C681" s="36"/>
      <c r="D681" s="36"/>
      <c r="E681" s="36"/>
      <c r="F681" s="36"/>
      <c r="G681" s="36"/>
      <c r="H681" s="36"/>
      <c r="I681" s="36"/>
      <c r="J681" s="36"/>
      <c r="K681" s="36"/>
      <c r="L681" s="36"/>
      <c r="M681" s="36"/>
      <c r="N681" s="36"/>
      <c r="O681" s="36"/>
      <c r="P681" s="36"/>
      <c r="Q681" s="36"/>
      <c r="R681" s="38"/>
      <c r="S681" s="36"/>
      <c r="T681" s="36"/>
      <c r="U681" s="36"/>
      <c r="V681" s="36"/>
      <c r="W681" s="36"/>
      <c r="X681" s="36"/>
      <c r="Y681" s="36"/>
      <c r="Z681" s="36"/>
      <c r="AA681" s="36"/>
      <c r="AB681" s="36"/>
    </row>
    <row r="682" spans="1:28" x14ac:dyDescent="0.25">
      <c r="A682" s="36"/>
      <c r="B682" s="36"/>
      <c r="C682" s="36"/>
      <c r="D682" s="36"/>
      <c r="E682" s="36"/>
      <c r="F682" s="36"/>
      <c r="G682" s="36"/>
      <c r="H682" s="36"/>
      <c r="I682" s="36"/>
      <c r="J682" s="36"/>
      <c r="K682" s="36"/>
      <c r="L682" s="36"/>
      <c r="M682" s="36"/>
      <c r="N682" s="36"/>
      <c r="O682" s="36"/>
      <c r="P682" s="36"/>
      <c r="Q682" s="36"/>
      <c r="R682" s="38"/>
      <c r="S682" s="36"/>
      <c r="T682" s="36"/>
      <c r="U682" s="36"/>
      <c r="V682" s="36"/>
      <c r="W682" s="36"/>
      <c r="X682" s="36"/>
      <c r="Y682" s="36"/>
      <c r="Z682" s="36"/>
      <c r="AA682" s="36"/>
      <c r="AB682" s="36"/>
    </row>
    <row r="683" spans="1:28" x14ac:dyDescent="0.25">
      <c r="A683" s="36"/>
      <c r="B683" s="36"/>
      <c r="C683" s="36"/>
      <c r="D683" s="36"/>
      <c r="E683" s="36"/>
      <c r="F683" s="36"/>
      <c r="G683" s="36"/>
      <c r="H683" s="36"/>
      <c r="I683" s="36"/>
      <c r="J683" s="36"/>
      <c r="K683" s="36"/>
      <c r="L683" s="36"/>
      <c r="M683" s="36"/>
      <c r="N683" s="36"/>
      <c r="O683" s="36"/>
      <c r="P683" s="36"/>
      <c r="Q683" s="36"/>
      <c r="R683" s="38"/>
      <c r="S683" s="36"/>
      <c r="T683" s="36"/>
      <c r="U683" s="36"/>
      <c r="V683" s="36"/>
      <c r="W683" s="36"/>
      <c r="X683" s="36"/>
      <c r="Y683" s="36"/>
      <c r="Z683" s="36"/>
      <c r="AA683" s="36"/>
      <c r="AB683" s="36"/>
    </row>
    <row r="684" spans="1:28" x14ac:dyDescent="0.25">
      <c r="A684" s="36"/>
      <c r="B684" s="36"/>
      <c r="C684" s="36"/>
      <c r="D684" s="36"/>
      <c r="E684" s="36"/>
      <c r="F684" s="36"/>
      <c r="G684" s="36"/>
      <c r="H684" s="36"/>
      <c r="I684" s="36"/>
      <c r="J684" s="36"/>
      <c r="K684" s="36"/>
      <c r="L684" s="36"/>
      <c r="M684" s="36"/>
      <c r="N684" s="36"/>
      <c r="O684" s="36"/>
      <c r="P684" s="36"/>
      <c r="Q684" s="36"/>
      <c r="R684" s="38"/>
      <c r="S684" s="36"/>
      <c r="T684" s="36"/>
      <c r="U684" s="36"/>
      <c r="V684" s="36"/>
      <c r="W684" s="36"/>
      <c r="X684" s="36"/>
      <c r="Y684" s="36"/>
      <c r="Z684" s="36"/>
      <c r="AA684" s="36"/>
      <c r="AB684" s="36"/>
    </row>
    <row r="685" spans="1:28" x14ac:dyDescent="0.25">
      <c r="A685" s="36"/>
      <c r="B685" s="36"/>
      <c r="C685" s="36"/>
      <c r="D685" s="36"/>
      <c r="E685" s="36"/>
      <c r="F685" s="36"/>
      <c r="G685" s="36"/>
      <c r="H685" s="36"/>
      <c r="I685" s="36"/>
      <c r="J685" s="36"/>
      <c r="K685" s="36"/>
      <c r="L685" s="36"/>
      <c r="M685" s="36"/>
      <c r="N685" s="36"/>
      <c r="O685" s="36"/>
      <c r="P685" s="36"/>
      <c r="Q685" s="36"/>
      <c r="R685" s="38"/>
      <c r="S685" s="36"/>
      <c r="T685" s="36"/>
      <c r="U685" s="36"/>
      <c r="V685" s="36"/>
      <c r="W685" s="36"/>
      <c r="X685" s="36"/>
      <c r="Y685" s="36"/>
      <c r="Z685" s="36"/>
      <c r="AA685" s="36"/>
      <c r="AB685" s="36"/>
    </row>
    <row r="686" spans="1:28" x14ac:dyDescent="0.25">
      <c r="A686" s="36"/>
      <c r="B686" s="36"/>
      <c r="C686" s="36"/>
      <c r="D686" s="36"/>
      <c r="E686" s="36"/>
      <c r="F686" s="36"/>
      <c r="G686" s="36"/>
      <c r="H686" s="36"/>
      <c r="I686" s="36"/>
      <c r="J686" s="36"/>
      <c r="K686" s="36"/>
      <c r="L686" s="36"/>
      <c r="M686" s="36"/>
      <c r="N686" s="36"/>
      <c r="O686" s="36"/>
      <c r="P686" s="36"/>
      <c r="Q686" s="36"/>
      <c r="R686" s="38"/>
      <c r="S686" s="36"/>
      <c r="T686" s="36"/>
      <c r="U686" s="36"/>
      <c r="V686" s="36"/>
      <c r="W686" s="36"/>
      <c r="X686" s="36"/>
      <c r="Y686" s="36"/>
      <c r="Z686" s="36"/>
      <c r="AA686" s="36"/>
      <c r="AB686" s="36"/>
    </row>
    <row r="687" spans="1:28" x14ac:dyDescent="0.25">
      <c r="A687" s="36"/>
      <c r="B687" s="36"/>
      <c r="C687" s="36"/>
      <c r="D687" s="36"/>
      <c r="E687" s="36"/>
      <c r="F687" s="36"/>
      <c r="G687" s="36"/>
      <c r="H687" s="36"/>
      <c r="I687" s="36"/>
      <c r="J687" s="36"/>
      <c r="K687" s="36"/>
      <c r="L687" s="36"/>
      <c r="M687" s="36"/>
      <c r="N687" s="36"/>
      <c r="O687" s="36"/>
      <c r="P687" s="36"/>
      <c r="Q687" s="36"/>
      <c r="R687" s="38"/>
      <c r="S687" s="36"/>
      <c r="T687" s="36"/>
      <c r="U687" s="36"/>
      <c r="V687" s="36"/>
      <c r="W687" s="36"/>
      <c r="X687" s="36"/>
      <c r="Y687" s="36"/>
      <c r="Z687" s="36"/>
      <c r="AA687" s="36"/>
      <c r="AB687" s="36"/>
    </row>
    <row r="688" spans="1:28" x14ac:dyDescent="0.25">
      <c r="A688" s="36"/>
      <c r="B688" s="36"/>
      <c r="C688" s="36"/>
      <c r="D688" s="36"/>
      <c r="E688" s="36"/>
      <c r="F688" s="36"/>
      <c r="G688" s="36"/>
      <c r="H688" s="36"/>
      <c r="I688" s="36"/>
      <c r="J688" s="36"/>
      <c r="K688" s="36"/>
      <c r="L688" s="36"/>
      <c r="M688" s="36"/>
      <c r="N688" s="36"/>
      <c r="O688" s="36"/>
      <c r="P688" s="36"/>
      <c r="Q688" s="36"/>
      <c r="R688" s="38"/>
      <c r="S688" s="36"/>
      <c r="T688" s="36"/>
      <c r="U688" s="36"/>
      <c r="V688" s="36"/>
      <c r="W688" s="36"/>
      <c r="X688" s="36"/>
      <c r="Y688" s="36"/>
      <c r="Z688" s="36"/>
      <c r="AA688" s="36"/>
      <c r="AB688" s="36"/>
    </row>
    <row r="689" spans="1:28" x14ac:dyDescent="0.25">
      <c r="A689" s="36"/>
      <c r="B689" s="36"/>
      <c r="C689" s="36"/>
      <c r="D689" s="36"/>
      <c r="E689" s="36"/>
      <c r="F689" s="36"/>
      <c r="G689" s="36"/>
      <c r="H689" s="36"/>
      <c r="I689" s="36"/>
      <c r="J689" s="36"/>
      <c r="K689" s="36"/>
      <c r="L689" s="36"/>
      <c r="M689" s="36"/>
      <c r="N689" s="36"/>
      <c r="O689" s="36"/>
      <c r="P689" s="36"/>
      <c r="Q689" s="36"/>
      <c r="R689" s="38"/>
      <c r="S689" s="36"/>
      <c r="T689" s="36"/>
      <c r="U689" s="36"/>
      <c r="V689" s="36"/>
      <c r="W689" s="36"/>
      <c r="X689" s="36"/>
      <c r="Y689" s="36"/>
      <c r="Z689" s="36"/>
      <c r="AA689" s="36"/>
      <c r="AB689" s="36"/>
    </row>
    <row r="690" spans="1:28" x14ac:dyDescent="0.25">
      <c r="A690" s="36"/>
      <c r="B690" s="36"/>
      <c r="C690" s="36"/>
      <c r="D690" s="36"/>
      <c r="E690" s="36"/>
      <c r="F690" s="36"/>
      <c r="G690" s="36"/>
      <c r="H690" s="36"/>
      <c r="I690" s="36"/>
      <c r="J690" s="36"/>
      <c r="K690" s="36"/>
      <c r="L690" s="36"/>
      <c r="M690" s="36"/>
      <c r="N690" s="36"/>
      <c r="O690" s="36"/>
      <c r="P690" s="36"/>
      <c r="Q690" s="36"/>
      <c r="R690" s="38"/>
      <c r="S690" s="36"/>
      <c r="T690" s="36"/>
      <c r="U690" s="36"/>
      <c r="V690" s="36"/>
      <c r="W690" s="36"/>
      <c r="X690" s="36"/>
      <c r="Y690" s="36"/>
      <c r="Z690" s="36"/>
      <c r="AA690" s="36"/>
      <c r="AB690" s="36"/>
    </row>
    <row r="691" spans="1:28" x14ac:dyDescent="0.25">
      <c r="A691" s="36"/>
      <c r="B691" s="36"/>
      <c r="C691" s="36"/>
      <c r="D691" s="36"/>
      <c r="E691" s="36"/>
      <c r="F691" s="36"/>
      <c r="G691" s="36"/>
      <c r="H691" s="36"/>
      <c r="I691" s="36"/>
      <c r="J691" s="36"/>
      <c r="K691" s="36"/>
      <c r="L691" s="36"/>
      <c r="M691" s="36"/>
      <c r="N691" s="36"/>
      <c r="O691" s="36"/>
      <c r="P691" s="36"/>
      <c r="Q691" s="36"/>
      <c r="R691" s="38"/>
      <c r="S691" s="36"/>
      <c r="T691" s="36"/>
      <c r="U691" s="36"/>
      <c r="V691" s="36"/>
      <c r="W691" s="36"/>
      <c r="X691" s="36"/>
      <c r="Y691" s="36"/>
      <c r="Z691" s="36"/>
      <c r="AA691" s="36"/>
      <c r="AB691" s="36"/>
    </row>
    <row r="692" spans="1:28" x14ac:dyDescent="0.25">
      <c r="A692" s="36"/>
      <c r="B692" s="36"/>
      <c r="C692" s="36"/>
      <c r="D692" s="36"/>
      <c r="E692" s="36"/>
      <c r="F692" s="36"/>
      <c r="G692" s="36"/>
      <c r="H692" s="36"/>
      <c r="I692" s="36"/>
      <c r="J692" s="36"/>
      <c r="K692" s="36"/>
      <c r="L692" s="36"/>
      <c r="M692" s="36"/>
      <c r="N692" s="36"/>
      <c r="O692" s="36"/>
      <c r="P692" s="36"/>
      <c r="Q692" s="36"/>
      <c r="R692" s="38"/>
      <c r="S692" s="36"/>
      <c r="T692" s="36"/>
      <c r="U692" s="36"/>
      <c r="V692" s="36"/>
      <c r="W692" s="36"/>
      <c r="X692" s="36"/>
      <c r="Y692" s="36"/>
      <c r="Z692" s="36"/>
      <c r="AA692" s="36"/>
      <c r="AB692" s="36"/>
    </row>
    <row r="693" spans="1:28" x14ac:dyDescent="0.25">
      <c r="A693" s="36"/>
      <c r="B693" s="36"/>
      <c r="C693" s="36"/>
      <c r="D693" s="36"/>
      <c r="E693" s="36"/>
      <c r="F693" s="36"/>
      <c r="G693" s="36"/>
      <c r="H693" s="36"/>
      <c r="I693" s="36"/>
      <c r="J693" s="36"/>
      <c r="K693" s="36"/>
      <c r="L693" s="36"/>
      <c r="M693" s="36"/>
      <c r="N693" s="36"/>
      <c r="O693" s="36"/>
      <c r="P693" s="36"/>
      <c r="Q693" s="36"/>
      <c r="R693" s="38"/>
      <c r="S693" s="36"/>
      <c r="T693" s="36"/>
      <c r="U693" s="36"/>
      <c r="V693" s="36"/>
      <c r="W693" s="36"/>
      <c r="X693" s="36"/>
      <c r="Y693" s="36"/>
      <c r="Z693" s="36"/>
      <c r="AA693" s="36"/>
      <c r="AB693" s="36"/>
    </row>
    <row r="694" spans="1:28" x14ac:dyDescent="0.25">
      <c r="A694" s="36"/>
      <c r="B694" s="36"/>
      <c r="C694" s="36"/>
      <c r="D694" s="36"/>
      <c r="E694" s="36"/>
      <c r="F694" s="36"/>
      <c r="G694" s="36"/>
      <c r="H694" s="36"/>
      <c r="I694" s="36"/>
      <c r="J694" s="36"/>
      <c r="K694" s="36"/>
      <c r="L694" s="36"/>
      <c r="M694" s="36"/>
      <c r="N694" s="36"/>
      <c r="O694" s="36"/>
      <c r="P694" s="36"/>
      <c r="Q694" s="36"/>
      <c r="R694" s="38"/>
      <c r="S694" s="36"/>
      <c r="T694" s="36"/>
      <c r="U694" s="36"/>
      <c r="V694" s="36"/>
      <c r="W694" s="36"/>
      <c r="X694" s="36"/>
      <c r="Y694" s="36"/>
      <c r="Z694" s="36"/>
      <c r="AA694" s="36"/>
      <c r="AB694" s="36"/>
    </row>
    <row r="695" spans="1:28" x14ac:dyDescent="0.25">
      <c r="A695" s="36"/>
      <c r="B695" s="36"/>
      <c r="C695" s="36"/>
      <c r="D695" s="36"/>
      <c r="E695" s="36"/>
      <c r="F695" s="36"/>
      <c r="G695" s="36"/>
      <c r="H695" s="36"/>
      <c r="I695" s="36"/>
      <c r="J695" s="36"/>
      <c r="K695" s="36"/>
      <c r="L695" s="36"/>
      <c r="M695" s="36"/>
      <c r="N695" s="36"/>
      <c r="O695" s="36"/>
      <c r="P695" s="36"/>
      <c r="Q695" s="36"/>
      <c r="R695" s="38"/>
      <c r="S695" s="36"/>
      <c r="T695" s="36"/>
      <c r="U695" s="36"/>
      <c r="V695" s="36"/>
      <c r="W695" s="36"/>
      <c r="X695" s="36"/>
      <c r="Y695" s="36"/>
      <c r="Z695" s="36"/>
      <c r="AA695" s="36"/>
      <c r="AB695" s="36"/>
    </row>
    <row r="696" spans="1:28" x14ac:dyDescent="0.25">
      <c r="A696" s="36"/>
      <c r="B696" s="36"/>
      <c r="C696" s="36"/>
      <c r="D696" s="36"/>
      <c r="E696" s="36"/>
      <c r="F696" s="36"/>
      <c r="G696" s="36"/>
      <c r="H696" s="36"/>
      <c r="I696" s="36"/>
      <c r="J696" s="36"/>
      <c r="K696" s="36"/>
      <c r="L696" s="36"/>
      <c r="M696" s="36"/>
      <c r="N696" s="36"/>
      <c r="O696" s="36"/>
      <c r="P696" s="36"/>
      <c r="Q696" s="36"/>
      <c r="R696" s="38"/>
      <c r="S696" s="36"/>
      <c r="T696" s="36"/>
      <c r="U696" s="36"/>
      <c r="V696" s="36"/>
      <c r="W696" s="36"/>
      <c r="X696" s="36"/>
      <c r="Y696" s="36"/>
      <c r="Z696" s="36"/>
      <c r="AA696" s="36"/>
      <c r="AB696" s="36"/>
    </row>
    <row r="697" spans="1:28" x14ac:dyDescent="0.25">
      <c r="A697" s="36"/>
      <c r="B697" s="36"/>
      <c r="C697" s="36"/>
      <c r="D697" s="36"/>
      <c r="E697" s="36"/>
      <c r="F697" s="36"/>
      <c r="G697" s="36"/>
      <c r="H697" s="36"/>
      <c r="I697" s="36"/>
      <c r="J697" s="36"/>
      <c r="K697" s="36"/>
      <c r="L697" s="36"/>
      <c r="M697" s="36"/>
      <c r="N697" s="36"/>
      <c r="O697" s="36"/>
      <c r="P697" s="36"/>
      <c r="Q697" s="36"/>
      <c r="R697" s="38"/>
      <c r="S697" s="36"/>
      <c r="T697" s="36"/>
      <c r="U697" s="36"/>
      <c r="V697" s="36"/>
      <c r="W697" s="36"/>
      <c r="X697" s="36"/>
      <c r="Y697" s="36"/>
      <c r="Z697" s="36"/>
      <c r="AA697" s="36"/>
      <c r="AB697" s="36"/>
    </row>
    <row r="698" spans="1:28" x14ac:dyDescent="0.25">
      <c r="A698" s="36"/>
      <c r="B698" s="36"/>
      <c r="C698" s="36"/>
      <c r="D698" s="36"/>
      <c r="E698" s="36"/>
      <c r="F698" s="36"/>
      <c r="G698" s="36"/>
      <c r="H698" s="36"/>
      <c r="I698" s="36"/>
      <c r="J698" s="36"/>
      <c r="K698" s="36"/>
      <c r="L698" s="36"/>
      <c r="M698" s="36"/>
      <c r="N698" s="36"/>
      <c r="O698" s="36"/>
      <c r="P698" s="36"/>
      <c r="Q698" s="36"/>
      <c r="R698" s="38"/>
      <c r="S698" s="36"/>
      <c r="T698" s="36"/>
      <c r="U698" s="36"/>
      <c r="V698" s="36"/>
      <c r="W698" s="36"/>
      <c r="X698" s="36"/>
      <c r="Y698" s="36"/>
      <c r="Z698" s="36"/>
      <c r="AA698" s="36"/>
      <c r="AB698" s="36"/>
    </row>
    <row r="699" spans="1:28" x14ac:dyDescent="0.25">
      <c r="A699" s="36"/>
      <c r="B699" s="36"/>
      <c r="C699" s="36"/>
      <c r="D699" s="36"/>
      <c r="E699" s="36"/>
      <c r="F699" s="36"/>
      <c r="G699" s="36"/>
      <c r="H699" s="36"/>
      <c r="I699" s="36"/>
      <c r="J699" s="36"/>
      <c r="K699" s="36"/>
      <c r="L699" s="36"/>
      <c r="M699" s="36"/>
      <c r="N699" s="36"/>
      <c r="O699" s="36"/>
      <c r="P699" s="36"/>
      <c r="Q699" s="36"/>
      <c r="R699" s="38"/>
      <c r="S699" s="36"/>
      <c r="T699" s="36"/>
      <c r="U699" s="36"/>
      <c r="V699" s="36"/>
      <c r="W699" s="36"/>
      <c r="X699" s="36"/>
      <c r="Y699" s="36"/>
      <c r="Z699" s="36"/>
      <c r="AA699" s="36"/>
      <c r="AB699" s="36"/>
    </row>
    <row r="700" spans="1:28" x14ac:dyDescent="0.25">
      <c r="A700" s="36"/>
      <c r="B700" s="36"/>
      <c r="C700" s="36"/>
      <c r="D700" s="36"/>
      <c r="E700" s="36"/>
      <c r="F700" s="36"/>
      <c r="G700" s="36"/>
      <c r="H700" s="36"/>
      <c r="I700" s="36"/>
      <c r="J700" s="36"/>
      <c r="K700" s="36"/>
      <c r="L700" s="36"/>
      <c r="M700" s="36"/>
      <c r="N700" s="36"/>
      <c r="O700" s="36"/>
      <c r="P700" s="36"/>
      <c r="Q700" s="36"/>
      <c r="R700" s="38"/>
      <c r="S700" s="36"/>
      <c r="T700" s="36"/>
      <c r="U700" s="36"/>
      <c r="V700" s="36"/>
      <c r="W700" s="36"/>
      <c r="X700" s="36"/>
      <c r="Y700" s="36"/>
      <c r="Z700" s="36"/>
      <c r="AA700" s="36"/>
      <c r="AB700" s="36"/>
    </row>
    <row r="701" spans="1:28" x14ac:dyDescent="0.25">
      <c r="A701" s="36"/>
      <c r="B701" s="36"/>
      <c r="C701" s="36"/>
      <c r="D701" s="36"/>
      <c r="E701" s="36"/>
      <c r="F701" s="36"/>
      <c r="G701" s="36"/>
      <c r="H701" s="36"/>
      <c r="I701" s="36"/>
      <c r="J701" s="36"/>
      <c r="K701" s="36"/>
      <c r="L701" s="36"/>
      <c r="M701" s="36"/>
      <c r="N701" s="36"/>
      <c r="O701" s="36"/>
      <c r="P701" s="36"/>
      <c r="Q701" s="36"/>
      <c r="R701" s="38"/>
      <c r="S701" s="36"/>
      <c r="T701" s="36"/>
      <c r="U701" s="36"/>
      <c r="V701" s="36"/>
      <c r="W701" s="36"/>
      <c r="X701" s="36"/>
      <c r="Y701" s="36"/>
      <c r="Z701" s="36"/>
      <c r="AA701" s="36"/>
      <c r="AB701" s="36"/>
    </row>
    <row r="702" spans="1:28" x14ac:dyDescent="0.25">
      <c r="A702" s="36"/>
      <c r="B702" s="36"/>
      <c r="C702" s="36"/>
      <c r="D702" s="36"/>
      <c r="E702" s="36"/>
      <c r="F702" s="36"/>
      <c r="G702" s="36"/>
      <c r="H702" s="36"/>
      <c r="I702" s="36"/>
      <c r="J702" s="36"/>
      <c r="K702" s="36"/>
      <c r="L702" s="36"/>
      <c r="M702" s="36"/>
      <c r="N702" s="36"/>
      <c r="O702" s="36"/>
      <c r="P702" s="36"/>
      <c r="Q702" s="36"/>
      <c r="R702" s="38"/>
      <c r="S702" s="36"/>
      <c r="T702" s="36"/>
      <c r="U702" s="36"/>
      <c r="V702" s="36"/>
      <c r="W702" s="36"/>
      <c r="X702" s="36"/>
      <c r="Y702" s="36"/>
      <c r="Z702" s="36"/>
      <c r="AA702" s="36"/>
      <c r="AB702" s="36"/>
    </row>
    <row r="703" spans="1:28" x14ac:dyDescent="0.25">
      <c r="A703" s="36"/>
      <c r="B703" s="36"/>
      <c r="C703" s="36"/>
      <c r="D703" s="36"/>
      <c r="E703" s="36"/>
      <c r="F703" s="36"/>
      <c r="G703" s="36"/>
      <c r="H703" s="36"/>
      <c r="I703" s="36"/>
      <c r="J703" s="36"/>
      <c r="K703" s="36"/>
      <c r="L703" s="36"/>
      <c r="M703" s="36"/>
      <c r="N703" s="36"/>
      <c r="O703" s="36"/>
      <c r="P703" s="36"/>
      <c r="Q703" s="36"/>
      <c r="R703" s="38"/>
      <c r="S703" s="36"/>
      <c r="T703" s="36"/>
      <c r="U703" s="36"/>
      <c r="V703" s="36"/>
      <c r="W703" s="36"/>
      <c r="X703" s="36"/>
      <c r="Y703" s="36"/>
      <c r="Z703" s="36"/>
      <c r="AA703" s="36"/>
      <c r="AB703" s="36"/>
    </row>
    <row r="704" spans="1:28" x14ac:dyDescent="0.25">
      <c r="A704" s="36"/>
      <c r="B704" s="36"/>
      <c r="C704" s="36"/>
      <c r="D704" s="36"/>
      <c r="E704" s="36"/>
      <c r="F704" s="36"/>
      <c r="G704" s="36"/>
      <c r="H704" s="36"/>
      <c r="I704" s="36"/>
      <c r="J704" s="36"/>
      <c r="K704" s="36"/>
      <c r="L704" s="36"/>
      <c r="M704" s="36"/>
      <c r="N704" s="36"/>
      <c r="O704" s="36"/>
      <c r="P704" s="36"/>
      <c r="Q704" s="36"/>
      <c r="R704" s="38"/>
      <c r="S704" s="36"/>
      <c r="T704" s="36"/>
      <c r="U704" s="36"/>
      <c r="V704" s="36"/>
      <c r="W704" s="36"/>
      <c r="X704" s="36"/>
      <c r="Y704" s="36"/>
      <c r="Z704" s="36"/>
      <c r="AA704" s="36"/>
      <c r="AB704" s="36"/>
    </row>
    <row r="705" spans="1:28" x14ac:dyDescent="0.25">
      <c r="A705" s="36"/>
      <c r="B705" s="36"/>
      <c r="C705" s="36"/>
      <c r="D705" s="36"/>
      <c r="E705" s="36"/>
      <c r="F705" s="36"/>
      <c r="G705" s="36"/>
      <c r="H705" s="36"/>
      <c r="I705" s="36"/>
      <c r="J705" s="36"/>
      <c r="K705" s="36"/>
      <c r="L705" s="36"/>
      <c r="M705" s="36"/>
      <c r="N705" s="36"/>
      <c r="O705" s="36"/>
      <c r="P705" s="36"/>
      <c r="Q705" s="36"/>
      <c r="R705" s="38"/>
      <c r="S705" s="36"/>
      <c r="T705" s="36"/>
      <c r="U705" s="36"/>
      <c r="V705" s="36"/>
      <c r="W705" s="36"/>
      <c r="X705" s="36"/>
      <c r="Y705" s="36"/>
      <c r="Z705" s="36"/>
      <c r="AA705" s="36"/>
      <c r="AB705" s="36"/>
    </row>
    <row r="706" spans="1:28" x14ac:dyDescent="0.25">
      <c r="A706" s="36"/>
      <c r="B706" s="36"/>
      <c r="C706" s="36"/>
      <c r="D706" s="36"/>
      <c r="E706" s="36"/>
      <c r="F706" s="36"/>
      <c r="G706" s="36"/>
      <c r="H706" s="36"/>
      <c r="I706" s="36"/>
      <c r="J706" s="36"/>
      <c r="K706" s="36"/>
      <c r="L706" s="36"/>
      <c r="M706" s="36"/>
      <c r="N706" s="36"/>
      <c r="O706" s="36"/>
      <c r="P706" s="36"/>
      <c r="Q706" s="36"/>
      <c r="R706" s="38"/>
      <c r="S706" s="36"/>
      <c r="T706" s="36"/>
      <c r="U706" s="36"/>
      <c r="V706" s="36"/>
      <c r="W706" s="36"/>
      <c r="X706" s="36"/>
      <c r="Y706" s="36"/>
      <c r="Z706" s="36"/>
      <c r="AA706" s="36"/>
      <c r="AB706" s="36"/>
    </row>
    <row r="707" spans="1:28" x14ac:dyDescent="0.25">
      <c r="A707" s="36"/>
      <c r="B707" s="36"/>
      <c r="C707" s="36"/>
      <c r="D707" s="36"/>
      <c r="E707" s="36"/>
      <c r="F707" s="36"/>
      <c r="G707" s="36"/>
      <c r="H707" s="36"/>
      <c r="I707" s="36"/>
      <c r="J707" s="36"/>
      <c r="K707" s="36"/>
      <c r="L707" s="36"/>
      <c r="M707" s="36"/>
      <c r="N707" s="36"/>
      <c r="O707" s="36"/>
      <c r="P707" s="36"/>
      <c r="Q707" s="36"/>
      <c r="R707" s="38"/>
      <c r="S707" s="36"/>
      <c r="T707" s="36"/>
      <c r="U707" s="36"/>
      <c r="V707" s="36"/>
      <c r="W707" s="36"/>
      <c r="X707" s="36"/>
      <c r="Y707" s="36"/>
      <c r="Z707" s="36"/>
      <c r="AA707" s="36"/>
      <c r="AB707" s="36"/>
    </row>
    <row r="708" spans="1:28" x14ac:dyDescent="0.25">
      <c r="A708" s="36"/>
      <c r="B708" s="36"/>
      <c r="C708" s="36"/>
      <c r="D708" s="36"/>
      <c r="E708" s="36"/>
      <c r="F708" s="36"/>
      <c r="G708" s="36"/>
      <c r="H708" s="36"/>
      <c r="I708" s="36"/>
      <c r="J708" s="36"/>
      <c r="K708" s="36"/>
      <c r="L708" s="36"/>
      <c r="M708" s="36"/>
      <c r="N708" s="36"/>
      <c r="O708" s="36"/>
      <c r="P708" s="36"/>
      <c r="Q708" s="36"/>
      <c r="R708" s="38"/>
      <c r="S708" s="36"/>
      <c r="T708" s="36"/>
      <c r="U708" s="36"/>
      <c r="V708" s="36"/>
      <c r="W708" s="36"/>
      <c r="X708" s="36"/>
      <c r="Y708" s="36"/>
      <c r="Z708" s="36"/>
      <c r="AA708" s="36"/>
      <c r="AB708" s="36"/>
    </row>
    <row r="709" spans="1:28" x14ac:dyDescent="0.25">
      <c r="A709" s="36"/>
      <c r="B709" s="36"/>
      <c r="C709" s="36"/>
      <c r="D709" s="36"/>
      <c r="E709" s="36"/>
      <c r="F709" s="36"/>
      <c r="G709" s="36"/>
      <c r="H709" s="36"/>
      <c r="I709" s="36"/>
      <c r="J709" s="36"/>
      <c r="K709" s="36"/>
      <c r="L709" s="36"/>
      <c r="M709" s="36"/>
      <c r="N709" s="36"/>
      <c r="O709" s="36"/>
      <c r="P709" s="36"/>
      <c r="Q709" s="36"/>
      <c r="R709" s="38"/>
      <c r="S709" s="36"/>
      <c r="T709" s="36"/>
      <c r="U709" s="36"/>
      <c r="V709" s="36"/>
      <c r="W709" s="36"/>
      <c r="X709" s="36"/>
      <c r="Y709" s="36"/>
      <c r="Z709" s="36"/>
      <c r="AA709" s="36"/>
      <c r="AB709" s="36"/>
    </row>
    <row r="710" spans="1:28" x14ac:dyDescent="0.25">
      <c r="A710" s="36"/>
      <c r="B710" s="36"/>
      <c r="C710" s="36"/>
      <c r="D710" s="36"/>
      <c r="E710" s="36"/>
      <c r="F710" s="36"/>
      <c r="G710" s="36"/>
      <c r="H710" s="36"/>
      <c r="I710" s="36"/>
      <c r="J710" s="36"/>
      <c r="K710" s="36"/>
      <c r="L710" s="36"/>
      <c r="M710" s="36"/>
      <c r="N710" s="36"/>
      <c r="O710" s="36"/>
      <c r="P710" s="36"/>
      <c r="Q710" s="36"/>
      <c r="R710" s="38"/>
      <c r="S710" s="36"/>
      <c r="T710" s="36"/>
      <c r="U710" s="36"/>
      <c r="V710" s="36"/>
      <c r="W710" s="36"/>
      <c r="X710" s="36"/>
      <c r="Y710" s="36"/>
      <c r="Z710" s="36"/>
      <c r="AA710" s="36"/>
      <c r="AB710" s="36"/>
    </row>
    <row r="711" spans="1:28" x14ac:dyDescent="0.25">
      <c r="A711" s="36"/>
      <c r="B711" s="36"/>
      <c r="C711" s="36"/>
      <c r="D711" s="36"/>
      <c r="E711" s="36"/>
      <c r="F711" s="36"/>
      <c r="G711" s="36"/>
      <c r="H711" s="36"/>
      <c r="I711" s="36"/>
      <c r="J711" s="36"/>
      <c r="K711" s="36"/>
      <c r="L711" s="36"/>
      <c r="M711" s="36"/>
      <c r="N711" s="36"/>
      <c r="O711" s="36"/>
      <c r="P711" s="36"/>
      <c r="Q711" s="36"/>
      <c r="R711" s="38"/>
      <c r="S711" s="36"/>
      <c r="T711" s="36"/>
      <c r="U711" s="36"/>
      <c r="V711" s="36"/>
      <c r="W711" s="36"/>
      <c r="X711" s="36"/>
      <c r="Y711" s="36"/>
      <c r="Z711" s="36"/>
      <c r="AA711" s="36"/>
      <c r="AB711" s="36"/>
    </row>
    <row r="712" spans="1:28" x14ac:dyDescent="0.25">
      <c r="A712" s="36"/>
      <c r="B712" s="36"/>
      <c r="C712" s="36"/>
      <c r="D712" s="36"/>
      <c r="E712" s="36"/>
      <c r="F712" s="36"/>
      <c r="G712" s="36"/>
      <c r="H712" s="36"/>
      <c r="I712" s="36"/>
      <c r="J712" s="36"/>
      <c r="K712" s="36"/>
      <c r="L712" s="36"/>
      <c r="M712" s="36"/>
      <c r="N712" s="36"/>
      <c r="O712" s="36"/>
      <c r="P712" s="36"/>
      <c r="Q712" s="36"/>
      <c r="R712" s="38"/>
      <c r="S712" s="36"/>
      <c r="T712" s="36"/>
      <c r="U712" s="36"/>
      <c r="V712" s="36"/>
      <c r="W712" s="36"/>
      <c r="X712" s="36"/>
      <c r="Y712" s="36"/>
      <c r="Z712" s="36"/>
      <c r="AA712" s="36"/>
      <c r="AB712" s="36"/>
    </row>
    <row r="713" spans="1:28" x14ac:dyDescent="0.25">
      <c r="A713" s="36"/>
      <c r="B713" s="36"/>
      <c r="C713" s="36"/>
      <c r="D713" s="36"/>
      <c r="E713" s="36"/>
      <c r="F713" s="36"/>
      <c r="G713" s="36"/>
      <c r="H713" s="36"/>
      <c r="I713" s="36"/>
      <c r="J713" s="36"/>
      <c r="K713" s="36"/>
      <c r="L713" s="36"/>
      <c r="M713" s="36"/>
      <c r="N713" s="36"/>
      <c r="O713" s="36"/>
      <c r="P713" s="36"/>
      <c r="Q713" s="36"/>
      <c r="R713" s="38"/>
      <c r="S713" s="36"/>
      <c r="T713" s="36"/>
      <c r="U713" s="36"/>
      <c r="V713" s="36"/>
      <c r="W713" s="36"/>
      <c r="X713" s="36"/>
      <c r="Y713" s="36"/>
      <c r="Z713" s="36"/>
      <c r="AA713" s="36"/>
      <c r="AB713" s="36"/>
    </row>
    <row r="714" spans="1:28" x14ac:dyDescent="0.25">
      <c r="A714" s="36"/>
      <c r="B714" s="36"/>
      <c r="C714" s="36"/>
      <c r="D714" s="36"/>
      <c r="E714" s="36"/>
      <c r="F714" s="36"/>
      <c r="G714" s="36"/>
      <c r="H714" s="36"/>
      <c r="I714" s="36"/>
      <c r="J714" s="36"/>
      <c r="K714" s="36"/>
      <c r="L714" s="36"/>
      <c r="M714" s="36"/>
      <c r="N714" s="36"/>
      <c r="O714" s="36"/>
      <c r="P714" s="36"/>
      <c r="Q714" s="36"/>
      <c r="R714" s="38"/>
      <c r="S714" s="36"/>
      <c r="T714" s="36"/>
      <c r="U714" s="36"/>
      <c r="V714" s="36"/>
      <c r="W714" s="36"/>
      <c r="X714" s="36"/>
      <c r="Y714" s="36"/>
      <c r="Z714" s="36"/>
      <c r="AA714" s="36"/>
      <c r="AB714" s="36"/>
    </row>
    <row r="715" spans="1:28" x14ac:dyDescent="0.25">
      <c r="A715" s="36"/>
      <c r="B715" s="36"/>
      <c r="C715" s="36"/>
      <c r="D715" s="36"/>
      <c r="E715" s="36"/>
      <c r="F715" s="36"/>
      <c r="G715" s="36"/>
      <c r="H715" s="36"/>
      <c r="I715" s="36"/>
      <c r="J715" s="36"/>
      <c r="K715" s="36"/>
      <c r="L715" s="36"/>
      <c r="M715" s="36"/>
      <c r="N715" s="36"/>
      <c r="O715" s="36"/>
      <c r="P715" s="36"/>
      <c r="Q715" s="36"/>
      <c r="R715" s="38"/>
      <c r="S715" s="36"/>
      <c r="T715" s="36"/>
      <c r="U715" s="36"/>
      <c r="V715" s="36"/>
      <c r="W715" s="36"/>
      <c r="X715" s="36"/>
      <c r="Y715" s="36"/>
      <c r="Z715" s="36"/>
      <c r="AA715" s="36"/>
      <c r="AB715" s="36"/>
    </row>
    <row r="716" spans="1:28" x14ac:dyDescent="0.25">
      <c r="A716" s="36"/>
      <c r="B716" s="36"/>
      <c r="C716" s="36"/>
      <c r="D716" s="36"/>
      <c r="E716" s="36"/>
      <c r="F716" s="36"/>
      <c r="G716" s="36"/>
      <c r="H716" s="36"/>
      <c r="I716" s="36"/>
      <c r="J716" s="36"/>
      <c r="K716" s="36"/>
      <c r="L716" s="36"/>
      <c r="M716" s="36"/>
      <c r="N716" s="36"/>
      <c r="O716" s="36"/>
      <c r="P716" s="36"/>
      <c r="Q716" s="36"/>
      <c r="R716" s="38"/>
      <c r="S716" s="36"/>
      <c r="T716" s="36"/>
      <c r="U716" s="36"/>
      <c r="V716" s="36"/>
      <c r="W716" s="36"/>
      <c r="X716" s="36"/>
      <c r="Y716" s="36"/>
      <c r="Z716" s="36"/>
      <c r="AA716" s="36"/>
      <c r="AB716" s="36"/>
    </row>
    <row r="717" spans="1:28" x14ac:dyDescent="0.25">
      <c r="A717" s="36"/>
      <c r="B717" s="36"/>
      <c r="C717" s="36"/>
      <c r="D717" s="36"/>
      <c r="E717" s="36"/>
      <c r="F717" s="36"/>
      <c r="G717" s="36"/>
      <c r="H717" s="36"/>
      <c r="I717" s="36"/>
      <c r="J717" s="36"/>
      <c r="K717" s="36"/>
      <c r="L717" s="36"/>
      <c r="M717" s="36"/>
      <c r="N717" s="36"/>
      <c r="O717" s="36"/>
      <c r="P717" s="36"/>
      <c r="Q717" s="36"/>
      <c r="R717" s="38"/>
      <c r="S717" s="36"/>
      <c r="T717" s="36"/>
      <c r="U717" s="36"/>
      <c r="V717" s="36"/>
      <c r="W717" s="36"/>
      <c r="X717" s="36"/>
      <c r="Y717" s="36"/>
      <c r="Z717" s="36"/>
      <c r="AA717" s="36"/>
      <c r="AB717" s="36"/>
    </row>
    <row r="718" spans="1:28" x14ac:dyDescent="0.25">
      <c r="A718" s="36"/>
      <c r="B718" s="36"/>
      <c r="C718" s="36"/>
      <c r="D718" s="36"/>
      <c r="E718" s="36"/>
      <c r="F718" s="36"/>
      <c r="G718" s="36"/>
      <c r="H718" s="36"/>
      <c r="I718" s="36"/>
      <c r="J718" s="36"/>
      <c r="K718" s="36"/>
      <c r="L718" s="36"/>
      <c r="M718" s="36"/>
      <c r="N718" s="36"/>
      <c r="O718" s="36"/>
      <c r="P718" s="36"/>
      <c r="Q718" s="36"/>
      <c r="R718" s="38"/>
      <c r="S718" s="36"/>
      <c r="T718" s="36"/>
      <c r="U718" s="36"/>
      <c r="V718" s="36"/>
      <c r="W718" s="36"/>
      <c r="X718" s="36"/>
      <c r="Y718" s="36"/>
      <c r="Z718" s="36"/>
      <c r="AA718" s="36"/>
      <c r="AB718" s="36"/>
    </row>
    <row r="719" spans="1:28" x14ac:dyDescent="0.25">
      <c r="A719" s="36"/>
      <c r="B719" s="36"/>
      <c r="C719" s="36"/>
      <c r="D719" s="36"/>
      <c r="E719" s="36"/>
      <c r="F719" s="36"/>
      <c r="G719" s="36"/>
      <c r="H719" s="36"/>
      <c r="I719" s="36"/>
      <c r="J719" s="36"/>
      <c r="K719" s="36"/>
      <c r="L719" s="36"/>
      <c r="M719" s="36"/>
      <c r="N719" s="36"/>
      <c r="O719" s="36"/>
      <c r="P719" s="36"/>
      <c r="Q719" s="36"/>
      <c r="R719" s="38"/>
      <c r="S719" s="36"/>
      <c r="T719" s="36"/>
      <c r="U719" s="36"/>
      <c r="V719" s="36"/>
      <c r="W719" s="36"/>
      <c r="X719" s="36"/>
      <c r="Y719" s="36"/>
      <c r="Z719" s="36"/>
      <c r="AA719" s="36"/>
      <c r="AB719" s="36"/>
    </row>
    <row r="720" spans="1:28" x14ac:dyDescent="0.25">
      <c r="A720" s="36"/>
      <c r="B720" s="36"/>
      <c r="C720" s="36"/>
      <c r="D720" s="36"/>
      <c r="E720" s="36"/>
      <c r="F720" s="36"/>
      <c r="G720" s="36"/>
      <c r="H720" s="36"/>
      <c r="I720" s="36"/>
      <c r="J720" s="36"/>
      <c r="K720" s="36"/>
      <c r="L720" s="36"/>
      <c r="M720" s="36"/>
      <c r="N720" s="36"/>
      <c r="O720" s="36"/>
      <c r="P720" s="36"/>
      <c r="Q720" s="36"/>
      <c r="R720" s="38"/>
      <c r="S720" s="36"/>
      <c r="T720" s="36"/>
      <c r="U720" s="36"/>
      <c r="V720" s="36"/>
      <c r="W720" s="36"/>
      <c r="X720" s="36"/>
      <c r="Y720" s="36"/>
      <c r="Z720" s="36"/>
      <c r="AA720" s="36"/>
      <c r="AB720" s="36"/>
    </row>
    <row r="721" spans="1:28" x14ac:dyDescent="0.25">
      <c r="A721" s="36"/>
      <c r="B721" s="36"/>
      <c r="C721" s="36"/>
      <c r="D721" s="36"/>
      <c r="E721" s="36"/>
      <c r="F721" s="36"/>
      <c r="G721" s="36"/>
      <c r="H721" s="36"/>
      <c r="I721" s="36"/>
      <c r="J721" s="36"/>
      <c r="K721" s="36"/>
      <c r="L721" s="36"/>
      <c r="M721" s="36"/>
      <c r="N721" s="36"/>
      <c r="O721" s="36"/>
      <c r="P721" s="36"/>
      <c r="Q721" s="36"/>
      <c r="R721" s="38"/>
      <c r="S721" s="36"/>
      <c r="T721" s="36"/>
      <c r="U721" s="36"/>
      <c r="V721" s="36"/>
      <c r="W721" s="36"/>
      <c r="X721" s="36"/>
      <c r="Y721" s="36"/>
      <c r="Z721" s="36"/>
      <c r="AA721" s="36"/>
      <c r="AB721" s="36"/>
    </row>
    <row r="722" spans="1:28" x14ac:dyDescent="0.25">
      <c r="A722" s="36"/>
      <c r="B722" s="36"/>
      <c r="C722" s="36"/>
      <c r="D722" s="36"/>
      <c r="E722" s="36"/>
      <c r="F722" s="36"/>
      <c r="G722" s="36"/>
      <c r="H722" s="36"/>
      <c r="I722" s="36"/>
      <c r="J722" s="36"/>
      <c r="K722" s="36"/>
      <c r="L722" s="36"/>
      <c r="M722" s="36"/>
      <c r="N722" s="36"/>
      <c r="O722" s="36"/>
      <c r="P722" s="36"/>
      <c r="Q722" s="36"/>
      <c r="R722" s="38"/>
      <c r="S722" s="36"/>
      <c r="T722" s="36"/>
      <c r="U722" s="36"/>
      <c r="V722" s="36"/>
      <c r="W722" s="36"/>
      <c r="X722" s="36"/>
      <c r="Y722" s="36"/>
      <c r="Z722" s="36"/>
      <c r="AA722" s="36"/>
      <c r="AB722" s="36"/>
    </row>
    <row r="723" spans="1:28" x14ac:dyDescent="0.25">
      <c r="A723" s="36"/>
      <c r="B723" s="36"/>
      <c r="C723" s="36"/>
      <c r="D723" s="36"/>
      <c r="E723" s="36"/>
      <c r="F723" s="36"/>
      <c r="G723" s="36"/>
      <c r="H723" s="36"/>
      <c r="I723" s="36"/>
      <c r="J723" s="36"/>
      <c r="K723" s="36"/>
      <c r="L723" s="36"/>
      <c r="M723" s="36"/>
      <c r="N723" s="36"/>
      <c r="O723" s="36"/>
      <c r="P723" s="36"/>
      <c r="Q723" s="36"/>
      <c r="R723" s="38"/>
      <c r="S723" s="36"/>
      <c r="T723" s="36"/>
      <c r="U723" s="36"/>
      <c r="V723" s="36"/>
      <c r="W723" s="36"/>
      <c r="X723" s="36"/>
      <c r="Y723" s="36"/>
      <c r="Z723" s="36"/>
      <c r="AA723" s="36"/>
      <c r="AB723" s="36"/>
    </row>
    <row r="724" spans="1:28" x14ac:dyDescent="0.25">
      <c r="A724" s="36"/>
      <c r="B724" s="36"/>
      <c r="C724" s="36"/>
      <c r="D724" s="36"/>
      <c r="E724" s="36"/>
      <c r="F724" s="36"/>
      <c r="G724" s="36"/>
      <c r="H724" s="36"/>
      <c r="I724" s="36"/>
      <c r="J724" s="36"/>
      <c r="K724" s="36"/>
      <c r="L724" s="36"/>
      <c r="M724" s="36"/>
      <c r="N724" s="36"/>
      <c r="O724" s="36"/>
      <c r="P724" s="36"/>
      <c r="Q724" s="36"/>
      <c r="R724" s="38"/>
      <c r="S724" s="36"/>
      <c r="T724" s="36"/>
      <c r="U724" s="36"/>
      <c r="V724" s="36"/>
      <c r="W724" s="36"/>
      <c r="X724" s="36"/>
      <c r="Y724" s="36"/>
      <c r="Z724" s="36"/>
      <c r="AA724" s="36"/>
      <c r="AB724" s="36"/>
    </row>
    <row r="725" spans="1:28" x14ac:dyDescent="0.25">
      <c r="A725" s="36"/>
      <c r="B725" s="36"/>
      <c r="C725" s="36"/>
      <c r="D725" s="36"/>
      <c r="E725" s="36"/>
      <c r="F725" s="36"/>
      <c r="G725" s="36"/>
      <c r="H725" s="36"/>
      <c r="I725" s="36"/>
      <c r="J725" s="36"/>
      <c r="K725" s="36"/>
      <c r="L725" s="36"/>
      <c r="M725" s="36"/>
      <c r="N725" s="36"/>
      <c r="O725" s="36"/>
      <c r="P725" s="36"/>
      <c r="Q725" s="36"/>
      <c r="R725" s="38"/>
      <c r="S725" s="36"/>
      <c r="T725" s="36"/>
      <c r="U725" s="36"/>
      <c r="V725" s="36"/>
      <c r="W725" s="36"/>
      <c r="X725" s="36"/>
      <c r="Y725" s="36"/>
      <c r="Z725" s="36"/>
      <c r="AA725" s="36"/>
      <c r="AB725" s="36"/>
    </row>
    <row r="726" spans="1:28" x14ac:dyDescent="0.25">
      <c r="A726" s="36"/>
      <c r="B726" s="36"/>
      <c r="C726" s="36"/>
      <c r="D726" s="36"/>
      <c r="E726" s="36"/>
      <c r="F726" s="36"/>
      <c r="G726" s="36"/>
      <c r="H726" s="36"/>
      <c r="I726" s="36"/>
      <c r="J726" s="36"/>
      <c r="K726" s="36"/>
      <c r="L726" s="36"/>
      <c r="M726" s="36"/>
      <c r="N726" s="36"/>
      <c r="O726" s="36"/>
      <c r="P726" s="36"/>
      <c r="Q726" s="36"/>
      <c r="R726" s="38"/>
      <c r="S726" s="36"/>
      <c r="T726" s="36"/>
      <c r="U726" s="36"/>
      <c r="V726" s="36"/>
      <c r="W726" s="36"/>
      <c r="X726" s="36"/>
      <c r="Y726" s="36"/>
      <c r="Z726" s="36"/>
      <c r="AA726" s="36"/>
      <c r="AB726" s="36"/>
    </row>
    <row r="727" spans="1:28" x14ac:dyDescent="0.25">
      <c r="A727" s="36"/>
      <c r="B727" s="36"/>
      <c r="C727" s="36"/>
      <c r="D727" s="36"/>
      <c r="E727" s="36"/>
      <c r="F727" s="36"/>
      <c r="G727" s="36"/>
      <c r="H727" s="36"/>
      <c r="I727" s="36"/>
      <c r="J727" s="36"/>
      <c r="K727" s="36"/>
      <c r="L727" s="36"/>
      <c r="M727" s="36"/>
      <c r="N727" s="36"/>
      <c r="O727" s="36"/>
      <c r="P727" s="36"/>
      <c r="Q727" s="36"/>
      <c r="R727" s="38"/>
      <c r="S727" s="36"/>
      <c r="T727" s="36"/>
      <c r="U727" s="36"/>
      <c r="V727" s="36"/>
      <c r="W727" s="36"/>
      <c r="X727" s="36"/>
      <c r="Y727" s="36"/>
      <c r="Z727" s="36"/>
      <c r="AA727" s="36"/>
      <c r="AB727" s="36"/>
    </row>
    <row r="728" spans="1:28" x14ac:dyDescent="0.25">
      <c r="A728" s="36"/>
      <c r="B728" s="36"/>
      <c r="C728" s="36"/>
      <c r="D728" s="36"/>
      <c r="E728" s="36"/>
      <c r="F728" s="36"/>
      <c r="G728" s="36"/>
      <c r="H728" s="36"/>
      <c r="I728" s="36"/>
      <c r="J728" s="36"/>
      <c r="K728" s="36"/>
      <c r="L728" s="36"/>
      <c r="M728" s="36"/>
      <c r="N728" s="36"/>
      <c r="O728" s="36"/>
      <c r="P728" s="36"/>
      <c r="Q728" s="36"/>
      <c r="R728" s="38"/>
      <c r="S728" s="36"/>
      <c r="T728" s="36"/>
      <c r="U728" s="36"/>
      <c r="V728" s="36"/>
      <c r="W728" s="36"/>
      <c r="X728" s="36"/>
      <c r="Y728" s="36"/>
      <c r="Z728" s="36"/>
      <c r="AA728" s="36"/>
      <c r="AB728" s="36"/>
    </row>
    <row r="729" spans="1:28" x14ac:dyDescent="0.25">
      <c r="A729" s="36"/>
      <c r="B729" s="36"/>
      <c r="C729" s="36"/>
      <c r="D729" s="36"/>
      <c r="E729" s="36"/>
      <c r="F729" s="36"/>
      <c r="G729" s="36"/>
      <c r="H729" s="36"/>
      <c r="I729" s="36"/>
      <c r="J729" s="36"/>
      <c r="K729" s="36"/>
      <c r="L729" s="36"/>
      <c r="M729" s="36"/>
      <c r="N729" s="36"/>
      <c r="O729" s="36"/>
      <c r="P729" s="36"/>
      <c r="Q729" s="36"/>
      <c r="R729" s="38"/>
      <c r="S729" s="36"/>
      <c r="T729" s="36"/>
      <c r="U729" s="36"/>
      <c r="V729" s="36"/>
      <c r="W729" s="36"/>
      <c r="X729" s="36"/>
      <c r="Y729" s="36"/>
      <c r="Z729" s="36"/>
      <c r="AA729" s="36"/>
      <c r="AB729" s="36"/>
    </row>
    <row r="730" spans="1:28" x14ac:dyDescent="0.25">
      <c r="A730" s="36"/>
      <c r="B730" s="36"/>
      <c r="C730" s="36"/>
      <c r="D730" s="36"/>
      <c r="E730" s="36"/>
      <c r="F730" s="36"/>
      <c r="G730" s="36"/>
      <c r="H730" s="36"/>
      <c r="I730" s="36"/>
      <c r="J730" s="36"/>
      <c r="K730" s="36"/>
      <c r="L730" s="36"/>
      <c r="M730" s="36"/>
      <c r="N730" s="36"/>
      <c r="O730" s="36"/>
      <c r="P730" s="36"/>
      <c r="Q730" s="36"/>
      <c r="R730" s="38"/>
      <c r="S730" s="36"/>
      <c r="T730" s="36"/>
      <c r="U730" s="36"/>
      <c r="V730" s="36"/>
      <c r="W730" s="36"/>
      <c r="X730" s="36"/>
      <c r="Y730" s="36"/>
      <c r="Z730" s="36"/>
      <c r="AA730" s="36"/>
      <c r="AB730" s="36"/>
    </row>
    <row r="731" spans="1:28" x14ac:dyDescent="0.25">
      <c r="A731" s="36"/>
      <c r="B731" s="36"/>
      <c r="C731" s="36"/>
      <c r="D731" s="36"/>
      <c r="E731" s="36"/>
      <c r="F731" s="36"/>
      <c r="G731" s="36"/>
      <c r="H731" s="36"/>
      <c r="I731" s="36"/>
      <c r="J731" s="36"/>
      <c r="K731" s="36"/>
      <c r="L731" s="36"/>
      <c r="M731" s="36"/>
      <c r="N731" s="36"/>
      <c r="O731" s="36"/>
      <c r="P731" s="36"/>
      <c r="Q731" s="36"/>
      <c r="R731" s="38"/>
      <c r="S731" s="36"/>
      <c r="T731" s="36"/>
      <c r="U731" s="36"/>
      <c r="V731" s="36"/>
      <c r="W731" s="36"/>
      <c r="X731" s="36"/>
      <c r="Y731" s="36"/>
      <c r="Z731" s="36"/>
      <c r="AA731" s="36"/>
      <c r="AB731" s="36"/>
    </row>
    <row r="732" spans="1:28" x14ac:dyDescent="0.25">
      <c r="A732" s="36"/>
      <c r="B732" s="36"/>
      <c r="C732" s="36"/>
      <c r="D732" s="36"/>
      <c r="E732" s="36"/>
      <c r="F732" s="36"/>
      <c r="G732" s="36"/>
      <c r="H732" s="36"/>
      <c r="I732" s="36"/>
      <c r="J732" s="36"/>
      <c r="K732" s="36"/>
      <c r="L732" s="36"/>
      <c r="M732" s="36"/>
      <c r="N732" s="36"/>
      <c r="O732" s="36"/>
      <c r="P732" s="36"/>
      <c r="Q732" s="36"/>
      <c r="R732" s="38"/>
      <c r="S732" s="36"/>
      <c r="T732" s="36"/>
      <c r="U732" s="36"/>
      <c r="V732" s="36"/>
      <c r="W732" s="36"/>
      <c r="X732" s="36"/>
      <c r="Y732" s="36"/>
      <c r="Z732" s="36"/>
      <c r="AA732" s="36"/>
      <c r="AB732" s="36"/>
    </row>
    <row r="733" spans="1:28" x14ac:dyDescent="0.25">
      <c r="A733" s="36"/>
      <c r="B733" s="36"/>
      <c r="C733" s="36"/>
      <c r="D733" s="36"/>
      <c r="E733" s="36"/>
      <c r="F733" s="36"/>
      <c r="G733" s="36"/>
      <c r="H733" s="36"/>
      <c r="I733" s="36"/>
      <c r="J733" s="36"/>
      <c r="K733" s="36"/>
      <c r="L733" s="36"/>
      <c r="M733" s="36"/>
      <c r="N733" s="36"/>
      <c r="O733" s="36"/>
      <c r="P733" s="36"/>
      <c r="Q733" s="36"/>
      <c r="R733" s="38"/>
      <c r="S733" s="36"/>
      <c r="T733" s="36"/>
      <c r="U733" s="36"/>
      <c r="V733" s="36"/>
      <c r="W733" s="36"/>
      <c r="X733" s="36"/>
      <c r="Y733" s="36"/>
      <c r="Z733" s="36"/>
      <c r="AA733" s="36"/>
      <c r="AB733" s="36"/>
    </row>
    <row r="734" spans="1:28" x14ac:dyDescent="0.25">
      <c r="A734" s="36"/>
      <c r="B734" s="36"/>
      <c r="C734" s="36"/>
      <c r="D734" s="36"/>
      <c r="E734" s="36"/>
      <c r="F734" s="36"/>
      <c r="G734" s="36"/>
      <c r="H734" s="36"/>
      <c r="I734" s="36"/>
      <c r="J734" s="36"/>
      <c r="K734" s="36"/>
      <c r="L734" s="36"/>
      <c r="M734" s="36"/>
      <c r="N734" s="36"/>
      <c r="O734" s="36"/>
      <c r="P734" s="36"/>
      <c r="Q734" s="36"/>
      <c r="R734" s="38"/>
      <c r="S734" s="36"/>
      <c r="T734" s="36"/>
      <c r="U734" s="36"/>
      <c r="V734" s="36"/>
      <c r="W734" s="36"/>
      <c r="X734" s="36"/>
      <c r="Y734" s="36"/>
      <c r="Z734" s="36"/>
      <c r="AA734" s="36"/>
      <c r="AB734" s="36"/>
    </row>
    <row r="735" spans="1:28" x14ac:dyDescent="0.25">
      <c r="A735" s="36"/>
      <c r="B735" s="36"/>
      <c r="C735" s="36"/>
      <c r="D735" s="36"/>
      <c r="E735" s="36"/>
      <c r="F735" s="36"/>
      <c r="G735" s="36"/>
      <c r="H735" s="36"/>
      <c r="I735" s="36"/>
      <c r="J735" s="36"/>
      <c r="K735" s="36"/>
      <c r="L735" s="36"/>
      <c r="M735" s="36"/>
      <c r="N735" s="36"/>
      <c r="O735" s="36"/>
      <c r="P735" s="36"/>
      <c r="Q735" s="36"/>
      <c r="R735" s="38"/>
      <c r="S735" s="36"/>
      <c r="T735" s="36"/>
      <c r="U735" s="36"/>
      <c r="V735" s="36"/>
      <c r="W735" s="36"/>
      <c r="X735" s="36"/>
      <c r="Y735" s="36"/>
      <c r="Z735" s="36"/>
      <c r="AA735" s="36"/>
      <c r="AB735" s="36"/>
    </row>
    <row r="736" spans="1:28" x14ac:dyDescent="0.25">
      <c r="A736" s="36"/>
      <c r="B736" s="36"/>
      <c r="C736" s="36"/>
      <c r="D736" s="36"/>
      <c r="E736" s="36"/>
      <c r="F736" s="36"/>
      <c r="G736" s="36"/>
      <c r="H736" s="36"/>
      <c r="I736" s="36"/>
      <c r="J736" s="36"/>
      <c r="K736" s="36"/>
      <c r="L736" s="36"/>
      <c r="M736" s="36"/>
      <c r="N736" s="36"/>
      <c r="O736" s="36"/>
      <c r="P736" s="36"/>
      <c r="Q736" s="36"/>
      <c r="R736" s="38"/>
      <c r="S736" s="36"/>
      <c r="T736" s="36"/>
      <c r="U736" s="36"/>
      <c r="V736" s="36"/>
      <c r="W736" s="36"/>
      <c r="X736" s="36"/>
      <c r="Y736" s="36"/>
      <c r="Z736" s="36"/>
      <c r="AA736" s="36"/>
      <c r="AB736" s="36"/>
    </row>
    <row r="737" spans="1:28" x14ac:dyDescent="0.25">
      <c r="A737" s="36"/>
      <c r="B737" s="36"/>
      <c r="C737" s="36"/>
      <c r="D737" s="36"/>
      <c r="E737" s="36"/>
      <c r="F737" s="36"/>
      <c r="G737" s="36"/>
      <c r="H737" s="36"/>
      <c r="I737" s="36"/>
      <c r="J737" s="36"/>
      <c r="K737" s="36"/>
      <c r="L737" s="36"/>
      <c r="M737" s="36"/>
      <c r="N737" s="36"/>
      <c r="O737" s="36"/>
      <c r="P737" s="36"/>
      <c r="Q737" s="36"/>
      <c r="R737" s="38"/>
      <c r="S737" s="36"/>
      <c r="T737" s="36"/>
      <c r="U737" s="36"/>
      <c r="V737" s="36"/>
      <c r="W737" s="36"/>
      <c r="X737" s="36"/>
      <c r="Y737" s="36"/>
      <c r="Z737" s="36"/>
      <c r="AA737" s="36"/>
      <c r="AB737" s="36"/>
    </row>
    <row r="738" spans="1:28" x14ac:dyDescent="0.25">
      <c r="A738" s="36"/>
      <c r="B738" s="36"/>
      <c r="C738" s="36"/>
      <c r="D738" s="36"/>
      <c r="E738" s="36"/>
      <c r="F738" s="36"/>
      <c r="G738" s="36"/>
      <c r="H738" s="36"/>
      <c r="I738" s="36"/>
      <c r="J738" s="36"/>
      <c r="K738" s="36"/>
      <c r="L738" s="36"/>
      <c r="M738" s="36"/>
      <c r="N738" s="36"/>
      <c r="O738" s="36"/>
      <c r="P738" s="36"/>
      <c r="Q738" s="36"/>
      <c r="R738" s="38"/>
      <c r="S738" s="36"/>
      <c r="T738" s="36"/>
      <c r="U738" s="36"/>
      <c r="V738" s="36"/>
      <c r="W738" s="36"/>
      <c r="X738" s="36"/>
      <c r="Y738" s="36"/>
      <c r="Z738" s="36"/>
      <c r="AA738" s="36"/>
      <c r="AB738" s="36"/>
    </row>
    <row r="739" spans="1:28" x14ac:dyDescent="0.25">
      <c r="A739" s="36"/>
      <c r="B739" s="36"/>
      <c r="C739" s="36"/>
      <c r="D739" s="36"/>
      <c r="E739" s="36"/>
      <c r="F739" s="36"/>
      <c r="G739" s="36"/>
      <c r="H739" s="36"/>
      <c r="I739" s="36"/>
      <c r="J739" s="36"/>
      <c r="K739" s="36"/>
      <c r="L739" s="36"/>
      <c r="M739" s="36"/>
      <c r="N739" s="36"/>
      <c r="O739" s="36"/>
      <c r="P739" s="36"/>
      <c r="Q739" s="36"/>
      <c r="R739" s="38"/>
      <c r="S739" s="36"/>
      <c r="T739" s="36"/>
      <c r="U739" s="36"/>
      <c r="V739" s="36"/>
      <c r="W739" s="36"/>
      <c r="X739" s="36"/>
      <c r="Y739" s="36"/>
      <c r="Z739" s="36"/>
      <c r="AA739" s="36"/>
      <c r="AB739" s="36"/>
    </row>
    <row r="740" spans="1:28" x14ac:dyDescent="0.25">
      <c r="A740" s="36"/>
      <c r="B740" s="36"/>
      <c r="C740" s="36"/>
      <c r="D740" s="36"/>
      <c r="E740" s="36"/>
      <c r="F740" s="36"/>
      <c r="G740" s="36"/>
      <c r="H740" s="36"/>
      <c r="I740" s="36"/>
      <c r="J740" s="36"/>
      <c r="K740" s="36"/>
      <c r="L740" s="36"/>
      <c r="M740" s="36"/>
      <c r="N740" s="36"/>
      <c r="O740" s="36"/>
      <c r="P740" s="36"/>
      <c r="Q740" s="36"/>
      <c r="R740" s="38"/>
      <c r="S740" s="36"/>
      <c r="T740" s="36"/>
      <c r="U740" s="36"/>
      <c r="V740" s="36"/>
      <c r="W740" s="36"/>
      <c r="X740" s="36"/>
      <c r="Y740" s="36"/>
      <c r="Z740" s="36"/>
      <c r="AA740" s="36"/>
      <c r="AB740" s="36"/>
    </row>
    <row r="741" spans="1:28" x14ac:dyDescent="0.25">
      <c r="A741" s="36"/>
      <c r="B741" s="36"/>
      <c r="C741" s="36"/>
      <c r="D741" s="36"/>
      <c r="E741" s="36"/>
      <c r="F741" s="36"/>
      <c r="G741" s="36"/>
      <c r="H741" s="36"/>
      <c r="I741" s="36"/>
      <c r="J741" s="36"/>
      <c r="K741" s="36"/>
      <c r="L741" s="36"/>
      <c r="M741" s="36"/>
      <c r="N741" s="36"/>
      <c r="O741" s="36"/>
      <c r="P741" s="36"/>
      <c r="Q741" s="36"/>
      <c r="R741" s="38"/>
      <c r="S741" s="36"/>
      <c r="T741" s="36"/>
      <c r="U741" s="36"/>
      <c r="V741" s="36"/>
      <c r="W741" s="36"/>
      <c r="X741" s="36"/>
      <c r="Y741" s="36"/>
      <c r="Z741" s="36"/>
      <c r="AA741" s="36"/>
      <c r="AB741" s="36"/>
    </row>
    <row r="742" spans="1:28" x14ac:dyDescent="0.25">
      <c r="A742" s="36"/>
      <c r="B742" s="36"/>
      <c r="C742" s="36"/>
      <c r="D742" s="36"/>
      <c r="E742" s="36"/>
      <c r="F742" s="36"/>
      <c r="G742" s="36"/>
      <c r="H742" s="36"/>
      <c r="I742" s="36"/>
      <c r="J742" s="36"/>
      <c r="K742" s="36"/>
      <c r="L742" s="36"/>
      <c r="M742" s="36"/>
      <c r="N742" s="36"/>
      <c r="O742" s="36"/>
      <c r="P742" s="36"/>
      <c r="Q742" s="36"/>
      <c r="R742" s="38"/>
      <c r="S742" s="36"/>
      <c r="T742" s="36"/>
      <c r="U742" s="36"/>
      <c r="V742" s="36"/>
      <c r="W742" s="36"/>
      <c r="X742" s="36"/>
      <c r="Y742" s="36"/>
      <c r="Z742" s="36"/>
      <c r="AA742" s="36"/>
      <c r="AB742" s="36"/>
    </row>
    <row r="743" spans="1:28" x14ac:dyDescent="0.25">
      <c r="A743" s="36"/>
      <c r="B743" s="36"/>
      <c r="C743" s="36"/>
      <c r="D743" s="36"/>
      <c r="E743" s="36"/>
      <c r="F743" s="36"/>
      <c r="G743" s="36"/>
      <c r="H743" s="36"/>
      <c r="I743" s="36"/>
      <c r="J743" s="36"/>
      <c r="K743" s="36"/>
      <c r="L743" s="36"/>
      <c r="M743" s="36"/>
      <c r="N743" s="36"/>
      <c r="O743" s="36"/>
      <c r="P743" s="36"/>
      <c r="Q743" s="36"/>
      <c r="R743" s="38"/>
      <c r="S743" s="36"/>
      <c r="T743" s="36"/>
      <c r="U743" s="36"/>
      <c r="V743" s="36"/>
      <c r="W743" s="36"/>
      <c r="X743" s="36"/>
      <c r="Y743" s="36"/>
      <c r="Z743" s="36"/>
      <c r="AA743" s="36"/>
      <c r="AB743" s="36"/>
    </row>
    <row r="744" spans="1:28" x14ac:dyDescent="0.25">
      <c r="A744" s="36"/>
      <c r="B744" s="36"/>
      <c r="C744" s="36"/>
      <c r="D744" s="36"/>
      <c r="E744" s="36"/>
      <c r="F744" s="36"/>
      <c r="G744" s="36"/>
      <c r="H744" s="36"/>
      <c r="I744" s="36"/>
      <c r="J744" s="36"/>
      <c r="K744" s="36"/>
      <c r="L744" s="36"/>
      <c r="M744" s="36"/>
      <c r="N744" s="36"/>
      <c r="O744" s="36"/>
      <c r="P744" s="36"/>
      <c r="Q744" s="36"/>
      <c r="R744" s="38"/>
      <c r="S744" s="36"/>
      <c r="T744" s="36"/>
      <c r="U744" s="36"/>
      <c r="V744" s="36"/>
      <c r="W744" s="36"/>
      <c r="X744" s="36"/>
      <c r="Y744" s="36"/>
      <c r="Z744" s="36"/>
      <c r="AA744" s="36"/>
      <c r="AB744" s="36"/>
    </row>
    <row r="745" spans="1:28" x14ac:dyDescent="0.25">
      <c r="A745" s="36"/>
      <c r="B745" s="36"/>
      <c r="C745" s="36"/>
      <c r="D745" s="36"/>
      <c r="E745" s="36"/>
      <c r="F745" s="36"/>
      <c r="G745" s="36"/>
      <c r="H745" s="36"/>
      <c r="I745" s="36"/>
      <c r="J745" s="36"/>
      <c r="K745" s="36"/>
      <c r="L745" s="36"/>
      <c r="M745" s="36"/>
      <c r="N745" s="36"/>
      <c r="O745" s="36"/>
      <c r="P745" s="36"/>
      <c r="Q745" s="36"/>
      <c r="R745" s="38"/>
      <c r="S745" s="36"/>
      <c r="T745" s="36"/>
      <c r="U745" s="36"/>
      <c r="V745" s="36"/>
      <c r="W745" s="36"/>
      <c r="X745" s="36"/>
      <c r="Y745" s="36"/>
      <c r="Z745" s="36"/>
      <c r="AA745" s="36"/>
      <c r="AB745" s="36"/>
    </row>
    <row r="746" spans="1:28" x14ac:dyDescent="0.25">
      <c r="A746" s="36"/>
      <c r="B746" s="36"/>
      <c r="C746" s="36"/>
      <c r="D746" s="36"/>
      <c r="E746" s="36"/>
      <c r="F746" s="36"/>
      <c r="G746" s="36"/>
      <c r="H746" s="36"/>
      <c r="I746" s="36"/>
      <c r="J746" s="36"/>
      <c r="K746" s="36"/>
      <c r="L746" s="36"/>
      <c r="M746" s="36"/>
      <c r="N746" s="36"/>
      <c r="O746" s="36"/>
      <c r="P746" s="36"/>
      <c r="Q746" s="36"/>
      <c r="R746" s="38"/>
      <c r="S746" s="36"/>
      <c r="T746" s="36"/>
      <c r="U746" s="36"/>
      <c r="V746" s="36"/>
      <c r="W746" s="36"/>
      <c r="X746" s="36"/>
      <c r="Y746" s="36"/>
      <c r="Z746" s="36"/>
      <c r="AA746" s="36"/>
      <c r="AB746" s="36"/>
    </row>
    <row r="747" spans="1:28" x14ac:dyDescent="0.25">
      <c r="A747" s="36"/>
      <c r="B747" s="36"/>
      <c r="C747" s="36"/>
      <c r="D747" s="36"/>
      <c r="E747" s="36"/>
      <c r="F747" s="36"/>
      <c r="G747" s="36"/>
      <c r="H747" s="36"/>
      <c r="I747" s="36"/>
      <c r="J747" s="36"/>
      <c r="K747" s="36"/>
      <c r="L747" s="36"/>
      <c r="M747" s="36"/>
      <c r="N747" s="36"/>
      <c r="O747" s="36"/>
      <c r="P747" s="36"/>
      <c r="Q747" s="36"/>
      <c r="R747" s="38"/>
      <c r="S747" s="36"/>
      <c r="T747" s="36"/>
      <c r="U747" s="36"/>
      <c r="V747" s="36"/>
      <c r="W747" s="36"/>
      <c r="X747" s="36"/>
      <c r="Y747" s="36"/>
      <c r="Z747" s="36"/>
      <c r="AA747" s="36"/>
      <c r="AB747" s="36"/>
    </row>
    <row r="748" spans="1:28" x14ac:dyDescent="0.25">
      <c r="A748" s="36"/>
      <c r="B748" s="36"/>
      <c r="C748" s="36"/>
      <c r="D748" s="36"/>
      <c r="E748" s="36"/>
      <c r="F748" s="36"/>
      <c r="G748" s="36"/>
      <c r="H748" s="36"/>
      <c r="I748" s="36"/>
      <c r="J748" s="36"/>
      <c r="K748" s="36"/>
      <c r="L748" s="36"/>
      <c r="M748" s="36"/>
      <c r="N748" s="36"/>
      <c r="O748" s="36"/>
      <c r="P748" s="36"/>
      <c r="Q748" s="36"/>
      <c r="R748" s="38"/>
      <c r="S748" s="36"/>
      <c r="T748" s="36"/>
      <c r="U748" s="36"/>
      <c r="V748" s="36"/>
      <c r="W748" s="36"/>
      <c r="X748" s="36"/>
      <c r="Y748" s="36"/>
      <c r="Z748" s="36"/>
      <c r="AA748" s="36"/>
      <c r="AB748" s="36"/>
    </row>
    <row r="749" spans="1:28" x14ac:dyDescent="0.25">
      <c r="A749" s="36"/>
      <c r="B749" s="36"/>
      <c r="C749" s="36"/>
      <c r="D749" s="36"/>
      <c r="E749" s="36"/>
      <c r="F749" s="36"/>
      <c r="G749" s="36"/>
      <c r="H749" s="36"/>
      <c r="I749" s="36"/>
      <c r="J749" s="36"/>
      <c r="K749" s="36"/>
      <c r="L749" s="36"/>
      <c r="M749" s="36"/>
      <c r="N749" s="36"/>
      <c r="O749" s="36"/>
      <c r="P749" s="36"/>
      <c r="Q749" s="36"/>
      <c r="R749" s="38"/>
      <c r="S749" s="36"/>
      <c r="T749" s="36"/>
      <c r="U749" s="36"/>
      <c r="V749" s="36"/>
      <c r="W749" s="36"/>
      <c r="X749" s="36"/>
      <c r="Y749" s="36"/>
      <c r="Z749" s="36"/>
      <c r="AA749" s="36"/>
      <c r="AB749" s="36"/>
    </row>
    <row r="750" spans="1:28" x14ac:dyDescent="0.25">
      <c r="A750" s="36"/>
      <c r="B750" s="36"/>
      <c r="C750" s="36"/>
      <c r="D750" s="36"/>
      <c r="E750" s="36"/>
      <c r="F750" s="36"/>
      <c r="G750" s="36"/>
      <c r="H750" s="36"/>
      <c r="I750" s="36"/>
      <c r="J750" s="36"/>
      <c r="K750" s="36"/>
      <c r="L750" s="36"/>
      <c r="M750" s="36"/>
      <c r="N750" s="36"/>
      <c r="O750" s="36"/>
      <c r="P750" s="36"/>
      <c r="Q750" s="36"/>
      <c r="R750" s="38"/>
      <c r="S750" s="36"/>
      <c r="T750" s="36"/>
      <c r="U750" s="36"/>
      <c r="V750" s="36"/>
      <c r="W750" s="36"/>
      <c r="X750" s="36"/>
      <c r="Y750" s="36"/>
      <c r="Z750" s="36"/>
      <c r="AA750" s="36"/>
      <c r="AB750" s="36"/>
    </row>
    <row r="751" spans="1:28" x14ac:dyDescent="0.25">
      <c r="A751" s="36"/>
      <c r="B751" s="36"/>
      <c r="C751" s="36"/>
      <c r="D751" s="36"/>
      <c r="E751" s="36"/>
      <c r="F751" s="36"/>
      <c r="G751" s="36"/>
      <c r="H751" s="36"/>
      <c r="I751" s="36"/>
      <c r="J751" s="36"/>
      <c r="K751" s="36"/>
      <c r="L751" s="36"/>
      <c r="M751" s="36"/>
      <c r="N751" s="36"/>
      <c r="O751" s="36"/>
      <c r="P751" s="36"/>
      <c r="Q751" s="36"/>
      <c r="R751" s="38"/>
      <c r="S751" s="36"/>
      <c r="T751" s="36"/>
      <c r="U751" s="36"/>
      <c r="V751" s="36"/>
      <c r="W751" s="36"/>
      <c r="X751" s="36"/>
      <c r="Y751" s="36"/>
      <c r="Z751" s="36"/>
      <c r="AA751" s="36"/>
      <c r="AB751" s="36"/>
    </row>
    <row r="752" spans="1:28" x14ac:dyDescent="0.25">
      <c r="A752" s="36"/>
      <c r="B752" s="36"/>
      <c r="C752" s="36"/>
      <c r="D752" s="36"/>
      <c r="E752" s="36"/>
      <c r="F752" s="36"/>
      <c r="G752" s="36"/>
      <c r="H752" s="36"/>
      <c r="I752" s="36"/>
      <c r="J752" s="36"/>
      <c r="K752" s="36"/>
      <c r="L752" s="36"/>
      <c r="M752" s="36"/>
      <c r="N752" s="36"/>
      <c r="O752" s="36"/>
      <c r="P752" s="36"/>
      <c r="Q752" s="36"/>
      <c r="R752" s="38"/>
      <c r="S752" s="36"/>
      <c r="T752" s="36"/>
      <c r="U752" s="36"/>
      <c r="V752" s="36"/>
      <c r="W752" s="36"/>
      <c r="X752" s="36"/>
      <c r="Y752" s="36"/>
      <c r="Z752" s="36"/>
      <c r="AA752" s="36"/>
      <c r="AB752" s="36"/>
    </row>
    <row r="753" spans="1:28" x14ac:dyDescent="0.25">
      <c r="A753" s="36"/>
      <c r="B753" s="36"/>
      <c r="C753" s="36"/>
      <c r="D753" s="36"/>
      <c r="E753" s="36"/>
      <c r="F753" s="36"/>
      <c r="G753" s="36"/>
      <c r="H753" s="36"/>
      <c r="I753" s="36"/>
      <c r="J753" s="36"/>
      <c r="K753" s="36"/>
      <c r="L753" s="36"/>
      <c r="M753" s="36"/>
      <c r="N753" s="36"/>
      <c r="O753" s="36"/>
      <c r="P753" s="36"/>
      <c r="Q753" s="36"/>
      <c r="R753" s="38"/>
      <c r="S753" s="36"/>
      <c r="T753" s="36"/>
      <c r="U753" s="36"/>
      <c r="V753" s="36"/>
      <c r="W753" s="36"/>
      <c r="X753" s="36"/>
      <c r="Y753" s="36"/>
      <c r="Z753" s="36"/>
      <c r="AA753" s="36"/>
      <c r="AB753" s="36"/>
    </row>
    <row r="754" spans="1:28" x14ac:dyDescent="0.25">
      <c r="A754" s="36"/>
      <c r="B754" s="36"/>
      <c r="C754" s="36"/>
      <c r="D754" s="36"/>
      <c r="E754" s="36"/>
      <c r="F754" s="36"/>
      <c r="G754" s="36"/>
      <c r="H754" s="36"/>
      <c r="I754" s="36"/>
      <c r="J754" s="36"/>
      <c r="K754" s="36"/>
      <c r="L754" s="36"/>
      <c r="M754" s="36"/>
      <c r="N754" s="36"/>
      <c r="O754" s="36"/>
      <c r="P754" s="36"/>
      <c r="Q754" s="36"/>
      <c r="R754" s="38"/>
      <c r="S754" s="36"/>
      <c r="T754" s="36"/>
      <c r="U754" s="36"/>
      <c r="V754" s="36"/>
      <c r="W754" s="36"/>
      <c r="X754" s="36"/>
      <c r="Y754" s="36"/>
      <c r="Z754" s="36"/>
      <c r="AA754" s="36"/>
      <c r="AB754" s="36"/>
    </row>
    <row r="755" spans="1:28" x14ac:dyDescent="0.25">
      <c r="A755" s="36"/>
      <c r="B755" s="36"/>
      <c r="C755" s="36"/>
      <c r="D755" s="36"/>
      <c r="E755" s="36"/>
      <c r="F755" s="36"/>
      <c r="G755" s="36"/>
      <c r="H755" s="36"/>
      <c r="I755" s="36"/>
      <c r="J755" s="36"/>
      <c r="K755" s="36"/>
      <c r="L755" s="36"/>
      <c r="M755" s="36"/>
      <c r="N755" s="36"/>
      <c r="O755" s="36"/>
      <c r="P755" s="36"/>
      <c r="Q755" s="36"/>
      <c r="R755" s="38"/>
      <c r="S755" s="36"/>
      <c r="T755" s="36"/>
      <c r="U755" s="36"/>
      <c r="V755" s="36"/>
      <c r="W755" s="36"/>
      <c r="X755" s="36"/>
      <c r="Y755" s="36"/>
      <c r="Z755" s="36"/>
      <c r="AA755" s="36"/>
      <c r="AB755" s="36"/>
    </row>
    <row r="756" spans="1:28" x14ac:dyDescent="0.25">
      <c r="A756" s="36"/>
      <c r="B756" s="36"/>
      <c r="C756" s="36"/>
      <c r="D756" s="36"/>
      <c r="E756" s="36"/>
      <c r="F756" s="36"/>
      <c r="G756" s="36"/>
      <c r="H756" s="36"/>
      <c r="I756" s="36"/>
      <c r="J756" s="36"/>
      <c r="K756" s="36"/>
      <c r="L756" s="36"/>
      <c r="M756" s="36"/>
      <c r="N756" s="36"/>
      <c r="O756" s="36"/>
      <c r="P756" s="36"/>
      <c r="Q756" s="36"/>
      <c r="R756" s="38"/>
      <c r="S756" s="36"/>
      <c r="T756" s="36"/>
      <c r="U756" s="36"/>
      <c r="V756" s="36"/>
      <c r="W756" s="36"/>
      <c r="X756" s="36"/>
      <c r="Y756" s="36"/>
      <c r="Z756" s="36"/>
      <c r="AA756" s="36"/>
      <c r="AB756" s="36"/>
    </row>
    <row r="757" spans="1:28" x14ac:dyDescent="0.25">
      <c r="A757" s="36"/>
      <c r="B757" s="36"/>
      <c r="C757" s="36"/>
      <c r="D757" s="36"/>
      <c r="E757" s="36"/>
      <c r="F757" s="36"/>
      <c r="G757" s="36"/>
      <c r="H757" s="36"/>
      <c r="I757" s="36"/>
      <c r="J757" s="36"/>
      <c r="K757" s="36"/>
      <c r="L757" s="36"/>
      <c r="M757" s="36"/>
      <c r="N757" s="36"/>
      <c r="O757" s="36"/>
      <c r="P757" s="36"/>
      <c r="Q757" s="36"/>
      <c r="R757" s="38"/>
      <c r="S757" s="36"/>
      <c r="T757" s="36"/>
      <c r="U757" s="36"/>
      <c r="V757" s="36"/>
      <c r="W757" s="36"/>
      <c r="X757" s="36"/>
      <c r="Y757" s="36"/>
      <c r="Z757" s="36"/>
      <c r="AA757" s="36"/>
      <c r="AB757" s="36"/>
    </row>
    <row r="758" spans="1:28" x14ac:dyDescent="0.25">
      <c r="A758" s="36"/>
      <c r="B758" s="36"/>
      <c r="C758" s="36"/>
      <c r="D758" s="36"/>
      <c r="E758" s="36"/>
      <c r="F758" s="36"/>
      <c r="G758" s="36"/>
      <c r="H758" s="36"/>
      <c r="I758" s="36"/>
      <c r="J758" s="36"/>
      <c r="K758" s="36"/>
      <c r="L758" s="36"/>
      <c r="M758" s="36"/>
      <c r="N758" s="36"/>
      <c r="O758" s="36"/>
      <c r="P758" s="36"/>
      <c r="Q758" s="36"/>
      <c r="R758" s="38"/>
      <c r="S758" s="36"/>
      <c r="T758" s="36"/>
      <c r="U758" s="36"/>
      <c r="V758" s="36"/>
      <c r="W758" s="36"/>
      <c r="X758" s="36"/>
      <c r="Y758" s="36"/>
      <c r="Z758" s="36"/>
      <c r="AA758" s="36"/>
      <c r="AB758" s="36"/>
    </row>
    <row r="759" spans="1:28" x14ac:dyDescent="0.25">
      <c r="A759" s="36"/>
      <c r="B759" s="36"/>
      <c r="C759" s="36"/>
      <c r="D759" s="36"/>
      <c r="E759" s="36"/>
      <c r="F759" s="36"/>
      <c r="G759" s="36"/>
      <c r="H759" s="36"/>
      <c r="I759" s="36"/>
      <c r="J759" s="36"/>
      <c r="K759" s="36"/>
      <c r="L759" s="36"/>
      <c r="M759" s="36"/>
      <c r="N759" s="36"/>
      <c r="O759" s="36"/>
      <c r="P759" s="36"/>
      <c r="Q759" s="36"/>
      <c r="R759" s="38"/>
      <c r="S759" s="36"/>
      <c r="T759" s="36"/>
      <c r="U759" s="36"/>
      <c r="V759" s="36"/>
      <c r="W759" s="36"/>
      <c r="X759" s="36"/>
      <c r="Y759" s="36"/>
      <c r="Z759" s="36"/>
      <c r="AA759" s="36"/>
      <c r="AB759" s="36"/>
    </row>
    <row r="760" spans="1:28" x14ac:dyDescent="0.25">
      <c r="A760" s="36"/>
      <c r="B760" s="36"/>
      <c r="C760" s="36"/>
      <c r="D760" s="36"/>
      <c r="E760" s="36"/>
      <c r="F760" s="36"/>
      <c r="G760" s="36"/>
      <c r="H760" s="36"/>
      <c r="I760" s="36"/>
      <c r="J760" s="36"/>
      <c r="K760" s="36"/>
      <c r="L760" s="36"/>
      <c r="M760" s="36"/>
      <c r="N760" s="36"/>
      <c r="O760" s="36"/>
      <c r="P760" s="36"/>
      <c r="Q760" s="36"/>
      <c r="R760" s="38"/>
      <c r="S760" s="36"/>
      <c r="T760" s="36"/>
      <c r="U760" s="36"/>
      <c r="V760" s="36"/>
      <c r="W760" s="36"/>
      <c r="X760" s="36"/>
      <c r="Y760" s="36"/>
      <c r="Z760" s="36"/>
      <c r="AA760" s="36"/>
      <c r="AB760" s="36"/>
    </row>
    <row r="761" spans="1:28" x14ac:dyDescent="0.25">
      <c r="A761" s="36"/>
      <c r="B761" s="36"/>
      <c r="C761" s="36"/>
      <c r="D761" s="36"/>
      <c r="E761" s="36"/>
      <c r="F761" s="36"/>
      <c r="G761" s="36"/>
      <c r="H761" s="36"/>
      <c r="I761" s="36"/>
      <c r="J761" s="36"/>
      <c r="K761" s="36"/>
      <c r="L761" s="36"/>
      <c r="M761" s="36"/>
      <c r="N761" s="36"/>
      <c r="O761" s="36"/>
      <c r="P761" s="36"/>
      <c r="Q761" s="36"/>
      <c r="R761" s="38"/>
      <c r="S761" s="36"/>
      <c r="T761" s="36"/>
      <c r="U761" s="36"/>
      <c r="V761" s="36"/>
      <c r="W761" s="36"/>
      <c r="X761" s="36"/>
      <c r="Y761" s="36"/>
      <c r="Z761" s="36"/>
      <c r="AA761" s="36"/>
      <c r="AB761" s="36"/>
    </row>
    <row r="762" spans="1:28" x14ac:dyDescent="0.25">
      <c r="A762" s="36"/>
      <c r="B762" s="36"/>
      <c r="C762" s="36"/>
      <c r="D762" s="36"/>
      <c r="E762" s="36"/>
      <c r="F762" s="36"/>
      <c r="G762" s="36"/>
      <c r="H762" s="36"/>
      <c r="I762" s="36"/>
      <c r="J762" s="36"/>
      <c r="K762" s="36"/>
      <c r="L762" s="36"/>
      <c r="M762" s="36"/>
      <c r="N762" s="36"/>
      <c r="O762" s="36"/>
      <c r="P762" s="36"/>
      <c r="Q762" s="36"/>
      <c r="R762" s="38"/>
      <c r="S762" s="36"/>
      <c r="T762" s="36"/>
      <c r="U762" s="36"/>
      <c r="V762" s="36"/>
      <c r="W762" s="36"/>
      <c r="X762" s="36"/>
      <c r="Y762" s="36"/>
      <c r="Z762" s="36"/>
      <c r="AA762" s="36"/>
      <c r="AB762" s="36"/>
    </row>
    <row r="763" spans="1:28" x14ac:dyDescent="0.25">
      <c r="A763" s="36"/>
      <c r="B763" s="36"/>
      <c r="C763" s="36"/>
      <c r="D763" s="36"/>
      <c r="E763" s="36"/>
      <c r="F763" s="36"/>
      <c r="G763" s="36"/>
      <c r="H763" s="36"/>
      <c r="I763" s="36"/>
      <c r="J763" s="36"/>
      <c r="K763" s="36"/>
      <c r="L763" s="36"/>
      <c r="M763" s="36"/>
      <c r="N763" s="36"/>
      <c r="O763" s="36"/>
      <c r="P763" s="36"/>
      <c r="Q763" s="36"/>
      <c r="R763" s="38"/>
      <c r="S763" s="36"/>
      <c r="T763" s="36"/>
      <c r="U763" s="36"/>
      <c r="V763" s="36"/>
      <c r="W763" s="36"/>
      <c r="X763" s="36"/>
      <c r="Y763" s="36"/>
      <c r="Z763" s="36"/>
      <c r="AA763" s="36"/>
      <c r="AB763" s="36"/>
    </row>
    <row r="764" spans="1:28" x14ac:dyDescent="0.25">
      <c r="A764" s="36"/>
      <c r="B764" s="36"/>
      <c r="C764" s="36"/>
      <c r="D764" s="36"/>
      <c r="E764" s="36"/>
      <c r="F764" s="36"/>
      <c r="G764" s="36"/>
      <c r="H764" s="36"/>
      <c r="I764" s="36"/>
      <c r="J764" s="36"/>
      <c r="K764" s="36"/>
      <c r="L764" s="36"/>
      <c r="M764" s="36"/>
      <c r="N764" s="36"/>
      <c r="O764" s="36"/>
      <c r="P764" s="36"/>
      <c r="Q764" s="36"/>
      <c r="R764" s="38"/>
      <c r="S764" s="36"/>
      <c r="T764" s="36"/>
      <c r="U764" s="36"/>
      <c r="V764" s="36"/>
      <c r="W764" s="36"/>
      <c r="X764" s="36"/>
      <c r="Y764" s="36"/>
      <c r="Z764" s="36"/>
      <c r="AA764" s="36"/>
      <c r="AB764" s="36"/>
    </row>
    <row r="765" spans="1:28" x14ac:dyDescent="0.25">
      <c r="A765" s="36"/>
      <c r="B765" s="36"/>
      <c r="C765" s="36"/>
      <c r="D765" s="36"/>
      <c r="E765" s="36"/>
      <c r="F765" s="36"/>
      <c r="G765" s="36"/>
      <c r="H765" s="36"/>
      <c r="I765" s="36"/>
      <c r="J765" s="36"/>
      <c r="K765" s="36"/>
      <c r="L765" s="36"/>
      <c r="M765" s="36"/>
      <c r="N765" s="36"/>
      <c r="O765" s="36"/>
      <c r="P765" s="36"/>
      <c r="Q765" s="36"/>
      <c r="R765" s="38"/>
      <c r="S765" s="36"/>
      <c r="T765" s="36"/>
      <c r="U765" s="36"/>
      <c r="V765" s="36"/>
      <c r="W765" s="36"/>
      <c r="X765" s="36"/>
      <c r="Y765" s="36"/>
      <c r="Z765" s="36"/>
      <c r="AA765" s="36"/>
      <c r="AB765" s="36"/>
    </row>
    <row r="766" spans="1:28" x14ac:dyDescent="0.25">
      <c r="A766" s="36"/>
      <c r="B766" s="36"/>
      <c r="C766" s="36"/>
      <c r="D766" s="36"/>
      <c r="E766" s="36"/>
      <c r="F766" s="36"/>
      <c r="G766" s="36"/>
      <c r="H766" s="36"/>
      <c r="I766" s="36"/>
      <c r="J766" s="36"/>
      <c r="K766" s="36"/>
      <c r="L766" s="36"/>
      <c r="M766" s="36"/>
      <c r="N766" s="36"/>
      <c r="O766" s="36"/>
      <c r="P766" s="36"/>
      <c r="Q766" s="36"/>
      <c r="R766" s="38"/>
      <c r="S766" s="36"/>
      <c r="T766" s="36"/>
      <c r="U766" s="36"/>
      <c r="V766" s="36"/>
      <c r="W766" s="36"/>
      <c r="X766" s="36"/>
      <c r="Y766" s="36"/>
      <c r="Z766" s="36"/>
      <c r="AA766" s="36"/>
      <c r="AB766" s="36"/>
    </row>
    <row r="767" spans="1:28" x14ac:dyDescent="0.25">
      <c r="A767" s="36"/>
      <c r="B767" s="36"/>
      <c r="C767" s="36"/>
      <c r="D767" s="36"/>
      <c r="E767" s="36"/>
      <c r="F767" s="36"/>
      <c r="G767" s="36"/>
      <c r="H767" s="36"/>
      <c r="I767" s="36"/>
      <c r="J767" s="36"/>
      <c r="K767" s="36"/>
      <c r="L767" s="36"/>
      <c r="M767" s="36"/>
      <c r="N767" s="36"/>
      <c r="O767" s="36"/>
      <c r="P767" s="36"/>
      <c r="Q767" s="36"/>
      <c r="R767" s="38"/>
      <c r="S767" s="36"/>
      <c r="T767" s="36"/>
      <c r="U767" s="36"/>
      <c r="V767" s="36"/>
      <c r="W767" s="36"/>
      <c r="X767" s="36"/>
      <c r="Y767" s="36"/>
      <c r="Z767" s="36"/>
      <c r="AA767" s="36"/>
      <c r="AB767" s="36"/>
    </row>
    <row r="768" spans="1:28" x14ac:dyDescent="0.25">
      <c r="A768" s="36"/>
      <c r="B768" s="36"/>
      <c r="C768" s="36"/>
      <c r="D768" s="36"/>
      <c r="E768" s="36"/>
      <c r="F768" s="36"/>
      <c r="G768" s="36"/>
      <c r="H768" s="36"/>
      <c r="I768" s="36"/>
      <c r="J768" s="36"/>
      <c r="K768" s="36"/>
      <c r="L768" s="36"/>
      <c r="M768" s="36"/>
      <c r="N768" s="36"/>
      <c r="O768" s="36"/>
      <c r="P768" s="36"/>
      <c r="Q768" s="36"/>
      <c r="R768" s="38"/>
      <c r="S768" s="36"/>
      <c r="T768" s="36"/>
      <c r="U768" s="36"/>
      <c r="V768" s="36"/>
      <c r="W768" s="36"/>
      <c r="X768" s="36"/>
      <c r="Y768" s="36"/>
      <c r="Z768" s="36"/>
      <c r="AA768" s="36"/>
      <c r="AB768" s="36"/>
    </row>
    <row r="769" spans="1:28" x14ac:dyDescent="0.25">
      <c r="A769" s="36"/>
      <c r="B769" s="36"/>
      <c r="C769" s="36"/>
      <c r="D769" s="36"/>
      <c r="E769" s="36"/>
      <c r="F769" s="36"/>
      <c r="G769" s="36"/>
      <c r="H769" s="36"/>
      <c r="I769" s="36"/>
      <c r="J769" s="36"/>
      <c r="K769" s="36"/>
      <c r="L769" s="36"/>
      <c r="M769" s="36"/>
      <c r="N769" s="36"/>
      <c r="O769" s="36"/>
      <c r="P769" s="36"/>
      <c r="Q769" s="36"/>
      <c r="R769" s="38"/>
      <c r="S769" s="36"/>
      <c r="T769" s="36"/>
      <c r="U769" s="36"/>
      <c r="V769" s="36"/>
      <c r="W769" s="36"/>
      <c r="X769" s="36"/>
      <c r="Y769" s="36"/>
      <c r="Z769" s="36"/>
      <c r="AA769" s="36"/>
      <c r="AB769" s="36"/>
    </row>
    <row r="770" spans="1:28" x14ac:dyDescent="0.25">
      <c r="A770" s="36"/>
      <c r="B770" s="36"/>
      <c r="C770" s="36"/>
      <c r="D770" s="36"/>
      <c r="E770" s="36"/>
      <c r="F770" s="36"/>
      <c r="G770" s="36"/>
      <c r="H770" s="36"/>
      <c r="I770" s="36"/>
      <c r="J770" s="36"/>
      <c r="K770" s="36"/>
      <c r="L770" s="36"/>
      <c r="M770" s="36"/>
      <c r="N770" s="36"/>
      <c r="O770" s="36"/>
      <c r="P770" s="36"/>
      <c r="Q770" s="36"/>
      <c r="R770" s="38"/>
      <c r="S770" s="36"/>
      <c r="T770" s="36"/>
      <c r="U770" s="36"/>
      <c r="V770" s="36"/>
      <c r="W770" s="36"/>
      <c r="X770" s="36"/>
      <c r="Y770" s="36"/>
      <c r="Z770" s="36"/>
      <c r="AA770" s="36"/>
      <c r="AB770" s="36"/>
    </row>
    <row r="771" spans="1:28" x14ac:dyDescent="0.25">
      <c r="A771" s="36"/>
      <c r="B771" s="36"/>
      <c r="C771" s="36"/>
      <c r="D771" s="36"/>
      <c r="E771" s="36"/>
      <c r="F771" s="36"/>
      <c r="G771" s="36"/>
      <c r="H771" s="36"/>
      <c r="I771" s="36"/>
      <c r="J771" s="36"/>
      <c r="K771" s="36"/>
      <c r="L771" s="36"/>
      <c r="M771" s="36"/>
      <c r="N771" s="36"/>
      <c r="O771" s="36"/>
      <c r="P771" s="36"/>
      <c r="Q771" s="36"/>
      <c r="R771" s="38"/>
      <c r="S771" s="36"/>
      <c r="T771" s="36"/>
      <c r="U771" s="36"/>
      <c r="V771" s="36"/>
      <c r="W771" s="36"/>
      <c r="X771" s="36"/>
      <c r="Y771" s="36"/>
      <c r="Z771" s="36"/>
      <c r="AA771" s="36"/>
      <c r="AB771" s="36"/>
    </row>
    <row r="772" spans="1:28" x14ac:dyDescent="0.25">
      <c r="A772" s="36"/>
      <c r="B772" s="36"/>
      <c r="C772" s="36"/>
      <c r="D772" s="36"/>
      <c r="E772" s="36"/>
      <c r="F772" s="36"/>
      <c r="G772" s="36"/>
      <c r="H772" s="36"/>
      <c r="I772" s="36"/>
      <c r="J772" s="36"/>
      <c r="K772" s="36"/>
      <c r="L772" s="36"/>
      <c r="M772" s="36"/>
      <c r="N772" s="36"/>
      <c r="O772" s="36"/>
      <c r="P772" s="36"/>
      <c r="Q772" s="36"/>
      <c r="R772" s="38"/>
      <c r="S772" s="36"/>
      <c r="T772" s="36"/>
      <c r="U772" s="36"/>
      <c r="V772" s="36"/>
      <c r="W772" s="36"/>
      <c r="X772" s="36"/>
      <c r="Y772" s="36"/>
      <c r="Z772" s="36"/>
      <c r="AA772" s="36"/>
      <c r="AB772" s="36"/>
    </row>
    <row r="773" spans="1:28" x14ac:dyDescent="0.25">
      <c r="A773" s="36"/>
      <c r="B773" s="36"/>
      <c r="C773" s="36"/>
      <c r="D773" s="36"/>
      <c r="E773" s="36"/>
      <c r="F773" s="36"/>
      <c r="G773" s="36"/>
      <c r="H773" s="36"/>
      <c r="I773" s="36"/>
      <c r="J773" s="36"/>
      <c r="K773" s="36"/>
      <c r="L773" s="36"/>
      <c r="M773" s="36"/>
      <c r="N773" s="36"/>
      <c r="O773" s="36"/>
      <c r="P773" s="36"/>
      <c r="Q773" s="36"/>
      <c r="R773" s="38"/>
      <c r="S773" s="36"/>
      <c r="T773" s="36"/>
      <c r="U773" s="36"/>
      <c r="V773" s="36"/>
      <c r="W773" s="36"/>
      <c r="X773" s="36"/>
      <c r="Y773" s="36"/>
      <c r="Z773" s="36"/>
      <c r="AA773" s="36"/>
      <c r="AB773" s="36"/>
    </row>
    <row r="774" spans="1:28" x14ac:dyDescent="0.25">
      <c r="A774" s="36"/>
      <c r="B774" s="36"/>
      <c r="C774" s="36"/>
      <c r="D774" s="36"/>
      <c r="E774" s="36"/>
      <c r="F774" s="36"/>
      <c r="G774" s="36"/>
      <c r="H774" s="36"/>
      <c r="I774" s="36"/>
      <c r="J774" s="36"/>
      <c r="K774" s="36"/>
      <c r="L774" s="36"/>
      <c r="M774" s="36"/>
      <c r="N774" s="36"/>
      <c r="O774" s="36"/>
      <c r="P774" s="36"/>
      <c r="Q774" s="36"/>
      <c r="R774" s="38"/>
      <c r="S774" s="36"/>
      <c r="T774" s="36"/>
      <c r="U774" s="36"/>
      <c r="V774" s="36"/>
      <c r="W774" s="36"/>
      <c r="X774" s="36"/>
      <c r="Y774" s="36"/>
      <c r="Z774" s="36"/>
      <c r="AA774" s="36"/>
      <c r="AB774" s="36"/>
    </row>
    <row r="775" spans="1:28" x14ac:dyDescent="0.25">
      <c r="A775" s="36"/>
      <c r="B775" s="36"/>
      <c r="C775" s="36"/>
      <c r="D775" s="36"/>
      <c r="E775" s="36"/>
      <c r="F775" s="36"/>
      <c r="G775" s="36"/>
      <c r="H775" s="36"/>
      <c r="I775" s="36"/>
      <c r="J775" s="36"/>
      <c r="K775" s="36"/>
      <c r="L775" s="36"/>
      <c r="M775" s="36"/>
      <c r="N775" s="36"/>
      <c r="O775" s="36"/>
      <c r="P775" s="36"/>
      <c r="Q775" s="36"/>
      <c r="R775" s="38"/>
      <c r="S775" s="36"/>
      <c r="T775" s="36"/>
      <c r="U775" s="36"/>
      <c r="V775" s="36"/>
      <c r="W775" s="36"/>
      <c r="X775" s="36"/>
      <c r="Y775" s="36"/>
      <c r="Z775" s="36"/>
      <c r="AA775" s="36"/>
      <c r="AB775" s="36"/>
    </row>
    <row r="776" spans="1:28" x14ac:dyDescent="0.25">
      <c r="A776" s="36"/>
      <c r="B776" s="36"/>
      <c r="C776" s="36"/>
      <c r="D776" s="36"/>
      <c r="E776" s="36"/>
      <c r="F776" s="36"/>
      <c r="G776" s="36"/>
      <c r="H776" s="36"/>
      <c r="I776" s="36"/>
      <c r="J776" s="36"/>
      <c r="K776" s="36"/>
      <c r="L776" s="36"/>
      <c r="M776" s="36"/>
      <c r="N776" s="36"/>
      <c r="O776" s="36"/>
      <c r="P776" s="36"/>
      <c r="Q776" s="36"/>
      <c r="R776" s="38"/>
      <c r="S776" s="36"/>
      <c r="T776" s="36"/>
      <c r="U776" s="36"/>
      <c r="V776" s="36"/>
      <c r="W776" s="36"/>
      <c r="X776" s="36"/>
      <c r="Y776" s="36"/>
      <c r="Z776" s="36"/>
      <c r="AA776" s="36"/>
      <c r="AB776" s="36"/>
    </row>
    <row r="777" spans="1:28" x14ac:dyDescent="0.25">
      <c r="A777" s="36"/>
      <c r="B777" s="36"/>
      <c r="C777" s="36"/>
      <c r="D777" s="36"/>
      <c r="E777" s="36"/>
      <c r="F777" s="36"/>
      <c r="G777" s="36"/>
      <c r="H777" s="36"/>
      <c r="I777" s="36"/>
      <c r="J777" s="36"/>
      <c r="K777" s="36"/>
      <c r="L777" s="36"/>
      <c r="M777" s="36"/>
      <c r="N777" s="36"/>
      <c r="O777" s="36"/>
      <c r="P777" s="36"/>
      <c r="Q777" s="36"/>
      <c r="R777" s="38"/>
      <c r="S777" s="36"/>
      <c r="T777" s="36"/>
      <c r="U777" s="36"/>
      <c r="V777" s="36"/>
      <c r="W777" s="36"/>
      <c r="X777" s="36"/>
      <c r="Y777" s="36"/>
      <c r="Z777" s="36"/>
      <c r="AA777" s="36"/>
      <c r="AB777" s="36"/>
    </row>
    <row r="778" spans="1:28" x14ac:dyDescent="0.25">
      <c r="A778" s="36"/>
      <c r="B778" s="36"/>
      <c r="C778" s="36"/>
      <c r="D778" s="36"/>
      <c r="E778" s="36"/>
      <c r="F778" s="36"/>
      <c r="G778" s="36"/>
      <c r="H778" s="36"/>
      <c r="I778" s="36"/>
      <c r="J778" s="36"/>
      <c r="K778" s="36"/>
      <c r="L778" s="36"/>
      <c r="M778" s="36"/>
      <c r="N778" s="36"/>
      <c r="O778" s="36"/>
      <c r="P778" s="36"/>
      <c r="Q778" s="36"/>
      <c r="R778" s="38"/>
      <c r="S778" s="36"/>
      <c r="T778" s="36"/>
      <c r="U778" s="36"/>
      <c r="V778" s="36"/>
      <c r="W778" s="36"/>
      <c r="X778" s="36"/>
      <c r="Y778" s="36"/>
      <c r="Z778" s="36"/>
      <c r="AA778" s="36"/>
      <c r="AB778" s="36"/>
    </row>
    <row r="779" spans="1:28" x14ac:dyDescent="0.25">
      <c r="A779" s="36"/>
      <c r="B779" s="36"/>
      <c r="C779" s="36"/>
      <c r="D779" s="36"/>
      <c r="E779" s="36"/>
      <c r="F779" s="36"/>
      <c r="G779" s="36"/>
      <c r="H779" s="36"/>
      <c r="I779" s="36"/>
      <c r="J779" s="36"/>
      <c r="K779" s="36"/>
      <c r="L779" s="36"/>
      <c r="M779" s="36"/>
      <c r="N779" s="36"/>
      <c r="O779" s="36"/>
      <c r="P779" s="36"/>
      <c r="Q779" s="36"/>
      <c r="R779" s="38"/>
      <c r="S779" s="36"/>
      <c r="T779" s="36"/>
      <c r="U779" s="36"/>
      <c r="V779" s="36"/>
      <c r="W779" s="36"/>
      <c r="X779" s="36"/>
      <c r="Y779" s="36"/>
      <c r="Z779" s="36"/>
      <c r="AA779" s="36"/>
      <c r="AB779" s="36"/>
    </row>
    <row r="780" spans="1:28" x14ac:dyDescent="0.25">
      <c r="A780" s="36"/>
      <c r="B780" s="36"/>
      <c r="C780" s="36"/>
      <c r="D780" s="36"/>
      <c r="E780" s="36"/>
      <c r="F780" s="36"/>
      <c r="G780" s="36"/>
      <c r="H780" s="36"/>
      <c r="I780" s="36"/>
      <c r="J780" s="36"/>
      <c r="K780" s="36"/>
      <c r="L780" s="36"/>
      <c r="M780" s="36"/>
      <c r="N780" s="36"/>
      <c r="O780" s="36"/>
      <c r="P780" s="36"/>
      <c r="Q780" s="36"/>
      <c r="R780" s="38"/>
      <c r="S780" s="36"/>
      <c r="T780" s="36"/>
      <c r="U780" s="36"/>
      <c r="V780" s="36"/>
      <c r="W780" s="36"/>
      <c r="X780" s="36"/>
      <c r="Y780" s="36"/>
      <c r="Z780" s="36"/>
      <c r="AA780" s="36"/>
      <c r="AB780" s="36"/>
    </row>
    <row r="781" spans="1:28" x14ac:dyDescent="0.25">
      <c r="A781" s="36"/>
      <c r="B781" s="36"/>
      <c r="C781" s="36"/>
      <c r="D781" s="36"/>
      <c r="E781" s="36"/>
      <c r="F781" s="36"/>
      <c r="G781" s="36"/>
      <c r="H781" s="36"/>
      <c r="I781" s="36"/>
      <c r="J781" s="36"/>
      <c r="K781" s="36"/>
      <c r="L781" s="36"/>
      <c r="M781" s="36"/>
      <c r="N781" s="36"/>
      <c r="O781" s="36"/>
      <c r="P781" s="36"/>
      <c r="Q781" s="36"/>
      <c r="R781" s="38"/>
      <c r="S781" s="36"/>
      <c r="T781" s="36"/>
      <c r="U781" s="36"/>
      <c r="V781" s="36"/>
      <c r="W781" s="36"/>
      <c r="X781" s="36"/>
      <c r="Y781" s="36"/>
      <c r="Z781" s="36"/>
      <c r="AA781" s="36"/>
      <c r="AB781" s="36"/>
    </row>
    <row r="782" spans="1:28" x14ac:dyDescent="0.25">
      <c r="A782" s="36"/>
      <c r="B782" s="36"/>
      <c r="C782" s="36"/>
      <c r="D782" s="36"/>
      <c r="E782" s="36"/>
      <c r="F782" s="36"/>
      <c r="G782" s="36"/>
      <c r="H782" s="36"/>
      <c r="I782" s="36"/>
      <c r="J782" s="36"/>
      <c r="K782" s="36"/>
      <c r="L782" s="36"/>
      <c r="M782" s="36"/>
      <c r="N782" s="36"/>
      <c r="O782" s="36"/>
      <c r="P782" s="36"/>
      <c r="Q782" s="36"/>
      <c r="R782" s="38"/>
      <c r="S782" s="36"/>
      <c r="T782" s="36"/>
      <c r="U782" s="36"/>
      <c r="V782" s="36"/>
      <c r="W782" s="36"/>
      <c r="X782" s="36"/>
      <c r="Y782" s="36"/>
      <c r="Z782" s="36"/>
      <c r="AA782" s="36"/>
      <c r="AB782" s="36"/>
    </row>
    <row r="783" spans="1:28" x14ac:dyDescent="0.25">
      <c r="A783" s="36"/>
      <c r="B783" s="36"/>
      <c r="C783" s="36"/>
      <c r="D783" s="36"/>
      <c r="E783" s="36"/>
      <c r="F783" s="36"/>
      <c r="G783" s="36"/>
      <c r="H783" s="36"/>
      <c r="I783" s="36"/>
      <c r="J783" s="36"/>
      <c r="K783" s="36"/>
      <c r="L783" s="36"/>
      <c r="M783" s="36"/>
      <c r="N783" s="36"/>
      <c r="O783" s="36"/>
      <c r="P783" s="36"/>
      <c r="Q783" s="36"/>
      <c r="R783" s="38"/>
      <c r="S783" s="36"/>
      <c r="T783" s="36"/>
      <c r="U783" s="36"/>
      <c r="V783" s="36"/>
      <c r="W783" s="36"/>
      <c r="X783" s="36"/>
      <c r="Y783" s="36"/>
      <c r="Z783" s="36"/>
      <c r="AA783" s="36"/>
      <c r="AB783" s="36"/>
    </row>
    <row r="784" spans="1:28" x14ac:dyDescent="0.25">
      <c r="A784" s="36"/>
      <c r="B784" s="36"/>
      <c r="C784" s="36"/>
      <c r="D784" s="36"/>
      <c r="E784" s="36"/>
      <c r="F784" s="36"/>
      <c r="G784" s="36"/>
      <c r="H784" s="36"/>
      <c r="I784" s="36"/>
      <c r="J784" s="36"/>
      <c r="K784" s="36"/>
      <c r="L784" s="36"/>
      <c r="M784" s="36"/>
      <c r="N784" s="36"/>
      <c r="O784" s="36"/>
      <c r="P784" s="36"/>
      <c r="Q784" s="36"/>
      <c r="R784" s="38"/>
      <c r="S784" s="36"/>
      <c r="T784" s="36"/>
      <c r="U784" s="36"/>
      <c r="V784" s="36"/>
      <c r="W784" s="36"/>
      <c r="X784" s="36"/>
      <c r="Y784" s="36"/>
      <c r="Z784" s="36"/>
      <c r="AA784" s="36"/>
      <c r="AB784" s="36"/>
    </row>
    <row r="785" spans="1:28" x14ac:dyDescent="0.25">
      <c r="A785" s="36"/>
      <c r="B785" s="36"/>
      <c r="C785" s="36"/>
      <c r="D785" s="36"/>
      <c r="E785" s="36"/>
      <c r="F785" s="36"/>
      <c r="G785" s="36"/>
      <c r="H785" s="36"/>
      <c r="I785" s="36"/>
      <c r="J785" s="36"/>
      <c r="K785" s="36"/>
      <c r="L785" s="36"/>
      <c r="M785" s="36"/>
      <c r="N785" s="36"/>
      <c r="O785" s="36"/>
      <c r="P785" s="36"/>
      <c r="Q785" s="36"/>
      <c r="R785" s="38"/>
      <c r="S785" s="36"/>
      <c r="T785" s="36"/>
      <c r="U785" s="36"/>
      <c r="V785" s="36"/>
      <c r="W785" s="36"/>
      <c r="X785" s="36"/>
      <c r="Y785" s="36"/>
      <c r="Z785" s="36"/>
      <c r="AA785" s="36"/>
      <c r="AB785" s="36"/>
    </row>
    <row r="786" spans="1:28" x14ac:dyDescent="0.25">
      <c r="A786" s="36"/>
      <c r="B786" s="36"/>
      <c r="C786" s="36"/>
      <c r="D786" s="36"/>
      <c r="E786" s="36"/>
      <c r="F786" s="36"/>
      <c r="G786" s="36"/>
      <c r="H786" s="36"/>
      <c r="I786" s="36"/>
      <c r="J786" s="36"/>
      <c r="K786" s="36"/>
      <c r="L786" s="36"/>
      <c r="M786" s="36"/>
      <c r="N786" s="36"/>
      <c r="O786" s="36"/>
      <c r="P786" s="36"/>
      <c r="Q786" s="36"/>
      <c r="R786" s="38"/>
      <c r="S786" s="36"/>
      <c r="T786" s="36"/>
      <c r="U786" s="36"/>
      <c r="V786" s="36"/>
      <c r="W786" s="36"/>
      <c r="X786" s="36"/>
      <c r="Y786" s="36"/>
      <c r="Z786" s="36"/>
      <c r="AA786" s="36"/>
      <c r="AB786" s="36"/>
    </row>
    <row r="787" spans="1:28" x14ac:dyDescent="0.25">
      <c r="A787" s="36"/>
      <c r="B787" s="36"/>
      <c r="C787" s="36"/>
      <c r="D787" s="36"/>
      <c r="E787" s="36"/>
      <c r="F787" s="36"/>
      <c r="G787" s="36"/>
      <c r="H787" s="36"/>
      <c r="I787" s="36"/>
      <c r="J787" s="36"/>
      <c r="K787" s="36"/>
      <c r="L787" s="36"/>
      <c r="M787" s="36"/>
      <c r="N787" s="36"/>
      <c r="O787" s="36"/>
      <c r="P787" s="36"/>
      <c r="Q787" s="36"/>
      <c r="R787" s="38"/>
      <c r="S787" s="36"/>
      <c r="T787" s="36"/>
      <c r="U787" s="36"/>
      <c r="V787" s="36"/>
      <c r="W787" s="36"/>
      <c r="X787" s="36"/>
      <c r="Y787" s="36"/>
      <c r="Z787" s="36"/>
      <c r="AA787" s="36"/>
      <c r="AB787" s="36"/>
    </row>
    <row r="788" spans="1:28" x14ac:dyDescent="0.25">
      <c r="A788" s="36"/>
      <c r="B788" s="36"/>
      <c r="C788" s="36"/>
      <c r="D788" s="36"/>
      <c r="E788" s="36"/>
      <c r="F788" s="36"/>
      <c r="G788" s="36"/>
      <c r="H788" s="36"/>
      <c r="I788" s="36"/>
      <c r="J788" s="36"/>
      <c r="K788" s="36"/>
      <c r="L788" s="36"/>
      <c r="M788" s="36"/>
      <c r="N788" s="36"/>
      <c r="O788" s="36"/>
      <c r="P788" s="36"/>
      <c r="Q788" s="36"/>
      <c r="R788" s="38"/>
      <c r="S788" s="36"/>
      <c r="T788" s="36"/>
      <c r="U788" s="36"/>
      <c r="V788" s="36"/>
      <c r="W788" s="36"/>
      <c r="X788" s="36"/>
      <c r="Y788" s="36"/>
      <c r="Z788" s="36"/>
      <c r="AA788" s="36"/>
      <c r="AB788" s="36"/>
    </row>
    <row r="789" spans="1:28" x14ac:dyDescent="0.25">
      <c r="A789" s="36"/>
      <c r="B789" s="36"/>
      <c r="C789" s="36"/>
      <c r="D789" s="36"/>
      <c r="E789" s="36"/>
      <c r="F789" s="36"/>
      <c r="G789" s="36"/>
      <c r="H789" s="36"/>
      <c r="I789" s="36"/>
      <c r="J789" s="36"/>
      <c r="K789" s="36"/>
      <c r="L789" s="36"/>
      <c r="M789" s="36"/>
      <c r="N789" s="36"/>
      <c r="O789" s="36"/>
      <c r="P789" s="36"/>
      <c r="Q789" s="36"/>
      <c r="R789" s="38"/>
      <c r="S789" s="36"/>
      <c r="T789" s="36"/>
      <c r="U789" s="36"/>
      <c r="V789" s="36"/>
      <c r="W789" s="36"/>
      <c r="X789" s="36"/>
      <c r="Y789" s="36"/>
      <c r="Z789" s="36"/>
      <c r="AA789" s="36"/>
      <c r="AB789" s="36"/>
    </row>
    <row r="790" spans="1:28" x14ac:dyDescent="0.25">
      <c r="A790" s="36"/>
      <c r="B790" s="36"/>
      <c r="C790" s="36"/>
      <c r="D790" s="36"/>
      <c r="E790" s="36"/>
      <c r="F790" s="36"/>
      <c r="G790" s="36"/>
      <c r="H790" s="36"/>
      <c r="I790" s="36"/>
      <c r="J790" s="36"/>
      <c r="K790" s="36"/>
      <c r="L790" s="36"/>
      <c r="M790" s="36"/>
      <c r="N790" s="36"/>
      <c r="O790" s="36"/>
      <c r="P790" s="36"/>
      <c r="Q790" s="36"/>
      <c r="R790" s="38"/>
      <c r="S790" s="36"/>
      <c r="T790" s="36"/>
      <c r="U790" s="36"/>
      <c r="V790" s="36"/>
      <c r="W790" s="36"/>
      <c r="X790" s="36"/>
      <c r="Y790" s="36"/>
      <c r="Z790" s="36"/>
      <c r="AA790" s="36"/>
      <c r="AB790" s="36"/>
    </row>
    <row r="791" spans="1:28" x14ac:dyDescent="0.25">
      <c r="A791" s="36"/>
      <c r="B791" s="36"/>
      <c r="C791" s="36"/>
      <c r="D791" s="36"/>
      <c r="E791" s="36"/>
      <c r="F791" s="36"/>
      <c r="G791" s="36"/>
      <c r="H791" s="36"/>
      <c r="I791" s="36"/>
      <c r="J791" s="36"/>
      <c r="K791" s="36"/>
      <c r="L791" s="36"/>
      <c r="M791" s="36"/>
      <c r="N791" s="36"/>
      <c r="O791" s="36"/>
      <c r="P791" s="36"/>
      <c r="Q791" s="36"/>
      <c r="R791" s="38"/>
      <c r="S791" s="36"/>
      <c r="T791" s="36"/>
      <c r="U791" s="36"/>
      <c r="V791" s="36"/>
      <c r="W791" s="36"/>
      <c r="X791" s="36"/>
      <c r="Y791" s="36"/>
      <c r="Z791" s="36"/>
      <c r="AA791" s="36"/>
      <c r="AB791" s="36"/>
    </row>
    <row r="792" spans="1:28" x14ac:dyDescent="0.25">
      <c r="A792" s="36"/>
      <c r="B792" s="36"/>
      <c r="C792" s="36"/>
      <c r="D792" s="36"/>
      <c r="E792" s="36"/>
      <c r="F792" s="36"/>
      <c r="G792" s="36"/>
      <c r="H792" s="36"/>
      <c r="I792" s="36"/>
      <c r="J792" s="36"/>
      <c r="K792" s="36"/>
      <c r="L792" s="36"/>
      <c r="M792" s="36"/>
      <c r="N792" s="36"/>
      <c r="O792" s="36"/>
      <c r="P792" s="36"/>
      <c r="Q792" s="36"/>
      <c r="R792" s="38"/>
      <c r="S792" s="36"/>
      <c r="T792" s="36"/>
      <c r="U792" s="36"/>
      <c r="V792" s="36"/>
      <c r="W792" s="36"/>
      <c r="X792" s="36"/>
      <c r="Y792" s="36"/>
      <c r="Z792" s="36"/>
      <c r="AA792" s="36"/>
      <c r="AB792" s="36"/>
    </row>
    <row r="793" spans="1:28" x14ac:dyDescent="0.25">
      <c r="A793" s="36"/>
      <c r="B793" s="36"/>
      <c r="C793" s="36"/>
      <c r="D793" s="36"/>
      <c r="E793" s="36"/>
      <c r="F793" s="36"/>
      <c r="G793" s="36"/>
      <c r="H793" s="36"/>
      <c r="I793" s="36"/>
      <c r="J793" s="36"/>
      <c r="K793" s="36"/>
      <c r="L793" s="36"/>
      <c r="M793" s="36"/>
      <c r="N793" s="36"/>
      <c r="O793" s="36"/>
      <c r="P793" s="36"/>
      <c r="Q793" s="36"/>
      <c r="R793" s="38"/>
      <c r="S793" s="36"/>
      <c r="T793" s="36"/>
      <c r="U793" s="36"/>
      <c r="V793" s="36"/>
      <c r="W793" s="36"/>
      <c r="X793" s="36"/>
      <c r="Y793" s="36"/>
      <c r="Z793" s="36"/>
      <c r="AA793" s="36"/>
      <c r="AB793" s="36"/>
    </row>
    <row r="794" spans="1:28" x14ac:dyDescent="0.25">
      <c r="A794" s="36"/>
      <c r="B794" s="36"/>
      <c r="C794" s="36"/>
      <c r="D794" s="36"/>
      <c r="E794" s="36"/>
      <c r="F794" s="36"/>
      <c r="G794" s="36"/>
      <c r="H794" s="36"/>
      <c r="I794" s="36"/>
      <c r="J794" s="36"/>
      <c r="K794" s="36"/>
      <c r="L794" s="36"/>
      <c r="M794" s="36"/>
      <c r="N794" s="36"/>
      <c r="O794" s="36"/>
      <c r="P794" s="36"/>
      <c r="Q794" s="36"/>
      <c r="R794" s="38"/>
      <c r="S794" s="36"/>
      <c r="T794" s="36"/>
      <c r="U794" s="36"/>
      <c r="V794" s="36"/>
      <c r="W794" s="36"/>
      <c r="X794" s="36"/>
      <c r="Y794" s="36"/>
      <c r="Z794" s="36"/>
      <c r="AA794" s="36"/>
      <c r="AB794" s="36"/>
    </row>
    <row r="795" spans="1:28" x14ac:dyDescent="0.25">
      <c r="A795" s="36"/>
      <c r="B795" s="36"/>
      <c r="C795" s="36"/>
      <c r="D795" s="36"/>
      <c r="E795" s="36"/>
      <c r="F795" s="36"/>
      <c r="G795" s="36"/>
      <c r="H795" s="36"/>
      <c r="I795" s="36"/>
      <c r="J795" s="36"/>
      <c r="K795" s="36"/>
      <c r="L795" s="36"/>
      <c r="M795" s="36"/>
      <c r="N795" s="36"/>
      <c r="O795" s="36"/>
      <c r="P795" s="36"/>
      <c r="Q795" s="36"/>
      <c r="R795" s="38"/>
      <c r="S795" s="36"/>
      <c r="T795" s="36"/>
      <c r="U795" s="36"/>
      <c r="V795" s="36"/>
      <c r="W795" s="36"/>
      <c r="X795" s="36"/>
      <c r="Y795" s="36"/>
      <c r="Z795" s="36"/>
      <c r="AA795" s="36"/>
      <c r="AB795" s="36"/>
    </row>
    <row r="796" spans="1:28" x14ac:dyDescent="0.25">
      <c r="A796" s="36"/>
      <c r="B796" s="36"/>
      <c r="C796" s="36"/>
      <c r="D796" s="36"/>
      <c r="E796" s="36"/>
      <c r="F796" s="36"/>
      <c r="G796" s="36"/>
      <c r="H796" s="36"/>
      <c r="I796" s="36"/>
      <c r="J796" s="36"/>
      <c r="K796" s="36"/>
      <c r="L796" s="36"/>
      <c r="M796" s="36"/>
      <c r="N796" s="36"/>
      <c r="O796" s="36"/>
      <c r="P796" s="36"/>
      <c r="Q796" s="36"/>
      <c r="R796" s="38"/>
      <c r="S796" s="36"/>
      <c r="T796" s="36"/>
      <c r="U796" s="36"/>
      <c r="V796" s="36"/>
      <c r="W796" s="36"/>
      <c r="X796" s="36"/>
      <c r="Y796" s="36"/>
      <c r="Z796" s="36"/>
      <c r="AA796" s="36"/>
      <c r="AB796" s="36"/>
    </row>
    <row r="797" spans="1:28" x14ac:dyDescent="0.25">
      <c r="A797" s="36"/>
      <c r="B797" s="36"/>
      <c r="C797" s="36"/>
      <c r="D797" s="36"/>
      <c r="E797" s="36"/>
      <c r="F797" s="36"/>
      <c r="G797" s="36"/>
      <c r="H797" s="36"/>
      <c r="I797" s="36"/>
      <c r="J797" s="36"/>
      <c r="K797" s="36"/>
      <c r="L797" s="36"/>
      <c r="M797" s="36"/>
      <c r="N797" s="36"/>
      <c r="O797" s="36"/>
      <c r="P797" s="36"/>
      <c r="Q797" s="36"/>
      <c r="R797" s="38"/>
      <c r="S797" s="36"/>
      <c r="T797" s="36"/>
      <c r="U797" s="36"/>
      <c r="V797" s="36"/>
      <c r="W797" s="36"/>
      <c r="X797" s="36"/>
      <c r="Y797" s="36"/>
      <c r="Z797" s="36"/>
      <c r="AA797" s="36"/>
      <c r="AB797" s="36"/>
    </row>
    <row r="798" spans="1:28" x14ac:dyDescent="0.25">
      <c r="A798" s="36"/>
      <c r="B798" s="36"/>
      <c r="C798" s="36"/>
      <c r="D798" s="36"/>
      <c r="E798" s="36"/>
      <c r="F798" s="36"/>
      <c r="G798" s="36"/>
      <c r="H798" s="36"/>
      <c r="I798" s="36"/>
      <c r="J798" s="36"/>
      <c r="K798" s="36"/>
      <c r="L798" s="36"/>
      <c r="M798" s="36"/>
      <c r="N798" s="36"/>
      <c r="O798" s="36"/>
      <c r="P798" s="36"/>
      <c r="Q798" s="36"/>
      <c r="R798" s="38"/>
      <c r="S798" s="36"/>
      <c r="T798" s="36"/>
      <c r="U798" s="36"/>
      <c r="V798" s="36"/>
      <c r="W798" s="36"/>
      <c r="X798" s="36"/>
      <c r="Y798" s="36"/>
      <c r="Z798" s="36"/>
      <c r="AA798" s="36"/>
      <c r="AB798" s="36"/>
    </row>
    <row r="799" spans="1:28" x14ac:dyDescent="0.25">
      <c r="A799" s="36"/>
      <c r="B799" s="36"/>
      <c r="C799" s="36"/>
      <c r="D799" s="36"/>
      <c r="E799" s="36"/>
      <c r="F799" s="36"/>
      <c r="G799" s="36"/>
      <c r="H799" s="36"/>
      <c r="I799" s="36"/>
      <c r="J799" s="36"/>
      <c r="K799" s="36"/>
      <c r="L799" s="36"/>
      <c r="M799" s="36"/>
      <c r="N799" s="36"/>
      <c r="O799" s="36"/>
      <c r="P799" s="36"/>
      <c r="Q799" s="36"/>
      <c r="R799" s="38"/>
      <c r="S799" s="36"/>
      <c r="T799" s="36"/>
      <c r="U799" s="36"/>
      <c r="V799" s="36"/>
      <c r="W799" s="36"/>
      <c r="X799" s="36"/>
      <c r="Y799" s="36"/>
      <c r="Z799" s="36"/>
      <c r="AA799" s="36"/>
      <c r="AB799" s="36"/>
    </row>
    <row r="800" spans="1:28" x14ac:dyDescent="0.25">
      <c r="A800" s="36"/>
      <c r="B800" s="36"/>
      <c r="C800" s="36"/>
      <c r="D800" s="36"/>
      <c r="E800" s="36"/>
      <c r="F800" s="36"/>
      <c r="G800" s="36"/>
      <c r="H800" s="36"/>
      <c r="I800" s="36"/>
      <c r="J800" s="36"/>
      <c r="K800" s="36"/>
      <c r="L800" s="36"/>
      <c r="M800" s="36"/>
      <c r="N800" s="36"/>
      <c r="O800" s="36"/>
      <c r="P800" s="36"/>
      <c r="Q800" s="36"/>
      <c r="R800" s="38"/>
      <c r="S800" s="36"/>
      <c r="T800" s="36"/>
      <c r="U800" s="36"/>
      <c r="V800" s="36"/>
      <c r="W800" s="36"/>
      <c r="X800" s="36"/>
      <c r="Y800" s="36"/>
      <c r="Z800" s="36"/>
      <c r="AA800" s="36"/>
      <c r="AB800" s="36"/>
    </row>
    <row r="801" spans="1:28" x14ac:dyDescent="0.25">
      <c r="A801" s="36"/>
      <c r="B801" s="36"/>
      <c r="C801" s="36"/>
      <c r="D801" s="36"/>
      <c r="E801" s="36"/>
      <c r="F801" s="36"/>
      <c r="G801" s="36"/>
      <c r="H801" s="36"/>
      <c r="I801" s="36"/>
      <c r="J801" s="36"/>
      <c r="K801" s="36"/>
      <c r="L801" s="36"/>
      <c r="M801" s="36"/>
      <c r="N801" s="36"/>
      <c r="O801" s="36"/>
      <c r="P801" s="36"/>
      <c r="Q801" s="36"/>
      <c r="R801" s="38"/>
      <c r="S801" s="36"/>
      <c r="T801" s="36"/>
      <c r="U801" s="36"/>
      <c r="V801" s="36"/>
      <c r="W801" s="36"/>
      <c r="X801" s="36"/>
      <c r="Y801" s="36"/>
      <c r="Z801" s="36"/>
      <c r="AA801" s="36"/>
      <c r="AB801" s="36"/>
    </row>
    <row r="802" spans="1:28" x14ac:dyDescent="0.25">
      <c r="A802" s="36"/>
      <c r="B802" s="36"/>
      <c r="C802" s="36"/>
      <c r="D802" s="36"/>
      <c r="E802" s="36"/>
      <c r="F802" s="36"/>
      <c r="G802" s="36"/>
      <c r="H802" s="36"/>
      <c r="I802" s="36"/>
      <c r="J802" s="36"/>
      <c r="K802" s="36"/>
      <c r="L802" s="36"/>
      <c r="M802" s="36"/>
      <c r="N802" s="36"/>
      <c r="O802" s="36"/>
      <c r="P802" s="36"/>
      <c r="Q802" s="36"/>
      <c r="R802" s="38"/>
      <c r="S802" s="36"/>
      <c r="T802" s="36"/>
      <c r="U802" s="36"/>
      <c r="V802" s="36"/>
      <c r="W802" s="36"/>
      <c r="X802" s="36"/>
      <c r="Y802" s="36"/>
      <c r="Z802" s="36"/>
      <c r="AA802" s="36"/>
      <c r="AB802" s="36"/>
    </row>
    <row r="803" spans="1:28" x14ac:dyDescent="0.25">
      <c r="A803" s="36"/>
      <c r="B803" s="36"/>
      <c r="C803" s="36"/>
      <c r="D803" s="36"/>
      <c r="E803" s="36"/>
      <c r="F803" s="36"/>
      <c r="G803" s="36"/>
      <c r="H803" s="36"/>
      <c r="I803" s="36"/>
      <c r="J803" s="36"/>
      <c r="K803" s="36"/>
      <c r="L803" s="36"/>
      <c r="M803" s="36"/>
      <c r="N803" s="36"/>
      <c r="O803" s="36"/>
      <c r="P803" s="36"/>
      <c r="Q803" s="36"/>
      <c r="R803" s="38"/>
      <c r="S803" s="36"/>
      <c r="T803" s="36"/>
      <c r="U803" s="36"/>
      <c r="V803" s="36"/>
      <c r="W803" s="36"/>
      <c r="X803" s="36"/>
      <c r="Y803" s="36"/>
      <c r="Z803" s="36"/>
      <c r="AA803" s="36"/>
      <c r="AB803" s="36"/>
    </row>
    <row r="804" spans="1:28" x14ac:dyDescent="0.25">
      <c r="A804" s="36"/>
      <c r="B804" s="36"/>
      <c r="C804" s="36"/>
      <c r="D804" s="36"/>
      <c r="E804" s="36"/>
      <c r="F804" s="36"/>
      <c r="G804" s="36"/>
      <c r="H804" s="36"/>
      <c r="I804" s="36"/>
      <c r="J804" s="36"/>
      <c r="K804" s="36"/>
      <c r="L804" s="36"/>
      <c r="M804" s="36"/>
      <c r="N804" s="36"/>
      <c r="O804" s="36"/>
      <c r="P804" s="36"/>
      <c r="Q804" s="36"/>
      <c r="R804" s="38"/>
      <c r="S804" s="36"/>
      <c r="T804" s="36"/>
      <c r="U804" s="36"/>
      <c r="V804" s="36"/>
      <c r="W804" s="36"/>
      <c r="X804" s="36"/>
      <c r="Y804" s="36"/>
      <c r="Z804" s="36"/>
      <c r="AA804" s="36"/>
      <c r="AB804" s="36"/>
    </row>
    <row r="805" spans="1:28" x14ac:dyDescent="0.25">
      <c r="A805" s="36"/>
      <c r="B805" s="36"/>
      <c r="C805" s="36"/>
      <c r="D805" s="36"/>
      <c r="E805" s="36"/>
      <c r="F805" s="36"/>
      <c r="G805" s="36"/>
      <c r="H805" s="36"/>
      <c r="I805" s="36"/>
      <c r="J805" s="36"/>
      <c r="K805" s="36"/>
      <c r="L805" s="36"/>
      <c r="M805" s="36"/>
      <c r="N805" s="36"/>
      <c r="O805" s="36"/>
      <c r="P805" s="36"/>
      <c r="Q805" s="36"/>
      <c r="R805" s="38"/>
      <c r="S805" s="36"/>
      <c r="T805" s="36"/>
      <c r="U805" s="36"/>
      <c r="V805" s="36"/>
      <c r="W805" s="36"/>
      <c r="X805" s="36"/>
      <c r="Y805" s="36"/>
      <c r="Z805" s="36"/>
      <c r="AA805" s="36"/>
      <c r="AB805" s="36"/>
    </row>
    <row r="806" spans="1:28" x14ac:dyDescent="0.25">
      <c r="A806" s="36"/>
      <c r="B806" s="36"/>
      <c r="C806" s="36"/>
      <c r="D806" s="36"/>
      <c r="E806" s="36"/>
      <c r="F806" s="36"/>
      <c r="G806" s="36"/>
      <c r="H806" s="36"/>
      <c r="I806" s="36"/>
      <c r="J806" s="36"/>
      <c r="K806" s="36"/>
      <c r="L806" s="36"/>
      <c r="M806" s="36"/>
      <c r="N806" s="36"/>
      <c r="O806" s="36"/>
      <c r="P806" s="36"/>
      <c r="Q806" s="36"/>
      <c r="R806" s="38"/>
      <c r="S806" s="36"/>
      <c r="T806" s="36"/>
      <c r="U806" s="36"/>
      <c r="V806" s="36"/>
      <c r="W806" s="36"/>
      <c r="X806" s="36"/>
      <c r="Y806" s="36"/>
      <c r="Z806" s="36"/>
      <c r="AA806" s="36"/>
      <c r="AB806" s="36"/>
    </row>
    <row r="807" spans="1:28" x14ac:dyDescent="0.25">
      <c r="A807" s="36"/>
      <c r="B807" s="36"/>
      <c r="C807" s="36"/>
      <c r="D807" s="36"/>
      <c r="E807" s="36"/>
      <c r="F807" s="36"/>
      <c r="G807" s="36"/>
      <c r="H807" s="36"/>
      <c r="I807" s="36"/>
      <c r="J807" s="36"/>
      <c r="K807" s="36"/>
      <c r="L807" s="36"/>
      <c r="M807" s="36"/>
      <c r="N807" s="36"/>
      <c r="O807" s="36"/>
      <c r="P807" s="36"/>
      <c r="Q807" s="36"/>
      <c r="R807" s="38"/>
      <c r="S807" s="36"/>
      <c r="T807" s="36"/>
      <c r="U807" s="36"/>
      <c r="V807" s="36"/>
      <c r="W807" s="36"/>
      <c r="X807" s="36"/>
      <c r="Y807" s="36"/>
      <c r="Z807" s="36"/>
      <c r="AA807" s="36"/>
      <c r="AB807" s="36"/>
    </row>
    <row r="808" spans="1:28" x14ac:dyDescent="0.25">
      <c r="A808" s="36"/>
      <c r="B808" s="36"/>
      <c r="C808" s="36"/>
      <c r="D808" s="36"/>
      <c r="E808" s="36"/>
      <c r="F808" s="36"/>
      <c r="G808" s="36"/>
      <c r="H808" s="36"/>
      <c r="I808" s="36"/>
      <c r="J808" s="36"/>
      <c r="K808" s="36"/>
      <c r="L808" s="36"/>
      <c r="M808" s="36"/>
      <c r="N808" s="36"/>
      <c r="O808" s="36"/>
      <c r="P808" s="36"/>
      <c r="Q808" s="36"/>
      <c r="R808" s="38"/>
      <c r="S808" s="36"/>
      <c r="T808" s="36"/>
      <c r="U808" s="36"/>
      <c r="V808" s="36"/>
      <c r="W808" s="36"/>
      <c r="X808" s="36"/>
      <c r="Y808" s="36"/>
      <c r="Z808" s="36"/>
      <c r="AA808" s="36"/>
      <c r="AB808" s="36"/>
    </row>
    <row r="809" spans="1:28" x14ac:dyDescent="0.25">
      <c r="A809" s="36"/>
      <c r="B809" s="36"/>
      <c r="C809" s="36"/>
      <c r="D809" s="36"/>
      <c r="E809" s="36"/>
      <c r="F809" s="36"/>
      <c r="G809" s="36"/>
      <c r="H809" s="36"/>
      <c r="I809" s="36"/>
      <c r="J809" s="36"/>
      <c r="K809" s="36"/>
      <c r="L809" s="36"/>
      <c r="M809" s="36"/>
      <c r="N809" s="36"/>
      <c r="O809" s="36"/>
      <c r="P809" s="36"/>
      <c r="Q809" s="36"/>
      <c r="R809" s="38"/>
      <c r="S809" s="36"/>
      <c r="T809" s="36"/>
      <c r="U809" s="36"/>
      <c r="V809" s="36"/>
      <c r="W809" s="36"/>
      <c r="X809" s="36"/>
      <c r="Y809" s="36"/>
      <c r="Z809" s="36"/>
      <c r="AA809" s="36"/>
      <c r="AB809" s="36"/>
    </row>
    <row r="810" spans="1:28" x14ac:dyDescent="0.25">
      <c r="A810" s="36"/>
      <c r="B810" s="36"/>
      <c r="C810" s="36"/>
      <c r="D810" s="36"/>
      <c r="E810" s="36"/>
      <c r="F810" s="36"/>
      <c r="G810" s="36"/>
      <c r="H810" s="36"/>
      <c r="I810" s="36"/>
      <c r="J810" s="36"/>
      <c r="K810" s="36"/>
      <c r="L810" s="36"/>
      <c r="M810" s="36"/>
      <c r="N810" s="36"/>
      <c r="O810" s="36"/>
      <c r="P810" s="36"/>
      <c r="Q810" s="36"/>
      <c r="R810" s="38"/>
      <c r="S810" s="36"/>
      <c r="T810" s="36"/>
      <c r="U810" s="36"/>
      <c r="V810" s="36"/>
      <c r="W810" s="36"/>
      <c r="X810" s="36"/>
      <c r="Y810" s="36"/>
      <c r="Z810" s="36"/>
      <c r="AA810" s="36"/>
      <c r="AB810" s="36"/>
    </row>
    <row r="811" spans="1:28" x14ac:dyDescent="0.25">
      <c r="A811" s="36"/>
      <c r="B811" s="36"/>
      <c r="C811" s="36"/>
      <c r="D811" s="36"/>
      <c r="E811" s="36"/>
      <c r="F811" s="36"/>
      <c r="G811" s="36"/>
      <c r="H811" s="36"/>
      <c r="I811" s="36"/>
      <c r="J811" s="36"/>
      <c r="K811" s="36"/>
      <c r="L811" s="36"/>
      <c r="M811" s="36"/>
      <c r="N811" s="36"/>
      <c r="O811" s="36"/>
      <c r="P811" s="36"/>
      <c r="Q811" s="36"/>
      <c r="R811" s="38"/>
      <c r="S811" s="36"/>
      <c r="T811" s="36"/>
      <c r="U811" s="36"/>
      <c r="V811" s="36"/>
      <c r="W811" s="36"/>
      <c r="X811" s="36"/>
      <c r="Y811" s="36"/>
      <c r="Z811" s="36"/>
      <c r="AA811" s="36"/>
      <c r="AB811" s="36"/>
    </row>
    <row r="812" spans="1:28" x14ac:dyDescent="0.25">
      <c r="A812" s="36"/>
      <c r="B812" s="36"/>
      <c r="C812" s="36"/>
      <c r="D812" s="36"/>
      <c r="E812" s="36"/>
      <c r="F812" s="36"/>
      <c r="G812" s="36"/>
      <c r="H812" s="36"/>
      <c r="I812" s="36"/>
      <c r="J812" s="36"/>
      <c r="K812" s="36"/>
      <c r="L812" s="36"/>
      <c r="M812" s="36"/>
      <c r="N812" s="36"/>
      <c r="O812" s="36"/>
      <c r="P812" s="36"/>
      <c r="Q812" s="36"/>
      <c r="R812" s="38"/>
      <c r="S812" s="36"/>
      <c r="T812" s="36"/>
      <c r="U812" s="36"/>
      <c r="V812" s="36"/>
      <c r="W812" s="36"/>
      <c r="X812" s="36"/>
      <c r="Y812" s="36"/>
      <c r="Z812" s="36"/>
      <c r="AA812" s="36"/>
      <c r="AB812" s="36"/>
    </row>
    <row r="813" spans="1:28" x14ac:dyDescent="0.25">
      <c r="A813" s="36"/>
      <c r="B813" s="36"/>
      <c r="C813" s="36"/>
      <c r="D813" s="36"/>
      <c r="E813" s="36"/>
      <c r="F813" s="36"/>
      <c r="G813" s="36"/>
      <c r="H813" s="36"/>
      <c r="I813" s="36"/>
      <c r="J813" s="36"/>
      <c r="K813" s="36"/>
      <c r="L813" s="36"/>
      <c r="M813" s="36"/>
      <c r="N813" s="36"/>
      <c r="O813" s="36"/>
      <c r="P813" s="36"/>
      <c r="Q813" s="36"/>
      <c r="R813" s="38"/>
      <c r="S813" s="36"/>
      <c r="T813" s="36"/>
      <c r="U813" s="36"/>
      <c r="V813" s="36"/>
      <c r="W813" s="36"/>
      <c r="X813" s="36"/>
      <c r="Y813" s="36"/>
      <c r="Z813" s="36"/>
      <c r="AA813" s="36"/>
      <c r="AB813" s="36"/>
    </row>
    <row r="814" spans="1:28" x14ac:dyDescent="0.25">
      <c r="A814" s="36"/>
      <c r="B814" s="36"/>
      <c r="C814" s="36"/>
      <c r="D814" s="36"/>
      <c r="E814" s="36"/>
      <c r="F814" s="36"/>
      <c r="G814" s="36"/>
      <c r="H814" s="36"/>
      <c r="I814" s="36"/>
      <c r="J814" s="36"/>
      <c r="K814" s="36"/>
      <c r="L814" s="36"/>
      <c r="M814" s="36"/>
      <c r="N814" s="36"/>
      <c r="O814" s="36"/>
      <c r="P814" s="36"/>
      <c r="Q814" s="36"/>
      <c r="R814" s="38"/>
      <c r="S814" s="36"/>
      <c r="T814" s="36"/>
      <c r="U814" s="36"/>
      <c r="V814" s="36"/>
      <c r="W814" s="36"/>
      <c r="X814" s="36"/>
      <c r="Y814" s="36"/>
      <c r="Z814" s="36"/>
      <c r="AA814" s="36"/>
      <c r="AB814" s="36"/>
    </row>
    <row r="815" spans="1:28" x14ac:dyDescent="0.25">
      <c r="A815" s="36"/>
      <c r="B815" s="36"/>
      <c r="C815" s="36"/>
      <c r="D815" s="36"/>
      <c r="E815" s="36"/>
      <c r="F815" s="36"/>
      <c r="G815" s="36"/>
      <c r="H815" s="36"/>
      <c r="I815" s="36"/>
      <c r="J815" s="36"/>
      <c r="K815" s="36"/>
      <c r="L815" s="36"/>
      <c r="M815" s="36"/>
      <c r="N815" s="36"/>
      <c r="O815" s="36"/>
      <c r="P815" s="36"/>
      <c r="Q815" s="36"/>
      <c r="R815" s="38"/>
      <c r="S815" s="36"/>
      <c r="T815" s="36"/>
      <c r="U815" s="36"/>
      <c r="V815" s="36"/>
      <c r="W815" s="36"/>
      <c r="X815" s="36"/>
      <c r="Y815" s="36"/>
      <c r="Z815" s="36"/>
      <c r="AA815" s="36"/>
      <c r="AB815" s="36"/>
    </row>
    <row r="816" spans="1:28" x14ac:dyDescent="0.25">
      <c r="A816" s="36"/>
      <c r="B816" s="36"/>
      <c r="C816" s="36"/>
      <c r="D816" s="36"/>
      <c r="E816" s="36"/>
      <c r="F816" s="36"/>
      <c r="G816" s="36"/>
      <c r="H816" s="36"/>
      <c r="I816" s="36"/>
      <c r="J816" s="36"/>
      <c r="K816" s="36"/>
      <c r="L816" s="36"/>
      <c r="M816" s="36"/>
      <c r="N816" s="36"/>
      <c r="O816" s="36"/>
      <c r="P816" s="36"/>
      <c r="Q816" s="36"/>
      <c r="R816" s="38"/>
      <c r="S816" s="36"/>
      <c r="T816" s="36"/>
      <c r="U816" s="36"/>
      <c r="V816" s="36"/>
      <c r="W816" s="36"/>
      <c r="X816" s="36"/>
      <c r="Y816" s="36"/>
      <c r="Z816" s="36"/>
      <c r="AA816" s="36"/>
      <c r="AB816" s="36"/>
    </row>
    <row r="817" spans="1:28" x14ac:dyDescent="0.25">
      <c r="A817" s="36"/>
      <c r="B817" s="36"/>
      <c r="C817" s="36"/>
      <c r="D817" s="36"/>
      <c r="E817" s="36"/>
      <c r="F817" s="36"/>
      <c r="G817" s="36"/>
      <c r="H817" s="36"/>
      <c r="I817" s="36"/>
      <c r="J817" s="36"/>
      <c r="K817" s="36"/>
      <c r="L817" s="36"/>
      <c r="M817" s="36"/>
      <c r="N817" s="36"/>
      <c r="O817" s="36"/>
      <c r="P817" s="36"/>
      <c r="Q817" s="36"/>
      <c r="R817" s="38"/>
      <c r="S817" s="36"/>
      <c r="T817" s="36"/>
      <c r="U817" s="36"/>
      <c r="V817" s="36"/>
      <c r="W817" s="36"/>
      <c r="X817" s="36"/>
      <c r="Y817" s="36"/>
      <c r="Z817" s="36"/>
      <c r="AA817" s="36"/>
      <c r="AB817" s="36"/>
    </row>
    <row r="818" spans="1:28" x14ac:dyDescent="0.25">
      <c r="A818" s="36"/>
      <c r="B818" s="36"/>
      <c r="C818" s="36"/>
      <c r="D818" s="36"/>
      <c r="E818" s="36"/>
      <c r="F818" s="36"/>
      <c r="G818" s="36"/>
      <c r="H818" s="36"/>
      <c r="I818" s="36"/>
      <c r="J818" s="36"/>
      <c r="K818" s="36"/>
      <c r="L818" s="36"/>
      <c r="M818" s="36"/>
      <c r="N818" s="36"/>
      <c r="O818" s="36"/>
      <c r="P818" s="36"/>
      <c r="Q818" s="36"/>
      <c r="R818" s="38"/>
      <c r="S818" s="36"/>
      <c r="T818" s="36"/>
      <c r="U818" s="36"/>
      <c r="V818" s="36"/>
      <c r="W818" s="36"/>
      <c r="X818" s="36"/>
      <c r="Y818" s="36"/>
      <c r="Z818" s="36"/>
      <c r="AA818" s="36"/>
      <c r="AB818" s="36"/>
    </row>
    <row r="819" spans="1:28" x14ac:dyDescent="0.25">
      <c r="A819" s="36"/>
      <c r="B819" s="36"/>
      <c r="C819" s="36"/>
      <c r="D819" s="36"/>
      <c r="E819" s="36"/>
      <c r="F819" s="36"/>
      <c r="G819" s="36"/>
      <c r="H819" s="36"/>
      <c r="I819" s="36"/>
      <c r="J819" s="36"/>
      <c r="K819" s="36"/>
      <c r="L819" s="36"/>
      <c r="M819" s="36"/>
      <c r="N819" s="36"/>
      <c r="O819" s="36"/>
      <c r="P819" s="36"/>
      <c r="Q819" s="36"/>
      <c r="R819" s="38"/>
      <c r="S819" s="36"/>
      <c r="T819" s="36"/>
      <c r="U819" s="36"/>
      <c r="V819" s="36"/>
      <c r="W819" s="36"/>
      <c r="X819" s="36"/>
      <c r="Y819" s="36"/>
      <c r="Z819" s="36"/>
      <c r="AA819" s="36"/>
      <c r="AB819" s="36"/>
    </row>
    <row r="820" spans="1:28" x14ac:dyDescent="0.25">
      <c r="A820" s="36"/>
      <c r="B820" s="36"/>
      <c r="C820" s="36"/>
      <c r="D820" s="36"/>
      <c r="E820" s="36"/>
      <c r="F820" s="36"/>
      <c r="G820" s="36"/>
      <c r="H820" s="36"/>
      <c r="I820" s="36"/>
      <c r="J820" s="36"/>
      <c r="K820" s="36"/>
      <c r="L820" s="36"/>
      <c r="M820" s="36"/>
      <c r="N820" s="36"/>
      <c r="O820" s="36"/>
      <c r="P820" s="36"/>
      <c r="Q820" s="36"/>
      <c r="R820" s="38"/>
      <c r="S820" s="36"/>
      <c r="T820" s="36"/>
      <c r="U820" s="36"/>
      <c r="V820" s="36"/>
      <c r="W820" s="36"/>
      <c r="X820" s="36"/>
      <c r="Y820" s="36"/>
      <c r="Z820" s="36"/>
      <c r="AA820" s="36"/>
      <c r="AB820" s="36"/>
    </row>
    <row r="821" spans="1:28" x14ac:dyDescent="0.25">
      <c r="A821" s="36"/>
      <c r="B821" s="36"/>
      <c r="C821" s="36"/>
      <c r="D821" s="36"/>
      <c r="E821" s="36"/>
      <c r="F821" s="36"/>
      <c r="G821" s="36"/>
      <c r="H821" s="36"/>
      <c r="I821" s="36"/>
      <c r="J821" s="36"/>
      <c r="K821" s="36"/>
      <c r="L821" s="36"/>
      <c r="M821" s="36"/>
      <c r="N821" s="36"/>
      <c r="O821" s="36"/>
      <c r="P821" s="36"/>
      <c r="Q821" s="36"/>
      <c r="R821" s="38"/>
      <c r="S821" s="36"/>
      <c r="T821" s="36"/>
      <c r="U821" s="36"/>
      <c r="V821" s="36"/>
      <c r="W821" s="36"/>
      <c r="X821" s="36"/>
      <c r="Y821" s="36"/>
      <c r="Z821" s="36"/>
      <c r="AA821" s="36"/>
      <c r="AB821" s="36"/>
    </row>
    <row r="822" spans="1:28" x14ac:dyDescent="0.25">
      <c r="A822" s="36"/>
      <c r="B822" s="36"/>
      <c r="C822" s="36"/>
      <c r="D822" s="36"/>
      <c r="E822" s="36"/>
      <c r="F822" s="36"/>
      <c r="G822" s="36"/>
      <c r="H822" s="36"/>
      <c r="I822" s="36"/>
      <c r="J822" s="36"/>
      <c r="K822" s="36"/>
      <c r="L822" s="36"/>
      <c r="M822" s="36"/>
      <c r="N822" s="36"/>
      <c r="O822" s="36"/>
      <c r="P822" s="36"/>
      <c r="Q822" s="36"/>
      <c r="R822" s="38"/>
      <c r="S822" s="36"/>
      <c r="T822" s="36"/>
      <c r="U822" s="36"/>
      <c r="V822" s="36"/>
      <c r="W822" s="36"/>
      <c r="X822" s="36"/>
      <c r="Y822" s="36"/>
      <c r="Z822" s="36"/>
      <c r="AA822" s="36"/>
      <c r="AB822" s="36"/>
    </row>
    <row r="823" spans="1:28" x14ac:dyDescent="0.25">
      <c r="A823" s="36"/>
      <c r="B823" s="36"/>
      <c r="C823" s="36"/>
      <c r="D823" s="36"/>
      <c r="E823" s="36"/>
      <c r="F823" s="36"/>
      <c r="G823" s="36"/>
      <c r="H823" s="36"/>
      <c r="I823" s="36"/>
      <c r="J823" s="36"/>
      <c r="K823" s="36"/>
      <c r="L823" s="36"/>
      <c r="M823" s="36"/>
      <c r="N823" s="36"/>
      <c r="O823" s="36"/>
      <c r="P823" s="36"/>
      <c r="Q823" s="36"/>
      <c r="R823" s="38"/>
      <c r="S823" s="36"/>
      <c r="T823" s="36"/>
      <c r="U823" s="36"/>
      <c r="V823" s="36"/>
      <c r="W823" s="36"/>
      <c r="X823" s="36"/>
      <c r="Y823" s="36"/>
      <c r="Z823" s="36"/>
      <c r="AA823" s="36"/>
      <c r="AB823" s="36"/>
    </row>
    <row r="824" spans="1:28" x14ac:dyDescent="0.25">
      <c r="A824" s="36"/>
      <c r="B824" s="36"/>
      <c r="C824" s="36"/>
      <c r="D824" s="36"/>
      <c r="E824" s="36"/>
      <c r="F824" s="36"/>
      <c r="G824" s="36"/>
      <c r="H824" s="36"/>
      <c r="I824" s="36"/>
      <c r="J824" s="36"/>
      <c r="K824" s="36"/>
      <c r="L824" s="36"/>
      <c r="M824" s="36"/>
      <c r="N824" s="36"/>
      <c r="O824" s="36"/>
      <c r="P824" s="36"/>
      <c r="Q824" s="36"/>
      <c r="R824" s="38"/>
      <c r="S824" s="36"/>
      <c r="T824" s="36"/>
      <c r="U824" s="36"/>
      <c r="V824" s="36"/>
      <c r="W824" s="36"/>
      <c r="X824" s="36"/>
      <c r="Y824" s="36"/>
      <c r="Z824" s="36"/>
      <c r="AA824" s="36"/>
      <c r="AB824" s="36"/>
    </row>
    <row r="825" spans="1:28" x14ac:dyDescent="0.25">
      <c r="A825" s="36"/>
      <c r="B825" s="36"/>
      <c r="C825" s="36"/>
      <c r="D825" s="36"/>
      <c r="E825" s="36"/>
      <c r="F825" s="36"/>
      <c r="G825" s="36"/>
      <c r="H825" s="36"/>
      <c r="I825" s="36"/>
      <c r="J825" s="36"/>
      <c r="K825" s="36"/>
      <c r="L825" s="36"/>
      <c r="M825" s="36"/>
      <c r="N825" s="36"/>
      <c r="O825" s="36"/>
      <c r="P825" s="36"/>
      <c r="Q825" s="36"/>
      <c r="R825" s="38"/>
      <c r="S825" s="36"/>
      <c r="T825" s="36"/>
      <c r="U825" s="36"/>
      <c r="V825" s="36"/>
      <c r="W825" s="36"/>
      <c r="X825" s="36"/>
      <c r="Y825" s="36"/>
      <c r="Z825" s="36"/>
      <c r="AA825" s="36"/>
      <c r="AB825" s="36"/>
    </row>
    <row r="826" spans="1:28" x14ac:dyDescent="0.25">
      <c r="A826" s="36"/>
      <c r="B826" s="36"/>
      <c r="C826" s="36"/>
      <c r="D826" s="36"/>
      <c r="E826" s="36"/>
      <c r="F826" s="36"/>
      <c r="G826" s="36"/>
      <c r="H826" s="36"/>
      <c r="I826" s="36"/>
      <c r="J826" s="36"/>
      <c r="K826" s="36"/>
      <c r="L826" s="36"/>
      <c r="M826" s="36"/>
      <c r="N826" s="36"/>
      <c r="O826" s="36"/>
      <c r="P826" s="36"/>
      <c r="Q826" s="36"/>
      <c r="R826" s="38"/>
      <c r="S826" s="36"/>
      <c r="T826" s="36"/>
      <c r="U826" s="36"/>
      <c r="V826" s="36"/>
      <c r="W826" s="36"/>
      <c r="X826" s="36"/>
      <c r="Y826" s="36"/>
      <c r="Z826" s="36"/>
      <c r="AA826" s="36"/>
      <c r="AB826" s="36"/>
    </row>
    <row r="827" spans="1:28" x14ac:dyDescent="0.25">
      <c r="A827" s="36"/>
      <c r="B827" s="36"/>
      <c r="C827" s="36"/>
      <c r="D827" s="36"/>
      <c r="E827" s="36"/>
      <c r="F827" s="36"/>
      <c r="G827" s="36"/>
      <c r="H827" s="36"/>
      <c r="I827" s="36"/>
      <c r="J827" s="36"/>
      <c r="K827" s="36"/>
      <c r="L827" s="36"/>
      <c r="M827" s="36"/>
      <c r="N827" s="36"/>
      <c r="O827" s="36"/>
      <c r="P827" s="36"/>
      <c r="Q827" s="36"/>
      <c r="R827" s="38"/>
      <c r="S827" s="36"/>
      <c r="T827" s="36"/>
      <c r="U827" s="36"/>
      <c r="V827" s="36"/>
      <c r="W827" s="36"/>
      <c r="X827" s="36"/>
      <c r="Y827" s="36"/>
      <c r="Z827" s="36"/>
      <c r="AA827" s="36"/>
      <c r="AB827" s="36"/>
    </row>
    <row r="828" spans="1:28" x14ac:dyDescent="0.25">
      <c r="A828" s="36"/>
      <c r="B828" s="36"/>
      <c r="C828" s="36"/>
      <c r="D828" s="36"/>
      <c r="E828" s="36"/>
      <c r="F828" s="36"/>
      <c r="G828" s="36"/>
      <c r="H828" s="36"/>
      <c r="I828" s="36"/>
      <c r="J828" s="36"/>
      <c r="K828" s="36"/>
      <c r="L828" s="36"/>
      <c r="M828" s="36"/>
      <c r="N828" s="36"/>
      <c r="O828" s="36"/>
      <c r="P828" s="36"/>
      <c r="Q828" s="36"/>
      <c r="R828" s="38"/>
      <c r="S828" s="36"/>
      <c r="T828" s="36"/>
      <c r="U828" s="36"/>
      <c r="V828" s="36"/>
      <c r="W828" s="36"/>
      <c r="X828" s="36"/>
      <c r="Y828" s="36"/>
      <c r="Z828" s="36"/>
      <c r="AA828" s="36"/>
      <c r="AB828" s="36"/>
    </row>
    <row r="829" spans="1:28" x14ac:dyDescent="0.25">
      <c r="A829" s="36"/>
      <c r="B829" s="36"/>
      <c r="C829" s="36"/>
      <c r="D829" s="36"/>
      <c r="E829" s="36"/>
      <c r="F829" s="36"/>
      <c r="G829" s="36"/>
      <c r="H829" s="36"/>
      <c r="I829" s="36"/>
      <c r="J829" s="36"/>
      <c r="K829" s="36"/>
      <c r="L829" s="36"/>
      <c r="M829" s="36"/>
      <c r="N829" s="36"/>
      <c r="O829" s="36"/>
      <c r="P829" s="36"/>
      <c r="Q829" s="36"/>
      <c r="R829" s="38"/>
      <c r="S829" s="36"/>
      <c r="T829" s="36"/>
      <c r="U829" s="36"/>
      <c r="V829" s="36"/>
      <c r="W829" s="36"/>
      <c r="X829" s="36"/>
      <c r="Y829" s="36"/>
      <c r="Z829" s="36"/>
      <c r="AA829" s="36"/>
      <c r="AB829" s="36"/>
    </row>
    <row r="830" spans="1:28" x14ac:dyDescent="0.25">
      <c r="A830" s="36"/>
      <c r="B830" s="36"/>
      <c r="C830" s="36"/>
      <c r="D830" s="36"/>
      <c r="E830" s="36"/>
      <c r="F830" s="36"/>
      <c r="G830" s="36"/>
      <c r="H830" s="36"/>
      <c r="I830" s="36"/>
      <c r="J830" s="36"/>
      <c r="K830" s="36"/>
      <c r="L830" s="36"/>
      <c r="M830" s="36"/>
      <c r="N830" s="36"/>
      <c r="O830" s="36"/>
      <c r="P830" s="36"/>
      <c r="Q830" s="36"/>
      <c r="R830" s="38"/>
      <c r="S830" s="36"/>
      <c r="T830" s="36"/>
      <c r="U830" s="36"/>
      <c r="V830" s="36"/>
      <c r="W830" s="36"/>
      <c r="X830" s="36"/>
      <c r="Y830" s="36"/>
      <c r="Z830" s="36"/>
      <c r="AA830" s="36"/>
      <c r="AB830" s="36"/>
    </row>
    <row r="831" spans="1:28" x14ac:dyDescent="0.25">
      <c r="A831" s="36"/>
      <c r="B831" s="36"/>
      <c r="C831" s="36"/>
      <c r="D831" s="36"/>
      <c r="E831" s="36"/>
      <c r="F831" s="36"/>
      <c r="G831" s="36"/>
      <c r="H831" s="36"/>
      <c r="I831" s="36"/>
      <c r="J831" s="36"/>
      <c r="K831" s="36"/>
      <c r="L831" s="36"/>
      <c r="M831" s="36"/>
      <c r="N831" s="36"/>
      <c r="O831" s="36"/>
      <c r="P831" s="36"/>
      <c r="Q831" s="36"/>
      <c r="R831" s="38"/>
      <c r="S831" s="36"/>
      <c r="T831" s="36"/>
      <c r="U831" s="36"/>
      <c r="V831" s="36"/>
      <c r="W831" s="36"/>
      <c r="X831" s="36"/>
      <c r="Y831" s="36"/>
      <c r="Z831" s="36"/>
      <c r="AA831" s="36"/>
      <c r="AB831" s="36"/>
    </row>
    <row r="832" spans="1:28" x14ac:dyDescent="0.25">
      <c r="A832" s="36"/>
      <c r="B832" s="36"/>
      <c r="C832" s="36"/>
      <c r="D832" s="36"/>
      <c r="E832" s="36"/>
      <c r="F832" s="36"/>
      <c r="G832" s="36"/>
      <c r="H832" s="36"/>
      <c r="I832" s="36"/>
      <c r="J832" s="36"/>
      <c r="K832" s="36"/>
      <c r="L832" s="36"/>
      <c r="M832" s="36"/>
      <c r="N832" s="36"/>
      <c r="O832" s="36"/>
      <c r="P832" s="36"/>
      <c r="Q832" s="36"/>
      <c r="R832" s="38"/>
      <c r="S832" s="36"/>
      <c r="T832" s="36"/>
      <c r="U832" s="36"/>
      <c r="V832" s="36"/>
      <c r="W832" s="36"/>
      <c r="X832" s="36"/>
      <c r="Y832" s="36"/>
      <c r="Z832" s="36"/>
      <c r="AA832" s="36"/>
      <c r="AB832" s="36"/>
    </row>
    <row r="833" spans="1:28" x14ac:dyDescent="0.25">
      <c r="A833" s="36"/>
      <c r="B833" s="36"/>
      <c r="C833" s="36"/>
      <c r="D833" s="36"/>
      <c r="E833" s="36"/>
      <c r="F833" s="36"/>
      <c r="G833" s="36"/>
      <c r="H833" s="36"/>
      <c r="I833" s="36"/>
      <c r="J833" s="36"/>
      <c r="K833" s="36"/>
      <c r="L833" s="36"/>
      <c r="M833" s="36"/>
      <c r="N833" s="36"/>
      <c r="O833" s="36"/>
      <c r="P833" s="36"/>
      <c r="Q833" s="36"/>
      <c r="R833" s="38"/>
      <c r="S833" s="36"/>
      <c r="T833" s="36"/>
      <c r="U833" s="36"/>
      <c r="V833" s="36"/>
      <c r="W833" s="36"/>
      <c r="X833" s="36"/>
      <c r="Y833" s="36"/>
      <c r="Z833" s="36"/>
      <c r="AA833" s="36"/>
      <c r="AB833" s="36"/>
    </row>
    <row r="834" spans="1:28" x14ac:dyDescent="0.25">
      <c r="A834" s="36"/>
      <c r="B834" s="36"/>
      <c r="C834" s="36"/>
      <c r="D834" s="36"/>
      <c r="E834" s="36"/>
      <c r="F834" s="36"/>
      <c r="G834" s="36"/>
      <c r="H834" s="36"/>
      <c r="I834" s="36"/>
      <c r="J834" s="36"/>
      <c r="K834" s="36"/>
      <c r="L834" s="36"/>
      <c r="M834" s="36"/>
      <c r="N834" s="36"/>
      <c r="O834" s="36"/>
      <c r="P834" s="36"/>
      <c r="Q834" s="36"/>
      <c r="R834" s="38"/>
      <c r="S834" s="36"/>
      <c r="T834" s="36"/>
      <c r="U834" s="36"/>
      <c r="V834" s="36"/>
      <c r="W834" s="36"/>
      <c r="X834" s="36"/>
      <c r="Y834" s="36"/>
      <c r="Z834" s="36"/>
      <c r="AA834" s="36"/>
      <c r="AB834" s="36"/>
    </row>
    <row r="835" spans="1:28" x14ac:dyDescent="0.25">
      <c r="A835" s="36"/>
      <c r="B835" s="36"/>
      <c r="C835" s="36"/>
      <c r="D835" s="36"/>
      <c r="E835" s="36"/>
      <c r="F835" s="36"/>
      <c r="G835" s="36"/>
      <c r="H835" s="36"/>
      <c r="I835" s="36"/>
      <c r="J835" s="36"/>
      <c r="K835" s="36"/>
      <c r="L835" s="36"/>
      <c r="M835" s="36"/>
      <c r="N835" s="36"/>
      <c r="O835" s="36"/>
      <c r="P835" s="36"/>
      <c r="Q835" s="36"/>
      <c r="R835" s="38"/>
      <c r="S835" s="36"/>
      <c r="T835" s="36"/>
      <c r="U835" s="36"/>
      <c r="V835" s="36"/>
      <c r="W835" s="36"/>
      <c r="X835" s="36"/>
      <c r="Y835" s="36"/>
      <c r="Z835" s="36"/>
      <c r="AA835" s="36"/>
      <c r="AB835" s="36"/>
    </row>
    <row r="836" spans="1:28" x14ac:dyDescent="0.25">
      <c r="A836" s="36"/>
      <c r="B836" s="36"/>
      <c r="C836" s="36"/>
      <c r="D836" s="36"/>
      <c r="E836" s="36"/>
      <c r="F836" s="36"/>
      <c r="G836" s="36"/>
      <c r="H836" s="36"/>
      <c r="I836" s="36"/>
      <c r="J836" s="36"/>
      <c r="K836" s="36"/>
      <c r="L836" s="36"/>
      <c r="M836" s="36"/>
      <c r="N836" s="36"/>
      <c r="O836" s="36"/>
      <c r="P836" s="36"/>
      <c r="Q836" s="36"/>
      <c r="R836" s="38"/>
      <c r="S836" s="36"/>
      <c r="T836" s="36"/>
      <c r="U836" s="36"/>
      <c r="V836" s="36"/>
      <c r="W836" s="36"/>
      <c r="X836" s="36"/>
      <c r="Y836" s="36"/>
      <c r="Z836" s="36"/>
      <c r="AA836" s="36"/>
      <c r="AB836" s="36"/>
    </row>
    <row r="837" spans="1:28" x14ac:dyDescent="0.25">
      <c r="A837" s="36"/>
      <c r="B837" s="36"/>
      <c r="C837" s="36"/>
      <c r="D837" s="36"/>
      <c r="E837" s="36"/>
      <c r="F837" s="36"/>
      <c r="G837" s="36"/>
      <c r="H837" s="36"/>
      <c r="I837" s="36"/>
      <c r="J837" s="36"/>
      <c r="K837" s="36"/>
      <c r="L837" s="36"/>
      <c r="M837" s="36"/>
      <c r="N837" s="36"/>
      <c r="O837" s="36"/>
      <c r="P837" s="36"/>
      <c r="Q837" s="36"/>
      <c r="R837" s="38"/>
      <c r="S837" s="36"/>
      <c r="T837" s="36"/>
      <c r="U837" s="36"/>
      <c r="V837" s="36"/>
      <c r="W837" s="36"/>
      <c r="X837" s="36"/>
      <c r="Y837" s="36"/>
      <c r="Z837" s="36"/>
      <c r="AA837" s="36"/>
      <c r="AB837" s="36"/>
    </row>
    <row r="838" spans="1:28" x14ac:dyDescent="0.25">
      <c r="A838" s="36"/>
      <c r="B838" s="36"/>
      <c r="C838" s="36"/>
      <c r="D838" s="36"/>
      <c r="E838" s="36"/>
      <c r="F838" s="36"/>
      <c r="G838" s="36"/>
      <c r="H838" s="36"/>
      <c r="I838" s="36"/>
      <c r="J838" s="36"/>
      <c r="K838" s="36"/>
      <c r="L838" s="36"/>
      <c r="M838" s="36"/>
      <c r="N838" s="36"/>
      <c r="O838" s="36"/>
      <c r="P838" s="36"/>
      <c r="Q838" s="36"/>
      <c r="R838" s="38"/>
      <c r="S838" s="36"/>
      <c r="T838" s="36"/>
      <c r="U838" s="36"/>
      <c r="V838" s="36"/>
      <c r="W838" s="36"/>
      <c r="X838" s="36"/>
      <c r="Y838" s="36"/>
      <c r="Z838" s="36"/>
      <c r="AA838" s="36"/>
      <c r="AB838" s="36"/>
    </row>
    <row r="839" spans="1:28" x14ac:dyDescent="0.25">
      <c r="A839" s="36"/>
      <c r="B839" s="36"/>
      <c r="C839" s="36"/>
      <c r="D839" s="36"/>
      <c r="E839" s="36"/>
      <c r="F839" s="36"/>
      <c r="G839" s="36"/>
      <c r="H839" s="36"/>
      <c r="I839" s="36"/>
      <c r="J839" s="36"/>
      <c r="K839" s="36"/>
      <c r="L839" s="36"/>
      <c r="M839" s="36"/>
      <c r="N839" s="36"/>
      <c r="O839" s="36"/>
      <c r="P839" s="36"/>
      <c r="Q839" s="36"/>
      <c r="R839" s="38"/>
      <c r="S839" s="36"/>
      <c r="T839" s="36"/>
      <c r="U839" s="36"/>
      <c r="V839" s="36"/>
      <c r="W839" s="36"/>
      <c r="X839" s="36"/>
      <c r="Y839" s="36"/>
      <c r="Z839" s="36"/>
      <c r="AA839" s="36"/>
      <c r="AB839" s="36"/>
    </row>
    <row r="840" spans="1:28" x14ac:dyDescent="0.25">
      <c r="A840" s="36"/>
      <c r="B840" s="36"/>
      <c r="C840" s="36"/>
      <c r="D840" s="36"/>
      <c r="E840" s="36"/>
      <c r="F840" s="36"/>
      <c r="G840" s="36"/>
      <c r="H840" s="36"/>
      <c r="I840" s="36"/>
      <c r="J840" s="36"/>
      <c r="K840" s="36"/>
      <c r="L840" s="36"/>
      <c r="M840" s="36"/>
      <c r="N840" s="36"/>
      <c r="O840" s="36"/>
      <c r="P840" s="36"/>
      <c r="Q840" s="36"/>
      <c r="R840" s="38"/>
      <c r="S840" s="36"/>
      <c r="T840" s="36"/>
      <c r="U840" s="36"/>
      <c r="V840" s="36"/>
      <c r="W840" s="36"/>
      <c r="X840" s="36"/>
      <c r="Y840" s="36"/>
      <c r="Z840" s="36"/>
      <c r="AA840" s="36"/>
      <c r="AB840" s="36"/>
    </row>
    <row r="841" spans="1:28" x14ac:dyDescent="0.25">
      <c r="A841" s="36"/>
      <c r="B841" s="36"/>
      <c r="C841" s="36"/>
      <c r="D841" s="36"/>
      <c r="E841" s="36"/>
      <c r="F841" s="36"/>
      <c r="G841" s="36"/>
      <c r="H841" s="36"/>
      <c r="I841" s="36"/>
      <c r="J841" s="36"/>
      <c r="K841" s="36"/>
      <c r="L841" s="36"/>
      <c r="M841" s="36"/>
      <c r="N841" s="36"/>
      <c r="O841" s="36"/>
      <c r="P841" s="36"/>
      <c r="Q841" s="36"/>
      <c r="R841" s="38"/>
      <c r="S841" s="36"/>
      <c r="T841" s="36"/>
      <c r="U841" s="36"/>
      <c r="V841" s="36"/>
      <c r="W841" s="36"/>
      <c r="X841" s="36"/>
      <c r="Y841" s="36"/>
      <c r="Z841" s="36"/>
      <c r="AA841" s="36"/>
      <c r="AB841" s="36"/>
    </row>
    <row r="842" spans="1:28" x14ac:dyDescent="0.25">
      <c r="A842" s="36"/>
      <c r="B842" s="36"/>
      <c r="C842" s="36"/>
      <c r="D842" s="36"/>
      <c r="E842" s="36"/>
      <c r="F842" s="36"/>
      <c r="G842" s="36"/>
      <c r="H842" s="36"/>
      <c r="I842" s="36"/>
      <c r="J842" s="36"/>
      <c r="K842" s="36"/>
      <c r="L842" s="36"/>
      <c r="M842" s="36"/>
      <c r="N842" s="36"/>
      <c r="O842" s="36"/>
      <c r="P842" s="36"/>
      <c r="Q842" s="36"/>
      <c r="R842" s="38"/>
      <c r="S842" s="36"/>
      <c r="T842" s="36"/>
      <c r="U842" s="36"/>
      <c r="V842" s="36"/>
      <c r="W842" s="36"/>
      <c r="X842" s="36"/>
      <c r="Y842" s="36"/>
      <c r="Z842" s="36"/>
      <c r="AA842" s="36"/>
      <c r="AB842" s="36"/>
    </row>
    <row r="843" spans="1:28" x14ac:dyDescent="0.25">
      <c r="A843" s="36"/>
      <c r="B843" s="36"/>
      <c r="C843" s="36"/>
      <c r="D843" s="36"/>
      <c r="E843" s="36"/>
      <c r="F843" s="36"/>
      <c r="G843" s="36"/>
      <c r="H843" s="36"/>
      <c r="I843" s="36"/>
      <c r="J843" s="36"/>
      <c r="K843" s="36"/>
      <c r="L843" s="36"/>
      <c r="M843" s="36"/>
      <c r="N843" s="36"/>
      <c r="O843" s="36"/>
      <c r="P843" s="36"/>
      <c r="Q843" s="36"/>
      <c r="R843" s="38"/>
      <c r="S843" s="36"/>
      <c r="T843" s="36"/>
      <c r="U843" s="36"/>
      <c r="V843" s="36"/>
      <c r="W843" s="36"/>
      <c r="X843" s="36"/>
      <c r="Y843" s="36"/>
      <c r="Z843" s="36"/>
      <c r="AA843" s="36"/>
      <c r="AB843" s="36"/>
    </row>
    <row r="844" spans="1:28" x14ac:dyDescent="0.25">
      <c r="A844" s="36"/>
      <c r="B844" s="36"/>
      <c r="C844" s="36"/>
      <c r="D844" s="36"/>
      <c r="E844" s="36"/>
      <c r="F844" s="36"/>
      <c r="G844" s="36"/>
      <c r="H844" s="36"/>
      <c r="I844" s="36"/>
      <c r="J844" s="36"/>
      <c r="K844" s="36"/>
      <c r="L844" s="36"/>
      <c r="M844" s="36"/>
      <c r="N844" s="36"/>
      <c r="O844" s="36"/>
      <c r="P844" s="36"/>
      <c r="Q844" s="36"/>
      <c r="R844" s="38"/>
      <c r="S844" s="36"/>
      <c r="T844" s="36"/>
      <c r="U844" s="36"/>
      <c r="V844" s="36"/>
      <c r="W844" s="36"/>
      <c r="X844" s="36"/>
      <c r="Y844" s="36"/>
      <c r="Z844" s="36"/>
      <c r="AA844" s="36"/>
      <c r="AB844" s="36"/>
    </row>
    <row r="845" spans="1:28" x14ac:dyDescent="0.25">
      <c r="A845" s="36"/>
      <c r="B845" s="36"/>
      <c r="C845" s="36"/>
      <c r="D845" s="36"/>
      <c r="E845" s="36"/>
      <c r="F845" s="36"/>
      <c r="G845" s="36"/>
      <c r="H845" s="36"/>
      <c r="I845" s="36"/>
      <c r="J845" s="36"/>
      <c r="K845" s="36"/>
      <c r="L845" s="36"/>
      <c r="M845" s="36"/>
      <c r="N845" s="36"/>
      <c r="O845" s="36"/>
      <c r="P845" s="36"/>
      <c r="Q845" s="36"/>
      <c r="R845" s="38"/>
      <c r="S845" s="36"/>
      <c r="T845" s="36"/>
      <c r="U845" s="36"/>
      <c r="V845" s="36"/>
      <c r="W845" s="36"/>
      <c r="X845" s="36"/>
      <c r="Y845" s="36"/>
      <c r="Z845" s="36"/>
      <c r="AA845" s="36"/>
      <c r="AB845" s="36"/>
    </row>
    <row r="846" spans="1:28" x14ac:dyDescent="0.25">
      <c r="A846" s="36"/>
      <c r="B846" s="36"/>
      <c r="C846" s="36"/>
      <c r="D846" s="36"/>
      <c r="E846" s="36"/>
      <c r="F846" s="36"/>
      <c r="G846" s="36"/>
      <c r="H846" s="36"/>
      <c r="I846" s="36"/>
      <c r="J846" s="36"/>
      <c r="K846" s="36"/>
      <c r="L846" s="36"/>
      <c r="M846" s="36"/>
      <c r="N846" s="36"/>
      <c r="O846" s="36"/>
      <c r="P846" s="36"/>
      <c r="Q846" s="36"/>
      <c r="R846" s="38"/>
      <c r="S846" s="36"/>
      <c r="T846" s="36"/>
      <c r="U846" s="36"/>
      <c r="V846" s="36"/>
      <c r="W846" s="36"/>
      <c r="X846" s="36"/>
      <c r="Y846" s="36"/>
      <c r="Z846" s="36"/>
      <c r="AA846" s="36"/>
      <c r="AB846" s="36"/>
    </row>
    <row r="847" spans="1:28" x14ac:dyDescent="0.25">
      <c r="A847" s="36"/>
      <c r="B847" s="36"/>
      <c r="C847" s="36"/>
      <c r="D847" s="36"/>
      <c r="E847" s="36"/>
      <c r="F847" s="36"/>
      <c r="G847" s="36"/>
      <c r="H847" s="36"/>
      <c r="I847" s="36"/>
      <c r="J847" s="36"/>
      <c r="K847" s="36"/>
      <c r="L847" s="36"/>
      <c r="M847" s="36"/>
      <c r="N847" s="36"/>
      <c r="O847" s="36"/>
      <c r="P847" s="36"/>
      <c r="Q847" s="36"/>
      <c r="R847" s="38"/>
      <c r="S847" s="36"/>
      <c r="T847" s="36"/>
      <c r="U847" s="36"/>
      <c r="V847" s="36"/>
      <c r="W847" s="36"/>
      <c r="X847" s="36"/>
      <c r="Y847" s="36"/>
      <c r="Z847" s="36"/>
      <c r="AA847" s="36"/>
      <c r="AB847" s="36"/>
    </row>
    <row r="848" spans="1:28" x14ac:dyDescent="0.25">
      <c r="A848" s="36"/>
      <c r="B848" s="36"/>
      <c r="C848" s="36"/>
      <c r="D848" s="36"/>
      <c r="E848" s="36"/>
      <c r="F848" s="36"/>
      <c r="G848" s="36"/>
      <c r="H848" s="36"/>
      <c r="I848" s="36"/>
      <c r="J848" s="36"/>
      <c r="K848" s="36"/>
      <c r="L848" s="36"/>
      <c r="M848" s="36"/>
      <c r="N848" s="36"/>
      <c r="O848" s="36"/>
      <c r="P848" s="36"/>
      <c r="Q848" s="36"/>
      <c r="R848" s="38"/>
      <c r="S848" s="36"/>
      <c r="T848" s="36"/>
      <c r="U848" s="36"/>
      <c r="V848" s="36"/>
      <c r="W848" s="36"/>
      <c r="X848" s="36"/>
      <c r="Y848" s="36"/>
      <c r="Z848" s="36"/>
      <c r="AA848" s="36"/>
      <c r="AB848" s="36"/>
    </row>
    <row r="849" spans="1:28" x14ac:dyDescent="0.25">
      <c r="A849" s="36"/>
      <c r="B849" s="36"/>
      <c r="C849" s="36"/>
      <c r="D849" s="36"/>
      <c r="E849" s="36"/>
      <c r="F849" s="36"/>
      <c r="G849" s="36"/>
      <c r="H849" s="36"/>
      <c r="I849" s="36"/>
      <c r="J849" s="36"/>
      <c r="K849" s="36"/>
      <c r="L849" s="36"/>
      <c r="M849" s="36"/>
      <c r="N849" s="36"/>
      <c r="O849" s="36"/>
      <c r="P849" s="36"/>
      <c r="Q849" s="36"/>
      <c r="R849" s="38"/>
      <c r="S849" s="36"/>
      <c r="T849" s="36"/>
      <c r="U849" s="36"/>
      <c r="V849" s="36"/>
      <c r="W849" s="36"/>
      <c r="X849" s="36"/>
      <c r="Y849" s="36"/>
      <c r="Z849" s="36"/>
      <c r="AA849" s="36"/>
      <c r="AB849" s="36"/>
    </row>
    <row r="850" spans="1:28" x14ac:dyDescent="0.25">
      <c r="A850" s="36"/>
      <c r="B850" s="36"/>
      <c r="C850" s="36"/>
      <c r="D850" s="36"/>
      <c r="E850" s="36"/>
      <c r="F850" s="36"/>
      <c r="G850" s="36"/>
      <c r="H850" s="36"/>
      <c r="I850" s="36"/>
      <c r="J850" s="36"/>
      <c r="K850" s="36"/>
      <c r="L850" s="36"/>
      <c r="M850" s="36"/>
      <c r="N850" s="36"/>
      <c r="O850" s="36"/>
      <c r="P850" s="36"/>
      <c r="Q850" s="36"/>
      <c r="R850" s="38"/>
      <c r="S850" s="36"/>
      <c r="T850" s="36"/>
      <c r="U850" s="36"/>
      <c r="V850" s="36"/>
      <c r="W850" s="36"/>
      <c r="X850" s="36"/>
      <c r="Y850" s="36"/>
      <c r="Z850" s="36"/>
      <c r="AA850" s="36"/>
      <c r="AB850" s="36"/>
    </row>
    <row r="851" spans="1:28" x14ac:dyDescent="0.25">
      <c r="A851" s="36"/>
      <c r="B851" s="36"/>
      <c r="C851" s="36"/>
      <c r="D851" s="36"/>
      <c r="E851" s="36"/>
      <c r="F851" s="36"/>
      <c r="G851" s="36"/>
      <c r="H851" s="36"/>
      <c r="I851" s="36"/>
      <c r="J851" s="36"/>
      <c r="K851" s="36"/>
      <c r="L851" s="36"/>
      <c r="M851" s="36"/>
      <c r="N851" s="36"/>
      <c r="O851" s="36"/>
      <c r="P851" s="36"/>
      <c r="Q851" s="36"/>
      <c r="R851" s="38"/>
      <c r="S851" s="36"/>
      <c r="T851" s="36"/>
      <c r="U851" s="36"/>
      <c r="V851" s="36"/>
      <c r="W851" s="36"/>
      <c r="X851" s="36"/>
      <c r="Y851" s="36"/>
      <c r="Z851" s="36"/>
      <c r="AA851" s="36"/>
      <c r="AB851" s="36"/>
    </row>
    <row r="852" spans="1:28" x14ac:dyDescent="0.25">
      <c r="A852" s="36"/>
      <c r="B852" s="36"/>
      <c r="C852" s="36"/>
      <c r="D852" s="36"/>
      <c r="E852" s="36"/>
      <c r="F852" s="36"/>
      <c r="G852" s="36"/>
      <c r="H852" s="36"/>
      <c r="I852" s="36"/>
      <c r="J852" s="36"/>
      <c r="K852" s="36"/>
      <c r="L852" s="36"/>
      <c r="M852" s="36"/>
      <c r="N852" s="36"/>
      <c r="O852" s="36"/>
      <c r="P852" s="36"/>
      <c r="Q852" s="36"/>
      <c r="R852" s="38"/>
      <c r="S852" s="36"/>
      <c r="T852" s="36"/>
      <c r="U852" s="36"/>
      <c r="V852" s="36"/>
      <c r="W852" s="36"/>
      <c r="X852" s="36"/>
      <c r="Y852" s="36"/>
      <c r="Z852" s="36"/>
      <c r="AA852" s="36"/>
      <c r="AB852" s="36"/>
    </row>
    <row r="853" spans="1:28" x14ac:dyDescent="0.25">
      <c r="A853" s="36"/>
      <c r="B853" s="36"/>
      <c r="C853" s="36"/>
      <c r="D853" s="36"/>
      <c r="E853" s="36"/>
      <c r="F853" s="36"/>
      <c r="G853" s="36"/>
      <c r="H853" s="36"/>
      <c r="I853" s="36"/>
      <c r="J853" s="36"/>
      <c r="K853" s="36"/>
      <c r="L853" s="36"/>
      <c r="M853" s="36"/>
      <c r="N853" s="36"/>
      <c r="O853" s="36"/>
      <c r="P853" s="36"/>
      <c r="Q853" s="36"/>
      <c r="R853" s="38"/>
      <c r="S853" s="36"/>
      <c r="T853" s="36"/>
      <c r="U853" s="36"/>
      <c r="V853" s="36"/>
      <c r="W853" s="36"/>
      <c r="X853" s="36"/>
      <c r="Y853" s="36"/>
      <c r="Z853" s="36"/>
      <c r="AA853" s="36"/>
      <c r="AB853" s="36"/>
    </row>
    <row r="854" spans="1:28" x14ac:dyDescent="0.25">
      <c r="A854" s="36"/>
      <c r="B854" s="36"/>
      <c r="C854" s="36"/>
      <c r="D854" s="36"/>
      <c r="E854" s="36"/>
      <c r="F854" s="36"/>
      <c r="G854" s="36"/>
      <c r="H854" s="36"/>
      <c r="I854" s="36"/>
      <c r="J854" s="36"/>
      <c r="K854" s="36"/>
      <c r="L854" s="36"/>
      <c r="M854" s="36"/>
      <c r="N854" s="36"/>
      <c r="O854" s="36"/>
      <c r="P854" s="36"/>
      <c r="Q854" s="36"/>
      <c r="R854" s="38"/>
      <c r="S854" s="36"/>
      <c r="T854" s="36"/>
      <c r="U854" s="36"/>
      <c r="V854" s="36"/>
      <c r="W854" s="36"/>
      <c r="X854" s="36"/>
      <c r="Y854" s="36"/>
      <c r="Z854" s="36"/>
      <c r="AA854" s="36"/>
      <c r="AB854" s="36"/>
    </row>
    <row r="855" spans="1:28" x14ac:dyDescent="0.25">
      <c r="A855" s="36"/>
      <c r="B855" s="36"/>
      <c r="C855" s="36"/>
      <c r="D855" s="36"/>
      <c r="E855" s="36"/>
      <c r="F855" s="36"/>
      <c r="G855" s="36"/>
      <c r="H855" s="36"/>
      <c r="I855" s="36"/>
      <c r="J855" s="36"/>
      <c r="K855" s="36"/>
      <c r="L855" s="36"/>
      <c r="M855" s="36"/>
      <c r="N855" s="36"/>
      <c r="O855" s="36"/>
      <c r="P855" s="36"/>
      <c r="Q855" s="36"/>
      <c r="R855" s="38"/>
      <c r="S855" s="36"/>
      <c r="T855" s="36"/>
      <c r="U855" s="36"/>
      <c r="V855" s="36"/>
      <c r="W855" s="36"/>
      <c r="X855" s="36"/>
      <c r="Y855" s="36"/>
      <c r="Z855" s="36"/>
      <c r="AA855" s="36"/>
      <c r="AB855" s="36"/>
    </row>
    <row r="856" spans="1:28" x14ac:dyDescent="0.25">
      <c r="A856" s="36"/>
      <c r="B856" s="36"/>
      <c r="C856" s="36"/>
      <c r="D856" s="36"/>
      <c r="E856" s="36"/>
      <c r="F856" s="36"/>
      <c r="G856" s="36"/>
      <c r="H856" s="36"/>
      <c r="I856" s="36"/>
      <c r="J856" s="36"/>
      <c r="K856" s="36"/>
      <c r="L856" s="36"/>
      <c r="M856" s="36"/>
      <c r="N856" s="36"/>
      <c r="O856" s="36"/>
      <c r="P856" s="36"/>
      <c r="Q856" s="36"/>
      <c r="R856" s="38"/>
      <c r="S856" s="36"/>
      <c r="T856" s="36"/>
      <c r="U856" s="36"/>
      <c r="V856" s="36"/>
      <c r="W856" s="36"/>
      <c r="X856" s="36"/>
      <c r="Y856" s="36"/>
      <c r="Z856" s="36"/>
      <c r="AA856" s="36"/>
      <c r="AB856" s="36"/>
    </row>
    <row r="857" spans="1:28" x14ac:dyDescent="0.25">
      <c r="A857" s="36"/>
      <c r="B857" s="36"/>
      <c r="C857" s="36"/>
      <c r="D857" s="36"/>
      <c r="E857" s="36"/>
      <c r="F857" s="36"/>
      <c r="G857" s="36"/>
      <c r="H857" s="36"/>
      <c r="I857" s="36"/>
      <c r="J857" s="36"/>
      <c r="K857" s="36"/>
      <c r="L857" s="36"/>
      <c r="M857" s="36"/>
      <c r="N857" s="36"/>
      <c r="O857" s="36"/>
      <c r="P857" s="36"/>
      <c r="Q857" s="36"/>
      <c r="R857" s="38"/>
      <c r="S857" s="36"/>
      <c r="T857" s="36"/>
      <c r="U857" s="36"/>
      <c r="V857" s="36"/>
      <c r="W857" s="36"/>
      <c r="X857" s="36"/>
      <c r="Y857" s="36"/>
      <c r="Z857" s="36"/>
      <c r="AA857" s="36"/>
      <c r="AB857" s="36"/>
    </row>
    <row r="858" spans="1:28" x14ac:dyDescent="0.25">
      <c r="A858" s="36"/>
      <c r="B858" s="36"/>
      <c r="C858" s="36"/>
      <c r="D858" s="36"/>
      <c r="E858" s="36"/>
      <c r="F858" s="36"/>
      <c r="G858" s="36"/>
      <c r="H858" s="36"/>
      <c r="I858" s="36"/>
      <c r="J858" s="36"/>
      <c r="K858" s="36"/>
      <c r="L858" s="36"/>
      <c r="M858" s="36"/>
      <c r="N858" s="36"/>
      <c r="O858" s="36"/>
      <c r="P858" s="36"/>
      <c r="Q858" s="36"/>
      <c r="R858" s="38"/>
      <c r="S858" s="36"/>
      <c r="T858" s="36"/>
      <c r="U858" s="36"/>
      <c r="V858" s="36"/>
      <c r="W858" s="36"/>
      <c r="X858" s="36"/>
      <c r="Y858" s="36"/>
      <c r="Z858" s="36"/>
      <c r="AA858" s="36"/>
      <c r="AB858" s="36"/>
    </row>
    <row r="859" spans="1:28" x14ac:dyDescent="0.25">
      <c r="A859" s="36"/>
      <c r="B859" s="36"/>
      <c r="C859" s="36"/>
      <c r="D859" s="36"/>
      <c r="E859" s="36"/>
      <c r="F859" s="36"/>
      <c r="G859" s="36"/>
      <c r="H859" s="36"/>
      <c r="I859" s="36"/>
      <c r="J859" s="36"/>
      <c r="K859" s="36"/>
      <c r="L859" s="36"/>
      <c r="M859" s="36"/>
      <c r="N859" s="36"/>
      <c r="O859" s="36"/>
      <c r="P859" s="36"/>
      <c r="Q859" s="36"/>
      <c r="R859" s="38"/>
      <c r="S859" s="36"/>
      <c r="T859" s="36"/>
      <c r="U859" s="36"/>
      <c r="V859" s="36"/>
      <c r="W859" s="36"/>
      <c r="X859" s="36"/>
      <c r="Y859" s="36"/>
      <c r="Z859" s="36"/>
      <c r="AA859" s="36"/>
      <c r="AB859" s="36"/>
    </row>
    <row r="860" spans="1:28" x14ac:dyDescent="0.25">
      <c r="A860" s="36"/>
      <c r="B860" s="36"/>
      <c r="C860" s="36"/>
      <c r="D860" s="36"/>
      <c r="E860" s="36"/>
      <c r="F860" s="36"/>
      <c r="G860" s="36"/>
      <c r="H860" s="36"/>
      <c r="I860" s="36"/>
      <c r="J860" s="36"/>
      <c r="K860" s="36"/>
      <c r="L860" s="36"/>
      <c r="M860" s="36"/>
      <c r="N860" s="36"/>
      <c r="O860" s="36"/>
      <c r="P860" s="36"/>
      <c r="Q860" s="36"/>
      <c r="R860" s="38"/>
      <c r="S860" s="36"/>
      <c r="T860" s="36"/>
      <c r="U860" s="36"/>
      <c r="V860" s="36"/>
      <c r="W860" s="36"/>
      <c r="X860" s="36"/>
      <c r="Y860" s="36"/>
      <c r="Z860" s="36"/>
      <c r="AA860" s="36"/>
      <c r="AB860" s="36"/>
    </row>
    <row r="861" spans="1:28" x14ac:dyDescent="0.25">
      <c r="A861" s="36"/>
      <c r="B861" s="36"/>
      <c r="C861" s="36"/>
      <c r="D861" s="36"/>
      <c r="E861" s="36"/>
      <c r="F861" s="36"/>
      <c r="G861" s="36"/>
      <c r="H861" s="36"/>
      <c r="I861" s="36"/>
      <c r="J861" s="36"/>
      <c r="K861" s="36"/>
      <c r="L861" s="36"/>
      <c r="M861" s="36"/>
      <c r="N861" s="36"/>
      <c r="O861" s="36"/>
      <c r="P861" s="36"/>
      <c r="Q861" s="36"/>
      <c r="R861" s="38"/>
      <c r="S861" s="36"/>
      <c r="T861" s="36"/>
      <c r="U861" s="36"/>
      <c r="V861" s="36"/>
      <c r="W861" s="36"/>
      <c r="X861" s="36"/>
      <c r="Y861" s="36"/>
      <c r="Z861" s="36"/>
      <c r="AA861" s="36"/>
      <c r="AB861" s="36"/>
    </row>
    <row r="862" spans="1:28" x14ac:dyDescent="0.25">
      <c r="A862" s="36"/>
      <c r="B862" s="36"/>
      <c r="C862" s="36"/>
      <c r="D862" s="36"/>
      <c r="E862" s="36"/>
      <c r="F862" s="36"/>
      <c r="G862" s="36"/>
      <c r="H862" s="36"/>
      <c r="I862" s="36"/>
      <c r="J862" s="36"/>
      <c r="K862" s="36"/>
      <c r="L862" s="36"/>
      <c r="M862" s="36"/>
      <c r="N862" s="36"/>
      <c r="O862" s="36"/>
      <c r="P862" s="36"/>
      <c r="Q862" s="36"/>
      <c r="R862" s="38"/>
      <c r="S862" s="36"/>
      <c r="T862" s="36"/>
      <c r="U862" s="36"/>
      <c r="V862" s="36"/>
      <c r="W862" s="36"/>
      <c r="X862" s="36"/>
      <c r="Y862" s="36"/>
      <c r="Z862" s="36"/>
      <c r="AA862" s="36"/>
      <c r="AB862" s="36"/>
    </row>
    <row r="863" spans="1:28" x14ac:dyDescent="0.25">
      <c r="A863" s="36"/>
      <c r="B863" s="36"/>
      <c r="C863" s="36"/>
      <c r="D863" s="36"/>
      <c r="E863" s="36"/>
      <c r="F863" s="36"/>
      <c r="G863" s="36"/>
      <c r="H863" s="36"/>
      <c r="I863" s="36"/>
      <c r="J863" s="36"/>
      <c r="K863" s="36"/>
      <c r="L863" s="36"/>
      <c r="M863" s="36"/>
      <c r="N863" s="36"/>
      <c r="O863" s="36"/>
      <c r="P863" s="36"/>
      <c r="Q863" s="36"/>
      <c r="R863" s="38"/>
      <c r="S863" s="36"/>
      <c r="T863" s="36"/>
      <c r="U863" s="36"/>
      <c r="V863" s="36"/>
      <c r="W863" s="36"/>
      <c r="X863" s="36"/>
      <c r="Y863" s="36"/>
      <c r="Z863" s="36"/>
      <c r="AA863" s="36"/>
      <c r="AB863" s="36"/>
    </row>
    <row r="864" spans="1:28" x14ac:dyDescent="0.25">
      <c r="A864" s="36"/>
      <c r="B864" s="36"/>
      <c r="C864" s="36"/>
      <c r="D864" s="36"/>
      <c r="E864" s="36"/>
      <c r="F864" s="36"/>
      <c r="G864" s="36"/>
      <c r="H864" s="36"/>
      <c r="I864" s="36"/>
      <c r="J864" s="36"/>
      <c r="K864" s="36"/>
      <c r="L864" s="36"/>
      <c r="M864" s="36"/>
      <c r="N864" s="36"/>
      <c r="O864" s="36"/>
      <c r="P864" s="36"/>
      <c r="Q864" s="36"/>
      <c r="R864" s="38"/>
      <c r="S864" s="36"/>
      <c r="T864" s="36"/>
      <c r="U864" s="36"/>
      <c r="V864" s="36"/>
      <c r="W864" s="36"/>
      <c r="X864" s="36"/>
      <c r="Y864" s="36"/>
      <c r="Z864" s="36"/>
      <c r="AA864" s="36"/>
      <c r="AB864" s="36"/>
    </row>
    <row r="865" spans="1:28" x14ac:dyDescent="0.25">
      <c r="A865" s="36"/>
      <c r="B865" s="36"/>
      <c r="C865" s="36"/>
      <c r="D865" s="36"/>
      <c r="E865" s="36"/>
      <c r="F865" s="36"/>
      <c r="G865" s="36"/>
      <c r="H865" s="36"/>
      <c r="I865" s="36"/>
      <c r="J865" s="36"/>
      <c r="K865" s="36"/>
      <c r="L865" s="36"/>
      <c r="M865" s="36"/>
      <c r="N865" s="36"/>
      <c r="O865" s="36"/>
      <c r="P865" s="36"/>
      <c r="Q865" s="36"/>
      <c r="R865" s="38"/>
      <c r="S865" s="36"/>
      <c r="T865" s="36"/>
      <c r="U865" s="36"/>
      <c r="V865" s="36"/>
      <c r="W865" s="36"/>
      <c r="X865" s="36"/>
      <c r="Y865" s="36"/>
      <c r="Z865" s="36"/>
      <c r="AA865" s="36"/>
      <c r="AB865" s="36"/>
    </row>
    <row r="866" spans="1:28" x14ac:dyDescent="0.25">
      <c r="A866" s="36"/>
      <c r="B866" s="36"/>
      <c r="C866" s="36"/>
      <c r="D866" s="36"/>
      <c r="E866" s="36"/>
      <c r="F866" s="36"/>
      <c r="G866" s="36"/>
      <c r="H866" s="36"/>
      <c r="I866" s="36"/>
      <c r="J866" s="36"/>
      <c r="K866" s="36"/>
      <c r="L866" s="36"/>
      <c r="M866" s="36"/>
      <c r="N866" s="36"/>
      <c r="O866" s="36"/>
      <c r="P866" s="36"/>
      <c r="Q866" s="36"/>
      <c r="R866" s="38"/>
      <c r="S866" s="36"/>
      <c r="T866" s="36"/>
      <c r="U866" s="36"/>
      <c r="V866" s="36"/>
      <c r="W866" s="36"/>
      <c r="X866" s="36"/>
      <c r="Y866" s="36"/>
      <c r="Z866" s="36"/>
      <c r="AA866" s="36"/>
      <c r="AB866" s="36"/>
    </row>
    <row r="867" spans="1:28" x14ac:dyDescent="0.25">
      <c r="A867" s="36"/>
      <c r="B867" s="36"/>
      <c r="C867" s="36"/>
      <c r="D867" s="36"/>
      <c r="E867" s="36"/>
      <c r="F867" s="36"/>
      <c r="G867" s="36"/>
      <c r="H867" s="36"/>
      <c r="I867" s="36"/>
      <c r="J867" s="36"/>
      <c r="K867" s="36"/>
      <c r="L867" s="36"/>
      <c r="M867" s="36"/>
      <c r="N867" s="36"/>
      <c r="O867" s="36"/>
      <c r="P867" s="36"/>
      <c r="Q867" s="36"/>
      <c r="R867" s="38"/>
      <c r="S867" s="36"/>
      <c r="T867" s="36"/>
      <c r="U867" s="36"/>
      <c r="V867" s="36"/>
      <c r="W867" s="36"/>
      <c r="X867" s="36"/>
      <c r="Y867" s="36"/>
      <c r="Z867" s="36"/>
      <c r="AA867" s="36"/>
      <c r="AB867" s="36"/>
    </row>
    <row r="868" spans="1:28" x14ac:dyDescent="0.25">
      <c r="A868" s="36"/>
      <c r="B868" s="36"/>
      <c r="C868" s="36"/>
      <c r="D868" s="36"/>
      <c r="E868" s="36"/>
      <c r="F868" s="36"/>
      <c r="G868" s="36"/>
      <c r="H868" s="36"/>
      <c r="I868" s="36"/>
      <c r="J868" s="36"/>
      <c r="K868" s="36"/>
      <c r="L868" s="36"/>
      <c r="M868" s="36"/>
      <c r="N868" s="36"/>
      <c r="O868" s="36"/>
      <c r="P868" s="36"/>
      <c r="Q868" s="36"/>
      <c r="R868" s="38"/>
      <c r="S868" s="36"/>
      <c r="T868" s="36"/>
      <c r="U868" s="36"/>
      <c r="V868" s="36"/>
      <c r="W868" s="36"/>
      <c r="X868" s="36"/>
      <c r="Y868" s="36"/>
      <c r="Z868" s="36"/>
      <c r="AA868" s="36"/>
      <c r="AB868" s="36"/>
    </row>
    <row r="869" spans="1:28" x14ac:dyDescent="0.25">
      <c r="A869" s="36"/>
      <c r="B869" s="36"/>
      <c r="C869" s="36"/>
      <c r="D869" s="36"/>
      <c r="E869" s="36"/>
      <c r="F869" s="36"/>
      <c r="G869" s="36"/>
      <c r="H869" s="36"/>
      <c r="I869" s="36"/>
      <c r="J869" s="36"/>
      <c r="K869" s="36"/>
      <c r="L869" s="36"/>
      <c r="M869" s="36"/>
      <c r="N869" s="36"/>
      <c r="O869" s="36"/>
      <c r="P869" s="36"/>
      <c r="Q869" s="36"/>
      <c r="R869" s="38"/>
      <c r="S869" s="36"/>
      <c r="T869" s="36"/>
      <c r="U869" s="36"/>
      <c r="V869" s="36"/>
      <c r="W869" s="36"/>
      <c r="X869" s="36"/>
      <c r="Y869" s="36"/>
      <c r="Z869" s="36"/>
      <c r="AA869" s="36"/>
      <c r="AB869" s="36"/>
    </row>
    <row r="870" spans="1:28" x14ac:dyDescent="0.25">
      <c r="A870" s="36"/>
      <c r="B870" s="36"/>
      <c r="C870" s="36"/>
      <c r="D870" s="36"/>
      <c r="E870" s="36"/>
      <c r="F870" s="36"/>
      <c r="G870" s="36"/>
      <c r="H870" s="36"/>
      <c r="I870" s="36"/>
      <c r="J870" s="36"/>
      <c r="K870" s="36"/>
      <c r="L870" s="36"/>
      <c r="M870" s="36"/>
      <c r="N870" s="36"/>
      <c r="O870" s="36"/>
      <c r="P870" s="36"/>
      <c r="Q870" s="36"/>
      <c r="R870" s="38"/>
      <c r="S870" s="36"/>
      <c r="T870" s="36"/>
      <c r="U870" s="36"/>
      <c r="V870" s="36"/>
      <c r="W870" s="36"/>
      <c r="X870" s="36"/>
      <c r="Y870" s="36"/>
      <c r="Z870" s="36"/>
      <c r="AA870" s="36"/>
      <c r="AB870" s="36"/>
    </row>
    <row r="871" spans="1:28" x14ac:dyDescent="0.25">
      <c r="A871" s="36"/>
      <c r="B871" s="36"/>
      <c r="C871" s="36"/>
      <c r="D871" s="36"/>
      <c r="E871" s="36"/>
      <c r="F871" s="36"/>
      <c r="G871" s="36"/>
      <c r="H871" s="36"/>
      <c r="I871" s="36"/>
      <c r="J871" s="36"/>
      <c r="K871" s="36"/>
      <c r="L871" s="36"/>
      <c r="M871" s="36"/>
      <c r="N871" s="36"/>
      <c r="O871" s="36"/>
      <c r="P871" s="36"/>
      <c r="Q871" s="36"/>
      <c r="R871" s="38"/>
      <c r="S871" s="36"/>
      <c r="T871" s="36"/>
      <c r="U871" s="36"/>
      <c r="V871" s="36"/>
      <c r="W871" s="36"/>
      <c r="X871" s="36"/>
      <c r="Y871" s="36"/>
      <c r="Z871" s="36"/>
      <c r="AA871" s="36"/>
      <c r="AB871" s="36"/>
    </row>
    <row r="872" spans="1:28" x14ac:dyDescent="0.25">
      <c r="A872" s="36"/>
      <c r="B872" s="36"/>
      <c r="C872" s="36"/>
      <c r="D872" s="36"/>
      <c r="E872" s="36"/>
      <c r="F872" s="36"/>
      <c r="G872" s="36"/>
      <c r="H872" s="36"/>
      <c r="I872" s="36"/>
      <c r="J872" s="36"/>
      <c r="K872" s="36"/>
      <c r="L872" s="36"/>
      <c r="M872" s="36"/>
      <c r="N872" s="36"/>
      <c r="O872" s="36"/>
      <c r="P872" s="36"/>
      <c r="Q872" s="36"/>
      <c r="R872" s="38"/>
      <c r="S872" s="36"/>
      <c r="T872" s="36"/>
      <c r="U872" s="36"/>
      <c r="V872" s="36"/>
      <c r="W872" s="36"/>
      <c r="X872" s="36"/>
      <c r="Y872" s="36"/>
      <c r="Z872" s="36"/>
      <c r="AA872" s="36"/>
      <c r="AB872" s="36"/>
    </row>
    <row r="873" spans="1:28" x14ac:dyDescent="0.25">
      <c r="A873" s="36"/>
      <c r="B873" s="36"/>
      <c r="C873" s="36"/>
      <c r="D873" s="36"/>
      <c r="E873" s="36"/>
      <c r="F873" s="36"/>
      <c r="G873" s="36"/>
      <c r="H873" s="36"/>
      <c r="I873" s="36"/>
      <c r="J873" s="36"/>
      <c r="K873" s="36"/>
      <c r="L873" s="36"/>
      <c r="M873" s="36"/>
      <c r="N873" s="36"/>
      <c r="O873" s="36"/>
      <c r="P873" s="36"/>
      <c r="Q873" s="36"/>
      <c r="R873" s="38"/>
      <c r="S873" s="36"/>
      <c r="T873" s="36"/>
      <c r="U873" s="36"/>
      <c r="V873" s="36"/>
      <c r="W873" s="36"/>
      <c r="X873" s="36"/>
      <c r="Y873" s="36"/>
      <c r="Z873" s="36"/>
      <c r="AA873" s="36"/>
      <c r="AB873" s="36"/>
    </row>
    <row r="874" spans="1:28" x14ac:dyDescent="0.25">
      <c r="A874" s="36"/>
      <c r="B874" s="36"/>
      <c r="C874" s="36"/>
      <c r="D874" s="36"/>
      <c r="E874" s="36"/>
      <c r="F874" s="36"/>
      <c r="G874" s="36"/>
      <c r="H874" s="36"/>
      <c r="I874" s="36"/>
      <c r="J874" s="36"/>
      <c r="K874" s="36"/>
      <c r="L874" s="36"/>
      <c r="M874" s="36"/>
      <c r="N874" s="36"/>
      <c r="O874" s="36"/>
      <c r="P874" s="36"/>
      <c r="Q874" s="36"/>
      <c r="R874" s="38"/>
      <c r="S874" s="36"/>
      <c r="T874" s="36"/>
      <c r="U874" s="36"/>
      <c r="V874" s="36"/>
      <c r="W874" s="36"/>
      <c r="X874" s="36"/>
      <c r="Y874" s="36"/>
      <c r="Z874" s="36"/>
      <c r="AA874" s="36"/>
      <c r="AB874" s="36"/>
    </row>
    <row r="875" spans="1:28" x14ac:dyDescent="0.25">
      <c r="A875" s="36"/>
      <c r="B875" s="36"/>
      <c r="C875" s="36"/>
      <c r="D875" s="36"/>
      <c r="E875" s="36"/>
      <c r="F875" s="36"/>
      <c r="G875" s="36"/>
      <c r="H875" s="36"/>
      <c r="I875" s="36"/>
      <c r="J875" s="36"/>
      <c r="K875" s="36"/>
      <c r="L875" s="36"/>
      <c r="M875" s="36"/>
      <c r="N875" s="36"/>
      <c r="O875" s="36"/>
      <c r="P875" s="36"/>
      <c r="Q875" s="36"/>
      <c r="R875" s="38"/>
      <c r="S875" s="36"/>
      <c r="T875" s="36"/>
      <c r="U875" s="36"/>
      <c r="V875" s="36"/>
      <c r="W875" s="36"/>
      <c r="X875" s="36"/>
      <c r="Y875" s="36"/>
      <c r="Z875" s="36"/>
      <c r="AA875" s="36"/>
      <c r="AB875" s="36"/>
    </row>
    <row r="876" spans="1:28" x14ac:dyDescent="0.25">
      <c r="A876" s="36"/>
      <c r="B876" s="36"/>
      <c r="C876" s="36"/>
      <c r="D876" s="36"/>
      <c r="E876" s="36"/>
      <c r="F876" s="36"/>
      <c r="G876" s="36"/>
      <c r="H876" s="36"/>
      <c r="I876" s="36"/>
      <c r="J876" s="36"/>
      <c r="K876" s="36"/>
      <c r="L876" s="36"/>
      <c r="M876" s="36"/>
      <c r="N876" s="36"/>
      <c r="O876" s="36"/>
      <c r="P876" s="36"/>
      <c r="Q876" s="36"/>
      <c r="R876" s="38"/>
      <c r="S876" s="36"/>
      <c r="T876" s="36"/>
      <c r="U876" s="36"/>
      <c r="V876" s="36"/>
      <c r="W876" s="36"/>
      <c r="X876" s="36"/>
      <c r="Y876" s="36"/>
      <c r="Z876" s="36"/>
      <c r="AA876" s="36"/>
      <c r="AB876" s="36"/>
    </row>
    <row r="877" spans="1:28" x14ac:dyDescent="0.25">
      <c r="A877" s="36"/>
      <c r="B877" s="36"/>
      <c r="C877" s="36"/>
      <c r="D877" s="36"/>
      <c r="E877" s="36"/>
      <c r="F877" s="36"/>
      <c r="G877" s="36"/>
      <c r="H877" s="36"/>
      <c r="I877" s="36"/>
      <c r="J877" s="36"/>
      <c r="K877" s="36"/>
      <c r="L877" s="36"/>
      <c r="M877" s="36"/>
      <c r="N877" s="36"/>
      <c r="O877" s="36"/>
      <c r="P877" s="36"/>
      <c r="Q877" s="36"/>
      <c r="R877" s="38"/>
      <c r="S877" s="36"/>
      <c r="T877" s="36"/>
      <c r="U877" s="36"/>
      <c r="V877" s="36"/>
      <c r="W877" s="36"/>
      <c r="X877" s="36"/>
      <c r="Y877" s="36"/>
      <c r="Z877" s="36"/>
      <c r="AA877" s="36"/>
      <c r="AB877" s="36"/>
    </row>
    <row r="878" spans="1:28" x14ac:dyDescent="0.25">
      <c r="A878" s="36"/>
      <c r="B878" s="36"/>
      <c r="C878" s="36"/>
      <c r="D878" s="36"/>
      <c r="E878" s="36"/>
      <c r="F878" s="36"/>
      <c r="G878" s="36"/>
      <c r="H878" s="36"/>
      <c r="I878" s="36"/>
      <c r="J878" s="36"/>
      <c r="K878" s="36"/>
      <c r="L878" s="36"/>
      <c r="M878" s="36"/>
      <c r="N878" s="36"/>
      <c r="O878" s="36"/>
      <c r="P878" s="36"/>
      <c r="Q878" s="36"/>
      <c r="R878" s="38"/>
      <c r="S878" s="36"/>
      <c r="T878" s="36"/>
      <c r="U878" s="36"/>
      <c r="V878" s="36"/>
      <c r="W878" s="36"/>
      <c r="X878" s="36"/>
      <c r="Y878" s="36"/>
      <c r="Z878" s="36"/>
      <c r="AA878" s="36"/>
      <c r="AB878" s="36"/>
    </row>
    <row r="879" spans="1:28" x14ac:dyDescent="0.25">
      <c r="A879" s="36"/>
      <c r="B879" s="36"/>
      <c r="C879" s="36"/>
      <c r="D879" s="36"/>
      <c r="E879" s="36"/>
      <c r="F879" s="36"/>
      <c r="G879" s="36"/>
      <c r="H879" s="36"/>
      <c r="I879" s="36"/>
      <c r="J879" s="36"/>
      <c r="K879" s="36"/>
      <c r="L879" s="36"/>
      <c r="M879" s="36"/>
      <c r="N879" s="36"/>
      <c r="O879" s="36"/>
      <c r="P879" s="36"/>
      <c r="Q879" s="36"/>
      <c r="R879" s="38"/>
      <c r="S879" s="36"/>
      <c r="T879" s="36"/>
      <c r="U879" s="36"/>
      <c r="V879" s="36"/>
      <c r="W879" s="36"/>
      <c r="X879" s="36"/>
      <c r="Y879" s="36"/>
      <c r="Z879" s="36"/>
      <c r="AA879" s="36"/>
      <c r="AB879" s="36"/>
    </row>
    <row r="880" spans="1:28" x14ac:dyDescent="0.25">
      <c r="A880" s="36"/>
      <c r="B880" s="36"/>
      <c r="C880" s="36"/>
      <c r="D880" s="36"/>
      <c r="E880" s="36"/>
      <c r="F880" s="36"/>
      <c r="G880" s="36"/>
      <c r="H880" s="36"/>
      <c r="I880" s="36"/>
      <c r="J880" s="36"/>
      <c r="K880" s="36"/>
      <c r="L880" s="36"/>
      <c r="M880" s="36"/>
      <c r="N880" s="36"/>
      <c r="O880" s="36"/>
      <c r="P880" s="36"/>
      <c r="Q880" s="36"/>
      <c r="R880" s="38"/>
      <c r="S880" s="36"/>
      <c r="T880" s="36"/>
      <c r="U880" s="36"/>
      <c r="V880" s="36"/>
      <c r="W880" s="36"/>
      <c r="X880" s="36"/>
      <c r="Y880" s="36"/>
      <c r="Z880" s="36"/>
      <c r="AA880" s="36"/>
      <c r="AB880" s="36"/>
    </row>
    <row r="881" spans="1:28" x14ac:dyDescent="0.25">
      <c r="A881" s="36"/>
      <c r="B881" s="36"/>
      <c r="C881" s="36"/>
      <c r="D881" s="36"/>
      <c r="E881" s="36"/>
      <c r="F881" s="36"/>
      <c r="G881" s="36"/>
      <c r="H881" s="36"/>
      <c r="I881" s="36"/>
      <c r="J881" s="36"/>
      <c r="K881" s="36"/>
      <c r="L881" s="36"/>
      <c r="M881" s="36"/>
      <c r="N881" s="36"/>
      <c r="O881" s="36"/>
      <c r="P881" s="36"/>
      <c r="Q881" s="36"/>
      <c r="R881" s="38"/>
      <c r="S881" s="36"/>
      <c r="T881" s="36"/>
      <c r="U881" s="36"/>
      <c r="V881" s="36"/>
      <c r="W881" s="36"/>
      <c r="X881" s="36"/>
      <c r="Y881" s="36"/>
      <c r="Z881" s="36"/>
      <c r="AA881" s="36"/>
      <c r="AB881" s="36"/>
    </row>
    <row r="882" spans="1:28" x14ac:dyDescent="0.25">
      <c r="A882" s="36"/>
      <c r="B882" s="36"/>
      <c r="C882" s="36"/>
      <c r="D882" s="36"/>
      <c r="E882" s="36"/>
      <c r="F882" s="36"/>
      <c r="G882" s="36"/>
      <c r="H882" s="36"/>
      <c r="I882" s="36"/>
      <c r="J882" s="36"/>
      <c r="K882" s="36"/>
      <c r="L882" s="36"/>
      <c r="M882" s="36"/>
      <c r="N882" s="36"/>
      <c r="O882" s="36"/>
      <c r="P882" s="36"/>
      <c r="Q882" s="36"/>
      <c r="R882" s="38"/>
      <c r="S882" s="36"/>
      <c r="T882" s="36"/>
      <c r="U882" s="36"/>
      <c r="V882" s="36"/>
      <c r="W882" s="36"/>
      <c r="X882" s="36"/>
      <c r="Y882" s="36"/>
      <c r="Z882" s="36"/>
      <c r="AA882" s="36"/>
      <c r="AB882" s="36"/>
    </row>
    <row r="883" spans="1:28" x14ac:dyDescent="0.25">
      <c r="A883" s="36"/>
      <c r="B883" s="36"/>
      <c r="C883" s="36"/>
      <c r="D883" s="36"/>
      <c r="E883" s="36"/>
      <c r="F883" s="36"/>
      <c r="G883" s="36"/>
      <c r="H883" s="36"/>
      <c r="I883" s="36"/>
      <c r="J883" s="36"/>
      <c r="K883" s="36"/>
      <c r="L883" s="36"/>
      <c r="M883" s="36"/>
      <c r="N883" s="36"/>
      <c r="O883" s="36"/>
      <c r="P883" s="36"/>
      <c r="Q883" s="36"/>
      <c r="R883" s="38"/>
      <c r="S883" s="36"/>
      <c r="T883" s="36"/>
      <c r="U883" s="36"/>
      <c r="V883" s="36"/>
      <c r="W883" s="36"/>
      <c r="X883" s="36"/>
      <c r="Y883" s="36"/>
      <c r="Z883" s="36"/>
      <c r="AA883" s="36"/>
      <c r="AB883" s="36"/>
    </row>
    <row r="884" spans="1:28" x14ac:dyDescent="0.25">
      <c r="A884" s="36"/>
      <c r="B884" s="36"/>
      <c r="C884" s="36"/>
      <c r="D884" s="36"/>
      <c r="E884" s="36"/>
      <c r="F884" s="36"/>
      <c r="G884" s="36"/>
      <c r="H884" s="36"/>
      <c r="I884" s="36"/>
      <c r="J884" s="36"/>
      <c r="K884" s="36"/>
      <c r="L884" s="36"/>
      <c r="M884" s="36"/>
      <c r="N884" s="36"/>
      <c r="O884" s="36"/>
      <c r="P884" s="36"/>
      <c r="Q884" s="36"/>
      <c r="R884" s="38"/>
      <c r="S884" s="36"/>
      <c r="T884" s="36"/>
      <c r="U884" s="36"/>
      <c r="V884" s="36"/>
      <c r="W884" s="36"/>
      <c r="X884" s="36"/>
      <c r="Y884" s="36"/>
      <c r="Z884" s="36"/>
      <c r="AA884" s="36"/>
      <c r="AB884" s="36"/>
    </row>
    <row r="885" spans="1:28" x14ac:dyDescent="0.25">
      <c r="A885" s="36"/>
      <c r="B885" s="36"/>
      <c r="C885" s="36"/>
      <c r="D885" s="36"/>
      <c r="E885" s="36"/>
      <c r="F885" s="36"/>
      <c r="G885" s="36"/>
      <c r="H885" s="36"/>
      <c r="I885" s="36"/>
      <c r="J885" s="36"/>
      <c r="K885" s="36"/>
      <c r="L885" s="36"/>
      <c r="M885" s="36"/>
      <c r="N885" s="36"/>
      <c r="O885" s="36"/>
      <c r="P885" s="36"/>
      <c r="Q885" s="36"/>
      <c r="R885" s="38"/>
      <c r="S885" s="36"/>
      <c r="T885" s="36"/>
      <c r="U885" s="36"/>
      <c r="V885" s="36"/>
      <c r="W885" s="36"/>
      <c r="X885" s="36"/>
      <c r="Y885" s="36"/>
      <c r="Z885" s="36"/>
      <c r="AA885" s="36"/>
      <c r="AB885" s="36"/>
    </row>
    <row r="886" spans="1:28" x14ac:dyDescent="0.25">
      <c r="A886" s="36"/>
      <c r="B886" s="36"/>
      <c r="C886" s="36"/>
      <c r="D886" s="36"/>
      <c r="E886" s="36"/>
      <c r="F886" s="36"/>
      <c r="G886" s="36"/>
      <c r="H886" s="36"/>
      <c r="I886" s="36"/>
      <c r="J886" s="36"/>
      <c r="K886" s="36"/>
      <c r="L886" s="36"/>
      <c r="M886" s="36"/>
      <c r="N886" s="36"/>
      <c r="O886" s="36"/>
      <c r="P886" s="36"/>
      <c r="Q886" s="36"/>
      <c r="R886" s="38"/>
      <c r="S886" s="36"/>
      <c r="T886" s="36"/>
      <c r="U886" s="36"/>
      <c r="V886" s="36"/>
      <c r="W886" s="36"/>
      <c r="X886" s="36"/>
      <c r="Y886" s="36"/>
      <c r="Z886" s="36"/>
      <c r="AA886" s="36"/>
      <c r="AB886" s="36"/>
    </row>
    <row r="887" spans="1:28" x14ac:dyDescent="0.25">
      <c r="A887" s="36"/>
      <c r="B887" s="36"/>
      <c r="C887" s="36"/>
      <c r="D887" s="36"/>
      <c r="E887" s="36"/>
      <c r="F887" s="36"/>
      <c r="G887" s="36"/>
      <c r="H887" s="36"/>
      <c r="I887" s="36"/>
      <c r="J887" s="36"/>
      <c r="K887" s="36"/>
      <c r="L887" s="36"/>
      <c r="M887" s="36"/>
      <c r="N887" s="36"/>
      <c r="O887" s="36"/>
      <c r="P887" s="36"/>
      <c r="Q887" s="36"/>
      <c r="R887" s="38"/>
      <c r="S887" s="36"/>
      <c r="T887" s="36"/>
      <c r="U887" s="36"/>
      <c r="V887" s="36"/>
      <c r="W887" s="36"/>
      <c r="X887" s="36"/>
      <c r="Y887" s="36"/>
      <c r="Z887" s="36"/>
      <c r="AA887" s="36"/>
      <c r="AB887" s="36"/>
    </row>
    <row r="888" spans="1:28" x14ac:dyDescent="0.25">
      <c r="A888" s="36"/>
      <c r="B888" s="36"/>
      <c r="C888" s="36"/>
      <c r="D888" s="36"/>
      <c r="E888" s="36"/>
      <c r="F888" s="36"/>
      <c r="G888" s="36"/>
      <c r="H888" s="36"/>
      <c r="I888" s="36"/>
      <c r="J888" s="36"/>
      <c r="K888" s="36"/>
      <c r="L888" s="36"/>
      <c r="M888" s="36"/>
      <c r="N888" s="36"/>
      <c r="O888" s="36"/>
      <c r="P888" s="36"/>
      <c r="Q888" s="36"/>
      <c r="R888" s="38"/>
      <c r="S888" s="36"/>
      <c r="T888" s="36"/>
      <c r="U888" s="36"/>
      <c r="V888" s="36"/>
      <c r="W888" s="36"/>
      <c r="X888" s="36"/>
      <c r="Y888" s="36"/>
      <c r="Z888" s="36"/>
      <c r="AA888" s="36"/>
      <c r="AB888" s="36"/>
    </row>
    <row r="889" spans="1:28" x14ac:dyDescent="0.25">
      <c r="A889" s="36"/>
      <c r="B889" s="36"/>
      <c r="C889" s="36"/>
      <c r="D889" s="36"/>
      <c r="E889" s="36"/>
      <c r="F889" s="36"/>
      <c r="G889" s="36"/>
      <c r="H889" s="36"/>
      <c r="I889" s="36"/>
      <c r="J889" s="36"/>
      <c r="K889" s="36"/>
      <c r="L889" s="36"/>
      <c r="M889" s="36"/>
      <c r="N889" s="36"/>
      <c r="O889" s="36"/>
      <c r="P889" s="36"/>
      <c r="Q889" s="36"/>
      <c r="R889" s="38"/>
      <c r="S889" s="36"/>
      <c r="T889" s="36"/>
      <c r="U889" s="36"/>
      <c r="V889" s="36"/>
      <c r="W889" s="36"/>
      <c r="X889" s="36"/>
      <c r="Y889" s="36"/>
      <c r="Z889" s="36"/>
      <c r="AA889" s="36"/>
      <c r="AB889" s="36"/>
    </row>
    <row r="890" spans="1:28" x14ac:dyDescent="0.25">
      <c r="A890" s="36"/>
      <c r="B890" s="36"/>
      <c r="C890" s="36"/>
      <c r="D890" s="36"/>
      <c r="E890" s="36"/>
      <c r="F890" s="36"/>
      <c r="G890" s="36"/>
      <c r="H890" s="36"/>
      <c r="I890" s="36"/>
      <c r="J890" s="36"/>
      <c r="K890" s="36"/>
      <c r="L890" s="36"/>
      <c r="M890" s="36"/>
      <c r="N890" s="36"/>
      <c r="O890" s="36"/>
      <c r="P890" s="36"/>
      <c r="Q890" s="36"/>
      <c r="R890" s="38"/>
      <c r="S890" s="36"/>
      <c r="T890" s="36"/>
      <c r="U890" s="36"/>
      <c r="V890" s="36"/>
      <c r="W890" s="36"/>
      <c r="X890" s="36"/>
      <c r="Y890" s="36"/>
      <c r="Z890" s="36"/>
      <c r="AA890" s="36"/>
      <c r="AB890" s="36"/>
    </row>
    <row r="891" spans="1:28" x14ac:dyDescent="0.25">
      <c r="A891" s="36"/>
      <c r="B891" s="36"/>
      <c r="C891" s="36"/>
      <c r="D891" s="36"/>
      <c r="E891" s="36"/>
      <c r="F891" s="36"/>
      <c r="G891" s="36"/>
      <c r="H891" s="36"/>
      <c r="I891" s="36"/>
      <c r="J891" s="36"/>
      <c r="K891" s="36"/>
      <c r="L891" s="36"/>
      <c r="M891" s="36"/>
      <c r="N891" s="36"/>
      <c r="O891" s="36"/>
      <c r="P891" s="36"/>
      <c r="Q891" s="36"/>
      <c r="R891" s="38"/>
      <c r="S891" s="36"/>
      <c r="T891" s="36"/>
      <c r="U891" s="36"/>
      <c r="V891" s="36"/>
      <c r="W891" s="36"/>
      <c r="X891" s="36"/>
      <c r="Y891" s="36"/>
      <c r="Z891" s="36"/>
      <c r="AA891" s="36"/>
      <c r="AB891" s="36"/>
    </row>
    <row r="892" spans="1:28" x14ac:dyDescent="0.25">
      <c r="A892" s="36"/>
      <c r="B892" s="36"/>
      <c r="C892" s="36"/>
      <c r="D892" s="36"/>
      <c r="E892" s="36"/>
      <c r="F892" s="36"/>
      <c r="G892" s="36"/>
      <c r="H892" s="36"/>
      <c r="I892" s="36"/>
      <c r="J892" s="36"/>
      <c r="K892" s="36"/>
      <c r="L892" s="36"/>
      <c r="M892" s="36"/>
      <c r="N892" s="36"/>
      <c r="O892" s="36"/>
      <c r="P892" s="36"/>
      <c r="Q892" s="36"/>
      <c r="R892" s="38"/>
      <c r="S892" s="36"/>
      <c r="T892" s="36"/>
      <c r="U892" s="36"/>
      <c r="V892" s="36"/>
      <c r="W892" s="36"/>
      <c r="X892" s="36"/>
      <c r="Y892" s="36"/>
      <c r="Z892" s="36"/>
      <c r="AA892" s="36"/>
      <c r="AB892" s="36"/>
    </row>
    <row r="893" spans="1:28" x14ac:dyDescent="0.25">
      <c r="A893" s="36"/>
      <c r="B893" s="36"/>
      <c r="C893" s="36"/>
      <c r="D893" s="36"/>
      <c r="E893" s="36"/>
      <c r="F893" s="36"/>
      <c r="G893" s="36"/>
      <c r="H893" s="36"/>
      <c r="I893" s="36"/>
      <c r="J893" s="36"/>
      <c r="K893" s="36"/>
      <c r="L893" s="36"/>
      <c r="M893" s="36"/>
      <c r="N893" s="36"/>
      <c r="O893" s="36"/>
      <c r="P893" s="36"/>
      <c r="Q893" s="36"/>
      <c r="R893" s="38"/>
      <c r="S893" s="36"/>
      <c r="T893" s="36"/>
      <c r="U893" s="36"/>
      <c r="V893" s="36"/>
      <c r="W893" s="36"/>
      <c r="X893" s="36"/>
      <c r="Y893" s="36"/>
      <c r="Z893" s="36"/>
      <c r="AA893" s="36"/>
      <c r="AB893" s="36"/>
    </row>
    <row r="894" spans="1:28" x14ac:dyDescent="0.25">
      <c r="A894" s="36"/>
      <c r="B894" s="36"/>
      <c r="C894" s="36"/>
      <c r="D894" s="36"/>
      <c r="E894" s="36"/>
      <c r="F894" s="36"/>
      <c r="G894" s="36"/>
      <c r="H894" s="36"/>
      <c r="I894" s="36"/>
      <c r="J894" s="36"/>
      <c r="K894" s="36"/>
      <c r="L894" s="36"/>
      <c r="M894" s="36"/>
      <c r="N894" s="36"/>
      <c r="O894" s="36"/>
      <c r="P894" s="36"/>
      <c r="Q894" s="36"/>
      <c r="R894" s="38"/>
      <c r="S894" s="36"/>
      <c r="T894" s="36"/>
      <c r="U894" s="36"/>
      <c r="V894" s="36"/>
      <c r="W894" s="36"/>
      <c r="X894" s="36"/>
      <c r="Y894" s="36"/>
      <c r="Z894" s="36"/>
      <c r="AA894" s="36"/>
      <c r="AB894" s="36"/>
    </row>
    <row r="895" spans="1:28" x14ac:dyDescent="0.25">
      <c r="A895" s="36"/>
      <c r="B895" s="36"/>
      <c r="C895" s="36"/>
      <c r="D895" s="36"/>
      <c r="E895" s="36"/>
      <c r="F895" s="36"/>
      <c r="G895" s="36"/>
      <c r="H895" s="36"/>
      <c r="I895" s="36"/>
      <c r="J895" s="36"/>
      <c r="K895" s="36"/>
      <c r="L895" s="36"/>
      <c r="M895" s="36"/>
      <c r="N895" s="36"/>
      <c r="O895" s="36"/>
      <c r="P895" s="36"/>
      <c r="Q895" s="36"/>
      <c r="R895" s="38"/>
      <c r="S895" s="36"/>
      <c r="T895" s="36"/>
      <c r="U895" s="36"/>
      <c r="V895" s="36"/>
      <c r="W895" s="36"/>
      <c r="X895" s="36"/>
      <c r="Y895" s="36"/>
      <c r="Z895" s="36"/>
      <c r="AA895" s="36"/>
      <c r="AB895" s="36"/>
    </row>
    <row r="896" spans="1:28" x14ac:dyDescent="0.25">
      <c r="A896" s="36"/>
      <c r="B896" s="36"/>
      <c r="C896" s="36"/>
      <c r="D896" s="36"/>
      <c r="E896" s="36"/>
      <c r="F896" s="36"/>
      <c r="G896" s="36"/>
      <c r="H896" s="36"/>
      <c r="I896" s="36"/>
      <c r="J896" s="36"/>
      <c r="K896" s="36"/>
      <c r="L896" s="36"/>
      <c r="M896" s="36"/>
      <c r="N896" s="36"/>
      <c r="O896" s="36"/>
      <c r="P896" s="36"/>
      <c r="Q896" s="36"/>
      <c r="R896" s="38"/>
      <c r="S896" s="36"/>
      <c r="T896" s="36"/>
      <c r="U896" s="36"/>
      <c r="V896" s="36"/>
      <c r="W896" s="36"/>
      <c r="X896" s="36"/>
      <c r="Y896" s="36"/>
      <c r="Z896" s="36"/>
      <c r="AA896" s="36"/>
      <c r="AB896" s="36"/>
    </row>
    <row r="897" spans="1:28" x14ac:dyDescent="0.25">
      <c r="A897" s="36"/>
      <c r="B897" s="36"/>
      <c r="C897" s="36"/>
      <c r="D897" s="36"/>
      <c r="E897" s="36"/>
      <c r="F897" s="36"/>
      <c r="G897" s="36"/>
      <c r="H897" s="36"/>
      <c r="I897" s="36"/>
      <c r="J897" s="36"/>
      <c r="K897" s="36"/>
      <c r="L897" s="36"/>
      <c r="M897" s="36"/>
      <c r="N897" s="36"/>
      <c r="O897" s="36"/>
      <c r="P897" s="36"/>
      <c r="Q897" s="36"/>
      <c r="R897" s="38"/>
      <c r="S897" s="36"/>
      <c r="T897" s="36"/>
      <c r="U897" s="36"/>
      <c r="V897" s="36"/>
      <c r="W897" s="36"/>
      <c r="X897" s="36"/>
      <c r="Y897" s="36"/>
      <c r="Z897" s="36"/>
      <c r="AA897" s="36"/>
      <c r="AB897" s="36"/>
    </row>
    <row r="898" spans="1:28" x14ac:dyDescent="0.25">
      <c r="A898" s="36"/>
      <c r="B898" s="36"/>
      <c r="C898" s="36"/>
      <c r="D898" s="36"/>
      <c r="E898" s="36"/>
      <c r="F898" s="36"/>
      <c r="G898" s="36"/>
      <c r="H898" s="36"/>
      <c r="I898" s="36"/>
      <c r="J898" s="36"/>
      <c r="K898" s="36"/>
      <c r="L898" s="36"/>
      <c r="M898" s="36"/>
      <c r="N898" s="36"/>
      <c r="O898" s="36"/>
      <c r="P898" s="36"/>
      <c r="Q898" s="36"/>
      <c r="R898" s="38"/>
      <c r="S898" s="36"/>
      <c r="T898" s="36"/>
      <c r="U898" s="36"/>
      <c r="V898" s="36"/>
      <c r="W898" s="36"/>
      <c r="X898" s="36"/>
      <c r="Y898" s="36"/>
      <c r="Z898" s="36"/>
      <c r="AA898" s="36"/>
      <c r="AB898" s="36"/>
    </row>
    <row r="899" spans="1:28" x14ac:dyDescent="0.25">
      <c r="A899" s="36"/>
      <c r="B899" s="36"/>
      <c r="C899" s="36"/>
      <c r="D899" s="36"/>
      <c r="E899" s="36"/>
      <c r="F899" s="36"/>
      <c r="G899" s="36"/>
      <c r="H899" s="36"/>
      <c r="I899" s="36"/>
      <c r="J899" s="36"/>
      <c r="K899" s="36"/>
      <c r="L899" s="36"/>
      <c r="M899" s="36"/>
      <c r="N899" s="36"/>
      <c r="O899" s="36"/>
      <c r="P899" s="36"/>
      <c r="Q899" s="36"/>
      <c r="R899" s="38"/>
      <c r="S899" s="36"/>
      <c r="T899" s="36"/>
      <c r="U899" s="36"/>
      <c r="V899" s="36"/>
      <c r="W899" s="36"/>
      <c r="X899" s="36"/>
      <c r="Y899" s="36"/>
      <c r="Z899" s="36"/>
      <c r="AA899" s="36"/>
      <c r="AB899" s="36"/>
    </row>
    <row r="900" spans="1:28" x14ac:dyDescent="0.25">
      <c r="A900" s="36"/>
      <c r="B900" s="36"/>
      <c r="C900" s="36"/>
      <c r="D900" s="36"/>
      <c r="E900" s="36"/>
      <c r="F900" s="36"/>
      <c r="G900" s="36"/>
      <c r="H900" s="36"/>
      <c r="I900" s="36"/>
      <c r="J900" s="36"/>
      <c r="K900" s="36"/>
      <c r="L900" s="36"/>
      <c r="M900" s="36"/>
      <c r="N900" s="36"/>
      <c r="O900" s="36"/>
      <c r="P900" s="36"/>
      <c r="Q900" s="36"/>
      <c r="R900" s="38"/>
      <c r="S900" s="36"/>
      <c r="T900" s="36"/>
      <c r="U900" s="36"/>
      <c r="V900" s="36"/>
      <c r="W900" s="36"/>
      <c r="X900" s="36"/>
      <c r="Y900" s="36"/>
      <c r="Z900" s="36"/>
      <c r="AA900" s="36"/>
      <c r="AB900" s="36"/>
    </row>
    <row r="901" spans="1:28" x14ac:dyDescent="0.25">
      <c r="A901" s="36"/>
      <c r="B901" s="36"/>
      <c r="C901" s="36"/>
      <c r="D901" s="36"/>
      <c r="E901" s="36"/>
      <c r="F901" s="36"/>
      <c r="G901" s="36"/>
      <c r="H901" s="36"/>
      <c r="I901" s="36"/>
      <c r="J901" s="36"/>
      <c r="K901" s="36"/>
      <c r="L901" s="36"/>
      <c r="M901" s="36"/>
      <c r="N901" s="36"/>
      <c r="O901" s="36"/>
      <c r="P901" s="36"/>
      <c r="Q901" s="36"/>
      <c r="R901" s="38"/>
      <c r="S901" s="36"/>
      <c r="T901" s="36"/>
      <c r="U901" s="36"/>
      <c r="V901" s="36"/>
      <c r="W901" s="36"/>
      <c r="X901" s="36"/>
      <c r="Y901" s="36"/>
      <c r="Z901" s="36"/>
      <c r="AA901" s="36"/>
      <c r="AB901" s="36"/>
    </row>
    <row r="902" spans="1:28" x14ac:dyDescent="0.25">
      <c r="A902" s="36"/>
      <c r="B902" s="36"/>
      <c r="C902" s="36"/>
      <c r="D902" s="36"/>
      <c r="E902" s="36"/>
      <c r="F902" s="36"/>
      <c r="G902" s="36"/>
      <c r="H902" s="36"/>
      <c r="I902" s="36"/>
      <c r="J902" s="36"/>
      <c r="K902" s="36"/>
      <c r="L902" s="36"/>
      <c r="M902" s="36"/>
      <c r="N902" s="36"/>
      <c r="O902" s="36"/>
      <c r="P902" s="36"/>
      <c r="Q902" s="36"/>
      <c r="R902" s="38"/>
      <c r="S902" s="36"/>
      <c r="T902" s="36"/>
      <c r="U902" s="36"/>
      <c r="V902" s="36"/>
      <c r="W902" s="36"/>
      <c r="X902" s="36"/>
      <c r="Y902" s="36"/>
      <c r="Z902" s="36"/>
      <c r="AA902" s="36"/>
      <c r="AB902" s="36"/>
    </row>
    <row r="903" spans="1:28" x14ac:dyDescent="0.25">
      <c r="A903" s="36"/>
      <c r="B903" s="36"/>
      <c r="C903" s="36"/>
      <c r="D903" s="36"/>
      <c r="E903" s="36"/>
      <c r="F903" s="36"/>
      <c r="G903" s="36"/>
      <c r="H903" s="36"/>
      <c r="I903" s="36"/>
      <c r="J903" s="36"/>
      <c r="K903" s="36"/>
      <c r="L903" s="36"/>
      <c r="M903" s="36"/>
      <c r="N903" s="36"/>
      <c r="O903" s="36"/>
      <c r="P903" s="36"/>
      <c r="Q903" s="36"/>
      <c r="R903" s="38"/>
      <c r="S903" s="36"/>
      <c r="T903" s="36"/>
      <c r="U903" s="36"/>
      <c r="V903" s="36"/>
      <c r="W903" s="36"/>
      <c r="X903" s="36"/>
      <c r="Y903" s="36"/>
      <c r="Z903" s="36"/>
      <c r="AA903" s="36"/>
      <c r="AB903" s="36"/>
    </row>
    <row r="904" spans="1:28" x14ac:dyDescent="0.25">
      <c r="A904" s="36"/>
      <c r="B904" s="36"/>
      <c r="C904" s="36"/>
      <c r="D904" s="36"/>
      <c r="E904" s="36"/>
      <c r="F904" s="36"/>
      <c r="G904" s="36"/>
      <c r="H904" s="36"/>
      <c r="I904" s="36"/>
      <c r="J904" s="36"/>
      <c r="K904" s="36"/>
      <c r="L904" s="36"/>
      <c r="M904" s="36"/>
      <c r="N904" s="36"/>
      <c r="O904" s="36"/>
      <c r="P904" s="36"/>
      <c r="Q904" s="36"/>
      <c r="R904" s="38"/>
      <c r="S904" s="36"/>
      <c r="T904" s="36"/>
      <c r="U904" s="36"/>
      <c r="V904" s="36"/>
      <c r="W904" s="36"/>
      <c r="X904" s="36"/>
      <c r="Y904" s="36"/>
      <c r="Z904" s="36"/>
      <c r="AA904" s="36"/>
      <c r="AB904" s="36"/>
    </row>
    <row r="905" spans="1:28" x14ac:dyDescent="0.25">
      <c r="A905" s="36"/>
      <c r="B905" s="36"/>
      <c r="C905" s="36"/>
      <c r="D905" s="36"/>
      <c r="E905" s="36"/>
      <c r="F905" s="36"/>
      <c r="G905" s="36"/>
      <c r="H905" s="36"/>
      <c r="I905" s="36"/>
      <c r="J905" s="36"/>
      <c r="K905" s="36"/>
      <c r="L905" s="36"/>
      <c r="M905" s="36"/>
      <c r="N905" s="36"/>
      <c r="O905" s="36"/>
      <c r="P905" s="36"/>
      <c r="Q905" s="36"/>
      <c r="R905" s="38"/>
      <c r="S905" s="36"/>
      <c r="T905" s="36"/>
      <c r="U905" s="36"/>
      <c r="V905" s="36"/>
      <c r="W905" s="36"/>
      <c r="X905" s="36"/>
      <c r="Y905" s="36"/>
      <c r="Z905" s="36"/>
      <c r="AA905" s="36"/>
      <c r="AB905" s="36"/>
    </row>
    <row r="906" spans="1:28" x14ac:dyDescent="0.25">
      <c r="A906" s="36"/>
      <c r="B906" s="36"/>
      <c r="C906" s="36"/>
      <c r="D906" s="36"/>
      <c r="E906" s="36"/>
      <c r="F906" s="36"/>
      <c r="G906" s="36"/>
      <c r="H906" s="36"/>
      <c r="I906" s="36"/>
      <c r="J906" s="36"/>
      <c r="K906" s="36"/>
      <c r="L906" s="36"/>
      <c r="M906" s="36"/>
      <c r="N906" s="36"/>
      <c r="O906" s="36"/>
      <c r="P906" s="36"/>
      <c r="Q906" s="36"/>
      <c r="R906" s="38"/>
      <c r="S906" s="36"/>
      <c r="T906" s="36"/>
      <c r="U906" s="36"/>
      <c r="V906" s="36"/>
      <c r="W906" s="36"/>
      <c r="X906" s="36"/>
      <c r="Y906" s="36"/>
      <c r="Z906" s="36"/>
      <c r="AA906" s="36"/>
      <c r="AB906" s="36"/>
    </row>
    <row r="907" spans="1:28" x14ac:dyDescent="0.25">
      <c r="A907" s="36"/>
      <c r="B907" s="36"/>
      <c r="C907" s="36"/>
      <c r="D907" s="36"/>
      <c r="E907" s="36"/>
      <c r="F907" s="36"/>
      <c r="G907" s="36"/>
      <c r="H907" s="36"/>
      <c r="I907" s="36"/>
      <c r="J907" s="36"/>
      <c r="K907" s="36"/>
      <c r="L907" s="36"/>
      <c r="M907" s="36"/>
      <c r="N907" s="36"/>
      <c r="O907" s="36"/>
      <c r="P907" s="36"/>
      <c r="Q907" s="36"/>
      <c r="R907" s="38"/>
      <c r="S907" s="36"/>
      <c r="T907" s="36"/>
      <c r="U907" s="36"/>
      <c r="V907" s="36"/>
      <c r="W907" s="36"/>
      <c r="X907" s="36"/>
      <c r="Y907" s="36"/>
      <c r="Z907" s="36"/>
      <c r="AA907" s="36"/>
      <c r="AB907" s="36"/>
    </row>
    <row r="908" spans="1:28" x14ac:dyDescent="0.25">
      <c r="A908" s="36"/>
      <c r="B908" s="36"/>
      <c r="C908" s="36"/>
      <c r="D908" s="36"/>
      <c r="E908" s="36"/>
      <c r="F908" s="36"/>
      <c r="G908" s="36"/>
      <c r="H908" s="36"/>
      <c r="I908" s="36"/>
      <c r="J908" s="36"/>
      <c r="K908" s="36"/>
      <c r="L908" s="36"/>
      <c r="M908" s="36"/>
      <c r="N908" s="36"/>
      <c r="O908" s="36"/>
      <c r="P908" s="36"/>
      <c r="Q908" s="36"/>
      <c r="R908" s="38"/>
      <c r="S908" s="36"/>
      <c r="T908" s="36"/>
      <c r="U908" s="36"/>
      <c r="V908" s="36"/>
      <c r="W908" s="36"/>
      <c r="X908" s="36"/>
      <c r="Y908" s="36"/>
      <c r="Z908" s="36"/>
      <c r="AA908" s="36"/>
      <c r="AB908" s="36"/>
    </row>
    <row r="909" spans="1:28" x14ac:dyDescent="0.25">
      <c r="A909" s="36"/>
      <c r="B909" s="36"/>
      <c r="C909" s="36"/>
      <c r="D909" s="36"/>
      <c r="E909" s="36"/>
      <c r="F909" s="36"/>
      <c r="G909" s="36"/>
      <c r="H909" s="36"/>
      <c r="I909" s="36"/>
      <c r="J909" s="36"/>
      <c r="K909" s="36"/>
      <c r="L909" s="36"/>
      <c r="M909" s="36"/>
      <c r="N909" s="36"/>
      <c r="O909" s="36"/>
      <c r="P909" s="36"/>
      <c r="Q909" s="36"/>
      <c r="R909" s="38"/>
      <c r="S909" s="36"/>
      <c r="T909" s="36"/>
      <c r="U909" s="36"/>
      <c r="V909" s="36"/>
      <c r="W909" s="36"/>
      <c r="X909" s="36"/>
      <c r="Y909" s="36"/>
      <c r="Z909" s="36"/>
      <c r="AA909" s="36"/>
      <c r="AB909" s="36"/>
    </row>
    <row r="910" spans="1:28" x14ac:dyDescent="0.25">
      <c r="A910" s="36"/>
      <c r="B910" s="36"/>
      <c r="C910" s="36"/>
      <c r="D910" s="36"/>
      <c r="E910" s="36"/>
      <c r="F910" s="36"/>
      <c r="G910" s="36"/>
      <c r="H910" s="36"/>
      <c r="I910" s="36"/>
      <c r="J910" s="36"/>
      <c r="K910" s="36"/>
      <c r="L910" s="36"/>
      <c r="M910" s="36"/>
      <c r="N910" s="36"/>
      <c r="O910" s="36"/>
      <c r="P910" s="36"/>
      <c r="Q910" s="36"/>
      <c r="R910" s="38"/>
      <c r="S910" s="36"/>
      <c r="T910" s="36"/>
      <c r="U910" s="36"/>
      <c r="V910" s="36"/>
      <c r="W910" s="36"/>
      <c r="X910" s="36"/>
      <c r="Y910" s="36"/>
      <c r="Z910" s="36"/>
      <c r="AA910" s="36"/>
      <c r="AB910" s="36"/>
    </row>
    <row r="911" spans="1:28" x14ac:dyDescent="0.25">
      <c r="A911" s="36"/>
      <c r="B911" s="36"/>
      <c r="C911" s="36"/>
      <c r="D911" s="36"/>
      <c r="E911" s="36"/>
      <c r="F911" s="36"/>
      <c r="G911" s="36"/>
      <c r="H911" s="36"/>
      <c r="I911" s="36"/>
      <c r="J911" s="36"/>
      <c r="K911" s="36"/>
      <c r="L911" s="36"/>
      <c r="M911" s="36"/>
      <c r="N911" s="36"/>
      <c r="O911" s="36"/>
      <c r="P911" s="36"/>
      <c r="Q911" s="36"/>
      <c r="R911" s="38"/>
      <c r="S911" s="36"/>
      <c r="T911" s="36"/>
      <c r="U911" s="36"/>
      <c r="V911" s="36"/>
      <c r="W911" s="36"/>
      <c r="X911" s="36"/>
      <c r="Y911" s="36"/>
      <c r="Z911" s="36"/>
      <c r="AA911" s="36"/>
      <c r="AB911" s="36"/>
    </row>
    <row r="912" spans="1:28" x14ac:dyDescent="0.25">
      <c r="A912" s="36"/>
      <c r="B912" s="36"/>
      <c r="C912" s="36"/>
      <c r="D912" s="36"/>
      <c r="E912" s="36"/>
      <c r="F912" s="36"/>
      <c r="G912" s="36"/>
      <c r="H912" s="36"/>
      <c r="I912" s="36"/>
      <c r="J912" s="36"/>
      <c r="K912" s="36"/>
      <c r="L912" s="36"/>
      <c r="M912" s="36"/>
      <c r="N912" s="36"/>
      <c r="O912" s="36"/>
      <c r="P912" s="36"/>
      <c r="Q912" s="36"/>
      <c r="R912" s="38"/>
      <c r="S912" s="36"/>
      <c r="T912" s="36"/>
      <c r="U912" s="36"/>
      <c r="V912" s="36"/>
      <c r="W912" s="36"/>
      <c r="X912" s="36"/>
      <c r="Y912" s="36"/>
      <c r="Z912" s="36"/>
      <c r="AA912" s="36"/>
      <c r="AB912" s="36"/>
    </row>
    <row r="913" spans="1:28" x14ac:dyDescent="0.25">
      <c r="A913" s="36"/>
      <c r="B913" s="36"/>
      <c r="C913" s="36"/>
      <c r="D913" s="36"/>
      <c r="E913" s="36"/>
      <c r="F913" s="36"/>
      <c r="G913" s="36"/>
      <c r="H913" s="36"/>
      <c r="I913" s="36"/>
      <c r="J913" s="36"/>
      <c r="K913" s="36"/>
      <c r="L913" s="36"/>
      <c r="M913" s="36"/>
      <c r="N913" s="36"/>
      <c r="O913" s="36"/>
      <c r="P913" s="36"/>
      <c r="Q913" s="36"/>
      <c r="R913" s="38"/>
      <c r="S913" s="36"/>
      <c r="T913" s="36"/>
      <c r="U913" s="36"/>
      <c r="V913" s="36"/>
      <c r="W913" s="36"/>
      <c r="X913" s="36"/>
      <c r="Y913" s="36"/>
      <c r="Z913" s="36"/>
      <c r="AA913" s="36"/>
      <c r="AB913" s="36"/>
    </row>
    <row r="914" spans="1:28" x14ac:dyDescent="0.25">
      <c r="A914" s="36"/>
      <c r="B914" s="36"/>
      <c r="C914" s="36"/>
      <c r="D914" s="36"/>
      <c r="E914" s="36"/>
      <c r="F914" s="36"/>
      <c r="G914" s="36"/>
      <c r="H914" s="36"/>
      <c r="I914" s="36"/>
      <c r="J914" s="36"/>
      <c r="K914" s="36"/>
      <c r="L914" s="36"/>
      <c r="M914" s="36"/>
      <c r="N914" s="36"/>
      <c r="O914" s="36"/>
      <c r="P914" s="36"/>
      <c r="Q914" s="36"/>
      <c r="R914" s="38"/>
      <c r="S914" s="36"/>
      <c r="T914" s="36"/>
      <c r="U914" s="36"/>
      <c r="V914" s="36"/>
      <c r="W914" s="36"/>
      <c r="X914" s="36"/>
      <c r="Y914" s="36"/>
      <c r="Z914" s="36"/>
      <c r="AA914" s="36"/>
      <c r="AB914" s="36"/>
    </row>
    <row r="915" spans="1:28" x14ac:dyDescent="0.25">
      <c r="A915" s="36"/>
      <c r="B915" s="36"/>
      <c r="C915" s="36"/>
      <c r="D915" s="36"/>
      <c r="E915" s="36"/>
      <c r="F915" s="36"/>
      <c r="G915" s="36"/>
      <c r="H915" s="36"/>
      <c r="I915" s="36"/>
      <c r="J915" s="36"/>
      <c r="K915" s="36"/>
      <c r="L915" s="36"/>
      <c r="M915" s="36"/>
      <c r="N915" s="36"/>
      <c r="O915" s="36"/>
      <c r="P915" s="36"/>
      <c r="Q915" s="36"/>
      <c r="R915" s="38"/>
      <c r="S915" s="36"/>
      <c r="T915" s="36"/>
      <c r="U915" s="36"/>
      <c r="V915" s="36"/>
      <c r="W915" s="36"/>
      <c r="X915" s="36"/>
      <c r="Y915" s="36"/>
      <c r="Z915" s="36"/>
      <c r="AA915" s="36"/>
      <c r="AB915" s="36"/>
    </row>
    <row r="916" spans="1:28" x14ac:dyDescent="0.25">
      <c r="A916" s="36"/>
      <c r="B916" s="36"/>
      <c r="C916" s="36"/>
      <c r="D916" s="36"/>
      <c r="E916" s="36"/>
      <c r="F916" s="36"/>
      <c r="G916" s="36"/>
      <c r="H916" s="36"/>
      <c r="I916" s="36"/>
      <c r="J916" s="36"/>
      <c r="K916" s="36"/>
      <c r="L916" s="36"/>
      <c r="M916" s="36"/>
      <c r="N916" s="36"/>
      <c r="O916" s="36"/>
      <c r="P916" s="36"/>
      <c r="Q916" s="36"/>
      <c r="R916" s="38"/>
      <c r="S916" s="36"/>
      <c r="T916" s="36"/>
      <c r="U916" s="36"/>
      <c r="V916" s="36"/>
      <c r="W916" s="36"/>
      <c r="X916" s="36"/>
      <c r="Y916" s="36"/>
      <c r="Z916" s="36"/>
      <c r="AA916" s="36"/>
      <c r="AB916" s="36"/>
    </row>
    <row r="917" spans="1:28" x14ac:dyDescent="0.25">
      <c r="A917" s="36"/>
      <c r="B917" s="36"/>
      <c r="C917" s="36"/>
      <c r="D917" s="36"/>
      <c r="E917" s="36"/>
      <c r="F917" s="36"/>
      <c r="G917" s="36"/>
      <c r="H917" s="36"/>
      <c r="I917" s="36"/>
      <c r="J917" s="36"/>
      <c r="K917" s="36"/>
      <c r="L917" s="36"/>
      <c r="M917" s="36"/>
      <c r="N917" s="36"/>
      <c r="O917" s="36"/>
      <c r="P917" s="36"/>
      <c r="Q917" s="36"/>
      <c r="R917" s="38"/>
      <c r="S917" s="36"/>
      <c r="T917" s="36"/>
      <c r="U917" s="36"/>
      <c r="V917" s="36"/>
      <c r="W917" s="36"/>
      <c r="X917" s="36"/>
      <c r="Y917" s="36"/>
      <c r="Z917" s="36"/>
      <c r="AA917" s="36"/>
      <c r="AB917" s="36"/>
    </row>
    <row r="918" spans="1:28" x14ac:dyDescent="0.25">
      <c r="A918" s="36"/>
      <c r="B918" s="36"/>
      <c r="C918" s="36"/>
      <c r="D918" s="36"/>
      <c r="E918" s="36"/>
      <c r="F918" s="36"/>
      <c r="G918" s="36"/>
      <c r="H918" s="36"/>
      <c r="I918" s="36"/>
      <c r="J918" s="36"/>
      <c r="K918" s="36"/>
      <c r="L918" s="36"/>
      <c r="M918" s="36"/>
      <c r="N918" s="36"/>
      <c r="O918" s="36"/>
      <c r="P918" s="36"/>
      <c r="Q918" s="36"/>
      <c r="R918" s="38"/>
      <c r="S918" s="36"/>
      <c r="T918" s="36"/>
      <c r="U918" s="36"/>
      <c r="V918" s="36"/>
      <c r="W918" s="36"/>
      <c r="X918" s="36"/>
      <c r="Y918" s="36"/>
      <c r="Z918" s="36"/>
      <c r="AA918" s="36"/>
      <c r="AB918" s="36"/>
    </row>
    <row r="919" spans="1:28" x14ac:dyDescent="0.25">
      <c r="A919" s="36"/>
      <c r="B919" s="36"/>
      <c r="C919" s="36"/>
      <c r="D919" s="36"/>
      <c r="E919" s="36"/>
      <c r="F919" s="36"/>
      <c r="G919" s="36"/>
      <c r="H919" s="36"/>
      <c r="I919" s="36"/>
      <c r="J919" s="36"/>
      <c r="K919" s="36"/>
      <c r="L919" s="36"/>
      <c r="M919" s="36"/>
      <c r="N919" s="36"/>
      <c r="O919" s="36"/>
      <c r="P919" s="36"/>
      <c r="Q919" s="36"/>
      <c r="R919" s="38"/>
      <c r="S919" s="36"/>
      <c r="T919" s="36"/>
      <c r="U919" s="36"/>
      <c r="V919" s="36"/>
      <c r="W919" s="36"/>
      <c r="X919" s="36"/>
      <c r="Y919" s="36"/>
      <c r="Z919" s="36"/>
      <c r="AA919" s="36"/>
      <c r="AB919" s="36"/>
    </row>
    <row r="920" spans="1:28" x14ac:dyDescent="0.25">
      <c r="A920" s="36"/>
      <c r="B920" s="36"/>
      <c r="C920" s="36"/>
      <c r="D920" s="36"/>
      <c r="E920" s="36"/>
      <c r="F920" s="36"/>
      <c r="G920" s="36"/>
      <c r="H920" s="36"/>
      <c r="I920" s="36"/>
      <c r="J920" s="36"/>
      <c r="K920" s="36"/>
      <c r="L920" s="36"/>
      <c r="M920" s="36"/>
      <c r="N920" s="36"/>
      <c r="O920" s="36"/>
      <c r="P920" s="36"/>
      <c r="Q920" s="36"/>
      <c r="R920" s="38"/>
      <c r="S920" s="36"/>
      <c r="T920" s="36"/>
      <c r="U920" s="36"/>
      <c r="V920" s="36"/>
      <c r="W920" s="36"/>
      <c r="X920" s="36"/>
      <c r="Y920" s="36"/>
      <c r="Z920" s="36"/>
      <c r="AA920" s="36"/>
      <c r="AB920" s="36"/>
    </row>
    <row r="921" spans="1:28" x14ac:dyDescent="0.25">
      <c r="A921" s="36"/>
      <c r="B921" s="36"/>
      <c r="C921" s="36"/>
      <c r="D921" s="36"/>
      <c r="E921" s="36"/>
      <c r="F921" s="36"/>
      <c r="G921" s="36"/>
      <c r="H921" s="36"/>
      <c r="I921" s="36"/>
      <c r="J921" s="36"/>
      <c r="K921" s="36"/>
      <c r="L921" s="36"/>
      <c r="M921" s="36"/>
      <c r="N921" s="36"/>
      <c r="O921" s="36"/>
      <c r="P921" s="36"/>
      <c r="Q921" s="36"/>
      <c r="R921" s="38"/>
      <c r="S921" s="36"/>
      <c r="T921" s="36"/>
      <c r="U921" s="36"/>
      <c r="V921" s="36"/>
      <c r="W921" s="36"/>
      <c r="X921" s="36"/>
      <c r="Y921" s="36"/>
      <c r="Z921" s="36"/>
      <c r="AA921" s="36"/>
      <c r="AB921" s="36"/>
    </row>
    <row r="922" spans="1:28" x14ac:dyDescent="0.25">
      <c r="A922" s="36"/>
      <c r="B922" s="36"/>
      <c r="C922" s="36"/>
      <c r="D922" s="36"/>
      <c r="E922" s="36"/>
      <c r="F922" s="36"/>
      <c r="G922" s="36"/>
      <c r="H922" s="36"/>
      <c r="I922" s="36"/>
      <c r="J922" s="36"/>
      <c r="K922" s="36"/>
      <c r="L922" s="36"/>
      <c r="M922" s="36"/>
      <c r="N922" s="36"/>
      <c r="O922" s="36"/>
      <c r="P922" s="36"/>
      <c r="Q922" s="36"/>
      <c r="R922" s="38"/>
      <c r="S922" s="36"/>
      <c r="T922" s="36"/>
      <c r="U922" s="36"/>
      <c r="V922" s="36"/>
      <c r="W922" s="36"/>
      <c r="X922" s="36"/>
      <c r="Y922" s="36"/>
      <c r="Z922" s="36"/>
      <c r="AA922" s="36"/>
      <c r="AB922" s="36"/>
    </row>
    <row r="923" spans="1:28" x14ac:dyDescent="0.25">
      <c r="A923" s="36"/>
      <c r="B923" s="36"/>
      <c r="C923" s="36"/>
      <c r="D923" s="36"/>
      <c r="E923" s="36"/>
      <c r="F923" s="36"/>
      <c r="G923" s="36"/>
      <c r="H923" s="36"/>
      <c r="I923" s="36"/>
      <c r="J923" s="36"/>
      <c r="K923" s="36"/>
      <c r="L923" s="36"/>
      <c r="M923" s="36"/>
      <c r="N923" s="36"/>
      <c r="O923" s="36"/>
      <c r="P923" s="36"/>
      <c r="Q923" s="36"/>
      <c r="R923" s="38"/>
      <c r="S923" s="36"/>
      <c r="T923" s="36"/>
      <c r="U923" s="36"/>
      <c r="V923" s="36"/>
      <c r="W923" s="36"/>
      <c r="X923" s="36"/>
      <c r="Y923" s="36"/>
      <c r="Z923" s="36"/>
      <c r="AA923" s="36"/>
      <c r="AB923" s="36"/>
    </row>
    <row r="924" spans="1:28" x14ac:dyDescent="0.25">
      <c r="A924" s="36"/>
      <c r="B924" s="36"/>
      <c r="C924" s="36"/>
      <c r="D924" s="36"/>
      <c r="E924" s="36"/>
      <c r="F924" s="36"/>
      <c r="G924" s="36"/>
      <c r="H924" s="36"/>
      <c r="I924" s="36"/>
      <c r="J924" s="36"/>
      <c r="K924" s="36"/>
      <c r="L924" s="36"/>
      <c r="M924" s="36"/>
      <c r="N924" s="36"/>
      <c r="O924" s="36"/>
      <c r="P924" s="36"/>
      <c r="Q924" s="36"/>
      <c r="R924" s="38"/>
      <c r="S924" s="36"/>
      <c r="T924" s="36"/>
      <c r="U924" s="36"/>
      <c r="V924" s="36"/>
      <c r="W924" s="36"/>
      <c r="X924" s="36"/>
      <c r="Y924" s="36"/>
      <c r="Z924" s="36"/>
      <c r="AA924" s="36"/>
      <c r="AB924" s="36"/>
    </row>
    <row r="925" spans="1:28" x14ac:dyDescent="0.25">
      <c r="A925" s="36"/>
      <c r="B925" s="36"/>
      <c r="C925" s="36"/>
      <c r="D925" s="36"/>
      <c r="E925" s="36"/>
      <c r="F925" s="36"/>
      <c r="G925" s="36"/>
      <c r="H925" s="36"/>
      <c r="I925" s="36"/>
      <c r="J925" s="36"/>
      <c r="K925" s="36"/>
      <c r="L925" s="36"/>
      <c r="M925" s="36"/>
      <c r="N925" s="36"/>
      <c r="O925" s="36"/>
      <c r="P925" s="36"/>
      <c r="Q925" s="36"/>
      <c r="R925" s="38"/>
      <c r="S925" s="36"/>
      <c r="T925" s="36"/>
      <c r="U925" s="36"/>
      <c r="V925" s="36"/>
      <c r="W925" s="36"/>
      <c r="X925" s="36"/>
      <c r="Y925" s="36"/>
      <c r="Z925" s="36"/>
      <c r="AA925" s="36"/>
      <c r="AB925" s="36"/>
    </row>
    <row r="926" spans="1:28" x14ac:dyDescent="0.25">
      <c r="A926" s="36"/>
      <c r="B926" s="36"/>
      <c r="C926" s="36"/>
      <c r="D926" s="36"/>
      <c r="E926" s="36"/>
      <c r="F926" s="36"/>
      <c r="G926" s="36"/>
      <c r="H926" s="36"/>
      <c r="I926" s="36"/>
      <c r="J926" s="36"/>
      <c r="K926" s="36"/>
      <c r="L926" s="36"/>
      <c r="M926" s="36"/>
      <c r="N926" s="36"/>
      <c r="O926" s="36"/>
      <c r="P926" s="36"/>
      <c r="Q926" s="36"/>
      <c r="R926" s="38"/>
      <c r="S926" s="36"/>
      <c r="T926" s="36"/>
      <c r="U926" s="36"/>
      <c r="V926" s="36"/>
      <c r="W926" s="36"/>
      <c r="X926" s="36"/>
      <c r="Y926" s="36"/>
      <c r="Z926" s="36"/>
      <c r="AA926" s="36"/>
      <c r="AB926" s="36"/>
    </row>
    <row r="927" spans="1:28" x14ac:dyDescent="0.25">
      <c r="A927" s="36"/>
      <c r="B927" s="36"/>
      <c r="C927" s="36"/>
      <c r="D927" s="36"/>
      <c r="E927" s="36"/>
      <c r="F927" s="36"/>
      <c r="G927" s="36"/>
      <c r="H927" s="36"/>
      <c r="I927" s="36"/>
      <c r="J927" s="36"/>
      <c r="K927" s="36"/>
      <c r="L927" s="36"/>
      <c r="M927" s="36"/>
      <c r="N927" s="36"/>
      <c r="O927" s="36"/>
      <c r="P927" s="36"/>
      <c r="Q927" s="36"/>
      <c r="R927" s="38"/>
      <c r="S927" s="36"/>
      <c r="T927" s="36"/>
      <c r="U927" s="36"/>
      <c r="V927" s="36"/>
      <c r="W927" s="36"/>
      <c r="X927" s="36"/>
      <c r="Y927" s="36"/>
      <c r="Z927" s="36"/>
      <c r="AA927" s="36"/>
      <c r="AB927" s="36"/>
    </row>
    <row r="928" spans="1:28" x14ac:dyDescent="0.25">
      <c r="A928" s="36"/>
      <c r="B928" s="36"/>
      <c r="C928" s="36"/>
      <c r="D928" s="36"/>
      <c r="E928" s="36"/>
      <c r="F928" s="36"/>
      <c r="G928" s="36"/>
      <c r="H928" s="36"/>
      <c r="I928" s="36"/>
      <c r="J928" s="36"/>
      <c r="K928" s="36"/>
      <c r="L928" s="36"/>
      <c r="M928" s="36"/>
      <c r="N928" s="36"/>
      <c r="O928" s="36"/>
      <c r="P928" s="36"/>
      <c r="Q928" s="36"/>
      <c r="R928" s="38"/>
      <c r="S928" s="36"/>
      <c r="T928" s="36"/>
      <c r="U928" s="36"/>
      <c r="V928" s="36"/>
      <c r="W928" s="36"/>
      <c r="X928" s="36"/>
      <c r="Y928" s="36"/>
      <c r="Z928" s="36"/>
      <c r="AA928" s="36"/>
      <c r="AB928" s="36"/>
    </row>
    <row r="929" spans="1:28" x14ac:dyDescent="0.25">
      <c r="A929" s="36"/>
      <c r="B929" s="36"/>
      <c r="C929" s="36"/>
      <c r="D929" s="36"/>
      <c r="E929" s="36"/>
      <c r="F929" s="36"/>
      <c r="G929" s="36"/>
      <c r="H929" s="36"/>
      <c r="I929" s="36"/>
      <c r="J929" s="36"/>
      <c r="K929" s="36"/>
      <c r="L929" s="36"/>
      <c r="M929" s="36"/>
      <c r="N929" s="36"/>
      <c r="O929" s="36"/>
      <c r="P929" s="36"/>
      <c r="Q929" s="36"/>
      <c r="R929" s="38"/>
      <c r="S929" s="36"/>
      <c r="T929" s="36"/>
      <c r="U929" s="36"/>
      <c r="V929" s="36"/>
      <c r="W929" s="36"/>
      <c r="X929" s="36"/>
      <c r="Y929" s="36"/>
      <c r="Z929" s="36"/>
      <c r="AA929" s="36"/>
      <c r="AB929" s="36"/>
    </row>
    <row r="930" spans="1:28" x14ac:dyDescent="0.25">
      <c r="A930" s="36"/>
      <c r="B930" s="36"/>
      <c r="C930" s="36"/>
      <c r="D930" s="36"/>
      <c r="E930" s="36"/>
      <c r="F930" s="36"/>
      <c r="G930" s="36"/>
      <c r="H930" s="36"/>
      <c r="I930" s="36"/>
      <c r="J930" s="36"/>
      <c r="K930" s="36"/>
      <c r="L930" s="36"/>
      <c r="M930" s="36"/>
      <c r="N930" s="36"/>
      <c r="O930" s="36"/>
      <c r="P930" s="36"/>
      <c r="Q930" s="36"/>
      <c r="R930" s="38"/>
      <c r="S930" s="36"/>
      <c r="T930" s="36"/>
      <c r="U930" s="36"/>
      <c r="V930" s="36"/>
      <c r="W930" s="36"/>
      <c r="X930" s="36"/>
      <c r="Y930" s="36"/>
      <c r="Z930" s="36"/>
      <c r="AA930" s="36"/>
      <c r="AB930" s="36"/>
    </row>
    <row r="931" spans="1:28" x14ac:dyDescent="0.25">
      <c r="A931" s="36"/>
      <c r="B931" s="36"/>
      <c r="C931" s="36"/>
      <c r="D931" s="36"/>
      <c r="E931" s="36"/>
      <c r="F931" s="36"/>
      <c r="G931" s="36"/>
      <c r="H931" s="36"/>
      <c r="I931" s="36"/>
      <c r="J931" s="36"/>
      <c r="K931" s="36"/>
      <c r="L931" s="36"/>
      <c r="M931" s="36"/>
      <c r="N931" s="36"/>
      <c r="O931" s="36"/>
      <c r="P931" s="36"/>
      <c r="Q931" s="36"/>
      <c r="R931" s="38"/>
      <c r="S931" s="36"/>
      <c r="T931" s="36"/>
      <c r="U931" s="36"/>
      <c r="V931" s="36"/>
      <c r="W931" s="36"/>
      <c r="X931" s="36"/>
      <c r="Y931" s="36"/>
      <c r="Z931" s="36"/>
      <c r="AA931" s="36"/>
      <c r="AB931" s="36"/>
    </row>
    <row r="932" spans="1:28" x14ac:dyDescent="0.25">
      <c r="A932" s="36"/>
      <c r="B932" s="36"/>
      <c r="C932" s="36"/>
      <c r="D932" s="36"/>
      <c r="E932" s="36"/>
      <c r="F932" s="36"/>
      <c r="G932" s="36"/>
      <c r="H932" s="36"/>
      <c r="I932" s="36"/>
      <c r="J932" s="36"/>
      <c r="K932" s="36"/>
      <c r="L932" s="36"/>
      <c r="M932" s="36"/>
      <c r="N932" s="36"/>
      <c r="O932" s="36"/>
      <c r="P932" s="36"/>
      <c r="Q932" s="36"/>
      <c r="R932" s="38"/>
      <c r="S932" s="36"/>
      <c r="T932" s="36"/>
      <c r="U932" s="36"/>
      <c r="V932" s="36"/>
      <c r="W932" s="36"/>
      <c r="X932" s="36"/>
      <c r="Y932" s="36"/>
      <c r="Z932" s="36"/>
      <c r="AA932" s="36"/>
      <c r="AB932" s="36"/>
    </row>
    <row r="933" spans="1:28" x14ac:dyDescent="0.25">
      <c r="A933" s="36"/>
      <c r="B933" s="36"/>
      <c r="C933" s="36"/>
      <c r="D933" s="36"/>
      <c r="E933" s="36"/>
      <c r="F933" s="36"/>
      <c r="G933" s="36"/>
      <c r="H933" s="36"/>
      <c r="I933" s="36"/>
      <c r="J933" s="36"/>
      <c r="K933" s="36"/>
      <c r="L933" s="36"/>
      <c r="M933" s="36"/>
      <c r="N933" s="36"/>
      <c r="O933" s="36"/>
      <c r="P933" s="36"/>
      <c r="Q933" s="36"/>
      <c r="R933" s="38"/>
      <c r="S933" s="36"/>
      <c r="T933" s="36"/>
      <c r="U933" s="36"/>
      <c r="V933" s="36"/>
      <c r="W933" s="36"/>
      <c r="X933" s="36"/>
      <c r="Y933" s="36"/>
      <c r="Z933" s="36"/>
      <c r="AA933" s="36"/>
      <c r="AB933" s="36"/>
    </row>
    <row r="934" spans="1:28" x14ac:dyDescent="0.25">
      <c r="A934" s="36"/>
      <c r="B934" s="36"/>
      <c r="C934" s="36"/>
      <c r="D934" s="36"/>
      <c r="E934" s="36"/>
      <c r="F934" s="36"/>
      <c r="G934" s="36"/>
      <c r="H934" s="36"/>
      <c r="I934" s="36"/>
      <c r="J934" s="36"/>
      <c r="K934" s="36"/>
      <c r="L934" s="36"/>
      <c r="M934" s="36"/>
      <c r="N934" s="36"/>
      <c r="O934" s="36"/>
      <c r="P934" s="36"/>
      <c r="Q934" s="36"/>
      <c r="R934" s="38"/>
      <c r="S934" s="36"/>
      <c r="T934" s="36"/>
      <c r="U934" s="36"/>
      <c r="V934" s="36"/>
      <c r="W934" s="36"/>
      <c r="X934" s="36"/>
      <c r="Y934" s="36"/>
      <c r="Z934" s="36"/>
      <c r="AA934" s="36"/>
      <c r="AB934" s="36"/>
    </row>
    <row r="935" spans="1:28" x14ac:dyDescent="0.25">
      <c r="A935" s="36"/>
      <c r="B935" s="36"/>
      <c r="C935" s="36"/>
      <c r="D935" s="36"/>
      <c r="E935" s="36"/>
      <c r="F935" s="36"/>
      <c r="G935" s="36"/>
      <c r="H935" s="36"/>
      <c r="I935" s="36"/>
      <c r="J935" s="36"/>
      <c r="K935" s="36"/>
      <c r="L935" s="36"/>
      <c r="M935" s="36"/>
      <c r="N935" s="36"/>
      <c r="O935" s="36"/>
      <c r="P935" s="36"/>
      <c r="Q935" s="36"/>
      <c r="R935" s="38"/>
      <c r="S935" s="36"/>
      <c r="T935" s="36"/>
      <c r="U935" s="36"/>
      <c r="V935" s="36"/>
      <c r="W935" s="36"/>
      <c r="X935" s="36"/>
      <c r="Y935" s="36"/>
      <c r="Z935" s="36"/>
      <c r="AA935" s="36"/>
      <c r="AB935" s="36"/>
    </row>
    <row r="936" spans="1:28" x14ac:dyDescent="0.25">
      <c r="A936" s="36"/>
      <c r="B936" s="36"/>
      <c r="C936" s="36"/>
      <c r="D936" s="36"/>
      <c r="E936" s="36"/>
      <c r="F936" s="36"/>
      <c r="G936" s="36"/>
      <c r="H936" s="36"/>
      <c r="I936" s="36"/>
      <c r="J936" s="36"/>
      <c r="K936" s="36"/>
      <c r="L936" s="36"/>
      <c r="M936" s="36"/>
      <c r="N936" s="36"/>
      <c r="O936" s="36"/>
      <c r="P936" s="36"/>
      <c r="Q936" s="36"/>
      <c r="R936" s="38"/>
      <c r="S936" s="36"/>
      <c r="T936" s="36"/>
      <c r="U936" s="36"/>
      <c r="V936" s="36"/>
      <c r="W936" s="36"/>
      <c r="X936" s="36"/>
      <c r="Y936" s="36"/>
      <c r="Z936" s="36"/>
      <c r="AA936" s="36"/>
      <c r="AB936" s="36"/>
    </row>
    <row r="937" spans="1:28" x14ac:dyDescent="0.25">
      <c r="A937" s="36"/>
      <c r="B937" s="36"/>
      <c r="C937" s="36"/>
      <c r="D937" s="36"/>
      <c r="E937" s="36"/>
      <c r="F937" s="36"/>
      <c r="G937" s="36"/>
      <c r="H937" s="36"/>
      <c r="I937" s="36"/>
      <c r="J937" s="36"/>
      <c r="K937" s="36"/>
      <c r="L937" s="36"/>
      <c r="M937" s="36"/>
      <c r="N937" s="36"/>
      <c r="O937" s="36"/>
      <c r="P937" s="36"/>
      <c r="Q937" s="36"/>
      <c r="R937" s="38"/>
      <c r="S937" s="36"/>
      <c r="T937" s="36"/>
      <c r="U937" s="36"/>
      <c r="V937" s="36"/>
      <c r="W937" s="36"/>
      <c r="X937" s="36"/>
      <c r="Y937" s="36"/>
      <c r="Z937" s="36"/>
      <c r="AA937" s="36"/>
      <c r="AB937" s="36"/>
    </row>
    <row r="938" spans="1:28" x14ac:dyDescent="0.25">
      <c r="A938" s="36"/>
      <c r="B938" s="36"/>
      <c r="C938" s="36"/>
      <c r="D938" s="36"/>
      <c r="E938" s="36"/>
      <c r="F938" s="36"/>
      <c r="G938" s="36"/>
      <c r="H938" s="36"/>
      <c r="I938" s="36"/>
      <c r="J938" s="36"/>
      <c r="K938" s="36"/>
      <c r="L938" s="36"/>
      <c r="M938" s="36"/>
      <c r="N938" s="36"/>
      <c r="O938" s="36"/>
      <c r="P938" s="36"/>
      <c r="Q938" s="36"/>
      <c r="R938" s="38"/>
      <c r="S938" s="36"/>
      <c r="T938" s="36"/>
      <c r="U938" s="36"/>
      <c r="V938" s="36"/>
      <c r="W938" s="36"/>
      <c r="X938" s="36"/>
      <c r="Y938" s="36"/>
      <c r="Z938" s="36"/>
      <c r="AA938" s="36"/>
      <c r="AB938" s="36"/>
    </row>
    <row r="939" spans="1:28" x14ac:dyDescent="0.25">
      <c r="A939" s="36"/>
      <c r="B939" s="36"/>
      <c r="C939" s="36"/>
      <c r="D939" s="36"/>
      <c r="E939" s="36"/>
      <c r="F939" s="36"/>
      <c r="G939" s="36"/>
      <c r="H939" s="36"/>
      <c r="I939" s="36"/>
      <c r="J939" s="36"/>
      <c r="K939" s="36"/>
      <c r="L939" s="36"/>
      <c r="M939" s="36"/>
      <c r="N939" s="36"/>
      <c r="O939" s="36"/>
      <c r="P939" s="36"/>
      <c r="Q939" s="36"/>
      <c r="R939" s="38"/>
      <c r="S939" s="36"/>
      <c r="T939" s="36"/>
      <c r="U939" s="36"/>
      <c r="V939" s="36"/>
      <c r="W939" s="36"/>
      <c r="X939" s="36"/>
      <c r="Y939" s="36"/>
      <c r="Z939" s="36"/>
      <c r="AA939" s="36"/>
      <c r="AB939" s="36"/>
    </row>
    <row r="940" spans="1:28" x14ac:dyDescent="0.25">
      <c r="A940" s="36"/>
      <c r="B940" s="36"/>
      <c r="C940" s="36"/>
      <c r="D940" s="36"/>
      <c r="E940" s="36"/>
      <c r="F940" s="36"/>
      <c r="G940" s="36"/>
      <c r="H940" s="36"/>
      <c r="I940" s="36"/>
      <c r="J940" s="36"/>
      <c r="K940" s="36"/>
      <c r="L940" s="36"/>
      <c r="M940" s="36"/>
      <c r="N940" s="36"/>
      <c r="O940" s="36"/>
      <c r="P940" s="36"/>
      <c r="Q940" s="36"/>
      <c r="R940" s="38"/>
      <c r="S940" s="36"/>
      <c r="T940" s="36"/>
      <c r="U940" s="36"/>
      <c r="V940" s="36"/>
      <c r="W940" s="36"/>
      <c r="X940" s="36"/>
      <c r="Y940" s="36"/>
      <c r="Z940" s="36"/>
      <c r="AA940" s="36"/>
      <c r="AB940" s="36"/>
    </row>
    <row r="941" spans="1:28" x14ac:dyDescent="0.25">
      <c r="A941" s="36"/>
      <c r="B941" s="36"/>
      <c r="C941" s="36"/>
      <c r="D941" s="36"/>
      <c r="E941" s="36"/>
      <c r="F941" s="36"/>
      <c r="G941" s="36"/>
      <c r="H941" s="36"/>
      <c r="I941" s="36"/>
      <c r="J941" s="36"/>
      <c r="K941" s="36"/>
      <c r="L941" s="36"/>
      <c r="M941" s="36"/>
      <c r="N941" s="36"/>
      <c r="O941" s="36"/>
      <c r="P941" s="36"/>
      <c r="Q941" s="36"/>
      <c r="R941" s="38"/>
      <c r="S941" s="36"/>
      <c r="T941" s="36"/>
      <c r="U941" s="36"/>
      <c r="V941" s="36"/>
      <c r="W941" s="36"/>
      <c r="X941" s="36"/>
      <c r="Y941" s="36"/>
      <c r="Z941" s="36"/>
      <c r="AA941" s="36"/>
      <c r="AB941" s="36"/>
    </row>
    <row r="942" spans="1:28" x14ac:dyDescent="0.25">
      <c r="A942" s="36"/>
      <c r="B942" s="36"/>
      <c r="C942" s="36"/>
      <c r="D942" s="36"/>
      <c r="E942" s="36"/>
      <c r="F942" s="36"/>
      <c r="G942" s="36"/>
      <c r="H942" s="36"/>
      <c r="I942" s="36"/>
      <c r="J942" s="36"/>
      <c r="K942" s="36"/>
      <c r="L942" s="36"/>
      <c r="M942" s="36"/>
      <c r="N942" s="36"/>
      <c r="O942" s="36"/>
      <c r="P942" s="36"/>
      <c r="Q942" s="36"/>
      <c r="R942" s="38"/>
      <c r="S942" s="36"/>
      <c r="T942" s="36"/>
      <c r="U942" s="36"/>
      <c r="V942" s="36"/>
      <c r="W942" s="36"/>
      <c r="X942" s="36"/>
      <c r="Y942" s="36"/>
      <c r="Z942" s="36"/>
      <c r="AA942" s="36"/>
      <c r="AB942" s="36"/>
    </row>
    <row r="943" spans="1:28" x14ac:dyDescent="0.25">
      <c r="A943" s="36"/>
      <c r="B943" s="36"/>
      <c r="C943" s="36"/>
      <c r="D943" s="36"/>
      <c r="E943" s="36"/>
      <c r="F943" s="36"/>
      <c r="G943" s="36"/>
      <c r="H943" s="36"/>
      <c r="I943" s="36"/>
      <c r="J943" s="36"/>
      <c r="K943" s="36"/>
      <c r="L943" s="36"/>
      <c r="M943" s="36"/>
      <c r="N943" s="36"/>
      <c r="O943" s="36"/>
      <c r="P943" s="36"/>
      <c r="Q943" s="36"/>
      <c r="R943" s="38"/>
      <c r="S943" s="36"/>
      <c r="T943" s="36"/>
      <c r="U943" s="36"/>
      <c r="V943" s="36"/>
      <c r="W943" s="36"/>
      <c r="X943" s="36"/>
      <c r="Y943" s="36"/>
      <c r="Z943" s="36"/>
      <c r="AA943" s="36"/>
      <c r="AB943" s="36"/>
    </row>
    <row r="944" spans="1:28" x14ac:dyDescent="0.25">
      <c r="A944" s="36"/>
      <c r="B944" s="36"/>
      <c r="C944" s="36"/>
      <c r="D944" s="36"/>
      <c r="E944" s="36"/>
      <c r="F944" s="36"/>
      <c r="G944" s="36"/>
      <c r="H944" s="36"/>
      <c r="I944" s="36"/>
      <c r="J944" s="36"/>
      <c r="K944" s="36"/>
      <c r="L944" s="36"/>
      <c r="M944" s="36"/>
      <c r="N944" s="36"/>
      <c r="O944" s="36"/>
      <c r="P944" s="36"/>
      <c r="Q944" s="36"/>
      <c r="R944" s="38"/>
      <c r="S944" s="36"/>
      <c r="T944" s="36"/>
      <c r="U944" s="36"/>
      <c r="V944" s="36"/>
      <c r="W944" s="36"/>
      <c r="X944" s="36"/>
      <c r="Y944" s="36"/>
      <c r="Z944" s="36"/>
      <c r="AA944" s="36"/>
      <c r="AB944" s="36"/>
    </row>
    <row r="945" spans="1:28" x14ac:dyDescent="0.25">
      <c r="A945" s="36"/>
      <c r="B945" s="36"/>
      <c r="C945" s="36"/>
      <c r="D945" s="36"/>
      <c r="E945" s="36"/>
      <c r="F945" s="36"/>
      <c r="G945" s="36"/>
      <c r="H945" s="36"/>
      <c r="I945" s="36"/>
      <c r="J945" s="36"/>
      <c r="K945" s="36"/>
      <c r="L945" s="36"/>
      <c r="M945" s="36"/>
      <c r="N945" s="36"/>
      <c r="O945" s="36"/>
      <c r="P945" s="36"/>
      <c r="Q945" s="36"/>
      <c r="R945" s="38"/>
      <c r="S945" s="36"/>
      <c r="T945" s="36"/>
      <c r="U945" s="36"/>
      <c r="V945" s="36"/>
      <c r="W945" s="36"/>
      <c r="X945" s="36"/>
      <c r="Y945" s="36"/>
      <c r="Z945" s="36"/>
      <c r="AA945" s="36"/>
      <c r="AB945" s="36"/>
    </row>
    <row r="946" spans="1:28" x14ac:dyDescent="0.25">
      <c r="A946" s="36"/>
      <c r="B946" s="36"/>
      <c r="C946" s="36"/>
      <c r="D946" s="36"/>
      <c r="E946" s="36"/>
      <c r="F946" s="36"/>
      <c r="G946" s="36"/>
      <c r="H946" s="36"/>
      <c r="I946" s="36"/>
      <c r="J946" s="36"/>
      <c r="K946" s="36"/>
      <c r="L946" s="36"/>
      <c r="M946" s="36"/>
      <c r="N946" s="36"/>
      <c r="O946" s="36"/>
      <c r="P946" s="36"/>
      <c r="Q946" s="36"/>
      <c r="R946" s="38"/>
      <c r="S946" s="36"/>
      <c r="T946" s="36"/>
      <c r="U946" s="36"/>
      <c r="V946" s="36"/>
      <c r="W946" s="36"/>
      <c r="X946" s="36"/>
      <c r="Y946" s="36"/>
      <c r="Z946" s="36"/>
      <c r="AA946" s="36"/>
      <c r="AB946" s="36"/>
    </row>
    <row r="947" spans="1:28" x14ac:dyDescent="0.25">
      <c r="A947" s="36"/>
      <c r="B947" s="36"/>
      <c r="C947" s="36"/>
      <c r="D947" s="36"/>
      <c r="E947" s="36"/>
      <c r="F947" s="36"/>
      <c r="G947" s="36"/>
      <c r="H947" s="36"/>
      <c r="I947" s="36"/>
      <c r="J947" s="36"/>
      <c r="K947" s="36"/>
      <c r="L947" s="36"/>
      <c r="M947" s="36"/>
      <c r="N947" s="36"/>
      <c r="O947" s="36"/>
      <c r="P947" s="36"/>
      <c r="Q947" s="36"/>
      <c r="R947" s="38"/>
      <c r="S947" s="36"/>
      <c r="T947" s="36"/>
      <c r="U947" s="36"/>
      <c r="V947" s="36"/>
      <c r="W947" s="36"/>
      <c r="X947" s="36"/>
      <c r="Y947" s="36"/>
      <c r="Z947" s="36"/>
      <c r="AA947" s="36"/>
      <c r="AB947" s="36"/>
    </row>
    <row r="948" spans="1:28" x14ac:dyDescent="0.25">
      <c r="A948" s="36"/>
      <c r="B948" s="36"/>
      <c r="C948" s="36"/>
      <c r="D948" s="36"/>
      <c r="E948" s="36"/>
      <c r="F948" s="36"/>
      <c r="G948" s="36"/>
      <c r="H948" s="36"/>
      <c r="I948" s="36"/>
      <c r="J948" s="36"/>
      <c r="K948" s="36"/>
      <c r="L948" s="36"/>
      <c r="M948" s="36"/>
      <c r="N948" s="36"/>
      <c r="O948" s="36"/>
      <c r="P948" s="36"/>
      <c r="Q948" s="36"/>
      <c r="R948" s="38"/>
      <c r="S948" s="36"/>
      <c r="T948" s="36"/>
      <c r="U948" s="36"/>
      <c r="V948" s="36"/>
      <c r="W948" s="36"/>
      <c r="X948" s="36"/>
      <c r="Y948" s="36"/>
      <c r="Z948" s="36"/>
      <c r="AA948" s="36"/>
      <c r="AB948" s="36"/>
    </row>
    <row r="949" spans="1:28" x14ac:dyDescent="0.25">
      <c r="A949" s="36"/>
      <c r="B949" s="36"/>
      <c r="C949" s="36"/>
      <c r="D949" s="36"/>
      <c r="E949" s="36"/>
      <c r="F949" s="36"/>
      <c r="G949" s="36"/>
      <c r="H949" s="36"/>
      <c r="I949" s="36"/>
      <c r="J949" s="36"/>
      <c r="K949" s="36"/>
      <c r="L949" s="36"/>
      <c r="M949" s="36"/>
      <c r="N949" s="36"/>
      <c r="O949" s="36"/>
      <c r="P949" s="36"/>
      <c r="Q949" s="36"/>
      <c r="R949" s="38"/>
      <c r="S949" s="36"/>
      <c r="T949" s="36"/>
      <c r="U949" s="36"/>
      <c r="V949" s="36"/>
      <c r="W949" s="36"/>
      <c r="X949" s="36"/>
      <c r="Y949" s="36"/>
      <c r="Z949" s="36"/>
      <c r="AA949" s="36"/>
      <c r="AB949" s="36"/>
    </row>
    <row r="950" spans="1:28" x14ac:dyDescent="0.25">
      <c r="A950" s="36"/>
      <c r="B950" s="36"/>
      <c r="C950" s="36"/>
      <c r="D950" s="36"/>
      <c r="E950" s="36"/>
      <c r="F950" s="36"/>
      <c r="G950" s="36"/>
      <c r="H950" s="36"/>
      <c r="I950" s="36"/>
      <c r="J950" s="36"/>
      <c r="K950" s="36"/>
      <c r="L950" s="36"/>
      <c r="M950" s="36"/>
      <c r="N950" s="36"/>
      <c r="O950" s="36"/>
      <c r="P950" s="36"/>
      <c r="Q950" s="36"/>
      <c r="R950" s="38"/>
      <c r="S950" s="36"/>
      <c r="T950" s="36"/>
      <c r="U950" s="36"/>
      <c r="V950" s="36"/>
      <c r="W950" s="36"/>
      <c r="X950" s="36"/>
      <c r="Y950" s="36"/>
      <c r="Z950" s="36"/>
      <c r="AA950" s="36"/>
      <c r="AB950" s="36"/>
    </row>
    <row r="951" spans="1:28" x14ac:dyDescent="0.25">
      <c r="A951" s="36"/>
      <c r="B951" s="36"/>
      <c r="C951" s="36"/>
      <c r="D951" s="36"/>
      <c r="E951" s="36"/>
      <c r="F951" s="36"/>
      <c r="G951" s="36"/>
      <c r="H951" s="36"/>
      <c r="I951" s="36"/>
      <c r="J951" s="36"/>
      <c r="K951" s="36"/>
      <c r="L951" s="36"/>
      <c r="M951" s="36"/>
      <c r="N951" s="36"/>
      <c r="O951" s="36"/>
      <c r="P951" s="36"/>
      <c r="Q951" s="36"/>
      <c r="R951" s="38"/>
      <c r="S951" s="36"/>
      <c r="T951" s="36"/>
      <c r="U951" s="36"/>
      <c r="V951" s="36"/>
      <c r="W951" s="36"/>
      <c r="X951" s="36"/>
      <c r="Y951" s="36"/>
      <c r="Z951" s="36"/>
      <c r="AA951" s="36"/>
      <c r="AB951" s="36"/>
    </row>
    <row r="952" spans="1:28" x14ac:dyDescent="0.25">
      <c r="A952" s="36"/>
      <c r="B952" s="36"/>
      <c r="C952" s="36"/>
      <c r="D952" s="36"/>
      <c r="E952" s="36"/>
      <c r="F952" s="36"/>
      <c r="G952" s="36"/>
      <c r="H952" s="36"/>
      <c r="I952" s="36"/>
      <c r="J952" s="36"/>
      <c r="K952" s="36"/>
      <c r="L952" s="36"/>
      <c r="M952" s="36"/>
      <c r="N952" s="36"/>
      <c r="O952" s="36"/>
      <c r="P952" s="36"/>
      <c r="Q952" s="36"/>
      <c r="R952" s="38"/>
      <c r="S952" s="36"/>
      <c r="T952" s="36"/>
      <c r="U952" s="36"/>
      <c r="V952" s="36"/>
      <c r="W952" s="36"/>
      <c r="X952" s="36"/>
      <c r="Y952" s="36"/>
      <c r="Z952" s="36"/>
      <c r="AA952" s="36"/>
      <c r="AB952" s="36"/>
    </row>
    <row r="953" spans="1:28" x14ac:dyDescent="0.25">
      <c r="A953" s="36"/>
      <c r="B953" s="36"/>
      <c r="C953" s="36"/>
      <c r="D953" s="36"/>
      <c r="E953" s="36"/>
      <c r="F953" s="36"/>
      <c r="G953" s="36"/>
      <c r="H953" s="36"/>
      <c r="I953" s="36"/>
      <c r="J953" s="36"/>
      <c r="K953" s="36"/>
      <c r="L953" s="36"/>
      <c r="M953" s="36"/>
      <c r="N953" s="36"/>
      <c r="O953" s="36"/>
      <c r="P953" s="36"/>
      <c r="Q953" s="36"/>
      <c r="R953" s="38"/>
      <c r="S953" s="36"/>
      <c r="T953" s="36"/>
      <c r="U953" s="36"/>
      <c r="V953" s="36"/>
      <c r="W953" s="36"/>
      <c r="X953" s="36"/>
      <c r="Y953" s="36"/>
      <c r="Z953" s="36"/>
      <c r="AA953" s="36"/>
      <c r="AB953" s="36"/>
    </row>
    <row r="954" spans="1:28" x14ac:dyDescent="0.25">
      <c r="A954" s="36"/>
      <c r="B954" s="36"/>
      <c r="C954" s="36"/>
      <c r="D954" s="36"/>
      <c r="E954" s="36"/>
      <c r="F954" s="36"/>
      <c r="G954" s="36"/>
      <c r="H954" s="36"/>
      <c r="I954" s="36"/>
      <c r="J954" s="36"/>
      <c r="K954" s="36"/>
      <c r="L954" s="36"/>
      <c r="M954" s="36"/>
      <c r="N954" s="36"/>
      <c r="O954" s="36"/>
      <c r="P954" s="36"/>
      <c r="Q954" s="36"/>
      <c r="R954" s="38"/>
      <c r="S954" s="36"/>
      <c r="T954" s="36"/>
      <c r="U954" s="36"/>
      <c r="V954" s="36"/>
      <c r="W954" s="36"/>
      <c r="X954" s="36"/>
      <c r="Y954" s="36"/>
      <c r="Z954" s="36"/>
      <c r="AA954" s="36"/>
      <c r="AB954" s="36"/>
    </row>
    <row r="955" spans="1:28" x14ac:dyDescent="0.25">
      <c r="A955" s="36"/>
      <c r="B955" s="36"/>
      <c r="C955" s="36"/>
      <c r="D955" s="36"/>
      <c r="E955" s="36"/>
      <c r="F955" s="36"/>
      <c r="G955" s="36"/>
      <c r="H955" s="36"/>
      <c r="I955" s="36"/>
      <c r="J955" s="36"/>
      <c r="K955" s="36"/>
      <c r="L955" s="36"/>
      <c r="M955" s="36"/>
      <c r="N955" s="36"/>
      <c r="O955" s="36"/>
      <c r="P955" s="36"/>
      <c r="Q955" s="36"/>
      <c r="R955" s="38"/>
      <c r="S955" s="36"/>
      <c r="T955" s="36"/>
      <c r="U955" s="36"/>
      <c r="V955" s="36"/>
      <c r="W955" s="36"/>
      <c r="X955" s="36"/>
      <c r="Y955" s="36"/>
      <c r="Z955" s="36"/>
      <c r="AA955" s="36"/>
      <c r="AB955" s="36"/>
    </row>
    <row r="956" spans="1:28" x14ac:dyDescent="0.25">
      <c r="A956" s="36"/>
      <c r="B956" s="36"/>
      <c r="C956" s="36"/>
      <c r="D956" s="36"/>
      <c r="E956" s="36"/>
      <c r="F956" s="36"/>
      <c r="G956" s="36"/>
      <c r="H956" s="36"/>
      <c r="I956" s="36"/>
      <c r="J956" s="36"/>
      <c r="K956" s="36"/>
      <c r="L956" s="36"/>
      <c r="M956" s="36"/>
      <c r="N956" s="36"/>
      <c r="O956" s="36"/>
      <c r="P956" s="36"/>
      <c r="Q956" s="36"/>
      <c r="R956" s="38"/>
      <c r="S956" s="36"/>
      <c r="T956" s="36"/>
      <c r="U956" s="36"/>
      <c r="V956" s="36"/>
      <c r="W956" s="36"/>
      <c r="X956" s="36"/>
      <c r="Y956" s="36"/>
      <c r="Z956" s="36"/>
      <c r="AA956" s="36"/>
      <c r="AB956" s="36"/>
    </row>
    <row r="957" spans="1:28" x14ac:dyDescent="0.25">
      <c r="A957" s="36"/>
      <c r="B957" s="36"/>
      <c r="C957" s="36"/>
      <c r="D957" s="36"/>
      <c r="E957" s="36"/>
      <c r="F957" s="36"/>
      <c r="G957" s="36"/>
      <c r="H957" s="36"/>
      <c r="I957" s="36"/>
      <c r="J957" s="36"/>
      <c r="K957" s="36"/>
      <c r="L957" s="36"/>
      <c r="M957" s="36"/>
      <c r="N957" s="36"/>
      <c r="O957" s="36"/>
      <c r="P957" s="36"/>
      <c r="Q957" s="36"/>
      <c r="R957" s="38"/>
      <c r="S957" s="36"/>
      <c r="T957" s="36"/>
      <c r="U957" s="36"/>
      <c r="V957" s="36"/>
      <c r="W957" s="36"/>
      <c r="X957" s="36"/>
      <c r="Y957" s="36"/>
      <c r="Z957" s="36"/>
      <c r="AA957" s="36"/>
      <c r="AB957" s="36"/>
    </row>
    <row r="958" spans="1:28" x14ac:dyDescent="0.25">
      <c r="A958" s="36"/>
      <c r="B958" s="36"/>
      <c r="C958" s="36"/>
      <c r="D958" s="36"/>
      <c r="E958" s="36"/>
      <c r="F958" s="36"/>
      <c r="G958" s="36"/>
      <c r="H958" s="36"/>
      <c r="I958" s="36"/>
      <c r="J958" s="36"/>
      <c r="K958" s="36"/>
      <c r="L958" s="36"/>
      <c r="M958" s="36"/>
      <c r="N958" s="36"/>
      <c r="O958" s="36"/>
      <c r="P958" s="36"/>
      <c r="Q958" s="36"/>
      <c r="R958" s="38"/>
      <c r="S958" s="36"/>
      <c r="T958" s="36"/>
      <c r="U958" s="36"/>
      <c r="V958" s="36"/>
      <c r="W958" s="36"/>
      <c r="X958" s="36"/>
      <c r="Y958" s="36"/>
      <c r="Z958" s="36"/>
      <c r="AA958" s="36"/>
      <c r="AB958" s="36"/>
    </row>
    <row r="959" spans="1:28" x14ac:dyDescent="0.25">
      <c r="A959" s="36"/>
      <c r="B959" s="36"/>
      <c r="C959" s="36"/>
      <c r="D959" s="36"/>
      <c r="E959" s="36"/>
      <c r="F959" s="36"/>
      <c r="G959" s="36"/>
      <c r="H959" s="36"/>
      <c r="I959" s="36"/>
      <c r="J959" s="36"/>
      <c r="K959" s="36"/>
      <c r="L959" s="36"/>
      <c r="M959" s="36"/>
      <c r="N959" s="36"/>
      <c r="O959" s="36"/>
      <c r="P959" s="36"/>
      <c r="Q959" s="36"/>
      <c r="R959" s="38"/>
      <c r="S959" s="36"/>
      <c r="T959" s="36"/>
      <c r="U959" s="36"/>
      <c r="V959" s="36"/>
      <c r="W959" s="36"/>
      <c r="X959" s="36"/>
      <c r="Y959" s="36"/>
      <c r="Z959" s="36"/>
      <c r="AA959" s="36"/>
      <c r="AB959" s="36"/>
    </row>
    <row r="960" spans="1:28" x14ac:dyDescent="0.25">
      <c r="A960" s="36"/>
      <c r="B960" s="36"/>
      <c r="C960" s="36"/>
      <c r="D960" s="36"/>
      <c r="E960" s="36"/>
      <c r="F960" s="36"/>
      <c r="G960" s="36"/>
      <c r="H960" s="36"/>
      <c r="I960" s="36"/>
      <c r="J960" s="36"/>
      <c r="K960" s="36"/>
      <c r="L960" s="36"/>
      <c r="M960" s="36"/>
      <c r="N960" s="36"/>
      <c r="O960" s="36"/>
      <c r="P960" s="36"/>
      <c r="Q960" s="36"/>
      <c r="R960" s="38"/>
      <c r="S960" s="36"/>
      <c r="T960" s="36"/>
      <c r="U960" s="36"/>
      <c r="V960" s="36"/>
      <c r="W960" s="36"/>
      <c r="X960" s="36"/>
      <c r="Y960" s="36"/>
      <c r="Z960" s="36"/>
      <c r="AA960" s="36"/>
      <c r="AB960" s="36"/>
    </row>
    <row r="961" spans="1:28" x14ac:dyDescent="0.25">
      <c r="A961" s="36"/>
      <c r="B961" s="36"/>
      <c r="C961" s="36"/>
      <c r="D961" s="36"/>
      <c r="E961" s="36"/>
      <c r="F961" s="36"/>
      <c r="G961" s="36"/>
      <c r="H961" s="36"/>
      <c r="I961" s="36"/>
      <c r="J961" s="36"/>
      <c r="K961" s="36"/>
      <c r="L961" s="36"/>
      <c r="M961" s="36"/>
      <c r="N961" s="36"/>
      <c r="O961" s="36"/>
      <c r="P961" s="36"/>
      <c r="Q961" s="36"/>
      <c r="R961" s="38"/>
      <c r="S961" s="36"/>
      <c r="T961" s="36"/>
      <c r="U961" s="36"/>
      <c r="V961" s="36"/>
      <c r="W961" s="36"/>
      <c r="X961" s="36"/>
      <c r="Y961" s="36"/>
      <c r="Z961" s="36"/>
      <c r="AA961" s="36"/>
      <c r="AB961" s="36"/>
    </row>
    <row r="962" spans="1:28" x14ac:dyDescent="0.25">
      <c r="A962" s="36"/>
      <c r="B962" s="36"/>
      <c r="C962" s="36"/>
      <c r="D962" s="36"/>
      <c r="E962" s="36"/>
      <c r="F962" s="36"/>
      <c r="G962" s="36"/>
      <c r="H962" s="36"/>
      <c r="I962" s="36"/>
      <c r="J962" s="36"/>
      <c r="K962" s="36"/>
      <c r="L962" s="36"/>
      <c r="M962" s="36"/>
      <c r="N962" s="36"/>
      <c r="O962" s="36"/>
      <c r="P962" s="36"/>
      <c r="Q962" s="36"/>
      <c r="R962" s="38"/>
      <c r="S962" s="36"/>
      <c r="T962" s="36"/>
      <c r="U962" s="36"/>
      <c r="V962" s="36"/>
      <c r="W962" s="36"/>
      <c r="X962" s="36"/>
      <c r="Y962" s="36"/>
      <c r="Z962" s="36"/>
      <c r="AA962" s="36"/>
      <c r="AB962" s="36"/>
    </row>
    <row r="963" spans="1:28" x14ac:dyDescent="0.25">
      <c r="A963" s="36"/>
      <c r="B963" s="36"/>
      <c r="C963" s="36"/>
      <c r="D963" s="36"/>
      <c r="E963" s="36"/>
      <c r="F963" s="36"/>
      <c r="G963" s="36"/>
      <c r="H963" s="36"/>
      <c r="I963" s="36"/>
      <c r="J963" s="36"/>
      <c r="K963" s="36"/>
      <c r="L963" s="36"/>
      <c r="M963" s="36"/>
      <c r="N963" s="36"/>
      <c r="O963" s="36"/>
      <c r="P963" s="36"/>
      <c r="Q963" s="36"/>
      <c r="R963" s="38"/>
      <c r="S963" s="36"/>
      <c r="T963" s="36"/>
      <c r="U963" s="36"/>
      <c r="V963" s="36"/>
      <c r="W963" s="36"/>
      <c r="X963" s="36"/>
      <c r="Y963" s="36"/>
      <c r="Z963" s="36"/>
      <c r="AA963" s="36"/>
      <c r="AB963" s="36"/>
    </row>
    <row r="964" spans="1:28" x14ac:dyDescent="0.25">
      <c r="A964" s="36"/>
      <c r="B964" s="36"/>
      <c r="C964" s="36"/>
      <c r="D964" s="36"/>
      <c r="E964" s="36"/>
      <c r="F964" s="36"/>
      <c r="G964" s="36"/>
      <c r="H964" s="36"/>
      <c r="I964" s="36"/>
      <c r="J964" s="36"/>
      <c r="K964" s="36"/>
      <c r="L964" s="36"/>
      <c r="M964" s="36"/>
      <c r="N964" s="36"/>
      <c r="O964" s="36"/>
      <c r="P964" s="36"/>
      <c r="Q964" s="36"/>
      <c r="R964" s="38"/>
      <c r="S964" s="36"/>
      <c r="T964" s="36"/>
      <c r="U964" s="36"/>
      <c r="V964" s="36"/>
      <c r="W964" s="36"/>
      <c r="X964" s="36"/>
      <c r="Y964" s="36"/>
      <c r="Z964" s="36"/>
      <c r="AA964" s="36"/>
      <c r="AB964" s="36"/>
    </row>
    <row r="965" spans="1:28" x14ac:dyDescent="0.25">
      <c r="A965" s="36"/>
      <c r="B965" s="36"/>
      <c r="C965" s="36"/>
      <c r="D965" s="36"/>
      <c r="E965" s="36"/>
      <c r="F965" s="36"/>
      <c r="G965" s="36"/>
      <c r="H965" s="36"/>
      <c r="I965" s="36"/>
      <c r="J965" s="36"/>
      <c r="K965" s="36"/>
      <c r="L965" s="36"/>
      <c r="M965" s="36"/>
      <c r="N965" s="36"/>
      <c r="O965" s="36"/>
      <c r="P965" s="36"/>
      <c r="Q965" s="36"/>
      <c r="R965" s="38"/>
      <c r="S965" s="36"/>
      <c r="T965" s="36"/>
      <c r="U965" s="36"/>
      <c r="V965" s="36"/>
      <c r="W965" s="36"/>
      <c r="X965" s="36"/>
      <c r="Y965" s="36"/>
      <c r="Z965" s="36"/>
      <c r="AA965" s="36"/>
      <c r="AB965" s="36"/>
    </row>
    <row r="966" spans="1:28" x14ac:dyDescent="0.25">
      <c r="A966" s="36"/>
      <c r="B966" s="36"/>
      <c r="C966" s="36"/>
      <c r="D966" s="36"/>
      <c r="E966" s="36"/>
      <c r="F966" s="36"/>
      <c r="G966" s="36"/>
      <c r="H966" s="36"/>
      <c r="I966" s="36"/>
      <c r="J966" s="36"/>
      <c r="K966" s="36"/>
      <c r="L966" s="36"/>
      <c r="M966" s="36"/>
      <c r="N966" s="36"/>
      <c r="O966" s="36"/>
      <c r="P966" s="36"/>
      <c r="Q966" s="36"/>
      <c r="R966" s="38"/>
      <c r="S966" s="36"/>
      <c r="T966" s="36"/>
      <c r="U966" s="36"/>
      <c r="V966" s="36"/>
      <c r="W966" s="36"/>
      <c r="X966" s="36"/>
      <c r="Y966" s="36"/>
      <c r="Z966" s="36"/>
      <c r="AA966" s="36"/>
      <c r="AB966" s="36"/>
    </row>
    <row r="967" spans="1:28" x14ac:dyDescent="0.25">
      <c r="A967" s="36"/>
      <c r="B967" s="36"/>
      <c r="C967" s="36"/>
      <c r="D967" s="36"/>
      <c r="E967" s="36"/>
      <c r="F967" s="36"/>
      <c r="G967" s="36"/>
      <c r="H967" s="36"/>
      <c r="I967" s="36"/>
      <c r="J967" s="36"/>
      <c r="K967" s="36"/>
      <c r="L967" s="36"/>
      <c r="M967" s="36"/>
      <c r="N967" s="36"/>
      <c r="O967" s="36"/>
      <c r="P967" s="36"/>
      <c r="Q967" s="36"/>
      <c r="R967" s="38"/>
      <c r="S967" s="36"/>
      <c r="T967" s="36"/>
      <c r="U967" s="36"/>
      <c r="V967" s="36"/>
      <c r="W967" s="36"/>
      <c r="X967" s="36"/>
      <c r="Y967" s="36"/>
      <c r="Z967" s="36"/>
      <c r="AA967" s="36"/>
      <c r="AB967" s="36"/>
    </row>
    <row r="968" spans="1:28" x14ac:dyDescent="0.25">
      <c r="A968" s="36"/>
      <c r="B968" s="36"/>
      <c r="C968" s="36"/>
      <c r="D968" s="36"/>
      <c r="E968" s="36"/>
      <c r="F968" s="36"/>
      <c r="G968" s="36"/>
      <c r="H968" s="36"/>
      <c r="I968" s="36"/>
      <c r="J968" s="36"/>
      <c r="K968" s="36"/>
      <c r="L968" s="36"/>
      <c r="M968" s="36"/>
      <c r="N968" s="36"/>
      <c r="O968" s="36"/>
      <c r="P968" s="36"/>
      <c r="Q968" s="36"/>
      <c r="R968" s="38"/>
      <c r="S968" s="36"/>
      <c r="T968" s="36"/>
      <c r="U968" s="36"/>
      <c r="V968" s="36"/>
      <c r="W968" s="36"/>
      <c r="X968" s="36"/>
      <c r="Y968" s="36"/>
      <c r="Z968" s="36"/>
      <c r="AA968" s="36"/>
      <c r="AB968" s="36"/>
    </row>
    <row r="969" spans="1:28" x14ac:dyDescent="0.25">
      <c r="A969" s="36"/>
      <c r="B969" s="36"/>
      <c r="C969" s="36"/>
      <c r="D969" s="36"/>
      <c r="E969" s="36"/>
      <c r="F969" s="36"/>
      <c r="G969" s="36"/>
      <c r="H969" s="36"/>
      <c r="I969" s="36"/>
      <c r="J969" s="36"/>
      <c r="K969" s="36"/>
      <c r="L969" s="36"/>
      <c r="M969" s="36"/>
      <c r="N969" s="36"/>
      <c r="O969" s="36"/>
      <c r="P969" s="36"/>
      <c r="Q969" s="36"/>
      <c r="R969" s="38"/>
      <c r="S969" s="36"/>
      <c r="T969" s="36"/>
      <c r="U969" s="36"/>
      <c r="V969" s="36"/>
      <c r="W969" s="36"/>
      <c r="X969" s="36"/>
      <c r="Y969" s="36"/>
      <c r="Z969" s="36"/>
      <c r="AA969" s="36"/>
      <c r="AB969" s="36"/>
    </row>
    <row r="970" spans="1:28" x14ac:dyDescent="0.25">
      <c r="A970" s="36"/>
      <c r="B970" s="36"/>
      <c r="C970" s="36"/>
      <c r="D970" s="36"/>
      <c r="E970" s="36"/>
      <c r="F970" s="36"/>
      <c r="G970" s="36"/>
      <c r="H970" s="36"/>
      <c r="I970" s="36"/>
      <c r="J970" s="36"/>
      <c r="K970" s="36"/>
      <c r="L970" s="36"/>
      <c r="M970" s="36"/>
      <c r="N970" s="36"/>
      <c r="O970" s="36"/>
      <c r="P970" s="36"/>
      <c r="Q970" s="36"/>
      <c r="R970" s="38"/>
      <c r="S970" s="36"/>
      <c r="T970" s="36"/>
      <c r="U970" s="36"/>
      <c r="V970" s="36"/>
      <c r="W970" s="36"/>
      <c r="X970" s="36"/>
      <c r="Y970" s="36"/>
      <c r="Z970" s="36"/>
      <c r="AA970" s="36"/>
      <c r="AB970" s="36"/>
    </row>
    <row r="971" spans="1:28" x14ac:dyDescent="0.25">
      <c r="A971" s="36"/>
      <c r="B971" s="36"/>
      <c r="C971" s="36"/>
      <c r="D971" s="36"/>
      <c r="E971" s="36"/>
      <c r="F971" s="36"/>
      <c r="G971" s="36"/>
      <c r="H971" s="36"/>
      <c r="I971" s="36"/>
      <c r="J971" s="36"/>
      <c r="K971" s="36"/>
      <c r="L971" s="36"/>
      <c r="M971" s="36"/>
      <c r="N971" s="36"/>
      <c r="O971" s="36"/>
      <c r="P971" s="36"/>
      <c r="Q971" s="36"/>
      <c r="R971" s="38"/>
      <c r="S971" s="36"/>
      <c r="T971" s="36"/>
      <c r="U971" s="36"/>
      <c r="V971" s="36"/>
      <c r="W971" s="36"/>
      <c r="X971" s="36"/>
      <c r="Y971" s="36"/>
      <c r="Z971" s="36"/>
      <c r="AA971" s="36"/>
      <c r="AB971" s="36"/>
    </row>
    <row r="972" spans="1:28" x14ac:dyDescent="0.25">
      <c r="A972" s="36"/>
      <c r="B972" s="36"/>
      <c r="C972" s="36"/>
      <c r="D972" s="36"/>
      <c r="E972" s="36"/>
      <c r="F972" s="36"/>
      <c r="G972" s="36"/>
      <c r="H972" s="36"/>
      <c r="I972" s="36"/>
      <c r="J972" s="36"/>
      <c r="K972" s="36"/>
      <c r="L972" s="36"/>
      <c r="M972" s="36"/>
      <c r="N972" s="36"/>
      <c r="O972" s="36"/>
      <c r="P972" s="36"/>
      <c r="Q972" s="36"/>
      <c r="R972" s="38"/>
      <c r="S972" s="36"/>
      <c r="T972" s="36"/>
      <c r="U972" s="36"/>
      <c r="V972" s="36"/>
      <c r="W972" s="36"/>
      <c r="X972" s="36"/>
      <c r="Y972" s="36"/>
      <c r="Z972" s="36"/>
      <c r="AA972" s="36"/>
      <c r="AB972" s="36"/>
    </row>
    <row r="973" spans="1:28" x14ac:dyDescent="0.25">
      <c r="A973" s="36"/>
      <c r="B973" s="36"/>
      <c r="C973" s="36"/>
      <c r="D973" s="36"/>
      <c r="E973" s="36"/>
      <c r="F973" s="36"/>
      <c r="G973" s="36"/>
      <c r="H973" s="36"/>
      <c r="I973" s="36"/>
      <c r="J973" s="36"/>
      <c r="K973" s="36"/>
      <c r="L973" s="36"/>
      <c r="M973" s="36"/>
      <c r="N973" s="36"/>
      <c r="O973" s="36"/>
      <c r="P973" s="36"/>
      <c r="Q973" s="36"/>
      <c r="R973" s="38"/>
      <c r="S973" s="36"/>
      <c r="T973" s="36"/>
      <c r="U973" s="36"/>
      <c r="V973" s="36"/>
      <c r="W973" s="36"/>
      <c r="X973" s="36"/>
      <c r="Y973" s="36"/>
      <c r="Z973" s="36"/>
      <c r="AA973" s="36"/>
      <c r="AB973" s="36"/>
    </row>
    <row r="974" spans="1:28" x14ac:dyDescent="0.25">
      <c r="A974" s="36"/>
      <c r="B974" s="36"/>
      <c r="C974" s="36"/>
      <c r="D974" s="36"/>
      <c r="E974" s="36"/>
      <c r="F974" s="36"/>
      <c r="G974" s="36"/>
      <c r="H974" s="36"/>
      <c r="I974" s="36"/>
      <c r="J974" s="36"/>
      <c r="K974" s="36"/>
      <c r="L974" s="36"/>
      <c r="M974" s="36"/>
      <c r="N974" s="36"/>
      <c r="O974" s="36"/>
      <c r="P974" s="36"/>
      <c r="Q974" s="36"/>
      <c r="R974" s="38"/>
      <c r="S974" s="36"/>
      <c r="T974" s="36"/>
      <c r="U974" s="36"/>
      <c r="V974" s="36"/>
      <c r="W974" s="36"/>
      <c r="X974" s="36"/>
      <c r="Y974" s="36"/>
      <c r="Z974" s="36"/>
      <c r="AA974" s="36"/>
      <c r="AB974" s="36"/>
    </row>
    <row r="975" spans="1:28" x14ac:dyDescent="0.25">
      <c r="A975" s="36"/>
      <c r="B975" s="36"/>
      <c r="C975" s="36"/>
      <c r="D975" s="36"/>
      <c r="E975" s="36"/>
      <c r="F975" s="36"/>
      <c r="G975" s="36"/>
      <c r="H975" s="36"/>
      <c r="I975" s="36"/>
      <c r="J975" s="36"/>
      <c r="K975" s="36"/>
      <c r="L975" s="36"/>
      <c r="M975" s="36"/>
      <c r="N975" s="36"/>
      <c r="O975" s="36"/>
      <c r="P975" s="36"/>
      <c r="Q975" s="36"/>
      <c r="R975" s="38"/>
      <c r="S975" s="36"/>
      <c r="T975" s="36"/>
      <c r="U975" s="36"/>
      <c r="V975" s="36"/>
      <c r="W975" s="36"/>
      <c r="X975" s="36"/>
      <c r="Y975" s="36"/>
      <c r="Z975" s="36"/>
      <c r="AA975" s="36"/>
      <c r="AB975" s="36"/>
    </row>
    <row r="976" spans="1:28" x14ac:dyDescent="0.25">
      <c r="A976" s="36"/>
      <c r="B976" s="36"/>
      <c r="C976" s="36"/>
      <c r="D976" s="36"/>
      <c r="E976" s="36"/>
      <c r="F976" s="36"/>
      <c r="G976" s="36"/>
      <c r="H976" s="36"/>
      <c r="I976" s="36"/>
      <c r="J976" s="36"/>
      <c r="K976" s="36"/>
      <c r="L976" s="36"/>
      <c r="M976" s="36"/>
      <c r="N976" s="36"/>
      <c r="O976" s="36"/>
      <c r="P976" s="36"/>
      <c r="Q976" s="36"/>
      <c r="R976" s="38"/>
      <c r="S976" s="36"/>
      <c r="T976" s="36"/>
      <c r="U976" s="36"/>
      <c r="V976" s="36"/>
      <c r="W976" s="36"/>
      <c r="X976" s="36"/>
      <c r="Y976" s="36"/>
      <c r="Z976" s="36"/>
      <c r="AA976" s="36"/>
      <c r="AB976" s="36"/>
    </row>
    <row r="977" spans="1:28" x14ac:dyDescent="0.25">
      <c r="A977" s="36"/>
      <c r="B977" s="36"/>
      <c r="C977" s="36"/>
      <c r="D977" s="36"/>
      <c r="E977" s="36"/>
      <c r="F977" s="36"/>
      <c r="G977" s="36"/>
      <c r="H977" s="36"/>
      <c r="I977" s="36"/>
      <c r="J977" s="36"/>
      <c r="K977" s="36"/>
      <c r="L977" s="36"/>
      <c r="M977" s="36"/>
      <c r="N977" s="36"/>
      <c r="O977" s="36"/>
      <c r="P977" s="36"/>
      <c r="Q977" s="36"/>
      <c r="R977" s="38"/>
      <c r="S977" s="36"/>
      <c r="T977" s="36"/>
      <c r="U977" s="36"/>
      <c r="V977" s="36"/>
      <c r="W977" s="36"/>
      <c r="X977" s="36"/>
      <c r="Y977" s="36"/>
      <c r="Z977" s="36"/>
      <c r="AA977" s="36"/>
      <c r="AB977" s="36"/>
    </row>
    <row r="978" spans="1:28" x14ac:dyDescent="0.25">
      <c r="A978" s="36"/>
      <c r="B978" s="36"/>
      <c r="C978" s="36"/>
      <c r="D978" s="36"/>
      <c r="E978" s="36"/>
      <c r="F978" s="36"/>
      <c r="G978" s="36"/>
      <c r="H978" s="36"/>
      <c r="I978" s="36"/>
      <c r="J978" s="36"/>
      <c r="K978" s="36"/>
      <c r="L978" s="36"/>
      <c r="M978" s="36"/>
      <c r="N978" s="36"/>
      <c r="O978" s="36"/>
      <c r="P978" s="36"/>
      <c r="Q978" s="36"/>
      <c r="R978" s="38"/>
      <c r="S978" s="36"/>
      <c r="T978" s="36"/>
      <c r="U978" s="36"/>
      <c r="V978" s="36"/>
      <c r="W978" s="36"/>
      <c r="X978" s="36"/>
      <c r="Y978" s="36"/>
      <c r="Z978" s="36"/>
      <c r="AA978" s="36"/>
      <c r="AB978" s="36"/>
    </row>
    <row r="979" spans="1:28" x14ac:dyDescent="0.25">
      <c r="A979" s="36"/>
      <c r="B979" s="36"/>
      <c r="C979" s="36"/>
      <c r="D979" s="36"/>
      <c r="E979" s="36"/>
      <c r="F979" s="36"/>
      <c r="G979" s="36"/>
      <c r="H979" s="36"/>
      <c r="I979" s="36"/>
      <c r="J979" s="36"/>
      <c r="K979" s="36"/>
      <c r="L979" s="36"/>
      <c r="M979" s="36"/>
      <c r="N979" s="36"/>
      <c r="O979" s="36"/>
      <c r="P979" s="36"/>
      <c r="Q979" s="36"/>
      <c r="R979" s="38"/>
      <c r="S979" s="36"/>
      <c r="T979" s="36"/>
      <c r="U979" s="36"/>
      <c r="V979" s="36"/>
      <c r="W979" s="36"/>
      <c r="X979" s="36"/>
      <c r="Y979" s="36"/>
      <c r="Z979" s="36"/>
      <c r="AA979" s="36"/>
      <c r="AB979" s="36"/>
    </row>
    <row r="980" spans="1:28" x14ac:dyDescent="0.25">
      <c r="A980" s="36"/>
      <c r="B980" s="36"/>
      <c r="C980" s="36"/>
      <c r="D980" s="36"/>
      <c r="E980" s="36"/>
      <c r="F980" s="36"/>
      <c r="G980" s="36"/>
      <c r="H980" s="36"/>
      <c r="I980" s="36"/>
      <c r="J980" s="36"/>
      <c r="K980" s="36"/>
      <c r="L980" s="36"/>
      <c r="M980" s="36"/>
      <c r="N980" s="36"/>
      <c r="O980" s="36"/>
      <c r="P980" s="36"/>
      <c r="Q980" s="36"/>
      <c r="R980" s="38"/>
      <c r="S980" s="36"/>
      <c r="T980" s="36"/>
      <c r="U980" s="36"/>
      <c r="V980" s="36"/>
      <c r="W980" s="36"/>
      <c r="X980" s="36"/>
      <c r="Y980" s="36"/>
      <c r="Z980" s="36"/>
      <c r="AA980" s="36"/>
      <c r="AB980" s="36"/>
    </row>
    <row r="981" spans="1:28" x14ac:dyDescent="0.25">
      <c r="A981" s="36"/>
      <c r="B981" s="36"/>
      <c r="C981" s="36"/>
      <c r="D981" s="36"/>
      <c r="E981" s="36"/>
      <c r="F981" s="36"/>
      <c r="G981" s="36"/>
      <c r="H981" s="36"/>
      <c r="I981" s="36"/>
      <c r="J981" s="36"/>
      <c r="K981" s="36"/>
      <c r="L981" s="36"/>
      <c r="M981" s="36"/>
      <c r="N981" s="36"/>
      <c r="O981" s="36"/>
      <c r="P981" s="36"/>
      <c r="Q981" s="36"/>
      <c r="R981" s="38"/>
      <c r="S981" s="36"/>
      <c r="T981" s="36"/>
      <c r="U981" s="36"/>
      <c r="V981" s="36"/>
      <c r="W981" s="36"/>
      <c r="X981" s="36"/>
      <c r="Y981" s="36"/>
      <c r="Z981" s="36"/>
      <c r="AA981" s="36"/>
      <c r="AB981" s="36"/>
    </row>
    <row r="982" spans="1:28" x14ac:dyDescent="0.25">
      <c r="A982" s="36"/>
      <c r="B982" s="36"/>
      <c r="C982" s="36"/>
      <c r="D982" s="36"/>
      <c r="E982" s="36"/>
      <c r="F982" s="36"/>
      <c r="G982" s="36"/>
      <c r="H982" s="36"/>
      <c r="I982" s="36"/>
      <c r="J982" s="36"/>
      <c r="K982" s="36"/>
      <c r="L982" s="36"/>
      <c r="M982" s="36"/>
      <c r="N982" s="36"/>
      <c r="O982" s="36"/>
      <c r="P982" s="36"/>
      <c r="Q982" s="36"/>
      <c r="R982" s="38"/>
      <c r="S982" s="36"/>
      <c r="T982" s="36"/>
      <c r="U982" s="36"/>
      <c r="V982" s="36"/>
      <c r="W982" s="36"/>
      <c r="X982" s="36"/>
      <c r="Y982" s="36"/>
      <c r="Z982" s="36"/>
      <c r="AA982" s="36"/>
      <c r="AB982" s="36"/>
    </row>
    <row r="983" spans="1:28" x14ac:dyDescent="0.25">
      <c r="A983" s="36"/>
      <c r="B983" s="36"/>
      <c r="C983" s="36"/>
      <c r="D983" s="36"/>
      <c r="E983" s="36"/>
      <c r="F983" s="36"/>
      <c r="G983" s="36"/>
      <c r="H983" s="36"/>
      <c r="I983" s="36"/>
      <c r="J983" s="36"/>
      <c r="K983" s="36"/>
      <c r="L983" s="36"/>
      <c r="M983" s="36"/>
      <c r="N983" s="36"/>
      <c r="O983" s="36"/>
      <c r="P983" s="36"/>
      <c r="Q983" s="36"/>
      <c r="R983" s="38"/>
      <c r="S983" s="36"/>
      <c r="T983" s="36"/>
      <c r="U983" s="36"/>
      <c r="V983" s="36"/>
      <c r="W983" s="36"/>
      <c r="X983" s="36"/>
      <c r="Y983" s="36"/>
      <c r="Z983" s="36"/>
      <c r="AA983" s="36"/>
      <c r="AB983" s="36"/>
    </row>
    <row r="984" spans="1:28" x14ac:dyDescent="0.25">
      <c r="A984" s="36"/>
      <c r="B984" s="36"/>
      <c r="C984" s="36"/>
      <c r="D984" s="36"/>
      <c r="E984" s="36"/>
      <c r="F984" s="36"/>
      <c r="G984" s="36"/>
      <c r="H984" s="36"/>
      <c r="I984" s="36"/>
      <c r="J984" s="36"/>
      <c r="K984" s="36"/>
      <c r="L984" s="36"/>
      <c r="M984" s="36"/>
      <c r="N984" s="36"/>
      <c r="O984" s="36"/>
      <c r="P984" s="36"/>
      <c r="Q984" s="36"/>
      <c r="R984" s="38"/>
      <c r="S984" s="36"/>
      <c r="T984" s="36"/>
      <c r="U984" s="36"/>
      <c r="V984" s="36"/>
      <c r="W984" s="36"/>
      <c r="X984" s="36"/>
      <c r="Y984" s="36"/>
      <c r="Z984" s="36"/>
      <c r="AA984" s="36"/>
      <c r="AB984" s="36"/>
    </row>
    <row r="985" spans="1:28" x14ac:dyDescent="0.25">
      <c r="A985" s="36"/>
      <c r="B985" s="36"/>
      <c r="C985" s="36"/>
      <c r="D985" s="36"/>
      <c r="E985" s="36"/>
      <c r="F985" s="36"/>
      <c r="G985" s="36"/>
      <c r="H985" s="36"/>
      <c r="I985" s="36"/>
      <c r="J985" s="36"/>
      <c r="K985" s="36"/>
      <c r="L985" s="36"/>
      <c r="M985" s="36"/>
      <c r="N985" s="36"/>
      <c r="O985" s="36"/>
      <c r="P985" s="36"/>
      <c r="Q985" s="36"/>
      <c r="R985" s="38"/>
      <c r="S985" s="36"/>
      <c r="T985" s="36"/>
      <c r="U985" s="36"/>
      <c r="V985" s="36"/>
      <c r="W985" s="36"/>
      <c r="X985" s="36"/>
      <c r="Y985" s="36"/>
      <c r="Z985" s="36"/>
      <c r="AA985" s="36"/>
      <c r="AB985" s="36"/>
    </row>
    <row r="986" spans="1:28" x14ac:dyDescent="0.25">
      <c r="A986" s="36"/>
      <c r="B986" s="36"/>
      <c r="C986" s="36"/>
      <c r="D986" s="36"/>
      <c r="E986" s="36"/>
      <c r="F986" s="36"/>
      <c r="G986" s="36"/>
      <c r="H986" s="36"/>
      <c r="I986" s="36"/>
      <c r="J986" s="36"/>
      <c r="K986" s="36"/>
      <c r="L986" s="36"/>
      <c r="M986" s="36"/>
      <c r="N986" s="36"/>
      <c r="O986" s="36"/>
      <c r="P986" s="36"/>
      <c r="Q986" s="36"/>
      <c r="R986" s="38"/>
      <c r="S986" s="36"/>
      <c r="T986" s="36"/>
      <c r="U986" s="36"/>
      <c r="V986" s="36"/>
      <c r="W986" s="36"/>
      <c r="X986" s="36"/>
      <c r="Y986" s="36"/>
      <c r="Z986" s="36"/>
      <c r="AA986" s="36"/>
      <c r="AB986" s="36"/>
    </row>
    <row r="987" spans="1:28" x14ac:dyDescent="0.25">
      <c r="A987" s="36"/>
      <c r="B987" s="36"/>
      <c r="C987" s="36"/>
      <c r="D987" s="36"/>
      <c r="E987" s="36"/>
      <c r="F987" s="36"/>
      <c r="G987" s="36"/>
      <c r="H987" s="36"/>
      <c r="I987" s="36"/>
      <c r="J987" s="36"/>
      <c r="K987" s="36"/>
      <c r="L987" s="36"/>
      <c r="M987" s="36"/>
      <c r="N987" s="36"/>
      <c r="O987" s="36"/>
      <c r="P987" s="36"/>
      <c r="Q987" s="36"/>
      <c r="R987" s="38"/>
      <c r="S987" s="36"/>
      <c r="T987" s="36"/>
      <c r="U987" s="36"/>
      <c r="V987" s="36"/>
      <c r="W987" s="36"/>
      <c r="X987" s="36"/>
      <c r="Y987" s="36"/>
      <c r="Z987" s="36"/>
      <c r="AA987" s="36"/>
      <c r="AB987" s="36"/>
    </row>
    <row r="988" spans="1:28" x14ac:dyDescent="0.25">
      <c r="A988" s="36"/>
      <c r="B988" s="36"/>
      <c r="C988" s="36"/>
      <c r="D988" s="36"/>
      <c r="E988" s="36"/>
      <c r="F988" s="36"/>
      <c r="G988" s="36"/>
      <c r="H988" s="36"/>
      <c r="I988" s="36"/>
      <c r="J988" s="36"/>
      <c r="K988" s="36"/>
      <c r="L988" s="36"/>
      <c r="M988" s="36"/>
      <c r="N988" s="36"/>
      <c r="O988" s="36"/>
      <c r="P988" s="36"/>
      <c r="Q988" s="36"/>
      <c r="R988" s="38"/>
      <c r="S988" s="36"/>
      <c r="T988" s="36"/>
      <c r="U988" s="36"/>
      <c r="V988" s="36"/>
      <c r="W988" s="36"/>
      <c r="X988" s="36"/>
      <c r="Y988" s="36"/>
      <c r="Z988" s="36"/>
      <c r="AA988" s="36"/>
      <c r="AB988" s="36"/>
    </row>
    <row r="989" spans="1:28" x14ac:dyDescent="0.25">
      <c r="A989" s="36"/>
      <c r="B989" s="36"/>
      <c r="C989" s="36"/>
      <c r="D989" s="36"/>
      <c r="E989" s="36"/>
      <c r="F989" s="36"/>
      <c r="G989" s="36"/>
      <c r="H989" s="36"/>
      <c r="I989" s="36"/>
      <c r="J989" s="36"/>
      <c r="K989" s="36"/>
      <c r="L989" s="36"/>
      <c r="M989" s="36"/>
      <c r="N989" s="36"/>
      <c r="O989" s="36"/>
      <c r="P989" s="36"/>
      <c r="Q989" s="36"/>
      <c r="R989" s="38"/>
      <c r="S989" s="36"/>
      <c r="T989" s="36"/>
      <c r="U989" s="36"/>
      <c r="V989" s="36"/>
      <c r="W989" s="36"/>
      <c r="X989" s="36"/>
      <c r="Y989" s="36"/>
      <c r="Z989" s="36"/>
      <c r="AA989" s="36"/>
      <c r="AB989" s="36"/>
    </row>
    <row r="990" spans="1:28" x14ac:dyDescent="0.25">
      <c r="A990" s="36"/>
      <c r="B990" s="36"/>
      <c r="C990" s="36"/>
      <c r="D990" s="36"/>
      <c r="E990" s="36"/>
      <c r="F990" s="36"/>
      <c r="G990" s="36"/>
      <c r="H990" s="36"/>
      <c r="I990" s="36"/>
      <c r="J990" s="36"/>
      <c r="K990" s="36"/>
      <c r="L990" s="36"/>
      <c r="M990" s="36"/>
      <c r="N990" s="36"/>
      <c r="O990" s="36"/>
      <c r="P990" s="36"/>
      <c r="Q990" s="36"/>
      <c r="R990" s="38"/>
      <c r="S990" s="36"/>
      <c r="T990" s="36"/>
      <c r="U990" s="36"/>
      <c r="V990" s="36"/>
      <c r="W990" s="36"/>
      <c r="X990" s="36"/>
      <c r="Y990" s="36"/>
      <c r="Z990" s="36"/>
      <c r="AA990" s="36"/>
      <c r="AB990" s="36"/>
    </row>
    <row r="991" spans="1:28" x14ac:dyDescent="0.25">
      <c r="A991" s="36"/>
      <c r="B991" s="36"/>
      <c r="C991" s="36"/>
      <c r="D991" s="36"/>
      <c r="E991" s="36"/>
      <c r="F991" s="36"/>
      <c r="G991" s="36"/>
      <c r="H991" s="36"/>
      <c r="I991" s="36"/>
      <c r="J991" s="36"/>
      <c r="K991" s="36"/>
      <c r="L991" s="36"/>
      <c r="M991" s="36"/>
      <c r="N991" s="36"/>
      <c r="O991" s="36"/>
      <c r="P991" s="36"/>
      <c r="Q991" s="36"/>
      <c r="R991" s="38"/>
      <c r="S991" s="36"/>
      <c r="T991" s="36"/>
      <c r="U991" s="36"/>
      <c r="V991" s="36"/>
      <c r="W991" s="36"/>
      <c r="X991" s="36"/>
      <c r="Y991" s="36"/>
      <c r="Z991" s="36"/>
      <c r="AA991" s="36"/>
      <c r="AB991" s="36"/>
    </row>
    <row r="992" spans="1:28" x14ac:dyDescent="0.25">
      <c r="A992" s="36"/>
      <c r="B992" s="36"/>
      <c r="C992" s="36"/>
      <c r="D992" s="36"/>
      <c r="E992" s="36"/>
      <c r="F992" s="36"/>
      <c r="G992" s="36"/>
      <c r="H992" s="36"/>
      <c r="I992" s="36"/>
      <c r="J992" s="36"/>
      <c r="K992" s="36"/>
      <c r="L992" s="36"/>
      <c r="M992" s="36"/>
      <c r="N992" s="36"/>
      <c r="O992" s="36"/>
      <c r="P992" s="36"/>
      <c r="Q992" s="36"/>
      <c r="R992" s="38"/>
      <c r="S992" s="36"/>
      <c r="T992" s="36"/>
      <c r="U992" s="36"/>
      <c r="V992" s="36"/>
      <c r="W992" s="36"/>
      <c r="X992" s="36"/>
      <c r="Y992" s="36"/>
      <c r="Z992" s="36"/>
      <c r="AA992" s="36"/>
      <c r="AB992" s="36"/>
    </row>
    <row r="993" spans="1:28" x14ac:dyDescent="0.25">
      <c r="A993" s="36"/>
      <c r="B993" s="36"/>
      <c r="C993" s="36"/>
      <c r="D993" s="36"/>
      <c r="E993" s="36"/>
      <c r="F993" s="36"/>
      <c r="G993" s="36"/>
      <c r="H993" s="36"/>
      <c r="I993" s="36"/>
      <c r="J993" s="36"/>
      <c r="K993" s="36"/>
      <c r="L993" s="36"/>
      <c r="M993" s="36"/>
      <c r="N993" s="36"/>
      <c r="O993" s="36"/>
      <c r="P993" s="36"/>
      <c r="Q993" s="36"/>
      <c r="R993" s="38"/>
      <c r="S993" s="36"/>
      <c r="T993" s="36"/>
      <c r="U993" s="36"/>
      <c r="V993" s="36"/>
      <c r="W993" s="36"/>
      <c r="X993" s="36"/>
      <c r="Y993" s="36"/>
      <c r="Z993" s="36"/>
      <c r="AA993" s="36"/>
      <c r="AB993" s="36"/>
    </row>
    <row r="994" spans="1:28" x14ac:dyDescent="0.25">
      <c r="A994" s="36"/>
      <c r="B994" s="36"/>
      <c r="C994" s="36"/>
      <c r="D994" s="36"/>
      <c r="E994" s="36"/>
      <c r="F994" s="36"/>
      <c r="G994" s="36"/>
      <c r="H994" s="36"/>
      <c r="I994" s="36"/>
      <c r="J994" s="36"/>
      <c r="K994" s="36"/>
      <c r="L994" s="36"/>
      <c r="M994" s="36"/>
      <c r="N994" s="36"/>
      <c r="O994" s="36"/>
      <c r="P994" s="36"/>
      <c r="Q994" s="36"/>
      <c r="R994" s="38"/>
      <c r="S994" s="36"/>
      <c r="T994" s="36"/>
      <c r="U994" s="36"/>
      <c r="V994" s="36"/>
      <c r="W994" s="36"/>
      <c r="X994" s="36"/>
      <c r="Y994" s="36"/>
      <c r="Z994" s="36"/>
      <c r="AA994" s="36"/>
      <c r="AB994" s="36"/>
    </row>
    <row r="995" spans="1:28" x14ac:dyDescent="0.25">
      <c r="A995" s="36"/>
      <c r="B995" s="36"/>
      <c r="C995" s="36"/>
      <c r="D995" s="36"/>
      <c r="E995" s="36"/>
      <c r="F995" s="36"/>
      <c r="G995" s="36"/>
      <c r="H995" s="36"/>
      <c r="I995" s="36"/>
      <c r="J995" s="36"/>
      <c r="K995" s="36"/>
      <c r="L995" s="36"/>
      <c r="M995" s="36"/>
      <c r="N995" s="36"/>
      <c r="O995" s="36"/>
      <c r="P995" s="36"/>
      <c r="Q995" s="36"/>
      <c r="R995" s="38"/>
      <c r="S995" s="36"/>
      <c r="T995" s="36"/>
      <c r="U995" s="36"/>
      <c r="V995" s="36"/>
      <c r="W995" s="36"/>
      <c r="X995" s="36"/>
      <c r="Y995" s="36"/>
      <c r="Z995" s="36"/>
      <c r="AA995" s="36"/>
      <c r="AB995" s="36"/>
    </row>
    <row r="996" spans="1:28" x14ac:dyDescent="0.25">
      <c r="A996" s="36"/>
      <c r="B996" s="36"/>
      <c r="C996" s="36"/>
      <c r="D996" s="36"/>
      <c r="E996" s="36"/>
      <c r="F996" s="36"/>
      <c r="G996" s="36"/>
      <c r="H996" s="36"/>
      <c r="I996" s="36"/>
      <c r="J996" s="36"/>
      <c r="K996" s="36"/>
      <c r="L996" s="36"/>
      <c r="M996" s="36"/>
      <c r="N996" s="36"/>
      <c r="O996" s="36"/>
      <c r="P996" s="36"/>
      <c r="Q996" s="36"/>
      <c r="R996" s="38"/>
      <c r="S996" s="36"/>
      <c r="T996" s="36"/>
      <c r="U996" s="36"/>
      <c r="V996" s="36"/>
      <c r="W996" s="36"/>
      <c r="X996" s="36"/>
      <c r="Y996" s="36"/>
      <c r="Z996" s="36"/>
      <c r="AA996" s="36"/>
      <c r="AB996" s="36"/>
    </row>
    <row r="997" spans="1:28" x14ac:dyDescent="0.25">
      <c r="A997" s="36"/>
      <c r="B997" s="36"/>
      <c r="C997" s="36"/>
      <c r="D997" s="36"/>
      <c r="E997" s="36"/>
      <c r="F997" s="36"/>
      <c r="G997" s="36"/>
      <c r="H997" s="36"/>
      <c r="I997" s="36"/>
      <c r="J997" s="36"/>
      <c r="K997" s="36"/>
      <c r="L997" s="36"/>
      <c r="M997" s="36"/>
      <c r="N997" s="36"/>
      <c r="O997" s="36"/>
      <c r="P997" s="36"/>
      <c r="Q997" s="36"/>
      <c r="R997" s="38"/>
      <c r="S997" s="36"/>
      <c r="T997" s="36"/>
      <c r="U997" s="36"/>
      <c r="V997" s="36"/>
      <c r="W997" s="36"/>
      <c r="X997" s="36"/>
      <c r="Y997" s="36"/>
      <c r="Z997" s="36"/>
      <c r="AA997" s="36"/>
      <c r="AB997" s="36"/>
    </row>
    <row r="998" spans="1:28" x14ac:dyDescent="0.25">
      <c r="A998" s="36"/>
      <c r="B998" s="36"/>
      <c r="C998" s="36"/>
      <c r="D998" s="36"/>
      <c r="E998" s="36"/>
      <c r="F998" s="36"/>
      <c r="G998" s="36"/>
      <c r="H998" s="36"/>
      <c r="I998" s="36"/>
      <c r="J998" s="36"/>
      <c r="K998" s="36"/>
      <c r="L998" s="36"/>
      <c r="M998" s="36"/>
      <c r="N998" s="36"/>
      <c r="O998" s="36"/>
      <c r="P998" s="36"/>
      <c r="Q998" s="36"/>
      <c r="R998" s="38"/>
      <c r="S998" s="36"/>
      <c r="T998" s="36"/>
      <c r="U998" s="36"/>
      <c r="V998" s="36"/>
      <c r="W998" s="36"/>
      <c r="X998" s="36"/>
      <c r="Y998" s="36"/>
      <c r="Z998" s="36"/>
      <c r="AA998" s="36"/>
      <c r="AB998" s="36"/>
    </row>
    <row r="999" spans="1:28" x14ac:dyDescent="0.25">
      <c r="A999" s="36"/>
      <c r="B999" s="36"/>
      <c r="C999" s="36"/>
      <c r="D999" s="36"/>
      <c r="E999" s="36"/>
      <c r="F999" s="36"/>
      <c r="G999" s="36"/>
      <c r="H999" s="36"/>
      <c r="I999" s="36"/>
      <c r="J999" s="36"/>
      <c r="K999" s="36"/>
      <c r="L999" s="36"/>
      <c r="M999" s="36"/>
      <c r="N999" s="36"/>
      <c r="O999" s="36"/>
      <c r="P999" s="36"/>
      <c r="Q999" s="36"/>
      <c r="R999" s="38"/>
      <c r="S999" s="36"/>
      <c r="T999" s="36"/>
      <c r="U999" s="36"/>
      <c r="V999" s="36"/>
      <c r="W999" s="36"/>
      <c r="X999" s="36"/>
      <c r="Y999" s="36"/>
      <c r="Z999" s="36"/>
      <c r="AA999" s="36"/>
      <c r="AB999" s="36"/>
    </row>
    <row r="1000" spans="1:28" x14ac:dyDescent="0.25">
      <c r="A1000" s="36"/>
      <c r="B1000" s="36"/>
      <c r="C1000" s="36"/>
      <c r="D1000" s="36"/>
      <c r="E1000" s="36"/>
      <c r="F1000" s="36"/>
      <c r="G1000" s="36"/>
      <c r="H1000" s="36"/>
      <c r="I1000" s="36"/>
      <c r="J1000" s="36"/>
      <c r="K1000" s="36"/>
      <c r="L1000" s="36"/>
      <c r="M1000" s="36"/>
      <c r="N1000" s="36"/>
      <c r="O1000" s="36"/>
      <c r="P1000" s="36"/>
      <c r="Q1000" s="36"/>
      <c r="R1000" s="38"/>
      <c r="S1000" s="36"/>
      <c r="T1000" s="36"/>
      <c r="U1000" s="36"/>
      <c r="V1000" s="36"/>
      <c r="W1000" s="36"/>
      <c r="X1000" s="36"/>
      <c r="Y1000" s="36"/>
      <c r="Z1000" s="36"/>
      <c r="AA1000" s="36"/>
      <c r="AB1000" s="3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998"/>
  <sheetViews>
    <sheetView workbookViewId="0">
      <pane ySplit="1" topLeftCell="A2" activePane="bottomLeft" state="frozen"/>
      <selection pane="bottomLeft" activeCell="B3" sqref="B3"/>
    </sheetView>
  </sheetViews>
  <sheetFormatPr defaultColWidth="12.6640625" defaultRowHeight="15.75" customHeight="1" x14ac:dyDescent="0.25"/>
  <cols>
    <col min="1" max="1" width="8" customWidth="1"/>
    <col min="2" max="2" width="13.88671875" customWidth="1"/>
    <col min="3" max="4" width="34.21875" customWidth="1"/>
    <col min="5" max="5" width="22.44140625" customWidth="1"/>
    <col min="9" max="9" width="17.33203125" customWidth="1"/>
    <col min="10" max="14" width="17.44140625" customWidth="1"/>
    <col min="17" max="17" width="15.109375" customWidth="1"/>
    <col min="18" max="18" width="22.33203125" customWidth="1"/>
    <col min="19" max="19" width="46.44140625" customWidth="1"/>
    <col min="20" max="20" width="16.33203125" hidden="1" customWidth="1"/>
    <col min="21" max="21" width="42.21875" customWidth="1"/>
    <col min="22" max="22" width="12.6640625" hidden="1"/>
    <col min="23" max="23" width="30.77734375" hidden="1" customWidth="1"/>
    <col min="24" max="24" width="30.33203125" customWidth="1"/>
    <col min="25" max="26" width="12.6640625" hidden="1"/>
  </cols>
  <sheetData>
    <row r="1" spans="1:27"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1" t="s">
        <v>43</v>
      </c>
      <c r="U1" s="10" t="s">
        <v>44</v>
      </c>
      <c r="V1" s="12" t="s">
        <v>45</v>
      </c>
      <c r="W1" s="12" t="s">
        <v>25</v>
      </c>
      <c r="X1" s="10" t="s">
        <v>46</v>
      </c>
      <c r="Y1" s="10" t="s">
        <v>46</v>
      </c>
      <c r="Z1" s="10" t="s">
        <v>47</v>
      </c>
      <c r="AA1" s="46"/>
    </row>
    <row r="2" spans="1:27" x14ac:dyDescent="0.25">
      <c r="A2" s="45">
        <v>1</v>
      </c>
      <c r="B2" s="14" t="s">
        <v>98</v>
      </c>
      <c r="C2" s="14" t="str">
        <f>VLOOKUP(B2,Overall!B:AA,2,0)</f>
        <v>Aerospace Engineering</v>
      </c>
      <c r="D2" s="14" t="str">
        <f>VLOOKUP(B2,Overall!B:AA,3,0)</f>
        <v>Introduction to Airplane Performance</v>
      </c>
      <c r="E2" s="14" t="str">
        <f>VLOOKUP(B2,Overall!B:AA,4,0)</f>
        <v>Prof. A K Ghosh</v>
      </c>
      <c r="F2" s="15" t="str">
        <f>VLOOKUP(B2,Overall!B:AA,5,0)</f>
        <v>IIT Kanpur</v>
      </c>
      <c r="G2" s="15" t="str">
        <f>VLOOKUP(B2,Overall!B:AA,6,0)</f>
        <v>IIT Kanpur</v>
      </c>
      <c r="H2" s="16" t="str">
        <f>VLOOKUP(B2,Overall!B:AA,7,0)</f>
        <v>8 Weeks</v>
      </c>
      <c r="I2" s="15" t="str">
        <f>VLOOKUP(B2,Overall!B:AA,8,0)</f>
        <v>Rerun</v>
      </c>
      <c r="J2" s="17">
        <f>VLOOKUP(B2,Overall!B:AA,9,0)</f>
        <v>45859</v>
      </c>
      <c r="K2" s="17">
        <f>VLOOKUP(B2,Overall!B:AA,10,0)</f>
        <v>45912</v>
      </c>
      <c r="L2" s="17">
        <f>VLOOKUP(B2,Overall!B:AA,11,0)</f>
        <v>45921</v>
      </c>
      <c r="M2" s="17">
        <f>VLOOKUP(B2,Overall!B:AA,12,0)</f>
        <v>45866</v>
      </c>
      <c r="N2" s="17">
        <f>VLOOKUP(B2,Overall!B:AA,13,0)</f>
        <v>45884</v>
      </c>
      <c r="O2" s="15" t="str">
        <f>VLOOKUP(B2,Overall!B:AA,14,0)</f>
        <v>UG</v>
      </c>
      <c r="P2" s="15" t="str">
        <f>VLOOKUP(B2,Overall!B:AA,15,0)</f>
        <v>Core</v>
      </c>
      <c r="Q2" s="15" t="str">
        <f>VLOOKUP(B2,Overall!B:AA,16,0)</f>
        <v>No</v>
      </c>
      <c r="R2" s="14" t="str">
        <f>VLOOKUP(B2,Overall!B:AA,17,0)</f>
        <v>Flight Mechanics</v>
      </c>
      <c r="S2" s="20" t="str">
        <f>VLOOKUP(B2,Overall!B:AA,18,0)</f>
        <v>https://onlinecourses.nptel.ac.in/noc25_ae24/preview</v>
      </c>
      <c r="T2" s="14" t="str">
        <f>VLOOKUP(B2,Overall!B:AA,19,0)</f>
        <v>noc25_ae24</v>
      </c>
      <c r="U2" s="18" t="str">
        <f>VLOOKUP(B2,Overall!B:AA,20,0)</f>
        <v>https://onlinecourses.nptel.ac.in/noc24_ae13/preview</v>
      </c>
      <c r="V2" s="18" t="str">
        <f>VLOOKUP(B2,Overall!B:AA,21,0)</f>
        <v>https://onlinecourses.nptel.ac.in/noc24_ae13/preview</v>
      </c>
      <c r="W2" s="14" t="str">
        <f>VLOOKUP(B2,Overall!B:AA,22,0)</f>
        <v>noc24_ae13</v>
      </c>
      <c r="X2" s="20" t="str">
        <f>VLOOKUP(B2,Overall!B:AA,23,0)</f>
        <v>https://nptel.ac.in/courses/101104061</v>
      </c>
      <c r="Y2" s="19" t="str">
        <f>VLOOKUP(B2,Overall!B:AA,24,0)</f>
        <v>https://nptel.ac.in/courses/101104061</v>
      </c>
      <c r="Z2" s="14">
        <f>VLOOKUP(B2,Overall!B:AA,25,0)</f>
        <v>101104061</v>
      </c>
      <c r="AA2" s="14"/>
    </row>
    <row r="3" spans="1:27" x14ac:dyDescent="0.25">
      <c r="A3" s="45">
        <v>2</v>
      </c>
      <c r="B3" s="14" t="s">
        <v>103</v>
      </c>
      <c r="C3" s="14" t="str">
        <f>VLOOKUP(B3,Overall!B:AA,2,0)</f>
        <v>Aerospace Engineering</v>
      </c>
      <c r="D3" s="14" t="str">
        <f>VLOOKUP(B3,Overall!B:AA,3,0)</f>
        <v>Design of Fixed Wing Unmanned Aerial Vehicles</v>
      </c>
      <c r="E3" s="14" t="str">
        <f>VLOOKUP(B3,Overall!B:AA,4,0)</f>
        <v>Prof. Saderla Subrahmanyam</v>
      </c>
      <c r="F3" s="15" t="str">
        <f>VLOOKUP(B3,Overall!B:AA,5,0)</f>
        <v>IIT Kanpur</v>
      </c>
      <c r="G3" s="15" t="str">
        <f>VLOOKUP(B3,Overall!B:AA,6,0)</f>
        <v>IIT Kanpur</v>
      </c>
      <c r="H3" s="16" t="str">
        <f>VLOOKUP(B3,Overall!B:AA,7,0)</f>
        <v>8 Weeks</v>
      </c>
      <c r="I3" s="15" t="str">
        <f>VLOOKUP(B3,Overall!B:AA,8,0)</f>
        <v>Rerun</v>
      </c>
      <c r="J3" s="17">
        <f>VLOOKUP(B3,Overall!B:AA,9,0)</f>
        <v>45859</v>
      </c>
      <c r="K3" s="17">
        <f>VLOOKUP(B3,Overall!B:AA,10,0)</f>
        <v>45912</v>
      </c>
      <c r="L3" s="17">
        <f>VLOOKUP(B3,Overall!B:AA,11,0)</f>
        <v>45921</v>
      </c>
      <c r="M3" s="17">
        <f>VLOOKUP(B3,Overall!B:AA,12,0)</f>
        <v>45866</v>
      </c>
      <c r="N3" s="17">
        <f>VLOOKUP(B3,Overall!B:AA,13,0)</f>
        <v>45884</v>
      </c>
      <c r="O3" s="15" t="str">
        <f>VLOOKUP(B3,Overall!B:AA,14,0)</f>
        <v>UG/PG</v>
      </c>
      <c r="P3" s="15" t="str">
        <f>VLOOKUP(B3,Overall!B:AA,15,0)</f>
        <v>Elective</v>
      </c>
      <c r="Q3" s="15" t="str">
        <f>VLOOKUP(B3,Overall!B:AA,16,0)</f>
        <v>Yes</v>
      </c>
      <c r="R3" s="14">
        <f>VLOOKUP(B3,Overall!B:AA,17,0)</f>
        <v>0</v>
      </c>
      <c r="S3" s="20" t="str">
        <f>VLOOKUP(B3,Overall!B:AA,18,0)</f>
        <v>https://onlinecourses.nptel.ac.in/noc25_ae25/preview</v>
      </c>
      <c r="T3" s="14" t="str">
        <f>VLOOKUP(B3,Overall!B:AA,19,0)</f>
        <v>noc25_ae25</v>
      </c>
      <c r="U3" s="18" t="str">
        <f>VLOOKUP(B3,Overall!B:AA,20,0)</f>
        <v>https://onlinecourses.nptel.ac.in/noc24_ae14/preview</v>
      </c>
      <c r="V3" s="18" t="str">
        <f>VLOOKUP(B3,Overall!B:AA,21,0)</f>
        <v>https://onlinecourses.nptel.ac.in/noc24_ae14/preview</v>
      </c>
      <c r="W3" s="14" t="str">
        <f>VLOOKUP(B3,Overall!B:AA,22,0)</f>
        <v>noc24_ae14</v>
      </c>
      <c r="X3" s="20" t="str">
        <f>VLOOKUP(B3,Overall!B:AA,23,0)</f>
        <v>https://nptel.ac.in/courses/101104073</v>
      </c>
      <c r="Y3" s="19" t="str">
        <f>VLOOKUP(B3,Overall!B:AA,24,0)</f>
        <v>https://nptel.ac.in/courses/101104073</v>
      </c>
      <c r="Z3" s="14">
        <f>VLOOKUP(B3,Overall!B:AA,25,0)</f>
        <v>101104073</v>
      </c>
      <c r="AA3" s="14"/>
    </row>
    <row r="4" spans="1:27" x14ac:dyDescent="0.25">
      <c r="A4" s="45">
        <v>3</v>
      </c>
      <c r="B4" s="14" t="s">
        <v>108</v>
      </c>
      <c r="C4" s="14" t="str">
        <f>VLOOKUP(B4,Overall!B:AA,2,0)</f>
        <v>Aerospace Engineering</v>
      </c>
      <c r="D4" s="14" t="str">
        <f>VLOOKUP(B4,Overall!B:AA,3,0)</f>
        <v>UAV Design - Part II</v>
      </c>
      <c r="E4" s="14" t="str">
        <f>VLOOKUP(B4,Overall!B:AA,4,0)</f>
        <v>Prof. Saderla Subrahmanyam</v>
      </c>
      <c r="F4" s="15" t="str">
        <f>VLOOKUP(B4,Overall!B:AA,5,0)</f>
        <v>IIT Kanpur</v>
      </c>
      <c r="G4" s="15" t="str">
        <f>VLOOKUP(B4,Overall!B:AA,6,0)</f>
        <v>IIT Kanpur</v>
      </c>
      <c r="H4" s="16" t="str">
        <f>VLOOKUP(B4,Overall!B:AA,7,0)</f>
        <v>8 Weeks</v>
      </c>
      <c r="I4" s="15" t="str">
        <f>VLOOKUP(B4,Overall!B:AA,8,0)</f>
        <v>Rerun</v>
      </c>
      <c r="J4" s="17">
        <f>VLOOKUP(B4,Overall!B:AA,9,0)</f>
        <v>45859</v>
      </c>
      <c r="K4" s="17">
        <f>VLOOKUP(B4,Overall!B:AA,10,0)</f>
        <v>45912</v>
      </c>
      <c r="L4" s="17">
        <f>VLOOKUP(B4,Overall!B:AA,11,0)</f>
        <v>45921</v>
      </c>
      <c r="M4" s="17">
        <f>VLOOKUP(B4,Overall!B:AA,12,0)</f>
        <v>45866</v>
      </c>
      <c r="N4" s="17">
        <f>VLOOKUP(B4,Overall!B:AA,13,0)</f>
        <v>45884</v>
      </c>
      <c r="O4" s="15" t="str">
        <f>VLOOKUP(B4,Overall!B:AA,14,0)</f>
        <v>UG/PG</v>
      </c>
      <c r="P4" s="15" t="str">
        <f>VLOOKUP(B4,Overall!B:AA,15,0)</f>
        <v>Elective</v>
      </c>
      <c r="Q4" s="15" t="str">
        <f>VLOOKUP(B4,Overall!B:AA,16,0)</f>
        <v>Yes</v>
      </c>
      <c r="R4" s="14" t="str">
        <f>VLOOKUP(B4,Overall!B:AA,17,0)</f>
        <v>Flight Mechanics</v>
      </c>
      <c r="S4" s="20" t="str">
        <f>VLOOKUP(B4,Overall!B:AA,18,0)</f>
        <v>https://onlinecourses.nptel.ac.in/noc25_ae26/preview</v>
      </c>
      <c r="T4" s="14" t="str">
        <f>VLOOKUP(B4,Overall!B:AA,19,0)</f>
        <v>noc25_ae26</v>
      </c>
      <c r="U4" s="18" t="str">
        <f>VLOOKUP(B4,Overall!B:AA,20,0)</f>
        <v>https://onlinecourses.nptel.ac.in/noc24_ae15/preview</v>
      </c>
      <c r="V4" s="18" t="str">
        <f>VLOOKUP(B4,Overall!B:AA,21,0)</f>
        <v>https://onlinecourses.nptel.ac.in/noc24_ae15/preview</v>
      </c>
      <c r="W4" s="14" t="str">
        <f>VLOOKUP(B4,Overall!B:AA,22,0)</f>
        <v>noc24_ae15</v>
      </c>
      <c r="X4" s="20" t="str">
        <f>VLOOKUP(B4,Overall!B:AA,23,0)</f>
        <v>https://nptel.ac.in/courses/101104083</v>
      </c>
      <c r="Y4" s="19" t="str">
        <f>VLOOKUP(B4,Overall!B:AA,24,0)</f>
        <v>https://nptel.ac.in/courses/101104083</v>
      </c>
      <c r="Z4" s="14">
        <f>VLOOKUP(B4,Overall!B:AA,25,0)</f>
        <v>101104083</v>
      </c>
      <c r="AA4" s="14"/>
    </row>
    <row r="5" spans="1:27" x14ac:dyDescent="0.25">
      <c r="A5" s="45">
        <v>4</v>
      </c>
      <c r="B5" s="14" t="s">
        <v>135</v>
      </c>
      <c r="C5" s="14" t="str">
        <f>VLOOKUP(B5,Overall!B:AA,2,0)</f>
        <v>Aerospace Engineering</v>
      </c>
      <c r="D5" s="14" t="str">
        <f>VLOOKUP(B5,Overall!B:AA,3,0)</f>
        <v>Aircraft Structures - I</v>
      </c>
      <c r="E5" s="14" t="str">
        <f>VLOOKUP(B5,Overall!B:AA,4,0)</f>
        <v>Prof. Anup Ghosh</v>
      </c>
      <c r="F5" s="15" t="str">
        <f>VLOOKUP(B5,Overall!B:AA,5,0)</f>
        <v>IIT Kharagpur</v>
      </c>
      <c r="G5" s="15" t="str">
        <f>VLOOKUP(B5,Overall!B:AA,6,0)</f>
        <v>IIT Kharagpur</v>
      </c>
      <c r="H5" s="16" t="str">
        <f>VLOOKUP(B5,Overall!B:AA,7,0)</f>
        <v>8 Weeks</v>
      </c>
      <c r="I5" s="15" t="str">
        <f>VLOOKUP(B5,Overall!B:AA,8,0)</f>
        <v>Rerun</v>
      </c>
      <c r="J5" s="17">
        <f>VLOOKUP(B5,Overall!B:AA,9,0)</f>
        <v>45859</v>
      </c>
      <c r="K5" s="17">
        <f>VLOOKUP(B5,Overall!B:AA,10,0)</f>
        <v>45912</v>
      </c>
      <c r="L5" s="17">
        <f>VLOOKUP(B5,Overall!B:AA,11,0)</f>
        <v>45921</v>
      </c>
      <c r="M5" s="17">
        <f>VLOOKUP(B5,Overall!B:AA,12,0)</f>
        <v>45866</v>
      </c>
      <c r="N5" s="17">
        <f>VLOOKUP(B5,Overall!B:AA,13,0)</f>
        <v>45884</v>
      </c>
      <c r="O5" s="15" t="str">
        <f>VLOOKUP(B5,Overall!B:AA,14,0)</f>
        <v>UG/PG</v>
      </c>
      <c r="P5" s="15" t="str">
        <f>VLOOKUP(B5,Overall!B:AA,15,0)</f>
        <v>Core</v>
      </c>
      <c r="Q5" s="15" t="str">
        <f>VLOOKUP(B5,Overall!B:AA,16,0)</f>
        <v>Yes</v>
      </c>
      <c r="R5" s="14">
        <f>VLOOKUP(B5,Overall!B:AA,17,0)</f>
        <v>0</v>
      </c>
      <c r="S5" s="20" t="str">
        <f>VLOOKUP(B5,Overall!B:AA,18,0)</f>
        <v>https://onlinecourses.nptel.ac.in/noc25_ae31/preview</v>
      </c>
      <c r="T5" s="14" t="str">
        <f>VLOOKUP(B5,Overall!B:AA,19,0)</f>
        <v>noc25_ae31</v>
      </c>
      <c r="U5" s="18" t="str">
        <f>VLOOKUP(B5,Overall!B:AA,20,0)</f>
        <v>https://onlinecourses.nptel.ac.in/noc22_ae19/preview</v>
      </c>
      <c r="V5" s="18" t="str">
        <f>VLOOKUP(B5,Overall!B:AA,21,0)</f>
        <v>https://onlinecourses.nptel.ac.in/noc22_ae19/preview</v>
      </c>
      <c r="W5" s="14" t="str">
        <f>VLOOKUP(B5,Overall!B:AA,22,0)</f>
        <v>noc22_ae19</v>
      </c>
      <c r="X5" s="20" t="str">
        <f>VLOOKUP(B5,Overall!B:AA,23,0)</f>
        <v>https://nptel.ac.in/courses/101105084</v>
      </c>
      <c r="Y5" s="19" t="str">
        <f>VLOOKUP(B5,Overall!B:AA,24,0)</f>
        <v>https://nptel.ac.in/courses/101105084</v>
      </c>
      <c r="Z5" s="14">
        <f>VLOOKUP(B5,Overall!B:AA,25,0)</f>
        <v>101105084</v>
      </c>
      <c r="AA5" s="14"/>
    </row>
    <row r="6" spans="1:27" x14ac:dyDescent="0.25">
      <c r="A6" s="45">
        <v>5</v>
      </c>
      <c r="B6" s="14" t="s">
        <v>214</v>
      </c>
      <c r="C6" s="14" t="str">
        <f>VLOOKUP(B6,Overall!B:AA,2,0)</f>
        <v>All disciplines of Engineering and Sciences</v>
      </c>
      <c r="D6" s="14" t="str">
        <f>VLOOKUP(B6,Overall!B:AA,3,0)</f>
        <v>Technical Communication for Engineers</v>
      </c>
      <c r="E6" s="14" t="str">
        <f>VLOOKUP(B6,Overall!B:AA,4,0)</f>
        <v>Prof. Arun K. Saraf</v>
      </c>
      <c r="F6" s="15" t="str">
        <f>VLOOKUP(B6,Overall!B:AA,5,0)</f>
        <v>IIT Roorkee</v>
      </c>
      <c r="G6" s="15" t="str">
        <f>VLOOKUP(B6,Overall!B:AA,6,0)</f>
        <v>IIT Roorkee</v>
      </c>
      <c r="H6" s="16" t="str">
        <f>VLOOKUP(B6,Overall!B:AA,7,0)</f>
        <v>4 Weeks</v>
      </c>
      <c r="I6" s="15" t="str">
        <f>VLOOKUP(B6,Overall!B:AA,8,0)</f>
        <v>Rerun</v>
      </c>
      <c r="J6" s="17">
        <f>VLOOKUP(B6,Overall!B:AA,9,0)</f>
        <v>45859</v>
      </c>
      <c r="K6" s="17">
        <f>VLOOKUP(B6,Overall!B:AA,10,0)</f>
        <v>45884</v>
      </c>
      <c r="L6" s="17">
        <f>VLOOKUP(B6,Overall!B:AA,11,0)</f>
        <v>45921</v>
      </c>
      <c r="M6" s="17">
        <f>VLOOKUP(B6,Overall!B:AA,12,0)</f>
        <v>45866</v>
      </c>
      <c r="N6" s="17">
        <f>VLOOKUP(B6,Overall!B:AA,13,0)</f>
        <v>45884</v>
      </c>
      <c r="O6" s="15" t="str">
        <f>VLOOKUP(B6,Overall!B:AA,14,0)</f>
        <v>UG/PG</v>
      </c>
      <c r="P6" s="15" t="str">
        <f>VLOOKUP(B6,Overall!B:AA,15,0)</f>
        <v>Core</v>
      </c>
      <c r="Q6" s="15" t="str">
        <f>VLOOKUP(B6,Overall!B:AA,16,0)</f>
        <v>Yes</v>
      </c>
      <c r="R6" s="14" t="str">
        <f>VLOOKUP(B6,Overall!B:AA,17,0)</f>
        <v>Faculty Domain - Fundamental
Faculty Domain - Advanced</v>
      </c>
      <c r="S6" s="20" t="str">
        <f>VLOOKUP(B6,Overall!B:AA,18,0)</f>
        <v>https://onlinecourses.nptel.ac.in/noc25_ge42/preview</v>
      </c>
      <c r="T6" s="14" t="str">
        <f>VLOOKUP(B6,Overall!B:AA,19,0)</f>
        <v>noc25_ge42</v>
      </c>
      <c r="U6" s="18" t="str">
        <f>VLOOKUP(B6,Overall!B:AA,20,0)</f>
        <v>https://onlinecourses.nptel.ac.in/noc24_ge37/preview</v>
      </c>
      <c r="V6" s="18" t="str">
        <f>VLOOKUP(B6,Overall!B:AA,21,0)</f>
        <v>https://onlinecourses.nptel.ac.in/noc24_ge37/preview</v>
      </c>
      <c r="W6" s="14" t="str">
        <f>VLOOKUP(B6,Overall!B:AA,22,0)</f>
        <v>noc24_ge37</v>
      </c>
      <c r="X6" s="20" t="str">
        <f>VLOOKUP(B6,Overall!B:AA,23,0)</f>
        <v>https://nptel.ac.in/courses/121107451</v>
      </c>
      <c r="Y6" s="19" t="str">
        <f>VLOOKUP(B6,Overall!B:AA,24,0)</f>
        <v>https://nptel.ac.in/courses/121107451</v>
      </c>
      <c r="Z6" s="14">
        <f>VLOOKUP(B6,Overall!B:AA,25,0)</f>
        <v>121107451</v>
      </c>
      <c r="AA6" s="14"/>
    </row>
    <row r="7" spans="1:27" x14ac:dyDescent="0.25">
      <c r="A7" s="45">
        <v>6</v>
      </c>
      <c r="B7" s="14" t="s">
        <v>307</v>
      </c>
      <c r="C7" s="14" t="str">
        <f>VLOOKUP(B7,Overall!B:AA,2,0)</f>
        <v>Architecture and Planning</v>
      </c>
      <c r="D7" s="14" t="str">
        <f>VLOOKUP(B7,Overall!B:AA,3,0)</f>
        <v>Understanding and Reducing Ghg Emissions – Focus On Scope 1 and 2 Emission Reduction through Building Design and Construction</v>
      </c>
      <c r="E7" s="14" t="str">
        <f>VLOOKUP(B7,Overall!B:AA,4,0)</f>
        <v>Prof. Avlokita Agrawal</v>
      </c>
      <c r="F7" s="15" t="str">
        <f>VLOOKUP(B7,Overall!B:AA,5,0)</f>
        <v>IIT Roorkee</v>
      </c>
      <c r="G7" s="15" t="str">
        <f>VLOOKUP(B7,Overall!B:AA,6,0)</f>
        <v>IIT Roorkee</v>
      </c>
      <c r="H7" s="16" t="str">
        <f>VLOOKUP(B7,Overall!B:AA,7,0)</f>
        <v>8 Weeks</v>
      </c>
      <c r="I7" s="15" t="str">
        <f>VLOOKUP(B7,Overall!B:AA,8,0)</f>
        <v>Rerun</v>
      </c>
      <c r="J7" s="17">
        <f>VLOOKUP(B7,Overall!B:AA,9,0)</f>
        <v>45859</v>
      </c>
      <c r="K7" s="17">
        <f>VLOOKUP(B7,Overall!B:AA,10,0)</f>
        <v>45912</v>
      </c>
      <c r="L7" s="17">
        <f>VLOOKUP(B7,Overall!B:AA,11,0)</f>
        <v>45921</v>
      </c>
      <c r="M7" s="17">
        <f>VLOOKUP(B7,Overall!B:AA,12,0)</f>
        <v>45866</v>
      </c>
      <c r="N7" s="17">
        <f>VLOOKUP(B7,Overall!B:AA,13,0)</f>
        <v>45884</v>
      </c>
      <c r="O7" s="15" t="str">
        <f>VLOOKUP(B7,Overall!B:AA,14,0)</f>
        <v>UG/PG</v>
      </c>
      <c r="P7" s="15" t="str">
        <f>VLOOKUP(B7,Overall!B:AA,15,0)</f>
        <v>Elective</v>
      </c>
      <c r="Q7" s="15" t="str">
        <f>VLOOKUP(B7,Overall!B:AA,16,0)</f>
        <v>Yes</v>
      </c>
      <c r="R7" s="14">
        <f>VLOOKUP(B7,Overall!B:AA,17,0)</f>
        <v>0</v>
      </c>
      <c r="S7" s="20" t="str">
        <f>VLOOKUP(B7,Overall!B:AA,18,0)</f>
        <v>https://onlinecourses.nptel.ac.in/noc25_ar23/preview</v>
      </c>
      <c r="T7" s="14" t="str">
        <f>VLOOKUP(B7,Overall!B:AA,19,0)</f>
        <v>noc25_ar23</v>
      </c>
      <c r="U7" s="18" t="str">
        <f>VLOOKUP(B7,Overall!B:AA,20,0)</f>
        <v>https://onlinecourses.nptel.ac.in/noc24_ar25/preview</v>
      </c>
      <c r="V7" s="18" t="str">
        <f>VLOOKUP(B7,Overall!B:AA,21,0)</f>
        <v>https://onlinecourses.nptel.ac.in/noc24_ar25/preview</v>
      </c>
      <c r="W7" s="14" t="str">
        <f>VLOOKUP(B7,Overall!B:AA,22,0)</f>
        <v>noc24_ar25</v>
      </c>
      <c r="X7" s="20" t="str">
        <f>VLOOKUP(B7,Overall!B:AA,23,0)</f>
        <v>https://nptel.ac.in/courses/124107165</v>
      </c>
      <c r="Y7" s="19" t="str">
        <f>VLOOKUP(B7,Overall!B:AA,24,0)</f>
        <v>https://nptel.ac.in/courses/124107165</v>
      </c>
      <c r="Z7" s="14">
        <f>VLOOKUP(B7,Overall!B:AA,25,0)</f>
        <v>124107165</v>
      </c>
      <c r="AA7" s="14"/>
    </row>
    <row r="8" spans="1:27" x14ac:dyDescent="0.25">
      <c r="A8" s="45">
        <v>7</v>
      </c>
      <c r="B8" s="14" t="s">
        <v>311</v>
      </c>
      <c r="C8" s="14" t="str">
        <f>VLOOKUP(B8,Overall!B:AA,2,0)</f>
        <v>Architecture and Planning</v>
      </c>
      <c r="D8" s="14" t="str">
        <f>VLOOKUP(B8,Overall!B:AA,3,0)</f>
        <v>Introduction to Interaction Design</v>
      </c>
      <c r="E8" s="14" t="str">
        <f>VLOOKUP(B8,Overall!B:AA,4,0)</f>
        <v>Prof. Sonal Atreya</v>
      </c>
      <c r="F8" s="15" t="str">
        <f>VLOOKUP(B8,Overall!B:AA,5,0)</f>
        <v>IIT Roorkee</v>
      </c>
      <c r="G8" s="15" t="str">
        <f>VLOOKUP(B8,Overall!B:AA,6,0)</f>
        <v>IIT Roorkee</v>
      </c>
      <c r="H8" s="16" t="str">
        <f>VLOOKUP(B8,Overall!B:AA,7,0)</f>
        <v>4 Weeks</v>
      </c>
      <c r="I8" s="15" t="str">
        <f>VLOOKUP(B8,Overall!B:AA,8,0)</f>
        <v>Rerun</v>
      </c>
      <c r="J8" s="17">
        <f>VLOOKUP(B8,Overall!B:AA,9,0)</f>
        <v>45859</v>
      </c>
      <c r="K8" s="17">
        <f>VLOOKUP(B8,Overall!B:AA,10,0)</f>
        <v>45884</v>
      </c>
      <c r="L8" s="17">
        <f>VLOOKUP(B8,Overall!B:AA,11,0)</f>
        <v>45921</v>
      </c>
      <c r="M8" s="17">
        <f>VLOOKUP(B8,Overall!B:AA,12,0)</f>
        <v>45866</v>
      </c>
      <c r="N8" s="17">
        <f>VLOOKUP(B8,Overall!B:AA,13,0)</f>
        <v>45884</v>
      </c>
      <c r="O8" s="15" t="str">
        <f>VLOOKUP(B8,Overall!B:AA,14,0)</f>
        <v>UG/PG</v>
      </c>
      <c r="P8" s="15" t="str">
        <f>VLOOKUP(B8,Overall!B:AA,15,0)</f>
        <v>Elective</v>
      </c>
      <c r="Q8" s="15" t="str">
        <f>VLOOKUP(B8,Overall!B:AA,16,0)</f>
        <v>Yes</v>
      </c>
      <c r="R8" s="14">
        <f>VLOOKUP(B8,Overall!B:AA,17,0)</f>
        <v>0</v>
      </c>
      <c r="S8" s="20" t="str">
        <f>VLOOKUP(B8,Overall!B:AA,18,0)</f>
        <v>https://onlinecourses.nptel.ac.in/noc25_ar24/preview</v>
      </c>
      <c r="T8" s="14" t="str">
        <f>VLOOKUP(B8,Overall!B:AA,19,0)</f>
        <v>noc25_ar24</v>
      </c>
      <c r="U8" s="18" t="str">
        <f>VLOOKUP(B8,Overall!B:AA,20,0)</f>
        <v>https://onlinecourses.nptel.ac.in/noc24_ar23/preview</v>
      </c>
      <c r="V8" s="18" t="str">
        <f>VLOOKUP(B8,Overall!B:AA,21,0)</f>
        <v>https://onlinecourses.nptel.ac.in/noc24_ar23/preview</v>
      </c>
      <c r="W8" s="14" t="str">
        <f>VLOOKUP(B8,Overall!B:AA,22,0)</f>
        <v>noc24_ar23</v>
      </c>
      <c r="X8" s="20" t="str">
        <f>VLOOKUP(B8,Overall!B:AA,23,0)</f>
        <v>https://nptel.ac.in/courses/124107164</v>
      </c>
      <c r="Y8" s="19" t="str">
        <f>VLOOKUP(B8,Overall!B:AA,24,0)</f>
        <v>https://nptel.ac.in/courses/124107164</v>
      </c>
      <c r="Z8" s="14">
        <f>VLOOKUP(B8,Overall!B:AA,25,0)</f>
        <v>124107164</v>
      </c>
      <c r="AA8" s="14"/>
    </row>
    <row r="9" spans="1:27" x14ac:dyDescent="0.25">
      <c r="A9" s="45">
        <v>8</v>
      </c>
      <c r="B9" s="14" t="s">
        <v>321</v>
      </c>
      <c r="C9" s="14" t="str">
        <f>VLOOKUP(B9,Overall!B:AA,2,0)</f>
        <v>Architecture and Planning</v>
      </c>
      <c r="D9" s="14" t="str">
        <f>VLOOKUP(B9,Overall!B:AA,3,0)</f>
        <v>Building Materials and Composites</v>
      </c>
      <c r="E9" s="14" t="str">
        <f>VLOOKUP(B9,Overall!B:AA,4,0)</f>
        <v>Prof. Sumana Gupta</v>
      </c>
      <c r="F9" s="15" t="str">
        <f>VLOOKUP(B9,Overall!B:AA,5,0)</f>
        <v>IIT Kharagpur</v>
      </c>
      <c r="G9" s="15" t="str">
        <f>VLOOKUP(B9,Overall!B:AA,6,0)</f>
        <v>IIT Kharagpur</v>
      </c>
      <c r="H9" s="16" t="str">
        <f>VLOOKUP(B9,Overall!B:AA,7,0)</f>
        <v>8 Weeks</v>
      </c>
      <c r="I9" s="15" t="str">
        <f>VLOOKUP(B9,Overall!B:AA,8,0)</f>
        <v>Rerun</v>
      </c>
      <c r="J9" s="17">
        <f>VLOOKUP(B9,Overall!B:AA,9,0)</f>
        <v>45859</v>
      </c>
      <c r="K9" s="17">
        <f>VLOOKUP(B9,Overall!B:AA,10,0)</f>
        <v>45912</v>
      </c>
      <c r="L9" s="17">
        <f>VLOOKUP(B9,Overall!B:AA,11,0)</f>
        <v>45921</v>
      </c>
      <c r="M9" s="17">
        <f>VLOOKUP(B9,Overall!B:AA,12,0)</f>
        <v>45866</v>
      </c>
      <c r="N9" s="17">
        <f>VLOOKUP(B9,Overall!B:AA,13,0)</f>
        <v>45884</v>
      </c>
      <c r="O9" s="15" t="str">
        <f>VLOOKUP(B9,Overall!B:AA,14,0)</f>
        <v>UG</v>
      </c>
      <c r="P9" s="15" t="str">
        <f>VLOOKUP(B9,Overall!B:AA,15,0)</f>
        <v>Core</v>
      </c>
      <c r="Q9" s="15" t="str">
        <f>VLOOKUP(B9,Overall!B:AA,16,0)</f>
        <v>No</v>
      </c>
      <c r="R9" s="14" t="str">
        <f>VLOOKUP(B9,Overall!B:AA,17,0)</f>
        <v>Construction Materials Technology
Materials and Construction Building Services</v>
      </c>
      <c r="S9" s="20" t="str">
        <f>VLOOKUP(B9,Overall!B:AA,18,0)</f>
        <v>https://onlinecourses.nptel.ac.in/noc25_ar26/preview</v>
      </c>
      <c r="T9" s="14" t="str">
        <f>VLOOKUP(B9,Overall!B:AA,19,0)</f>
        <v>noc25_ar26</v>
      </c>
      <c r="U9" s="18" t="str">
        <f>VLOOKUP(B9,Overall!B:AA,20,0)</f>
        <v>https://onlinecourses.nptel.ac.in/noc24_ar15/preview</v>
      </c>
      <c r="V9" s="18" t="str">
        <f>VLOOKUP(B9,Overall!B:AA,21,0)</f>
        <v>https://onlinecourses.nptel.ac.in/noc24_ar15/preview</v>
      </c>
      <c r="W9" s="14" t="str">
        <f>VLOOKUP(B9,Overall!B:AA,22,0)</f>
        <v>noc24_ar15</v>
      </c>
      <c r="X9" s="20" t="str">
        <f>VLOOKUP(B9,Overall!B:AA,23,0)</f>
        <v>https://nptel.ac.in/courses/124105013</v>
      </c>
      <c r="Y9" s="19" t="str">
        <f>VLOOKUP(B9,Overall!B:AA,24,0)</f>
        <v>https://nptel.ac.in/courses/124105013</v>
      </c>
      <c r="Z9" s="14">
        <f>VLOOKUP(B9,Overall!B:AA,25,0)</f>
        <v>124105013</v>
      </c>
      <c r="AA9" s="14"/>
    </row>
    <row r="10" spans="1:27" x14ac:dyDescent="0.25">
      <c r="A10" s="45">
        <v>9</v>
      </c>
      <c r="B10" s="14" t="s">
        <v>402</v>
      </c>
      <c r="C10" s="14" t="str">
        <f>VLOOKUP(B10,Overall!B:AA,2,0)</f>
        <v>Biosciences and Bioengineering</v>
      </c>
      <c r="D10" s="14" t="str">
        <f>VLOOKUP(B10,Overall!B:AA,3,0)</f>
        <v>Introduction to Dynamical Models in Biology</v>
      </c>
      <c r="E10" s="14" t="str">
        <f>VLOOKUP(B10,Overall!B:AA,4,0)</f>
        <v>Prof. Biplab Bose</v>
      </c>
      <c r="F10" s="15" t="str">
        <f>VLOOKUP(B10,Overall!B:AA,5,0)</f>
        <v>IIT Guwahati</v>
      </c>
      <c r="G10" s="15" t="str">
        <f>VLOOKUP(B10,Overall!B:AA,6,0)</f>
        <v>IIT Guwahati</v>
      </c>
      <c r="H10" s="16" t="str">
        <f>VLOOKUP(B10,Overall!B:AA,7,0)</f>
        <v>4 Weeks</v>
      </c>
      <c r="I10" s="15" t="str">
        <f>VLOOKUP(B10,Overall!B:AA,8,0)</f>
        <v>Rerun</v>
      </c>
      <c r="J10" s="17">
        <f>VLOOKUP(B10,Overall!B:AA,9,0)</f>
        <v>45859</v>
      </c>
      <c r="K10" s="17">
        <f>VLOOKUP(B10,Overall!B:AA,10,0)</f>
        <v>45884</v>
      </c>
      <c r="L10" s="17">
        <f>VLOOKUP(B10,Overall!B:AA,11,0)</f>
        <v>45921</v>
      </c>
      <c r="M10" s="17">
        <f>VLOOKUP(B10,Overall!B:AA,12,0)</f>
        <v>45866</v>
      </c>
      <c r="N10" s="17">
        <f>VLOOKUP(B10,Overall!B:AA,13,0)</f>
        <v>45884</v>
      </c>
      <c r="O10" s="15" t="str">
        <f>VLOOKUP(B10,Overall!B:AA,14,0)</f>
        <v>UG/PG</v>
      </c>
      <c r="P10" s="15" t="str">
        <f>VLOOKUP(B10,Overall!B:AA,15,0)</f>
        <v>Elective</v>
      </c>
      <c r="Q10" s="15" t="str">
        <f>VLOOKUP(B10,Overall!B:AA,16,0)</f>
        <v>Yes</v>
      </c>
      <c r="R10" s="14" t="str">
        <f>VLOOKUP(B10,Overall!B:AA,17,0)</f>
        <v>Computational Biology</v>
      </c>
      <c r="S10" s="20" t="str">
        <f>VLOOKUP(B10,Overall!B:AA,18,0)</f>
        <v>https://onlinecourses.nptel.ac.in/noc25_bt51/preview</v>
      </c>
      <c r="T10" s="14" t="str">
        <f>VLOOKUP(B10,Overall!B:AA,19,0)</f>
        <v>noc25_bt51</v>
      </c>
      <c r="U10" s="18" t="str">
        <f>VLOOKUP(B10,Overall!B:AA,20,0)</f>
        <v>https://onlinecourses.nptel.ac.in/noc24_bt41/preview</v>
      </c>
      <c r="V10" s="18" t="str">
        <f>VLOOKUP(B10,Overall!B:AA,21,0)</f>
        <v>https://onlinecourses.nptel.ac.in/noc24_bt41/preview</v>
      </c>
      <c r="W10" s="14" t="str">
        <f>VLOOKUP(B10,Overall!B:AA,22,0)</f>
        <v>noc24_bt41</v>
      </c>
      <c r="X10" s="20" t="str">
        <f>VLOOKUP(B10,Overall!B:AA,23,0)</f>
        <v>https://nptel.ac.in/courses/102103056</v>
      </c>
      <c r="Y10" s="19" t="str">
        <f>VLOOKUP(B10,Overall!B:AA,24,0)</f>
        <v>https://nptel.ac.in/courses/102103056</v>
      </c>
      <c r="Z10" s="14">
        <f>VLOOKUP(B10,Overall!B:AA,25,0)</f>
        <v>102103056</v>
      </c>
      <c r="AA10" s="14"/>
    </row>
    <row r="11" spans="1:27" x14ac:dyDescent="0.25">
      <c r="A11" s="45">
        <v>10</v>
      </c>
      <c r="B11" s="14" t="s">
        <v>449</v>
      </c>
      <c r="C11" s="14" t="str">
        <f>VLOOKUP(B11,Overall!B:AA,2,0)</f>
        <v>Biotechnology and Bioengineering</v>
      </c>
      <c r="D11" s="14" t="str">
        <f>VLOOKUP(B11,Overall!B:AA,3,0)</f>
        <v>Cellular Biophysics: A Framework for Quantitative Biology</v>
      </c>
      <c r="E11" s="14" t="str">
        <f>VLOOKUP(B11,Overall!B:AA,4,0)</f>
        <v>Prof. Chaitanya A.Athale</v>
      </c>
      <c r="F11" s="15" t="str">
        <f>VLOOKUP(B11,Overall!B:AA,5,0)</f>
        <v>IISER pune</v>
      </c>
      <c r="G11" s="15" t="str">
        <f>VLOOKUP(B11,Overall!B:AA,6,0)</f>
        <v>IIT Madras</v>
      </c>
      <c r="H11" s="16" t="str">
        <f>VLOOKUP(B11,Overall!B:AA,7,0)</f>
        <v>8 Weeks</v>
      </c>
      <c r="I11" s="15" t="str">
        <f>VLOOKUP(B11,Overall!B:AA,8,0)</f>
        <v>Rerun</v>
      </c>
      <c r="J11" s="17">
        <f>VLOOKUP(B11,Overall!B:AA,9,0)</f>
        <v>45859</v>
      </c>
      <c r="K11" s="17">
        <f>VLOOKUP(B11,Overall!B:AA,10,0)</f>
        <v>45912</v>
      </c>
      <c r="L11" s="17">
        <f>VLOOKUP(B11,Overall!B:AA,11,0)</f>
        <v>45921</v>
      </c>
      <c r="M11" s="17">
        <f>VLOOKUP(B11,Overall!B:AA,12,0)</f>
        <v>45866</v>
      </c>
      <c r="N11" s="17">
        <f>VLOOKUP(B11,Overall!B:AA,13,0)</f>
        <v>45884</v>
      </c>
      <c r="O11" s="15" t="str">
        <f>VLOOKUP(B11,Overall!B:AA,14,0)</f>
        <v>PG</v>
      </c>
      <c r="P11" s="15" t="str">
        <f>VLOOKUP(B11,Overall!B:AA,15,0)</f>
        <v>Elective</v>
      </c>
      <c r="Q11" s="15" t="str">
        <f>VLOOKUP(B11,Overall!B:AA,16,0)</f>
        <v>Yes</v>
      </c>
      <c r="R11" s="14" t="str">
        <f>VLOOKUP(B11,Overall!B:AA,17,0)</f>
        <v>Bioengineering</v>
      </c>
      <c r="S11" s="20" t="str">
        <f>VLOOKUP(B11,Overall!B:AA,18,0)</f>
        <v>https://onlinecourses.nptel.ac.in/noc25_bt60/preview</v>
      </c>
      <c r="T11" s="14" t="str">
        <f>VLOOKUP(B11,Overall!B:AA,19,0)</f>
        <v>noc25_bt60</v>
      </c>
      <c r="U11" s="18" t="str">
        <f>VLOOKUP(B11,Overall!B:AA,20,0)</f>
        <v>https://onlinecourses.nptel.ac.in/noc24_bt43/preview</v>
      </c>
      <c r="V11" s="18" t="str">
        <f>VLOOKUP(B11,Overall!B:AA,21,0)</f>
        <v>https://onlinecourses.nptel.ac.in/noc24_bt43/preview</v>
      </c>
      <c r="W11" s="14" t="str">
        <f>VLOOKUP(B11,Overall!B:AA,22,0)</f>
        <v>noc24_bt43</v>
      </c>
      <c r="X11" s="20" t="str">
        <f>VLOOKUP(B11,Overall!B:AA,23,0)</f>
        <v>https://nptel.ac.in/courses/102106093</v>
      </c>
      <c r="Y11" s="19" t="str">
        <f>VLOOKUP(B11,Overall!B:AA,24,0)</f>
        <v>https://nptel.ac.in/courses/102106093</v>
      </c>
      <c r="Z11" s="14">
        <f>VLOOKUP(B11,Overall!B:AA,25,0)</f>
        <v>102106093</v>
      </c>
      <c r="AA11" s="14"/>
    </row>
    <row r="12" spans="1:27" x14ac:dyDescent="0.25">
      <c r="A12" s="45">
        <v>11</v>
      </c>
      <c r="B12" s="14" t="s">
        <v>482</v>
      </c>
      <c r="C12" s="14" t="str">
        <f>VLOOKUP(B12,Overall!B:AA,2,0)</f>
        <v>Biotechnology and Bioengineering</v>
      </c>
      <c r="D12" s="14" t="str">
        <f>VLOOKUP(B12,Overall!B:AA,3,0)</f>
        <v>Tissue Engineering</v>
      </c>
      <c r="E12" s="14" t="str">
        <f>VLOOKUP(B12,Overall!B:AA,4,0)</f>
        <v>Prof. Vignesh Muthuvijayan</v>
      </c>
      <c r="F12" s="15" t="str">
        <f>VLOOKUP(B12,Overall!B:AA,5,0)</f>
        <v>IIT Madras</v>
      </c>
      <c r="G12" s="15" t="str">
        <f>VLOOKUP(B12,Overall!B:AA,6,0)</f>
        <v>IIT Madras</v>
      </c>
      <c r="H12" s="16" t="str">
        <f>VLOOKUP(B12,Overall!B:AA,7,0)</f>
        <v>8 Weeks</v>
      </c>
      <c r="I12" s="15" t="str">
        <f>VLOOKUP(B12,Overall!B:AA,8,0)</f>
        <v>Rerun</v>
      </c>
      <c r="J12" s="17">
        <f>VLOOKUP(B12,Overall!B:AA,9,0)</f>
        <v>45859</v>
      </c>
      <c r="K12" s="17">
        <f>VLOOKUP(B12,Overall!B:AA,10,0)</f>
        <v>45912</v>
      </c>
      <c r="L12" s="17">
        <f>VLOOKUP(B12,Overall!B:AA,11,0)</f>
        <v>45921</v>
      </c>
      <c r="M12" s="17">
        <f>VLOOKUP(B12,Overall!B:AA,12,0)</f>
        <v>45866</v>
      </c>
      <c r="N12" s="17">
        <f>VLOOKUP(B12,Overall!B:AA,13,0)</f>
        <v>45884</v>
      </c>
      <c r="O12" s="15" t="str">
        <f>VLOOKUP(B12,Overall!B:AA,14,0)</f>
        <v>PG</v>
      </c>
      <c r="P12" s="15" t="str">
        <f>VLOOKUP(B12,Overall!B:AA,15,0)</f>
        <v>Elective</v>
      </c>
      <c r="Q12" s="15" t="str">
        <f>VLOOKUP(B12,Overall!B:AA,16,0)</f>
        <v>Yes</v>
      </c>
      <c r="R12" s="14" t="str">
        <f>VLOOKUP(B12,Overall!B:AA,17,0)</f>
        <v>Bioengineering</v>
      </c>
      <c r="S12" s="20" t="str">
        <f>VLOOKUP(B12,Overall!B:AA,18,0)</f>
        <v>https://onlinecourses.nptel.ac.in/noc25_bt66/preview</v>
      </c>
      <c r="T12" s="14" t="str">
        <f>VLOOKUP(B12,Overall!B:AA,19,0)</f>
        <v>noc25_bt66</v>
      </c>
      <c r="U12" s="18" t="str">
        <f>VLOOKUP(B12,Overall!B:AA,20,0)</f>
        <v>https://onlinecourses.nptel.ac.in/noc24_bt49/preview</v>
      </c>
      <c r="V12" s="18" t="str">
        <f>VLOOKUP(B12,Overall!B:AA,21,0)</f>
        <v>https://onlinecourses.nptel.ac.in/noc24_bt49/preview</v>
      </c>
      <c r="W12" s="14" t="str">
        <f>VLOOKUP(B12,Overall!B:AA,22,0)</f>
        <v>noc24_bt49</v>
      </c>
      <c r="X12" s="20" t="str">
        <f>VLOOKUP(B12,Overall!B:AA,23,0)</f>
        <v>https://nptel.ac.in/courses/102106081</v>
      </c>
      <c r="Y12" s="19" t="str">
        <f>VLOOKUP(B12,Overall!B:AA,24,0)</f>
        <v>https://nptel.ac.in/courses/102106081</v>
      </c>
      <c r="Z12" s="14">
        <f>VLOOKUP(B12,Overall!B:AA,25,0)</f>
        <v>102106081</v>
      </c>
      <c r="AA12" s="14"/>
    </row>
    <row r="13" spans="1:27" x14ac:dyDescent="0.25">
      <c r="A13" s="45">
        <v>12</v>
      </c>
      <c r="B13" s="14" t="s">
        <v>541</v>
      </c>
      <c r="C13" s="14" t="str">
        <f>VLOOKUP(B13,Overall!B:AA,2,0)</f>
        <v>Biotechnology and Bioengineering</v>
      </c>
      <c r="D13" s="14" t="str">
        <f>VLOOKUP(B13,Overall!B:AA,3,0)</f>
        <v>Proteins and Gel-Based Proteomics</v>
      </c>
      <c r="E13" s="14" t="str">
        <f>VLOOKUP(B13,Overall!B:AA,4,0)</f>
        <v>Prof. Sanjeeva Srivastava</v>
      </c>
      <c r="F13" s="15" t="str">
        <f>VLOOKUP(B13,Overall!B:AA,5,0)</f>
        <v>IIT Bombay</v>
      </c>
      <c r="G13" s="15" t="str">
        <f>VLOOKUP(B13,Overall!B:AA,6,0)</f>
        <v>IIT Bombay</v>
      </c>
      <c r="H13" s="16" t="str">
        <f>VLOOKUP(B13,Overall!B:AA,7,0)</f>
        <v>4 Weeks</v>
      </c>
      <c r="I13" s="15" t="str">
        <f>VLOOKUP(B13,Overall!B:AA,8,0)</f>
        <v>Rerun</v>
      </c>
      <c r="J13" s="17">
        <f>VLOOKUP(B13,Overall!B:AA,9,0)</f>
        <v>45859</v>
      </c>
      <c r="K13" s="17">
        <f>VLOOKUP(B13,Overall!B:AA,10,0)</f>
        <v>45884</v>
      </c>
      <c r="L13" s="17">
        <f>VLOOKUP(B13,Overall!B:AA,11,0)</f>
        <v>45921</v>
      </c>
      <c r="M13" s="17">
        <f>VLOOKUP(B13,Overall!B:AA,12,0)</f>
        <v>45866</v>
      </c>
      <c r="N13" s="17">
        <f>VLOOKUP(B13,Overall!B:AA,13,0)</f>
        <v>45884</v>
      </c>
      <c r="O13" s="15" t="str">
        <f>VLOOKUP(B13,Overall!B:AA,14,0)</f>
        <v>UG/PG</v>
      </c>
      <c r="P13" s="15" t="str">
        <f>VLOOKUP(B13,Overall!B:AA,15,0)</f>
        <v>Core</v>
      </c>
      <c r="Q13" s="15" t="str">
        <f>VLOOKUP(B13,Overall!B:AA,16,0)</f>
        <v>Yes</v>
      </c>
      <c r="R13" s="14">
        <f>VLOOKUP(B13,Overall!B:AA,17,0)</f>
        <v>0</v>
      </c>
      <c r="S13" s="20" t="str">
        <f>VLOOKUP(B13,Overall!B:AA,18,0)</f>
        <v>https://onlinecourses.nptel.ac.in/noc25_bt78/preview</v>
      </c>
      <c r="T13" s="14" t="str">
        <f>VLOOKUP(B13,Overall!B:AA,19,0)</f>
        <v>noc25_bt78</v>
      </c>
      <c r="U13" s="18" t="str">
        <f>VLOOKUP(B13,Overall!B:AA,20,0)</f>
        <v>https://onlinecourses.nptel.ac.in/noc24_bt40/preview</v>
      </c>
      <c r="V13" s="18" t="str">
        <f>VLOOKUP(B13,Overall!B:AA,21,0)</f>
        <v>https://onlinecourses.nptel.ac.in/noc24_bt40/preview</v>
      </c>
      <c r="W13" s="14" t="str">
        <f>VLOOKUP(B13,Overall!B:AA,22,0)</f>
        <v>noc24_bt40</v>
      </c>
      <c r="X13" s="20" t="str">
        <f>VLOOKUP(B13,Overall!B:AA,23,0)</f>
        <v>https://nptel.ac.in/courses/102101049</v>
      </c>
      <c r="Y13" s="19" t="str">
        <f>VLOOKUP(B13,Overall!B:AA,24,0)</f>
        <v>https://nptel.ac.in/courses/102101049</v>
      </c>
      <c r="Z13" s="14">
        <f>VLOOKUP(B13,Overall!B:AA,25,0)</f>
        <v>102101049</v>
      </c>
      <c r="AA13" s="14"/>
    </row>
    <row r="14" spans="1:27" x14ac:dyDescent="0.25">
      <c r="A14" s="45">
        <v>13</v>
      </c>
      <c r="B14" s="14" t="s">
        <v>665</v>
      </c>
      <c r="C14" s="14" t="str">
        <f>VLOOKUP(B14,Overall!B:AA,2,0)</f>
        <v>Chemical Engineering</v>
      </c>
      <c r="D14" s="14" t="str">
        <f>VLOOKUP(B14,Overall!B:AA,3,0)</f>
        <v>Chemical Process Control</v>
      </c>
      <c r="E14" s="14" t="str">
        <f>VLOOKUP(B14,Overall!B:AA,4,0)</f>
        <v>Prof. Sujit Jogwar</v>
      </c>
      <c r="F14" s="15" t="str">
        <f>VLOOKUP(B14,Overall!B:AA,5,0)</f>
        <v>IIT Bombay</v>
      </c>
      <c r="G14" s="15" t="str">
        <f>VLOOKUP(B14,Overall!B:AA,6,0)</f>
        <v>IIT Bombay</v>
      </c>
      <c r="H14" s="16" t="str">
        <f>VLOOKUP(B14,Overall!B:AA,7,0)</f>
        <v>8 Weeks</v>
      </c>
      <c r="I14" s="15" t="str">
        <f>VLOOKUP(B14,Overall!B:AA,8,0)</f>
        <v>Rerun</v>
      </c>
      <c r="J14" s="17">
        <f>VLOOKUP(B14,Overall!B:AA,9,0)</f>
        <v>45859</v>
      </c>
      <c r="K14" s="17">
        <f>VLOOKUP(B14,Overall!B:AA,10,0)</f>
        <v>45912</v>
      </c>
      <c r="L14" s="17">
        <f>VLOOKUP(B14,Overall!B:AA,11,0)</f>
        <v>45921</v>
      </c>
      <c r="M14" s="17">
        <f>VLOOKUP(B14,Overall!B:AA,12,0)</f>
        <v>45866</v>
      </c>
      <c r="N14" s="17">
        <f>VLOOKUP(B14,Overall!B:AA,13,0)</f>
        <v>45884</v>
      </c>
      <c r="O14" s="15" t="str">
        <f>VLOOKUP(B14,Overall!B:AA,14,0)</f>
        <v>UG</v>
      </c>
      <c r="P14" s="15" t="str">
        <f>VLOOKUP(B14,Overall!B:AA,15,0)</f>
        <v>Elective</v>
      </c>
      <c r="Q14" s="15" t="str">
        <f>VLOOKUP(B14,Overall!B:AA,16,0)</f>
        <v>Yes</v>
      </c>
      <c r="R14" s="14" t="str">
        <f>VLOOKUP(B14,Overall!B:AA,17,0)</f>
        <v>Computational Chemical Engineering</v>
      </c>
      <c r="S14" s="20" t="str">
        <f>VLOOKUP(B14,Overall!B:AA,18,0)</f>
        <v>https://onlinecourses.nptel.ac.in/noc25_ch63/preview</v>
      </c>
      <c r="T14" s="14" t="str">
        <f>VLOOKUP(B14,Overall!B:AA,19,0)</f>
        <v>noc25_ch63</v>
      </c>
      <c r="U14" s="18" t="str">
        <f>VLOOKUP(B14,Overall!B:AA,20,0)</f>
        <v>https://onlinecourses.nptel.ac.in/noc24_ch44/preview</v>
      </c>
      <c r="V14" s="18" t="str">
        <f>VLOOKUP(B14,Overall!B:AA,21,0)</f>
        <v>https://onlinecourses.nptel.ac.in/noc24_ch44/preview</v>
      </c>
      <c r="W14" s="14" t="str">
        <f>VLOOKUP(B14,Overall!B:AA,22,0)</f>
        <v>noc24_ch44</v>
      </c>
      <c r="X14" s="20" t="str">
        <f>VLOOKUP(B14,Overall!B:AA,23,0)</f>
        <v>https://nptel.ac.in/courses/103101142</v>
      </c>
      <c r="Y14" s="19" t="str">
        <f>VLOOKUP(B14,Overall!B:AA,24,0)</f>
        <v>https://nptel.ac.in/courses/103101142</v>
      </c>
      <c r="Z14" s="14">
        <f>VLOOKUP(B14,Overall!B:AA,25,0)</f>
        <v>103101142</v>
      </c>
      <c r="AA14" s="14"/>
    </row>
    <row r="15" spans="1:27" x14ac:dyDescent="0.25">
      <c r="A15" s="45">
        <v>14</v>
      </c>
      <c r="B15" s="14" t="s">
        <v>730</v>
      </c>
      <c r="C15" s="14" t="str">
        <f>VLOOKUP(B15,Overall!B:AA,2,0)</f>
        <v>Chemical Engineering</v>
      </c>
      <c r="D15" s="14" t="str">
        <f>VLOOKUP(B15,Overall!B:AA,3,0)</f>
        <v>Natural Gas Engineering</v>
      </c>
      <c r="E15" s="14" t="str">
        <f>VLOOKUP(B15,Overall!B:AA,4,0)</f>
        <v>Prof. Pankaj Tiwari</v>
      </c>
      <c r="F15" s="15" t="str">
        <f>VLOOKUP(B15,Overall!B:AA,5,0)</f>
        <v>IIT Guwahati</v>
      </c>
      <c r="G15" s="15" t="str">
        <f>VLOOKUP(B15,Overall!B:AA,6,0)</f>
        <v>IIT Guwahati</v>
      </c>
      <c r="H15" s="16" t="str">
        <f>VLOOKUP(B15,Overall!B:AA,7,0)</f>
        <v>8 Weeks</v>
      </c>
      <c r="I15" s="15" t="str">
        <f>VLOOKUP(B15,Overall!B:AA,8,0)</f>
        <v>Rerun</v>
      </c>
      <c r="J15" s="17">
        <f>VLOOKUP(B15,Overall!B:AA,9,0)</f>
        <v>45859</v>
      </c>
      <c r="K15" s="17">
        <f>VLOOKUP(B15,Overall!B:AA,10,0)</f>
        <v>45912</v>
      </c>
      <c r="L15" s="17">
        <f>VLOOKUP(B15,Overall!B:AA,11,0)</f>
        <v>45921</v>
      </c>
      <c r="M15" s="17">
        <f>VLOOKUP(B15,Overall!B:AA,12,0)</f>
        <v>45866</v>
      </c>
      <c r="N15" s="17">
        <f>VLOOKUP(B15,Overall!B:AA,13,0)</f>
        <v>45884</v>
      </c>
      <c r="O15" s="15" t="str">
        <f>VLOOKUP(B15,Overall!B:AA,14,0)</f>
        <v>UG/PG</v>
      </c>
      <c r="P15" s="15" t="str">
        <f>VLOOKUP(B15,Overall!B:AA,15,0)</f>
        <v>Elective</v>
      </c>
      <c r="Q15" s="15" t="str">
        <f>VLOOKUP(B15,Overall!B:AA,16,0)</f>
        <v>Yes</v>
      </c>
      <c r="R15" s="14">
        <f>VLOOKUP(B15,Overall!B:AA,17,0)</f>
        <v>0</v>
      </c>
      <c r="S15" s="20" t="str">
        <f>VLOOKUP(B15,Overall!B:AA,18,0)</f>
        <v>https://onlinecourses.nptel.ac.in/noc25_ch77/preview</v>
      </c>
      <c r="T15" s="14" t="str">
        <f>VLOOKUP(B15,Overall!B:AA,19,0)</f>
        <v>noc25_ch77</v>
      </c>
      <c r="U15" s="18" t="str">
        <f>VLOOKUP(B15,Overall!B:AA,20,0)</f>
        <v>https://onlinecourses.nptel.ac.in/noc24_ch46/preview</v>
      </c>
      <c r="V15" s="18" t="str">
        <f>VLOOKUP(B15,Overall!B:AA,21,0)</f>
        <v>https://onlinecourses.nptel.ac.in/noc24_ch46/preview</v>
      </c>
      <c r="W15" s="14" t="str">
        <f>VLOOKUP(B15,Overall!B:AA,22,0)</f>
        <v>noc24_ch46</v>
      </c>
      <c r="X15" s="20" t="str">
        <f>VLOOKUP(B15,Overall!B:AA,23,0)</f>
        <v>https://nptel.ac.in/courses/103103140</v>
      </c>
      <c r="Y15" s="19" t="str">
        <f>VLOOKUP(B15,Overall!B:AA,24,0)</f>
        <v>https://nptel.ac.in/courses/103103140</v>
      </c>
      <c r="Z15" s="14">
        <f>VLOOKUP(B15,Overall!B:AA,25,0)</f>
        <v>103103140</v>
      </c>
      <c r="AA15" s="14"/>
    </row>
    <row r="16" spans="1:27" x14ac:dyDescent="0.25">
      <c r="A16" s="45">
        <v>15</v>
      </c>
      <c r="B16" s="14" t="s">
        <v>739</v>
      </c>
      <c r="C16" s="14" t="str">
        <f>VLOOKUP(B16,Overall!B:AA,2,0)</f>
        <v>Chemical Engineering
Multidisciplinary</v>
      </c>
      <c r="D16" s="14" t="str">
        <f>VLOOKUP(B16,Overall!B:AA,3,0)</f>
        <v>Energy Conversion Technologies (Biomass and Coal)</v>
      </c>
      <c r="E16" s="14" t="str">
        <f>VLOOKUP(B16,Overall!B:AA,4,0)</f>
        <v>Prof. Vaibhav V. Goud</v>
      </c>
      <c r="F16" s="15" t="str">
        <f>VLOOKUP(B16,Overall!B:AA,5,0)</f>
        <v>IIT Guwahati</v>
      </c>
      <c r="G16" s="15" t="str">
        <f>VLOOKUP(B16,Overall!B:AA,6,0)</f>
        <v>IIT Guwahati</v>
      </c>
      <c r="H16" s="16" t="str">
        <f>VLOOKUP(B16,Overall!B:AA,7,0)</f>
        <v>8 Weeks</v>
      </c>
      <c r="I16" s="15" t="str">
        <f>VLOOKUP(B16,Overall!B:AA,8,0)</f>
        <v>Rerun</v>
      </c>
      <c r="J16" s="17">
        <f>VLOOKUP(B16,Overall!B:AA,9,0)</f>
        <v>45859</v>
      </c>
      <c r="K16" s="17">
        <f>VLOOKUP(B16,Overall!B:AA,10,0)</f>
        <v>45912</v>
      </c>
      <c r="L16" s="17">
        <f>VLOOKUP(B16,Overall!B:AA,11,0)</f>
        <v>45921</v>
      </c>
      <c r="M16" s="17">
        <f>VLOOKUP(B16,Overall!B:AA,12,0)</f>
        <v>45866</v>
      </c>
      <c r="N16" s="17">
        <f>VLOOKUP(B16,Overall!B:AA,13,0)</f>
        <v>45884</v>
      </c>
      <c r="O16" s="15" t="str">
        <f>VLOOKUP(B16,Overall!B:AA,14,0)</f>
        <v>UG/PG</v>
      </c>
      <c r="P16" s="15" t="str">
        <f>VLOOKUP(B16,Overall!B:AA,15,0)</f>
        <v>Core</v>
      </c>
      <c r="Q16" s="15" t="str">
        <f>VLOOKUP(B16,Overall!B:AA,16,0)</f>
        <v>Yes</v>
      </c>
      <c r="R16" s="14" t="str">
        <f>VLOOKUP(B16,Overall!B:AA,17,0)</f>
        <v>Energy and Environment</v>
      </c>
      <c r="S16" s="20" t="str">
        <f>VLOOKUP(B16,Overall!B:AA,18,0)</f>
        <v>https://onlinecourses.nptel.ac.in/noc25_ch79/preview</v>
      </c>
      <c r="T16" s="14" t="str">
        <f>VLOOKUP(B16,Overall!B:AA,19,0)</f>
        <v>noc25_ch79</v>
      </c>
      <c r="U16" s="18" t="str">
        <f>VLOOKUP(B16,Overall!B:AA,20,0)</f>
        <v>https://onlinecourses.nptel.ac.in/noc24_ch48/preview</v>
      </c>
      <c r="V16" s="18" t="str">
        <f>VLOOKUP(B16,Overall!B:AA,21,0)</f>
        <v>https://onlinecourses.nptel.ac.in/noc24_ch48/preview</v>
      </c>
      <c r="W16" s="14" t="str">
        <f>VLOOKUP(B16,Overall!B:AA,22,0)</f>
        <v>noc24_ch48</v>
      </c>
      <c r="X16" s="20" t="str">
        <f>VLOOKUP(B16,Overall!B:AA,23,0)</f>
        <v>https://nptel.ac.in/courses/103103222</v>
      </c>
      <c r="Y16" s="19" t="str">
        <f>VLOOKUP(B16,Overall!B:AA,24,0)</f>
        <v>https://nptel.ac.in/courses/103103222</v>
      </c>
      <c r="Z16" s="14">
        <f>VLOOKUP(B16,Overall!B:AA,25,0)</f>
        <v>103103222</v>
      </c>
      <c r="AA16" s="14"/>
    </row>
    <row r="17" spans="1:27" x14ac:dyDescent="0.25">
      <c r="A17" s="45">
        <v>16</v>
      </c>
      <c r="B17" s="14" t="s">
        <v>754</v>
      </c>
      <c r="C17" s="14" t="str">
        <f>VLOOKUP(B17,Overall!B:AA,2,0)</f>
        <v>Chemical Engineering</v>
      </c>
      <c r="D17" s="14" t="str">
        <f>VLOOKUP(B17,Overall!B:AA,3,0)</f>
        <v>Petroleum Technology</v>
      </c>
      <c r="E17" s="14" t="str">
        <f>VLOOKUP(B17,Overall!B:AA,4,0)</f>
        <v>Prof. Sonali Sengupta</v>
      </c>
      <c r="F17" s="15" t="str">
        <f>VLOOKUP(B17,Overall!B:AA,5,0)</f>
        <v>IIT Kharagpur</v>
      </c>
      <c r="G17" s="15" t="str">
        <f>VLOOKUP(B17,Overall!B:AA,6,0)</f>
        <v>IIT Kharagpur</v>
      </c>
      <c r="H17" s="16" t="str">
        <f>VLOOKUP(B17,Overall!B:AA,7,0)</f>
        <v>8 Weeks</v>
      </c>
      <c r="I17" s="15" t="str">
        <f>VLOOKUP(B17,Overall!B:AA,8,0)</f>
        <v>Rerun</v>
      </c>
      <c r="J17" s="17">
        <f>VLOOKUP(B17,Overall!B:AA,9,0)</f>
        <v>45859</v>
      </c>
      <c r="K17" s="17">
        <f>VLOOKUP(B17,Overall!B:AA,10,0)</f>
        <v>45912</v>
      </c>
      <c r="L17" s="17">
        <f>VLOOKUP(B17,Overall!B:AA,11,0)</f>
        <v>45921</v>
      </c>
      <c r="M17" s="17">
        <f>VLOOKUP(B17,Overall!B:AA,12,0)</f>
        <v>45866</v>
      </c>
      <c r="N17" s="17">
        <f>VLOOKUP(B17,Overall!B:AA,13,0)</f>
        <v>45884</v>
      </c>
      <c r="O17" s="15" t="str">
        <f>VLOOKUP(B17,Overall!B:AA,14,0)</f>
        <v>UG</v>
      </c>
      <c r="P17" s="15" t="str">
        <f>VLOOKUP(B17,Overall!B:AA,15,0)</f>
        <v>Elective</v>
      </c>
      <c r="Q17" s="15" t="str">
        <f>VLOOKUP(B17,Overall!B:AA,16,0)</f>
        <v>Yes</v>
      </c>
      <c r="R17" s="14">
        <f>VLOOKUP(B17,Overall!B:AA,17,0)</f>
        <v>0</v>
      </c>
      <c r="S17" s="20" t="str">
        <f>VLOOKUP(B17,Overall!B:AA,18,0)</f>
        <v>https://onlinecourses.nptel.ac.in/noc25_ch82/preview</v>
      </c>
      <c r="T17" s="14" t="str">
        <f>VLOOKUP(B17,Overall!B:AA,19,0)</f>
        <v>noc25_ch82</v>
      </c>
      <c r="U17" s="18" t="str">
        <f>VLOOKUP(B17,Overall!B:AA,20,0)</f>
        <v>https://onlinecourses.nptel.ac.in/noc24_ch41/preview</v>
      </c>
      <c r="V17" s="18" t="str">
        <f>VLOOKUP(B17,Overall!B:AA,21,0)</f>
        <v>https://onlinecourses.nptel.ac.in/noc24_ch41/preview</v>
      </c>
      <c r="W17" s="14" t="str">
        <f>VLOOKUP(B17,Overall!B:AA,22,0)</f>
        <v>noc24_ch41</v>
      </c>
      <c r="X17" s="20" t="str">
        <f>VLOOKUP(B17,Overall!B:AA,23,0)</f>
        <v>https://nptel.ac.in/courses/103105221</v>
      </c>
      <c r="Y17" s="19" t="str">
        <f>VLOOKUP(B17,Overall!B:AA,24,0)</f>
        <v>https://nptel.ac.in/courses/103105221</v>
      </c>
      <c r="Z17" s="14">
        <f>VLOOKUP(B17,Overall!B:AA,25,0)</f>
        <v>103105221</v>
      </c>
      <c r="AA17" s="14"/>
    </row>
    <row r="18" spans="1:27" x14ac:dyDescent="0.25">
      <c r="A18" s="45">
        <v>17</v>
      </c>
      <c r="B18" s="14" t="s">
        <v>759</v>
      </c>
      <c r="C18" s="14" t="str">
        <f>VLOOKUP(B18,Overall!B:AA,2,0)</f>
        <v>Chemical Engineering
Metallurgy and Material science &amp; Mining Engineering</v>
      </c>
      <c r="D18" s="14" t="str">
        <f>VLOOKUP(B18,Overall!B:AA,3,0)</f>
        <v>Rheology and Processing of Paints, Plastic, and Elastomer Based Composites</v>
      </c>
      <c r="E18" s="14" t="str">
        <f>VLOOKUP(B18,Overall!B:AA,4,0)</f>
        <v>Prof. Santanu Chattopadhyay</v>
      </c>
      <c r="F18" s="15" t="str">
        <f>VLOOKUP(B18,Overall!B:AA,5,0)</f>
        <v>IIT Kharagpur</v>
      </c>
      <c r="G18" s="15" t="str">
        <f>VLOOKUP(B18,Overall!B:AA,6,0)</f>
        <v>IIT Kharagpur</v>
      </c>
      <c r="H18" s="16" t="str">
        <f>VLOOKUP(B18,Overall!B:AA,7,0)</f>
        <v>8 Weeks</v>
      </c>
      <c r="I18" s="15" t="str">
        <f>VLOOKUP(B18,Overall!B:AA,8,0)</f>
        <v>Rerun</v>
      </c>
      <c r="J18" s="17">
        <f>VLOOKUP(B18,Overall!B:AA,9,0)</f>
        <v>45859</v>
      </c>
      <c r="K18" s="17">
        <f>VLOOKUP(B18,Overall!B:AA,10,0)</f>
        <v>45912</v>
      </c>
      <c r="L18" s="17">
        <f>VLOOKUP(B18,Overall!B:AA,11,0)</f>
        <v>45921</v>
      </c>
      <c r="M18" s="17">
        <f>VLOOKUP(B18,Overall!B:AA,12,0)</f>
        <v>45866</v>
      </c>
      <c r="N18" s="17">
        <f>VLOOKUP(B18,Overall!B:AA,13,0)</f>
        <v>45884</v>
      </c>
      <c r="O18" s="15" t="str">
        <f>VLOOKUP(B18,Overall!B:AA,14,0)</f>
        <v>UG/PG</v>
      </c>
      <c r="P18" s="15" t="str">
        <f>VLOOKUP(B18,Overall!B:AA,15,0)</f>
        <v>Core</v>
      </c>
      <c r="Q18" s="15" t="str">
        <f>VLOOKUP(B18,Overall!B:AA,16,0)</f>
        <v>Yes</v>
      </c>
      <c r="R18" s="14">
        <f>VLOOKUP(B18,Overall!B:AA,17,0)</f>
        <v>0</v>
      </c>
      <c r="S18" s="20" t="str">
        <f>VLOOKUP(B18,Overall!B:AA,18,0)</f>
        <v>https://onlinecourses.nptel.ac.in/noc25_ch83/preview</v>
      </c>
      <c r="T18" s="14" t="str">
        <f>VLOOKUP(B18,Overall!B:AA,19,0)</f>
        <v>noc25_ch83</v>
      </c>
      <c r="U18" s="18" t="str">
        <f>VLOOKUP(B18,Overall!B:AA,20,0)</f>
        <v>https://onlinecourses.nptel.ac.in/noc24_ch42/preview</v>
      </c>
      <c r="V18" s="18" t="str">
        <f>VLOOKUP(B18,Overall!B:AA,21,0)</f>
        <v>https://onlinecourses.nptel.ac.in/noc24_ch42/preview</v>
      </c>
      <c r="W18" s="14" t="str">
        <f>VLOOKUP(B18,Overall!B:AA,22,0)</f>
        <v>noc24_ch42</v>
      </c>
      <c r="X18" s="20" t="str">
        <f>VLOOKUP(B18,Overall!B:AA,23,0)</f>
        <v>https://nptel.ac.in/courses/103105222</v>
      </c>
      <c r="Y18" s="19" t="str">
        <f>VLOOKUP(B18,Overall!B:AA,24,0)</f>
        <v>https://nptel.ac.in/courses/103105222</v>
      </c>
      <c r="Z18" s="14">
        <f>VLOOKUP(B18,Overall!B:AA,25,0)</f>
        <v>103105222</v>
      </c>
      <c r="AA18" s="14"/>
    </row>
    <row r="19" spans="1:27" x14ac:dyDescent="0.25">
      <c r="A19" s="45">
        <v>18</v>
      </c>
      <c r="B19" s="14" t="s">
        <v>775</v>
      </c>
      <c r="C19" s="14" t="str">
        <f>VLOOKUP(B19,Overall!B:AA,2,0)</f>
        <v>Chemical Engineering</v>
      </c>
      <c r="D19" s="14" t="str">
        <f>VLOOKUP(B19,Overall!B:AA,3,0)</f>
        <v>Adsorption Science and Technology: Fundamentals and Applications</v>
      </c>
      <c r="E19" s="14" t="str">
        <f>VLOOKUP(B19,Overall!B:AA,4,0)</f>
        <v>Prof. Sourav Mondal</v>
      </c>
      <c r="F19" s="15" t="str">
        <f>VLOOKUP(B19,Overall!B:AA,5,0)</f>
        <v>IIT Kharagpur</v>
      </c>
      <c r="G19" s="15" t="str">
        <f>VLOOKUP(B19,Overall!B:AA,6,0)</f>
        <v>IIT Kharagpur</v>
      </c>
      <c r="H19" s="16" t="str">
        <f>VLOOKUP(B19,Overall!B:AA,7,0)</f>
        <v>8 Weeks</v>
      </c>
      <c r="I19" s="15" t="str">
        <f>VLOOKUP(B19,Overall!B:AA,8,0)</f>
        <v>Rerun</v>
      </c>
      <c r="J19" s="17">
        <f>VLOOKUP(B19,Overall!B:AA,9,0)</f>
        <v>45859</v>
      </c>
      <c r="K19" s="17">
        <f>VLOOKUP(B19,Overall!B:AA,10,0)</f>
        <v>45912</v>
      </c>
      <c r="L19" s="17">
        <f>VLOOKUP(B19,Overall!B:AA,11,0)</f>
        <v>45921</v>
      </c>
      <c r="M19" s="17">
        <f>VLOOKUP(B19,Overall!B:AA,12,0)</f>
        <v>45866</v>
      </c>
      <c r="N19" s="17">
        <f>VLOOKUP(B19,Overall!B:AA,13,0)</f>
        <v>45884</v>
      </c>
      <c r="O19" s="15" t="str">
        <f>VLOOKUP(B19,Overall!B:AA,14,0)</f>
        <v>UG/PG</v>
      </c>
      <c r="P19" s="15" t="str">
        <f>VLOOKUP(B19,Overall!B:AA,15,0)</f>
        <v>Elective</v>
      </c>
      <c r="Q19" s="15" t="str">
        <f>VLOOKUP(B19,Overall!B:AA,16,0)</f>
        <v>Yes</v>
      </c>
      <c r="R19" s="14" t="str">
        <f>VLOOKUP(B19,Overall!B:AA,17,0)</f>
        <v>Minor 1</v>
      </c>
      <c r="S19" s="20" t="str">
        <f>VLOOKUP(B19,Overall!B:AA,18,0)</f>
        <v>https://onlinecourses.nptel.ac.in/noc25_ch86/preview</v>
      </c>
      <c r="T19" s="14" t="str">
        <f>VLOOKUP(B19,Overall!B:AA,19,0)</f>
        <v>noc25_ch86</v>
      </c>
      <c r="U19" s="18" t="str">
        <f>VLOOKUP(B19,Overall!B:AA,20,0)</f>
        <v>https://onlinecourses.nptel.ac.in/noc24_ch47/preview</v>
      </c>
      <c r="V19" s="18" t="str">
        <f>VLOOKUP(B19,Overall!B:AA,21,0)</f>
        <v>https://onlinecourses.nptel.ac.in/noc24_ch47/preview</v>
      </c>
      <c r="W19" s="14" t="str">
        <f>VLOOKUP(B19,Overall!B:AA,22,0)</f>
        <v>noc24_ch47</v>
      </c>
      <c r="X19" s="20" t="str">
        <f>VLOOKUP(B19,Overall!B:AA,23,0)</f>
        <v>https://nptel.ac.in/courses/103105461</v>
      </c>
      <c r="Y19" s="19" t="str">
        <f>VLOOKUP(B19,Overall!B:AA,24,0)</f>
        <v>https://nptel.ac.in/courses/103105461</v>
      </c>
      <c r="Z19" s="14">
        <f>VLOOKUP(B19,Overall!B:AA,25,0)</f>
        <v>103105461</v>
      </c>
      <c r="AA19" s="14"/>
    </row>
    <row r="20" spans="1:27" x14ac:dyDescent="0.25">
      <c r="A20" s="45">
        <v>19</v>
      </c>
      <c r="B20" s="14" t="s">
        <v>884</v>
      </c>
      <c r="C20" s="14" t="str">
        <f>VLOOKUP(B20,Overall!B:AA,2,0)</f>
        <v>Chemistry</v>
      </c>
      <c r="D20" s="14" t="str">
        <f>VLOOKUP(B20,Overall!B:AA,3,0)</f>
        <v>Quantum Mechanics and Molecular Spectroscopy</v>
      </c>
      <c r="E20" s="14" t="str">
        <f>VLOOKUP(B20,Overall!B:AA,4,0)</f>
        <v>Prof. G Naresh Patwari</v>
      </c>
      <c r="F20" s="15" t="str">
        <f>VLOOKUP(B20,Overall!B:AA,5,0)</f>
        <v>IIT Bombay</v>
      </c>
      <c r="G20" s="15" t="str">
        <f>VLOOKUP(B20,Overall!B:AA,6,0)</f>
        <v>IIT Bombay</v>
      </c>
      <c r="H20" s="16" t="str">
        <f>VLOOKUP(B20,Overall!B:AA,7,0)</f>
        <v>8 Weeks</v>
      </c>
      <c r="I20" s="15" t="str">
        <f>VLOOKUP(B20,Overall!B:AA,8,0)</f>
        <v>Rerun</v>
      </c>
      <c r="J20" s="17">
        <f>VLOOKUP(B20,Overall!B:AA,9,0)</f>
        <v>45859</v>
      </c>
      <c r="K20" s="17">
        <f>VLOOKUP(B20,Overall!B:AA,10,0)</f>
        <v>45912</v>
      </c>
      <c r="L20" s="17">
        <f>VLOOKUP(B20,Overall!B:AA,11,0)</f>
        <v>45921</v>
      </c>
      <c r="M20" s="17">
        <f>VLOOKUP(B20,Overall!B:AA,12,0)</f>
        <v>45866</v>
      </c>
      <c r="N20" s="17">
        <f>VLOOKUP(B20,Overall!B:AA,13,0)</f>
        <v>45884</v>
      </c>
      <c r="O20" s="15" t="str">
        <f>VLOOKUP(B20,Overall!B:AA,14,0)</f>
        <v>PG</v>
      </c>
      <c r="P20" s="15" t="str">
        <f>VLOOKUP(B20,Overall!B:AA,15,0)</f>
        <v>Core</v>
      </c>
      <c r="Q20" s="15" t="str">
        <f>VLOOKUP(B20,Overall!B:AA,16,0)</f>
        <v>Yes</v>
      </c>
      <c r="R20" s="14">
        <f>VLOOKUP(B20,Overall!B:AA,17,0)</f>
        <v>0</v>
      </c>
      <c r="S20" s="20" t="str">
        <f>VLOOKUP(B20,Overall!B:AA,18,0)</f>
        <v>https://onlinecourses.nptel.ac.in/noc25_cy49/preview</v>
      </c>
      <c r="T20" s="14" t="str">
        <f>VLOOKUP(B20,Overall!B:AA,19,0)</f>
        <v>noc25_cy49</v>
      </c>
      <c r="U20" s="18" t="str">
        <f>VLOOKUP(B20,Overall!B:AA,20,0)</f>
        <v>https://onlinecourses.nptel.ac.in/noc24_cy42/preview</v>
      </c>
      <c r="V20" s="18" t="str">
        <f>VLOOKUP(B20,Overall!B:AA,21,0)</f>
        <v>https://onlinecourses.nptel.ac.in/noc24_cy42/preview</v>
      </c>
      <c r="W20" s="14" t="str">
        <f>VLOOKUP(B20,Overall!B:AA,22,0)</f>
        <v>noc24_cy42</v>
      </c>
      <c r="X20" s="20" t="str">
        <f>VLOOKUP(B20,Overall!B:AA,23,0)</f>
        <v>https://nptel.ac.in/courses/104101126</v>
      </c>
      <c r="Y20" s="19" t="str">
        <f>VLOOKUP(B20,Overall!B:AA,24,0)</f>
        <v>https://nptel.ac.in/courses/104101126</v>
      </c>
      <c r="Z20" s="14">
        <f>VLOOKUP(B20,Overall!B:AA,25,0)</f>
        <v>104101126</v>
      </c>
      <c r="AA20" s="14"/>
    </row>
    <row r="21" spans="1:27" x14ac:dyDescent="0.25">
      <c r="A21" s="45">
        <v>20</v>
      </c>
      <c r="B21" s="14" t="s">
        <v>918</v>
      </c>
      <c r="C21" s="14" t="str">
        <f>VLOOKUP(B21,Overall!B:AA,2,0)</f>
        <v>Chemistry</v>
      </c>
      <c r="D21" s="14" t="str">
        <f>VLOOKUP(B21,Overall!B:AA,3,0)</f>
        <v>Introduction to Polymer Science</v>
      </c>
      <c r="E21" s="14" t="str">
        <f>VLOOKUP(B21,Overall!B:AA,4,0)</f>
        <v>Prof. Dibakar Dhara</v>
      </c>
      <c r="F21" s="15" t="str">
        <f>VLOOKUP(B21,Overall!B:AA,5,0)</f>
        <v>IIT Kharagpur</v>
      </c>
      <c r="G21" s="15" t="str">
        <f>VLOOKUP(B21,Overall!B:AA,6,0)</f>
        <v>IIT Kharagpur</v>
      </c>
      <c r="H21" s="16" t="str">
        <f>VLOOKUP(B21,Overall!B:AA,7,0)</f>
        <v>8 Weeks</v>
      </c>
      <c r="I21" s="15" t="str">
        <f>VLOOKUP(B21,Overall!B:AA,8,0)</f>
        <v>Rerun</v>
      </c>
      <c r="J21" s="17">
        <f>VLOOKUP(B21,Overall!B:AA,9,0)</f>
        <v>45859</v>
      </c>
      <c r="K21" s="17">
        <f>VLOOKUP(B21,Overall!B:AA,10,0)</f>
        <v>45912</v>
      </c>
      <c r="L21" s="17">
        <f>VLOOKUP(B21,Overall!B:AA,11,0)</f>
        <v>45921</v>
      </c>
      <c r="M21" s="17">
        <f>VLOOKUP(B21,Overall!B:AA,12,0)</f>
        <v>45866</v>
      </c>
      <c r="N21" s="17">
        <f>VLOOKUP(B21,Overall!B:AA,13,0)</f>
        <v>45884</v>
      </c>
      <c r="O21" s="15" t="str">
        <f>VLOOKUP(B21,Overall!B:AA,14,0)</f>
        <v>UG/PG</v>
      </c>
      <c r="P21" s="15" t="str">
        <f>VLOOKUP(B21,Overall!B:AA,15,0)</f>
        <v>Core</v>
      </c>
      <c r="Q21" s="15" t="str">
        <f>VLOOKUP(B21,Overall!B:AA,16,0)</f>
        <v>Yes</v>
      </c>
      <c r="R21" s="14">
        <f>VLOOKUP(B21,Overall!B:AA,17,0)</f>
        <v>0</v>
      </c>
      <c r="S21" s="20" t="str">
        <f>VLOOKUP(B21,Overall!B:AA,18,0)</f>
        <v>https://onlinecourses.nptel.ac.in/noc25_cy56/preview</v>
      </c>
      <c r="T21" s="14" t="str">
        <f>VLOOKUP(B21,Overall!B:AA,19,0)</f>
        <v>noc25_cy56</v>
      </c>
      <c r="U21" s="18" t="str">
        <f>VLOOKUP(B21,Overall!B:AA,20,0)</f>
        <v>https://onlinecourses.nptel.ac.in/noc24_cy37/preview</v>
      </c>
      <c r="V21" s="18" t="str">
        <f>VLOOKUP(B21,Overall!B:AA,21,0)</f>
        <v>https://onlinecourses.nptel.ac.in/noc24_cy37/preview</v>
      </c>
      <c r="W21" s="14" t="str">
        <f>VLOOKUP(B21,Overall!B:AA,22,0)</f>
        <v>noc24_cy37</v>
      </c>
      <c r="X21" s="20" t="str">
        <f>VLOOKUP(B21,Overall!B:AA,23,0)</f>
        <v>https://nptel.ac.in/courses/104105124</v>
      </c>
      <c r="Y21" s="19" t="str">
        <f>VLOOKUP(B21,Overall!B:AA,24,0)</f>
        <v>https://nptel.ac.in/courses/104105124</v>
      </c>
      <c r="Z21" s="14">
        <f>VLOOKUP(B21,Overall!B:AA,25,0)</f>
        <v>104105124</v>
      </c>
      <c r="AA21" s="14"/>
    </row>
    <row r="22" spans="1:27" x14ac:dyDescent="0.25">
      <c r="A22" s="45">
        <v>21</v>
      </c>
      <c r="B22" s="14" t="s">
        <v>957</v>
      </c>
      <c r="C22" s="14" t="str">
        <f>VLOOKUP(B22,Overall!B:AA,2,0)</f>
        <v>Chemistry and Biochemistry</v>
      </c>
      <c r="D22" s="14" t="str">
        <f>VLOOKUP(B22,Overall!B:AA,3,0)</f>
        <v>Mechanisms in Organic Chemistry</v>
      </c>
      <c r="E22" s="14" t="str">
        <f>VLOOKUP(B22,Overall!B:AA,4,0)</f>
        <v>Prof. Nandita Madhavan</v>
      </c>
      <c r="F22" s="15" t="str">
        <f>VLOOKUP(B22,Overall!B:AA,5,0)</f>
        <v>IIT Bombay</v>
      </c>
      <c r="G22" s="15" t="str">
        <f>VLOOKUP(B22,Overall!B:AA,6,0)</f>
        <v>IIT Bombay</v>
      </c>
      <c r="H22" s="16" t="str">
        <f>VLOOKUP(B22,Overall!B:AA,7,0)</f>
        <v>8 Weeks</v>
      </c>
      <c r="I22" s="15" t="str">
        <f>VLOOKUP(B22,Overall!B:AA,8,0)</f>
        <v>Rerun</v>
      </c>
      <c r="J22" s="17">
        <f>VLOOKUP(B22,Overall!B:AA,9,0)</f>
        <v>45859</v>
      </c>
      <c r="K22" s="17">
        <f>VLOOKUP(B22,Overall!B:AA,10,0)</f>
        <v>45912</v>
      </c>
      <c r="L22" s="17">
        <f>VLOOKUP(B22,Overall!B:AA,11,0)</f>
        <v>45921</v>
      </c>
      <c r="M22" s="17">
        <f>VLOOKUP(B22,Overall!B:AA,12,0)</f>
        <v>45866</v>
      </c>
      <c r="N22" s="17">
        <f>VLOOKUP(B22,Overall!B:AA,13,0)</f>
        <v>45884</v>
      </c>
      <c r="O22" s="15" t="str">
        <f>VLOOKUP(B22,Overall!B:AA,14,0)</f>
        <v>UG/PG</v>
      </c>
      <c r="P22" s="15" t="str">
        <f>VLOOKUP(B22,Overall!B:AA,15,0)</f>
        <v>Core</v>
      </c>
      <c r="Q22" s="15" t="str">
        <f>VLOOKUP(B22,Overall!B:AA,16,0)</f>
        <v>Yes</v>
      </c>
      <c r="R22" s="14">
        <f>VLOOKUP(B22,Overall!B:AA,17,0)</f>
        <v>0</v>
      </c>
      <c r="S22" s="20" t="str">
        <f>VLOOKUP(B22,Overall!B:AA,18,0)</f>
        <v>https://onlinecourses.nptel.ac.in/noc25_cy64/preview</v>
      </c>
      <c r="T22" s="14" t="str">
        <f>VLOOKUP(B22,Overall!B:AA,19,0)</f>
        <v>noc25_cy64</v>
      </c>
      <c r="U22" s="18" t="str">
        <f>VLOOKUP(B22,Overall!B:AA,20,0)</f>
        <v>https://onlinecourses.nptel.ac.in/noc24_cy39/preview</v>
      </c>
      <c r="V22" s="18" t="str">
        <f>VLOOKUP(B22,Overall!B:AA,21,0)</f>
        <v>https://onlinecourses.nptel.ac.in/noc24_cy39/preview</v>
      </c>
      <c r="W22" s="14" t="str">
        <f>VLOOKUP(B22,Overall!B:AA,22,0)</f>
        <v>noc24_cy39</v>
      </c>
      <c r="X22" s="20" t="str">
        <f>VLOOKUP(B22,Overall!B:AA,23,0)</f>
        <v>https://nptel.ac.in/courses/104101115</v>
      </c>
      <c r="Y22" s="19" t="str">
        <f>VLOOKUP(B22,Overall!B:AA,24,0)</f>
        <v>https://nptel.ac.in/courses/104101115</v>
      </c>
      <c r="Z22" s="14">
        <f>VLOOKUP(B22,Overall!B:AA,25,0)</f>
        <v>104101115</v>
      </c>
      <c r="AA22" s="14"/>
    </row>
    <row r="23" spans="1:27" x14ac:dyDescent="0.25">
      <c r="A23" s="45">
        <v>22</v>
      </c>
      <c r="B23" s="14" t="s">
        <v>1104</v>
      </c>
      <c r="C23" s="14" t="str">
        <f>VLOOKUP(B23,Overall!B:AA,2,0)</f>
        <v>Civil Engineering</v>
      </c>
      <c r="D23" s="14" t="str">
        <f>VLOOKUP(B23,Overall!B:AA,3,0)</f>
        <v>Project Planning &amp; Control</v>
      </c>
      <c r="E23" s="14" t="str">
        <f>VLOOKUP(B23,Overall!B:AA,4,0)</f>
        <v>Prof. Koshy Varghese</v>
      </c>
      <c r="F23" s="15" t="str">
        <f>VLOOKUP(B23,Overall!B:AA,5,0)</f>
        <v>IIT Madras</v>
      </c>
      <c r="G23" s="15" t="str">
        <f>VLOOKUP(B23,Overall!B:AA,6,0)</f>
        <v>IIT Madras</v>
      </c>
      <c r="H23" s="16" t="str">
        <f>VLOOKUP(B23,Overall!B:AA,7,0)</f>
        <v>8 Weeks</v>
      </c>
      <c r="I23" s="15" t="str">
        <f>VLOOKUP(B23,Overall!B:AA,8,0)</f>
        <v>Rerun</v>
      </c>
      <c r="J23" s="17">
        <f>VLOOKUP(B23,Overall!B:AA,9,0)</f>
        <v>45859</v>
      </c>
      <c r="K23" s="17">
        <f>VLOOKUP(B23,Overall!B:AA,10,0)</f>
        <v>45912</v>
      </c>
      <c r="L23" s="17">
        <f>VLOOKUP(B23,Overall!B:AA,11,0)</f>
        <v>45921</v>
      </c>
      <c r="M23" s="17">
        <f>VLOOKUP(B23,Overall!B:AA,12,0)</f>
        <v>45866</v>
      </c>
      <c r="N23" s="17">
        <f>VLOOKUP(B23,Overall!B:AA,13,0)</f>
        <v>45884</v>
      </c>
      <c r="O23" s="15" t="str">
        <f>VLOOKUP(B23,Overall!B:AA,14,0)</f>
        <v>UG</v>
      </c>
      <c r="P23" s="15" t="str">
        <f>VLOOKUP(B23,Overall!B:AA,15,0)</f>
        <v>Elective</v>
      </c>
      <c r="Q23" s="15" t="str">
        <f>VLOOKUP(B23,Overall!B:AA,16,0)</f>
        <v>Yes</v>
      </c>
      <c r="R23" s="14" t="str">
        <f>VLOOKUP(B23,Overall!B:AA,17,0)</f>
        <v>Urban Infrastructure Planning and Management</v>
      </c>
      <c r="S23" s="20" t="str">
        <f>VLOOKUP(B23,Overall!B:AA,18,0)</f>
        <v>https://onlinecourses.nptel.ac.in/noc25_ce91/preview</v>
      </c>
      <c r="T23" s="14" t="str">
        <f>VLOOKUP(B23,Overall!B:AA,19,0)</f>
        <v>noc25_ce91</v>
      </c>
      <c r="U23" s="18" t="str">
        <f>VLOOKUP(B23,Overall!B:AA,20,0)</f>
        <v>https://onlinecourses.nptel.ac.in/noc23_ce59/preview</v>
      </c>
      <c r="V23" s="18" t="str">
        <f>VLOOKUP(B23,Overall!B:AA,21,0)</f>
        <v>https://onlinecourses.nptel.ac.in/noc23_ce59/preview</v>
      </c>
      <c r="W23" s="14" t="str">
        <f>VLOOKUP(B23,Overall!B:AA,22,0)</f>
        <v>noc23_ce59</v>
      </c>
      <c r="X23" s="20" t="str">
        <f>VLOOKUP(B23,Overall!B:AA,23,0)</f>
        <v>https://nptel.ac.in/courses/105106149</v>
      </c>
      <c r="Y23" s="19" t="str">
        <f>VLOOKUP(B23,Overall!B:AA,24,0)</f>
        <v>https://nptel.ac.in/courses/105106149</v>
      </c>
      <c r="Z23" s="14">
        <f>VLOOKUP(B23,Overall!B:AA,25,0)</f>
        <v>105106149</v>
      </c>
      <c r="AA23" s="14"/>
    </row>
    <row r="24" spans="1:27" x14ac:dyDescent="0.25">
      <c r="A24" s="45">
        <v>23</v>
      </c>
      <c r="B24" s="14" t="s">
        <v>1128</v>
      </c>
      <c r="C24" s="14" t="str">
        <f>VLOOKUP(B24,Overall!B:AA,2,0)</f>
        <v>Civil Engineering</v>
      </c>
      <c r="D24" s="14" t="str">
        <f>VLOOKUP(B24,Overall!B:AA,3,0)</f>
        <v>Introductory Field Structural Geology</v>
      </c>
      <c r="E24" s="14" t="str">
        <f>VLOOKUP(B24,Overall!B:AA,4,0)</f>
        <v>Prof. Santanu Misra</v>
      </c>
      <c r="F24" s="15" t="str">
        <f>VLOOKUP(B24,Overall!B:AA,5,0)</f>
        <v>IIT Kanpur</v>
      </c>
      <c r="G24" s="15" t="str">
        <f>VLOOKUP(B24,Overall!B:AA,6,0)</f>
        <v>IIT Kanpur</v>
      </c>
      <c r="H24" s="16" t="str">
        <f>VLOOKUP(B24,Overall!B:AA,7,0)</f>
        <v>4 Weeks</v>
      </c>
      <c r="I24" s="15" t="str">
        <f>VLOOKUP(B24,Overall!B:AA,8,0)</f>
        <v>Rerun</v>
      </c>
      <c r="J24" s="17">
        <f>VLOOKUP(B24,Overall!B:AA,9,0)</f>
        <v>45859</v>
      </c>
      <c r="K24" s="17">
        <f>VLOOKUP(B24,Overall!B:AA,10,0)</f>
        <v>45884</v>
      </c>
      <c r="L24" s="17">
        <f>VLOOKUP(B24,Overall!B:AA,11,0)</f>
        <v>45921</v>
      </c>
      <c r="M24" s="17">
        <f>VLOOKUP(B24,Overall!B:AA,12,0)</f>
        <v>45866</v>
      </c>
      <c r="N24" s="17">
        <f>VLOOKUP(B24,Overall!B:AA,13,0)</f>
        <v>45884</v>
      </c>
      <c r="O24" s="15" t="str">
        <f>VLOOKUP(B24,Overall!B:AA,14,0)</f>
        <v>UG</v>
      </c>
      <c r="P24" s="15" t="str">
        <f>VLOOKUP(B24,Overall!B:AA,15,0)</f>
        <v>Core</v>
      </c>
      <c r="Q24" s="15" t="str">
        <f>VLOOKUP(B24,Overall!B:AA,16,0)</f>
        <v>No</v>
      </c>
      <c r="R24" s="14">
        <f>VLOOKUP(B24,Overall!B:AA,17,0)</f>
        <v>0</v>
      </c>
      <c r="S24" s="20" t="str">
        <f>VLOOKUP(B24,Overall!B:AA,18,0)</f>
        <v>https://onlinecourses.nptel.ac.in/noc25_ce96/preview</v>
      </c>
      <c r="T24" s="14" t="str">
        <f>VLOOKUP(B24,Overall!B:AA,19,0)</f>
        <v>noc25_ce96</v>
      </c>
      <c r="U24" s="18" t="str">
        <f>VLOOKUP(B24,Overall!B:AA,20,0)</f>
        <v>https://onlinecourses.nptel.ac.in/noc24_ce108/preview</v>
      </c>
      <c r="V24" s="18" t="str">
        <f>VLOOKUP(B24,Overall!B:AA,21,0)</f>
        <v>https://onlinecourses.nptel.ac.in/noc24_ce108/preview</v>
      </c>
      <c r="W24" s="14" t="str">
        <f>VLOOKUP(B24,Overall!B:AA,22,0)</f>
        <v>noc24_ce108</v>
      </c>
      <c r="X24" s="20" t="str">
        <f>VLOOKUP(B24,Overall!B:AA,23,0)</f>
        <v>https://nptel.ac.in/courses/105104216</v>
      </c>
      <c r="Y24" s="19" t="str">
        <f>VLOOKUP(B24,Overall!B:AA,24,0)</f>
        <v>https://nptel.ac.in/courses/105104216</v>
      </c>
      <c r="Z24" s="14">
        <f>VLOOKUP(B24,Overall!B:AA,25,0)</f>
        <v>105104216</v>
      </c>
      <c r="AA24" s="14"/>
    </row>
    <row r="25" spans="1:27" x14ac:dyDescent="0.25">
      <c r="A25" s="45">
        <v>24</v>
      </c>
      <c r="B25" s="14" t="s">
        <v>1143</v>
      </c>
      <c r="C25" s="14" t="str">
        <f>VLOOKUP(B25,Overall!B:AA,2,0)</f>
        <v>Civil Engineering</v>
      </c>
      <c r="D25" s="14" t="str">
        <f>VLOOKUP(B25,Overall!B:AA,3,0)</f>
        <v>Geotechnical Engineering Laboratory</v>
      </c>
      <c r="E25" s="14" t="str">
        <f>VLOOKUP(B25,Overall!B:AA,4,0)</f>
        <v>Prof. J.N. Mandal</v>
      </c>
      <c r="F25" s="15" t="str">
        <f>VLOOKUP(B25,Overall!B:AA,5,0)</f>
        <v>IIT Bombay</v>
      </c>
      <c r="G25" s="15" t="str">
        <f>VLOOKUP(B25,Overall!B:AA,6,0)</f>
        <v>IIT Bombay</v>
      </c>
      <c r="H25" s="16" t="str">
        <f>VLOOKUP(B25,Overall!B:AA,7,0)</f>
        <v>4 Weeks</v>
      </c>
      <c r="I25" s="15" t="str">
        <f>VLOOKUP(B25,Overall!B:AA,8,0)</f>
        <v>Rerun</v>
      </c>
      <c r="J25" s="17">
        <f>VLOOKUP(B25,Overall!B:AA,9,0)</f>
        <v>45859</v>
      </c>
      <c r="K25" s="17">
        <f>VLOOKUP(B25,Overall!B:AA,10,0)</f>
        <v>45884</v>
      </c>
      <c r="L25" s="17">
        <f>VLOOKUP(B25,Overall!B:AA,11,0)</f>
        <v>45921</v>
      </c>
      <c r="M25" s="17">
        <f>VLOOKUP(B25,Overall!B:AA,12,0)</f>
        <v>45866</v>
      </c>
      <c r="N25" s="17">
        <f>VLOOKUP(B25,Overall!B:AA,13,0)</f>
        <v>45884</v>
      </c>
      <c r="O25" s="15" t="str">
        <f>VLOOKUP(B25,Overall!B:AA,14,0)</f>
        <v>UG/PG</v>
      </c>
      <c r="P25" s="15" t="str">
        <f>VLOOKUP(B25,Overall!B:AA,15,0)</f>
        <v>Core</v>
      </c>
      <c r="Q25" s="15" t="str">
        <f>VLOOKUP(B25,Overall!B:AA,16,0)</f>
        <v>Yes</v>
      </c>
      <c r="R25" s="14">
        <f>VLOOKUP(B25,Overall!B:AA,17,0)</f>
        <v>0</v>
      </c>
      <c r="S25" s="20" t="str">
        <f>VLOOKUP(B25,Overall!B:AA,18,0)</f>
        <v>https://onlinecourses.nptel.ac.in/noc25_ce99/preview</v>
      </c>
      <c r="T25" s="14" t="str">
        <f>VLOOKUP(B25,Overall!B:AA,19,0)</f>
        <v>noc25_ce99</v>
      </c>
      <c r="U25" s="18" t="str">
        <f>VLOOKUP(B25,Overall!B:AA,20,0)</f>
        <v>https://onlinecourses.nptel.ac.in/noc24_ce55/preview</v>
      </c>
      <c r="V25" s="18" t="str">
        <f>VLOOKUP(B25,Overall!B:AA,21,0)</f>
        <v>https://onlinecourses.nptel.ac.in/noc24_ce55/preview</v>
      </c>
      <c r="W25" s="14" t="str">
        <f>VLOOKUP(B25,Overall!B:AA,22,0)</f>
        <v>noc24_ce55</v>
      </c>
      <c r="X25" s="20" t="str">
        <f>VLOOKUP(B25,Overall!B:AA,23,0)</f>
        <v>https://nptel.ac.in/courses/105101160</v>
      </c>
      <c r="Y25" s="19" t="str">
        <f>VLOOKUP(B25,Overall!B:AA,24,0)</f>
        <v>https://nptel.ac.in/courses/105101160</v>
      </c>
      <c r="Z25" s="14">
        <f>VLOOKUP(B25,Overall!B:AA,25,0)</f>
        <v>105101160</v>
      </c>
      <c r="AA25" s="14"/>
    </row>
    <row r="26" spans="1:27" x14ac:dyDescent="0.25">
      <c r="A26" s="45">
        <v>25</v>
      </c>
      <c r="B26" s="14" t="s">
        <v>1177</v>
      </c>
      <c r="C26" s="14" t="str">
        <f>VLOOKUP(B26,Overall!B:AA,2,0)</f>
        <v>Civil Engineering</v>
      </c>
      <c r="D26" s="14" t="str">
        <f>VLOOKUP(B26,Overall!B:AA,3,0)</f>
        <v>Subsurface Exploration: Importance and Techniques Involved</v>
      </c>
      <c r="E26" s="14" t="str">
        <f>VLOOKUP(B26,Overall!B:AA,4,0)</f>
        <v>Prof. Abhishek Kumar</v>
      </c>
      <c r="F26" s="15" t="str">
        <f>VLOOKUP(B26,Overall!B:AA,5,0)</f>
        <v>IIT Guwahati</v>
      </c>
      <c r="G26" s="15" t="str">
        <f>VLOOKUP(B26,Overall!B:AA,6,0)</f>
        <v>IIT Guwahati</v>
      </c>
      <c r="H26" s="16" t="str">
        <f>VLOOKUP(B26,Overall!B:AA,7,0)</f>
        <v>8 Weeks</v>
      </c>
      <c r="I26" s="15" t="str">
        <f>VLOOKUP(B26,Overall!B:AA,8,0)</f>
        <v>Rerun</v>
      </c>
      <c r="J26" s="17">
        <f>VLOOKUP(B26,Overall!B:AA,9,0)</f>
        <v>45859</v>
      </c>
      <c r="K26" s="17">
        <f>VLOOKUP(B26,Overall!B:AA,10,0)</f>
        <v>45912</v>
      </c>
      <c r="L26" s="17">
        <f>VLOOKUP(B26,Overall!B:AA,11,0)</f>
        <v>45921</v>
      </c>
      <c r="M26" s="17">
        <f>VLOOKUP(B26,Overall!B:AA,12,0)</f>
        <v>45866</v>
      </c>
      <c r="N26" s="17">
        <f>VLOOKUP(B26,Overall!B:AA,13,0)</f>
        <v>45884</v>
      </c>
      <c r="O26" s="15" t="str">
        <f>VLOOKUP(B26,Overall!B:AA,14,0)</f>
        <v>PG</v>
      </c>
      <c r="P26" s="15" t="str">
        <f>VLOOKUP(B26,Overall!B:AA,15,0)</f>
        <v>Elective</v>
      </c>
      <c r="Q26" s="15" t="str">
        <f>VLOOKUP(B26,Overall!B:AA,16,0)</f>
        <v>Yes</v>
      </c>
      <c r="R26" s="14">
        <f>VLOOKUP(B26,Overall!B:AA,17,0)</f>
        <v>0</v>
      </c>
      <c r="S26" s="20" t="str">
        <f>VLOOKUP(B26,Overall!B:AA,18,0)</f>
        <v>https://onlinecourses.nptel.ac.in/noc25_ce106/preview</v>
      </c>
      <c r="T26" s="14" t="str">
        <f>VLOOKUP(B26,Overall!B:AA,19,0)</f>
        <v>noc25_ce106</v>
      </c>
      <c r="U26" s="18" t="str">
        <f>VLOOKUP(B26,Overall!B:AA,20,0)</f>
        <v>https://onlinecourses.nptel.ac.in/noc24_ce59/preview</v>
      </c>
      <c r="V26" s="18" t="str">
        <f>VLOOKUP(B26,Overall!B:AA,21,0)</f>
        <v>https://onlinecourses.nptel.ac.in/noc24_ce59/preview</v>
      </c>
      <c r="W26" s="14" t="str">
        <f>VLOOKUP(B26,Overall!B:AA,22,0)</f>
        <v>noc24_ce59</v>
      </c>
      <c r="X26" s="20" t="str">
        <f>VLOOKUP(B26,Overall!B:AA,23,0)</f>
        <v>https://nptel.ac.in/courses/105103182</v>
      </c>
      <c r="Y26" s="19" t="str">
        <f>VLOOKUP(B26,Overall!B:AA,24,0)</f>
        <v>https://nptel.ac.in/courses/105103182</v>
      </c>
      <c r="Z26" s="14">
        <f>VLOOKUP(B26,Overall!B:AA,25,0)</f>
        <v>105103182</v>
      </c>
      <c r="AA26" s="14"/>
    </row>
    <row r="27" spans="1:27" x14ac:dyDescent="0.25">
      <c r="A27" s="45">
        <v>26</v>
      </c>
      <c r="B27" s="14" t="s">
        <v>1186</v>
      </c>
      <c r="C27" s="14" t="str">
        <f>VLOOKUP(B27,Overall!B:AA,2,0)</f>
        <v>Civil Engineering</v>
      </c>
      <c r="D27" s="14" t="str">
        <f>VLOOKUP(B27,Overall!B:AA,3,0)</f>
        <v>Remote Sensing and GIS</v>
      </c>
      <c r="E27" s="14" t="str">
        <f>VLOOKUP(B27,Overall!B:AA,4,0)</f>
        <v>Prof. Rishikesh Bharti</v>
      </c>
      <c r="F27" s="15" t="str">
        <f>VLOOKUP(B27,Overall!B:AA,5,0)</f>
        <v>IIT Guwahati</v>
      </c>
      <c r="G27" s="15" t="str">
        <f>VLOOKUP(B27,Overall!B:AA,6,0)</f>
        <v>IIT Guwahati</v>
      </c>
      <c r="H27" s="16" t="str">
        <f>VLOOKUP(B27,Overall!B:AA,7,0)</f>
        <v>8 Weeks</v>
      </c>
      <c r="I27" s="15" t="str">
        <f>VLOOKUP(B27,Overall!B:AA,8,0)</f>
        <v>Rerun</v>
      </c>
      <c r="J27" s="17">
        <f>VLOOKUP(B27,Overall!B:AA,9,0)</f>
        <v>45859</v>
      </c>
      <c r="K27" s="17">
        <f>VLOOKUP(B27,Overall!B:AA,10,0)</f>
        <v>45912</v>
      </c>
      <c r="L27" s="17">
        <f>VLOOKUP(B27,Overall!B:AA,11,0)</f>
        <v>45921</v>
      </c>
      <c r="M27" s="17">
        <f>VLOOKUP(B27,Overall!B:AA,12,0)</f>
        <v>45866</v>
      </c>
      <c r="N27" s="17">
        <f>VLOOKUP(B27,Overall!B:AA,13,0)</f>
        <v>45884</v>
      </c>
      <c r="O27" s="15" t="str">
        <f>VLOOKUP(B27,Overall!B:AA,14,0)</f>
        <v>UG/PG</v>
      </c>
      <c r="P27" s="15" t="str">
        <f>VLOOKUP(B27,Overall!B:AA,15,0)</f>
        <v>Core</v>
      </c>
      <c r="Q27" s="15" t="str">
        <f>VLOOKUP(B27,Overall!B:AA,16,0)</f>
        <v>Yes</v>
      </c>
      <c r="R27" s="14">
        <f>VLOOKUP(B27,Overall!B:AA,17,0)</f>
        <v>0</v>
      </c>
      <c r="S27" s="20" t="str">
        <f>VLOOKUP(B27,Overall!B:AA,18,0)</f>
        <v>https://onlinecourses.nptel.ac.in/noc25_ce108/preview</v>
      </c>
      <c r="T27" s="14" t="str">
        <f>VLOOKUP(B27,Overall!B:AA,19,0)</f>
        <v>noc25_ce108</v>
      </c>
      <c r="U27" s="18" t="str">
        <f>VLOOKUP(B27,Overall!B:AA,20,0)</f>
        <v>https://onlinecourses.nptel.ac.in/noc24_ce60/preview</v>
      </c>
      <c r="V27" s="18" t="str">
        <f>VLOOKUP(B27,Overall!B:AA,21,0)</f>
        <v>https://onlinecourses.nptel.ac.in/noc24_ce60/preview</v>
      </c>
      <c r="W27" s="14" t="str">
        <f>VLOOKUP(B27,Overall!B:AA,22,0)</f>
        <v>noc24_ce60</v>
      </c>
      <c r="X27" s="20" t="str">
        <f>VLOOKUP(B27,Overall!B:AA,23,0)</f>
        <v>https://nptel.ac.in/courses/105103193</v>
      </c>
      <c r="Y27" s="19" t="str">
        <f>VLOOKUP(B27,Overall!B:AA,24,0)</f>
        <v>https://nptel.ac.in/courses/105103193</v>
      </c>
      <c r="Z27" s="14">
        <f>VLOOKUP(B27,Overall!B:AA,25,0)</f>
        <v>105103193</v>
      </c>
      <c r="AA27" s="14"/>
    </row>
    <row r="28" spans="1:27" x14ac:dyDescent="0.25">
      <c r="A28" s="45">
        <v>27</v>
      </c>
      <c r="B28" s="14" t="s">
        <v>1233</v>
      </c>
      <c r="C28" s="14" t="str">
        <f>VLOOKUP(B28,Overall!B:AA,2,0)</f>
        <v>Civil Engineering</v>
      </c>
      <c r="D28" s="14" t="str">
        <f>VLOOKUP(B28,Overall!B:AA,3,0)</f>
        <v>Sustainable Engineering Concepts and Life Cycle Analysis</v>
      </c>
      <c r="E28" s="14" t="str">
        <f>VLOOKUP(B28,Overall!B:AA,4,0)</f>
        <v>Prof. Brajesh Kumar Dubey</v>
      </c>
      <c r="F28" s="15" t="str">
        <f>VLOOKUP(B28,Overall!B:AA,5,0)</f>
        <v>IIT Kharagpur</v>
      </c>
      <c r="G28" s="15" t="str">
        <f>VLOOKUP(B28,Overall!B:AA,6,0)</f>
        <v>IIT Kharagpur</v>
      </c>
      <c r="H28" s="16" t="str">
        <f>VLOOKUP(B28,Overall!B:AA,7,0)</f>
        <v>8 Weeks</v>
      </c>
      <c r="I28" s="15" t="str">
        <f>VLOOKUP(B28,Overall!B:AA,8,0)</f>
        <v>Rerun</v>
      </c>
      <c r="J28" s="17">
        <f>VLOOKUP(B28,Overall!B:AA,9,0)</f>
        <v>45859</v>
      </c>
      <c r="K28" s="17">
        <f>VLOOKUP(B28,Overall!B:AA,10,0)</f>
        <v>45912</v>
      </c>
      <c r="L28" s="17">
        <f>VLOOKUP(B28,Overall!B:AA,11,0)</f>
        <v>45921</v>
      </c>
      <c r="M28" s="17">
        <f>VLOOKUP(B28,Overall!B:AA,12,0)</f>
        <v>45866</v>
      </c>
      <c r="N28" s="17">
        <f>VLOOKUP(B28,Overall!B:AA,13,0)</f>
        <v>45884</v>
      </c>
      <c r="O28" s="15" t="str">
        <f>VLOOKUP(B28,Overall!B:AA,14,0)</f>
        <v>UG/PG</v>
      </c>
      <c r="P28" s="15" t="str">
        <f>VLOOKUP(B28,Overall!B:AA,15,0)</f>
        <v>Elective</v>
      </c>
      <c r="Q28" s="15" t="str">
        <f>VLOOKUP(B28,Overall!B:AA,16,0)</f>
        <v>Yes</v>
      </c>
      <c r="R28" s="14" t="str">
        <f>VLOOKUP(B28,Overall!B:AA,17,0)</f>
        <v>Environment
Sustainable Architecture</v>
      </c>
      <c r="S28" s="20" t="str">
        <f>VLOOKUP(B28,Overall!B:AA,18,0)</f>
        <v>https://onlinecourses.nptel.ac.in/noc25_ce117/preview</v>
      </c>
      <c r="T28" s="14" t="str">
        <f>VLOOKUP(B28,Overall!B:AA,19,0)</f>
        <v>noc25_ce117</v>
      </c>
      <c r="U28" s="18" t="str">
        <f>VLOOKUP(B28,Overall!B:AA,20,0)</f>
        <v>https://onlinecourses.nptel.ac.in/noc25_ce58/preview</v>
      </c>
      <c r="V28" s="18" t="str">
        <f>VLOOKUP(B28,Overall!B:AA,21,0)</f>
        <v>https://onlinecourses.nptel.ac.in/noc25_ce58/preview</v>
      </c>
      <c r="W28" s="14" t="str">
        <f>VLOOKUP(B28,Overall!B:AA,22,0)</f>
        <v>noc25_ce58</v>
      </c>
      <c r="X28" s="20" t="str">
        <f>VLOOKUP(B28,Overall!B:AA,23,0)</f>
        <v>https://nptel.ac.in/courses/105105157</v>
      </c>
      <c r="Y28" s="19" t="str">
        <f>VLOOKUP(B28,Overall!B:AA,24,0)</f>
        <v>https://nptel.ac.in/courses/105105157</v>
      </c>
      <c r="Z28" s="14">
        <f>VLOOKUP(B28,Overall!B:AA,25,0)</f>
        <v>105105157</v>
      </c>
      <c r="AA28" s="14"/>
    </row>
    <row r="29" spans="1:27" x14ac:dyDescent="0.25">
      <c r="A29" s="45">
        <v>28</v>
      </c>
      <c r="B29" s="14" t="s">
        <v>1377</v>
      </c>
      <c r="C29" s="14" t="str">
        <f>VLOOKUP(B29,Overall!B:AA,2,0)</f>
        <v>Computer Science and Engineering</v>
      </c>
      <c r="D29" s="14" t="str">
        <f>VLOOKUP(B29,Overall!B:AA,3,0)</f>
        <v>Programming, Data Structures and Algorithms using Python</v>
      </c>
      <c r="E29" s="14" t="str">
        <f>VLOOKUP(B29,Overall!B:AA,4,0)</f>
        <v>Prof. Madhavan Mukund</v>
      </c>
      <c r="F29" s="15" t="str">
        <f>VLOOKUP(B29,Overall!B:AA,5,0)</f>
        <v>Chennai Mathematical Institute</v>
      </c>
      <c r="G29" s="15" t="str">
        <f>VLOOKUP(B29,Overall!B:AA,6,0)</f>
        <v>IIT Madras</v>
      </c>
      <c r="H29" s="16" t="str">
        <f>VLOOKUP(B29,Overall!B:AA,7,0)</f>
        <v>8 Weeks</v>
      </c>
      <c r="I29" s="15" t="str">
        <f>VLOOKUP(B29,Overall!B:AA,8,0)</f>
        <v>Rerun</v>
      </c>
      <c r="J29" s="17">
        <f>VLOOKUP(B29,Overall!B:AA,9,0)</f>
        <v>45859</v>
      </c>
      <c r="K29" s="17">
        <f>VLOOKUP(B29,Overall!B:AA,10,0)</f>
        <v>45912</v>
      </c>
      <c r="L29" s="17">
        <f>VLOOKUP(B29,Overall!B:AA,11,0)</f>
        <v>45921</v>
      </c>
      <c r="M29" s="17">
        <f>VLOOKUP(B29,Overall!B:AA,12,0)</f>
        <v>45866</v>
      </c>
      <c r="N29" s="17">
        <f>VLOOKUP(B29,Overall!B:AA,13,0)</f>
        <v>45884</v>
      </c>
      <c r="O29" s="15" t="str">
        <f>VLOOKUP(B29,Overall!B:AA,14,0)</f>
        <v>UG</v>
      </c>
      <c r="P29" s="15" t="str">
        <f>VLOOKUP(B29,Overall!B:AA,15,0)</f>
        <v>Elective</v>
      </c>
      <c r="Q29" s="15" t="str">
        <f>VLOOKUP(B29,Overall!B:AA,16,0)</f>
        <v>Yes</v>
      </c>
      <c r="R29" s="14" t="str">
        <f>VLOOKUP(B29,Overall!B:AA,17,0)</f>
        <v>Computational Biology
Artificial Intelligence
Data Science
Programming
Foundations of Computing</v>
      </c>
      <c r="S29" s="20" t="str">
        <f>VLOOKUP(B29,Overall!B:AA,18,0)</f>
        <v>https://onlinecourses.nptel.ac.in/noc25_cs89/preview</v>
      </c>
      <c r="T29" s="14" t="str">
        <f>VLOOKUP(B29,Overall!B:AA,19,0)</f>
        <v>noc25_cs89</v>
      </c>
      <c r="U29" s="18" t="str">
        <f>VLOOKUP(B29,Overall!B:AA,20,0)</f>
        <v>https://onlinecourses.nptel.ac.in/noc25_cs59/preview</v>
      </c>
      <c r="V29" s="18" t="str">
        <f>VLOOKUP(B29,Overall!B:AA,21,0)</f>
        <v>https://onlinecourses.nptel.ac.in/noc25_cs59/preview</v>
      </c>
      <c r="W29" s="14" t="str">
        <f>VLOOKUP(B29,Overall!B:AA,22,0)</f>
        <v>noc25_cs59</v>
      </c>
      <c r="X29" s="20" t="str">
        <f>VLOOKUP(B29,Overall!B:AA,23,0)</f>
        <v>https://nptel.ac.in/courses/106106145</v>
      </c>
      <c r="Y29" s="19" t="str">
        <f>VLOOKUP(B29,Overall!B:AA,24,0)</f>
        <v>https://nptel.ac.in/courses/106106145</v>
      </c>
      <c r="Z29" s="14">
        <f>VLOOKUP(B29,Overall!B:AA,25,0)</f>
        <v>106106145</v>
      </c>
      <c r="AA29" s="14"/>
    </row>
    <row r="30" spans="1:27" x14ac:dyDescent="0.25">
      <c r="A30" s="45">
        <v>29</v>
      </c>
      <c r="B30" s="14" t="s">
        <v>1445</v>
      </c>
      <c r="C30" s="14" t="str">
        <f>VLOOKUP(B30,Overall!B:AA,2,0)</f>
        <v>Computer Science and Engineering</v>
      </c>
      <c r="D30" s="14" t="str">
        <f>VLOOKUP(B30,Overall!B:AA,3,0)</f>
        <v>Data Science for Engineers</v>
      </c>
      <c r="E30" s="14" t="str">
        <f>VLOOKUP(B30,Overall!B:AA,4,0)</f>
        <v>Prof. Ragunathan Rengasamy,
Prof. Shankar Narasimhan</v>
      </c>
      <c r="F30" s="15" t="str">
        <f>VLOOKUP(B30,Overall!B:AA,5,0)</f>
        <v>IIT Madras</v>
      </c>
      <c r="G30" s="15" t="str">
        <f>VLOOKUP(B30,Overall!B:AA,6,0)</f>
        <v>IIT Madras</v>
      </c>
      <c r="H30" s="16" t="str">
        <f>VLOOKUP(B30,Overall!B:AA,7,0)</f>
        <v>8 Weeks</v>
      </c>
      <c r="I30" s="15" t="str">
        <f>VLOOKUP(B30,Overall!B:AA,8,0)</f>
        <v>Rerun</v>
      </c>
      <c r="J30" s="17">
        <f>VLOOKUP(B30,Overall!B:AA,9,0)</f>
        <v>45859</v>
      </c>
      <c r="K30" s="17">
        <f>VLOOKUP(B30,Overall!B:AA,10,0)</f>
        <v>45912</v>
      </c>
      <c r="L30" s="17">
        <f>VLOOKUP(B30,Overall!B:AA,11,0)</f>
        <v>45921</v>
      </c>
      <c r="M30" s="17">
        <f>VLOOKUP(B30,Overall!B:AA,12,0)</f>
        <v>45866</v>
      </c>
      <c r="N30" s="17">
        <f>VLOOKUP(B30,Overall!B:AA,13,0)</f>
        <v>45884</v>
      </c>
      <c r="O30" s="15" t="str">
        <f>VLOOKUP(B30,Overall!B:AA,14,0)</f>
        <v>UG/PG</v>
      </c>
      <c r="P30" s="15" t="str">
        <f>VLOOKUP(B30,Overall!B:AA,15,0)</f>
        <v>Elective</v>
      </c>
      <c r="Q30" s="15" t="str">
        <f>VLOOKUP(B30,Overall!B:AA,16,0)</f>
        <v>Yes</v>
      </c>
      <c r="R30" s="14" t="str">
        <f>VLOOKUP(B30,Overall!B:AA,17,0)</f>
        <v>Data Science
Programming</v>
      </c>
      <c r="S30" s="20" t="str">
        <f>VLOOKUP(B30,Overall!B:AA,18,0)</f>
        <v>https://onlinecourses.nptel.ac.in/noc25_cs101/preview</v>
      </c>
      <c r="T30" s="14" t="str">
        <f>VLOOKUP(B30,Overall!B:AA,19,0)</f>
        <v>noc25_cs101</v>
      </c>
      <c r="U30" s="18" t="str">
        <f>VLOOKUP(B30,Overall!B:AA,20,0)</f>
        <v>https://onlinecourses.nptel.ac.in/noc25_cs20/preview</v>
      </c>
      <c r="V30" s="18" t="str">
        <f>VLOOKUP(B30,Overall!B:AA,21,0)</f>
        <v>https://onlinecourses.nptel.ac.in/noc25_cs20/preview</v>
      </c>
      <c r="W30" s="14" t="str">
        <f>VLOOKUP(B30,Overall!B:AA,22,0)</f>
        <v>noc25_cs20</v>
      </c>
      <c r="X30" s="20" t="str">
        <f>VLOOKUP(B30,Overall!B:AA,23,0)</f>
        <v>https://nptel.ac.in/courses/106106179</v>
      </c>
      <c r="Y30" s="19" t="str">
        <f>VLOOKUP(B30,Overall!B:AA,24,0)</f>
        <v>https://nptel.ac.in/courses/106106179</v>
      </c>
      <c r="Z30" s="14">
        <f>VLOOKUP(B30,Overall!B:AA,25,0)</f>
        <v>106106179</v>
      </c>
      <c r="AA30" s="14"/>
    </row>
    <row r="31" spans="1:27" x14ac:dyDescent="0.25">
      <c r="A31" s="45">
        <v>30</v>
      </c>
      <c r="B31" s="14" t="s">
        <v>1543</v>
      </c>
      <c r="C31" s="14" t="str">
        <f>VLOOKUP(B31,Overall!B:AA,2,0)</f>
        <v>Computer Science and Engineering</v>
      </c>
      <c r="D31" s="14" t="str">
        <f>VLOOKUP(B31,Overall!B:AA,3,0)</f>
        <v>Introduction to Programming in C</v>
      </c>
      <c r="E31" s="14" t="str">
        <f>VLOOKUP(B31,Overall!B:AA,4,0)</f>
        <v>Prof. Satyadev Nandakumar</v>
      </c>
      <c r="F31" s="15" t="str">
        <f>VLOOKUP(B31,Overall!B:AA,5,0)</f>
        <v>IIT Kanpur</v>
      </c>
      <c r="G31" s="15" t="str">
        <f>VLOOKUP(B31,Overall!B:AA,6,0)</f>
        <v>IIT Kanpur</v>
      </c>
      <c r="H31" s="16" t="str">
        <f>VLOOKUP(B31,Overall!B:AA,7,0)</f>
        <v>8 Weeks</v>
      </c>
      <c r="I31" s="15" t="str">
        <f>VLOOKUP(B31,Overall!B:AA,8,0)</f>
        <v>Rerun</v>
      </c>
      <c r="J31" s="17">
        <f>VLOOKUP(B31,Overall!B:AA,9,0)</f>
        <v>45859</v>
      </c>
      <c r="K31" s="17">
        <f>VLOOKUP(B31,Overall!B:AA,10,0)</f>
        <v>45912</v>
      </c>
      <c r="L31" s="17">
        <f>VLOOKUP(B31,Overall!B:AA,11,0)</f>
        <v>45921</v>
      </c>
      <c r="M31" s="17">
        <f>VLOOKUP(B31,Overall!B:AA,12,0)</f>
        <v>45866</v>
      </c>
      <c r="N31" s="17">
        <f>VLOOKUP(B31,Overall!B:AA,13,0)</f>
        <v>45884</v>
      </c>
      <c r="O31" s="15" t="str">
        <f>VLOOKUP(B31,Overall!B:AA,14,0)</f>
        <v>UG/PG</v>
      </c>
      <c r="P31" s="15" t="str">
        <f>VLOOKUP(B31,Overall!B:AA,15,0)</f>
        <v>Elective</v>
      </c>
      <c r="Q31" s="15" t="str">
        <f>VLOOKUP(B31,Overall!B:AA,16,0)</f>
        <v>Yes</v>
      </c>
      <c r="R31" s="14">
        <f>VLOOKUP(B31,Overall!B:AA,17,0)</f>
        <v>0</v>
      </c>
      <c r="S31" s="20" t="str">
        <f>VLOOKUP(B31,Overall!B:AA,18,0)</f>
        <v>https://onlinecourses.nptel.ac.in/noc25_cs119/preview</v>
      </c>
      <c r="T31" s="14" t="str">
        <f>VLOOKUP(B31,Overall!B:AA,19,0)</f>
        <v>noc25_cs119</v>
      </c>
      <c r="U31" s="18" t="str">
        <f>VLOOKUP(B31,Overall!B:AA,20,0)</f>
        <v>https://onlinecourses.nptel.ac.in/noc24_cs02/preview</v>
      </c>
      <c r="V31" s="18" t="str">
        <f>VLOOKUP(B31,Overall!B:AA,21,0)</f>
        <v>https://onlinecourses.nptel.ac.in/noc24_cs02/preview</v>
      </c>
      <c r="W31" s="14" t="str">
        <f>VLOOKUP(B31,Overall!B:AA,22,0)</f>
        <v>noc24_cs02</v>
      </c>
      <c r="X31" s="20" t="str">
        <f>VLOOKUP(B31,Overall!B:AA,23,0)</f>
        <v>https://nptel.ac.in/courses/106104128</v>
      </c>
      <c r="Y31" s="19" t="str">
        <f>VLOOKUP(B31,Overall!B:AA,24,0)</f>
        <v>https://nptel.ac.in/courses/106104128</v>
      </c>
      <c r="Z31" s="14">
        <f>VLOOKUP(B31,Overall!B:AA,25,0)</f>
        <v>106104128</v>
      </c>
      <c r="AA31" s="14"/>
    </row>
    <row r="32" spans="1:27" x14ac:dyDescent="0.25">
      <c r="A32" s="45">
        <v>31</v>
      </c>
      <c r="B32" s="14" t="s">
        <v>1567</v>
      </c>
      <c r="C32" s="14" t="str">
        <f>VLOOKUP(B32,Overall!B:AA,2,0)</f>
        <v>Computer Science and Engineering</v>
      </c>
      <c r="D32" s="14" t="str">
        <f>VLOOKUP(B32,Overall!B:AA,3,0)</f>
        <v>Introduction to Graph Algorithms</v>
      </c>
      <c r="E32" s="14" t="str">
        <f>VLOOKUP(B32,Overall!B:AA,4,0)</f>
        <v>Prof. C Pandu Rangan</v>
      </c>
      <c r="F32" s="15" t="str">
        <f>VLOOKUP(B32,Overall!B:AA,5,0)</f>
        <v>IISc Bangalore</v>
      </c>
      <c r="G32" s="15" t="str">
        <f>VLOOKUP(B32,Overall!B:AA,6,0)</f>
        <v>IISc Bangalore</v>
      </c>
      <c r="H32" s="16" t="str">
        <f>VLOOKUP(B32,Overall!B:AA,7,0)</f>
        <v>8 Weeks</v>
      </c>
      <c r="I32" s="15" t="str">
        <f>VLOOKUP(B32,Overall!B:AA,8,0)</f>
        <v>Rerun</v>
      </c>
      <c r="J32" s="17">
        <f>VLOOKUP(B32,Overall!B:AA,9,0)</f>
        <v>45859</v>
      </c>
      <c r="K32" s="17">
        <f>VLOOKUP(B32,Overall!B:AA,10,0)</f>
        <v>45912</v>
      </c>
      <c r="L32" s="17">
        <f>VLOOKUP(B32,Overall!B:AA,11,0)</f>
        <v>45921</v>
      </c>
      <c r="M32" s="17">
        <f>VLOOKUP(B32,Overall!B:AA,12,0)</f>
        <v>45866</v>
      </c>
      <c r="N32" s="17">
        <f>VLOOKUP(B32,Overall!B:AA,13,0)</f>
        <v>45884</v>
      </c>
      <c r="O32" s="15" t="str">
        <f>VLOOKUP(B32,Overall!B:AA,14,0)</f>
        <v>UG/PG</v>
      </c>
      <c r="P32" s="15" t="str">
        <f>VLOOKUP(B32,Overall!B:AA,15,0)</f>
        <v>Core</v>
      </c>
      <c r="Q32" s="15" t="str">
        <f>VLOOKUP(B32,Overall!B:AA,16,0)</f>
        <v>Yes</v>
      </c>
      <c r="R32" s="14" t="str">
        <f>VLOOKUP(B32,Overall!B:AA,17,0)</f>
        <v>Foundations of Computing</v>
      </c>
      <c r="S32" s="20" t="str">
        <f>VLOOKUP(B32,Overall!B:AA,18,0)</f>
        <v>https://onlinecourses.nptel.ac.in/noc25_cs124/preview</v>
      </c>
      <c r="T32" s="14" t="str">
        <f>VLOOKUP(B32,Overall!B:AA,19,0)</f>
        <v>noc25_cs124</v>
      </c>
      <c r="U32" s="18" t="str">
        <f>VLOOKUP(B32,Overall!B:AA,20,0)</f>
        <v>https://onlinecourses.nptel.ac.in/noc24_cs70/preview</v>
      </c>
      <c r="V32" s="18" t="str">
        <f>VLOOKUP(B32,Overall!B:AA,21,0)</f>
        <v>https://onlinecourses.nptel.ac.in/noc24_cs70/preview</v>
      </c>
      <c r="W32" s="14" t="str">
        <f>VLOOKUP(B32,Overall!B:AA,22,0)</f>
        <v>noc24_cs70</v>
      </c>
      <c r="X32" s="20" t="str">
        <f>VLOOKUP(B32,Overall!B:AA,23,0)</f>
        <v>https://nptel.ac.in/courses/106108468</v>
      </c>
      <c r="Y32" s="19" t="str">
        <f>VLOOKUP(B32,Overall!B:AA,24,0)</f>
        <v>https://nptel.ac.in/courses/106108468</v>
      </c>
      <c r="Z32" s="14">
        <f>VLOOKUP(B32,Overall!B:AA,25,0)</f>
        <v>106108468</v>
      </c>
      <c r="AA32" s="14"/>
    </row>
    <row r="33" spans="1:27" x14ac:dyDescent="0.25">
      <c r="A33" s="45">
        <v>32</v>
      </c>
      <c r="B33" s="14" t="s">
        <v>1572</v>
      </c>
      <c r="C33" s="14" t="str">
        <f>VLOOKUP(B33,Overall!B:AA,2,0)</f>
        <v>Computer Science and Engineering</v>
      </c>
      <c r="D33" s="14" t="str">
        <f>VLOOKUP(B33,Overall!B:AA,3,0)</f>
        <v>Demystifying Networking</v>
      </c>
      <c r="E33" s="14" t="str">
        <f>VLOOKUP(B33,Overall!B:AA,4,0)</f>
        <v>Prof. Sridhar Iyer,
Prof. Ashutosh Raina</v>
      </c>
      <c r="F33" s="15" t="str">
        <f>VLOOKUP(B33,Overall!B:AA,5,0)</f>
        <v>IIT Bombay</v>
      </c>
      <c r="G33" s="15" t="str">
        <f>VLOOKUP(B33,Overall!B:AA,6,0)</f>
        <v>IIT Bombay</v>
      </c>
      <c r="H33" s="16" t="str">
        <f>VLOOKUP(B33,Overall!B:AA,7,0)</f>
        <v>4 Weeks</v>
      </c>
      <c r="I33" s="15" t="str">
        <f>VLOOKUP(B33,Overall!B:AA,8,0)</f>
        <v>Rerun</v>
      </c>
      <c r="J33" s="17">
        <f>VLOOKUP(B33,Overall!B:AA,9,0)</f>
        <v>45859</v>
      </c>
      <c r="K33" s="17">
        <f>VLOOKUP(B33,Overall!B:AA,10,0)</f>
        <v>45884</v>
      </c>
      <c r="L33" s="17">
        <f>VLOOKUP(B33,Overall!B:AA,11,0)</f>
        <v>45921</v>
      </c>
      <c r="M33" s="17">
        <f>VLOOKUP(B33,Overall!B:AA,12,0)</f>
        <v>45866</v>
      </c>
      <c r="N33" s="17">
        <f>VLOOKUP(B33,Overall!B:AA,13,0)</f>
        <v>45884</v>
      </c>
      <c r="O33" s="15" t="str">
        <f>VLOOKUP(B33,Overall!B:AA,14,0)</f>
        <v>UG/PG</v>
      </c>
      <c r="P33" s="15" t="str">
        <f>VLOOKUP(B33,Overall!B:AA,15,0)</f>
        <v>Elective</v>
      </c>
      <c r="Q33" s="15" t="str">
        <f>VLOOKUP(B33,Overall!B:AA,16,0)</f>
        <v>Yes</v>
      </c>
      <c r="R33" s="14">
        <f>VLOOKUP(B33,Overall!B:AA,17,0)</f>
        <v>0</v>
      </c>
      <c r="S33" s="20" t="str">
        <f>VLOOKUP(B33,Overall!B:AA,18,0)</f>
        <v>https://onlinecourses.nptel.ac.in/noc25_cs125/preview</v>
      </c>
      <c r="T33" s="14" t="str">
        <f>VLOOKUP(B33,Overall!B:AA,19,0)</f>
        <v>noc25_cs125</v>
      </c>
      <c r="U33" s="18" t="str">
        <f>VLOOKUP(B33,Overall!B:AA,20,0)</f>
        <v>https://onlinecourses.nptel.ac.in/noc24_cs69/preview</v>
      </c>
      <c r="V33" s="18" t="str">
        <f>VLOOKUP(B33,Overall!B:AA,21,0)</f>
        <v>https://onlinecourses.nptel.ac.in/noc24_cs69/preview</v>
      </c>
      <c r="W33" s="14" t="str">
        <f>VLOOKUP(B33,Overall!B:AA,22,0)</f>
        <v>noc24_cs69</v>
      </c>
      <c r="X33" s="20" t="str">
        <f>VLOOKUP(B33,Overall!B:AA,23,0)</f>
        <v>https://nptel.ac.in/courses/106101209</v>
      </c>
      <c r="Y33" s="19" t="str">
        <f>VLOOKUP(B33,Overall!B:AA,24,0)</f>
        <v>https://nptel.ac.in/courses/106101209</v>
      </c>
      <c r="Z33" s="14">
        <f>VLOOKUP(B33,Overall!B:AA,25,0)</f>
        <v>106101209</v>
      </c>
      <c r="AA33" s="14"/>
    </row>
    <row r="34" spans="1:27" x14ac:dyDescent="0.25">
      <c r="A34" s="45">
        <v>33</v>
      </c>
      <c r="B34" s="14" t="s">
        <v>1597</v>
      </c>
      <c r="C34" s="14" t="str">
        <f>VLOOKUP(B34,Overall!B:AA,2,0)</f>
        <v>Computer Science and Engineering</v>
      </c>
      <c r="D34" s="14" t="str">
        <f>VLOOKUP(B34,Overall!B:AA,3,0)</f>
        <v>Distributed Systems</v>
      </c>
      <c r="E34" s="14" t="str">
        <f>VLOOKUP(B34,Overall!B:AA,4,0)</f>
        <v>Prof. Rajiv Misra</v>
      </c>
      <c r="F34" s="15" t="str">
        <f>VLOOKUP(B34,Overall!B:AA,5,0)</f>
        <v>IIT Patna</v>
      </c>
      <c r="G34" s="15" t="str">
        <f>VLOOKUP(B34,Overall!B:AA,6,0)</f>
        <v>IIT Kanpur</v>
      </c>
      <c r="H34" s="16" t="str">
        <f>VLOOKUP(B34,Overall!B:AA,7,0)</f>
        <v>8 Weeks</v>
      </c>
      <c r="I34" s="15" t="str">
        <f>VLOOKUP(B34,Overall!B:AA,8,0)</f>
        <v>Rerun</v>
      </c>
      <c r="J34" s="17">
        <f>VLOOKUP(B34,Overall!B:AA,9,0)</f>
        <v>45859</v>
      </c>
      <c r="K34" s="17">
        <f>VLOOKUP(B34,Overall!B:AA,10,0)</f>
        <v>45912</v>
      </c>
      <c r="L34" s="17">
        <f>VLOOKUP(B34,Overall!B:AA,11,0)</f>
        <v>45921</v>
      </c>
      <c r="M34" s="17">
        <f>VLOOKUP(B34,Overall!B:AA,12,0)</f>
        <v>45866</v>
      </c>
      <c r="N34" s="17">
        <f>VLOOKUP(B34,Overall!B:AA,13,0)</f>
        <v>45884</v>
      </c>
      <c r="O34" s="15" t="str">
        <f>VLOOKUP(B34,Overall!B:AA,14,0)</f>
        <v>UG/PG</v>
      </c>
      <c r="P34" s="15" t="str">
        <f>VLOOKUP(B34,Overall!B:AA,15,0)</f>
        <v>Elective</v>
      </c>
      <c r="Q34" s="15" t="str">
        <f>VLOOKUP(B34,Overall!B:AA,16,0)</f>
        <v>Yes</v>
      </c>
      <c r="R34" s="14">
        <f>VLOOKUP(B34,Overall!B:AA,17,0)</f>
        <v>0</v>
      </c>
      <c r="S34" s="20" t="str">
        <f>VLOOKUP(B34,Overall!B:AA,18,0)</f>
        <v>https://onlinecourses.nptel.ac.in/noc25_cs130/preview</v>
      </c>
      <c r="T34" s="14" t="str">
        <f>VLOOKUP(B34,Overall!B:AA,19,0)</f>
        <v>noc25_cs130</v>
      </c>
      <c r="U34" s="18" t="str">
        <f>VLOOKUP(B34,Overall!B:AA,20,0)</f>
        <v>https://onlinecourses.nptel.ac.in/noc24_cs77/preview</v>
      </c>
      <c r="V34" s="18" t="str">
        <f>VLOOKUP(B34,Overall!B:AA,21,0)</f>
        <v>https://onlinecourses.nptel.ac.in/noc24_cs77/preview</v>
      </c>
      <c r="W34" s="14" t="str">
        <f>VLOOKUP(B34,Overall!B:AA,22,0)</f>
        <v>noc24_cs77</v>
      </c>
      <c r="X34" s="20" t="str">
        <f>VLOOKUP(B34,Overall!B:AA,23,0)</f>
        <v>https://nptel.ac.in/courses/106106168</v>
      </c>
      <c r="Y34" s="19" t="str">
        <f>VLOOKUP(B34,Overall!B:AA,24,0)</f>
        <v>https://nptel.ac.in/courses/106106168</v>
      </c>
      <c r="Z34" s="14">
        <f>VLOOKUP(B34,Overall!B:AA,25,0)</f>
        <v>106106168</v>
      </c>
      <c r="AA34" s="14"/>
    </row>
    <row r="35" spans="1:27" x14ac:dyDescent="0.25">
      <c r="A35" s="45">
        <v>34</v>
      </c>
      <c r="B35" s="14" t="s">
        <v>1612</v>
      </c>
      <c r="C35" s="14" t="str">
        <f>VLOOKUP(B35,Overall!B:AA,2,0)</f>
        <v>Computer Science and Engineering</v>
      </c>
      <c r="D35" s="14" t="str">
        <f>VLOOKUP(B35,Overall!B:AA,3,0)</f>
        <v>Computer Graphics</v>
      </c>
      <c r="E35" s="14" t="str">
        <f>VLOOKUP(B35,Overall!B:AA,4,0)</f>
        <v>Prof. Samit Bhattacharya</v>
      </c>
      <c r="F35" s="15" t="str">
        <f>VLOOKUP(B35,Overall!B:AA,5,0)</f>
        <v>IIT Guwahati</v>
      </c>
      <c r="G35" s="15" t="str">
        <f>VLOOKUP(B35,Overall!B:AA,6,0)</f>
        <v>IIT Guwahati</v>
      </c>
      <c r="H35" s="16" t="str">
        <f>VLOOKUP(B35,Overall!B:AA,7,0)</f>
        <v>8 Weeks</v>
      </c>
      <c r="I35" s="15" t="str">
        <f>VLOOKUP(B35,Overall!B:AA,8,0)</f>
        <v>Rerun</v>
      </c>
      <c r="J35" s="17">
        <f>VLOOKUP(B35,Overall!B:AA,9,0)</f>
        <v>45859</v>
      </c>
      <c r="K35" s="17">
        <f>VLOOKUP(B35,Overall!B:AA,10,0)</f>
        <v>45912</v>
      </c>
      <c r="L35" s="17">
        <f>VLOOKUP(B35,Overall!B:AA,11,0)</f>
        <v>45921</v>
      </c>
      <c r="M35" s="17">
        <f>VLOOKUP(B35,Overall!B:AA,12,0)</f>
        <v>45866</v>
      </c>
      <c r="N35" s="17">
        <f>VLOOKUP(B35,Overall!B:AA,13,0)</f>
        <v>45884</v>
      </c>
      <c r="O35" s="15" t="str">
        <f>VLOOKUP(B35,Overall!B:AA,14,0)</f>
        <v>UG</v>
      </c>
      <c r="P35" s="15" t="str">
        <f>VLOOKUP(B35,Overall!B:AA,15,0)</f>
        <v>Core</v>
      </c>
      <c r="Q35" s="15" t="str">
        <f>VLOOKUP(B35,Overall!B:AA,16,0)</f>
        <v>No</v>
      </c>
      <c r="R35" s="14" t="str">
        <f>VLOOKUP(B35,Overall!B:AA,17,0)</f>
        <v>Foundations of Computing</v>
      </c>
      <c r="S35" s="20" t="str">
        <f>VLOOKUP(B35,Overall!B:AA,18,0)</f>
        <v>https://onlinecourses.nptel.ac.in/noc25_cs133/preview</v>
      </c>
      <c r="T35" s="14" t="str">
        <f>VLOOKUP(B35,Overall!B:AA,19,0)</f>
        <v>noc25_cs133</v>
      </c>
      <c r="U35" s="18" t="str">
        <f>VLOOKUP(B35,Overall!B:AA,20,0)</f>
        <v>https://onlinecourses.nptel.ac.in/noc24_cs82/preview</v>
      </c>
      <c r="V35" s="18" t="str">
        <f>VLOOKUP(B35,Overall!B:AA,21,0)</f>
        <v>https://onlinecourses.nptel.ac.in/noc24_cs82/preview</v>
      </c>
      <c r="W35" s="14" t="str">
        <f>VLOOKUP(B35,Overall!B:AA,22,0)</f>
        <v>noc24_cs82</v>
      </c>
      <c r="X35" s="20" t="str">
        <f>VLOOKUP(B35,Overall!B:AA,23,0)</f>
        <v>https://nptel.ac.in/courses/106103224</v>
      </c>
      <c r="Y35" s="19" t="str">
        <f>VLOOKUP(B35,Overall!B:AA,24,0)</f>
        <v>https://nptel.ac.in/courses/106103224</v>
      </c>
      <c r="Z35" s="14">
        <f>VLOOKUP(B35,Overall!B:AA,25,0)</f>
        <v>106103224</v>
      </c>
      <c r="AA35" s="14"/>
    </row>
    <row r="36" spans="1:27" x14ac:dyDescent="0.25">
      <c r="A36" s="45">
        <v>35</v>
      </c>
      <c r="B36" s="14" t="s">
        <v>1636</v>
      </c>
      <c r="C36" s="14" t="str">
        <f>VLOOKUP(B36,Overall!B:AA,2,0)</f>
        <v>Computer Science and Engineering</v>
      </c>
      <c r="D36" s="14" t="str">
        <f>VLOOKUP(B36,Overall!B:AA,3,0)</f>
        <v>Foundations and Applications of Machine Learning (Bengali)</v>
      </c>
      <c r="E36" s="14" t="str">
        <f>VLOOKUP(B36,Overall!B:AA,4,0)</f>
        <v>Prof. Adway Mitra</v>
      </c>
      <c r="F36" s="15" t="str">
        <f>VLOOKUP(B36,Overall!B:AA,5,0)</f>
        <v>IIT Kharagpur</v>
      </c>
      <c r="G36" s="15" t="str">
        <f>VLOOKUP(B36,Overall!B:AA,6,0)</f>
        <v>IIT Kharagpur</v>
      </c>
      <c r="H36" s="16" t="str">
        <f>VLOOKUP(B36,Overall!B:AA,7,0)</f>
        <v>8 Weeks</v>
      </c>
      <c r="I36" s="15" t="str">
        <f>VLOOKUP(B36,Overall!B:AA,8,0)</f>
        <v>Rerun</v>
      </c>
      <c r="J36" s="17">
        <f>VLOOKUP(B36,Overall!B:AA,9,0)</f>
        <v>45859</v>
      </c>
      <c r="K36" s="17">
        <f>VLOOKUP(B36,Overall!B:AA,10,0)</f>
        <v>45912</v>
      </c>
      <c r="L36" s="17">
        <f>VLOOKUP(B36,Overall!B:AA,11,0)</f>
        <v>45921</v>
      </c>
      <c r="M36" s="17">
        <f>VLOOKUP(B36,Overall!B:AA,12,0)</f>
        <v>45866</v>
      </c>
      <c r="N36" s="17">
        <f>VLOOKUP(B36,Overall!B:AA,13,0)</f>
        <v>45884</v>
      </c>
      <c r="O36" s="15" t="str">
        <f>VLOOKUP(B36,Overall!B:AA,14,0)</f>
        <v>UG</v>
      </c>
      <c r="P36" s="15" t="str">
        <f>VLOOKUP(B36,Overall!B:AA,15,0)</f>
        <v>Elective</v>
      </c>
      <c r="Q36" s="15" t="str">
        <f>VLOOKUP(B36,Overall!B:AA,16,0)</f>
        <v>Yes</v>
      </c>
      <c r="R36" s="14">
        <f>VLOOKUP(B36,Overall!B:AA,17,0)</f>
        <v>0</v>
      </c>
      <c r="S36" s="20" t="str">
        <f>VLOOKUP(B36,Overall!B:AA,18,0)</f>
        <v>https://onlinecourses.nptel.ac.in/noc25_cs138/preview</v>
      </c>
      <c r="T36" s="14" t="str">
        <f>VLOOKUP(B36,Overall!B:AA,19,0)</f>
        <v>noc25_cs138</v>
      </c>
      <c r="U36" s="18" t="str">
        <f>VLOOKUP(B36,Overall!B:AA,20,0)</f>
        <v>https://onlinecourses.nptel.ac.in/noc24_cs74/preview</v>
      </c>
      <c r="V36" s="18" t="str">
        <f>VLOOKUP(B36,Overall!B:AA,21,0)</f>
        <v>https://onlinecourses.nptel.ac.in/noc24_cs74/preview</v>
      </c>
      <c r="W36" s="14" t="str">
        <f>VLOOKUP(B36,Overall!B:AA,22,0)</f>
        <v>noc24_cs74</v>
      </c>
      <c r="X36" s="20" t="str">
        <f>VLOOKUP(B36,Overall!B:AA,23,0)</f>
        <v>https://nptel.ac.in/courses/106105247</v>
      </c>
      <c r="Y36" s="19" t="str">
        <f>VLOOKUP(B36,Overall!B:AA,24,0)</f>
        <v>https://nptel.ac.in/courses/106105247</v>
      </c>
      <c r="Z36" s="14">
        <f>VLOOKUP(B36,Overall!B:AA,25,0)</f>
        <v>106105247</v>
      </c>
      <c r="AA36" s="14"/>
    </row>
    <row r="37" spans="1:27" x14ac:dyDescent="0.25">
      <c r="A37" s="45">
        <v>36</v>
      </c>
      <c r="B37" s="14" t="s">
        <v>1670</v>
      </c>
      <c r="C37" s="14" t="str">
        <f>VLOOKUP(B37,Overall!B:AA,2,0)</f>
        <v>Computer Science and Engineering</v>
      </c>
      <c r="D37" s="14" t="str">
        <f>VLOOKUP(B37,Overall!B:AA,3,0)</f>
        <v>Data Base Management System</v>
      </c>
      <c r="E37" s="14" t="str">
        <f>VLOOKUP(B37,Overall!B:AA,4,0)</f>
        <v>Prof. Partha Pratim Das,
Prof. Samiran Chattopadhyay</v>
      </c>
      <c r="F37" s="15" t="str">
        <f>VLOOKUP(B37,Overall!B:AA,5,0)</f>
        <v>IIT Kharagpur</v>
      </c>
      <c r="G37" s="15" t="str">
        <f>VLOOKUP(B37,Overall!B:AA,6,0)</f>
        <v>IIT Kharagpur</v>
      </c>
      <c r="H37" s="16" t="str">
        <f>VLOOKUP(B37,Overall!B:AA,7,0)</f>
        <v>8 Weeks</v>
      </c>
      <c r="I37" s="15" t="str">
        <f>VLOOKUP(B37,Overall!B:AA,8,0)</f>
        <v>Rerun</v>
      </c>
      <c r="J37" s="17">
        <f>VLOOKUP(B37,Overall!B:AA,9,0)</f>
        <v>45859</v>
      </c>
      <c r="K37" s="17">
        <f>VLOOKUP(B37,Overall!B:AA,10,0)</f>
        <v>45912</v>
      </c>
      <c r="L37" s="17">
        <f>VLOOKUP(B37,Overall!B:AA,11,0)</f>
        <v>45921</v>
      </c>
      <c r="M37" s="17">
        <f>VLOOKUP(B37,Overall!B:AA,12,0)</f>
        <v>45866</v>
      </c>
      <c r="N37" s="17">
        <f>VLOOKUP(B37,Overall!B:AA,13,0)</f>
        <v>45884</v>
      </c>
      <c r="O37" s="15" t="str">
        <f>VLOOKUP(B37,Overall!B:AA,14,0)</f>
        <v>UG/PG</v>
      </c>
      <c r="P37" s="15" t="str">
        <f>VLOOKUP(B37,Overall!B:AA,15,0)</f>
        <v>Core</v>
      </c>
      <c r="Q37" s="15" t="str">
        <f>VLOOKUP(B37,Overall!B:AA,16,0)</f>
        <v>Yes</v>
      </c>
      <c r="R37" s="14" t="str">
        <f>VLOOKUP(B37,Overall!B:AA,17,0)</f>
        <v>Programming</v>
      </c>
      <c r="S37" s="20" t="str">
        <f>VLOOKUP(B37,Overall!B:AA,18,0)</f>
        <v>https://onlinecourses.nptel.ac.in/noc25_cs145/preview</v>
      </c>
      <c r="T37" s="14" t="str">
        <f>VLOOKUP(B37,Overall!B:AA,19,0)</f>
        <v>noc25_cs145</v>
      </c>
      <c r="U37" s="18" t="str">
        <f>VLOOKUP(B37,Overall!B:AA,20,0)</f>
        <v>https://onlinecourses.nptel.ac.in/noc25_cs18/preview</v>
      </c>
      <c r="V37" s="18" t="str">
        <f>VLOOKUP(B37,Overall!B:AA,21,0)</f>
        <v>https://onlinecourses.nptel.ac.in/noc25_cs18/preview</v>
      </c>
      <c r="W37" s="14" t="str">
        <f>VLOOKUP(B37,Overall!B:AA,22,0)</f>
        <v>noc25_cs18</v>
      </c>
      <c r="X37" s="20" t="str">
        <f>VLOOKUP(B37,Overall!B:AA,23,0)</f>
        <v>https://nptel.ac.in/courses/106105175</v>
      </c>
      <c r="Y37" s="19" t="str">
        <f>VLOOKUP(B37,Overall!B:AA,24,0)</f>
        <v>https://nptel.ac.in/courses/106105175</v>
      </c>
      <c r="Z37" s="14">
        <f>VLOOKUP(B37,Overall!B:AA,25,0)</f>
        <v>106105175</v>
      </c>
      <c r="AA37" s="14"/>
    </row>
    <row r="38" spans="1:27" x14ac:dyDescent="0.25">
      <c r="A38" s="45">
        <v>37</v>
      </c>
      <c r="B38" s="14" t="s">
        <v>1688</v>
      </c>
      <c r="C38" s="14" t="str">
        <f>VLOOKUP(B38,Overall!B:AA,2,0)</f>
        <v>Computer Science and Engineering</v>
      </c>
      <c r="D38" s="14" t="str">
        <f>VLOOKUP(B38,Overall!B:AA,3,0)</f>
        <v>Introduction to Machine Learning - IITKGP</v>
      </c>
      <c r="E38" s="14" t="str">
        <f>VLOOKUP(B38,Overall!B:AA,4,0)</f>
        <v>Prof. Sudeshna Sarkar</v>
      </c>
      <c r="F38" s="15" t="str">
        <f>VLOOKUP(B38,Overall!B:AA,5,0)</f>
        <v>IIT Kharagpur</v>
      </c>
      <c r="G38" s="15" t="str">
        <f>VLOOKUP(B38,Overall!B:AA,6,0)</f>
        <v>IIT Kharagpur</v>
      </c>
      <c r="H38" s="16" t="str">
        <f>VLOOKUP(B38,Overall!B:AA,7,0)</f>
        <v>8 Weeks</v>
      </c>
      <c r="I38" s="15" t="str">
        <f>VLOOKUP(B38,Overall!B:AA,8,0)</f>
        <v>Rerun</v>
      </c>
      <c r="J38" s="17">
        <f>VLOOKUP(B38,Overall!B:AA,9,0)</f>
        <v>45859</v>
      </c>
      <c r="K38" s="17">
        <f>VLOOKUP(B38,Overall!B:AA,10,0)</f>
        <v>45912</v>
      </c>
      <c r="L38" s="17">
        <f>VLOOKUP(B38,Overall!B:AA,11,0)</f>
        <v>45921</v>
      </c>
      <c r="M38" s="17">
        <f>VLOOKUP(B38,Overall!B:AA,12,0)</f>
        <v>45866</v>
      </c>
      <c r="N38" s="17">
        <f>VLOOKUP(B38,Overall!B:AA,13,0)</f>
        <v>45884</v>
      </c>
      <c r="O38" s="15" t="str">
        <f>VLOOKUP(B38,Overall!B:AA,14,0)</f>
        <v>UG/PG</v>
      </c>
      <c r="P38" s="15" t="str">
        <f>VLOOKUP(B38,Overall!B:AA,15,0)</f>
        <v>Elective</v>
      </c>
      <c r="Q38" s="15" t="str">
        <f>VLOOKUP(B38,Overall!B:AA,16,0)</f>
        <v>Yes</v>
      </c>
      <c r="R38" s="14" t="str">
        <f>VLOOKUP(B38,Overall!B:AA,17,0)</f>
        <v>Artificial Intelligence
Data Science
Programming
Robotics</v>
      </c>
      <c r="S38" s="20" t="str">
        <f>VLOOKUP(B38,Overall!B:AA,18,0)</f>
        <v>https://onlinecourses.nptel.ac.in/noc25_cs149/preview</v>
      </c>
      <c r="T38" s="14" t="str">
        <f>VLOOKUP(B38,Overall!B:AA,19,0)</f>
        <v>noc25_cs149</v>
      </c>
      <c r="U38" s="18" t="str">
        <f>VLOOKUP(B38,Overall!B:AA,20,0)</f>
        <v>https://onlinecourses.nptel.ac.in/noc24_cs81/preview</v>
      </c>
      <c r="V38" s="18" t="str">
        <f>VLOOKUP(B38,Overall!B:AA,21,0)</f>
        <v>https://onlinecourses.nptel.ac.in/noc24_cs81/preview</v>
      </c>
      <c r="W38" s="14" t="str">
        <f>VLOOKUP(B38,Overall!B:AA,22,0)</f>
        <v>noc24_cs81</v>
      </c>
      <c r="X38" s="20" t="str">
        <f>VLOOKUP(B38,Overall!B:AA,23,0)</f>
        <v>https://nptel.ac.in/courses/106105152</v>
      </c>
      <c r="Y38" s="19" t="str">
        <f>VLOOKUP(B38,Overall!B:AA,24,0)</f>
        <v>https://nptel.ac.in/courses/106105152</v>
      </c>
      <c r="Z38" s="14">
        <f>VLOOKUP(B38,Overall!B:AA,25,0)</f>
        <v>106105152</v>
      </c>
      <c r="AA38" s="14"/>
    </row>
    <row r="39" spans="1:27" x14ac:dyDescent="0.25">
      <c r="A39" s="45">
        <v>38</v>
      </c>
      <c r="B39" s="14" t="s">
        <v>1703</v>
      </c>
      <c r="C39" s="14" t="str">
        <f>VLOOKUP(B39,Overall!B:AA,2,0)</f>
        <v>Computer Science and Engineering</v>
      </c>
      <c r="D39" s="14" t="str">
        <f>VLOOKUP(B39,Overall!B:AA,3,0)</f>
        <v>Artificial Intelligence for Economics</v>
      </c>
      <c r="E39" s="14" t="str">
        <f>VLOOKUP(B39,Overall!B:AA,4,0)</f>
        <v>Prof. Adway Mitra,
Prof. Dripto Bakshi,
Prof. Palash Dey</v>
      </c>
      <c r="F39" s="15" t="str">
        <f>VLOOKUP(B39,Overall!B:AA,5,0)</f>
        <v>IIT Kharagpur</v>
      </c>
      <c r="G39" s="15" t="str">
        <f>VLOOKUP(B39,Overall!B:AA,6,0)</f>
        <v>IIT Kharagpur</v>
      </c>
      <c r="H39" s="16" t="str">
        <f>VLOOKUP(B39,Overall!B:AA,7,0)</f>
        <v>8 Weeks</v>
      </c>
      <c r="I39" s="15" t="str">
        <f>VLOOKUP(B39,Overall!B:AA,8,0)</f>
        <v>Rerun</v>
      </c>
      <c r="J39" s="17">
        <f>VLOOKUP(B39,Overall!B:AA,9,0)</f>
        <v>45859</v>
      </c>
      <c r="K39" s="17">
        <f>VLOOKUP(B39,Overall!B:AA,10,0)</f>
        <v>45912</v>
      </c>
      <c r="L39" s="17">
        <f>VLOOKUP(B39,Overall!B:AA,11,0)</f>
        <v>45921</v>
      </c>
      <c r="M39" s="17">
        <f>VLOOKUP(B39,Overall!B:AA,12,0)</f>
        <v>45866</v>
      </c>
      <c r="N39" s="17">
        <f>VLOOKUP(B39,Overall!B:AA,13,0)</f>
        <v>45884</v>
      </c>
      <c r="O39" s="15" t="str">
        <f>VLOOKUP(B39,Overall!B:AA,14,0)</f>
        <v>PG</v>
      </c>
      <c r="P39" s="15" t="str">
        <f>VLOOKUP(B39,Overall!B:AA,15,0)</f>
        <v>Elective</v>
      </c>
      <c r="Q39" s="15" t="str">
        <f>VLOOKUP(B39,Overall!B:AA,16,0)</f>
        <v>Yes</v>
      </c>
      <c r="R39" s="14">
        <f>VLOOKUP(B39,Overall!B:AA,17,0)</f>
        <v>0</v>
      </c>
      <c r="S39" s="20" t="str">
        <f>VLOOKUP(B39,Overall!B:AA,18,0)</f>
        <v>https://onlinecourses.nptel.ac.in/noc25_cs152/preview</v>
      </c>
      <c r="T39" s="14" t="str">
        <f>VLOOKUP(B39,Overall!B:AA,19,0)</f>
        <v>noc25_cs152</v>
      </c>
      <c r="U39" s="18" t="str">
        <f>VLOOKUP(B39,Overall!B:AA,20,0)</f>
        <v>https://onlinecourses.nptel.ac.in/noc24_cs76/preview</v>
      </c>
      <c r="V39" s="18" t="str">
        <f>VLOOKUP(B39,Overall!B:AA,21,0)</f>
        <v>https://onlinecourses.nptel.ac.in/noc24_cs76/preview</v>
      </c>
      <c r="W39" s="14" t="str">
        <f>VLOOKUP(B39,Overall!B:AA,22,0)</f>
        <v>noc24_cs76</v>
      </c>
      <c r="X39" s="20" t="str">
        <f>VLOOKUP(B39,Overall!B:AA,23,0)</f>
        <v>https://nptel.ac.in/courses/106105470</v>
      </c>
      <c r="Y39" s="19" t="str">
        <f>VLOOKUP(B39,Overall!B:AA,24,0)</f>
        <v>https://nptel.ac.in/courses/106105470</v>
      </c>
      <c r="Z39" s="14">
        <f>VLOOKUP(B39,Overall!B:AA,25,0)</f>
        <v>106105470</v>
      </c>
      <c r="AA39" s="14"/>
    </row>
    <row r="40" spans="1:27" x14ac:dyDescent="0.25">
      <c r="A40" s="45">
        <v>39</v>
      </c>
      <c r="B40" s="14" t="s">
        <v>1717</v>
      </c>
      <c r="C40" s="14" t="str">
        <f>VLOOKUP(B40,Overall!B:AA,2,0)</f>
        <v>Computer Science and Engineering</v>
      </c>
      <c r="D40" s="14" t="str">
        <f>VLOOKUP(B40,Overall!B:AA,3,0)</f>
        <v>Hardware Modeling using Verilog</v>
      </c>
      <c r="E40" s="14" t="str">
        <f>VLOOKUP(B40,Overall!B:AA,4,0)</f>
        <v>Prof. Indranil Sengupta</v>
      </c>
      <c r="F40" s="15" t="str">
        <f>VLOOKUP(B40,Overall!B:AA,5,0)</f>
        <v>IIT Kharagpur</v>
      </c>
      <c r="G40" s="15" t="str">
        <f>VLOOKUP(B40,Overall!B:AA,6,0)</f>
        <v>IIT Kharagpur</v>
      </c>
      <c r="H40" s="16" t="str">
        <f>VLOOKUP(B40,Overall!B:AA,7,0)</f>
        <v>8 Weeks</v>
      </c>
      <c r="I40" s="15" t="str">
        <f>VLOOKUP(B40,Overall!B:AA,8,0)</f>
        <v>Rerun</v>
      </c>
      <c r="J40" s="17">
        <f>VLOOKUP(B40,Overall!B:AA,9,0)</f>
        <v>45859</v>
      </c>
      <c r="K40" s="17">
        <f>VLOOKUP(B40,Overall!B:AA,10,0)</f>
        <v>45912</v>
      </c>
      <c r="L40" s="17">
        <f>VLOOKUP(B40,Overall!B:AA,11,0)</f>
        <v>45921</v>
      </c>
      <c r="M40" s="17">
        <f>VLOOKUP(B40,Overall!B:AA,12,0)</f>
        <v>45866</v>
      </c>
      <c r="N40" s="17">
        <f>VLOOKUP(B40,Overall!B:AA,13,0)</f>
        <v>45884</v>
      </c>
      <c r="O40" s="15" t="str">
        <f>VLOOKUP(B40,Overall!B:AA,14,0)</f>
        <v>UG</v>
      </c>
      <c r="P40" s="15" t="str">
        <f>VLOOKUP(B40,Overall!B:AA,15,0)</f>
        <v>Elective</v>
      </c>
      <c r="Q40" s="15" t="str">
        <f>VLOOKUP(B40,Overall!B:AA,16,0)</f>
        <v>Yes</v>
      </c>
      <c r="R40" s="14" t="str">
        <f>VLOOKUP(B40,Overall!B:AA,17,0)</f>
        <v>VLSI design</v>
      </c>
      <c r="S40" s="20" t="str">
        <f>VLOOKUP(B40,Overall!B:AA,18,0)</f>
        <v>https://onlinecourses.nptel.ac.in/noc25_cs155/preview</v>
      </c>
      <c r="T40" s="14" t="str">
        <f>VLOOKUP(B40,Overall!B:AA,19,0)</f>
        <v>noc25_cs155</v>
      </c>
      <c r="U40" s="18" t="str">
        <f>VLOOKUP(B40,Overall!B:AA,20,0)</f>
        <v>https://onlinecourses.nptel.ac.in/noc23_cs76/preview</v>
      </c>
      <c r="V40" s="18" t="str">
        <f>VLOOKUP(B40,Overall!B:AA,21,0)</f>
        <v>https://onlinecourses.nptel.ac.in/noc23_cs76/preview</v>
      </c>
      <c r="W40" s="14" t="str">
        <f>VLOOKUP(B40,Overall!B:AA,22,0)</f>
        <v>noc23_cs76</v>
      </c>
      <c r="X40" s="20" t="str">
        <f>VLOOKUP(B40,Overall!B:AA,23,0)</f>
        <v>https://nptel.ac.in/courses/106105165</v>
      </c>
      <c r="Y40" s="19" t="str">
        <f>VLOOKUP(B40,Overall!B:AA,24,0)</f>
        <v>https://nptel.ac.in/courses/106105165</v>
      </c>
      <c r="Z40" s="14">
        <f>VLOOKUP(B40,Overall!B:AA,25,0)</f>
        <v>106105165</v>
      </c>
      <c r="AA40" s="14"/>
    </row>
    <row r="41" spans="1:27" x14ac:dyDescent="0.25">
      <c r="A41" s="45">
        <v>40</v>
      </c>
      <c r="B41" s="14" t="s">
        <v>1726</v>
      </c>
      <c r="C41" s="14" t="str">
        <f>VLOOKUP(B41,Overall!B:AA,2,0)</f>
        <v>computer Science and Engineering</v>
      </c>
      <c r="D41" s="14" t="str">
        <f>VLOOKUP(B41,Overall!B:AA,3,0)</f>
        <v>Machine Learning for Earth System Sciences</v>
      </c>
      <c r="E41" s="14" t="str">
        <f>VLOOKUP(B41,Overall!B:AA,4,0)</f>
        <v>Prof. Adway Mitra</v>
      </c>
      <c r="F41" s="15" t="str">
        <f>VLOOKUP(B41,Overall!B:AA,5,0)</f>
        <v>IIT Kharagpur</v>
      </c>
      <c r="G41" s="15" t="str">
        <f>VLOOKUP(B41,Overall!B:AA,6,0)</f>
        <v>IIT Kharagpur</v>
      </c>
      <c r="H41" s="16" t="str">
        <f>VLOOKUP(B41,Overall!B:AA,7,0)</f>
        <v>8 Weeks</v>
      </c>
      <c r="I41" s="15" t="str">
        <f>VLOOKUP(B41,Overall!B:AA,8,0)</f>
        <v>Rerun</v>
      </c>
      <c r="J41" s="17">
        <f>VLOOKUP(B41,Overall!B:AA,9,0)</f>
        <v>45859</v>
      </c>
      <c r="K41" s="17">
        <f>VLOOKUP(B41,Overall!B:AA,10,0)</f>
        <v>45912</v>
      </c>
      <c r="L41" s="17">
        <f>VLOOKUP(B41,Overall!B:AA,11,0)</f>
        <v>45921</v>
      </c>
      <c r="M41" s="17">
        <f>VLOOKUP(B41,Overall!B:AA,12,0)</f>
        <v>45866</v>
      </c>
      <c r="N41" s="17">
        <f>VLOOKUP(B41,Overall!B:AA,13,0)</f>
        <v>45884</v>
      </c>
      <c r="O41" s="15" t="str">
        <f>VLOOKUP(B41,Overall!B:AA,14,0)</f>
        <v>UG/PG</v>
      </c>
      <c r="P41" s="15" t="str">
        <f>VLOOKUP(B41,Overall!B:AA,15,0)</f>
        <v>Elective</v>
      </c>
      <c r="Q41" s="15" t="str">
        <f>VLOOKUP(B41,Overall!B:AA,16,0)</f>
        <v>Yes</v>
      </c>
      <c r="R41" s="14">
        <f>VLOOKUP(B41,Overall!B:AA,17,0)</f>
        <v>0</v>
      </c>
      <c r="S41" s="20" t="str">
        <f>VLOOKUP(B41,Overall!B:AA,18,0)</f>
        <v>https://onlinecourses.nptel.ac.in/noc25_cs157/preview</v>
      </c>
      <c r="T41" s="14" t="str">
        <f>VLOOKUP(B41,Overall!B:AA,19,0)</f>
        <v>noc25_cs157</v>
      </c>
      <c r="U41" s="18" t="str">
        <f>VLOOKUP(B41,Overall!B:AA,20,0)</f>
        <v>https://onlinecourses.nptel.ac.in/noc23_cs86/preview</v>
      </c>
      <c r="V41" s="18" t="str">
        <f>VLOOKUP(B41,Overall!B:AA,21,0)</f>
        <v>https://onlinecourses.nptel.ac.in/noc23_cs86/preview</v>
      </c>
      <c r="W41" s="14" t="str">
        <f>VLOOKUP(B41,Overall!B:AA,22,0)</f>
        <v>noc23_cs86</v>
      </c>
      <c r="X41" s="20" t="str">
        <f>VLOOKUP(B41,Overall!B:AA,23,0)</f>
        <v>https://nptel.ac.in/courses/106105238</v>
      </c>
      <c r="Y41" s="19" t="str">
        <f>VLOOKUP(B41,Overall!B:AA,24,0)</f>
        <v>https://nptel.ac.in/courses/106105238</v>
      </c>
      <c r="Z41" s="14">
        <f>VLOOKUP(B41,Overall!B:AA,25,0)</f>
        <v>106105238</v>
      </c>
      <c r="AA41" s="14"/>
    </row>
    <row r="42" spans="1:27" x14ac:dyDescent="0.25">
      <c r="A42" s="45">
        <v>41</v>
      </c>
      <c r="B42" s="14" t="s">
        <v>1740</v>
      </c>
      <c r="C42" s="14" t="str">
        <f>VLOOKUP(B42,Overall!B:AA,2,0)</f>
        <v>Computer Science and Engineering</v>
      </c>
      <c r="D42" s="14" t="str">
        <f>VLOOKUP(B42,Overall!B:AA,3,0)</f>
        <v>Scalable Data Science</v>
      </c>
      <c r="E42" s="14" t="str">
        <f>VLOOKUP(B42,Overall!B:AA,4,0)</f>
        <v>Prof. Anirban Dasgupta,
Prof. Sourangshu Bhattacharya</v>
      </c>
      <c r="F42" s="15" t="str">
        <f>VLOOKUP(B42,Overall!B:AA,5,0)</f>
        <v>IIT Gadhinagar
IIT Kharagpur</v>
      </c>
      <c r="G42" s="15" t="str">
        <f>VLOOKUP(B42,Overall!B:AA,6,0)</f>
        <v>IIT Kharagpur</v>
      </c>
      <c r="H42" s="16" t="str">
        <f>VLOOKUP(B42,Overall!B:AA,7,0)</f>
        <v>8 Weeks</v>
      </c>
      <c r="I42" s="15" t="str">
        <f>VLOOKUP(B42,Overall!B:AA,8,0)</f>
        <v>Rerun</v>
      </c>
      <c r="J42" s="17">
        <f>VLOOKUP(B42,Overall!B:AA,9,0)</f>
        <v>45859</v>
      </c>
      <c r="K42" s="17">
        <f>VLOOKUP(B42,Overall!B:AA,10,0)</f>
        <v>45912</v>
      </c>
      <c r="L42" s="17">
        <f>VLOOKUP(B42,Overall!B:AA,11,0)</f>
        <v>45921</v>
      </c>
      <c r="M42" s="17">
        <f>VLOOKUP(B42,Overall!B:AA,12,0)</f>
        <v>45866</v>
      </c>
      <c r="N42" s="17">
        <f>VLOOKUP(B42,Overall!B:AA,13,0)</f>
        <v>45884</v>
      </c>
      <c r="O42" s="15" t="str">
        <f>VLOOKUP(B42,Overall!B:AA,14,0)</f>
        <v>PG</v>
      </c>
      <c r="P42" s="15" t="str">
        <f>VLOOKUP(B42,Overall!B:AA,15,0)</f>
        <v>Elective</v>
      </c>
      <c r="Q42" s="15" t="str">
        <f>VLOOKUP(B42,Overall!B:AA,16,0)</f>
        <v>Yes</v>
      </c>
      <c r="R42" s="14">
        <f>VLOOKUP(B42,Overall!B:AA,17,0)</f>
        <v>0</v>
      </c>
      <c r="S42" s="20" t="str">
        <f>VLOOKUP(B42,Overall!B:AA,18,0)</f>
        <v>https://onlinecourses.nptel.ac.in/noc25_cs160/preview</v>
      </c>
      <c r="T42" s="14" t="str">
        <f>VLOOKUP(B42,Overall!B:AA,19,0)</f>
        <v>noc25_cs160</v>
      </c>
      <c r="U42" s="18" t="str">
        <f>VLOOKUP(B42,Overall!B:AA,20,0)</f>
        <v>https://onlinecourses.nptel.ac.in/noc22_cs105/preview</v>
      </c>
      <c r="V42" s="18" t="str">
        <f>VLOOKUP(B42,Overall!B:AA,21,0)</f>
        <v>https://onlinecourses.nptel.ac.in/noc22_cs105/preview</v>
      </c>
      <c r="W42" s="14" t="str">
        <f>VLOOKUP(B42,Overall!B:AA,22,0)</f>
        <v>noc22_cs105</v>
      </c>
      <c r="X42" s="20" t="str">
        <f>VLOOKUP(B42,Overall!B:AA,23,0)</f>
        <v>https://nptel.ac.in/courses/106105186</v>
      </c>
      <c r="Y42" s="19" t="str">
        <f>VLOOKUP(B42,Overall!B:AA,24,0)</f>
        <v>https://nptel.ac.in/courses/106105186</v>
      </c>
      <c r="Z42" s="14">
        <f>VLOOKUP(B42,Overall!B:AA,25,0)</f>
        <v>106105186</v>
      </c>
      <c r="AA42" s="14"/>
    </row>
    <row r="43" spans="1:27" x14ac:dyDescent="0.25">
      <c r="A43" s="45">
        <v>42</v>
      </c>
      <c r="B43" s="14" t="s">
        <v>1784</v>
      </c>
      <c r="C43" s="14" t="str">
        <f>VLOOKUP(B43,Overall!B:AA,2,0)</f>
        <v>Design Engineering</v>
      </c>
      <c r="D43" s="14" t="str">
        <f>VLOOKUP(B43,Overall!B:AA,3,0)</f>
        <v>Innovation by Design</v>
      </c>
      <c r="E43" s="14" t="str">
        <f>VLOOKUP(B43,Overall!B:AA,4,0)</f>
        <v>Prof. B.K. Chakravarthy</v>
      </c>
      <c r="F43" s="15" t="str">
        <f>VLOOKUP(B43,Overall!B:AA,5,0)</f>
        <v>IIT Bombay</v>
      </c>
      <c r="G43" s="15" t="str">
        <f>VLOOKUP(B43,Overall!B:AA,6,0)</f>
        <v>IIT Bombay</v>
      </c>
      <c r="H43" s="16" t="str">
        <f>VLOOKUP(B43,Overall!B:AA,7,0)</f>
        <v>4 Weeks</v>
      </c>
      <c r="I43" s="15" t="str">
        <f>VLOOKUP(B43,Overall!B:AA,8,0)</f>
        <v>Rerun</v>
      </c>
      <c r="J43" s="17">
        <f>VLOOKUP(B43,Overall!B:AA,9,0)</f>
        <v>45859</v>
      </c>
      <c r="K43" s="17">
        <f>VLOOKUP(B43,Overall!B:AA,10,0)</f>
        <v>45884</v>
      </c>
      <c r="L43" s="17">
        <f>VLOOKUP(B43,Overall!B:AA,11,0)</f>
        <v>45921</v>
      </c>
      <c r="M43" s="17">
        <f>VLOOKUP(B43,Overall!B:AA,12,0)</f>
        <v>45866</v>
      </c>
      <c r="N43" s="17">
        <f>VLOOKUP(B43,Overall!B:AA,13,0)</f>
        <v>45884</v>
      </c>
      <c r="O43" s="15" t="str">
        <f>VLOOKUP(B43,Overall!B:AA,14,0)</f>
        <v>UG</v>
      </c>
      <c r="P43" s="15" t="str">
        <f>VLOOKUP(B43,Overall!B:AA,15,0)</f>
        <v>Elective</v>
      </c>
      <c r="Q43" s="15" t="str">
        <f>VLOOKUP(B43,Overall!B:AA,16,0)</f>
        <v>Yes</v>
      </c>
      <c r="R43" s="14" t="str">
        <f>VLOOKUP(B43,Overall!B:AA,17,0)</f>
        <v>Patents and Intellectual Property Rights</v>
      </c>
      <c r="S43" s="20" t="str">
        <f>VLOOKUP(B43,Overall!B:AA,18,0)</f>
        <v>https://onlinecourses.nptel.ac.in/noc25_de18/preview</v>
      </c>
      <c r="T43" s="14" t="str">
        <f>VLOOKUP(B43,Overall!B:AA,19,0)</f>
        <v>noc25_de18</v>
      </c>
      <c r="U43" s="18" t="str">
        <f>VLOOKUP(B43,Overall!B:AA,20,0)</f>
        <v>https://onlinecourses.nptel.ac.in/noc25_de03/preview</v>
      </c>
      <c r="V43" s="18" t="str">
        <f>VLOOKUP(B43,Overall!B:AA,21,0)</f>
        <v>https://onlinecourses.nptel.ac.in/noc25_de03/preview</v>
      </c>
      <c r="W43" s="14" t="str">
        <f>VLOOKUP(B43,Overall!B:AA,22,0)</f>
        <v>noc25_de03</v>
      </c>
      <c r="X43" s="20" t="str">
        <f>VLOOKUP(B43,Overall!B:AA,23,0)</f>
        <v>https://nptel.ac.in/courses/107101086</v>
      </c>
      <c r="Y43" s="19" t="str">
        <f>VLOOKUP(B43,Overall!B:AA,24,0)</f>
        <v>https://nptel.ac.in/courses/107101086</v>
      </c>
      <c r="Z43" s="14">
        <f>VLOOKUP(B43,Overall!B:AA,25,0)</f>
        <v>107101086</v>
      </c>
      <c r="AA43" s="14"/>
    </row>
    <row r="44" spans="1:27" x14ac:dyDescent="0.25">
      <c r="A44" s="45">
        <v>43</v>
      </c>
      <c r="B44" s="14" t="s">
        <v>1789</v>
      </c>
      <c r="C44" s="14" t="str">
        <f>VLOOKUP(B44,Overall!B:AA,2,0)</f>
        <v>Design Engineering</v>
      </c>
      <c r="D44" s="14" t="str">
        <f>VLOOKUP(B44,Overall!B:AA,3,0)</f>
        <v>Design, Technology and Innovation</v>
      </c>
      <c r="E44" s="14" t="str">
        <f>VLOOKUP(B44,Overall!B:AA,4,0)</f>
        <v>Prof. B.K. Chakravarthy</v>
      </c>
      <c r="F44" s="15" t="str">
        <f>VLOOKUP(B44,Overall!B:AA,5,0)</f>
        <v>IIT Bombay</v>
      </c>
      <c r="G44" s="15" t="str">
        <f>VLOOKUP(B44,Overall!B:AA,6,0)</f>
        <v>IIT Bombay</v>
      </c>
      <c r="H44" s="16" t="str">
        <f>VLOOKUP(B44,Overall!B:AA,7,0)</f>
        <v>8 Weeks</v>
      </c>
      <c r="I44" s="15" t="str">
        <f>VLOOKUP(B44,Overall!B:AA,8,0)</f>
        <v>Rerun</v>
      </c>
      <c r="J44" s="17">
        <f>VLOOKUP(B44,Overall!B:AA,9,0)</f>
        <v>45859</v>
      </c>
      <c r="K44" s="17">
        <f>VLOOKUP(B44,Overall!B:AA,10,0)</f>
        <v>45912</v>
      </c>
      <c r="L44" s="17">
        <f>VLOOKUP(B44,Overall!B:AA,11,0)</f>
        <v>45921</v>
      </c>
      <c r="M44" s="17">
        <f>VLOOKUP(B44,Overall!B:AA,12,0)</f>
        <v>45866</v>
      </c>
      <c r="N44" s="17">
        <f>VLOOKUP(B44,Overall!B:AA,13,0)</f>
        <v>45884</v>
      </c>
      <c r="O44" s="15" t="str">
        <f>VLOOKUP(B44,Overall!B:AA,14,0)</f>
        <v>UG</v>
      </c>
      <c r="P44" s="15" t="str">
        <f>VLOOKUP(B44,Overall!B:AA,15,0)</f>
        <v>Elective</v>
      </c>
      <c r="Q44" s="15" t="str">
        <f>VLOOKUP(B44,Overall!B:AA,16,0)</f>
        <v>Yes</v>
      </c>
      <c r="R44" s="14">
        <f>VLOOKUP(B44,Overall!B:AA,17,0)</f>
        <v>0</v>
      </c>
      <c r="S44" s="20" t="str">
        <f>VLOOKUP(B44,Overall!B:AA,18,0)</f>
        <v>https://onlinecourses.nptel.ac.in/noc25_de19/preview</v>
      </c>
      <c r="T44" s="14" t="str">
        <f>VLOOKUP(B44,Overall!B:AA,19,0)</f>
        <v>noc25_de19</v>
      </c>
      <c r="U44" s="18" t="str">
        <f>VLOOKUP(B44,Overall!B:AA,20,0)</f>
        <v>https://onlinecourses.nptel.ac.in/noc25_de01/preview</v>
      </c>
      <c r="V44" s="18" t="str">
        <f>VLOOKUP(B44,Overall!B:AA,21,0)</f>
        <v>https://onlinecourses.nptel.ac.in/noc25_de01/preview</v>
      </c>
      <c r="W44" s="14" t="str">
        <f>VLOOKUP(B44,Overall!B:AA,22,0)</f>
        <v>noc25_de01</v>
      </c>
      <c r="X44" s="20" t="str">
        <f>VLOOKUP(B44,Overall!B:AA,23,0)</f>
        <v>https://nptel.ac.in/courses/107101088</v>
      </c>
      <c r="Y44" s="19" t="str">
        <f>VLOOKUP(B44,Overall!B:AA,24,0)</f>
        <v>https://nptel.ac.in/courses/107101088</v>
      </c>
      <c r="Z44" s="14">
        <f>VLOOKUP(B44,Overall!B:AA,25,0)</f>
        <v>107101088</v>
      </c>
      <c r="AA44" s="14"/>
    </row>
    <row r="45" spans="1:27" x14ac:dyDescent="0.25">
      <c r="A45" s="45">
        <v>44</v>
      </c>
      <c r="B45" s="14" t="s">
        <v>1803</v>
      </c>
      <c r="C45" s="14" t="str">
        <f>VLOOKUP(B45,Overall!B:AA,2,0)</f>
        <v>Design Engineering</v>
      </c>
      <c r="D45" s="14" t="str">
        <f>VLOOKUP(B45,Overall!B:AA,3,0)</f>
        <v>Ergonomics Workplace Analysis</v>
      </c>
      <c r="E45" s="14" t="str">
        <f>VLOOKUP(B45,Overall!B:AA,4,0)</f>
        <v>Prof. Urmi R. Salve</v>
      </c>
      <c r="F45" s="15" t="str">
        <f>VLOOKUP(B45,Overall!B:AA,5,0)</f>
        <v>IIT Guwahati</v>
      </c>
      <c r="G45" s="15" t="str">
        <f>VLOOKUP(B45,Overall!B:AA,6,0)</f>
        <v>IIT Guwahati</v>
      </c>
      <c r="H45" s="16" t="str">
        <f>VLOOKUP(B45,Overall!B:AA,7,0)</f>
        <v>4 Weeks</v>
      </c>
      <c r="I45" s="15" t="str">
        <f>VLOOKUP(B45,Overall!B:AA,8,0)</f>
        <v>Rerun</v>
      </c>
      <c r="J45" s="17">
        <f>VLOOKUP(B45,Overall!B:AA,9,0)</f>
        <v>45859</v>
      </c>
      <c r="K45" s="17">
        <f>VLOOKUP(B45,Overall!B:AA,10,0)</f>
        <v>45884</v>
      </c>
      <c r="L45" s="17">
        <f>VLOOKUP(B45,Overall!B:AA,11,0)</f>
        <v>45921</v>
      </c>
      <c r="M45" s="17">
        <f>VLOOKUP(B45,Overall!B:AA,12,0)</f>
        <v>45866</v>
      </c>
      <c r="N45" s="17">
        <f>VLOOKUP(B45,Overall!B:AA,13,0)</f>
        <v>45884</v>
      </c>
      <c r="O45" s="15" t="str">
        <f>VLOOKUP(B45,Overall!B:AA,14,0)</f>
        <v>PG</v>
      </c>
      <c r="P45" s="15" t="str">
        <f>VLOOKUP(B45,Overall!B:AA,15,0)</f>
        <v>Elective</v>
      </c>
      <c r="Q45" s="15" t="str">
        <f>VLOOKUP(B45,Overall!B:AA,16,0)</f>
        <v>Yes</v>
      </c>
      <c r="R45" s="14" t="str">
        <f>VLOOKUP(B45,Overall!B:AA,17,0)</f>
        <v>Product Design</v>
      </c>
      <c r="S45" s="20" t="str">
        <f>VLOOKUP(B45,Overall!B:AA,18,0)</f>
        <v>https://onlinecourses.nptel.ac.in/noc25_de22/preview</v>
      </c>
      <c r="T45" s="14" t="str">
        <f>VLOOKUP(B45,Overall!B:AA,19,0)</f>
        <v>noc25_de22</v>
      </c>
      <c r="U45" s="18" t="str">
        <f>VLOOKUP(B45,Overall!B:AA,20,0)</f>
        <v>https://onlinecourses.nptel.ac.in/noc24_de10/preview</v>
      </c>
      <c r="V45" s="18" t="str">
        <f>VLOOKUP(B45,Overall!B:AA,21,0)</f>
        <v>https://onlinecourses.nptel.ac.in/noc24_de10/preview</v>
      </c>
      <c r="W45" s="14" t="str">
        <f>VLOOKUP(B45,Overall!B:AA,22,0)</f>
        <v>noc24_de10</v>
      </c>
      <c r="X45" s="20" t="str">
        <f>VLOOKUP(B45,Overall!B:AA,23,0)</f>
        <v>https://nptel.ac.in/courses/107103085</v>
      </c>
      <c r="Y45" s="19" t="str">
        <f>VLOOKUP(B45,Overall!B:AA,24,0)</f>
        <v>https://nptel.ac.in/courses/107103085</v>
      </c>
      <c r="Z45" s="14">
        <f>VLOOKUP(B45,Overall!B:AA,25,0)</f>
        <v>107103085</v>
      </c>
      <c r="AA45" s="14"/>
    </row>
    <row r="46" spans="1:27" x14ac:dyDescent="0.25">
      <c r="A46" s="45">
        <v>45</v>
      </c>
      <c r="B46" s="14" t="s">
        <v>2016</v>
      </c>
      <c r="C46" s="14" t="str">
        <f>VLOOKUP(B46,Overall!B:AA,2,0)</f>
        <v>Electrical and Electronics Engineering</v>
      </c>
      <c r="D46" s="14" t="str">
        <f>VLOOKUP(B46,Overall!B:AA,3,0)</f>
        <v>Principles of Modern CDMA/ MIMO/ OFDM Wireless Communications</v>
      </c>
      <c r="E46" s="14" t="str">
        <f>VLOOKUP(B46,Overall!B:AA,4,0)</f>
        <v>Prof. Aditya K. Jagannatham</v>
      </c>
      <c r="F46" s="15" t="str">
        <f>VLOOKUP(B46,Overall!B:AA,5,0)</f>
        <v>IIT Kanpur</v>
      </c>
      <c r="G46" s="15" t="str">
        <f>VLOOKUP(B46,Overall!B:AA,6,0)</f>
        <v>IIT Kanpur</v>
      </c>
      <c r="H46" s="16" t="str">
        <f>VLOOKUP(B46,Overall!B:AA,7,0)</f>
        <v>8 Weeks</v>
      </c>
      <c r="I46" s="15" t="str">
        <f>VLOOKUP(B46,Overall!B:AA,8,0)</f>
        <v>Rerun</v>
      </c>
      <c r="J46" s="17">
        <f>VLOOKUP(B46,Overall!B:AA,9,0)</f>
        <v>45859</v>
      </c>
      <c r="K46" s="17">
        <f>VLOOKUP(B46,Overall!B:AA,10,0)</f>
        <v>45912</v>
      </c>
      <c r="L46" s="17">
        <f>VLOOKUP(B46,Overall!B:AA,11,0)</f>
        <v>45921</v>
      </c>
      <c r="M46" s="17">
        <f>VLOOKUP(B46,Overall!B:AA,12,0)</f>
        <v>45866</v>
      </c>
      <c r="N46" s="17">
        <f>VLOOKUP(B46,Overall!B:AA,13,0)</f>
        <v>45884</v>
      </c>
      <c r="O46" s="15" t="str">
        <f>VLOOKUP(B46,Overall!B:AA,14,0)</f>
        <v>UG</v>
      </c>
      <c r="P46" s="15" t="str">
        <f>VLOOKUP(B46,Overall!B:AA,15,0)</f>
        <v>Elective</v>
      </c>
      <c r="Q46" s="15" t="str">
        <f>VLOOKUP(B46,Overall!B:AA,16,0)</f>
        <v>Yes</v>
      </c>
      <c r="R46" s="14">
        <f>VLOOKUP(B46,Overall!B:AA,17,0)</f>
        <v>0</v>
      </c>
      <c r="S46" s="20" t="str">
        <f>VLOOKUP(B46,Overall!B:AA,18,0)</f>
        <v>https://onlinecourses.nptel.ac.in/noc25_ee112/preview</v>
      </c>
      <c r="T46" s="14" t="str">
        <f>VLOOKUP(B46,Overall!B:AA,19,0)</f>
        <v>noc25_ee112</v>
      </c>
      <c r="U46" s="18" t="str">
        <f>VLOOKUP(B46,Overall!B:AA,20,0)</f>
        <v>https://onlinecourses.nptel.ac.in/noc24_ee151/preview</v>
      </c>
      <c r="V46" s="18" t="str">
        <f>VLOOKUP(B46,Overall!B:AA,21,0)</f>
        <v>https://onlinecourses.nptel.ac.in/noc24_ee151/preview</v>
      </c>
      <c r="W46" s="14" t="str">
        <f>VLOOKUP(B46,Overall!B:AA,22,0)</f>
        <v>noc24_ee151</v>
      </c>
      <c r="X46" s="20" t="str">
        <f>VLOOKUP(B46,Overall!B:AA,23,0)</f>
        <v>https://nptel.ac.in/courses/117104115</v>
      </c>
      <c r="Y46" s="19" t="str">
        <f>VLOOKUP(B46,Overall!B:AA,24,0)</f>
        <v>https://nptel.ac.in/courses/117104115</v>
      </c>
      <c r="Z46" s="14">
        <f>VLOOKUP(B46,Overall!B:AA,25,0)</f>
        <v>117104115</v>
      </c>
      <c r="AA46" s="14"/>
    </row>
    <row r="47" spans="1:27" x14ac:dyDescent="0.25">
      <c r="A47" s="45">
        <v>46</v>
      </c>
      <c r="B47" s="14" t="s">
        <v>2035</v>
      </c>
      <c r="C47" s="14" t="str">
        <f>VLOOKUP(B47,Overall!B:AA,2,0)</f>
        <v>Electrical and Electronics Engineering</v>
      </c>
      <c r="D47" s="14" t="str">
        <f>VLOOKUP(B47,Overall!B:AA,3,0)</f>
        <v>Digital Switching - I</v>
      </c>
      <c r="E47" s="14" t="str">
        <f>VLOOKUP(B47,Overall!B:AA,4,0)</f>
        <v>Prof. Y.N.Singh</v>
      </c>
      <c r="F47" s="15" t="str">
        <f>VLOOKUP(B47,Overall!B:AA,5,0)</f>
        <v>IIT Kanpur</v>
      </c>
      <c r="G47" s="15" t="str">
        <f>VLOOKUP(B47,Overall!B:AA,6,0)</f>
        <v>IIT Kanpur</v>
      </c>
      <c r="H47" s="16" t="str">
        <f>VLOOKUP(B47,Overall!B:AA,7,0)</f>
        <v>8 Weeks</v>
      </c>
      <c r="I47" s="15" t="str">
        <f>VLOOKUP(B47,Overall!B:AA,8,0)</f>
        <v>Rerun</v>
      </c>
      <c r="J47" s="17">
        <f>VLOOKUP(B47,Overall!B:AA,9,0)</f>
        <v>45859</v>
      </c>
      <c r="K47" s="17">
        <f>VLOOKUP(B47,Overall!B:AA,10,0)</f>
        <v>45912</v>
      </c>
      <c r="L47" s="17">
        <f>VLOOKUP(B47,Overall!B:AA,11,0)</f>
        <v>45921</v>
      </c>
      <c r="M47" s="17">
        <f>VLOOKUP(B47,Overall!B:AA,12,0)</f>
        <v>45866</v>
      </c>
      <c r="N47" s="17">
        <f>VLOOKUP(B47,Overall!B:AA,13,0)</f>
        <v>45884</v>
      </c>
      <c r="O47" s="15" t="str">
        <f>VLOOKUP(B47,Overall!B:AA,14,0)</f>
        <v>UG/PG</v>
      </c>
      <c r="P47" s="15" t="str">
        <f>VLOOKUP(B47,Overall!B:AA,15,0)</f>
        <v>Elective</v>
      </c>
      <c r="Q47" s="15" t="str">
        <f>VLOOKUP(B47,Overall!B:AA,16,0)</f>
        <v>Yes</v>
      </c>
      <c r="R47" s="14">
        <f>VLOOKUP(B47,Overall!B:AA,17,0)</f>
        <v>0</v>
      </c>
      <c r="S47" s="20" t="str">
        <f>VLOOKUP(B47,Overall!B:AA,18,0)</f>
        <v>https://onlinecourses.nptel.ac.in/noc25_ee116/preview</v>
      </c>
      <c r="T47" s="14" t="str">
        <f>VLOOKUP(B47,Overall!B:AA,19,0)</f>
        <v>noc25_ee116</v>
      </c>
      <c r="U47" s="18" t="str">
        <f>VLOOKUP(B47,Overall!B:AA,20,0)</f>
        <v>https://onlinecourses.nptel.ac.in/noc24_ee86/preview</v>
      </c>
      <c r="V47" s="18" t="str">
        <f>VLOOKUP(B47,Overall!B:AA,21,0)</f>
        <v>https://onlinecourses.nptel.ac.in/noc24_ee86/preview</v>
      </c>
      <c r="W47" s="14" t="str">
        <f>VLOOKUP(B47,Overall!B:AA,22,0)</f>
        <v>noc24_ee86</v>
      </c>
      <c r="X47" s="20" t="str">
        <f>VLOOKUP(B47,Overall!B:AA,23,0)</f>
        <v>https://nptel.ac.in/courses/117104128</v>
      </c>
      <c r="Y47" s="19" t="str">
        <f>VLOOKUP(B47,Overall!B:AA,24,0)</f>
        <v>https://nptel.ac.in/courses/117104128</v>
      </c>
      <c r="Z47" s="14">
        <f>VLOOKUP(B47,Overall!B:AA,25,0)</f>
        <v>117104128</v>
      </c>
      <c r="AA47" s="14"/>
    </row>
    <row r="48" spans="1:27" x14ac:dyDescent="0.25">
      <c r="A48" s="45">
        <v>47</v>
      </c>
      <c r="B48" s="14" t="s">
        <v>2040</v>
      </c>
      <c r="C48" s="14" t="str">
        <f>VLOOKUP(B48,Overall!B:AA,2,0)</f>
        <v>Electrical and Electronics Engineering</v>
      </c>
      <c r="D48" s="14" t="str">
        <f>VLOOKUP(B48,Overall!B:AA,3,0)</f>
        <v>डिजिटल स्विचिंग (Digital Switching)</v>
      </c>
      <c r="E48" s="14" t="str">
        <f>VLOOKUP(B48,Overall!B:AA,4,0)</f>
        <v>Prof. Yatindra N Singh</v>
      </c>
      <c r="F48" s="15" t="str">
        <f>VLOOKUP(B48,Overall!B:AA,5,0)</f>
        <v>IIT Kanpur</v>
      </c>
      <c r="G48" s="15" t="str">
        <f>VLOOKUP(B48,Overall!B:AA,6,0)</f>
        <v>IIT Kanpur</v>
      </c>
      <c r="H48" s="16" t="str">
        <f>VLOOKUP(B48,Overall!B:AA,7,0)</f>
        <v>8 Weeks</v>
      </c>
      <c r="I48" s="15" t="str">
        <f>VLOOKUP(B48,Overall!B:AA,8,0)</f>
        <v>Rerun</v>
      </c>
      <c r="J48" s="17">
        <f>VLOOKUP(B48,Overall!B:AA,9,0)</f>
        <v>45859</v>
      </c>
      <c r="K48" s="17">
        <f>VLOOKUP(B48,Overall!B:AA,10,0)</f>
        <v>45912</v>
      </c>
      <c r="L48" s="17">
        <f>VLOOKUP(B48,Overall!B:AA,11,0)</f>
        <v>45921</v>
      </c>
      <c r="M48" s="17">
        <f>VLOOKUP(B48,Overall!B:AA,12,0)</f>
        <v>45866</v>
      </c>
      <c r="N48" s="17">
        <f>VLOOKUP(B48,Overall!B:AA,13,0)</f>
        <v>45884</v>
      </c>
      <c r="O48" s="15" t="str">
        <f>VLOOKUP(B48,Overall!B:AA,14,0)</f>
        <v>UG/PG</v>
      </c>
      <c r="P48" s="15" t="str">
        <f>VLOOKUP(B48,Overall!B:AA,15,0)</f>
        <v>Elective</v>
      </c>
      <c r="Q48" s="15" t="str">
        <f>VLOOKUP(B48,Overall!B:AA,16,0)</f>
        <v>Yes</v>
      </c>
      <c r="R48" s="14" t="str">
        <f>VLOOKUP(B48,Overall!B:AA,17,0)</f>
        <v>Communication and Signal Processing</v>
      </c>
      <c r="S48" s="20" t="str">
        <f>VLOOKUP(B48,Overall!B:AA,18,0)</f>
        <v>https://onlinecourses.nptel.ac.in/noc25_ee117/preview</v>
      </c>
      <c r="T48" s="14" t="str">
        <f>VLOOKUP(B48,Overall!B:AA,19,0)</f>
        <v>noc25_ee117</v>
      </c>
      <c r="U48" s="18" t="str">
        <f>VLOOKUP(B48,Overall!B:AA,20,0)</f>
        <v>https://onlinecourses.nptel.ac.in/noc24_ee92/preview</v>
      </c>
      <c r="V48" s="18" t="str">
        <f>VLOOKUP(B48,Overall!B:AA,21,0)</f>
        <v>https://onlinecourses.nptel.ac.in/noc24_ee92/preview</v>
      </c>
      <c r="W48" s="14" t="str">
        <f>VLOOKUP(B48,Overall!B:AA,22,0)</f>
        <v>noc24_ee92</v>
      </c>
      <c r="X48" s="20" t="str">
        <f>VLOOKUP(B48,Overall!B:AA,23,0)</f>
        <v>https://nptel.ac.in/courses/108104192</v>
      </c>
      <c r="Y48" s="19" t="str">
        <f>VLOOKUP(B48,Overall!B:AA,24,0)</f>
        <v>https://nptel.ac.in/courses/108104192</v>
      </c>
      <c r="Z48" s="14">
        <f>VLOOKUP(B48,Overall!B:AA,25,0)</f>
        <v>108104192</v>
      </c>
      <c r="AA48" s="14"/>
    </row>
    <row r="49" spans="1:27" x14ac:dyDescent="0.25">
      <c r="A49" s="45">
        <v>48</v>
      </c>
      <c r="B49" s="14" t="s">
        <v>2156</v>
      </c>
      <c r="C49" s="14" t="str">
        <f>VLOOKUP(B49,Overall!B:AA,2,0)</f>
        <v>Electrical Engineering</v>
      </c>
      <c r="D49" s="14" t="str">
        <f>VLOOKUP(B49,Overall!B:AA,3,0)</f>
        <v>Advances in UHV Transmission and Distribution</v>
      </c>
      <c r="E49" s="14" t="str">
        <f>VLOOKUP(B49,Overall!B:AA,4,0)</f>
        <v>Prof. Subba Reddy B</v>
      </c>
      <c r="F49" s="15" t="str">
        <f>VLOOKUP(B49,Overall!B:AA,5,0)</f>
        <v>IISc Bangalore</v>
      </c>
      <c r="G49" s="15" t="str">
        <f>VLOOKUP(B49,Overall!B:AA,6,0)</f>
        <v>IISc Bangalore</v>
      </c>
      <c r="H49" s="16" t="str">
        <f>VLOOKUP(B49,Overall!B:AA,7,0)</f>
        <v>8 Weeks</v>
      </c>
      <c r="I49" s="15" t="str">
        <f>VLOOKUP(B49,Overall!B:AA,8,0)</f>
        <v>Rerun</v>
      </c>
      <c r="J49" s="17">
        <f>VLOOKUP(B49,Overall!B:AA,9,0)</f>
        <v>45859</v>
      </c>
      <c r="K49" s="17">
        <f>VLOOKUP(B49,Overall!B:AA,10,0)</f>
        <v>45912</v>
      </c>
      <c r="L49" s="17">
        <f>VLOOKUP(B49,Overall!B:AA,11,0)</f>
        <v>45921</v>
      </c>
      <c r="M49" s="17">
        <f>VLOOKUP(B49,Overall!B:AA,12,0)</f>
        <v>45866</v>
      </c>
      <c r="N49" s="17">
        <f>VLOOKUP(B49,Overall!B:AA,13,0)</f>
        <v>45884</v>
      </c>
      <c r="O49" s="15" t="str">
        <f>VLOOKUP(B49,Overall!B:AA,14,0)</f>
        <v>UG/PG</v>
      </c>
      <c r="P49" s="15" t="str">
        <f>VLOOKUP(B49,Overall!B:AA,15,0)</f>
        <v>Elective</v>
      </c>
      <c r="Q49" s="15" t="str">
        <f>VLOOKUP(B49,Overall!B:AA,16,0)</f>
        <v>Yes</v>
      </c>
      <c r="R49" s="14">
        <f>VLOOKUP(B49,Overall!B:AA,17,0)</f>
        <v>0</v>
      </c>
      <c r="S49" s="20" t="str">
        <f>VLOOKUP(B49,Overall!B:AA,18,0)</f>
        <v>https://onlinecourses.nptel.ac.in/noc25_ee141/preview</v>
      </c>
      <c r="T49" s="14" t="str">
        <f>VLOOKUP(B49,Overall!B:AA,19,0)</f>
        <v>noc25_ee141</v>
      </c>
      <c r="U49" s="18" t="str">
        <f>VLOOKUP(B49,Overall!B:AA,20,0)</f>
        <v>https://onlinecourses.nptel.ac.in/noc24_ee84/preview</v>
      </c>
      <c r="V49" s="18" t="str">
        <f>VLOOKUP(B49,Overall!B:AA,21,0)</f>
        <v>https://onlinecourses.nptel.ac.in/noc24_ee84/preview</v>
      </c>
      <c r="W49" s="14" t="str">
        <f>VLOOKUP(B49,Overall!B:AA,22,0)</f>
        <v>noc24_ee84</v>
      </c>
      <c r="X49" s="20" t="str">
        <f>VLOOKUP(B49,Overall!B:AA,23,0)</f>
        <v>https://nptel.ac.in/courses/108108099</v>
      </c>
      <c r="Y49" s="19" t="str">
        <f>VLOOKUP(B49,Overall!B:AA,24,0)</f>
        <v>https://nptel.ac.in/courses/108108099</v>
      </c>
      <c r="Z49" s="14">
        <f>VLOOKUP(B49,Overall!B:AA,25,0)</f>
        <v>108108099</v>
      </c>
      <c r="AA49" s="14"/>
    </row>
    <row r="50" spans="1:27" x14ac:dyDescent="0.25">
      <c r="A50" s="45">
        <v>49</v>
      </c>
      <c r="B50" s="14" t="s">
        <v>2185</v>
      </c>
      <c r="C50" s="14" t="str">
        <f>VLOOKUP(B50,Overall!B:AA,2,0)</f>
        <v>Electrical engineering</v>
      </c>
      <c r="D50" s="14" t="str">
        <f>VLOOKUP(B50,Overall!B:AA,3,0)</f>
        <v>Electrical Equipment and Machines: Finite Element Analysis</v>
      </c>
      <c r="E50" s="14" t="str">
        <f>VLOOKUP(B50,Overall!B:AA,4,0)</f>
        <v>Prof. S. V. Kulkarni</v>
      </c>
      <c r="F50" s="15" t="str">
        <f>VLOOKUP(B50,Overall!B:AA,5,0)</f>
        <v>IIT Bombay</v>
      </c>
      <c r="G50" s="15" t="str">
        <f>VLOOKUP(B50,Overall!B:AA,6,0)</f>
        <v>IIT Bombay</v>
      </c>
      <c r="H50" s="16" t="str">
        <f>VLOOKUP(B50,Overall!B:AA,7,0)</f>
        <v>8 Weeks</v>
      </c>
      <c r="I50" s="15" t="str">
        <f>VLOOKUP(B50,Overall!B:AA,8,0)</f>
        <v>Rerun</v>
      </c>
      <c r="J50" s="17">
        <f>VLOOKUP(B50,Overall!B:AA,9,0)</f>
        <v>45859</v>
      </c>
      <c r="K50" s="17">
        <f>VLOOKUP(B50,Overall!B:AA,10,0)</f>
        <v>45912</v>
      </c>
      <c r="L50" s="17">
        <f>VLOOKUP(B50,Overall!B:AA,11,0)</f>
        <v>45921</v>
      </c>
      <c r="M50" s="17">
        <f>VLOOKUP(B50,Overall!B:AA,12,0)</f>
        <v>45866</v>
      </c>
      <c r="N50" s="17">
        <f>VLOOKUP(B50,Overall!B:AA,13,0)</f>
        <v>45884</v>
      </c>
      <c r="O50" s="15" t="str">
        <f>VLOOKUP(B50,Overall!B:AA,14,0)</f>
        <v>UG/PG</v>
      </c>
      <c r="P50" s="15" t="str">
        <f>VLOOKUP(B50,Overall!B:AA,15,0)</f>
        <v>Elective</v>
      </c>
      <c r="Q50" s="15" t="str">
        <f>VLOOKUP(B50,Overall!B:AA,16,0)</f>
        <v>Yes</v>
      </c>
      <c r="R50" s="14">
        <f>VLOOKUP(B50,Overall!B:AA,17,0)</f>
        <v>0</v>
      </c>
      <c r="S50" s="20" t="str">
        <f>VLOOKUP(B50,Overall!B:AA,18,0)</f>
        <v>https://onlinecourses.nptel.ac.in/noc25_ee147/preview</v>
      </c>
      <c r="T50" s="14" t="str">
        <f>VLOOKUP(B50,Overall!B:AA,19,0)</f>
        <v>noc25_ee147</v>
      </c>
      <c r="U50" s="18" t="str">
        <f>VLOOKUP(B50,Overall!B:AA,20,0)</f>
        <v>https://onlinecourses.nptel.ac.in/noc24_ee91/preview</v>
      </c>
      <c r="V50" s="18" t="str">
        <f>VLOOKUP(B50,Overall!B:AA,21,0)</f>
        <v>https://onlinecourses.nptel.ac.in/noc24_ee91/preview</v>
      </c>
      <c r="W50" s="14" t="str">
        <f>VLOOKUP(B50,Overall!B:AA,22,0)</f>
        <v>noc24_ee91</v>
      </c>
      <c r="X50" s="20" t="str">
        <f>VLOOKUP(B50,Overall!B:AA,23,0)</f>
        <v>https://nptel.ac.in/courses/108101167</v>
      </c>
      <c r="Y50" s="19" t="str">
        <f>VLOOKUP(B50,Overall!B:AA,24,0)</f>
        <v>https://nptel.ac.in/courses/108101167</v>
      </c>
      <c r="Z50" s="14">
        <f>VLOOKUP(B50,Overall!B:AA,25,0)</f>
        <v>108101167</v>
      </c>
      <c r="AA50" s="14"/>
    </row>
    <row r="51" spans="1:27" x14ac:dyDescent="0.25">
      <c r="A51" s="45">
        <v>50</v>
      </c>
      <c r="B51" s="14" t="s">
        <v>2286</v>
      </c>
      <c r="C51" s="14" t="str">
        <f>VLOOKUP(B51,Overall!B:AA,2,0)</f>
        <v>Electronics &amp; Communication Engineering</v>
      </c>
      <c r="D51" s="14" t="str">
        <f>VLOOKUP(B51,Overall!B:AA,3,0)</f>
        <v>Design and Simulation of Power Conversion using Open Source Tools</v>
      </c>
      <c r="E51" s="14" t="str">
        <f>VLOOKUP(B51,Overall!B:AA,4,0)</f>
        <v>Prof. L. Umanand</v>
      </c>
      <c r="F51" s="15" t="str">
        <f>VLOOKUP(B51,Overall!B:AA,5,0)</f>
        <v>IISc Bangalore</v>
      </c>
      <c r="G51" s="15" t="str">
        <f>VLOOKUP(B51,Overall!B:AA,6,0)</f>
        <v>IISc Bangalore</v>
      </c>
      <c r="H51" s="16" t="str">
        <f>VLOOKUP(B51,Overall!B:AA,7,0)</f>
        <v>4 Weeks</v>
      </c>
      <c r="I51" s="15" t="str">
        <f>VLOOKUP(B51,Overall!B:AA,8,0)</f>
        <v>Rerun</v>
      </c>
      <c r="J51" s="17">
        <f>VLOOKUP(B51,Overall!B:AA,9,0)</f>
        <v>45859</v>
      </c>
      <c r="K51" s="17">
        <f>VLOOKUP(B51,Overall!B:AA,10,0)</f>
        <v>45884</v>
      </c>
      <c r="L51" s="17">
        <f>VLOOKUP(B51,Overall!B:AA,11,0)</f>
        <v>45921</v>
      </c>
      <c r="M51" s="17">
        <f>VLOOKUP(B51,Overall!B:AA,12,0)</f>
        <v>45866</v>
      </c>
      <c r="N51" s="17">
        <f>VLOOKUP(B51,Overall!B:AA,13,0)</f>
        <v>45884</v>
      </c>
      <c r="O51" s="15" t="str">
        <f>VLOOKUP(B51,Overall!B:AA,14,0)</f>
        <v>UG/PG</v>
      </c>
      <c r="P51" s="15" t="str">
        <f>VLOOKUP(B51,Overall!B:AA,15,0)</f>
        <v>Elective</v>
      </c>
      <c r="Q51" s="15" t="str">
        <f>VLOOKUP(B51,Overall!B:AA,16,0)</f>
        <v>Yes</v>
      </c>
      <c r="R51" s="14">
        <f>VLOOKUP(B51,Overall!B:AA,17,0)</f>
        <v>0</v>
      </c>
      <c r="S51" s="20" t="str">
        <f>VLOOKUP(B51,Overall!B:AA,18,0)</f>
        <v>https://onlinecourses.nptel.ac.in/noc25_ee167/preview</v>
      </c>
      <c r="T51" s="14" t="str">
        <f>VLOOKUP(B51,Overall!B:AA,19,0)</f>
        <v>noc25_ee167</v>
      </c>
      <c r="U51" s="18" t="str">
        <f>VLOOKUP(B51,Overall!B:AA,20,0)</f>
        <v>https://onlinecourses.nptel.ac.in/noc20_ee12/preview</v>
      </c>
      <c r="V51" s="18" t="str">
        <f>VLOOKUP(B51,Overall!B:AA,21,0)</f>
        <v>https://onlinecourses.nptel.ac.in/noc20_ee12/preview</v>
      </c>
      <c r="W51" s="14" t="str">
        <f>VLOOKUP(B51,Overall!B:AA,22,0)</f>
        <v>noc20_ee12</v>
      </c>
      <c r="X51" s="20" t="str">
        <f>VLOOKUP(B51,Overall!B:AA,23,0)</f>
        <v>https://nptel.ac.in/courses/108108166</v>
      </c>
      <c r="Y51" s="19" t="str">
        <f>VLOOKUP(B51,Overall!B:AA,24,0)</f>
        <v>https://nptel.ac.in/courses/108108166</v>
      </c>
      <c r="Z51" s="14">
        <f>VLOOKUP(B51,Overall!B:AA,25,0)</f>
        <v>108108166</v>
      </c>
      <c r="AA51" s="14"/>
    </row>
    <row r="52" spans="1:27" x14ac:dyDescent="0.25">
      <c r="A52" s="45">
        <v>51</v>
      </c>
      <c r="B52" s="14" t="s">
        <v>2312</v>
      </c>
      <c r="C52" s="14" t="str">
        <f>VLOOKUP(B52,Overall!B:AA,2,0)</f>
        <v>Electronics &amp; Communication Engineering</v>
      </c>
      <c r="D52" s="14" t="str">
        <f>VLOOKUP(B52,Overall!B:AA,3,0)</f>
        <v>Digital Speech Processing</v>
      </c>
      <c r="E52" s="14" t="str">
        <f>VLOOKUP(B52,Overall!B:AA,4,0)</f>
        <v>Prof. Shyamal Kumar Das Mandal</v>
      </c>
      <c r="F52" s="15" t="str">
        <f>VLOOKUP(B52,Overall!B:AA,5,0)</f>
        <v>IIT Kharagpur</v>
      </c>
      <c r="G52" s="15" t="str">
        <f>VLOOKUP(B52,Overall!B:AA,6,0)</f>
        <v>IIT Kharagpur</v>
      </c>
      <c r="H52" s="16" t="str">
        <f>VLOOKUP(B52,Overall!B:AA,7,0)</f>
        <v>8 Weeks</v>
      </c>
      <c r="I52" s="15" t="str">
        <f>VLOOKUP(B52,Overall!B:AA,8,0)</f>
        <v>Rerun</v>
      </c>
      <c r="J52" s="17">
        <f>VLOOKUP(B52,Overall!B:AA,9,0)</f>
        <v>45859</v>
      </c>
      <c r="K52" s="17">
        <f>VLOOKUP(B52,Overall!B:AA,10,0)</f>
        <v>45912</v>
      </c>
      <c r="L52" s="17">
        <f>VLOOKUP(B52,Overall!B:AA,11,0)</f>
        <v>45921</v>
      </c>
      <c r="M52" s="17">
        <f>VLOOKUP(B52,Overall!B:AA,12,0)</f>
        <v>45866</v>
      </c>
      <c r="N52" s="17">
        <f>VLOOKUP(B52,Overall!B:AA,13,0)</f>
        <v>45884</v>
      </c>
      <c r="O52" s="15" t="str">
        <f>VLOOKUP(B52,Overall!B:AA,14,0)</f>
        <v>UG</v>
      </c>
      <c r="P52" s="15" t="str">
        <f>VLOOKUP(B52,Overall!B:AA,15,0)</f>
        <v>Elective</v>
      </c>
      <c r="Q52" s="15" t="str">
        <f>VLOOKUP(B52,Overall!B:AA,16,0)</f>
        <v>Yes</v>
      </c>
      <c r="R52" s="14">
        <f>VLOOKUP(B52,Overall!B:AA,17,0)</f>
        <v>0</v>
      </c>
      <c r="S52" s="20" t="str">
        <f>VLOOKUP(B52,Overall!B:AA,18,0)</f>
        <v>https://onlinecourses.nptel.ac.in/noc25_ee170/preview</v>
      </c>
      <c r="T52" s="14" t="str">
        <f>VLOOKUP(B52,Overall!B:AA,19,0)</f>
        <v>noc25_ee170</v>
      </c>
      <c r="U52" s="18" t="str">
        <f>VLOOKUP(B52,Overall!B:AA,20,0)</f>
        <v>https://onlinecourses.nptel.ac.in/noc22_ee117/preview</v>
      </c>
      <c r="V52" s="18" t="str">
        <f>VLOOKUP(B52,Overall!B:AA,21,0)</f>
        <v>https://onlinecourses.nptel.ac.in/noc22_ee117/preview</v>
      </c>
      <c r="W52" s="14" t="str">
        <f>VLOOKUP(B52,Overall!B:AA,22,0)</f>
        <v>noc22_ee117</v>
      </c>
      <c r="X52" s="20" t="str">
        <f>VLOOKUP(B52,Overall!B:AA,23,0)</f>
        <v>https://nptel.ac.in/courses/117105145</v>
      </c>
      <c r="Y52" s="19" t="str">
        <f>VLOOKUP(B52,Overall!B:AA,24,0)</f>
        <v>https://nptel.ac.in/courses/117105145</v>
      </c>
      <c r="Z52" s="14">
        <f>VLOOKUP(B52,Overall!B:AA,25,0)</f>
        <v>117105145</v>
      </c>
      <c r="AA52" s="14"/>
    </row>
    <row r="53" spans="1:27" x14ac:dyDescent="0.25">
      <c r="A53" s="45">
        <v>52</v>
      </c>
      <c r="B53" s="14" t="s">
        <v>2317</v>
      </c>
      <c r="C53" s="14" t="str">
        <f>VLOOKUP(B53,Overall!B:AA,2,0)</f>
        <v>Electronics and Communication Engineering</v>
      </c>
      <c r="D53" s="14" t="str">
        <f>VLOOKUP(B53,Overall!B:AA,3,0)</f>
        <v>Basics of Software Defined Radios and Practical Applications</v>
      </c>
      <c r="E53" s="14" t="str">
        <f>VLOOKUP(B53,Overall!B:AA,4,0)</f>
        <v>Prof. Meenakshi Rawat</v>
      </c>
      <c r="F53" s="15" t="str">
        <f>VLOOKUP(B53,Overall!B:AA,5,0)</f>
        <v>IIT Roorkee</v>
      </c>
      <c r="G53" s="15" t="str">
        <f>VLOOKUP(B53,Overall!B:AA,6,0)</f>
        <v>IIT Roorkee</v>
      </c>
      <c r="H53" s="16" t="str">
        <f>VLOOKUP(B53,Overall!B:AA,7,0)</f>
        <v>4 Weeks</v>
      </c>
      <c r="I53" s="15" t="str">
        <f>VLOOKUP(B53,Overall!B:AA,8,0)</f>
        <v>Rerun</v>
      </c>
      <c r="J53" s="17">
        <f>VLOOKUP(B53,Overall!B:AA,9,0)</f>
        <v>45859</v>
      </c>
      <c r="K53" s="17">
        <f>VLOOKUP(B53,Overall!B:AA,10,0)</f>
        <v>45884</v>
      </c>
      <c r="L53" s="17">
        <f>VLOOKUP(B53,Overall!B:AA,11,0)</f>
        <v>45921</v>
      </c>
      <c r="M53" s="17">
        <f>VLOOKUP(B53,Overall!B:AA,12,0)</f>
        <v>45866</v>
      </c>
      <c r="N53" s="17">
        <f>VLOOKUP(B53,Overall!B:AA,13,0)</f>
        <v>45884</v>
      </c>
      <c r="O53" s="15" t="str">
        <f>VLOOKUP(B53,Overall!B:AA,14,0)</f>
        <v>UG/PG</v>
      </c>
      <c r="P53" s="15" t="str">
        <f>VLOOKUP(B53,Overall!B:AA,15,0)</f>
        <v>Elective</v>
      </c>
      <c r="Q53" s="15" t="str">
        <f>VLOOKUP(B53,Overall!B:AA,16,0)</f>
        <v>Yes</v>
      </c>
      <c r="R53" s="14">
        <f>VLOOKUP(B53,Overall!B:AA,17,0)</f>
        <v>0</v>
      </c>
      <c r="S53" s="20" t="str">
        <f>VLOOKUP(B53,Overall!B:AA,18,0)</f>
        <v>https://onlinecourses.nptel.ac.in/noc25_ee171/preview</v>
      </c>
      <c r="T53" s="14" t="str">
        <f>VLOOKUP(B53,Overall!B:AA,19,0)</f>
        <v>noc25_ee171</v>
      </c>
      <c r="U53" s="18" t="str">
        <f>VLOOKUP(B53,Overall!B:AA,20,0)</f>
        <v>https://onlinecourses.nptel.ac.in/noc24_ee79/preview</v>
      </c>
      <c r="V53" s="18" t="str">
        <f>VLOOKUP(B53,Overall!B:AA,21,0)</f>
        <v>https://onlinecourses.nptel.ac.in/noc24_ee79/preview</v>
      </c>
      <c r="W53" s="14" t="str">
        <f>VLOOKUP(B53,Overall!B:AA,22,0)</f>
        <v>noc24_ee79</v>
      </c>
      <c r="X53" s="20" t="str">
        <f>VLOOKUP(B53,Overall!B:AA,23,0)</f>
        <v>https://nptel.ac.in/courses/108107107</v>
      </c>
      <c r="Y53" s="19" t="str">
        <f>VLOOKUP(B53,Overall!B:AA,24,0)</f>
        <v>https://nptel.ac.in/courses/108107107</v>
      </c>
      <c r="Z53" s="14">
        <f>VLOOKUP(B53,Overall!B:AA,25,0)</f>
        <v>108107107</v>
      </c>
      <c r="AA53" s="14"/>
    </row>
    <row r="54" spans="1:27" x14ac:dyDescent="0.25">
      <c r="A54" s="45">
        <v>53</v>
      </c>
      <c r="B54" s="14" t="s">
        <v>2364</v>
      </c>
      <c r="C54" s="14" t="str">
        <f>VLOOKUP(B54,Overall!B:AA,2,0)</f>
        <v>Electronics and Electrical Engineering</v>
      </c>
      <c r="D54" s="14" t="str">
        <f>VLOOKUP(B54,Overall!B:AA,3,0)</f>
        <v>System Design Through Verilog</v>
      </c>
      <c r="E54" s="14" t="str">
        <f>VLOOKUP(B54,Overall!B:AA,4,0)</f>
        <v>Prof. Shaik Rafi Ahamed</v>
      </c>
      <c r="F54" s="15" t="str">
        <f>VLOOKUP(B54,Overall!B:AA,5,0)</f>
        <v>IIT Guwahati</v>
      </c>
      <c r="G54" s="15" t="str">
        <f>VLOOKUP(B54,Overall!B:AA,6,0)</f>
        <v>IIT Guwahati</v>
      </c>
      <c r="H54" s="16" t="str">
        <f>VLOOKUP(B54,Overall!B:AA,7,0)</f>
        <v>8 Weeks</v>
      </c>
      <c r="I54" s="15" t="str">
        <f>VLOOKUP(B54,Overall!B:AA,8,0)</f>
        <v>Rerun</v>
      </c>
      <c r="J54" s="17">
        <f>VLOOKUP(B54,Overall!B:AA,9,0)</f>
        <v>45859</v>
      </c>
      <c r="K54" s="17">
        <f>VLOOKUP(B54,Overall!B:AA,10,0)</f>
        <v>45912</v>
      </c>
      <c r="L54" s="17">
        <f>VLOOKUP(B54,Overall!B:AA,11,0)</f>
        <v>45921</v>
      </c>
      <c r="M54" s="17">
        <f>VLOOKUP(B54,Overall!B:AA,12,0)</f>
        <v>45866</v>
      </c>
      <c r="N54" s="17">
        <f>VLOOKUP(B54,Overall!B:AA,13,0)</f>
        <v>45884</v>
      </c>
      <c r="O54" s="15" t="str">
        <f>VLOOKUP(B54,Overall!B:AA,14,0)</f>
        <v>UG/PG</v>
      </c>
      <c r="P54" s="15" t="str">
        <f>VLOOKUP(B54,Overall!B:AA,15,0)</f>
        <v>Elective</v>
      </c>
      <c r="Q54" s="15" t="str">
        <f>VLOOKUP(B54,Overall!B:AA,16,0)</f>
        <v>Yes</v>
      </c>
      <c r="R54" s="14" t="str">
        <f>VLOOKUP(B54,Overall!B:AA,17,0)</f>
        <v>VLSI design</v>
      </c>
      <c r="S54" s="20" t="str">
        <f>VLOOKUP(B54,Overall!B:AA,18,0)</f>
        <v>https://onlinecourses.nptel.ac.in/noc25_ee180/preview</v>
      </c>
      <c r="T54" s="14" t="str">
        <f>VLOOKUP(B54,Overall!B:AA,19,0)</f>
        <v>noc25_ee180</v>
      </c>
      <c r="U54" s="18" t="str">
        <f>VLOOKUP(B54,Overall!B:AA,20,0)</f>
        <v>https://onlinecourses.nptel.ac.in/noc24_ee94/preview</v>
      </c>
      <c r="V54" s="18" t="str">
        <f>VLOOKUP(B54,Overall!B:AA,21,0)</f>
        <v>https://onlinecourses.nptel.ac.in/noc24_ee94/preview</v>
      </c>
      <c r="W54" s="14" t="str">
        <f>VLOOKUP(B54,Overall!B:AA,22,0)</f>
        <v>noc24_ee94</v>
      </c>
      <c r="X54" s="20" t="str">
        <f>VLOOKUP(B54,Overall!B:AA,23,0)</f>
        <v>https://nptel.ac.in/courses/108103179</v>
      </c>
      <c r="Y54" s="19" t="str">
        <f>VLOOKUP(B54,Overall!B:AA,24,0)</f>
        <v>https://nptel.ac.in/courses/108103179</v>
      </c>
      <c r="Z54" s="14">
        <f>VLOOKUP(B54,Overall!B:AA,25,0)</f>
        <v>108103179</v>
      </c>
      <c r="AA54" s="14"/>
    </row>
    <row r="55" spans="1:27" x14ac:dyDescent="0.25">
      <c r="A55" s="45">
        <v>54</v>
      </c>
      <c r="B55" s="14" t="s">
        <v>2384</v>
      </c>
      <c r="C55" s="14" t="str">
        <f>VLOOKUP(B55,Overall!B:AA,2,0)</f>
        <v>Electronics and Electrical Engineering</v>
      </c>
      <c r="D55" s="14" t="str">
        <f>VLOOKUP(B55,Overall!B:AA,3,0)</f>
        <v>VLSI Interconnects</v>
      </c>
      <c r="E55" s="14" t="str">
        <f>VLOOKUP(B55,Overall!B:AA,4,0)</f>
        <v>Prof. Sarang Pendharker</v>
      </c>
      <c r="F55" s="15" t="str">
        <f>VLOOKUP(B55,Overall!B:AA,5,0)</f>
        <v>IIT Kharagpur</v>
      </c>
      <c r="G55" s="15" t="str">
        <f>VLOOKUP(B55,Overall!B:AA,6,0)</f>
        <v>IIT Kharagpur</v>
      </c>
      <c r="H55" s="16" t="str">
        <f>VLOOKUP(B55,Overall!B:AA,7,0)</f>
        <v>8 Weeks</v>
      </c>
      <c r="I55" s="15" t="str">
        <f>VLOOKUP(B55,Overall!B:AA,8,0)</f>
        <v>Rerun</v>
      </c>
      <c r="J55" s="17">
        <f>VLOOKUP(B55,Overall!B:AA,9,0)</f>
        <v>45859</v>
      </c>
      <c r="K55" s="17">
        <f>VLOOKUP(B55,Overall!B:AA,10,0)</f>
        <v>45912</v>
      </c>
      <c r="L55" s="17">
        <f>VLOOKUP(B55,Overall!B:AA,11,0)</f>
        <v>45921</v>
      </c>
      <c r="M55" s="17">
        <f>VLOOKUP(B55,Overall!B:AA,12,0)</f>
        <v>45866</v>
      </c>
      <c r="N55" s="17">
        <f>VLOOKUP(B55,Overall!B:AA,13,0)</f>
        <v>45884</v>
      </c>
      <c r="O55" s="15" t="str">
        <f>VLOOKUP(B55,Overall!B:AA,14,0)</f>
        <v>UG/PG</v>
      </c>
      <c r="P55" s="15" t="str">
        <f>VLOOKUP(B55,Overall!B:AA,15,0)</f>
        <v>Elective</v>
      </c>
      <c r="Q55" s="15" t="str">
        <f>VLOOKUP(B55,Overall!B:AA,16,0)</f>
        <v>Yes</v>
      </c>
      <c r="R55" s="14" t="str">
        <f>VLOOKUP(B55,Overall!B:AA,17,0)</f>
        <v>VLSI design</v>
      </c>
      <c r="S55" s="20" t="str">
        <f>VLOOKUP(B55,Overall!B:AA,18,0)</f>
        <v>https://onlinecourses.nptel.ac.in/noc25_ee184/preview</v>
      </c>
      <c r="T55" s="14" t="str">
        <f>VLOOKUP(B55,Overall!B:AA,19,0)</f>
        <v>noc25_ee184</v>
      </c>
      <c r="U55" s="18" t="str">
        <f>VLOOKUP(B55,Overall!B:AA,20,0)</f>
        <v>https://onlinecourses.nptel.ac.in/noc24_ee93/preview</v>
      </c>
      <c r="V55" s="18" t="str">
        <f>VLOOKUP(B55,Overall!B:AA,21,0)</f>
        <v>https://onlinecourses.nptel.ac.in/noc24_ee93/preview</v>
      </c>
      <c r="W55" s="14" t="str">
        <f>VLOOKUP(B55,Overall!B:AA,22,0)</f>
        <v>noc24_ee93</v>
      </c>
      <c r="X55" s="20" t="str">
        <f>VLOOKUP(B55,Overall!B:AA,23,0)</f>
        <v>https://nptel.ac.in/courses/108105187</v>
      </c>
      <c r="Y55" s="19" t="str">
        <f>VLOOKUP(B55,Overall!B:AA,24,0)</f>
        <v>https://nptel.ac.in/courses/108105187</v>
      </c>
      <c r="Z55" s="14">
        <f>VLOOKUP(B55,Overall!B:AA,25,0)</f>
        <v>108105187</v>
      </c>
      <c r="AA55" s="14"/>
    </row>
    <row r="56" spans="1:27" x14ac:dyDescent="0.25">
      <c r="A56" s="45">
        <v>55</v>
      </c>
      <c r="B56" s="14" t="s">
        <v>2470</v>
      </c>
      <c r="C56" s="14" t="str">
        <f>VLOOKUP(B56,Overall!B:AA,2,0)</f>
        <v>Humanaties and Social Science</v>
      </c>
      <c r="D56" s="14" t="str">
        <f>VLOOKUP(B56,Overall!B:AA,3,0)</f>
        <v>Urbanization and Environment</v>
      </c>
      <c r="E56" s="14" t="str">
        <f>VLOOKUP(B56,Overall!B:AA,4,0)</f>
        <v>Prof. Jenia Mukherjee</v>
      </c>
      <c r="F56" s="15" t="str">
        <f>VLOOKUP(B56,Overall!B:AA,5,0)</f>
        <v>IIT Kharagpur</v>
      </c>
      <c r="G56" s="15" t="str">
        <f>VLOOKUP(B56,Overall!B:AA,6,0)</f>
        <v>IIT Kharagpur</v>
      </c>
      <c r="H56" s="16" t="str">
        <f>VLOOKUP(B56,Overall!B:AA,7,0)</f>
        <v>8 Weeks</v>
      </c>
      <c r="I56" s="15" t="str">
        <f>VLOOKUP(B56,Overall!B:AA,8,0)</f>
        <v>Rerun</v>
      </c>
      <c r="J56" s="17">
        <f>VLOOKUP(B56,Overall!B:AA,9,0)</f>
        <v>45859</v>
      </c>
      <c r="K56" s="17">
        <f>VLOOKUP(B56,Overall!B:AA,10,0)</f>
        <v>45912</v>
      </c>
      <c r="L56" s="17">
        <f>VLOOKUP(B56,Overall!B:AA,11,0)</f>
        <v>45921</v>
      </c>
      <c r="M56" s="17">
        <f>VLOOKUP(B56,Overall!B:AA,12,0)</f>
        <v>45866</v>
      </c>
      <c r="N56" s="17">
        <f>VLOOKUP(B56,Overall!B:AA,13,0)</f>
        <v>45884</v>
      </c>
      <c r="O56" s="15" t="str">
        <f>VLOOKUP(B56,Overall!B:AA,14,0)</f>
        <v>PG</v>
      </c>
      <c r="P56" s="15" t="str">
        <f>VLOOKUP(B56,Overall!B:AA,15,0)</f>
        <v>Elective</v>
      </c>
      <c r="Q56" s="15" t="str">
        <f>VLOOKUP(B56,Overall!B:AA,16,0)</f>
        <v>Yes</v>
      </c>
      <c r="R56" s="14" t="str">
        <f>VLOOKUP(B56,Overall!B:AA,17,0)</f>
        <v>Urban Planning Building Services</v>
      </c>
      <c r="S56" s="20" t="str">
        <f>VLOOKUP(B56,Overall!B:AA,18,0)</f>
        <v>https://onlinecourses.nptel.ac.in/noc25_hs113/preview</v>
      </c>
      <c r="T56" s="14" t="str">
        <f>VLOOKUP(B56,Overall!B:AA,19,0)</f>
        <v>noc25_hs113</v>
      </c>
      <c r="U56" s="18" t="str">
        <f>VLOOKUP(B56,Overall!B:AA,20,0)</f>
        <v>https://onlinecourses.nptel.ac.in/noc22_hs116/preview</v>
      </c>
      <c r="V56" s="18" t="str">
        <f>VLOOKUP(B56,Overall!B:AA,21,0)</f>
        <v>https://onlinecourses.nptel.ac.in/noc22_hs116/preview</v>
      </c>
      <c r="W56" s="14" t="str">
        <f>VLOOKUP(B56,Overall!B:AA,22,0)</f>
        <v>noc22_hs116</v>
      </c>
      <c r="X56" s="20" t="str">
        <f>VLOOKUP(B56,Overall!B:AA,23,0)</f>
        <v>https://nptel.ac.in/courses/109105185</v>
      </c>
      <c r="Y56" s="19" t="str">
        <f>VLOOKUP(B56,Overall!B:AA,24,0)</f>
        <v>https://nptel.ac.in/courses/109105185</v>
      </c>
      <c r="Z56" s="14">
        <f>VLOOKUP(B56,Overall!B:AA,25,0)</f>
        <v>109105185</v>
      </c>
      <c r="AA56" s="14"/>
    </row>
    <row r="57" spans="1:27" x14ac:dyDescent="0.25">
      <c r="A57" s="45">
        <v>56</v>
      </c>
      <c r="B57" s="14" t="s">
        <v>2666</v>
      </c>
      <c r="C57" s="14" t="str">
        <f>VLOOKUP(B57,Overall!B:AA,2,0)</f>
        <v>Humanities and Social Sciences</v>
      </c>
      <c r="D57" s="14" t="str">
        <f>VLOOKUP(B57,Overall!B:AA,3,0)</f>
        <v>Social History of Medicine in Colonial India</v>
      </c>
      <c r="E57" s="14" t="str">
        <f>VLOOKUP(B57,Overall!B:AA,4,0)</f>
        <v>Prof. John Bosco Lourdusamy</v>
      </c>
      <c r="F57" s="15" t="str">
        <f>VLOOKUP(B57,Overall!B:AA,5,0)</f>
        <v>IIT Madras</v>
      </c>
      <c r="G57" s="15" t="str">
        <f>VLOOKUP(B57,Overall!B:AA,6,0)</f>
        <v>IIT Madras</v>
      </c>
      <c r="H57" s="16" t="str">
        <f>VLOOKUP(B57,Overall!B:AA,7,0)</f>
        <v>8 Weeks</v>
      </c>
      <c r="I57" s="15" t="str">
        <f>VLOOKUP(B57,Overall!B:AA,8,0)</f>
        <v>Rerun</v>
      </c>
      <c r="J57" s="17">
        <f>VLOOKUP(B57,Overall!B:AA,9,0)</f>
        <v>45859</v>
      </c>
      <c r="K57" s="17">
        <f>VLOOKUP(B57,Overall!B:AA,10,0)</f>
        <v>45912</v>
      </c>
      <c r="L57" s="17">
        <f>VLOOKUP(B57,Overall!B:AA,11,0)</f>
        <v>45921</v>
      </c>
      <c r="M57" s="17">
        <f>VLOOKUP(B57,Overall!B:AA,12,0)</f>
        <v>45866</v>
      </c>
      <c r="N57" s="17">
        <f>VLOOKUP(B57,Overall!B:AA,13,0)</f>
        <v>45884</v>
      </c>
      <c r="O57" s="15" t="str">
        <f>VLOOKUP(B57,Overall!B:AA,14,0)</f>
        <v>UG/PG</v>
      </c>
      <c r="P57" s="15" t="str">
        <f>VLOOKUP(B57,Overall!B:AA,15,0)</f>
        <v>Elective</v>
      </c>
      <c r="Q57" s="15" t="str">
        <f>VLOOKUP(B57,Overall!B:AA,16,0)</f>
        <v>Yes</v>
      </c>
      <c r="R57" s="14">
        <f>VLOOKUP(B57,Overall!B:AA,17,0)</f>
        <v>0</v>
      </c>
      <c r="S57" s="20" t="str">
        <f>VLOOKUP(B57,Overall!B:AA,18,0)</f>
        <v>https://onlinecourses.nptel.ac.in/noc25_hs152/preview</v>
      </c>
      <c r="T57" s="14" t="str">
        <f>VLOOKUP(B57,Overall!B:AA,19,0)</f>
        <v>noc25_hs152</v>
      </c>
      <c r="U57" s="18" t="str">
        <f>VLOOKUP(B57,Overall!B:AA,20,0)</f>
        <v>https://onlinecourses.nptel.ac.in/noc24_hs178/preview</v>
      </c>
      <c r="V57" s="18" t="str">
        <f>VLOOKUP(B57,Overall!B:AA,21,0)</f>
        <v>https://onlinecourses.nptel.ac.in/noc24_hs178/preview</v>
      </c>
      <c r="W57" s="14" t="str">
        <f>VLOOKUP(B57,Overall!B:AA,22,0)</f>
        <v>noc24_hs178</v>
      </c>
      <c r="X57" s="20" t="str">
        <f>VLOOKUP(B57,Overall!B:AA,23,0)</f>
        <v>https://nptel.ac.in/courses/109106203</v>
      </c>
      <c r="Y57" s="19" t="str">
        <f>VLOOKUP(B57,Overall!B:AA,24,0)</f>
        <v>https://nptel.ac.in/courses/109106203</v>
      </c>
      <c r="Z57" s="14">
        <f>VLOOKUP(B57,Overall!B:AA,25,0)</f>
        <v>109106203</v>
      </c>
      <c r="AA57" s="14"/>
    </row>
    <row r="58" spans="1:27" x14ac:dyDescent="0.25">
      <c r="A58" s="45">
        <v>57</v>
      </c>
      <c r="B58" s="14" t="s">
        <v>2710</v>
      </c>
      <c r="C58" s="14" t="str">
        <f>VLOOKUP(B58,Overall!B:AA,2,0)</f>
        <v>Humanities and Social Sciences</v>
      </c>
      <c r="D58" s="14" t="str">
        <f>VLOOKUP(B58,Overall!B:AA,3,0)</f>
        <v>Body Language: Key to Professional Success</v>
      </c>
      <c r="E58" s="14" t="str">
        <f>VLOOKUP(B58,Overall!B:AA,4,0)</f>
        <v>Prof. Rashmi Gaur</v>
      </c>
      <c r="F58" s="15" t="str">
        <f>VLOOKUP(B58,Overall!B:AA,5,0)</f>
        <v>IIT Roorkee</v>
      </c>
      <c r="G58" s="15" t="str">
        <f>VLOOKUP(B58,Overall!B:AA,6,0)</f>
        <v>IIT Roorkee</v>
      </c>
      <c r="H58" s="16" t="str">
        <f>VLOOKUP(B58,Overall!B:AA,7,0)</f>
        <v>4 Weeks</v>
      </c>
      <c r="I58" s="15" t="str">
        <f>VLOOKUP(B58,Overall!B:AA,8,0)</f>
        <v>Rerun</v>
      </c>
      <c r="J58" s="17">
        <f>VLOOKUP(B58,Overall!B:AA,9,0)</f>
        <v>45859</v>
      </c>
      <c r="K58" s="17">
        <f>VLOOKUP(B58,Overall!B:AA,10,0)</f>
        <v>45884</v>
      </c>
      <c r="L58" s="17">
        <f>VLOOKUP(B58,Overall!B:AA,11,0)</f>
        <v>45921</v>
      </c>
      <c r="M58" s="17">
        <f>VLOOKUP(B58,Overall!B:AA,12,0)</f>
        <v>45866</v>
      </c>
      <c r="N58" s="17">
        <f>VLOOKUP(B58,Overall!B:AA,13,0)</f>
        <v>45884</v>
      </c>
      <c r="O58" s="15" t="str">
        <f>VLOOKUP(B58,Overall!B:AA,14,0)</f>
        <v>UG/PG</v>
      </c>
      <c r="P58" s="15" t="str">
        <f>VLOOKUP(B58,Overall!B:AA,15,0)</f>
        <v>Elective</v>
      </c>
      <c r="Q58" s="15" t="str">
        <f>VLOOKUP(B58,Overall!B:AA,16,0)</f>
        <v>Yes</v>
      </c>
      <c r="R58" s="14">
        <f>VLOOKUP(B58,Overall!B:AA,17,0)</f>
        <v>0</v>
      </c>
      <c r="S58" s="20" t="str">
        <f>VLOOKUP(B58,Overall!B:AA,18,0)</f>
        <v>https://onlinecourses.nptel.ac.in/noc25_hs161/preview</v>
      </c>
      <c r="T58" s="14" t="str">
        <f>VLOOKUP(B58,Overall!B:AA,19,0)</f>
        <v>noc25_hs161</v>
      </c>
      <c r="U58" s="18" t="str">
        <f>VLOOKUP(B58,Overall!B:AA,20,0)</f>
        <v>https://onlinecourses.nptel.ac.in/noc24_hs162/preview</v>
      </c>
      <c r="V58" s="18" t="str">
        <f>VLOOKUP(B58,Overall!B:AA,21,0)</f>
        <v>https://onlinecourses.nptel.ac.in/noc24_hs162/preview</v>
      </c>
      <c r="W58" s="14" t="str">
        <f>VLOOKUP(B58,Overall!B:AA,22,0)</f>
        <v>noc24_hs162</v>
      </c>
      <c r="X58" s="20" t="str">
        <f>VLOOKUP(B58,Overall!B:AA,23,0)</f>
        <v>https://nptel.ac.in/courses/109107154</v>
      </c>
      <c r="Y58" s="19" t="str">
        <f>VLOOKUP(B58,Overall!B:AA,24,0)</f>
        <v>https://nptel.ac.in/courses/109107154</v>
      </c>
      <c r="Z58" s="14">
        <f>VLOOKUP(B58,Overall!B:AA,25,0)</f>
        <v>109107154</v>
      </c>
      <c r="AA58" s="14"/>
    </row>
    <row r="59" spans="1:27" x14ac:dyDescent="0.25">
      <c r="A59" s="45">
        <v>58</v>
      </c>
      <c r="B59" s="14" t="s">
        <v>2719</v>
      </c>
      <c r="C59" s="14" t="str">
        <f>VLOOKUP(B59,Overall!B:AA,2,0)</f>
        <v>Humanities and Social Sciences</v>
      </c>
      <c r="D59" s="14" t="str">
        <f>VLOOKUP(B59,Overall!B:AA,3,0)</f>
        <v>Handling Large-Scale Unit Level Data</v>
      </c>
      <c r="E59" s="14" t="str">
        <f>VLOOKUP(B59,Overall!B:AA,4,0)</f>
        <v>Prof. Pratap C. Mohanty</v>
      </c>
      <c r="F59" s="15" t="str">
        <f>VLOOKUP(B59,Overall!B:AA,5,0)</f>
        <v>IIT Roorkee</v>
      </c>
      <c r="G59" s="15" t="str">
        <f>VLOOKUP(B59,Overall!B:AA,6,0)</f>
        <v>IIT Roorkee</v>
      </c>
      <c r="H59" s="16" t="str">
        <f>VLOOKUP(B59,Overall!B:AA,7,0)</f>
        <v>8 Weeks</v>
      </c>
      <c r="I59" s="15" t="str">
        <f>VLOOKUP(B59,Overall!B:AA,8,0)</f>
        <v>Rerun</v>
      </c>
      <c r="J59" s="17">
        <f>VLOOKUP(B59,Overall!B:AA,9,0)</f>
        <v>45859</v>
      </c>
      <c r="K59" s="17">
        <f>VLOOKUP(B59,Overall!B:AA,10,0)</f>
        <v>45912</v>
      </c>
      <c r="L59" s="17">
        <f>VLOOKUP(B59,Overall!B:AA,11,0)</f>
        <v>45921</v>
      </c>
      <c r="M59" s="17">
        <f>VLOOKUP(B59,Overall!B:AA,12,0)</f>
        <v>45866</v>
      </c>
      <c r="N59" s="17">
        <f>VLOOKUP(B59,Overall!B:AA,13,0)</f>
        <v>45884</v>
      </c>
      <c r="O59" s="15" t="str">
        <f>VLOOKUP(B59,Overall!B:AA,14,0)</f>
        <v>UG/PG</v>
      </c>
      <c r="P59" s="15" t="str">
        <f>VLOOKUP(B59,Overall!B:AA,15,0)</f>
        <v>Elective</v>
      </c>
      <c r="Q59" s="15" t="str">
        <f>VLOOKUP(B59,Overall!B:AA,16,0)</f>
        <v>Yes</v>
      </c>
      <c r="R59" s="14" t="str">
        <f>VLOOKUP(B59,Overall!B:AA,17,0)</f>
        <v>Faculty Domain - Fundamental</v>
      </c>
      <c r="S59" s="20" t="str">
        <f>VLOOKUP(B59,Overall!B:AA,18,0)</f>
        <v>https://onlinecourses.nptel.ac.in/noc25_hs163/preview</v>
      </c>
      <c r="T59" s="14" t="str">
        <f>VLOOKUP(B59,Overall!B:AA,19,0)</f>
        <v>noc25_hs163</v>
      </c>
      <c r="U59" s="18" t="str">
        <f>VLOOKUP(B59,Overall!B:AA,20,0)</f>
        <v>https://onlinecourses.nptel.ac.in/noc24_hs113/preview</v>
      </c>
      <c r="V59" s="18" t="str">
        <f>VLOOKUP(B59,Overall!B:AA,21,0)</f>
        <v>https://onlinecourses.nptel.ac.in/noc24_hs113/preview</v>
      </c>
      <c r="W59" s="14" t="str">
        <f>VLOOKUP(B59,Overall!B:AA,22,0)</f>
        <v>noc24_hs113</v>
      </c>
      <c r="X59" s="20" t="str">
        <f>VLOOKUP(B59,Overall!B:AA,23,0)</f>
        <v>https://nptel.ac.in/courses/109107182</v>
      </c>
      <c r="Y59" s="19" t="str">
        <f>VLOOKUP(B59,Overall!B:AA,24,0)</f>
        <v>https://nptel.ac.in/courses/109107182</v>
      </c>
      <c r="Z59" s="14">
        <f>VLOOKUP(B59,Overall!B:AA,25,0)</f>
        <v>109107182</v>
      </c>
      <c r="AA59" s="14"/>
    </row>
    <row r="60" spans="1:27" x14ac:dyDescent="0.25">
      <c r="A60" s="45">
        <v>59</v>
      </c>
      <c r="B60" s="14" t="s">
        <v>2742</v>
      </c>
      <c r="C60" s="14" t="str">
        <f>VLOOKUP(B60,Overall!B:AA,2,0)</f>
        <v>Humanities and Social Sciences</v>
      </c>
      <c r="D60" s="14" t="str">
        <f>VLOOKUP(B60,Overall!B:AA,3,0)</f>
        <v>Countering Stage Fright</v>
      </c>
      <c r="E60" s="14" t="str">
        <f>VLOOKUP(B60,Overall!B:AA,4,0)</f>
        <v>Prof. Smita Jha</v>
      </c>
      <c r="F60" s="15" t="str">
        <f>VLOOKUP(B60,Overall!B:AA,5,0)</f>
        <v>IIT Roorkee</v>
      </c>
      <c r="G60" s="15" t="str">
        <f>VLOOKUP(B60,Overall!B:AA,6,0)</f>
        <v>IIT Roorkee</v>
      </c>
      <c r="H60" s="16" t="str">
        <f>VLOOKUP(B60,Overall!B:AA,7,0)</f>
        <v>4 Weeks</v>
      </c>
      <c r="I60" s="15" t="str">
        <f>VLOOKUP(B60,Overall!B:AA,8,0)</f>
        <v>Rerun</v>
      </c>
      <c r="J60" s="17">
        <f>VLOOKUP(B60,Overall!B:AA,9,0)</f>
        <v>45859</v>
      </c>
      <c r="K60" s="17">
        <f>VLOOKUP(B60,Overall!B:AA,10,0)</f>
        <v>45884</v>
      </c>
      <c r="L60" s="17">
        <f>VLOOKUP(B60,Overall!B:AA,11,0)</f>
        <v>45921</v>
      </c>
      <c r="M60" s="17">
        <f>VLOOKUP(B60,Overall!B:AA,12,0)</f>
        <v>45866</v>
      </c>
      <c r="N60" s="17">
        <f>VLOOKUP(B60,Overall!B:AA,13,0)</f>
        <v>45884</v>
      </c>
      <c r="O60" s="15" t="str">
        <f>VLOOKUP(B60,Overall!B:AA,14,0)</f>
        <v>PG</v>
      </c>
      <c r="P60" s="15" t="str">
        <f>VLOOKUP(B60,Overall!B:AA,15,0)</f>
        <v>Core</v>
      </c>
      <c r="Q60" s="15" t="str">
        <f>VLOOKUP(B60,Overall!B:AA,16,0)</f>
        <v>Yes</v>
      </c>
      <c r="R60" s="14">
        <f>VLOOKUP(B60,Overall!B:AA,17,0)</f>
        <v>0</v>
      </c>
      <c r="S60" s="20" t="str">
        <f>VLOOKUP(B60,Overall!B:AA,18,0)</f>
        <v>https://onlinecourses.nptel.ac.in/noc25_hs168/preview</v>
      </c>
      <c r="T60" s="14" t="str">
        <f>VLOOKUP(B60,Overall!B:AA,19,0)</f>
        <v>noc25_hs168</v>
      </c>
      <c r="U60" s="18" t="str">
        <f>VLOOKUP(B60,Overall!B:AA,20,0)</f>
        <v>https://onlinecourses.nptel.ac.in/noc24_hs164/preview</v>
      </c>
      <c r="V60" s="18" t="str">
        <f>VLOOKUP(B60,Overall!B:AA,21,0)</f>
        <v>https://onlinecourses.nptel.ac.in/noc24_hs164/preview</v>
      </c>
      <c r="W60" s="14" t="str">
        <f>VLOOKUP(B60,Overall!B:AA,22,0)</f>
        <v>noc24_hs164</v>
      </c>
      <c r="X60" s="20" t="str">
        <f>VLOOKUP(B60,Overall!B:AA,23,0)</f>
        <v>https://nptel.ac.in/courses/109107203</v>
      </c>
      <c r="Y60" s="19" t="str">
        <f>VLOOKUP(B60,Overall!B:AA,24,0)</f>
        <v>https://nptel.ac.in/courses/109107203</v>
      </c>
      <c r="Z60" s="14">
        <f>VLOOKUP(B60,Overall!B:AA,25,0)</f>
        <v>109107203</v>
      </c>
      <c r="AA60" s="14"/>
    </row>
    <row r="61" spans="1:27" x14ac:dyDescent="0.25">
      <c r="A61" s="45">
        <v>60</v>
      </c>
      <c r="B61" s="14" t="s">
        <v>2751</v>
      </c>
      <c r="C61" s="14" t="str">
        <f>VLOOKUP(B61,Overall!B:AA,2,0)</f>
        <v>Humanities and Social Sciences</v>
      </c>
      <c r="D61" s="14" t="str">
        <f>VLOOKUP(B61,Overall!B:AA,3,0)</f>
        <v>Sociology of Science</v>
      </c>
      <c r="E61" s="14" t="str">
        <f>VLOOKUP(B61,Overall!B:AA,4,0)</f>
        <v>Prof. Aninday Jayant Mishra</v>
      </c>
      <c r="F61" s="15" t="str">
        <f>VLOOKUP(B61,Overall!B:AA,5,0)</f>
        <v>IIT Roorkee</v>
      </c>
      <c r="G61" s="15" t="str">
        <f>VLOOKUP(B61,Overall!B:AA,6,0)</f>
        <v>IIT Roorkee</v>
      </c>
      <c r="H61" s="16" t="str">
        <f>VLOOKUP(B61,Overall!B:AA,7,0)</f>
        <v>4 Weeks</v>
      </c>
      <c r="I61" s="15" t="str">
        <f>VLOOKUP(B61,Overall!B:AA,8,0)</f>
        <v>Rerun</v>
      </c>
      <c r="J61" s="17">
        <f>VLOOKUP(B61,Overall!B:AA,9,0)</f>
        <v>45859</v>
      </c>
      <c r="K61" s="17">
        <f>VLOOKUP(B61,Overall!B:AA,10,0)</f>
        <v>45884</v>
      </c>
      <c r="L61" s="17">
        <f>VLOOKUP(B61,Overall!B:AA,11,0)</f>
        <v>45921</v>
      </c>
      <c r="M61" s="17">
        <f>VLOOKUP(B61,Overall!B:AA,12,0)</f>
        <v>45866</v>
      </c>
      <c r="N61" s="17">
        <f>VLOOKUP(B61,Overall!B:AA,13,0)</f>
        <v>45884</v>
      </c>
      <c r="O61" s="15" t="str">
        <f>VLOOKUP(B61,Overall!B:AA,14,0)</f>
        <v>PG</v>
      </c>
      <c r="P61" s="15" t="str">
        <f>VLOOKUP(B61,Overall!B:AA,15,0)</f>
        <v>Elective</v>
      </c>
      <c r="Q61" s="15" t="str">
        <f>VLOOKUP(B61,Overall!B:AA,16,0)</f>
        <v>Yes</v>
      </c>
      <c r="R61" s="14">
        <f>VLOOKUP(B61,Overall!B:AA,17,0)</f>
        <v>0</v>
      </c>
      <c r="S61" s="20" t="str">
        <f>VLOOKUP(B61,Overall!B:AA,18,0)</f>
        <v>https://onlinecourses.nptel.ac.in/noc25_hs170/preview</v>
      </c>
      <c r="T61" s="14" t="str">
        <f>VLOOKUP(B61,Overall!B:AA,19,0)</f>
        <v>noc25_hs170</v>
      </c>
      <c r="U61" s="18" t="str">
        <f>VLOOKUP(B61,Overall!B:AA,20,0)</f>
        <v>https://onlinecourses.nptel.ac.in/noc24_hs100/preview</v>
      </c>
      <c r="V61" s="18" t="str">
        <f>VLOOKUP(B61,Overall!B:AA,21,0)</f>
        <v>https://onlinecourses.nptel.ac.in/noc24_hs100/preview</v>
      </c>
      <c r="W61" s="14" t="str">
        <f>VLOOKUP(B61,Overall!B:AA,22,0)</f>
        <v>noc24_hs100</v>
      </c>
      <c r="X61" s="20" t="str">
        <f>VLOOKUP(B61,Overall!B:AA,23,0)</f>
        <v>https://nptel.ac.in/courses/109107131</v>
      </c>
      <c r="Y61" s="19" t="str">
        <f>VLOOKUP(B61,Overall!B:AA,24,0)</f>
        <v>https://nptel.ac.in/courses/109107131</v>
      </c>
      <c r="Z61" s="14">
        <f>VLOOKUP(B61,Overall!B:AA,25,0)</f>
        <v>109107131</v>
      </c>
      <c r="AA61" s="14"/>
    </row>
    <row r="62" spans="1:27" x14ac:dyDescent="0.25">
      <c r="A62" s="45">
        <v>61</v>
      </c>
      <c r="B62" s="14" t="s">
        <v>2776</v>
      </c>
      <c r="C62" s="14" t="str">
        <f>VLOOKUP(B62,Overall!B:AA,2,0)</f>
        <v>Humanities and Social Sciences</v>
      </c>
      <c r="D62" s="14" t="str">
        <f>VLOOKUP(B62,Overall!B:AA,3,0)</f>
        <v>Brief Introduction to Psychology</v>
      </c>
      <c r="E62" s="14" t="str">
        <f>VLOOKUP(B62,Overall!B:AA,4,0)</f>
        <v>Prof. Braj Bhushan</v>
      </c>
      <c r="F62" s="15" t="str">
        <f>VLOOKUP(B62,Overall!B:AA,5,0)</f>
        <v>IIT Kanpur</v>
      </c>
      <c r="G62" s="15" t="str">
        <f>VLOOKUP(B62,Overall!B:AA,6,0)</f>
        <v>IIT Kanpur</v>
      </c>
      <c r="H62" s="16" t="str">
        <f>VLOOKUP(B62,Overall!B:AA,7,0)</f>
        <v>4 Weeks</v>
      </c>
      <c r="I62" s="15" t="str">
        <f>VLOOKUP(B62,Overall!B:AA,8,0)</f>
        <v>Rerun</v>
      </c>
      <c r="J62" s="17">
        <f>VLOOKUP(B62,Overall!B:AA,9,0)</f>
        <v>45859</v>
      </c>
      <c r="K62" s="17">
        <f>VLOOKUP(B62,Overall!B:AA,10,0)</f>
        <v>45884</v>
      </c>
      <c r="L62" s="17">
        <f>VLOOKUP(B62,Overall!B:AA,11,0)</f>
        <v>45921</v>
      </c>
      <c r="M62" s="17">
        <f>VLOOKUP(B62,Overall!B:AA,12,0)</f>
        <v>45866</v>
      </c>
      <c r="N62" s="17">
        <f>VLOOKUP(B62,Overall!B:AA,13,0)</f>
        <v>45884</v>
      </c>
      <c r="O62" s="15" t="str">
        <f>VLOOKUP(B62,Overall!B:AA,14,0)</f>
        <v>UG</v>
      </c>
      <c r="P62" s="15" t="str">
        <f>VLOOKUP(B62,Overall!B:AA,15,0)</f>
        <v>Elective</v>
      </c>
      <c r="Q62" s="15" t="str">
        <f>VLOOKUP(B62,Overall!B:AA,16,0)</f>
        <v>Yes</v>
      </c>
      <c r="R62" s="14">
        <f>VLOOKUP(B62,Overall!B:AA,17,0)</f>
        <v>0</v>
      </c>
      <c r="S62" s="20" t="str">
        <f>VLOOKUP(B62,Overall!B:AA,18,0)</f>
        <v>https://onlinecourses.nptel.ac.in/noc25_hs175/preview</v>
      </c>
      <c r="T62" s="14" t="str">
        <f>VLOOKUP(B62,Overall!B:AA,19,0)</f>
        <v>noc25_hs175</v>
      </c>
      <c r="U62" s="18" t="str">
        <f>VLOOKUP(B62,Overall!B:AA,20,0)</f>
        <v>https://onlinecourses.nptel.ac.in/noc24_hs96/preview</v>
      </c>
      <c r="V62" s="18" t="str">
        <f>VLOOKUP(B62,Overall!B:AA,21,0)</f>
        <v>https://onlinecourses.nptel.ac.in/noc24_hs96/preview</v>
      </c>
      <c r="W62" s="14" t="str">
        <f>VLOOKUP(B62,Overall!B:AA,22,0)</f>
        <v>noc24_hs96</v>
      </c>
      <c r="X62" s="20" t="str">
        <f>VLOOKUP(B62,Overall!B:AA,23,0)</f>
        <v>https://nptel.ac.in/courses/109104093</v>
      </c>
      <c r="Y62" s="19" t="str">
        <f>VLOOKUP(B62,Overall!B:AA,24,0)</f>
        <v>https://nptel.ac.in/courses/109104093</v>
      </c>
      <c r="Z62" s="14">
        <f>VLOOKUP(B62,Overall!B:AA,25,0)</f>
        <v>109104093</v>
      </c>
      <c r="AA62" s="14"/>
    </row>
    <row r="63" spans="1:27" x14ac:dyDescent="0.25">
      <c r="A63" s="45">
        <v>62</v>
      </c>
      <c r="B63" s="14" t="s">
        <v>2791</v>
      </c>
      <c r="C63" s="14" t="str">
        <f>VLOOKUP(B63,Overall!B:AA,2,0)</f>
        <v>Humanities and Social Sciences</v>
      </c>
      <c r="D63" s="14" t="str">
        <f>VLOOKUP(B63,Overall!B:AA,3,0)</f>
        <v>Introduction to Basic Cognitive Processes</v>
      </c>
      <c r="E63" s="14" t="str">
        <f>VLOOKUP(B63,Overall!B:AA,4,0)</f>
        <v>Prof. Ark Verma</v>
      </c>
      <c r="F63" s="15" t="str">
        <f>VLOOKUP(B63,Overall!B:AA,5,0)</f>
        <v>IIT Kanpur</v>
      </c>
      <c r="G63" s="15" t="str">
        <f>VLOOKUP(B63,Overall!B:AA,6,0)</f>
        <v>IIT Kanpur</v>
      </c>
      <c r="H63" s="16" t="str">
        <f>VLOOKUP(B63,Overall!B:AA,7,0)</f>
        <v>8 Weeks</v>
      </c>
      <c r="I63" s="15" t="str">
        <f>VLOOKUP(B63,Overall!B:AA,8,0)</f>
        <v>Rerun</v>
      </c>
      <c r="J63" s="17">
        <f>VLOOKUP(B63,Overall!B:AA,9,0)</f>
        <v>45859</v>
      </c>
      <c r="K63" s="17">
        <f>VLOOKUP(B63,Overall!B:AA,10,0)</f>
        <v>45912</v>
      </c>
      <c r="L63" s="17">
        <f>VLOOKUP(B63,Overall!B:AA,11,0)</f>
        <v>45921</v>
      </c>
      <c r="M63" s="17">
        <f>VLOOKUP(B63,Overall!B:AA,12,0)</f>
        <v>45866</v>
      </c>
      <c r="N63" s="17">
        <f>VLOOKUP(B63,Overall!B:AA,13,0)</f>
        <v>45884</v>
      </c>
      <c r="O63" s="15" t="str">
        <f>VLOOKUP(B63,Overall!B:AA,14,0)</f>
        <v>UG/PG</v>
      </c>
      <c r="P63" s="15" t="str">
        <f>VLOOKUP(B63,Overall!B:AA,15,0)</f>
        <v>Elective</v>
      </c>
      <c r="Q63" s="15" t="str">
        <f>VLOOKUP(B63,Overall!B:AA,16,0)</f>
        <v>Yes</v>
      </c>
      <c r="R63" s="14" t="str">
        <f>VLOOKUP(B63,Overall!B:AA,17,0)</f>
        <v>Faculty Domain - Fundamental</v>
      </c>
      <c r="S63" s="20" t="str">
        <f>VLOOKUP(B63,Overall!B:AA,18,0)</f>
        <v>https://onlinecourses.nptel.ac.in/noc25_hs178/preview</v>
      </c>
      <c r="T63" s="14" t="str">
        <f>VLOOKUP(B63,Overall!B:AA,19,0)</f>
        <v>noc25_hs178</v>
      </c>
      <c r="U63" s="18" t="str">
        <f>VLOOKUP(B63,Overall!B:AA,20,0)</f>
        <v>https://onlinecourses.nptel.ac.in/noc24_hs110/preview</v>
      </c>
      <c r="V63" s="18" t="str">
        <f>VLOOKUP(B63,Overall!B:AA,21,0)</f>
        <v>https://onlinecourses.nptel.ac.in/noc24_hs110/preview</v>
      </c>
      <c r="W63" s="14" t="str">
        <f>VLOOKUP(B63,Overall!B:AA,22,0)</f>
        <v>noc24_hs110</v>
      </c>
      <c r="X63" s="20" t="str">
        <f>VLOOKUP(B63,Overall!B:AA,23,0)</f>
        <v>https://nptel.ac.in/courses/109104123</v>
      </c>
      <c r="Y63" s="19" t="str">
        <f>VLOOKUP(B63,Overall!B:AA,24,0)</f>
        <v>https://nptel.ac.in/courses/109104123</v>
      </c>
      <c r="Z63" s="14">
        <f>VLOOKUP(B63,Overall!B:AA,25,0)</f>
        <v>109104123</v>
      </c>
      <c r="AA63" s="14"/>
    </row>
    <row r="64" spans="1:27" x14ac:dyDescent="0.25">
      <c r="A64" s="45">
        <v>63</v>
      </c>
      <c r="B64" s="14" t="s">
        <v>2869</v>
      </c>
      <c r="C64" s="14" t="str">
        <f>VLOOKUP(B64,Overall!B:AA,2,0)</f>
        <v>Humanities and Social Sciences</v>
      </c>
      <c r="D64" s="14" t="str">
        <f>VLOOKUP(B64,Overall!B:AA,3,0)</f>
        <v>The Psychology of Language</v>
      </c>
      <c r="E64" s="14" t="str">
        <f>VLOOKUP(B64,Overall!B:AA,4,0)</f>
        <v>Prof. Naveen Kashyap</v>
      </c>
      <c r="F64" s="15" t="str">
        <f>VLOOKUP(B64,Overall!B:AA,5,0)</f>
        <v>IIT Guwahati</v>
      </c>
      <c r="G64" s="15" t="str">
        <f>VLOOKUP(B64,Overall!B:AA,6,0)</f>
        <v>IIT Guwahati</v>
      </c>
      <c r="H64" s="16" t="str">
        <f>VLOOKUP(B64,Overall!B:AA,7,0)</f>
        <v>8 Weeks</v>
      </c>
      <c r="I64" s="15" t="str">
        <f>VLOOKUP(B64,Overall!B:AA,8,0)</f>
        <v>Rerun</v>
      </c>
      <c r="J64" s="17">
        <f>VLOOKUP(B64,Overall!B:AA,9,0)</f>
        <v>45859</v>
      </c>
      <c r="K64" s="17">
        <f>VLOOKUP(B64,Overall!B:AA,10,0)</f>
        <v>45912</v>
      </c>
      <c r="L64" s="17">
        <f>VLOOKUP(B64,Overall!B:AA,11,0)</f>
        <v>45921</v>
      </c>
      <c r="M64" s="17">
        <f>VLOOKUP(B64,Overall!B:AA,12,0)</f>
        <v>45866</v>
      </c>
      <c r="N64" s="17">
        <f>VLOOKUP(B64,Overall!B:AA,13,0)</f>
        <v>45884</v>
      </c>
      <c r="O64" s="15" t="str">
        <f>VLOOKUP(B64,Overall!B:AA,14,0)</f>
        <v>UG/PG</v>
      </c>
      <c r="P64" s="15" t="str">
        <f>VLOOKUP(B64,Overall!B:AA,15,0)</f>
        <v>Elective</v>
      </c>
      <c r="Q64" s="15" t="str">
        <f>VLOOKUP(B64,Overall!B:AA,16,0)</f>
        <v>Yes</v>
      </c>
      <c r="R64" s="14" t="str">
        <f>VLOOKUP(B64,Overall!B:AA,17,0)</f>
        <v>Psychology</v>
      </c>
      <c r="S64" s="20" t="str">
        <f>VLOOKUP(B64,Overall!B:AA,18,0)</f>
        <v>https://onlinecourses.nptel.ac.in/noc25_hs193/preview</v>
      </c>
      <c r="T64" s="14" t="str">
        <f>VLOOKUP(B64,Overall!B:AA,19,0)</f>
        <v>noc25_hs193</v>
      </c>
      <c r="U64" s="18" t="str">
        <f>VLOOKUP(B64,Overall!B:AA,20,0)</f>
        <v>https://onlinecourses.nptel.ac.in/noc24_hs106/preview</v>
      </c>
      <c r="V64" s="18" t="str">
        <f>VLOOKUP(B64,Overall!B:AA,21,0)</f>
        <v>https://onlinecourses.nptel.ac.in/noc24_hs106/preview</v>
      </c>
      <c r="W64" s="14" t="str">
        <f>VLOOKUP(B64,Overall!B:AA,22,0)</f>
        <v>noc24_hs106</v>
      </c>
      <c r="X64" s="20" t="str">
        <f>VLOOKUP(B64,Overall!B:AA,23,0)</f>
        <v>https://nptel.ac.in/courses/109103152</v>
      </c>
      <c r="Y64" s="19" t="str">
        <f>VLOOKUP(B64,Overall!B:AA,24,0)</f>
        <v>https://nptel.ac.in/courses/109103152</v>
      </c>
      <c r="Z64" s="14">
        <f>VLOOKUP(B64,Overall!B:AA,25,0)</f>
        <v>109103152</v>
      </c>
      <c r="AA64" s="14"/>
    </row>
    <row r="65" spans="1:27" x14ac:dyDescent="0.25">
      <c r="A65" s="45">
        <v>64</v>
      </c>
      <c r="B65" s="14" t="s">
        <v>2874</v>
      </c>
      <c r="C65" s="14" t="str">
        <f>VLOOKUP(B65,Overall!B:AA,2,0)</f>
        <v>Humanities and Social Sciences</v>
      </c>
      <c r="D65" s="14" t="str">
        <f>VLOOKUP(B65,Overall!B:AA,3,0)</f>
        <v>Consumer Psychology</v>
      </c>
      <c r="E65" s="14" t="str">
        <f>VLOOKUP(B65,Overall!B:AA,4,0)</f>
        <v>Prof. Naveen Kashyap</v>
      </c>
      <c r="F65" s="15" t="str">
        <f>VLOOKUP(B65,Overall!B:AA,5,0)</f>
        <v>IIT Guwahati</v>
      </c>
      <c r="G65" s="15" t="str">
        <f>VLOOKUP(B65,Overall!B:AA,6,0)</f>
        <v>IIT Guwahati</v>
      </c>
      <c r="H65" s="16" t="str">
        <f>VLOOKUP(B65,Overall!B:AA,7,0)</f>
        <v>8 Weeks</v>
      </c>
      <c r="I65" s="15" t="str">
        <f>VLOOKUP(B65,Overall!B:AA,8,0)</f>
        <v>Rerun</v>
      </c>
      <c r="J65" s="17">
        <f>VLOOKUP(B65,Overall!B:AA,9,0)</f>
        <v>45859</v>
      </c>
      <c r="K65" s="17">
        <f>VLOOKUP(B65,Overall!B:AA,10,0)</f>
        <v>45912</v>
      </c>
      <c r="L65" s="17">
        <f>VLOOKUP(B65,Overall!B:AA,11,0)</f>
        <v>45921</v>
      </c>
      <c r="M65" s="17">
        <f>VLOOKUP(B65,Overall!B:AA,12,0)</f>
        <v>45866</v>
      </c>
      <c r="N65" s="17">
        <f>VLOOKUP(B65,Overall!B:AA,13,0)</f>
        <v>45884</v>
      </c>
      <c r="O65" s="15" t="str">
        <f>VLOOKUP(B65,Overall!B:AA,14,0)</f>
        <v>UG</v>
      </c>
      <c r="P65" s="15" t="str">
        <f>VLOOKUP(B65,Overall!B:AA,15,0)</f>
        <v>Elective</v>
      </c>
      <c r="Q65" s="15" t="str">
        <f>VLOOKUP(B65,Overall!B:AA,16,0)</f>
        <v>Yes</v>
      </c>
      <c r="R65" s="14" t="str">
        <f>VLOOKUP(B65,Overall!B:AA,17,0)</f>
        <v>Psychology</v>
      </c>
      <c r="S65" s="20" t="str">
        <f>VLOOKUP(B65,Overall!B:AA,18,0)</f>
        <v>https://onlinecourses.nptel.ac.in/noc25_hs194/preview</v>
      </c>
      <c r="T65" s="14" t="str">
        <f>VLOOKUP(B65,Overall!B:AA,19,0)</f>
        <v>noc25_hs194</v>
      </c>
      <c r="U65" s="18" t="str">
        <f>VLOOKUP(B65,Overall!B:AA,20,0)</f>
        <v>https://onlinecourses.nptel.ac.in/noc24_hs107/preview</v>
      </c>
      <c r="V65" s="18" t="str">
        <f>VLOOKUP(B65,Overall!B:AA,21,0)</f>
        <v>https://onlinecourses.nptel.ac.in/noc24_hs107/preview</v>
      </c>
      <c r="W65" s="14" t="str">
        <f>VLOOKUP(B65,Overall!B:AA,22,0)</f>
        <v>noc24_hs107</v>
      </c>
      <c r="X65" s="20" t="str">
        <f>VLOOKUP(B65,Overall!B:AA,23,0)</f>
        <v>https://nptel.ac.in/courses/109103136</v>
      </c>
      <c r="Y65" s="19" t="str">
        <f>VLOOKUP(B65,Overall!B:AA,24,0)</f>
        <v>https://nptel.ac.in/courses/109103136</v>
      </c>
      <c r="Z65" s="14">
        <f>VLOOKUP(B65,Overall!B:AA,25,0)</f>
        <v>109103136</v>
      </c>
      <c r="AA65" s="14"/>
    </row>
    <row r="66" spans="1:27" x14ac:dyDescent="0.25">
      <c r="A66" s="45">
        <v>65</v>
      </c>
      <c r="B66" s="14" t="s">
        <v>2891</v>
      </c>
      <c r="C66" s="14" t="str">
        <f>VLOOKUP(B66,Overall!B:AA,2,0)</f>
        <v>Humanities and Social Sciences</v>
      </c>
      <c r="D66" s="14" t="str">
        <f>VLOOKUP(B66,Overall!B:AA,3,0)</f>
        <v>Cognition, Transformation and Lives</v>
      </c>
      <c r="E66" s="14" t="str">
        <f>VLOOKUP(B66,Overall!B:AA,4,0)</f>
        <v>Prof. Alok Bajpai</v>
      </c>
      <c r="F66" s="15" t="str">
        <f>VLOOKUP(B66,Overall!B:AA,5,0)</f>
        <v>IIT Kanpur</v>
      </c>
      <c r="G66" s="15" t="str">
        <f>VLOOKUP(B66,Overall!B:AA,6,0)</f>
        <v>IIT Kanpur</v>
      </c>
      <c r="H66" s="16" t="str">
        <f>VLOOKUP(B66,Overall!B:AA,7,0)</f>
        <v>4 Weeks</v>
      </c>
      <c r="I66" s="15" t="str">
        <f>VLOOKUP(B66,Overall!B:AA,8,0)</f>
        <v>Rerun</v>
      </c>
      <c r="J66" s="17">
        <f>VLOOKUP(B66,Overall!B:AA,9,0)</f>
        <v>45859</v>
      </c>
      <c r="K66" s="17">
        <f>VLOOKUP(B66,Overall!B:AA,10,0)</f>
        <v>45884</v>
      </c>
      <c r="L66" s="17">
        <f>VLOOKUP(B66,Overall!B:AA,11,0)</f>
        <v>45921</v>
      </c>
      <c r="M66" s="17">
        <f>VLOOKUP(B66,Overall!B:AA,12,0)</f>
        <v>45866</v>
      </c>
      <c r="N66" s="17">
        <f>VLOOKUP(B66,Overall!B:AA,13,0)</f>
        <v>45884</v>
      </c>
      <c r="O66" s="15" t="str">
        <f>VLOOKUP(B66,Overall!B:AA,14,0)</f>
        <v>UG</v>
      </c>
      <c r="P66" s="15" t="str">
        <f>VLOOKUP(B66,Overall!B:AA,15,0)</f>
        <v>Elective</v>
      </c>
      <c r="Q66" s="15" t="str">
        <f>VLOOKUP(B66,Overall!B:AA,16,0)</f>
        <v>Yes</v>
      </c>
      <c r="R66" s="14">
        <f>VLOOKUP(B66,Overall!B:AA,17,0)</f>
        <v>0</v>
      </c>
      <c r="S66" s="20" t="str">
        <f>VLOOKUP(B66,Overall!B:AA,18,0)</f>
        <v>https://onlinecourses.nptel.ac.in/noc25_hs198/preview</v>
      </c>
      <c r="T66" s="14" t="str">
        <f>VLOOKUP(B66,Overall!B:AA,19,0)</f>
        <v>noc25_hs198</v>
      </c>
      <c r="U66" s="18" t="str">
        <f>VLOOKUP(B66,Overall!B:AA,20,0)</f>
        <v>https://onlinecourses.nptel.ac.in/noc24_hs90/preview</v>
      </c>
      <c r="V66" s="18" t="str">
        <f>VLOOKUP(B66,Overall!B:AA,21,0)</f>
        <v>https://onlinecourses.nptel.ac.in/noc24_hs90/preview</v>
      </c>
      <c r="W66" s="14" t="str">
        <f>VLOOKUP(B66,Overall!B:AA,22,0)</f>
        <v>noc24_hs90</v>
      </c>
      <c r="X66" s="20" t="str">
        <f>VLOOKUP(B66,Overall!B:AA,23,0)</f>
        <v>https://nptel.ac.in/courses/109104121</v>
      </c>
      <c r="Y66" s="19" t="str">
        <f>VLOOKUP(B66,Overall!B:AA,24,0)</f>
        <v>https://nptel.ac.in/courses/109104121</v>
      </c>
      <c r="Z66" s="14">
        <f>VLOOKUP(B66,Overall!B:AA,25,0)</f>
        <v>109104121</v>
      </c>
      <c r="AA66" s="14"/>
    </row>
    <row r="67" spans="1:27" x14ac:dyDescent="0.25">
      <c r="A67" s="45">
        <v>66</v>
      </c>
      <c r="B67" s="14" t="s">
        <v>2896</v>
      </c>
      <c r="C67" s="14" t="str">
        <f>VLOOKUP(B67,Overall!B:AA,2,0)</f>
        <v>Humanities and Social Sciences</v>
      </c>
      <c r="D67" s="14" t="str">
        <f>VLOOKUP(B67,Overall!B:AA,3,0)</f>
        <v>प्रमुख हिंदी कहानियां और भारतीय समाज</v>
      </c>
      <c r="E67" s="14" t="str">
        <f>VLOOKUP(B67,Overall!B:AA,4,0)</f>
        <v>Prof. Shri Prakash Shukla</v>
      </c>
      <c r="F67" s="15" t="str">
        <f>VLOOKUP(B67,Overall!B:AA,5,0)</f>
        <v>IIT (BHU) Varanasi</v>
      </c>
      <c r="G67" s="15" t="str">
        <f>VLOOKUP(B67,Overall!B:AA,6,0)</f>
        <v>IIT Kanpur</v>
      </c>
      <c r="H67" s="16" t="str">
        <f>VLOOKUP(B67,Overall!B:AA,7,0)</f>
        <v>4 Weeks</v>
      </c>
      <c r="I67" s="15" t="str">
        <f>VLOOKUP(B67,Overall!B:AA,8,0)</f>
        <v>Rerun</v>
      </c>
      <c r="J67" s="17">
        <f>VLOOKUP(B67,Overall!B:AA,9,0)</f>
        <v>45859</v>
      </c>
      <c r="K67" s="17">
        <f>VLOOKUP(B67,Overall!B:AA,10,0)</f>
        <v>45884</v>
      </c>
      <c r="L67" s="17">
        <f>VLOOKUP(B67,Overall!B:AA,11,0)</f>
        <v>45921</v>
      </c>
      <c r="M67" s="17">
        <f>VLOOKUP(B67,Overall!B:AA,12,0)</f>
        <v>45866</v>
      </c>
      <c r="N67" s="17">
        <f>VLOOKUP(B67,Overall!B:AA,13,0)</f>
        <v>45884</v>
      </c>
      <c r="O67" s="15" t="str">
        <f>VLOOKUP(B67,Overall!B:AA,14,0)</f>
        <v>UG</v>
      </c>
      <c r="P67" s="15" t="str">
        <f>VLOOKUP(B67,Overall!B:AA,15,0)</f>
        <v>Core</v>
      </c>
      <c r="Q67" s="15" t="str">
        <f>VLOOKUP(B67,Overall!B:AA,16,0)</f>
        <v>No</v>
      </c>
      <c r="R67" s="14">
        <f>VLOOKUP(B67,Overall!B:AA,17,0)</f>
        <v>0</v>
      </c>
      <c r="S67" s="20" t="str">
        <f>VLOOKUP(B67,Overall!B:AA,18,0)</f>
        <v>https://onlinecourses.nptel.ac.in/noc25_hs199/preview</v>
      </c>
      <c r="T67" s="14" t="str">
        <f>VLOOKUP(B67,Overall!B:AA,19,0)</f>
        <v>noc25_hs199</v>
      </c>
      <c r="U67" s="18" t="str">
        <f>VLOOKUP(B67,Overall!B:AA,20,0)</f>
        <v>https://onlinecourses.nptel.ac.in/noc24_hs97/preview</v>
      </c>
      <c r="V67" s="18" t="str">
        <f>VLOOKUP(B67,Overall!B:AA,21,0)</f>
        <v>https://onlinecourses.nptel.ac.in/noc24_hs97/preview</v>
      </c>
      <c r="W67" s="14" t="str">
        <f>VLOOKUP(B67,Overall!B:AA,22,0)</f>
        <v>noc24_hs97</v>
      </c>
      <c r="X67" s="20" t="str">
        <f>VLOOKUP(B67,Overall!B:AA,23,0)</f>
        <v>https://nptel.ac.in/courses/109104197</v>
      </c>
      <c r="Y67" s="19" t="str">
        <f>VLOOKUP(B67,Overall!B:AA,24,0)</f>
        <v>https://nptel.ac.in/courses/109104197</v>
      </c>
      <c r="Z67" s="14">
        <f>VLOOKUP(B67,Overall!B:AA,25,0)</f>
        <v>109104197</v>
      </c>
      <c r="AA67" s="14"/>
    </row>
    <row r="68" spans="1:27" x14ac:dyDescent="0.25">
      <c r="A68" s="45">
        <v>67</v>
      </c>
      <c r="B68" s="14" t="s">
        <v>2901</v>
      </c>
      <c r="C68" s="14" t="str">
        <f>VLOOKUP(B68,Overall!B:AA,2,0)</f>
        <v>Humanities and Social Sciences</v>
      </c>
      <c r="D68" s="14" t="str">
        <f>VLOOKUP(B68,Overall!B:AA,3,0)</f>
        <v>Introduction to Indian Art - An Appreciation</v>
      </c>
      <c r="E68" s="14" t="str">
        <f>VLOOKUP(B68,Overall!B:AA,4,0)</f>
        <v>Prof. Soumik Nandy Majumdar</v>
      </c>
      <c r="F68" s="15" t="str">
        <f>VLOOKUP(B68,Overall!B:AA,5,0)</f>
        <v>Visva Bharati University, Santiniketan</v>
      </c>
      <c r="G68" s="15" t="str">
        <f>VLOOKUP(B68,Overall!B:AA,6,0)</f>
        <v>IIT Kanpur</v>
      </c>
      <c r="H68" s="16" t="str">
        <f>VLOOKUP(B68,Overall!B:AA,7,0)</f>
        <v>4 Weeks</v>
      </c>
      <c r="I68" s="15" t="str">
        <f>VLOOKUP(B68,Overall!B:AA,8,0)</f>
        <v>Rerun</v>
      </c>
      <c r="J68" s="17">
        <f>VLOOKUP(B68,Overall!B:AA,9,0)</f>
        <v>45859</v>
      </c>
      <c r="K68" s="17">
        <f>VLOOKUP(B68,Overall!B:AA,10,0)</f>
        <v>45884</v>
      </c>
      <c r="L68" s="17">
        <f>VLOOKUP(B68,Overall!B:AA,11,0)</f>
        <v>45921</v>
      </c>
      <c r="M68" s="17">
        <f>VLOOKUP(B68,Overall!B:AA,12,0)</f>
        <v>45866</v>
      </c>
      <c r="N68" s="17">
        <f>VLOOKUP(B68,Overall!B:AA,13,0)</f>
        <v>45884</v>
      </c>
      <c r="O68" s="15" t="str">
        <f>VLOOKUP(B68,Overall!B:AA,14,0)</f>
        <v>UG/PG</v>
      </c>
      <c r="P68" s="15" t="str">
        <f>VLOOKUP(B68,Overall!B:AA,15,0)</f>
        <v>Elective</v>
      </c>
      <c r="Q68" s="15" t="str">
        <f>VLOOKUP(B68,Overall!B:AA,16,0)</f>
        <v>Yes</v>
      </c>
      <c r="R68" s="14">
        <f>VLOOKUP(B68,Overall!B:AA,17,0)</f>
        <v>0</v>
      </c>
      <c r="S68" s="20" t="str">
        <f>VLOOKUP(B68,Overall!B:AA,18,0)</f>
        <v>https://onlinecourses.nptel.ac.in/noc25_hs200/preview</v>
      </c>
      <c r="T68" s="14" t="str">
        <f>VLOOKUP(B68,Overall!B:AA,19,0)</f>
        <v>noc25_hs200</v>
      </c>
      <c r="U68" s="18" t="str">
        <f>VLOOKUP(B68,Overall!B:AA,20,0)</f>
        <v>https://onlinecourses.nptel.ac.in/noc24_hs98/preview</v>
      </c>
      <c r="V68" s="18" t="str">
        <f>VLOOKUP(B68,Overall!B:AA,21,0)</f>
        <v>https://onlinecourses.nptel.ac.in/noc24_hs98/preview</v>
      </c>
      <c r="W68" s="14" t="str">
        <f>VLOOKUP(B68,Overall!B:AA,22,0)</f>
        <v>noc24_hs98</v>
      </c>
      <c r="X68" s="20" t="str">
        <f>VLOOKUP(B68,Overall!B:AA,23,0)</f>
        <v>https://nptel.ac.in/courses/109104102</v>
      </c>
      <c r="Y68" s="19" t="str">
        <f>VLOOKUP(B68,Overall!B:AA,24,0)</f>
        <v>https://nptel.ac.in/courses/109104102</v>
      </c>
      <c r="Z68" s="14">
        <f>VLOOKUP(B68,Overall!B:AA,25,0)</f>
        <v>109104102</v>
      </c>
      <c r="AA68" s="14"/>
    </row>
    <row r="69" spans="1:27" x14ac:dyDescent="0.25">
      <c r="A69" s="45">
        <v>68</v>
      </c>
      <c r="B69" s="14" t="s">
        <v>2905</v>
      </c>
      <c r="C69" s="14" t="str">
        <f>VLOOKUP(B69,Overall!B:AA,2,0)</f>
        <v>Humanities and Social Sciences</v>
      </c>
      <c r="D69" s="14" t="str">
        <f>VLOOKUP(B69,Overall!B:AA,3,0)</f>
        <v>Folk and Minor Art in India</v>
      </c>
      <c r="E69" s="14" t="str">
        <f>VLOOKUP(B69,Overall!B:AA,4,0)</f>
        <v>Prof. Shatarupa Thakurta Roy</v>
      </c>
      <c r="F69" s="15" t="str">
        <f>VLOOKUP(B69,Overall!B:AA,5,0)</f>
        <v>IIT Kanpur</v>
      </c>
      <c r="G69" s="15" t="str">
        <f>VLOOKUP(B69,Overall!B:AA,6,0)</f>
        <v>IIT Kanpur</v>
      </c>
      <c r="H69" s="16" t="str">
        <f>VLOOKUP(B69,Overall!B:AA,7,0)</f>
        <v>8 Weeks</v>
      </c>
      <c r="I69" s="15" t="str">
        <f>VLOOKUP(B69,Overall!B:AA,8,0)</f>
        <v>Rerun</v>
      </c>
      <c r="J69" s="17">
        <f>VLOOKUP(B69,Overall!B:AA,9,0)</f>
        <v>45859</v>
      </c>
      <c r="K69" s="17">
        <f>VLOOKUP(B69,Overall!B:AA,10,0)</f>
        <v>45912</v>
      </c>
      <c r="L69" s="17">
        <f>VLOOKUP(B69,Overall!B:AA,11,0)</f>
        <v>45921</v>
      </c>
      <c r="M69" s="17">
        <f>VLOOKUP(B69,Overall!B:AA,12,0)</f>
        <v>45866</v>
      </c>
      <c r="N69" s="17">
        <f>VLOOKUP(B69,Overall!B:AA,13,0)</f>
        <v>45884</v>
      </c>
      <c r="O69" s="15" t="str">
        <f>VLOOKUP(B69,Overall!B:AA,14,0)</f>
        <v>UG/PG</v>
      </c>
      <c r="P69" s="15" t="str">
        <f>VLOOKUP(B69,Overall!B:AA,15,0)</f>
        <v>Elective</v>
      </c>
      <c r="Q69" s="15" t="str">
        <f>VLOOKUP(B69,Overall!B:AA,16,0)</f>
        <v>Yes</v>
      </c>
      <c r="R69" s="14">
        <f>VLOOKUP(B69,Overall!B:AA,17,0)</f>
        <v>0</v>
      </c>
      <c r="S69" s="20" t="str">
        <f>VLOOKUP(B69,Overall!B:AA,18,0)</f>
        <v>https://onlinecourses.nptel.ac.in/noc25_hs201/preview</v>
      </c>
      <c r="T69" s="14" t="str">
        <f>VLOOKUP(B69,Overall!B:AA,19,0)</f>
        <v>noc25_hs201</v>
      </c>
      <c r="U69" s="18" t="str">
        <f>VLOOKUP(B69,Overall!B:AA,20,0)</f>
        <v>https://onlinecourses.nptel.ac.in/noc24_hs111/preview</v>
      </c>
      <c r="V69" s="18" t="str">
        <f>VLOOKUP(B69,Overall!B:AA,21,0)</f>
        <v>https://onlinecourses.nptel.ac.in/noc24_hs111/preview</v>
      </c>
      <c r="W69" s="14" t="str">
        <f>VLOOKUP(B69,Overall!B:AA,22,0)</f>
        <v>noc24_hs111</v>
      </c>
      <c r="X69" s="20" t="str">
        <f>VLOOKUP(B69,Overall!B:AA,23,0)</f>
        <v>https://nptel.ac.in/courses/109104106</v>
      </c>
      <c r="Y69" s="19" t="str">
        <f>VLOOKUP(B69,Overall!B:AA,24,0)</f>
        <v>https://nptel.ac.in/courses/109104106</v>
      </c>
      <c r="Z69" s="14">
        <f>VLOOKUP(B69,Overall!B:AA,25,0)</f>
        <v>109104106</v>
      </c>
      <c r="AA69" s="14"/>
    </row>
    <row r="70" spans="1:27" x14ac:dyDescent="0.25">
      <c r="A70" s="45">
        <v>69</v>
      </c>
      <c r="B70" s="14" t="s">
        <v>2920</v>
      </c>
      <c r="C70" s="14" t="str">
        <f>VLOOKUP(B70,Overall!B:AA,2,0)</f>
        <v>Humanities and Social Sciences</v>
      </c>
      <c r="D70" s="14" t="str">
        <f>VLOOKUP(B70,Overall!B:AA,3,0)</f>
        <v>Sustainable Happiness</v>
      </c>
      <c r="E70" s="14" t="str">
        <f>VLOOKUP(B70,Overall!B:AA,4,0)</f>
        <v>Prof. Atasi Mohanty</v>
      </c>
      <c r="F70" s="15" t="str">
        <f>VLOOKUP(B70,Overall!B:AA,5,0)</f>
        <v>IIT Kharagpur</v>
      </c>
      <c r="G70" s="15" t="str">
        <f>VLOOKUP(B70,Overall!B:AA,6,0)</f>
        <v>IIT Kharagpur</v>
      </c>
      <c r="H70" s="16" t="str">
        <f>VLOOKUP(B70,Overall!B:AA,7,0)</f>
        <v>8 Weeks</v>
      </c>
      <c r="I70" s="15" t="str">
        <f>VLOOKUP(B70,Overall!B:AA,8,0)</f>
        <v>Rerun</v>
      </c>
      <c r="J70" s="17">
        <f>VLOOKUP(B70,Overall!B:AA,9,0)</f>
        <v>45859</v>
      </c>
      <c r="K70" s="17">
        <f>VLOOKUP(B70,Overall!B:AA,10,0)</f>
        <v>45912</v>
      </c>
      <c r="L70" s="17">
        <f>VLOOKUP(B70,Overall!B:AA,11,0)</f>
        <v>45921</v>
      </c>
      <c r="M70" s="17">
        <f>VLOOKUP(B70,Overall!B:AA,12,0)</f>
        <v>45866</v>
      </c>
      <c r="N70" s="17">
        <f>VLOOKUP(B70,Overall!B:AA,13,0)</f>
        <v>45884</v>
      </c>
      <c r="O70" s="15" t="str">
        <f>VLOOKUP(B70,Overall!B:AA,14,0)</f>
        <v>UG/PG</v>
      </c>
      <c r="P70" s="15" t="str">
        <f>VLOOKUP(B70,Overall!B:AA,15,0)</f>
        <v>Elective</v>
      </c>
      <c r="Q70" s="15" t="str">
        <f>VLOOKUP(B70,Overall!B:AA,16,0)</f>
        <v>Yes</v>
      </c>
      <c r="R70" s="14" t="str">
        <f>VLOOKUP(B70,Overall!B:AA,17,0)</f>
        <v>Psychology</v>
      </c>
      <c r="S70" s="20" t="str">
        <f>VLOOKUP(B70,Overall!B:AA,18,0)</f>
        <v>https://onlinecourses.nptel.ac.in/noc25_hs204/preview</v>
      </c>
      <c r="T70" s="14" t="str">
        <f>VLOOKUP(B70,Overall!B:AA,19,0)</f>
        <v>noc25_hs204</v>
      </c>
      <c r="U70" s="18" t="str">
        <f>VLOOKUP(B70,Overall!B:AA,20,0)</f>
        <v>https://onlinecourses.nptel.ac.in/noc24_hs102/preview</v>
      </c>
      <c r="V70" s="18" t="str">
        <f>VLOOKUP(B70,Overall!B:AA,21,0)</f>
        <v>https://onlinecourses.nptel.ac.in/noc24_hs102/preview</v>
      </c>
      <c r="W70" s="14" t="str">
        <f>VLOOKUP(B70,Overall!B:AA,22,0)</f>
        <v>noc24_hs102</v>
      </c>
      <c r="X70" s="20" t="str">
        <f>VLOOKUP(B70,Overall!B:AA,23,0)</f>
        <v>https://nptel.ac.in/courses/109105493</v>
      </c>
      <c r="Y70" s="19" t="str">
        <f>VLOOKUP(B70,Overall!B:AA,24,0)</f>
        <v>https://nptel.ac.in/courses/109105493</v>
      </c>
      <c r="Z70" s="14">
        <f>VLOOKUP(B70,Overall!B:AA,25,0)</f>
        <v>109105493</v>
      </c>
      <c r="AA70" s="14"/>
    </row>
    <row r="71" spans="1:27" x14ac:dyDescent="0.25">
      <c r="A71" s="45">
        <v>70</v>
      </c>
      <c r="B71" s="14" t="s">
        <v>2957</v>
      </c>
      <c r="C71" s="14" t="str">
        <f>VLOOKUP(B71,Overall!B:AA,2,0)</f>
        <v>Humanities and Social Sciences</v>
      </c>
      <c r="D71" s="14" t="str">
        <f>VLOOKUP(B71,Overall!B:AA,3,0)</f>
        <v>Globalization and Culture</v>
      </c>
      <c r="E71" s="14" t="str">
        <f>VLOOKUP(B71,Overall!B:AA,4,0)</f>
        <v>Prof. Anjali Gera Roy</v>
      </c>
      <c r="F71" s="15" t="str">
        <f>VLOOKUP(B71,Overall!B:AA,5,0)</f>
        <v>IIT Kharagpur</v>
      </c>
      <c r="G71" s="15" t="str">
        <f>VLOOKUP(B71,Overall!B:AA,6,0)</f>
        <v>IIT Kharagpur</v>
      </c>
      <c r="H71" s="16" t="str">
        <f>VLOOKUP(B71,Overall!B:AA,7,0)</f>
        <v>8 Weeks</v>
      </c>
      <c r="I71" s="15" t="str">
        <f>VLOOKUP(B71,Overall!B:AA,8,0)</f>
        <v>Rerun</v>
      </c>
      <c r="J71" s="17">
        <f>VLOOKUP(B71,Overall!B:AA,9,0)</f>
        <v>45859</v>
      </c>
      <c r="K71" s="17">
        <f>VLOOKUP(B71,Overall!B:AA,10,0)</f>
        <v>45912</v>
      </c>
      <c r="L71" s="17">
        <f>VLOOKUP(B71,Overall!B:AA,11,0)</f>
        <v>45921</v>
      </c>
      <c r="M71" s="17">
        <f>VLOOKUP(B71,Overall!B:AA,12,0)</f>
        <v>45866</v>
      </c>
      <c r="N71" s="17">
        <f>VLOOKUP(B71,Overall!B:AA,13,0)</f>
        <v>45884</v>
      </c>
      <c r="O71" s="15" t="str">
        <f>VLOOKUP(B71,Overall!B:AA,14,0)</f>
        <v>UG/PG</v>
      </c>
      <c r="P71" s="15" t="str">
        <f>VLOOKUP(B71,Overall!B:AA,15,0)</f>
        <v>Elective</v>
      </c>
      <c r="Q71" s="15" t="str">
        <f>VLOOKUP(B71,Overall!B:AA,16,0)</f>
        <v>Yes</v>
      </c>
      <c r="R71" s="14">
        <f>VLOOKUP(B71,Overall!B:AA,17,0)</f>
        <v>0</v>
      </c>
      <c r="S71" s="20" t="str">
        <f>VLOOKUP(B71,Overall!B:AA,18,0)</f>
        <v>https://onlinecourses.nptel.ac.in/noc25_hs211/preview</v>
      </c>
      <c r="T71" s="14" t="str">
        <f>VLOOKUP(B71,Overall!B:AA,19,0)</f>
        <v>noc25_hs211</v>
      </c>
      <c r="U71" s="18" t="str">
        <f>VLOOKUP(B71,Overall!B:AA,20,0)</f>
        <v>https://onlinecourses.nptel.ac.in/noc24_hs115/preview</v>
      </c>
      <c r="V71" s="18" t="str">
        <f>VLOOKUP(B71,Overall!B:AA,21,0)</f>
        <v>https://onlinecourses.nptel.ac.in/noc24_hs115/preview</v>
      </c>
      <c r="W71" s="14" t="str">
        <f>VLOOKUP(B71,Overall!B:AA,22,0)</f>
        <v>noc24_hs115</v>
      </c>
      <c r="X71" s="20" t="str">
        <f>VLOOKUP(B71,Overall!B:AA,23,0)</f>
        <v>https://nptel.ac.in/courses/109105113</v>
      </c>
      <c r="Y71" s="19" t="str">
        <f>VLOOKUP(B71,Overall!B:AA,24,0)</f>
        <v>https://nptel.ac.in/courses/109105113</v>
      </c>
      <c r="Z71" s="14">
        <f>VLOOKUP(B71,Overall!B:AA,25,0)</f>
        <v>109105113</v>
      </c>
      <c r="AA71" s="14"/>
    </row>
    <row r="72" spans="1:27" x14ac:dyDescent="0.25">
      <c r="A72" s="45">
        <v>71</v>
      </c>
      <c r="B72" s="14" t="s">
        <v>2966</v>
      </c>
      <c r="C72" s="14" t="str">
        <f>VLOOKUP(B72,Overall!B:AA,2,0)</f>
        <v>Humanities and Social Sciences</v>
      </c>
      <c r="D72" s="14" t="str">
        <f>VLOOKUP(B72,Overall!B:AA,3,0)</f>
        <v>Entrepreneurship and IP Strategy</v>
      </c>
      <c r="E72" s="14" t="str">
        <f>VLOOKUP(B72,Overall!B:AA,4,0)</f>
        <v>Prof. Gouri Gargate</v>
      </c>
      <c r="F72" s="15" t="str">
        <f>VLOOKUP(B72,Overall!B:AA,5,0)</f>
        <v>IIT Kharagpur</v>
      </c>
      <c r="G72" s="15" t="str">
        <f>VLOOKUP(B72,Overall!B:AA,6,0)</f>
        <v>IIT Kharagpur</v>
      </c>
      <c r="H72" s="16" t="str">
        <f>VLOOKUP(B72,Overall!B:AA,7,0)</f>
        <v>8 Weeks</v>
      </c>
      <c r="I72" s="15" t="str">
        <f>VLOOKUP(B72,Overall!B:AA,8,0)</f>
        <v>Rerun</v>
      </c>
      <c r="J72" s="17">
        <f>VLOOKUP(B72,Overall!B:AA,9,0)</f>
        <v>45859</v>
      </c>
      <c r="K72" s="17">
        <f>VLOOKUP(B72,Overall!B:AA,10,0)</f>
        <v>45912</v>
      </c>
      <c r="L72" s="17">
        <f>VLOOKUP(B72,Overall!B:AA,11,0)</f>
        <v>45921</v>
      </c>
      <c r="M72" s="17">
        <f>VLOOKUP(B72,Overall!B:AA,12,0)</f>
        <v>45866</v>
      </c>
      <c r="N72" s="17">
        <f>VLOOKUP(B72,Overall!B:AA,13,0)</f>
        <v>45884</v>
      </c>
      <c r="O72" s="15" t="str">
        <f>VLOOKUP(B72,Overall!B:AA,14,0)</f>
        <v>UG/PG</v>
      </c>
      <c r="P72" s="15" t="str">
        <f>VLOOKUP(B72,Overall!B:AA,15,0)</f>
        <v>Elective</v>
      </c>
      <c r="Q72" s="15" t="str">
        <f>VLOOKUP(B72,Overall!B:AA,16,0)</f>
        <v>Yes</v>
      </c>
      <c r="R72" s="14" t="str">
        <f>VLOOKUP(B72,Overall!B:AA,17,0)</f>
        <v>Faculty Domain - Advanced</v>
      </c>
      <c r="S72" s="20" t="str">
        <f>VLOOKUP(B72,Overall!B:AA,18,0)</f>
        <v>https://onlinecourses.nptel.ac.in/noc25_hs213/preview</v>
      </c>
      <c r="T72" s="14" t="str">
        <f>VLOOKUP(B72,Overall!B:AA,19,0)</f>
        <v>noc25_hs213</v>
      </c>
      <c r="U72" s="18" t="str">
        <f>VLOOKUP(B72,Overall!B:AA,20,0)</f>
        <v>https://onlinecourses.nptel.ac.in/noc24_hs116/preview</v>
      </c>
      <c r="V72" s="18" t="str">
        <f>VLOOKUP(B72,Overall!B:AA,21,0)</f>
        <v>https://onlinecourses.nptel.ac.in/noc24_hs116/preview</v>
      </c>
      <c r="W72" s="14" t="str">
        <f>VLOOKUP(B72,Overall!B:AA,22,0)</f>
        <v>noc24_hs116</v>
      </c>
      <c r="X72" s="20" t="str">
        <f>VLOOKUP(B72,Overall!B:AA,23,0)</f>
        <v>https://nptel.ac.in/courses/109105176</v>
      </c>
      <c r="Y72" s="19" t="str">
        <f>VLOOKUP(B72,Overall!B:AA,24,0)</f>
        <v>https://nptel.ac.in/courses/109105176</v>
      </c>
      <c r="Z72" s="14">
        <f>VLOOKUP(B72,Overall!B:AA,25,0)</f>
        <v>109105176</v>
      </c>
      <c r="AA72" s="14"/>
    </row>
    <row r="73" spans="1:27" x14ac:dyDescent="0.25">
      <c r="A73" s="45">
        <v>72</v>
      </c>
      <c r="B73" s="14" t="s">
        <v>3031</v>
      </c>
      <c r="C73" s="14" t="str">
        <f>VLOOKUP(B73,Overall!B:AA,2,0)</f>
        <v>Law</v>
      </c>
      <c r="D73" s="14" t="str">
        <f>VLOOKUP(B73,Overall!B:AA,3,0)</f>
        <v>Biodiversity Protection, Farmers and Breeders Rights</v>
      </c>
      <c r="E73" s="14" t="str">
        <f>VLOOKUP(B73,Overall!B:AA,4,0)</f>
        <v>Prof. Padmavati Manchikanti,
Prof. Narendran Thiruthy</v>
      </c>
      <c r="F73" s="15" t="str">
        <f>VLOOKUP(B73,Overall!B:AA,5,0)</f>
        <v>IIT Kharagpur</v>
      </c>
      <c r="G73" s="15" t="str">
        <f>VLOOKUP(B73,Overall!B:AA,6,0)</f>
        <v>IIT Kharagpur</v>
      </c>
      <c r="H73" s="16" t="str">
        <f>VLOOKUP(B73,Overall!B:AA,7,0)</f>
        <v>8 Weeks</v>
      </c>
      <c r="I73" s="15" t="str">
        <f>VLOOKUP(B73,Overall!B:AA,8,0)</f>
        <v>Rerun</v>
      </c>
      <c r="J73" s="17">
        <f>VLOOKUP(B73,Overall!B:AA,9,0)</f>
        <v>45859</v>
      </c>
      <c r="K73" s="17">
        <f>VLOOKUP(B73,Overall!B:AA,10,0)</f>
        <v>45912</v>
      </c>
      <c r="L73" s="17">
        <f>VLOOKUP(B73,Overall!B:AA,11,0)</f>
        <v>45921</v>
      </c>
      <c r="M73" s="17">
        <f>VLOOKUP(B73,Overall!B:AA,12,0)</f>
        <v>45866</v>
      </c>
      <c r="N73" s="17">
        <f>VLOOKUP(B73,Overall!B:AA,13,0)</f>
        <v>45884</v>
      </c>
      <c r="O73" s="15" t="str">
        <f>VLOOKUP(B73,Overall!B:AA,14,0)</f>
        <v>UG/PG</v>
      </c>
      <c r="P73" s="15" t="str">
        <f>VLOOKUP(B73,Overall!B:AA,15,0)</f>
        <v>Core</v>
      </c>
      <c r="Q73" s="15" t="str">
        <f>VLOOKUP(B73,Overall!B:AA,16,0)</f>
        <v>Yes</v>
      </c>
      <c r="R73" s="14">
        <f>VLOOKUP(B73,Overall!B:AA,17,0)</f>
        <v>0</v>
      </c>
      <c r="S73" s="20" t="str">
        <f>VLOOKUP(B73,Overall!B:AA,18,0)</f>
        <v>https://onlinecourses.nptel.ac.in/noc25_lw14/preview</v>
      </c>
      <c r="T73" s="14" t="str">
        <f>VLOOKUP(B73,Overall!B:AA,19,0)</f>
        <v>noc25_lw14</v>
      </c>
      <c r="U73" s="18" t="str">
        <f>VLOOKUP(B73,Overall!B:AA,20,0)</f>
        <v>https://onlinecourses.nptel.ac.in/noc24_lw06/preview</v>
      </c>
      <c r="V73" s="18" t="str">
        <f>VLOOKUP(B73,Overall!B:AA,21,0)</f>
        <v>https://onlinecourses.nptel.ac.in/noc24_lw06/preview</v>
      </c>
      <c r="W73" s="14" t="str">
        <f>VLOOKUP(B73,Overall!B:AA,22,0)</f>
        <v>noc24_lw06</v>
      </c>
      <c r="X73" s="20" t="str">
        <f>VLOOKUP(B73,Overall!B:AA,23,0)</f>
        <v>https://nptel.ac.in/courses/129105008</v>
      </c>
      <c r="Y73" s="19" t="str">
        <f>VLOOKUP(B73,Overall!B:AA,24,0)</f>
        <v>https://nptel.ac.in/courses/129105008</v>
      </c>
      <c r="Z73" s="14">
        <f>VLOOKUP(B73,Overall!B:AA,25,0)</f>
        <v>129105008</v>
      </c>
      <c r="AA73" s="14"/>
    </row>
    <row r="74" spans="1:27" x14ac:dyDescent="0.25">
      <c r="A74" s="45">
        <v>73</v>
      </c>
      <c r="B74" s="14" t="s">
        <v>3041</v>
      </c>
      <c r="C74" s="14" t="str">
        <f>VLOOKUP(B74,Overall!B:AA,2,0)</f>
        <v>Law</v>
      </c>
      <c r="D74" s="14" t="str">
        <f>VLOOKUP(B74,Overall!B:AA,3,0)</f>
        <v>Introduction to Law on Electricity</v>
      </c>
      <c r="E74" s="14" t="str">
        <f>VLOOKUP(B74,Overall!B:AA,4,0)</f>
        <v>Prof. Uday Shankar</v>
      </c>
      <c r="F74" s="15" t="str">
        <f>VLOOKUP(B74,Overall!B:AA,5,0)</f>
        <v>IIT Kharagpur</v>
      </c>
      <c r="G74" s="15" t="str">
        <f>VLOOKUP(B74,Overall!B:AA,6,0)</f>
        <v>IIT Kharagpur</v>
      </c>
      <c r="H74" s="16" t="str">
        <f>VLOOKUP(B74,Overall!B:AA,7,0)</f>
        <v>8 Weeks</v>
      </c>
      <c r="I74" s="15" t="str">
        <f>VLOOKUP(B74,Overall!B:AA,8,0)</f>
        <v>Rerun</v>
      </c>
      <c r="J74" s="17">
        <f>VLOOKUP(B74,Overall!B:AA,9,0)</f>
        <v>45859</v>
      </c>
      <c r="K74" s="17">
        <f>VLOOKUP(B74,Overall!B:AA,10,0)</f>
        <v>45912</v>
      </c>
      <c r="L74" s="17">
        <f>VLOOKUP(B74,Overall!B:AA,11,0)</f>
        <v>45921</v>
      </c>
      <c r="M74" s="17">
        <f>VLOOKUP(B74,Overall!B:AA,12,0)</f>
        <v>45866</v>
      </c>
      <c r="N74" s="17">
        <f>VLOOKUP(B74,Overall!B:AA,13,0)</f>
        <v>45884</v>
      </c>
      <c r="O74" s="15" t="str">
        <f>VLOOKUP(B74,Overall!B:AA,14,0)</f>
        <v>UG/PG</v>
      </c>
      <c r="P74" s="15" t="str">
        <f>VLOOKUP(B74,Overall!B:AA,15,0)</f>
        <v>Elective</v>
      </c>
      <c r="Q74" s="15" t="str">
        <f>VLOOKUP(B74,Overall!B:AA,16,0)</f>
        <v>Yes</v>
      </c>
      <c r="R74" s="14">
        <f>VLOOKUP(B74,Overall!B:AA,17,0)</f>
        <v>0</v>
      </c>
      <c r="S74" s="20" t="str">
        <f>VLOOKUP(B74,Overall!B:AA,18,0)</f>
        <v>https://onlinecourses.nptel.ac.in/noc25_lw16/preview</v>
      </c>
      <c r="T74" s="14" t="str">
        <f>VLOOKUP(B74,Overall!B:AA,19,0)</f>
        <v>noc25_lw16</v>
      </c>
      <c r="U74" s="18" t="str">
        <f>VLOOKUP(B74,Overall!B:AA,20,0)</f>
        <v>https://onlinecourses.nptel.ac.in/noc24_lw07/preview</v>
      </c>
      <c r="V74" s="18" t="str">
        <f>VLOOKUP(B74,Overall!B:AA,21,0)</f>
        <v>https://onlinecourses.nptel.ac.in/noc24_lw07/preview</v>
      </c>
      <c r="W74" s="14" t="str">
        <f>VLOOKUP(B74,Overall!B:AA,22,0)</f>
        <v>noc24_lw07</v>
      </c>
      <c r="X74" s="20" t="str">
        <f>VLOOKUP(B74,Overall!B:AA,23,0)</f>
        <v>https://nptel.ac.in/courses/129105004</v>
      </c>
      <c r="Y74" s="19" t="str">
        <f>VLOOKUP(B74,Overall!B:AA,24,0)</f>
        <v>https://nptel.ac.in/courses/129105004</v>
      </c>
      <c r="Z74" s="14">
        <f>VLOOKUP(B74,Overall!B:AA,25,0)</f>
        <v>129105004</v>
      </c>
      <c r="AA74" s="14"/>
    </row>
    <row r="75" spans="1:27" x14ac:dyDescent="0.25">
      <c r="A75" s="45">
        <v>74</v>
      </c>
      <c r="B75" s="14" t="s">
        <v>3050</v>
      </c>
      <c r="C75" s="14" t="str">
        <f>VLOOKUP(B75,Overall!B:AA,2,0)</f>
        <v>Law</v>
      </c>
      <c r="D75" s="14" t="str">
        <f>VLOOKUP(B75,Overall!B:AA,3,0)</f>
        <v>Legal and Regulatory Issues in Biotechnology</v>
      </c>
      <c r="E75" s="14" t="str">
        <f>VLOOKUP(B75,Overall!B:AA,4,0)</f>
        <v>Prof. Niharika Sahoo Bhattacharya</v>
      </c>
      <c r="F75" s="15" t="str">
        <f>VLOOKUP(B75,Overall!B:AA,5,0)</f>
        <v>IIT Kharagpur</v>
      </c>
      <c r="G75" s="15" t="str">
        <f>VLOOKUP(B75,Overall!B:AA,6,0)</f>
        <v>IIT Kharagpur</v>
      </c>
      <c r="H75" s="16" t="str">
        <f>VLOOKUP(B75,Overall!B:AA,7,0)</f>
        <v>4 Weeks</v>
      </c>
      <c r="I75" s="15" t="str">
        <f>VLOOKUP(B75,Overall!B:AA,8,0)</f>
        <v>Rerun</v>
      </c>
      <c r="J75" s="17">
        <f>VLOOKUP(B75,Overall!B:AA,9,0)</f>
        <v>45859</v>
      </c>
      <c r="K75" s="17">
        <f>VLOOKUP(B75,Overall!B:AA,10,0)</f>
        <v>45884</v>
      </c>
      <c r="L75" s="17">
        <f>VLOOKUP(B75,Overall!B:AA,11,0)</f>
        <v>45921</v>
      </c>
      <c r="M75" s="17">
        <f>VLOOKUP(B75,Overall!B:AA,12,0)</f>
        <v>45866</v>
      </c>
      <c r="N75" s="17">
        <f>VLOOKUP(B75,Overall!B:AA,13,0)</f>
        <v>45884</v>
      </c>
      <c r="O75" s="15" t="str">
        <f>VLOOKUP(B75,Overall!B:AA,14,0)</f>
        <v>UG/PG</v>
      </c>
      <c r="P75" s="15" t="str">
        <f>VLOOKUP(B75,Overall!B:AA,15,0)</f>
        <v>Elective</v>
      </c>
      <c r="Q75" s="15" t="str">
        <f>VLOOKUP(B75,Overall!B:AA,16,0)</f>
        <v>Yes</v>
      </c>
      <c r="R75" s="14">
        <f>VLOOKUP(B75,Overall!B:AA,17,0)</f>
        <v>0</v>
      </c>
      <c r="S75" s="20" t="str">
        <f>VLOOKUP(B75,Overall!B:AA,18,0)</f>
        <v>https://onlinecourses.nptel.ac.in/noc25_lw18/preview</v>
      </c>
      <c r="T75" s="14" t="str">
        <f>VLOOKUP(B75,Overall!B:AA,19,0)</f>
        <v>noc25_lw18</v>
      </c>
      <c r="U75" s="18" t="str">
        <f>VLOOKUP(B75,Overall!B:AA,20,0)</f>
        <v>https://onlinecourses.nptel.ac.in/noc22_lw04/preview</v>
      </c>
      <c r="V75" s="18" t="str">
        <f>VLOOKUP(B75,Overall!B:AA,21,0)</f>
        <v>https://onlinecourses.nptel.ac.in/noc22_lw04/preview</v>
      </c>
      <c r="W75" s="14" t="str">
        <f>VLOOKUP(B75,Overall!B:AA,22,0)</f>
        <v>noc22_lw04</v>
      </c>
      <c r="X75" s="20" t="str">
        <f>VLOOKUP(B75,Overall!B:AA,23,0)</f>
        <v>https://nptel.ac.in/courses/129105005</v>
      </c>
      <c r="Y75" s="19" t="str">
        <f>VLOOKUP(B75,Overall!B:AA,24,0)</f>
        <v>https://nptel.ac.in/courses/129105005</v>
      </c>
      <c r="Z75" s="14">
        <f>VLOOKUP(B75,Overall!B:AA,25,0)</f>
        <v>129105005</v>
      </c>
      <c r="AA75" s="14"/>
    </row>
    <row r="76" spans="1:27" x14ac:dyDescent="0.25">
      <c r="A76" s="45">
        <v>75</v>
      </c>
      <c r="B76" s="14" t="s">
        <v>3085</v>
      </c>
      <c r="C76" s="14" t="str">
        <f>VLOOKUP(B76,Overall!B:AA,2,0)</f>
        <v>Literature, Cultural Studies</v>
      </c>
      <c r="D76" s="14" t="str">
        <f>VLOOKUP(B76,Overall!B:AA,3,0)</f>
        <v>Indian Popular Culture</v>
      </c>
      <c r="E76" s="14" t="str">
        <f>VLOOKUP(B76,Overall!B:AA,4,0)</f>
        <v>Prof. Bibhuti Mary Kachhap</v>
      </c>
      <c r="F76" s="15" t="str">
        <f>VLOOKUP(B76,Overall!B:AA,5,0)</f>
        <v>IIT Tirupati</v>
      </c>
      <c r="G76" s="15" t="str">
        <f>VLOOKUP(B76,Overall!B:AA,6,0)</f>
        <v>IIT Madras</v>
      </c>
      <c r="H76" s="16" t="str">
        <f>VLOOKUP(B76,Overall!B:AA,7,0)</f>
        <v>8 Weeks</v>
      </c>
      <c r="I76" s="15" t="str">
        <f>VLOOKUP(B76,Overall!B:AA,8,0)</f>
        <v>Rerun</v>
      </c>
      <c r="J76" s="17">
        <f>VLOOKUP(B76,Overall!B:AA,9,0)</f>
        <v>45859</v>
      </c>
      <c r="K76" s="17">
        <f>VLOOKUP(B76,Overall!B:AA,10,0)</f>
        <v>45912</v>
      </c>
      <c r="L76" s="17">
        <f>VLOOKUP(B76,Overall!B:AA,11,0)</f>
        <v>45921</v>
      </c>
      <c r="M76" s="17">
        <f>VLOOKUP(B76,Overall!B:AA,12,0)</f>
        <v>45866</v>
      </c>
      <c r="N76" s="17">
        <f>VLOOKUP(B76,Overall!B:AA,13,0)</f>
        <v>45884</v>
      </c>
      <c r="O76" s="15" t="str">
        <f>VLOOKUP(B76,Overall!B:AA,14,0)</f>
        <v>UG/PG</v>
      </c>
      <c r="P76" s="15" t="str">
        <f>VLOOKUP(B76,Overall!B:AA,15,0)</f>
        <v>Elective</v>
      </c>
      <c r="Q76" s="15" t="str">
        <f>VLOOKUP(B76,Overall!B:AA,16,0)</f>
        <v>Yes</v>
      </c>
      <c r="R76" s="14">
        <f>VLOOKUP(B76,Overall!B:AA,17,0)</f>
        <v>0</v>
      </c>
      <c r="S76" s="20" t="str">
        <f>VLOOKUP(B76,Overall!B:AA,18,0)</f>
        <v>https://onlinecourses.nptel.ac.in/noc25_hs217/preview</v>
      </c>
      <c r="T76" s="14" t="str">
        <f>VLOOKUP(B76,Overall!B:AA,19,0)</f>
        <v>noc25_hs217</v>
      </c>
      <c r="U76" s="18" t="str">
        <f>VLOOKUP(B76,Overall!B:AA,20,0)</f>
        <v>https://onlinecourses.nptel.ac.in/noc24_hs180/preview</v>
      </c>
      <c r="V76" s="18" t="str">
        <f>VLOOKUP(B76,Overall!B:AA,21,0)</f>
        <v>https://onlinecourses.nptel.ac.in/noc24_hs180/preview</v>
      </c>
      <c r="W76" s="14" t="str">
        <f>VLOOKUP(B76,Overall!B:AA,22,0)</f>
        <v>noc24_hs180</v>
      </c>
      <c r="X76" s="20" t="str">
        <f>VLOOKUP(B76,Overall!B:AA,23,0)</f>
        <v>https://nptel.ac.in/courses/109106505</v>
      </c>
      <c r="Y76" s="19" t="str">
        <f>VLOOKUP(B76,Overall!B:AA,24,0)</f>
        <v>https://nptel.ac.in/courses/109106505</v>
      </c>
      <c r="Z76" s="14">
        <f>VLOOKUP(B76,Overall!B:AA,25,0)</f>
        <v>109106505</v>
      </c>
      <c r="AA76" s="14"/>
    </row>
    <row r="77" spans="1:27" x14ac:dyDescent="0.25">
      <c r="A77" s="45">
        <v>76</v>
      </c>
      <c r="B77" s="14" t="s">
        <v>3224</v>
      </c>
      <c r="C77" s="14" t="str">
        <f>VLOOKUP(B77,Overall!B:AA,2,0)</f>
        <v>Management</v>
      </c>
      <c r="D77" s="14" t="str">
        <f>VLOOKUP(B77,Overall!B:AA,3,0)</f>
        <v>Working in Contemporary Teams</v>
      </c>
      <c r="E77" s="14" t="str">
        <f>VLOOKUP(B77,Overall!B:AA,4,0)</f>
        <v>Prof.M. P Ganesh,
Prof.Chitra Dey</v>
      </c>
      <c r="F77" s="15" t="str">
        <f>VLOOKUP(B77,Overall!B:AA,5,0)</f>
        <v>IIT Hyderabad
Anna University</v>
      </c>
      <c r="G77" s="15" t="str">
        <f>VLOOKUP(B77,Overall!B:AA,6,0)</f>
        <v>IIT Madras</v>
      </c>
      <c r="H77" s="16" t="str">
        <f>VLOOKUP(B77,Overall!B:AA,7,0)</f>
        <v>4 Weeks</v>
      </c>
      <c r="I77" s="15" t="str">
        <f>VLOOKUP(B77,Overall!B:AA,8,0)</f>
        <v>Rerun</v>
      </c>
      <c r="J77" s="17">
        <f>VLOOKUP(B77,Overall!B:AA,9,0)</f>
        <v>45859</v>
      </c>
      <c r="K77" s="17">
        <f>VLOOKUP(B77,Overall!B:AA,10,0)</f>
        <v>45884</v>
      </c>
      <c r="L77" s="17">
        <f>VLOOKUP(B77,Overall!B:AA,11,0)</f>
        <v>45921</v>
      </c>
      <c r="M77" s="17">
        <f>VLOOKUP(B77,Overall!B:AA,12,0)</f>
        <v>45866</v>
      </c>
      <c r="N77" s="17">
        <f>VLOOKUP(B77,Overall!B:AA,13,0)</f>
        <v>45884</v>
      </c>
      <c r="O77" s="15" t="str">
        <f>VLOOKUP(B77,Overall!B:AA,14,0)</f>
        <v>UG/PG</v>
      </c>
      <c r="P77" s="15" t="str">
        <f>VLOOKUP(B77,Overall!B:AA,15,0)</f>
        <v>Elective</v>
      </c>
      <c r="Q77" s="15" t="str">
        <f>VLOOKUP(B77,Overall!B:AA,16,0)</f>
        <v>Yes</v>
      </c>
      <c r="R77" s="14">
        <f>VLOOKUP(B77,Overall!B:AA,17,0)</f>
        <v>0</v>
      </c>
      <c r="S77" s="20" t="str">
        <f>VLOOKUP(B77,Overall!B:AA,18,0)</f>
        <v>https://onlinecourses.nptel.ac.in/noc25_mg107/preview</v>
      </c>
      <c r="T77" s="14" t="str">
        <f>VLOOKUP(B77,Overall!B:AA,19,0)</f>
        <v>noc25_mg107</v>
      </c>
      <c r="U77" s="18" t="str">
        <f>VLOOKUP(B77,Overall!B:AA,20,0)</f>
        <v>https://onlinecourses.nptel.ac.in/noc24_mg119/preview</v>
      </c>
      <c r="V77" s="18" t="str">
        <f>VLOOKUP(B77,Overall!B:AA,21,0)</f>
        <v>https://onlinecourses.nptel.ac.in/noc24_mg119/preview</v>
      </c>
      <c r="W77" s="14" t="str">
        <f>VLOOKUP(B77,Overall!B:AA,22,0)</f>
        <v>noc24_mg119</v>
      </c>
      <c r="X77" s="20" t="str">
        <f>VLOOKUP(B77,Overall!B:AA,23,0)</f>
        <v>https://nptel.ac.in/courses/110106167</v>
      </c>
      <c r="Y77" s="19" t="str">
        <f>VLOOKUP(B77,Overall!B:AA,24,0)</f>
        <v>https://nptel.ac.in/courses/110106167</v>
      </c>
      <c r="Z77" s="14">
        <f>VLOOKUP(B77,Overall!B:AA,25,0)</f>
        <v>110106167</v>
      </c>
      <c r="AA77" s="14"/>
    </row>
    <row r="78" spans="1:27" x14ac:dyDescent="0.25">
      <c r="A78" s="45">
        <v>77</v>
      </c>
      <c r="B78" s="14" t="s">
        <v>3298</v>
      </c>
      <c r="C78" s="14" t="str">
        <f>VLOOKUP(B78,Overall!B:AA,2,0)</f>
        <v>Management</v>
      </c>
      <c r="D78" s="14" t="str">
        <f>VLOOKUP(B78,Overall!B:AA,3,0)</f>
        <v>Financial Accounting</v>
      </c>
      <c r="E78" s="14" t="str">
        <f>VLOOKUP(B78,Overall!B:AA,4,0)</f>
        <v>Prof. Varadraj Bapat</v>
      </c>
      <c r="F78" s="15" t="str">
        <f>VLOOKUP(B78,Overall!B:AA,5,0)</f>
        <v>IIT Bombay</v>
      </c>
      <c r="G78" s="15" t="str">
        <f>VLOOKUP(B78,Overall!B:AA,6,0)</f>
        <v>IIT Bombay</v>
      </c>
      <c r="H78" s="16" t="str">
        <f>VLOOKUP(B78,Overall!B:AA,7,0)</f>
        <v>8 Weeks</v>
      </c>
      <c r="I78" s="15" t="str">
        <f>VLOOKUP(B78,Overall!B:AA,8,0)</f>
        <v>Rerun</v>
      </c>
      <c r="J78" s="17">
        <f>VLOOKUP(B78,Overall!B:AA,9,0)</f>
        <v>45859</v>
      </c>
      <c r="K78" s="17">
        <f>VLOOKUP(B78,Overall!B:AA,10,0)</f>
        <v>45912</v>
      </c>
      <c r="L78" s="17">
        <f>VLOOKUP(B78,Overall!B:AA,11,0)</f>
        <v>45921</v>
      </c>
      <c r="M78" s="17">
        <f>VLOOKUP(B78,Overall!B:AA,12,0)</f>
        <v>45866</v>
      </c>
      <c r="N78" s="17">
        <f>VLOOKUP(B78,Overall!B:AA,13,0)</f>
        <v>45884</v>
      </c>
      <c r="O78" s="15" t="str">
        <f>VLOOKUP(B78,Overall!B:AA,14,0)</f>
        <v>UG/PG</v>
      </c>
      <c r="P78" s="15" t="str">
        <f>VLOOKUP(B78,Overall!B:AA,15,0)</f>
        <v>Elective</v>
      </c>
      <c r="Q78" s="15" t="str">
        <f>VLOOKUP(B78,Overall!B:AA,16,0)</f>
        <v>Yes</v>
      </c>
      <c r="R78" s="14" t="str">
        <f>VLOOKUP(B78,Overall!B:AA,17,0)</f>
        <v>Minor</v>
      </c>
      <c r="S78" s="20" t="str">
        <f>VLOOKUP(B78,Overall!B:AA,18,0)</f>
        <v>https://onlinecourses.nptel.ac.in/noc25_mg121/preview</v>
      </c>
      <c r="T78" s="14" t="str">
        <f>VLOOKUP(B78,Overall!B:AA,19,0)</f>
        <v>noc25_mg121</v>
      </c>
      <c r="U78" s="18" t="str">
        <f>VLOOKUP(B78,Overall!B:AA,20,0)</f>
        <v>https://onlinecourses.nptel.ac.in/noc24_mg81/preview</v>
      </c>
      <c r="V78" s="18" t="str">
        <f>VLOOKUP(B78,Overall!B:AA,21,0)</f>
        <v>https://onlinecourses.nptel.ac.in/noc24_mg81/preview</v>
      </c>
      <c r="W78" s="14" t="str">
        <f>VLOOKUP(B78,Overall!B:AA,22,0)</f>
        <v>noc24_mg81</v>
      </c>
      <c r="X78" s="20" t="str">
        <f>VLOOKUP(B78,Overall!B:AA,23,0)</f>
        <v>https://nptel.ac.in/courses/110101131</v>
      </c>
      <c r="Y78" s="19" t="str">
        <f>VLOOKUP(B78,Overall!B:AA,24,0)</f>
        <v>https://nptel.ac.in/courses/110101131</v>
      </c>
      <c r="Z78" s="14">
        <f>VLOOKUP(B78,Overall!B:AA,25,0)</f>
        <v>110101131</v>
      </c>
      <c r="AA78" s="14"/>
    </row>
    <row r="79" spans="1:27" x14ac:dyDescent="0.25">
      <c r="A79" s="45">
        <v>78</v>
      </c>
      <c r="B79" s="14" t="s">
        <v>3303</v>
      </c>
      <c r="C79" s="14" t="str">
        <f>VLOOKUP(B79,Overall!B:AA,2,0)</f>
        <v>Management</v>
      </c>
      <c r="D79" s="14" t="str">
        <f>VLOOKUP(B79,Overall!B:AA,3,0)</f>
        <v>Cost Accounting</v>
      </c>
      <c r="E79" s="14" t="str">
        <f>VLOOKUP(B79,Overall!B:AA,4,0)</f>
        <v>Prof. Varadraj Bapat</v>
      </c>
      <c r="F79" s="15" t="str">
        <f>VLOOKUP(B79,Overall!B:AA,5,0)</f>
        <v>IIT Bombay</v>
      </c>
      <c r="G79" s="15" t="str">
        <f>VLOOKUP(B79,Overall!B:AA,6,0)</f>
        <v>IIT Bombay</v>
      </c>
      <c r="H79" s="16" t="str">
        <f>VLOOKUP(B79,Overall!B:AA,7,0)</f>
        <v>4 Weeks</v>
      </c>
      <c r="I79" s="15" t="str">
        <f>VLOOKUP(B79,Overall!B:AA,8,0)</f>
        <v>Rerun</v>
      </c>
      <c r="J79" s="17">
        <f>VLOOKUP(B79,Overall!B:AA,9,0)</f>
        <v>45859</v>
      </c>
      <c r="K79" s="17">
        <f>VLOOKUP(B79,Overall!B:AA,10,0)</f>
        <v>45884</v>
      </c>
      <c r="L79" s="17">
        <f>VLOOKUP(B79,Overall!B:AA,11,0)</f>
        <v>45921</v>
      </c>
      <c r="M79" s="17">
        <f>VLOOKUP(B79,Overall!B:AA,12,0)</f>
        <v>45866</v>
      </c>
      <c r="N79" s="17">
        <f>VLOOKUP(B79,Overall!B:AA,13,0)</f>
        <v>45884</v>
      </c>
      <c r="O79" s="15" t="str">
        <f>VLOOKUP(B79,Overall!B:AA,14,0)</f>
        <v>UG/PG</v>
      </c>
      <c r="P79" s="15" t="str">
        <f>VLOOKUP(B79,Overall!B:AA,15,0)</f>
        <v>Elective</v>
      </c>
      <c r="Q79" s="15" t="str">
        <f>VLOOKUP(B79,Overall!B:AA,16,0)</f>
        <v>Yes</v>
      </c>
      <c r="R79" s="14">
        <f>VLOOKUP(B79,Overall!B:AA,17,0)</f>
        <v>0</v>
      </c>
      <c r="S79" s="20" t="str">
        <f>VLOOKUP(B79,Overall!B:AA,18,0)</f>
        <v>https://onlinecourses.nptel.ac.in/noc25_mg122/preview</v>
      </c>
      <c r="T79" s="14" t="str">
        <f>VLOOKUP(B79,Overall!B:AA,19,0)</f>
        <v>noc25_mg122</v>
      </c>
      <c r="U79" s="18" t="str">
        <f>VLOOKUP(B79,Overall!B:AA,20,0)</f>
        <v>https://onlinecourses.nptel.ac.in/noc24_mg71/preview</v>
      </c>
      <c r="V79" s="18" t="str">
        <f>VLOOKUP(B79,Overall!B:AA,21,0)</f>
        <v>https://onlinecourses.nptel.ac.in/noc24_mg71/preview</v>
      </c>
      <c r="W79" s="14" t="str">
        <f>VLOOKUP(B79,Overall!B:AA,22,0)</f>
        <v>noc24_mg71</v>
      </c>
      <c r="X79" s="20" t="str">
        <f>VLOOKUP(B79,Overall!B:AA,23,0)</f>
        <v>https://nptel.ac.in/courses/110101132</v>
      </c>
      <c r="Y79" s="19" t="str">
        <f>VLOOKUP(B79,Overall!B:AA,24,0)</f>
        <v>https://nptel.ac.in/courses/110101132</v>
      </c>
      <c r="Z79" s="14">
        <f>VLOOKUP(B79,Overall!B:AA,25,0)</f>
        <v>110101132</v>
      </c>
      <c r="AA79" s="14"/>
    </row>
    <row r="80" spans="1:27" x14ac:dyDescent="0.25">
      <c r="A80" s="45">
        <v>79</v>
      </c>
      <c r="B80" s="14" t="s">
        <v>3326</v>
      </c>
      <c r="C80" s="14" t="str">
        <f>VLOOKUP(B80,Overall!B:AA,2,0)</f>
        <v>Management</v>
      </c>
      <c r="D80" s="14" t="str">
        <f>VLOOKUP(B80,Overall!B:AA,3,0)</f>
        <v>Project Management: Planning, Execution, Evaluation and Control</v>
      </c>
      <c r="E80" s="14" t="str">
        <f>VLOOKUP(B80,Overall!B:AA,4,0)</f>
        <v>Prof. Sanjib Chowdhury</v>
      </c>
      <c r="F80" s="15" t="str">
        <f>VLOOKUP(B80,Overall!B:AA,5,0)</f>
        <v>IIT Kharagpur</v>
      </c>
      <c r="G80" s="15" t="str">
        <f>VLOOKUP(B80,Overall!B:AA,6,0)</f>
        <v>IIT Kharagpur</v>
      </c>
      <c r="H80" s="16" t="str">
        <f>VLOOKUP(B80,Overall!B:AA,7,0)</f>
        <v>8 Weeks</v>
      </c>
      <c r="I80" s="15" t="str">
        <f>VLOOKUP(B80,Overall!B:AA,8,0)</f>
        <v>Rerun</v>
      </c>
      <c r="J80" s="17">
        <f>VLOOKUP(B80,Overall!B:AA,9,0)</f>
        <v>45859</v>
      </c>
      <c r="K80" s="17">
        <f>VLOOKUP(B80,Overall!B:AA,10,0)</f>
        <v>45912</v>
      </c>
      <c r="L80" s="17">
        <f>VLOOKUP(B80,Overall!B:AA,11,0)</f>
        <v>45921</v>
      </c>
      <c r="M80" s="17">
        <f>VLOOKUP(B80,Overall!B:AA,12,0)</f>
        <v>45866</v>
      </c>
      <c r="N80" s="17">
        <f>VLOOKUP(B80,Overall!B:AA,13,0)</f>
        <v>45884</v>
      </c>
      <c r="O80" s="15" t="str">
        <f>VLOOKUP(B80,Overall!B:AA,14,0)</f>
        <v>UG/PG</v>
      </c>
      <c r="P80" s="15" t="str">
        <f>VLOOKUP(B80,Overall!B:AA,15,0)</f>
        <v>Elective</v>
      </c>
      <c r="Q80" s="15" t="str">
        <f>VLOOKUP(B80,Overall!B:AA,16,0)</f>
        <v>Yes</v>
      </c>
      <c r="R80" s="14">
        <f>VLOOKUP(B80,Overall!B:AA,17,0)</f>
        <v>0</v>
      </c>
      <c r="S80" s="20" t="str">
        <f>VLOOKUP(B80,Overall!B:AA,18,0)</f>
        <v>https://onlinecourses.nptel.ac.in/noc25_mg127/preview</v>
      </c>
      <c r="T80" s="14" t="str">
        <f>VLOOKUP(B80,Overall!B:AA,19,0)</f>
        <v>noc25_mg127</v>
      </c>
      <c r="U80" s="18" t="str">
        <f>VLOOKUP(B80,Overall!B:AA,20,0)</f>
        <v>https://onlinecourses.nptel.ac.in/noc24_mg78/preview</v>
      </c>
      <c r="V80" s="18" t="str">
        <f>VLOOKUP(B80,Overall!B:AA,21,0)</f>
        <v>https://onlinecourses.nptel.ac.in/noc24_mg78/preview</v>
      </c>
      <c r="W80" s="14" t="str">
        <f>VLOOKUP(B80,Overall!B:AA,22,0)</f>
        <v>noc24_mg78</v>
      </c>
      <c r="X80" s="20" t="str">
        <f>VLOOKUP(B80,Overall!B:AA,23,0)</f>
        <v>https://nptel.ac.in/courses/110105167</v>
      </c>
      <c r="Y80" s="19" t="str">
        <f>VLOOKUP(B80,Overall!B:AA,24,0)</f>
        <v>https://nptel.ac.in/courses/110105167</v>
      </c>
      <c r="Z80" s="14">
        <f>VLOOKUP(B80,Overall!B:AA,25,0)</f>
        <v>110105167</v>
      </c>
      <c r="AA80" s="14"/>
    </row>
    <row r="81" spans="1:27" x14ac:dyDescent="0.25">
      <c r="A81" s="45">
        <v>80</v>
      </c>
      <c r="B81" s="14" t="s">
        <v>3382</v>
      </c>
      <c r="C81" s="14" t="str">
        <f>VLOOKUP(B81,Overall!B:AA,2,0)</f>
        <v>Management</v>
      </c>
      <c r="D81" s="14" t="str">
        <f>VLOOKUP(B81,Overall!B:AA,3,0)</f>
        <v>Corporate Finance</v>
      </c>
      <c r="E81" s="14" t="str">
        <f>VLOOKUP(B81,Overall!B:AA,4,0)</f>
        <v>Prof. Abhijeet Chandra</v>
      </c>
      <c r="F81" s="15" t="str">
        <f>VLOOKUP(B81,Overall!B:AA,5,0)</f>
        <v>IIT Kharagpur</v>
      </c>
      <c r="G81" s="15" t="str">
        <f>VLOOKUP(B81,Overall!B:AA,6,0)</f>
        <v>IIT Kharagpur</v>
      </c>
      <c r="H81" s="16" t="str">
        <f>VLOOKUP(B81,Overall!B:AA,7,0)</f>
        <v>8 Weeks</v>
      </c>
      <c r="I81" s="15" t="str">
        <f>VLOOKUP(B81,Overall!B:AA,8,0)</f>
        <v>Rerun</v>
      </c>
      <c r="J81" s="17">
        <f>VLOOKUP(B81,Overall!B:AA,9,0)</f>
        <v>45859</v>
      </c>
      <c r="K81" s="17">
        <f>VLOOKUP(B81,Overall!B:AA,10,0)</f>
        <v>45912</v>
      </c>
      <c r="L81" s="17">
        <f>VLOOKUP(B81,Overall!B:AA,11,0)</f>
        <v>45921</v>
      </c>
      <c r="M81" s="17">
        <f>VLOOKUP(B81,Overall!B:AA,12,0)</f>
        <v>45866</v>
      </c>
      <c r="N81" s="17">
        <f>VLOOKUP(B81,Overall!B:AA,13,0)</f>
        <v>45884</v>
      </c>
      <c r="O81" s="15" t="str">
        <f>VLOOKUP(B81,Overall!B:AA,14,0)</f>
        <v>UG/PG</v>
      </c>
      <c r="P81" s="15" t="str">
        <f>VLOOKUP(B81,Overall!B:AA,15,0)</f>
        <v>Elective</v>
      </c>
      <c r="Q81" s="15" t="str">
        <f>VLOOKUP(B81,Overall!B:AA,16,0)</f>
        <v>Yes</v>
      </c>
      <c r="R81" s="14" t="str">
        <f>VLOOKUP(B81,Overall!B:AA,17,0)</f>
        <v>Economics &amp; Finance</v>
      </c>
      <c r="S81" s="20" t="str">
        <f>VLOOKUP(B81,Overall!B:AA,18,0)</f>
        <v>https://onlinecourses.nptel.ac.in/noc25_mg138/preview</v>
      </c>
      <c r="T81" s="14" t="str">
        <f>VLOOKUP(B81,Overall!B:AA,19,0)</f>
        <v>noc25_mg138</v>
      </c>
      <c r="U81" s="18" t="str">
        <f>VLOOKUP(B81,Overall!B:AA,20,0)</f>
        <v>https://onlinecourses.nptel.ac.in/noc24_mg85/preview</v>
      </c>
      <c r="V81" s="18" t="str">
        <f>VLOOKUP(B81,Overall!B:AA,21,0)</f>
        <v>https://onlinecourses.nptel.ac.in/noc24_mg85/preview</v>
      </c>
      <c r="W81" s="14" t="str">
        <f>VLOOKUP(B81,Overall!B:AA,22,0)</f>
        <v>noc24_mg85</v>
      </c>
      <c r="X81" s="20" t="str">
        <f>VLOOKUP(B81,Overall!B:AA,23,0)</f>
        <v>https://nptel.ac.in/courses/110105156</v>
      </c>
      <c r="Y81" s="19" t="str">
        <f>VLOOKUP(B81,Overall!B:AA,24,0)</f>
        <v>https://nptel.ac.in/courses/110105156</v>
      </c>
      <c r="Z81" s="14">
        <f>VLOOKUP(B81,Overall!B:AA,25,0)</f>
        <v>110105156</v>
      </c>
      <c r="AA81" s="14"/>
    </row>
    <row r="82" spans="1:27" x14ac:dyDescent="0.25">
      <c r="A82" s="45">
        <v>81</v>
      </c>
      <c r="B82" s="14" t="s">
        <v>3387</v>
      </c>
      <c r="C82" s="14" t="str">
        <f>VLOOKUP(B82,Overall!B:AA,2,0)</f>
        <v>Management</v>
      </c>
      <c r="D82" s="14" t="str">
        <f>VLOOKUP(B82,Overall!B:AA,3,0)</f>
        <v>Corporate Social Responsibility</v>
      </c>
      <c r="E82" s="14" t="str">
        <f>VLOOKUP(B82,Overall!B:AA,4,0)</f>
        <v>Prof. Aradhna Malik</v>
      </c>
      <c r="F82" s="15" t="str">
        <f>VLOOKUP(B82,Overall!B:AA,5,0)</f>
        <v>IIT Kharagpur</v>
      </c>
      <c r="G82" s="15" t="str">
        <f>VLOOKUP(B82,Overall!B:AA,6,0)</f>
        <v>IIT Kharagpur</v>
      </c>
      <c r="H82" s="16" t="str">
        <f>VLOOKUP(B82,Overall!B:AA,7,0)</f>
        <v>8 Weeks</v>
      </c>
      <c r="I82" s="15" t="str">
        <f>VLOOKUP(B82,Overall!B:AA,8,0)</f>
        <v>Rerun</v>
      </c>
      <c r="J82" s="17">
        <f>VLOOKUP(B82,Overall!B:AA,9,0)</f>
        <v>45859</v>
      </c>
      <c r="K82" s="17">
        <f>VLOOKUP(B82,Overall!B:AA,10,0)</f>
        <v>45912</v>
      </c>
      <c r="L82" s="17">
        <f>VLOOKUP(B82,Overall!B:AA,11,0)</f>
        <v>45921</v>
      </c>
      <c r="M82" s="17">
        <f>VLOOKUP(B82,Overall!B:AA,12,0)</f>
        <v>45866</v>
      </c>
      <c r="N82" s="17">
        <f>VLOOKUP(B82,Overall!B:AA,13,0)</f>
        <v>45884</v>
      </c>
      <c r="O82" s="15" t="str">
        <f>VLOOKUP(B82,Overall!B:AA,14,0)</f>
        <v>UG</v>
      </c>
      <c r="P82" s="15" t="str">
        <f>VLOOKUP(B82,Overall!B:AA,15,0)</f>
        <v>Elective</v>
      </c>
      <c r="Q82" s="15" t="str">
        <f>VLOOKUP(B82,Overall!B:AA,16,0)</f>
        <v>Yes</v>
      </c>
      <c r="R82" s="14" t="str">
        <f>VLOOKUP(B82,Overall!B:AA,17,0)</f>
        <v>Human Resource Management</v>
      </c>
      <c r="S82" s="20" t="str">
        <f>VLOOKUP(B82,Overall!B:AA,18,0)</f>
        <v>https://onlinecourses.nptel.ac.in/noc25_mg139/preview</v>
      </c>
      <c r="T82" s="14" t="str">
        <f>VLOOKUP(B82,Overall!B:AA,19,0)</f>
        <v>noc25_mg139</v>
      </c>
      <c r="U82" s="18" t="str">
        <f>VLOOKUP(B82,Overall!B:AA,20,0)</f>
        <v>https://onlinecourses.nptel.ac.in/noc24_mg86/preview</v>
      </c>
      <c r="V82" s="18" t="str">
        <f>VLOOKUP(B82,Overall!B:AA,21,0)</f>
        <v>https://onlinecourses.nptel.ac.in/noc24_mg86/preview</v>
      </c>
      <c r="W82" s="14" t="str">
        <f>VLOOKUP(B82,Overall!B:AA,22,0)</f>
        <v>noc24_mg86</v>
      </c>
      <c r="X82" s="20" t="str">
        <f>VLOOKUP(B82,Overall!B:AA,23,0)</f>
        <v>https://nptel.ac.in/courses/110105081</v>
      </c>
      <c r="Y82" s="19" t="str">
        <f>VLOOKUP(B82,Overall!B:AA,24,0)</f>
        <v>https://nptel.ac.in/courses/110105081</v>
      </c>
      <c r="Z82" s="14">
        <f>VLOOKUP(B82,Overall!B:AA,25,0)</f>
        <v>110105081</v>
      </c>
      <c r="AA82" s="14"/>
    </row>
    <row r="83" spans="1:27" x14ac:dyDescent="0.25">
      <c r="A83" s="45">
        <v>82</v>
      </c>
      <c r="B83" s="14" t="s">
        <v>3392</v>
      </c>
      <c r="C83" s="14" t="str">
        <f>VLOOKUP(B83,Overall!B:AA,2,0)</f>
        <v>Management</v>
      </c>
      <c r="D83" s="14" t="str">
        <f>VLOOKUP(B83,Overall!B:AA,3,0)</f>
        <v>Strategic Communication for Sustainable Development</v>
      </c>
      <c r="E83" s="14" t="str">
        <f>VLOOKUP(B83,Overall!B:AA,4,0)</f>
        <v>Prof. Aradhna Malik</v>
      </c>
      <c r="F83" s="15" t="str">
        <f>VLOOKUP(B83,Overall!B:AA,5,0)</f>
        <v>IIT Kharagpur</v>
      </c>
      <c r="G83" s="15" t="str">
        <f>VLOOKUP(B83,Overall!B:AA,6,0)</f>
        <v>IIT Kharagpur</v>
      </c>
      <c r="H83" s="16" t="str">
        <f>VLOOKUP(B83,Overall!B:AA,7,0)</f>
        <v>4 Weeks</v>
      </c>
      <c r="I83" s="15" t="str">
        <f>VLOOKUP(B83,Overall!B:AA,8,0)</f>
        <v>Rerun</v>
      </c>
      <c r="J83" s="17">
        <f>VLOOKUP(B83,Overall!B:AA,9,0)</f>
        <v>45859</v>
      </c>
      <c r="K83" s="17">
        <f>VLOOKUP(B83,Overall!B:AA,10,0)</f>
        <v>45884</v>
      </c>
      <c r="L83" s="17">
        <f>VLOOKUP(B83,Overall!B:AA,11,0)</f>
        <v>45921</v>
      </c>
      <c r="M83" s="17">
        <f>VLOOKUP(B83,Overall!B:AA,12,0)</f>
        <v>45866</v>
      </c>
      <c r="N83" s="17">
        <f>VLOOKUP(B83,Overall!B:AA,13,0)</f>
        <v>45884</v>
      </c>
      <c r="O83" s="15" t="str">
        <f>VLOOKUP(B83,Overall!B:AA,14,0)</f>
        <v>UG/PG</v>
      </c>
      <c r="P83" s="15" t="str">
        <f>VLOOKUP(B83,Overall!B:AA,15,0)</f>
        <v>Elective</v>
      </c>
      <c r="Q83" s="15" t="str">
        <f>VLOOKUP(B83,Overall!B:AA,16,0)</f>
        <v>Yes</v>
      </c>
      <c r="R83" s="14">
        <f>VLOOKUP(B83,Overall!B:AA,17,0)</f>
        <v>0</v>
      </c>
      <c r="S83" s="20" t="str">
        <f>VLOOKUP(B83,Overall!B:AA,18,0)</f>
        <v>https://onlinecourses.nptel.ac.in/noc25_mg140/preview</v>
      </c>
      <c r="T83" s="14" t="str">
        <f>VLOOKUP(B83,Overall!B:AA,19,0)</f>
        <v>noc25_mg140</v>
      </c>
      <c r="U83" s="18" t="str">
        <f>VLOOKUP(B83,Overall!B:AA,20,0)</f>
        <v>https://onlinecourses.nptel.ac.in/noc24_mg73/preview</v>
      </c>
      <c r="V83" s="18" t="str">
        <f>VLOOKUP(B83,Overall!B:AA,21,0)</f>
        <v>https://onlinecourses.nptel.ac.in/noc24_mg73/preview</v>
      </c>
      <c r="W83" s="14" t="str">
        <f>VLOOKUP(B83,Overall!B:AA,22,0)</f>
        <v>noc24_mg73</v>
      </c>
      <c r="X83" s="20" t="str">
        <f>VLOOKUP(B83,Overall!B:AA,23,0)</f>
        <v>https://nptel.ac.in/courses/110105073</v>
      </c>
      <c r="Y83" s="19" t="str">
        <f>VLOOKUP(B83,Overall!B:AA,24,0)</f>
        <v>https://nptel.ac.in/courses/110105073</v>
      </c>
      <c r="Z83" s="14">
        <f>VLOOKUP(B83,Overall!B:AA,25,0)</f>
        <v>110105073</v>
      </c>
      <c r="AA83" s="14"/>
    </row>
    <row r="84" spans="1:27" x14ac:dyDescent="0.25">
      <c r="A84" s="45">
        <v>83</v>
      </c>
      <c r="B84" s="14" t="s">
        <v>3425</v>
      </c>
      <c r="C84" s="14" t="str">
        <f>VLOOKUP(B84,Overall!B:AA,2,0)</f>
        <v>Management</v>
      </c>
      <c r="D84" s="14" t="str">
        <f>VLOOKUP(B84,Overall!B:AA,3,0)</f>
        <v>Knowledge Management</v>
      </c>
      <c r="E84" s="14" t="str">
        <f>VLOOKUP(B84,Overall!B:AA,4,0)</f>
        <v>Prof. K B L Srivastava</v>
      </c>
      <c r="F84" s="15" t="str">
        <f>VLOOKUP(B84,Overall!B:AA,5,0)</f>
        <v>IIT Kharagpur</v>
      </c>
      <c r="G84" s="15" t="str">
        <f>VLOOKUP(B84,Overall!B:AA,6,0)</f>
        <v>IIT Kharagpur</v>
      </c>
      <c r="H84" s="16" t="str">
        <f>VLOOKUP(B84,Overall!B:AA,7,0)</f>
        <v>8 Weeks</v>
      </c>
      <c r="I84" s="15" t="str">
        <f>VLOOKUP(B84,Overall!B:AA,8,0)</f>
        <v>Rerun</v>
      </c>
      <c r="J84" s="17">
        <f>VLOOKUP(B84,Overall!B:AA,9,0)</f>
        <v>45859</v>
      </c>
      <c r="K84" s="17">
        <f>VLOOKUP(B84,Overall!B:AA,10,0)</f>
        <v>45912</v>
      </c>
      <c r="L84" s="17">
        <f>VLOOKUP(B84,Overall!B:AA,11,0)</f>
        <v>45921</v>
      </c>
      <c r="M84" s="17">
        <f>VLOOKUP(B84,Overall!B:AA,12,0)</f>
        <v>45866</v>
      </c>
      <c r="N84" s="17">
        <f>VLOOKUP(B84,Overall!B:AA,13,0)</f>
        <v>45884</v>
      </c>
      <c r="O84" s="15" t="str">
        <f>VLOOKUP(B84,Overall!B:AA,14,0)</f>
        <v>UG</v>
      </c>
      <c r="P84" s="15" t="str">
        <f>VLOOKUP(B84,Overall!B:AA,15,0)</f>
        <v>Elective</v>
      </c>
      <c r="Q84" s="15" t="str">
        <f>VLOOKUP(B84,Overall!B:AA,16,0)</f>
        <v>Yes</v>
      </c>
      <c r="R84" s="14">
        <f>VLOOKUP(B84,Overall!B:AA,17,0)</f>
        <v>0</v>
      </c>
      <c r="S84" s="20" t="str">
        <f>VLOOKUP(B84,Overall!B:AA,18,0)</f>
        <v>https://onlinecourses.nptel.ac.in/noc25_mg148/preview</v>
      </c>
      <c r="T84" s="14" t="str">
        <f>VLOOKUP(B84,Overall!B:AA,19,0)</f>
        <v>noc25_mg148</v>
      </c>
      <c r="U84" s="18" t="str">
        <f>VLOOKUP(B84,Overall!B:AA,20,0)</f>
        <v>https://onlinecourses.nptel.ac.in/noc23_mg96/preview</v>
      </c>
      <c r="V84" s="18" t="str">
        <f>VLOOKUP(B84,Overall!B:AA,21,0)</f>
        <v>https://onlinecourses.nptel.ac.in/noc23_mg96/preview</v>
      </c>
      <c r="W84" s="14" t="str">
        <f>VLOOKUP(B84,Overall!B:AA,22,0)</f>
        <v>noc23_mg96</v>
      </c>
      <c r="X84" s="20" t="str">
        <f>VLOOKUP(B84,Overall!B:AA,23,0)</f>
        <v>https://nptel.ac.in/courses/110105076</v>
      </c>
      <c r="Y84" s="19" t="str">
        <f>VLOOKUP(B84,Overall!B:AA,24,0)</f>
        <v>https://nptel.ac.in/courses/110105076</v>
      </c>
      <c r="Z84" s="14">
        <f>VLOOKUP(B84,Overall!B:AA,25,0)</f>
        <v>110105076</v>
      </c>
      <c r="AA84" s="14"/>
    </row>
    <row r="85" spans="1:27" x14ac:dyDescent="0.25">
      <c r="A85" s="45">
        <v>84</v>
      </c>
      <c r="B85" s="14" t="s">
        <v>3430</v>
      </c>
      <c r="C85" s="14" t="str">
        <f>VLOOKUP(B85,Overall!B:AA,2,0)</f>
        <v>Management</v>
      </c>
      <c r="D85" s="14" t="str">
        <f>VLOOKUP(B85,Overall!B:AA,3,0)</f>
        <v>Decision Modeling</v>
      </c>
      <c r="E85" s="14" t="str">
        <f>VLOOKUP(B85,Overall!B:AA,4,0)</f>
        <v>Prof. Biswajit Mahanty</v>
      </c>
      <c r="F85" s="15" t="str">
        <f>VLOOKUP(B85,Overall!B:AA,5,0)</f>
        <v>IIT Kharagpur</v>
      </c>
      <c r="G85" s="15" t="str">
        <f>VLOOKUP(B85,Overall!B:AA,6,0)</f>
        <v>IIT Kharagpur</v>
      </c>
      <c r="H85" s="16" t="str">
        <f>VLOOKUP(B85,Overall!B:AA,7,0)</f>
        <v>8 Weeks</v>
      </c>
      <c r="I85" s="15" t="str">
        <f>VLOOKUP(B85,Overall!B:AA,8,0)</f>
        <v>Rerun</v>
      </c>
      <c r="J85" s="17">
        <f>VLOOKUP(B85,Overall!B:AA,9,0)</f>
        <v>45859</v>
      </c>
      <c r="K85" s="17">
        <f>VLOOKUP(B85,Overall!B:AA,10,0)</f>
        <v>45912</v>
      </c>
      <c r="L85" s="17">
        <f>VLOOKUP(B85,Overall!B:AA,11,0)</f>
        <v>45921</v>
      </c>
      <c r="M85" s="17">
        <f>VLOOKUP(B85,Overall!B:AA,12,0)</f>
        <v>45866</v>
      </c>
      <c r="N85" s="17">
        <f>VLOOKUP(B85,Overall!B:AA,13,0)</f>
        <v>45884</v>
      </c>
      <c r="O85" s="15" t="str">
        <f>VLOOKUP(B85,Overall!B:AA,14,0)</f>
        <v>UG/PG</v>
      </c>
      <c r="P85" s="15" t="str">
        <f>VLOOKUP(B85,Overall!B:AA,15,0)</f>
        <v>Elective</v>
      </c>
      <c r="Q85" s="15" t="str">
        <f>VLOOKUP(B85,Overall!B:AA,16,0)</f>
        <v>Yes</v>
      </c>
      <c r="R85" s="14" t="str">
        <f>VLOOKUP(B85,Overall!B:AA,17,0)</f>
        <v>Operations</v>
      </c>
      <c r="S85" s="20" t="str">
        <f>VLOOKUP(B85,Overall!B:AA,18,0)</f>
        <v>https://onlinecourses.nptel.ac.in/noc25_mg150/preview</v>
      </c>
      <c r="T85" s="14" t="str">
        <f>VLOOKUP(B85,Overall!B:AA,19,0)</f>
        <v>noc25_mg150</v>
      </c>
      <c r="U85" s="18" t="str">
        <f>VLOOKUP(B85,Overall!B:AA,20,0)</f>
        <v>https://onlinecourses.nptel.ac.in/noc22_mg106/preview</v>
      </c>
      <c r="V85" s="18" t="str">
        <f>VLOOKUP(B85,Overall!B:AA,21,0)</f>
        <v>https://onlinecourses.nptel.ac.in/noc22_mg106/preview</v>
      </c>
      <c r="W85" s="14" t="str">
        <f>VLOOKUP(B85,Overall!B:AA,22,0)</f>
        <v>noc22_mg106</v>
      </c>
      <c r="X85" s="20" t="str">
        <f>VLOOKUP(B85,Overall!B:AA,23,0)</f>
        <v>https://nptel.ac.in/courses/110105082</v>
      </c>
      <c r="Y85" s="19" t="str">
        <f>VLOOKUP(B85,Overall!B:AA,24,0)</f>
        <v>https://nptel.ac.in/courses/110105082</v>
      </c>
      <c r="Z85" s="14">
        <f>VLOOKUP(B85,Overall!B:AA,25,0)</f>
        <v>110105082</v>
      </c>
      <c r="AA85" s="14"/>
    </row>
    <row r="86" spans="1:27" x14ac:dyDescent="0.25">
      <c r="A86" s="45">
        <v>85</v>
      </c>
      <c r="B86" s="14" t="s">
        <v>3541</v>
      </c>
      <c r="C86" s="14" t="str">
        <f>VLOOKUP(B86,Overall!B:AA,2,0)</f>
        <v>Mathematics</v>
      </c>
      <c r="D86" s="14" t="str">
        <f>VLOOKUP(B86,Overall!B:AA,3,0)</f>
        <v>Mathematical Methods in Physics 2</v>
      </c>
      <c r="E86" s="14" t="str">
        <f>VLOOKUP(B86,Overall!B:AA,4,0)</f>
        <v>Prof. Auditya Sharma</v>
      </c>
      <c r="F86" s="15" t="str">
        <f>VLOOKUP(B86,Overall!B:AA,5,0)</f>
        <v>IISER Bhopal</v>
      </c>
      <c r="G86" s="15" t="str">
        <f>VLOOKUP(B86,Overall!B:AA,6,0)</f>
        <v>IIT Madras</v>
      </c>
      <c r="H86" s="16" t="str">
        <f>VLOOKUP(B86,Overall!B:AA,7,0)</f>
        <v>8 Weeks</v>
      </c>
      <c r="I86" s="15" t="str">
        <f>VLOOKUP(B86,Overall!B:AA,8,0)</f>
        <v>Rerun</v>
      </c>
      <c r="J86" s="17">
        <f>VLOOKUP(B86,Overall!B:AA,9,0)</f>
        <v>45859</v>
      </c>
      <c r="K86" s="17">
        <f>VLOOKUP(B86,Overall!B:AA,10,0)</f>
        <v>45912</v>
      </c>
      <c r="L86" s="17">
        <f>VLOOKUP(B86,Overall!B:AA,11,0)</f>
        <v>45921</v>
      </c>
      <c r="M86" s="17">
        <f>VLOOKUP(B86,Overall!B:AA,12,0)</f>
        <v>45866</v>
      </c>
      <c r="N86" s="17">
        <f>VLOOKUP(B86,Overall!B:AA,13,0)</f>
        <v>45884</v>
      </c>
      <c r="O86" s="15" t="str">
        <f>VLOOKUP(B86,Overall!B:AA,14,0)</f>
        <v>UG</v>
      </c>
      <c r="P86" s="15" t="str">
        <f>VLOOKUP(B86,Overall!B:AA,15,0)</f>
        <v>Core</v>
      </c>
      <c r="Q86" s="15" t="str">
        <f>VLOOKUP(B86,Overall!B:AA,16,0)</f>
        <v>No</v>
      </c>
      <c r="R86" s="14">
        <f>VLOOKUP(B86,Overall!B:AA,17,0)</f>
        <v>0</v>
      </c>
      <c r="S86" s="20" t="str">
        <f>VLOOKUP(B86,Overall!B:AA,18,0)</f>
        <v>https://onlinecourses.nptel.ac.in/noc25_ma69/preview</v>
      </c>
      <c r="T86" s="14" t="str">
        <f>VLOOKUP(B86,Overall!B:AA,19,0)</f>
        <v>noc25_ma69</v>
      </c>
      <c r="U86" s="18" t="str">
        <f>VLOOKUP(B86,Overall!B:AA,20,0)</f>
        <v>https://onlinecourses.nptel.ac.in/noc24_ma51/preview</v>
      </c>
      <c r="V86" s="18" t="str">
        <f>VLOOKUP(B86,Overall!B:AA,21,0)</f>
        <v>https://onlinecourses.nptel.ac.in/noc24_ma51/preview</v>
      </c>
      <c r="W86" s="14" t="str">
        <f>VLOOKUP(B86,Overall!B:AA,22,0)</f>
        <v>noc24_ma51</v>
      </c>
      <c r="X86" s="20" t="str">
        <f>VLOOKUP(B86,Overall!B:AA,23,0)</f>
        <v>https://nptel.ac.in/courses/111106152</v>
      </c>
      <c r="Y86" s="19" t="str">
        <f>VLOOKUP(B86,Overall!B:AA,24,0)</f>
        <v>https://nptel.ac.in/courses/111106152</v>
      </c>
      <c r="Z86" s="14">
        <f>VLOOKUP(B86,Overall!B:AA,25,0)</f>
        <v>111106152</v>
      </c>
      <c r="AA86" s="14"/>
    </row>
    <row r="87" spans="1:27" x14ac:dyDescent="0.25">
      <c r="A87" s="45">
        <v>86</v>
      </c>
      <c r="B87" s="14" t="s">
        <v>3639</v>
      </c>
      <c r="C87" s="14" t="str">
        <f>VLOOKUP(B87,Overall!B:AA,2,0)</f>
        <v>Mathematics</v>
      </c>
      <c r="D87" s="14" t="str">
        <f>VLOOKUP(B87,Overall!B:AA,3,0)</f>
        <v>Non-parametric Statistical Inference</v>
      </c>
      <c r="E87" s="14" t="str">
        <f>VLOOKUP(B87,Overall!B:AA,4,0)</f>
        <v>Prof. Niladri Chatterjee</v>
      </c>
      <c r="F87" s="15" t="str">
        <f>VLOOKUP(B87,Overall!B:AA,5,0)</f>
        <v>IIT Delhi</v>
      </c>
      <c r="G87" s="15" t="str">
        <f>VLOOKUP(B87,Overall!B:AA,6,0)</f>
        <v>IIT Delhi</v>
      </c>
      <c r="H87" s="16" t="str">
        <f>VLOOKUP(B87,Overall!B:AA,7,0)</f>
        <v>4 Weeks</v>
      </c>
      <c r="I87" s="15" t="str">
        <f>VLOOKUP(B87,Overall!B:AA,8,0)</f>
        <v>Rerun</v>
      </c>
      <c r="J87" s="17">
        <f>VLOOKUP(B87,Overall!B:AA,9,0)</f>
        <v>45859</v>
      </c>
      <c r="K87" s="17">
        <f>VLOOKUP(B87,Overall!B:AA,10,0)</f>
        <v>45884</v>
      </c>
      <c r="L87" s="17">
        <f>VLOOKUP(B87,Overall!B:AA,11,0)</f>
        <v>45921</v>
      </c>
      <c r="M87" s="17">
        <f>VLOOKUP(B87,Overall!B:AA,12,0)</f>
        <v>45866</v>
      </c>
      <c r="N87" s="17">
        <f>VLOOKUP(B87,Overall!B:AA,13,0)</f>
        <v>45884</v>
      </c>
      <c r="O87" s="15" t="str">
        <f>VLOOKUP(B87,Overall!B:AA,14,0)</f>
        <v>UG</v>
      </c>
      <c r="P87" s="15" t="str">
        <f>VLOOKUP(B87,Overall!B:AA,15,0)</f>
        <v>Elective</v>
      </c>
      <c r="Q87" s="15" t="str">
        <f>VLOOKUP(B87,Overall!B:AA,16,0)</f>
        <v>Yes</v>
      </c>
      <c r="R87" s="14">
        <f>VLOOKUP(B87,Overall!B:AA,17,0)</f>
        <v>0</v>
      </c>
      <c r="S87" s="20" t="str">
        <f>VLOOKUP(B87,Overall!B:AA,18,0)</f>
        <v>https://onlinecourses.nptel.ac.in/noc25_ma89/preview</v>
      </c>
      <c r="T87" s="14" t="str">
        <f>VLOOKUP(B87,Overall!B:AA,19,0)</f>
        <v>noc25_ma89</v>
      </c>
      <c r="U87" s="18" t="str">
        <f>VLOOKUP(B87,Overall!B:AA,20,0)</f>
        <v>https://onlinecourses.nptel.ac.in/noc24_ma46/preview</v>
      </c>
      <c r="V87" s="18" t="str">
        <f>VLOOKUP(B87,Overall!B:AA,21,0)</f>
        <v>https://onlinecourses.nptel.ac.in/noc24_ma46/preview</v>
      </c>
      <c r="W87" s="14" t="str">
        <f>VLOOKUP(B87,Overall!B:AA,22,0)</f>
        <v>noc24_ma46</v>
      </c>
      <c r="X87" s="20" t="str">
        <f>VLOOKUP(B87,Overall!B:AA,23,0)</f>
        <v>https://nptel.ac.in/courses/111102143</v>
      </c>
      <c r="Y87" s="19" t="str">
        <f>VLOOKUP(B87,Overall!B:AA,24,0)</f>
        <v>https://nptel.ac.in/courses/111102143</v>
      </c>
      <c r="Z87" s="14">
        <f>VLOOKUP(B87,Overall!B:AA,25,0)</f>
        <v>111102143</v>
      </c>
      <c r="AA87" s="14"/>
    </row>
    <row r="88" spans="1:27" x14ac:dyDescent="0.25">
      <c r="A88" s="45">
        <v>87</v>
      </c>
      <c r="B88" s="14" t="s">
        <v>3684</v>
      </c>
      <c r="C88" s="14" t="str">
        <f>VLOOKUP(B88,Overall!B:AA,2,0)</f>
        <v>Mathematics</v>
      </c>
      <c r="D88" s="14" t="str">
        <f>VLOOKUP(B88,Overall!B:AA,3,0)</f>
        <v>Calculus of Several Real Variables</v>
      </c>
      <c r="E88" s="14" t="str">
        <f>VLOOKUP(B88,Overall!B:AA,4,0)</f>
        <v>Prof. Joydeep Dutta</v>
      </c>
      <c r="F88" s="15" t="str">
        <f>VLOOKUP(B88,Overall!B:AA,5,0)</f>
        <v>IIT Kanpur</v>
      </c>
      <c r="G88" s="15" t="str">
        <f>VLOOKUP(B88,Overall!B:AA,6,0)</f>
        <v>IIT Kanpur</v>
      </c>
      <c r="H88" s="16" t="str">
        <f>VLOOKUP(B88,Overall!B:AA,7,0)</f>
        <v>8 Weeks</v>
      </c>
      <c r="I88" s="15" t="str">
        <f>VLOOKUP(B88,Overall!B:AA,8,0)</f>
        <v>Rerun</v>
      </c>
      <c r="J88" s="17">
        <f>VLOOKUP(B88,Overall!B:AA,9,0)</f>
        <v>45859</v>
      </c>
      <c r="K88" s="17">
        <f>VLOOKUP(B88,Overall!B:AA,10,0)</f>
        <v>45912</v>
      </c>
      <c r="L88" s="17">
        <f>VLOOKUP(B88,Overall!B:AA,11,0)</f>
        <v>45921</v>
      </c>
      <c r="M88" s="17">
        <f>VLOOKUP(B88,Overall!B:AA,12,0)</f>
        <v>45866</v>
      </c>
      <c r="N88" s="17">
        <f>VLOOKUP(B88,Overall!B:AA,13,0)</f>
        <v>45884</v>
      </c>
      <c r="O88" s="15" t="str">
        <f>VLOOKUP(B88,Overall!B:AA,14,0)</f>
        <v>UG</v>
      </c>
      <c r="P88" s="15" t="str">
        <f>VLOOKUP(B88,Overall!B:AA,15,0)</f>
        <v>Core</v>
      </c>
      <c r="Q88" s="15" t="str">
        <f>VLOOKUP(B88,Overall!B:AA,16,0)</f>
        <v>No</v>
      </c>
      <c r="R88" s="14">
        <f>VLOOKUP(B88,Overall!B:AA,17,0)</f>
        <v>0</v>
      </c>
      <c r="S88" s="20" t="str">
        <f>VLOOKUP(B88,Overall!B:AA,18,0)</f>
        <v>https://onlinecourses.nptel.ac.in/noc25_ma98/preview</v>
      </c>
      <c r="T88" s="14" t="str">
        <f>VLOOKUP(B88,Overall!B:AA,19,0)</f>
        <v>noc25_ma98</v>
      </c>
      <c r="U88" s="18" t="str">
        <f>VLOOKUP(B88,Overall!B:AA,20,0)</f>
        <v>https://onlinecourses.nptel.ac.in/noc24_ma52/preview</v>
      </c>
      <c r="V88" s="18" t="str">
        <f>VLOOKUP(B88,Overall!B:AA,21,0)</f>
        <v>https://onlinecourses.nptel.ac.in/noc24_ma52/preview</v>
      </c>
      <c r="W88" s="14" t="str">
        <f>VLOOKUP(B88,Overall!B:AA,22,0)</f>
        <v>noc24_ma52</v>
      </c>
      <c r="X88" s="20" t="str">
        <f>VLOOKUP(B88,Overall!B:AA,23,0)</f>
        <v>https://nptel.ac.in/courses/111104125</v>
      </c>
      <c r="Y88" s="19" t="str">
        <f>VLOOKUP(B88,Overall!B:AA,24,0)</f>
        <v>https://nptel.ac.in/courses/111104125</v>
      </c>
      <c r="Z88" s="14">
        <f>VLOOKUP(B88,Overall!B:AA,25,0)</f>
        <v>111104125</v>
      </c>
      <c r="AA88" s="14"/>
    </row>
    <row r="89" spans="1:27" x14ac:dyDescent="0.25">
      <c r="A89" s="45">
        <v>88</v>
      </c>
      <c r="B89" s="14" t="s">
        <v>3707</v>
      </c>
      <c r="C89" s="14" t="str">
        <f>VLOOKUP(B89,Overall!B:AA,2,0)</f>
        <v>Mathematics</v>
      </c>
      <c r="D89" s="14" t="str">
        <f>VLOOKUP(B89,Overall!B:AA,3,0)</f>
        <v>Measure Theoretic Probability 1</v>
      </c>
      <c r="E89" s="14" t="str">
        <f>VLOOKUP(B89,Overall!B:AA,4,0)</f>
        <v>Prof. Suprio Bhar</v>
      </c>
      <c r="F89" s="15" t="str">
        <f>VLOOKUP(B89,Overall!B:AA,5,0)</f>
        <v>IIT Kanpur</v>
      </c>
      <c r="G89" s="15" t="str">
        <f>VLOOKUP(B89,Overall!B:AA,6,0)</f>
        <v>IIT Kanpur</v>
      </c>
      <c r="H89" s="16" t="str">
        <f>VLOOKUP(B89,Overall!B:AA,7,0)</f>
        <v>8 Weeks</v>
      </c>
      <c r="I89" s="15" t="str">
        <f>VLOOKUP(B89,Overall!B:AA,8,0)</f>
        <v>Rerun</v>
      </c>
      <c r="J89" s="17">
        <f>VLOOKUP(B89,Overall!B:AA,9,0)</f>
        <v>45859</v>
      </c>
      <c r="K89" s="17">
        <f>VLOOKUP(B89,Overall!B:AA,10,0)</f>
        <v>45912</v>
      </c>
      <c r="L89" s="17">
        <f>VLOOKUP(B89,Overall!B:AA,11,0)</f>
        <v>45921</v>
      </c>
      <c r="M89" s="17">
        <f>VLOOKUP(B89,Overall!B:AA,12,0)</f>
        <v>45866</v>
      </c>
      <c r="N89" s="17">
        <f>VLOOKUP(B89,Overall!B:AA,13,0)</f>
        <v>45884</v>
      </c>
      <c r="O89" s="15" t="str">
        <f>VLOOKUP(B89,Overall!B:AA,14,0)</f>
        <v>PG</v>
      </c>
      <c r="P89" s="15" t="str">
        <f>VLOOKUP(B89,Overall!B:AA,15,0)</f>
        <v>Elective</v>
      </c>
      <c r="Q89" s="15" t="str">
        <f>VLOOKUP(B89,Overall!B:AA,16,0)</f>
        <v>Yes</v>
      </c>
      <c r="R89" s="14">
        <f>VLOOKUP(B89,Overall!B:AA,17,0)</f>
        <v>0</v>
      </c>
      <c r="S89" s="20" t="str">
        <f>VLOOKUP(B89,Overall!B:AA,18,0)</f>
        <v>https://onlinecourses.nptel.ac.in/noc25_ma103/preview</v>
      </c>
      <c r="T89" s="14" t="str">
        <f>VLOOKUP(B89,Overall!B:AA,19,0)</f>
        <v>noc25_ma103</v>
      </c>
      <c r="U89" s="18" t="str">
        <f>VLOOKUP(B89,Overall!B:AA,20,0)</f>
        <v>https://onlinecourses.nptel.ac.in/noc23_ma47/preview</v>
      </c>
      <c r="V89" s="18" t="str">
        <f>VLOOKUP(B89,Overall!B:AA,21,0)</f>
        <v>https://onlinecourses.nptel.ac.in/noc23_ma47/preview</v>
      </c>
      <c r="W89" s="14" t="str">
        <f>VLOOKUP(B89,Overall!B:AA,22,0)</f>
        <v>noc23_ma47</v>
      </c>
      <c r="X89" s="20" t="str">
        <f>VLOOKUP(B89,Overall!B:AA,23,0)</f>
        <v>https://nptel.ac.in/courses/111104152</v>
      </c>
      <c r="Y89" s="19" t="str">
        <f>VLOOKUP(B89,Overall!B:AA,24,0)</f>
        <v>https://nptel.ac.in/courses/111104152</v>
      </c>
      <c r="Z89" s="14">
        <f>VLOOKUP(B89,Overall!B:AA,25,0)</f>
        <v>111104152</v>
      </c>
      <c r="AA89" s="14"/>
    </row>
    <row r="90" spans="1:27" x14ac:dyDescent="0.25">
      <c r="A90" s="45">
        <v>89</v>
      </c>
      <c r="B90" s="14" t="s">
        <v>3728</v>
      </c>
      <c r="C90" s="14" t="str">
        <f>VLOOKUP(B90,Overall!B:AA,2,0)</f>
        <v>Mathematics</v>
      </c>
      <c r="D90" s="14" t="str">
        <f>VLOOKUP(B90,Overall!B:AA,3,0)</f>
        <v>Advanced Partial Differential Equations - (Part I: Distributions and Sobolev Spaces)</v>
      </c>
      <c r="E90" s="14" t="str">
        <f>VLOOKUP(B90,Overall!B:AA,4,0)</f>
        <v>Prof. A. K. Nandakumaran,
Prof. P. S. Datti</v>
      </c>
      <c r="F90" s="15" t="str">
        <f>VLOOKUP(B90,Overall!B:AA,5,0)</f>
        <v>IISc Bangalore</v>
      </c>
      <c r="G90" s="15" t="str">
        <f>VLOOKUP(B90,Overall!B:AA,6,0)</f>
        <v>IISc Bangalore</v>
      </c>
      <c r="H90" s="16" t="str">
        <f>VLOOKUP(B90,Overall!B:AA,7,0)</f>
        <v>8 Weeks</v>
      </c>
      <c r="I90" s="15" t="str">
        <f>VLOOKUP(B90,Overall!B:AA,8,0)</f>
        <v>Rerun</v>
      </c>
      <c r="J90" s="17">
        <f>VLOOKUP(B90,Overall!B:AA,9,0)</f>
        <v>45859</v>
      </c>
      <c r="K90" s="17">
        <f>VLOOKUP(B90,Overall!B:AA,10,0)</f>
        <v>45912</v>
      </c>
      <c r="L90" s="17">
        <f>VLOOKUP(B90,Overall!B:AA,11,0)</f>
        <v>45921</v>
      </c>
      <c r="M90" s="17">
        <f>VLOOKUP(B90,Overall!B:AA,12,0)</f>
        <v>45866</v>
      </c>
      <c r="N90" s="17">
        <f>VLOOKUP(B90,Overall!B:AA,13,0)</f>
        <v>45884</v>
      </c>
      <c r="O90" s="15" t="str">
        <f>VLOOKUP(B90,Overall!B:AA,14,0)</f>
        <v>PG</v>
      </c>
      <c r="P90" s="15" t="str">
        <f>VLOOKUP(B90,Overall!B:AA,15,0)</f>
        <v>Core</v>
      </c>
      <c r="Q90" s="15" t="str">
        <f>VLOOKUP(B90,Overall!B:AA,16,0)</f>
        <v>Yes</v>
      </c>
      <c r="R90" s="14">
        <f>VLOOKUP(B90,Overall!B:AA,17,0)</f>
        <v>0</v>
      </c>
      <c r="S90" s="20" t="str">
        <f>VLOOKUP(B90,Overall!B:AA,18,0)</f>
        <v>https://onlinecourses.nptel.ac.in/noc25_ma107/preview</v>
      </c>
      <c r="T90" s="14" t="str">
        <f>VLOOKUP(B90,Overall!B:AA,19,0)</f>
        <v>noc25_ma107</v>
      </c>
      <c r="U90" s="18" t="str">
        <f>VLOOKUP(B90,Overall!B:AA,20,0)</f>
        <v>https://onlinecourses.nptel.ac.in/noc23_ma79/preview</v>
      </c>
      <c r="V90" s="18" t="str">
        <f>VLOOKUP(B90,Overall!B:AA,21,0)</f>
        <v>https://onlinecourses.nptel.ac.in/noc23_ma79/preview</v>
      </c>
      <c r="W90" s="14" t="str">
        <f>VLOOKUP(B90,Overall!B:AA,22,0)</f>
        <v>noc23_ma79</v>
      </c>
      <c r="X90" s="20" t="str">
        <f>VLOOKUP(B90,Overall!B:AA,23,0)</f>
        <v>https://nptel.ac.in/courses/111108168</v>
      </c>
      <c r="Y90" s="19" t="str">
        <f>VLOOKUP(B90,Overall!B:AA,24,0)</f>
        <v>https://nptel.ac.in/courses/111108168</v>
      </c>
      <c r="Z90" s="14">
        <f>VLOOKUP(B90,Overall!B:AA,25,0)</f>
        <v>111108168</v>
      </c>
      <c r="AA90" s="14"/>
    </row>
    <row r="91" spans="1:27" x14ac:dyDescent="0.25">
      <c r="A91" s="45">
        <v>90</v>
      </c>
      <c r="B91" s="14" t="s">
        <v>3733</v>
      </c>
      <c r="C91" s="14" t="str">
        <f>VLOOKUP(B91,Overall!B:AA,2,0)</f>
        <v>Mathematics</v>
      </c>
      <c r="D91" s="14" t="str">
        <f>VLOOKUP(B91,Overall!B:AA,3,0)</f>
        <v>First Course on Partial Differential Equations - II</v>
      </c>
      <c r="E91" s="14" t="str">
        <f>VLOOKUP(B91,Overall!B:AA,4,0)</f>
        <v>Prof. A. K. Nandakumaran,
Prof. P. S. Datti</v>
      </c>
      <c r="F91" s="15" t="str">
        <f>VLOOKUP(B91,Overall!B:AA,5,0)</f>
        <v>IISc Bangalore</v>
      </c>
      <c r="G91" s="15" t="str">
        <f>VLOOKUP(B91,Overall!B:AA,6,0)</f>
        <v>IISc Bangalore</v>
      </c>
      <c r="H91" s="16" t="str">
        <f>VLOOKUP(B91,Overall!B:AA,7,0)</f>
        <v>8 Weeks</v>
      </c>
      <c r="I91" s="15" t="str">
        <f>VLOOKUP(B91,Overall!B:AA,8,0)</f>
        <v>Rerun</v>
      </c>
      <c r="J91" s="17">
        <f>VLOOKUP(B91,Overall!B:AA,9,0)</f>
        <v>45859</v>
      </c>
      <c r="K91" s="17">
        <f>VLOOKUP(B91,Overall!B:AA,10,0)</f>
        <v>45912</v>
      </c>
      <c r="L91" s="17">
        <f>VLOOKUP(B91,Overall!B:AA,11,0)</f>
        <v>45921</v>
      </c>
      <c r="M91" s="17">
        <f>VLOOKUP(B91,Overall!B:AA,12,0)</f>
        <v>45866</v>
      </c>
      <c r="N91" s="17">
        <f>VLOOKUP(B91,Overall!B:AA,13,0)</f>
        <v>45884</v>
      </c>
      <c r="O91" s="15" t="str">
        <f>VLOOKUP(B91,Overall!B:AA,14,0)</f>
        <v>PG</v>
      </c>
      <c r="P91" s="15" t="str">
        <f>VLOOKUP(B91,Overall!B:AA,15,0)</f>
        <v>Core</v>
      </c>
      <c r="Q91" s="15" t="str">
        <f>VLOOKUP(B91,Overall!B:AA,16,0)</f>
        <v>Yes</v>
      </c>
      <c r="R91" s="14">
        <f>VLOOKUP(B91,Overall!B:AA,17,0)</f>
        <v>0</v>
      </c>
      <c r="S91" s="20" t="str">
        <f>VLOOKUP(B91,Overall!B:AA,18,0)</f>
        <v>https://onlinecourses.nptel.ac.in/noc25_ma108/preview</v>
      </c>
      <c r="T91" s="14" t="str">
        <f>VLOOKUP(B91,Overall!B:AA,19,0)</f>
        <v>noc25_ma108</v>
      </c>
      <c r="U91" s="18" t="str">
        <f>VLOOKUP(B91,Overall!B:AA,20,0)</f>
        <v>https://onlinecourses.nptel.ac.in/noc24_ma48/preview</v>
      </c>
      <c r="V91" s="18" t="str">
        <f>VLOOKUP(B91,Overall!B:AA,21,0)</f>
        <v>https://onlinecourses.nptel.ac.in/noc24_ma48/preview</v>
      </c>
      <c r="W91" s="14" t="str">
        <f>VLOOKUP(B91,Overall!B:AA,22,0)</f>
        <v>noc24_ma48</v>
      </c>
      <c r="X91" s="20" t="str">
        <f>VLOOKUP(B91,Overall!B:AA,23,0)</f>
        <v>https://nptel.ac.in/courses/111108152</v>
      </c>
      <c r="Y91" s="19" t="str">
        <f>VLOOKUP(B91,Overall!B:AA,24,0)</f>
        <v>https://nptel.ac.in/courses/111108152</v>
      </c>
      <c r="Z91" s="14">
        <f>VLOOKUP(B91,Overall!B:AA,25,0)</f>
        <v>111108152</v>
      </c>
      <c r="AA91" s="14"/>
    </row>
    <row r="92" spans="1:27" x14ac:dyDescent="0.25">
      <c r="A92" s="45">
        <v>91</v>
      </c>
      <c r="B92" s="14" t="s">
        <v>3742</v>
      </c>
      <c r="C92" s="14" t="str">
        <f>VLOOKUP(B92,Overall!B:AA,2,0)</f>
        <v>Mathematics</v>
      </c>
      <c r="D92" s="14" t="str">
        <f>VLOOKUP(B92,Overall!B:AA,3,0)</f>
        <v>Point Set Topology</v>
      </c>
      <c r="E92" s="14" t="str">
        <f>VLOOKUP(B92,Overall!B:AA,4,0)</f>
        <v>Prof. Ronnie Sebastian</v>
      </c>
      <c r="F92" s="15" t="str">
        <f>VLOOKUP(B92,Overall!B:AA,5,0)</f>
        <v>IIT Bombay</v>
      </c>
      <c r="G92" s="15" t="str">
        <f>VLOOKUP(B92,Overall!B:AA,6,0)</f>
        <v>IIT Bombay</v>
      </c>
      <c r="H92" s="16" t="str">
        <f>VLOOKUP(B92,Overall!B:AA,7,0)</f>
        <v>8 Weeks</v>
      </c>
      <c r="I92" s="15" t="str">
        <f>VLOOKUP(B92,Overall!B:AA,8,0)</f>
        <v>Rerun</v>
      </c>
      <c r="J92" s="17">
        <f>VLOOKUP(B92,Overall!B:AA,9,0)</f>
        <v>45859</v>
      </c>
      <c r="K92" s="17">
        <f>VLOOKUP(B92,Overall!B:AA,10,0)</f>
        <v>45912</v>
      </c>
      <c r="L92" s="17">
        <f>VLOOKUP(B92,Overall!B:AA,11,0)</f>
        <v>45921</v>
      </c>
      <c r="M92" s="17">
        <f>VLOOKUP(B92,Overall!B:AA,12,0)</f>
        <v>45866</v>
      </c>
      <c r="N92" s="17">
        <f>VLOOKUP(B92,Overall!B:AA,13,0)</f>
        <v>45884</v>
      </c>
      <c r="O92" s="15" t="str">
        <f>VLOOKUP(B92,Overall!B:AA,14,0)</f>
        <v>UG/PG</v>
      </c>
      <c r="P92" s="15" t="str">
        <f>VLOOKUP(B92,Overall!B:AA,15,0)</f>
        <v>Core</v>
      </c>
      <c r="Q92" s="15" t="str">
        <f>VLOOKUP(B92,Overall!B:AA,16,0)</f>
        <v>Yes</v>
      </c>
      <c r="R92" s="14">
        <f>VLOOKUP(B92,Overall!B:AA,17,0)</f>
        <v>0</v>
      </c>
      <c r="S92" s="20" t="str">
        <f>VLOOKUP(B92,Overall!B:AA,18,0)</f>
        <v>https://onlinecourses.nptel.ac.in/noc25_ma110/preview</v>
      </c>
      <c r="T92" s="14" t="str">
        <f>VLOOKUP(B92,Overall!B:AA,19,0)</f>
        <v>noc25_ma110</v>
      </c>
      <c r="U92" s="18" t="str">
        <f>VLOOKUP(B92,Overall!B:AA,20,0)</f>
        <v>https://onlinecourses.nptel.ac.in/noc24_ma57/preview</v>
      </c>
      <c r="V92" s="18" t="str">
        <f>VLOOKUP(B92,Overall!B:AA,21,0)</f>
        <v>https://onlinecourses.nptel.ac.in/noc24_ma57/preview</v>
      </c>
      <c r="W92" s="14" t="str">
        <f>VLOOKUP(B92,Overall!B:AA,22,0)</f>
        <v>noc24_ma57</v>
      </c>
      <c r="X92" s="20" t="str">
        <f>VLOOKUP(B92,Overall!B:AA,23,0)</f>
        <v>https://nptel.ac.in/courses/111101168</v>
      </c>
      <c r="Y92" s="19" t="str">
        <f>VLOOKUP(B92,Overall!B:AA,24,0)</f>
        <v>https://nptel.ac.in/courses/111101168</v>
      </c>
      <c r="Z92" s="14">
        <f>VLOOKUP(B92,Overall!B:AA,25,0)</f>
        <v>111101168</v>
      </c>
      <c r="AA92" s="14"/>
    </row>
    <row r="93" spans="1:27" x14ac:dyDescent="0.25">
      <c r="A93" s="45">
        <v>92</v>
      </c>
      <c r="B93" s="14" t="s">
        <v>3827</v>
      </c>
      <c r="C93" s="14" t="str">
        <f>VLOOKUP(B93,Overall!B:AA,2,0)</f>
        <v>Mechanical Engineering</v>
      </c>
      <c r="D93" s="14" t="str">
        <f>VLOOKUP(B93,Overall!B:AA,3,0)</f>
        <v>Product Design using Value Engineering</v>
      </c>
      <c r="E93" s="14" t="str">
        <f>VLOOKUP(B93,Overall!B:AA,4,0)</f>
        <v>Prof. Inderdeep Singh</v>
      </c>
      <c r="F93" s="15" t="str">
        <f>VLOOKUP(B93,Overall!B:AA,5,0)</f>
        <v>IIT Roorkee</v>
      </c>
      <c r="G93" s="15" t="str">
        <f>VLOOKUP(B93,Overall!B:AA,6,0)</f>
        <v>IIT Roorkee</v>
      </c>
      <c r="H93" s="16" t="str">
        <f>VLOOKUP(B93,Overall!B:AA,7,0)</f>
        <v>4 Weeks</v>
      </c>
      <c r="I93" s="15" t="str">
        <f>VLOOKUP(B93,Overall!B:AA,8,0)</f>
        <v>Rerun</v>
      </c>
      <c r="J93" s="17">
        <f>VLOOKUP(B93,Overall!B:AA,9,0)</f>
        <v>45859</v>
      </c>
      <c r="K93" s="17">
        <f>VLOOKUP(B93,Overall!B:AA,10,0)</f>
        <v>45884</v>
      </c>
      <c r="L93" s="17">
        <f>VLOOKUP(B93,Overall!B:AA,11,0)</f>
        <v>45921</v>
      </c>
      <c r="M93" s="17">
        <f>VLOOKUP(B93,Overall!B:AA,12,0)</f>
        <v>45866</v>
      </c>
      <c r="N93" s="17">
        <f>VLOOKUP(B93,Overall!B:AA,13,0)</f>
        <v>45884</v>
      </c>
      <c r="O93" s="15" t="str">
        <f>VLOOKUP(B93,Overall!B:AA,14,0)</f>
        <v>UG/PG</v>
      </c>
      <c r="P93" s="15" t="str">
        <f>VLOOKUP(B93,Overall!B:AA,15,0)</f>
        <v>Elective</v>
      </c>
      <c r="Q93" s="15" t="str">
        <f>VLOOKUP(B93,Overall!B:AA,16,0)</f>
        <v>Yes</v>
      </c>
      <c r="R93" s="14">
        <f>VLOOKUP(B93,Overall!B:AA,17,0)</f>
        <v>0</v>
      </c>
      <c r="S93" s="20" t="str">
        <f>VLOOKUP(B93,Overall!B:AA,18,0)</f>
        <v>https://onlinecourses.nptel.ac.in/noc25_me100/preview</v>
      </c>
      <c r="T93" s="14" t="str">
        <f>VLOOKUP(B93,Overall!B:AA,19,0)</f>
        <v>noc25_me100</v>
      </c>
      <c r="U93" s="18" t="str">
        <f>VLOOKUP(B93,Overall!B:AA,20,0)</f>
        <v>https://onlinecourses.nptel.ac.in/noc19_me51/preview</v>
      </c>
      <c r="V93" s="18" t="str">
        <f>VLOOKUP(B93,Overall!B:AA,21,0)</f>
        <v>https://onlinecourses.nptel.ac.in/noc19_me51/preview</v>
      </c>
      <c r="W93" s="14" t="str">
        <f>VLOOKUP(B93,Overall!B:AA,22,0)</f>
        <v>noc19_me51</v>
      </c>
      <c r="X93" s="20" t="str">
        <f>VLOOKUP(B93,Overall!B:AA,23,0)</f>
        <v>https://nptel.ac.in/courses/112107282</v>
      </c>
      <c r="Y93" s="19" t="str">
        <f>VLOOKUP(B93,Overall!B:AA,24,0)</f>
        <v>https://nptel.ac.in/courses/112107282</v>
      </c>
      <c r="Z93" s="14">
        <f>VLOOKUP(B93,Overall!B:AA,25,0)</f>
        <v>112107282</v>
      </c>
      <c r="AA93" s="14"/>
    </row>
    <row r="94" spans="1:27" x14ac:dyDescent="0.25">
      <c r="A94" s="45">
        <v>93</v>
      </c>
      <c r="B94" s="14" t="s">
        <v>3952</v>
      </c>
      <c r="C94" s="14" t="str">
        <f>VLOOKUP(B94,Overall!B:AA,2,0)</f>
        <v>Mechanical Engineering</v>
      </c>
      <c r="D94" s="14" t="str">
        <f>VLOOKUP(B94,Overall!B:AA,3,0)</f>
        <v>Foundation of Computational Fluid Dynamics</v>
      </c>
      <c r="E94" s="14" t="str">
        <f>VLOOKUP(B94,Overall!B:AA,4,0)</f>
        <v>Prof. Vengadesan</v>
      </c>
      <c r="F94" s="15" t="str">
        <f>VLOOKUP(B94,Overall!B:AA,5,0)</f>
        <v>IIT Madras</v>
      </c>
      <c r="G94" s="15" t="str">
        <f>VLOOKUP(B94,Overall!B:AA,6,0)</f>
        <v>IIT Madras</v>
      </c>
      <c r="H94" s="16" t="str">
        <f>VLOOKUP(B94,Overall!B:AA,7,0)</f>
        <v>8 Weeks</v>
      </c>
      <c r="I94" s="15" t="str">
        <f>VLOOKUP(B94,Overall!B:AA,8,0)</f>
        <v>Rerun</v>
      </c>
      <c r="J94" s="17">
        <f>VLOOKUP(B94,Overall!B:AA,9,0)</f>
        <v>45859</v>
      </c>
      <c r="K94" s="17">
        <f>VLOOKUP(B94,Overall!B:AA,10,0)</f>
        <v>45912</v>
      </c>
      <c r="L94" s="17">
        <f>VLOOKUP(B94,Overall!B:AA,11,0)</f>
        <v>45921</v>
      </c>
      <c r="M94" s="17">
        <f>VLOOKUP(B94,Overall!B:AA,12,0)</f>
        <v>45866</v>
      </c>
      <c r="N94" s="17">
        <f>VLOOKUP(B94,Overall!B:AA,13,0)</f>
        <v>45884</v>
      </c>
      <c r="O94" s="15" t="str">
        <f>VLOOKUP(B94,Overall!B:AA,14,0)</f>
        <v>UG</v>
      </c>
      <c r="P94" s="15" t="str">
        <f>VLOOKUP(B94,Overall!B:AA,15,0)</f>
        <v>Elective</v>
      </c>
      <c r="Q94" s="15" t="str">
        <f>VLOOKUP(B94,Overall!B:AA,16,0)</f>
        <v>Yes</v>
      </c>
      <c r="R94" s="14" t="str">
        <f>VLOOKUP(B94,Overall!B:AA,17,0)</f>
        <v>Computational Thermo Fluids</v>
      </c>
      <c r="S94" s="20" t="str">
        <f>VLOOKUP(B94,Overall!B:AA,18,0)</f>
        <v>https://onlinecourses.nptel.ac.in/noc25_me124/preview</v>
      </c>
      <c r="T94" s="14" t="str">
        <f>VLOOKUP(B94,Overall!B:AA,19,0)</f>
        <v>noc25_me124</v>
      </c>
      <c r="U94" s="18" t="str">
        <f>VLOOKUP(B94,Overall!B:AA,20,0)</f>
        <v>https://onlinecourses.nptel.ac.in/noc24_me86/preview</v>
      </c>
      <c r="V94" s="18" t="str">
        <f>VLOOKUP(B94,Overall!B:AA,21,0)</f>
        <v>https://onlinecourses.nptel.ac.in/noc24_me86/preview</v>
      </c>
      <c r="W94" s="14" t="str">
        <f>VLOOKUP(B94,Overall!B:AA,22,0)</f>
        <v>noc24_me86</v>
      </c>
      <c r="X94" s="20" t="str">
        <f>VLOOKUP(B94,Overall!B:AA,23,0)</f>
        <v>https://nptel.ac.in/courses/112106186</v>
      </c>
      <c r="Y94" s="19" t="str">
        <f>VLOOKUP(B94,Overall!B:AA,24,0)</f>
        <v>https://nptel.ac.in/courses/112106186</v>
      </c>
      <c r="Z94" s="14">
        <f>VLOOKUP(B94,Overall!B:AA,25,0)</f>
        <v>112106186</v>
      </c>
      <c r="AA94" s="14"/>
    </row>
    <row r="95" spans="1:27" x14ac:dyDescent="0.25">
      <c r="A95" s="45">
        <v>94</v>
      </c>
      <c r="B95" s="14" t="s">
        <v>3962</v>
      </c>
      <c r="C95" s="14" t="str">
        <f>VLOOKUP(B95,Overall!B:AA,2,0)</f>
        <v>Mechanical Engineering</v>
      </c>
      <c r="D95" s="14" t="str">
        <f>VLOOKUP(B95,Overall!B:AA,3,0)</f>
        <v>Foundations of Cognitive Robotics</v>
      </c>
      <c r="E95" s="14" t="str">
        <f>VLOOKUP(B95,Overall!B:AA,4,0)</f>
        <v>Prof. Bishakh Bhattacharya</v>
      </c>
      <c r="F95" s="15" t="str">
        <f>VLOOKUP(B95,Overall!B:AA,5,0)</f>
        <v>IIT Kanpur</v>
      </c>
      <c r="G95" s="15" t="str">
        <f>VLOOKUP(B95,Overall!B:AA,6,0)</f>
        <v>IIT Kanpur</v>
      </c>
      <c r="H95" s="16" t="str">
        <f>VLOOKUP(B95,Overall!B:AA,7,0)</f>
        <v>4 Weeks</v>
      </c>
      <c r="I95" s="15" t="str">
        <f>VLOOKUP(B95,Overall!B:AA,8,0)</f>
        <v>Rerun</v>
      </c>
      <c r="J95" s="17">
        <f>VLOOKUP(B95,Overall!B:AA,9,0)</f>
        <v>45859</v>
      </c>
      <c r="K95" s="17">
        <f>VLOOKUP(B95,Overall!B:AA,10,0)</f>
        <v>45884</v>
      </c>
      <c r="L95" s="17">
        <f>VLOOKUP(B95,Overall!B:AA,11,0)</f>
        <v>45921</v>
      </c>
      <c r="M95" s="17">
        <f>VLOOKUP(B95,Overall!B:AA,12,0)</f>
        <v>45866</v>
      </c>
      <c r="N95" s="17">
        <f>VLOOKUP(B95,Overall!B:AA,13,0)</f>
        <v>45884</v>
      </c>
      <c r="O95" s="15" t="str">
        <f>VLOOKUP(B95,Overall!B:AA,14,0)</f>
        <v>PG</v>
      </c>
      <c r="P95" s="15" t="str">
        <f>VLOOKUP(B95,Overall!B:AA,15,0)</f>
        <v>Elective</v>
      </c>
      <c r="Q95" s="15" t="str">
        <f>VLOOKUP(B95,Overall!B:AA,16,0)</f>
        <v>Yes</v>
      </c>
      <c r="R95" s="14">
        <f>VLOOKUP(B95,Overall!B:AA,17,0)</f>
        <v>0</v>
      </c>
      <c r="S95" s="20" t="str">
        <f>VLOOKUP(B95,Overall!B:AA,18,0)</f>
        <v>https://onlinecourses.nptel.ac.in/noc25_me126/preview</v>
      </c>
      <c r="T95" s="14" t="str">
        <f>VLOOKUP(B95,Overall!B:AA,19,0)</f>
        <v>noc25_me126</v>
      </c>
      <c r="U95" s="18" t="str">
        <f>VLOOKUP(B95,Overall!B:AA,20,0)</f>
        <v>https://onlinecourses.nptel.ac.in/noc24_me82/preview</v>
      </c>
      <c r="V95" s="18" t="str">
        <f>VLOOKUP(B95,Overall!B:AA,21,0)</f>
        <v>https://onlinecourses.nptel.ac.in/noc24_me82/preview</v>
      </c>
      <c r="W95" s="14" t="str">
        <f>VLOOKUP(B95,Overall!B:AA,22,0)</f>
        <v>noc24_me82</v>
      </c>
      <c r="X95" s="20" t="str">
        <f>VLOOKUP(B95,Overall!B:AA,23,0)</f>
        <v>https://nptel.ac.in/courses/112104293</v>
      </c>
      <c r="Y95" s="19" t="str">
        <f>VLOOKUP(B95,Overall!B:AA,24,0)</f>
        <v>https://nptel.ac.in/courses/112104293</v>
      </c>
      <c r="Z95" s="14">
        <f>VLOOKUP(B95,Overall!B:AA,25,0)</f>
        <v>112104293</v>
      </c>
      <c r="AA95" s="14"/>
    </row>
    <row r="96" spans="1:27" x14ac:dyDescent="0.25">
      <c r="A96" s="45">
        <v>95</v>
      </c>
      <c r="B96" s="14" t="s">
        <v>3967</v>
      </c>
      <c r="C96" s="14" t="str">
        <f>VLOOKUP(B96,Overall!B:AA,2,0)</f>
        <v>Mechanical Engineering</v>
      </c>
      <c r="D96" s="14" t="str">
        <f>VLOOKUP(B96,Overall!B:AA,3,0)</f>
        <v>Principles of Vibration Control</v>
      </c>
      <c r="E96" s="14" t="str">
        <f>VLOOKUP(B96,Overall!B:AA,4,0)</f>
        <v>Prof. Bishakh Bhattacharya</v>
      </c>
      <c r="F96" s="15" t="str">
        <f>VLOOKUP(B96,Overall!B:AA,5,0)</f>
        <v>IIT Kanpur</v>
      </c>
      <c r="G96" s="15" t="str">
        <f>VLOOKUP(B96,Overall!B:AA,6,0)</f>
        <v>IIT Kanpur</v>
      </c>
      <c r="H96" s="16" t="str">
        <f>VLOOKUP(B96,Overall!B:AA,7,0)</f>
        <v>4 Weeks</v>
      </c>
      <c r="I96" s="15" t="str">
        <f>VLOOKUP(B96,Overall!B:AA,8,0)</f>
        <v>Rerun</v>
      </c>
      <c r="J96" s="17">
        <f>VLOOKUP(B96,Overall!B:AA,9,0)</f>
        <v>45859</v>
      </c>
      <c r="K96" s="17">
        <f>VLOOKUP(B96,Overall!B:AA,10,0)</f>
        <v>45884</v>
      </c>
      <c r="L96" s="17">
        <f>VLOOKUP(B96,Overall!B:AA,11,0)</f>
        <v>45921</v>
      </c>
      <c r="M96" s="17">
        <f>VLOOKUP(B96,Overall!B:AA,12,0)</f>
        <v>45866</v>
      </c>
      <c r="N96" s="17">
        <f>VLOOKUP(B96,Overall!B:AA,13,0)</f>
        <v>45884</v>
      </c>
      <c r="O96" s="15" t="str">
        <f>VLOOKUP(B96,Overall!B:AA,14,0)</f>
        <v>UG/PG</v>
      </c>
      <c r="P96" s="15" t="str">
        <f>VLOOKUP(B96,Overall!B:AA,15,0)</f>
        <v>Elective</v>
      </c>
      <c r="Q96" s="15" t="str">
        <f>VLOOKUP(B96,Overall!B:AA,16,0)</f>
        <v>Yes</v>
      </c>
      <c r="R96" s="14">
        <f>VLOOKUP(B96,Overall!B:AA,17,0)</f>
        <v>0</v>
      </c>
      <c r="S96" s="20" t="str">
        <f>VLOOKUP(B96,Overall!B:AA,18,0)</f>
        <v>https://onlinecourses.nptel.ac.in/noc25_me127/preview</v>
      </c>
      <c r="T96" s="14" t="str">
        <f>VLOOKUP(B96,Overall!B:AA,19,0)</f>
        <v>noc25_me127</v>
      </c>
      <c r="U96" s="18" t="str">
        <f>VLOOKUP(B96,Overall!B:AA,20,0)</f>
        <v>https://onlinecourses.nptel.ac.in/noc24_me83/preview</v>
      </c>
      <c r="V96" s="18" t="str">
        <f>VLOOKUP(B96,Overall!B:AA,21,0)</f>
        <v>https://onlinecourses.nptel.ac.in/noc24_me83/preview</v>
      </c>
      <c r="W96" s="14" t="str">
        <f>VLOOKUP(B96,Overall!B:AA,22,0)</f>
        <v>noc24_me83</v>
      </c>
      <c r="X96" s="20" t="str">
        <f>VLOOKUP(B96,Overall!B:AA,23,0)</f>
        <v>https://nptel.ac.in/courses/112104211</v>
      </c>
      <c r="Y96" s="19" t="str">
        <f>VLOOKUP(B96,Overall!B:AA,24,0)</f>
        <v>https://nptel.ac.in/courses/112104211</v>
      </c>
      <c r="Z96" s="14">
        <f>VLOOKUP(B96,Overall!B:AA,25,0)</f>
        <v>112104211</v>
      </c>
      <c r="AA96" s="14"/>
    </row>
    <row r="97" spans="1:27" x14ac:dyDescent="0.25">
      <c r="A97" s="45">
        <v>96</v>
      </c>
      <c r="B97" s="14" t="s">
        <v>3971</v>
      </c>
      <c r="C97" s="14" t="str">
        <f>VLOOKUP(B97,Overall!B:AA,2,0)</f>
        <v>Mechanical Engineering</v>
      </c>
      <c r="D97" s="14" t="str">
        <f>VLOOKUP(B97,Overall!B:AA,3,0)</f>
        <v>Manufacturing Processes - Casting and Joining</v>
      </c>
      <c r="E97" s="14" t="str">
        <f>VLOOKUP(B97,Overall!B:AA,4,0)</f>
        <v>Prof. Sounak Kumar Choudhury</v>
      </c>
      <c r="F97" s="15" t="str">
        <f>VLOOKUP(B97,Overall!B:AA,5,0)</f>
        <v>IIT Kanpur</v>
      </c>
      <c r="G97" s="15" t="str">
        <f>VLOOKUP(B97,Overall!B:AA,6,0)</f>
        <v>IIT Kanpur</v>
      </c>
      <c r="H97" s="16" t="str">
        <f>VLOOKUP(B97,Overall!B:AA,7,0)</f>
        <v>4 Weeks</v>
      </c>
      <c r="I97" s="15" t="str">
        <f>VLOOKUP(B97,Overall!B:AA,8,0)</f>
        <v>Rerun</v>
      </c>
      <c r="J97" s="17">
        <f>VLOOKUP(B97,Overall!B:AA,9,0)</f>
        <v>45859</v>
      </c>
      <c r="K97" s="17">
        <f>VLOOKUP(B97,Overall!B:AA,10,0)</f>
        <v>45884</v>
      </c>
      <c r="L97" s="17">
        <f>VLOOKUP(B97,Overall!B:AA,11,0)</f>
        <v>45921</v>
      </c>
      <c r="M97" s="17">
        <f>VLOOKUP(B97,Overall!B:AA,12,0)</f>
        <v>45866</v>
      </c>
      <c r="N97" s="17">
        <f>VLOOKUP(B97,Overall!B:AA,13,0)</f>
        <v>45884</v>
      </c>
      <c r="O97" s="15" t="str">
        <f>VLOOKUP(B97,Overall!B:AA,14,0)</f>
        <v>UG</v>
      </c>
      <c r="P97" s="15" t="str">
        <f>VLOOKUP(B97,Overall!B:AA,15,0)</f>
        <v>Core</v>
      </c>
      <c r="Q97" s="15" t="str">
        <f>VLOOKUP(B97,Overall!B:AA,16,0)</f>
        <v>No</v>
      </c>
      <c r="R97" s="14" t="str">
        <f>VLOOKUP(B97,Overall!B:AA,17,0)</f>
        <v>Manufacturing Processes and Technology
Product Design</v>
      </c>
      <c r="S97" s="20" t="str">
        <f>VLOOKUP(B97,Overall!B:AA,18,0)</f>
        <v>https://onlinecourses.nptel.ac.in/noc25_me128/preview</v>
      </c>
      <c r="T97" s="14" t="str">
        <f>VLOOKUP(B97,Overall!B:AA,19,0)</f>
        <v>noc25_me128</v>
      </c>
      <c r="U97" s="18" t="str">
        <f>VLOOKUP(B97,Overall!B:AA,20,0)</f>
        <v>https://onlinecourses.nptel.ac.in/noc24_me84/preview</v>
      </c>
      <c r="V97" s="18" t="str">
        <f>VLOOKUP(B97,Overall!B:AA,21,0)</f>
        <v>https://onlinecourses.nptel.ac.in/noc24_me84/preview</v>
      </c>
      <c r="W97" s="14" t="str">
        <f>VLOOKUP(B97,Overall!B:AA,22,0)</f>
        <v>noc24_me84</v>
      </c>
      <c r="X97" s="20" t="str">
        <f>VLOOKUP(B97,Overall!B:AA,23,0)</f>
        <v>https://nptel.ac.in/courses/112104301</v>
      </c>
      <c r="Y97" s="19" t="str">
        <f>VLOOKUP(B97,Overall!B:AA,24,0)</f>
        <v>https://nptel.ac.in/courses/112104301</v>
      </c>
      <c r="Z97" s="14">
        <f>VLOOKUP(B97,Overall!B:AA,25,0)</f>
        <v>112104301</v>
      </c>
      <c r="AA97" s="14"/>
    </row>
    <row r="98" spans="1:27" x14ac:dyDescent="0.25">
      <c r="A98" s="45">
        <v>97</v>
      </c>
      <c r="B98" s="14" t="s">
        <v>3991</v>
      </c>
      <c r="C98" s="14" t="str">
        <f>VLOOKUP(B98,Overall!B:AA,2,0)</f>
        <v>Mechanical Engineering</v>
      </c>
      <c r="D98" s="14" t="str">
        <f>VLOOKUP(B98,Overall!B:AA,3,0)</f>
        <v>Fluid Dynamics and Turbomachines</v>
      </c>
      <c r="E98" s="14" t="str">
        <f>VLOOKUP(B98,Overall!B:AA,4,0)</f>
        <v>Prof. Dhiman Chatterjee,
Prof. Shamit Bakshi</v>
      </c>
      <c r="F98" s="15" t="str">
        <f>VLOOKUP(B98,Overall!B:AA,5,0)</f>
        <v>IIT Madras</v>
      </c>
      <c r="G98" s="15" t="str">
        <f>VLOOKUP(B98,Overall!B:AA,6,0)</f>
        <v>IIT Madras</v>
      </c>
      <c r="H98" s="16" t="str">
        <f>VLOOKUP(B98,Overall!B:AA,7,0)</f>
        <v>8 Weeks</v>
      </c>
      <c r="I98" s="15" t="str">
        <f>VLOOKUP(B98,Overall!B:AA,8,0)</f>
        <v>Rerun</v>
      </c>
      <c r="J98" s="17">
        <f>VLOOKUP(B98,Overall!B:AA,9,0)</f>
        <v>45859</v>
      </c>
      <c r="K98" s="17">
        <f>VLOOKUP(B98,Overall!B:AA,10,0)</f>
        <v>45912</v>
      </c>
      <c r="L98" s="17">
        <f>VLOOKUP(B98,Overall!B:AA,11,0)</f>
        <v>45921</v>
      </c>
      <c r="M98" s="17">
        <f>VLOOKUP(B98,Overall!B:AA,12,0)</f>
        <v>45866</v>
      </c>
      <c r="N98" s="17">
        <f>VLOOKUP(B98,Overall!B:AA,13,0)</f>
        <v>45884</v>
      </c>
      <c r="O98" s="15" t="str">
        <f>VLOOKUP(B98,Overall!B:AA,14,0)</f>
        <v>UG/PG</v>
      </c>
      <c r="P98" s="15" t="str">
        <f>VLOOKUP(B98,Overall!B:AA,15,0)</f>
        <v>Elective</v>
      </c>
      <c r="Q98" s="15" t="str">
        <f>VLOOKUP(B98,Overall!B:AA,16,0)</f>
        <v>Yes</v>
      </c>
      <c r="R98" s="14" t="str">
        <f>VLOOKUP(B98,Overall!B:AA,17,0)</f>
        <v>Energy Systems</v>
      </c>
      <c r="S98" s="20" t="str">
        <f>VLOOKUP(B98,Overall!B:AA,18,0)</f>
        <v>https://onlinecourses.nptel.ac.in/noc25_me132/preview</v>
      </c>
      <c r="T98" s="14" t="str">
        <f>VLOOKUP(B98,Overall!B:AA,19,0)</f>
        <v>noc25_me132</v>
      </c>
      <c r="U98" s="18" t="str">
        <f>VLOOKUP(B98,Overall!B:AA,20,0)</f>
        <v>https://onlinecourses.nptel.ac.in/noc23_me81/preview</v>
      </c>
      <c r="V98" s="18" t="str">
        <f>VLOOKUP(B98,Overall!B:AA,21,0)</f>
        <v>https://onlinecourses.nptel.ac.in/noc23_me81/preview</v>
      </c>
      <c r="W98" s="14" t="str">
        <f>VLOOKUP(B98,Overall!B:AA,22,0)</f>
        <v>noc23_me81</v>
      </c>
      <c r="X98" s="20" t="str">
        <f>VLOOKUP(B98,Overall!B:AA,23,0)</f>
        <v>https://nptel.ac.in/courses/112106200</v>
      </c>
      <c r="Y98" s="19" t="str">
        <f>VLOOKUP(B98,Overall!B:AA,24,0)</f>
        <v>https://nptel.ac.in/courses/112106200</v>
      </c>
      <c r="Z98" s="14">
        <f>VLOOKUP(B98,Overall!B:AA,25,0)</f>
        <v>112106200</v>
      </c>
      <c r="AA98" s="14"/>
    </row>
    <row r="99" spans="1:27" x14ac:dyDescent="0.25">
      <c r="A99" s="45">
        <v>98</v>
      </c>
      <c r="B99" s="14" t="s">
        <v>4064</v>
      </c>
      <c r="C99" s="14" t="str">
        <f>VLOOKUP(B99,Overall!B:AA,2,0)</f>
        <v>Mechanical Engineering</v>
      </c>
      <c r="D99" s="14" t="str">
        <f>VLOOKUP(B99,Overall!B:AA,3,0)</f>
        <v>Steam Power Engineering</v>
      </c>
      <c r="E99" s="14" t="str">
        <f>VLOOKUP(B99,Overall!B:AA,4,0)</f>
        <v>Prof. Vinayak N. Kulkarni</v>
      </c>
      <c r="F99" s="15" t="str">
        <f>VLOOKUP(B99,Overall!B:AA,5,0)</f>
        <v>IIT Guwahati</v>
      </c>
      <c r="G99" s="15" t="str">
        <f>VLOOKUP(B99,Overall!B:AA,6,0)</f>
        <v>IIT Guwahati</v>
      </c>
      <c r="H99" s="16" t="str">
        <f>VLOOKUP(B99,Overall!B:AA,7,0)</f>
        <v>8 Weeks</v>
      </c>
      <c r="I99" s="15" t="str">
        <f>VLOOKUP(B99,Overall!B:AA,8,0)</f>
        <v>Rerun</v>
      </c>
      <c r="J99" s="17">
        <f>VLOOKUP(B99,Overall!B:AA,9,0)</f>
        <v>45859</v>
      </c>
      <c r="K99" s="17">
        <f>VLOOKUP(B99,Overall!B:AA,10,0)</f>
        <v>45912</v>
      </c>
      <c r="L99" s="17">
        <f>VLOOKUP(B99,Overall!B:AA,11,0)</f>
        <v>45921</v>
      </c>
      <c r="M99" s="17">
        <f>VLOOKUP(B99,Overall!B:AA,12,0)</f>
        <v>45866</v>
      </c>
      <c r="N99" s="17">
        <f>VLOOKUP(B99,Overall!B:AA,13,0)</f>
        <v>45884</v>
      </c>
      <c r="O99" s="15" t="str">
        <f>VLOOKUP(B99,Overall!B:AA,14,0)</f>
        <v>UG</v>
      </c>
      <c r="P99" s="15" t="str">
        <f>VLOOKUP(B99,Overall!B:AA,15,0)</f>
        <v>Core</v>
      </c>
      <c r="Q99" s="15" t="str">
        <f>VLOOKUP(B99,Overall!B:AA,16,0)</f>
        <v>No</v>
      </c>
      <c r="R99" s="14" t="str">
        <f>VLOOKUP(B99,Overall!B:AA,17,0)</f>
        <v>Energy Systems</v>
      </c>
      <c r="S99" s="20" t="str">
        <f>VLOOKUP(B99,Overall!B:AA,18,0)</f>
        <v>https://onlinecourses.nptel.ac.in/noc25_me146/preview</v>
      </c>
      <c r="T99" s="14" t="str">
        <f>VLOOKUP(B99,Overall!B:AA,19,0)</f>
        <v>noc25_me146</v>
      </c>
      <c r="U99" s="18" t="str">
        <f>VLOOKUP(B99,Overall!B:AA,20,0)</f>
        <v>https://onlinecourses.nptel.ac.in/noc24_me87/preview</v>
      </c>
      <c r="V99" s="18" t="str">
        <f>VLOOKUP(B99,Overall!B:AA,21,0)</f>
        <v>https://onlinecourses.nptel.ac.in/noc24_me87/preview</v>
      </c>
      <c r="W99" s="14" t="str">
        <f>VLOOKUP(B99,Overall!B:AA,22,0)</f>
        <v>noc24_me87</v>
      </c>
      <c r="X99" s="20" t="str">
        <f>VLOOKUP(B99,Overall!B:AA,23,0)</f>
        <v>https://nptel.ac.in/courses/112103277</v>
      </c>
      <c r="Y99" s="19" t="str">
        <f>VLOOKUP(B99,Overall!B:AA,24,0)</f>
        <v>https://nptel.ac.in/courses/112103277</v>
      </c>
      <c r="Z99" s="14">
        <f>VLOOKUP(B99,Overall!B:AA,25,0)</f>
        <v>112103277</v>
      </c>
      <c r="AA99" s="14"/>
    </row>
    <row r="100" spans="1:27" x14ac:dyDescent="0.25">
      <c r="A100" s="45">
        <v>99</v>
      </c>
      <c r="B100" s="14" t="s">
        <v>4140</v>
      </c>
      <c r="C100" s="14" t="str">
        <f>VLOOKUP(B100,Overall!B:AA,2,0)</f>
        <v>Mechanical Engineering</v>
      </c>
      <c r="D100" s="14" t="str">
        <f>VLOOKUP(B100,Overall!B:AA,3,0)</f>
        <v>Basics of Finite Element Analysis - I</v>
      </c>
      <c r="E100" s="14" t="str">
        <f>VLOOKUP(B100,Overall!B:AA,4,0)</f>
        <v>Prof. Nachiketa Tiwari</v>
      </c>
      <c r="F100" s="15" t="str">
        <f>VLOOKUP(B100,Overall!B:AA,5,0)</f>
        <v>IIT Kanpur</v>
      </c>
      <c r="G100" s="15" t="str">
        <f>VLOOKUP(B100,Overall!B:AA,6,0)</f>
        <v>IIT Kanpur</v>
      </c>
      <c r="H100" s="16" t="str">
        <f>VLOOKUP(B100,Overall!B:AA,7,0)</f>
        <v>8 Weeks</v>
      </c>
      <c r="I100" s="15" t="str">
        <f>VLOOKUP(B100,Overall!B:AA,8,0)</f>
        <v>Rerun</v>
      </c>
      <c r="J100" s="17">
        <f>VLOOKUP(B100,Overall!B:AA,9,0)</f>
        <v>45859</v>
      </c>
      <c r="K100" s="17">
        <f>VLOOKUP(B100,Overall!B:AA,10,0)</f>
        <v>45912</v>
      </c>
      <c r="L100" s="17">
        <f>VLOOKUP(B100,Overall!B:AA,11,0)</f>
        <v>45921</v>
      </c>
      <c r="M100" s="17">
        <f>VLOOKUP(B100,Overall!B:AA,12,0)</f>
        <v>45866</v>
      </c>
      <c r="N100" s="17">
        <f>VLOOKUP(B100,Overall!B:AA,13,0)</f>
        <v>45884</v>
      </c>
      <c r="O100" s="15" t="str">
        <f>VLOOKUP(B100,Overall!B:AA,14,0)</f>
        <v>UG/PG</v>
      </c>
      <c r="P100" s="15" t="str">
        <f>VLOOKUP(B100,Overall!B:AA,15,0)</f>
        <v>Elective</v>
      </c>
      <c r="Q100" s="15" t="str">
        <f>VLOOKUP(B100,Overall!B:AA,16,0)</f>
        <v>Yes</v>
      </c>
      <c r="R100" s="14" t="str">
        <f>VLOOKUP(B100,Overall!B:AA,17,0)</f>
        <v>Computational Engineering
Advanced Mechanics
Computational Mechanics</v>
      </c>
      <c r="S100" s="20" t="str">
        <f>VLOOKUP(B100,Overall!B:AA,18,0)</f>
        <v>https://onlinecourses.nptel.ac.in/noc25_me158/preview</v>
      </c>
      <c r="T100" s="14" t="str">
        <f>VLOOKUP(B100,Overall!B:AA,19,0)</f>
        <v>noc25_me158</v>
      </c>
      <c r="U100" s="18" t="str">
        <f>VLOOKUP(B100,Overall!B:AA,20,0)</f>
        <v>https://onlinecourses.nptel.ac.in/noc24_me93/preview</v>
      </c>
      <c r="V100" s="18" t="str">
        <f>VLOOKUP(B100,Overall!B:AA,21,0)</f>
        <v>https://onlinecourses.nptel.ac.in/noc24_me93/preview</v>
      </c>
      <c r="W100" s="14" t="str">
        <f>VLOOKUP(B100,Overall!B:AA,22,0)</f>
        <v>noc24_me93</v>
      </c>
      <c r="X100" s="20" t="str">
        <f>VLOOKUP(B100,Overall!B:AA,23,0)</f>
        <v>https://nptel.ac.in/courses/112104193</v>
      </c>
      <c r="Y100" s="19" t="str">
        <f>VLOOKUP(B100,Overall!B:AA,24,0)</f>
        <v>https://nptel.ac.in/courses/112104193</v>
      </c>
      <c r="Z100" s="14">
        <f>VLOOKUP(B100,Overall!B:AA,25,0)</f>
        <v>112104193</v>
      </c>
      <c r="AA100" s="14"/>
    </row>
    <row r="101" spans="1:27" x14ac:dyDescent="0.25">
      <c r="A101" s="45">
        <v>100</v>
      </c>
      <c r="B101" s="14" t="s">
        <v>4177</v>
      </c>
      <c r="C101" s="14" t="str">
        <f>VLOOKUP(B101,Overall!B:AA,2,0)</f>
        <v>Mechanical Engineering</v>
      </c>
      <c r="D101" s="14" t="str">
        <f>VLOOKUP(B101,Overall!B:AA,3,0)</f>
        <v>Robotics</v>
      </c>
      <c r="E101" s="14" t="str">
        <f>VLOOKUP(B101,Overall!B:AA,4,0)</f>
        <v>Prof. Dk Pratihar</v>
      </c>
      <c r="F101" s="15" t="str">
        <f>VLOOKUP(B101,Overall!B:AA,5,0)</f>
        <v>IIT Kharagpur</v>
      </c>
      <c r="G101" s="15" t="str">
        <f>VLOOKUP(B101,Overall!B:AA,6,0)</f>
        <v>IIT Kharagpur</v>
      </c>
      <c r="H101" s="16" t="str">
        <f>VLOOKUP(B101,Overall!B:AA,7,0)</f>
        <v>8 Weeks</v>
      </c>
      <c r="I101" s="15" t="str">
        <f>VLOOKUP(B101,Overall!B:AA,8,0)</f>
        <v>Rerun</v>
      </c>
      <c r="J101" s="17">
        <f>VLOOKUP(B101,Overall!B:AA,9,0)</f>
        <v>45859</v>
      </c>
      <c r="K101" s="17">
        <f>VLOOKUP(B101,Overall!B:AA,10,0)</f>
        <v>45912</v>
      </c>
      <c r="L101" s="17">
        <f>VLOOKUP(B101,Overall!B:AA,11,0)</f>
        <v>45921</v>
      </c>
      <c r="M101" s="17">
        <f>VLOOKUP(B101,Overall!B:AA,12,0)</f>
        <v>45866</v>
      </c>
      <c r="N101" s="17">
        <f>VLOOKUP(B101,Overall!B:AA,13,0)</f>
        <v>45884</v>
      </c>
      <c r="O101" s="15" t="str">
        <f>VLOOKUP(B101,Overall!B:AA,14,0)</f>
        <v>UG/PG</v>
      </c>
      <c r="P101" s="15" t="str">
        <f>VLOOKUP(B101,Overall!B:AA,15,0)</f>
        <v>Core</v>
      </c>
      <c r="Q101" s="15" t="str">
        <f>VLOOKUP(B101,Overall!B:AA,16,0)</f>
        <v>Yes</v>
      </c>
      <c r="R101" s="14" t="str">
        <f>VLOOKUP(B101,Overall!B:AA,17,0)</f>
        <v>Robotics</v>
      </c>
      <c r="S101" s="20" t="str">
        <f>VLOOKUP(B101,Overall!B:AA,18,0)</f>
        <v>https://onlinecourses.nptel.ac.in/noc25_me166/preview</v>
      </c>
      <c r="T101" s="14" t="str">
        <f>VLOOKUP(B101,Overall!B:AA,19,0)</f>
        <v>noc25_me166</v>
      </c>
      <c r="U101" s="18" t="str">
        <f>VLOOKUP(B101,Overall!B:AA,20,0)</f>
        <v>https://onlinecourses.nptel.ac.in/noc24_me88/preview</v>
      </c>
      <c r="V101" s="18" t="str">
        <f>VLOOKUP(B101,Overall!B:AA,21,0)</f>
        <v>https://onlinecourses.nptel.ac.in/noc24_me88/preview</v>
      </c>
      <c r="W101" s="14" t="str">
        <f>VLOOKUP(B101,Overall!B:AA,22,0)</f>
        <v>noc24_me88</v>
      </c>
      <c r="X101" s="20" t="str">
        <f>VLOOKUP(B101,Overall!B:AA,23,0)</f>
        <v>https://nptel.ac.in/courses/112105249</v>
      </c>
      <c r="Y101" s="19" t="str">
        <f>VLOOKUP(B101,Overall!B:AA,24,0)</f>
        <v>https://nptel.ac.in/courses/112105249</v>
      </c>
      <c r="Z101" s="14">
        <f>VLOOKUP(B101,Overall!B:AA,25,0)</f>
        <v>112105249</v>
      </c>
      <c r="AA101" s="14"/>
    </row>
    <row r="102" spans="1:27" x14ac:dyDescent="0.25">
      <c r="A102" s="45">
        <v>101</v>
      </c>
      <c r="B102" s="14" t="s">
        <v>4312</v>
      </c>
      <c r="C102" s="14" t="str">
        <f>VLOOKUP(B102,Overall!B:AA,2,0)</f>
        <v>Metallurgical and Materials Engineering</v>
      </c>
      <c r="D102" s="14" t="str">
        <f>VLOOKUP(B102,Overall!B:AA,3,0)</f>
        <v>Thermo-Mechanical and Thermo-Chemical Processes</v>
      </c>
      <c r="E102" s="14" t="str">
        <f>VLOOKUP(B102,Overall!B:AA,4,0)</f>
        <v>Prof. Vivek Pancholi,
Prof. S. R. Meka</v>
      </c>
      <c r="F102" s="15" t="str">
        <f>VLOOKUP(B102,Overall!B:AA,5,0)</f>
        <v>IIT Roorkee</v>
      </c>
      <c r="G102" s="15" t="str">
        <f>VLOOKUP(B102,Overall!B:AA,6,0)</f>
        <v>IIT Roorkee</v>
      </c>
      <c r="H102" s="16" t="str">
        <f>VLOOKUP(B102,Overall!B:AA,7,0)</f>
        <v>8 Weeks</v>
      </c>
      <c r="I102" s="15" t="str">
        <f>VLOOKUP(B102,Overall!B:AA,8,0)</f>
        <v>Rerun</v>
      </c>
      <c r="J102" s="17">
        <f>VLOOKUP(B102,Overall!B:AA,9,0)</f>
        <v>45859</v>
      </c>
      <c r="K102" s="17">
        <f>VLOOKUP(B102,Overall!B:AA,10,0)</f>
        <v>45912</v>
      </c>
      <c r="L102" s="17">
        <f>VLOOKUP(B102,Overall!B:AA,11,0)</f>
        <v>45921</v>
      </c>
      <c r="M102" s="17">
        <f>VLOOKUP(B102,Overall!B:AA,12,0)</f>
        <v>45866</v>
      </c>
      <c r="N102" s="17">
        <f>VLOOKUP(B102,Overall!B:AA,13,0)</f>
        <v>45884</v>
      </c>
      <c r="O102" s="15" t="str">
        <f>VLOOKUP(B102,Overall!B:AA,14,0)</f>
        <v>UG/PG</v>
      </c>
      <c r="P102" s="15" t="str">
        <f>VLOOKUP(B102,Overall!B:AA,15,0)</f>
        <v>Elective</v>
      </c>
      <c r="Q102" s="15" t="str">
        <f>VLOOKUP(B102,Overall!B:AA,16,0)</f>
        <v>Yes</v>
      </c>
      <c r="R102" s="14" t="str">
        <f>VLOOKUP(B102,Overall!B:AA,17,0)</f>
        <v>Materials Joining
Minor in Metallurgy</v>
      </c>
      <c r="S102" s="20" t="str">
        <f>VLOOKUP(B102,Overall!B:AA,18,0)</f>
        <v>https://onlinecourses.nptel.ac.in/noc25_mm48/preview</v>
      </c>
      <c r="T102" s="14" t="str">
        <f>VLOOKUP(B102,Overall!B:AA,19,0)</f>
        <v>noc25_mm48</v>
      </c>
      <c r="U102" s="18" t="str">
        <f>VLOOKUP(B102,Overall!B:AA,20,0)</f>
        <v>https://onlinecourses.nptel.ac.in/noc24_mm30/preview</v>
      </c>
      <c r="V102" s="18" t="str">
        <f>VLOOKUP(B102,Overall!B:AA,21,0)</f>
        <v>https://onlinecourses.nptel.ac.in/noc24_mm30/preview</v>
      </c>
      <c r="W102" s="14" t="str">
        <f>VLOOKUP(B102,Overall!B:AA,22,0)</f>
        <v>noc24_mm30</v>
      </c>
      <c r="X102" s="20" t="str">
        <f>VLOOKUP(B102,Overall!B:AA,23,0)</f>
        <v>https://nptel.ac.in/courses/113107091</v>
      </c>
      <c r="Y102" s="19" t="str">
        <f>VLOOKUP(B102,Overall!B:AA,24,0)</f>
        <v>https://nptel.ac.in/courses/113107091</v>
      </c>
      <c r="Z102" s="14">
        <f>VLOOKUP(B102,Overall!B:AA,25,0)</f>
        <v>113107091</v>
      </c>
      <c r="AA102" s="14"/>
    </row>
    <row r="103" spans="1:27" x14ac:dyDescent="0.25">
      <c r="A103" s="45">
        <v>102</v>
      </c>
      <c r="B103" s="14" t="s">
        <v>4364</v>
      </c>
      <c r="C103" s="14" t="str">
        <f>VLOOKUP(B103,Overall!B:AA,2,0)</f>
        <v>Metallurgical Engineering and Materials Sciences</v>
      </c>
      <c r="D103" s="14" t="str">
        <f>VLOOKUP(B103,Overall!B:AA,3,0)</f>
        <v>Nature and Properties of Materials - An Introductory Course</v>
      </c>
      <c r="E103" s="14" t="str">
        <f>VLOOKUP(B103,Overall!B:AA,4,0)</f>
        <v>Prof. Ashish Garg</v>
      </c>
      <c r="F103" s="15" t="str">
        <f>VLOOKUP(B103,Overall!B:AA,5,0)</f>
        <v>IIT Kanpur</v>
      </c>
      <c r="G103" s="15" t="str">
        <f>VLOOKUP(B103,Overall!B:AA,6,0)</f>
        <v>IIT Kanpur</v>
      </c>
      <c r="H103" s="16" t="str">
        <f>VLOOKUP(B103,Overall!B:AA,7,0)</f>
        <v>8 Weeks</v>
      </c>
      <c r="I103" s="15" t="str">
        <f>VLOOKUP(B103,Overall!B:AA,8,0)</f>
        <v>Rerun</v>
      </c>
      <c r="J103" s="17">
        <f>VLOOKUP(B103,Overall!B:AA,9,0)</f>
        <v>45859</v>
      </c>
      <c r="K103" s="17">
        <f>VLOOKUP(B103,Overall!B:AA,10,0)</f>
        <v>45912</v>
      </c>
      <c r="L103" s="17">
        <f>VLOOKUP(B103,Overall!B:AA,11,0)</f>
        <v>45921</v>
      </c>
      <c r="M103" s="17">
        <f>VLOOKUP(B103,Overall!B:AA,12,0)</f>
        <v>45866</v>
      </c>
      <c r="N103" s="17">
        <f>VLOOKUP(B103,Overall!B:AA,13,0)</f>
        <v>45884</v>
      </c>
      <c r="O103" s="15" t="str">
        <f>VLOOKUP(B103,Overall!B:AA,14,0)</f>
        <v>UG/PG</v>
      </c>
      <c r="P103" s="15" t="str">
        <f>VLOOKUP(B103,Overall!B:AA,15,0)</f>
        <v>Core</v>
      </c>
      <c r="Q103" s="15" t="str">
        <f>VLOOKUP(B103,Overall!B:AA,16,0)</f>
        <v>Yes</v>
      </c>
      <c r="R103" s="14" t="str">
        <f>VLOOKUP(B103,Overall!B:AA,17,0)</f>
        <v>Minor in Materials Science</v>
      </c>
      <c r="S103" s="20" t="str">
        <f>VLOOKUP(B103,Overall!B:AA,18,0)</f>
        <v>https://onlinecourses.nptel.ac.in/noc25_mm58/preview</v>
      </c>
      <c r="T103" s="14" t="str">
        <f>VLOOKUP(B103,Overall!B:AA,19,0)</f>
        <v>noc25_mm58</v>
      </c>
      <c r="U103" s="18" t="str">
        <f>VLOOKUP(B103,Overall!B:AA,20,0)</f>
        <v>https://onlinecourses.nptel.ac.in/noc24_mm32/preview</v>
      </c>
      <c r="V103" s="18" t="str">
        <f>VLOOKUP(B103,Overall!B:AA,21,0)</f>
        <v>https://onlinecourses.nptel.ac.in/noc24_mm32/preview</v>
      </c>
      <c r="W103" s="14" t="str">
        <f>VLOOKUP(B103,Overall!B:AA,22,0)</f>
        <v>noc24_mm32</v>
      </c>
      <c r="X103" s="20" t="str">
        <f>VLOOKUP(B103,Overall!B:AA,23,0)</f>
        <v>https://nptel.ac.in/courses/113104076</v>
      </c>
      <c r="Y103" s="19" t="str">
        <f>VLOOKUP(B103,Overall!B:AA,24,0)</f>
        <v>https://nptel.ac.in/courses/113104076</v>
      </c>
      <c r="Z103" s="14">
        <f>VLOOKUP(B103,Overall!B:AA,25,0)</f>
        <v>113104076</v>
      </c>
      <c r="AA103" s="14"/>
    </row>
    <row r="104" spans="1:27" x14ac:dyDescent="0.25">
      <c r="A104" s="45">
        <v>103</v>
      </c>
      <c r="B104" s="14" t="s">
        <v>4373</v>
      </c>
      <c r="C104" s="14" t="str">
        <f>VLOOKUP(B104,Overall!B:AA,2,0)</f>
        <v>Metallurgical Engineering and Materials Sciences</v>
      </c>
      <c r="D104" s="14" t="str">
        <f>VLOOKUP(B104,Overall!B:AA,3,0)</f>
        <v>Fundamentals of Material Processing - I</v>
      </c>
      <c r="E104" s="14" t="str">
        <f>VLOOKUP(B104,Overall!B:AA,4,0)</f>
        <v>Prof. Shashank Shekhar</v>
      </c>
      <c r="F104" s="15" t="str">
        <f>VLOOKUP(B104,Overall!B:AA,5,0)</f>
        <v>IIT Kanpur</v>
      </c>
      <c r="G104" s="15" t="str">
        <f>VLOOKUP(B104,Overall!B:AA,6,0)</f>
        <v>IIT Kanpur</v>
      </c>
      <c r="H104" s="16" t="str">
        <f>VLOOKUP(B104,Overall!B:AA,7,0)</f>
        <v>8 Weeks</v>
      </c>
      <c r="I104" s="15" t="str">
        <f>VLOOKUP(B104,Overall!B:AA,8,0)</f>
        <v>Rerun</v>
      </c>
      <c r="J104" s="17">
        <f>VLOOKUP(B104,Overall!B:AA,9,0)</f>
        <v>45859</v>
      </c>
      <c r="K104" s="17">
        <f>VLOOKUP(B104,Overall!B:AA,10,0)</f>
        <v>45912</v>
      </c>
      <c r="L104" s="17">
        <f>VLOOKUP(B104,Overall!B:AA,11,0)</f>
        <v>45921</v>
      </c>
      <c r="M104" s="17">
        <f>VLOOKUP(B104,Overall!B:AA,12,0)</f>
        <v>45866</v>
      </c>
      <c r="N104" s="17">
        <f>VLOOKUP(B104,Overall!B:AA,13,0)</f>
        <v>45884</v>
      </c>
      <c r="O104" s="15" t="str">
        <f>VLOOKUP(B104,Overall!B:AA,14,0)</f>
        <v>UG</v>
      </c>
      <c r="P104" s="15" t="str">
        <f>VLOOKUP(B104,Overall!B:AA,15,0)</f>
        <v>Core</v>
      </c>
      <c r="Q104" s="15" t="str">
        <f>VLOOKUP(B104,Overall!B:AA,16,0)</f>
        <v>No</v>
      </c>
      <c r="R104" s="14">
        <f>VLOOKUP(B104,Overall!B:AA,17,0)</f>
        <v>0</v>
      </c>
      <c r="S104" s="20" t="str">
        <f>VLOOKUP(B104,Overall!B:AA,18,0)</f>
        <v>https://onlinecourses.nptel.ac.in/noc25_mm60/preview</v>
      </c>
      <c r="T104" s="14" t="str">
        <f>VLOOKUP(B104,Overall!B:AA,19,0)</f>
        <v>noc25_mm60</v>
      </c>
      <c r="U104" s="18" t="str">
        <f>VLOOKUP(B104,Overall!B:AA,20,0)</f>
        <v>https://onlinecourses.nptel.ac.in/noc24_mm33/preview</v>
      </c>
      <c r="V104" s="18" t="str">
        <f>VLOOKUP(B104,Overall!B:AA,21,0)</f>
        <v>https://onlinecourses.nptel.ac.in/noc24_mm33/preview</v>
      </c>
      <c r="W104" s="14" t="str">
        <f>VLOOKUP(B104,Overall!B:AA,22,0)</f>
        <v>noc24_mm33</v>
      </c>
      <c r="X104" s="20" t="str">
        <f>VLOOKUP(B104,Overall!B:AA,23,0)</f>
        <v>https://nptel.ac.in/courses/113104073</v>
      </c>
      <c r="Y104" s="19" t="str">
        <f>VLOOKUP(B104,Overall!B:AA,24,0)</f>
        <v>https://nptel.ac.in/courses/113104073</v>
      </c>
      <c r="Z104" s="14">
        <f>VLOOKUP(B104,Overall!B:AA,25,0)</f>
        <v>113104073</v>
      </c>
      <c r="AA104" s="14"/>
    </row>
    <row r="105" spans="1:27" x14ac:dyDescent="0.25">
      <c r="A105" s="45">
        <v>104</v>
      </c>
      <c r="B105" s="14" t="s">
        <v>4377</v>
      </c>
      <c r="C105" s="14" t="str">
        <f>VLOOKUP(B105,Overall!B:AA,2,0)</f>
        <v>Metallurgical Engineering and Materials Sciences</v>
      </c>
      <c r="D105" s="14" t="str">
        <f>VLOOKUP(B105,Overall!B:AA,3,0)</f>
        <v>Mechanical Behaviour of Materials (Part - II)</v>
      </c>
      <c r="E105" s="14" t="str">
        <f>VLOOKUP(B105,Overall!B:AA,4,0)</f>
        <v>Prof. Shashank Shekhar,
Prof. Sudhanshu Shekhar Singh</v>
      </c>
      <c r="F105" s="15" t="str">
        <f>VLOOKUP(B105,Overall!B:AA,5,0)</f>
        <v>IIT Kanpur</v>
      </c>
      <c r="G105" s="15" t="str">
        <f>VLOOKUP(B105,Overall!B:AA,6,0)</f>
        <v>IIT Kanpur</v>
      </c>
      <c r="H105" s="16" t="str">
        <f>VLOOKUP(B105,Overall!B:AA,7,0)</f>
        <v>8 Weeks</v>
      </c>
      <c r="I105" s="15" t="str">
        <f>VLOOKUP(B105,Overall!B:AA,8,0)</f>
        <v>Rerun</v>
      </c>
      <c r="J105" s="17">
        <f>VLOOKUP(B105,Overall!B:AA,9,0)</f>
        <v>45859</v>
      </c>
      <c r="K105" s="17">
        <f>VLOOKUP(B105,Overall!B:AA,10,0)</f>
        <v>45912</v>
      </c>
      <c r="L105" s="17">
        <f>VLOOKUP(B105,Overall!B:AA,11,0)</f>
        <v>45921</v>
      </c>
      <c r="M105" s="17">
        <f>VLOOKUP(B105,Overall!B:AA,12,0)</f>
        <v>45866</v>
      </c>
      <c r="N105" s="17">
        <f>VLOOKUP(B105,Overall!B:AA,13,0)</f>
        <v>45884</v>
      </c>
      <c r="O105" s="15" t="str">
        <f>VLOOKUP(B105,Overall!B:AA,14,0)</f>
        <v>UG</v>
      </c>
      <c r="P105" s="15" t="str">
        <f>VLOOKUP(B105,Overall!B:AA,15,0)</f>
        <v>Core</v>
      </c>
      <c r="Q105" s="15" t="str">
        <f>VLOOKUP(B105,Overall!B:AA,16,0)</f>
        <v>No</v>
      </c>
      <c r="R105" s="14">
        <f>VLOOKUP(B105,Overall!B:AA,17,0)</f>
        <v>0</v>
      </c>
      <c r="S105" s="20" t="str">
        <f>VLOOKUP(B105,Overall!B:AA,18,0)</f>
        <v>https://onlinecourses.nptel.ac.in/noc25_mm61/preview</v>
      </c>
      <c r="T105" s="14" t="str">
        <f>VLOOKUP(B105,Overall!B:AA,19,0)</f>
        <v>noc25_mm61</v>
      </c>
      <c r="U105" s="18" t="str">
        <f>VLOOKUP(B105,Overall!B:AA,20,0)</f>
        <v>https://onlinecourses.nptel.ac.in/noc24_mm26/preview</v>
      </c>
      <c r="V105" s="18" t="str">
        <f>VLOOKUP(B105,Overall!B:AA,21,0)</f>
        <v>https://onlinecourses.nptel.ac.in/noc24_mm26/preview</v>
      </c>
      <c r="W105" s="14" t="str">
        <f>VLOOKUP(B105,Overall!B:AA,22,0)</f>
        <v>noc24_mm26</v>
      </c>
      <c r="X105" s="20" t="str">
        <f>VLOOKUP(B105,Overall!B:AA,23,0)</f>
        <v>https://nptel.ac.in/courses/113104105</v>
      </c>
      <c r="Y105" s="19" t="str">
        <f>VLOOKUP(B105,Overall!B:AA,24,0)</f>
        <v>https://nptel.ac.in/courses/113104105</v>
      </c>
      <c r="Z105" s="14">
        <f>VLOOKUP(B105,Overall!B:AA,25,0)</f>
        <v>113104105</v>
      </c>
      <c r="AA105" s="14"/>
    </row>
    <row r="106" spans="1:27" x14ac:dyDescent="0.25">
      <c r="A106" s="45">
        <v>105</v>
      </c>
      <c r="B106" s="14" t="s">
        <v>4486</v>
      </c>
      <c r="C106" s="14" t="str">
        <f>VLOOKUP(B106,Overall!B:AA,2,0)</f>
        <v>Multidisciplinary</v>
      </c>
      <c r="D106" s="14" t="str">
        <f>VLOOKUP(B106,Overall!B:AA,3,0)</f>
        <v>Food Packaging Technology</v>
      </c>
      <c r="E106" s="14" t="str">
        <f>VLOOKUP(B106,Overall!B:AA,4,0)</f>
        <v>Prof. Maya Raman,
Prof. Jenny Ann John</v>
      </c>
      <c r="F106" s="15" t="str">
        <f>VLOOKUP(B106,Overall!B:AA,5,0)</f>
        <v>KUFOS Panangad</v>
      </c>
      <c r="G106" s="15" t="str">
        <f>VLOOKUP(B106,Overall!B:AA,6,0)</f>
        <v>IIT Madras</v>
      </c>
      <c r="H106" s="16" t="str">
        <f>VLOOKUP(B106,Overall!B:AA,7,0)</f>
        <v>8 Weeks</v>
      </c>
      <c r="I106" s="15" t="str">
        <f>VLOOKUP(B106,Overall!B:AA,8,0)</f>
        <v>Rerun</v>
      </c>
      <c r="J106" s="17">
        <f>VLOOKUP(B106,Overall!B:AA,9,0)</f>
        <v>45859</v>
      </c>
      <c r="K106" s="17">
        <f>VLOOKUP(B106,Overall!B:AA,10,0)</f>
        <v>45912</v>
      </c>
      <c r="L106" s="17">
        <f>VLOOKUP(B106,Overall!B:AA,11,0)</f>
        <v>45921</v>
      </c>
      <c r="M106" s="17">
        <f>VLOOKUP(B106,Overall!B:AA,12,0)</f>
        <v>45866</v>
      </c>
      <c r="N106" s="17">
        <f>VLOOKUP(B106,Overall!B:AA,13,0)</f>
        <v>45884</v>
      </c>
      <c r="O106" s="15" t="str">
        <f>VLOOKUP(B106,Overall!B:AA,14,0)</f>
        <v>UG/PG</v>
      </c>
      <c r="P106" s="15" t="str">
        <f>VLOOKUP(B106,Overall!B:AA,15,0)</f>
        <v>Core</v>
      </c>
      <c r="Q106" s="15" t="str">
        <f>VLOOKUP(B106,Overall!B:AA,16,0)</f>
        <v>Yes</v>
      </c>
      <c r="R106" s="14">
        <f>VLOOKUP(B106,Overall!B:AA,17,0)</f>
        <v>0</v>
      </c>
      <c r="S106" s="20" t="str">
        <f>VLOOKUP(B106,Overall!B:AA,18,0)</f>
        <v>https://onlinecourses.nptel.ac.in/noc25_ge65/preview</v>
      </c>
      <c r="T106" s="14" t="str">
        <f>VLOOKUP(B106,Overall!B:AA,19,0)</f>
        <v>noc25_ge65</v>
      </c>
      <c r="U106" s="18" t="str">
        <f>VLOOKUP(B106,Overall!B:AA,20,0)</f>
        <v>https://onlinecourses.nptel.ac.in/noc24_ge65/preview</v>
      </c>
      <c r="V106" s="18" t="str">
        <f>VLOOKUP(B106,Overall!B:AA,21,0)</f>
        <v>https://onlinecourses.nptel.ac.in/noc24_ge65/preview</v>
      </c>
      <c r="W106" s="14" t="str">
        <f>VLOOKUP(B106,Overall!B:AA,22,0)</f>
        <v>noc24_ge65</v>
      </c>
      <c r="X106" s="20" t="str">
        <f>VLOOKUP(B106,Overall!B:AA,23,0)</f>
        <v>https://nptel.ac.in/courses/127106237</v>
      </c>
      <c r="Y106" s="19" t="str">
        <f>VLOOKUP(B106,Overall!B:AA,24,0)</f>
        <v>https://nptel.ac.in/courses/127106237</v>
      </c>
      <c r="Z106" s="14">
        <f>VLOOKUP(B106,Overall!B:AA,25,0)</f>
        <v>127106237</v>
      </c>
      <c r="AA106" s="14"/>
    </row>
    <row r="107" spans="1:27" x14ac:dyDescent="0.25">
      <c r="A107" s="45">
        <v>106</v>
      </c>
      <c r="B107" s="14" t="s">
        <v>4516</v>
      </c>
      <c r="C107" s="14" t="str">
        <f>VLOOKUP(B107,Overall!B:AA,2,0)</f>
        <v>Multidisciplinary</v>
      </c>
      <c r="D107" s="14" t="str">
        <f>VLOOKUP(B107,Overall!B:AA,3,0)</f>
        <v>Teaching and Learning in General Programs: TALG</v>
      </c>
      <c r="E107" s="14" t="str">
        <f>VLOOKUP(B107,Overall!B:AA,4,0)</f>
        <v>Prof. N.J. Rao</v>
      </c>
      <c r="F107" s="15" t="str">
        <f>VLOOKUP(B107,Overall!B:AA,5,0)</f>
        <v>IISc Bangalore</v>
      </c>
      <c r="G107" s="15" t="str">
        <f>VLOOKUP(B107,Overall!B:AA,6,0)</f>
        <v>IISc Bangalore</v>
      </c>
      <c r="H107" s="16" t="str">
        <f>VLOOKUP(B107,Overall!B:AA,7,0)</f>
        <v>4 Weeks</v>
      </c>
      <c r="I107" s="15" t="str">
        <f>VLOOKUP(B107,Overall!B:AA,8,0)</f>
        <v>Rerun</v>
      </c>
      <c r="J107" s="17">
        <f>VLOOKUP(B107,Overall!B:AA,9,0)</f>
        <v>45859</v>
      </c>
      <c r="K107" s="17">
        <f>VLOOKUP(B107,Overall!B:AA,10,0)</f>
        <v>45884</v>
      </c>
      <c r="L107" s="17">
        <f>VLOOKUP(B107,Overall!B:AA,11,0)</f>
        <v>45921</v>
      </c>
      <c r="M107" s="17">
        <f>VLOOKUP(B107,Overall!B:AA,12,0)</f>
        <v>45866</v>
      </c>
      <c r="N107" s="17">
        <f>VLOOKUP(B107,Overall!B:AA,13,0)</f>
        <v>45884</v>
      </c>
      <c r="O107" s="15" t="str">
        <f>VLOOKUP(B107,Overall!B:AA,14,0)</f>
        <v>PG</v>
      </c>
      <c r="P107" s="15" t="str">
        <f>VLOOKUP(B107,Overall!B:AA,15,0)</f>
        <v>Elective</v>
      </c>
      <c r="Q107" s="15" t="str">
        <f>VLOOKUP(B107,Overall!B:AA,16,0)</f>
        <v>Yes</v>
      </c>
      <c r="R107" s="14" t="str">
        <f>VLOOKUP(B107,Overall!B:AA,17,0)</f>
        <v>Faculty Domain - Fundamental
Faculty Domain - Advanced</v>
      </c>
      <c r="S107" s="20" t="str">
        <f>VLOOKUP(B107,Overall!B:AA,18,0)</f>
        <v>https://onlinecourses.nptel.ac.in/noc25_ge71/preview</v>
      </c>
      <c r="T107" s="14" t="str">
        <f>VLOOKUP(B107,Overall!B:AA,19,0)</f>
        <v>noc25_ge71</v>
      </c>
      <c r="U107" s="18" t="str">
        <f>VLOOKUP(B107,Overall!B:AA,20,0)</f>
        <v>https://onlinecourses.nptel.ac.in/noc24_ge38/preview</v>
      </c>
      <c r="V107" s="18" t="str">
        <f>VLOOKUP(B107,Overall!B:AA,21,0)</f>
        <v>https://onlinecourses.nptel.ac.in/noc24_ge38/preview</v>
      </c>
      <c r="W107" s="14" t="str">
        <f>VLOOKUP(B107,Overall!B:AA,22,0)</f>
        <v>noc24_ge38</v>
      </c>
      <c r="X107" s="20" t="str">
        <f>VLOOKUP(B107,Overall!B:AA,23,0)</f>
        <v>https://nptel.ac.in/courses/127108015</v>
      </c>
      <c r="Y107" s="19" t="str">
        <f>VLOOKUP(B107,Overall!B:AA,24,0)</f>
        <v>https://nptel.ac.in/courses/127108015</v>
      </c>
      <c r="Z107" s="14">
        <f>VLOOKUP(B107,Overall!B:AA,25,0)</f>
        <v>127108015</v>
      </c>
      <c r="AA107" s="14"/>
    </row>
    <row r="108" spans="1:27" x14ac:dyDescent="0.25">
      <c r="A108" s="45">
        <v>107</v>
      </c>
      <c r="B108" s="14" t="s">
        <v>4542</v>
      </c>
      <c r="C108" s="14" t="str">
        <f>VLOOKUP(B108,Overall!B:AA,2,0)</f>
        <v>Multidisciplinary
Public Health</v>
      </c>
      <c r="D108" s="14" t="str">
        <f>VLOOKUP(B108,Overall!B:AA,3,0)</f>
        <v>Basics of Health Promotion and Education Intervention</v>
      </c>
      <c r="E108" s="14" t="str">
        <f>VLOOKUP(B108,Overall!B:AA,4,0)</f>
        <v>Prof. Arista Lahiri,
Prof. Sweety Suman Jha,
Prof. Chandrasekhar taklikar,
Prof. Madhumita Dobe</v>
      </c>
      <c r="F108" s="15" t="str">
        <f>VLOOKUP(B108,Overall!B:AA,5,0)</f>
        <v>IIT Kharagpur</v>
      </c>
      <c r="G108" s="15" t="str">
        <f>VLOOKUP(B108,Overall!B:AA,6,0)</f>
        <v>IIT Kharagpur</v>
      </c>
      <c r="H108" s="16" t="str">
        <f>VLOOKUP(B108,Overall!B:AA,7,0)</f>
        <v>8 Weeks</v>
      </c>
      <c r="I108" s="15" t="str">
        <f>VLOOKUP(B108,Overall!B:AA,8,0)</f>
        <v>Rerun</v>
      </c>
      <c r="J108" s="17">
        <f>VLOOKUP(B108,Overall!B:AA,9,0)</f>
        <v>45859</v>
      </c>
      <c r="K108" s="17">
        <f>VLOOKUP(B108,Overall!B:AA,10,0)</f>
        <v>45912</v>
      </c>
      <c r="L108" s="17">
        <f>VLOOKUP(B108,Overall!B:AA,11,0)</f>
        <v>45921</v>
      </c>
      <c r="M108" s="17">
        <f>VLOOKUP(B108,Overall!B:AA,12,0)</f>
        <v>45866</v>
      </c>
      <c r="N108" s="17">
        <f>VLOOKUP(B108,Overall!B:AA,13,0)</f>
        <v>45884</v>
      </c>
      <c r="O108" s="15" t="str">
        <f>VLOOKUP(B108,Overall!B:AA,14,0)</f>
        <v>PG</v>
      </c>
      <c r="P108" s="15" t="str">
        <f>VLOOKUP(B108,Overall!B:AA,15,0)</f>
        <v>Core</v>
      </c>
      <c r="Q108" s="15" t="str">
        <f>VLOOKUP(B108,Overall!B:AA,16,0)</f>
        <v>Yes</v>
      </c>
      <c r="R108" s="14">
        <f>VLOOKUP(B108,Overall!B:AA,17,0)</f>
        <v>0</v>
      </c>
      <c r="S108" s="20" t="str">
        <f>VLOOKUP(B108,Overall!B:AA,18,0)</f>
        <v>https://onlinecourses.nptel.ac.in/noc25_ge75/preview</v>
      </c>
      <c r="T108" s="14" t="str">
        <f>VLOOKUP(B108,Overall!B:AA,19,0)</f>
        <v>noc25_ge75</v>
      </c>
      <c r="U108" s="18" t="str">
        <f>VLOOKUP(B108,Overall!B:AA,20,0)</f>
        <v>https://onlinecourses.nptel.ac.in/noc24_ge44/preview</v>
      </c>
      <c r="V108" s="18" t="str">
        <f>VLOOKUP(B108,Overall!B:AA,21,0)</f>
        <v>https://onlinecourses.nptel.ac.in/noc24_ge44/preview</v>
      </c>
      <c r="W108" s="14" t="str">
        <f>VLOOKUP(B108,Overall!B:AA,22,0)</f>
        <v>noc24_ge44</v>
      </c>
      <c r="X108" s="20" t="str">
        <f>VLOOKUP(B108,Overall!B:AA,23,0)</f>
        <v>https://nptel.ac.in/courses/127105232</v>
      </c>
      <c r="Y108" s="19" t="str">
        <f>VLOOKUP(B108,Overall!B:AA,24,0)</f>
        <v>https://nptel.ac.in/courses/127105232</v>
      </c>
      <c r="Z108" s="14">
        <f>VLOOKUP(B108,Overall!B:AA,25,0)</f>
        <v>127105232</v>
      </c>
      <c r="AA108" s="14"/>
    </row>
    <row r="109" spans="1:27" x14ac:dyDescent="0.25">
      <c r="A109" s="45">
        <v>108</v>
      </c>
      <c r="B109" s="14" t="s">
        <v>4589</v>
      </c>
      <c r="C109" s="14" t="str">
        <f>VLOOKUP(B109,Overall!B:AA,2,0)</f>
        <v>Ocean Engineering</v>
      </c>
      <c r="D109" s="14" t="str">
        <f>VLOOKUP(B109,Overall!B:AA,3,0)</f>
        <v>Marine Propulsion</v>
      </c>
      <c r="E109" s="14" t="str">
        <f>VLOOKUP(B109,Overall!B:AA,4,0)</f>
        <v>Prof. Anirban Bhattacharyya</v>
      </c>
      <c r="F109" s="15" t="str">
        <f>VLOOKUP(B109,Overall!B:AA,5,0)</f>
        <v>IIT Kharagpur</v>
      </c>
      <c r="G109" s="15" t="str">
        <f>VLOOKUP(B109,Overall!B:AA,6,0)</f>
        <v>IIT Kharagpur</v>
      </c>
      <c r="H109" s="16" t="str">
        <f>VLOOKUP(B109,Overall!B:AA,7,0)</f>
        <v>8 Weeks</v>
      </c>
      <c r="I109" s="15" t="str">
        <f>VLOOKUP(B109,Overall!B:AA,8,0)</f>
        <v>Rerun</v>
      </c>
      <c r="J109" s="17">
        <f>VLOOKUP(B109,Overall!B:AA,9,0)</f>
        <v>45859</v>
      </c>
      <c r="K109" s="17">
        <f>VLOOKUP(B109,Overall!B:AA,10,0)</f>
        <v>45912</v>
      </c>
      <c r="L109" s="17">
        <f>VLOOKUP(B109,Overall!B:AA,11,0)</f>
        <v>45921</v>
      </c>
      <c r="M109" s="17">
        <f>VLOOKUP(B109,Overall!B:AA,12,0)</f>
        <v>45866</v>
      </c>
      <c r="N109" s="17">
        <f>VLOOKUP(B109,Overall!B:AA,13,0)</f>
        <v>45884</v>
      </c>
      <c r="O109" s="15" t="str">
        <f>VLOOKUP(B109,Overall!B:AA,14,0)</f>
        <v>UG/PG</v>
      </c>
      <c r="P109" s="15" t="str">
        <f>VLOOKUP(B109,Overall!B:AA,15,0)</f>
        <v>Elective</v>
      </c>
      <c r="Q109" s="15" t="str">
        <f>VLOOKUP(B109,Overall!B:AA,16,0)</f>
        <v>Yes</v>
      </c>
      <c r="R109" s="14">
        <f>VLOOKUP(B109,Overall!B:AA,17,0)</f>
        <v>0</v>
      </c>
      <c r="S109" s="20" t="str">
        <f>VLOOKUP(B109,Overall!B:AA,18,0)</f>
        <v>https://onlinecourses.nptel.ac.in/noc25_oe08/preview</v>
      </c>
      <c r="T109" s="14" t="str">
        <f>VLOOKUP(B109,Overall!B:AA,19,0)</f>
        <v>noc25_oe08</v>
      </c>
      <c r="U109" s="18" t="str">
        <f>VLOOKUP(B109,Overall!B:AA,20,0)</f>
        <v>https://onlinecourses.nptel.ac.in/noc22_oe05/preview</v>
      </c>
      <c r="V109" s="18" t="str">
        <f>VLOOKUP(B109,Overall!B:AA,21,0)</f>
        <v>https://onlinecourses.nptel.ac.in/noc22_oe05/preview</v>
      </c>
      <c r="W109" s="14" t="str">
        <f>VLOOKUP(B109,Overall!B:AA,22,0)</f>
        <v>noc22_oe05</v>
      </c>
      <c r="X109" s="20" t="str">
        <f>VLOOKUP(B109,Overall!B:AA,23,0)</f>
        <v>https://nptel.ac.in/courses/114105047</v>
      </c>
      <c r="Y109" s="19" t="str">
        <f>VLOOKUP(B109,Overall!B:AA,24,0)</f>
        <v>https://nptel.ac.in/courses/114105047</v>
      </c>
      <c r="Z109" s="14">
        <f>VLOOKUP(B109,Overall!B:AA,25,0)</f>
        <v>114105047</v>
      </c>
      <c r="AA109" s="14"/>
    </row>
    <row r="110" spans="1:27" x14ac:dyDescent="0.25">
      <c r="A110" s="45">
        <v>109</v>
      </c>
      <c r="B110" s="14" t="s">
        <v>4673</v>
      </c>
      <c r="C110" s="14" t="str">
        <f>VLOOKUP(B110,Overall!B:AA,2,0)</f>
        <v>Physics</v>
      </c>
      <c r="D110" s="14" t="str">
        <f>VLOOKUP(B110,Overall!B:AA,3,0)</f>
        <v>Newtonian Mechanics with Examples</v>
      </c>
      <c r="E110" s="14" t="str">
        <f>VLOOKUP(B110,Overall!B:AA,4,0)</f>
        <v>Prof. Shiladitya Sengupta</v>
      </c>
      <c r="F110" s="15" t="str">
        <f>VLOOKUP(B110,Overall!B:AA,5,0)</f>
        <v>IIT Roorkee</v>
      </c>
      <c r="G110" s="15" t="str">
        <f>VLOOKUP(B110,Overall!B:AA,6,0)</f>
        <v>IIT Roorkee</v>
      </c>
      <c r="H110" s="16" t="str">
        <f>VLOOKUP(B110,Overall!B:AA,7,0)</f>
        <v>8 Weeks</v>
      </c>
      <c r="I110" s="15" t="str">
        <f>VLOOKUP(B110,Overall!B:AA,8,0)</f>
        <v>Rerun</v>
      </c>
      <c r="J110" s="17">
        <f>VLOOKUP(B110,Overall!B:AA,9,0)</f>
        <v>45859</v>
      </c>
      <c r="K110" s="17">
        <f>VLOOKUP(B110,Overall!B:AA,10,0)</f>
        <v>45912</v>
      </c>
      <c r="L110" s="17">
        <f>VLOOKUP(B110,Overall!B:AA,11,0)</f>
        <v>45921</v>
      </c>
      <c r="M110" s="17">
        <f>VLOOKUP(B110,Overall!B:AA,12,0)</f>
        <v>45866</v>
      </c>
      <c r="N110" s="17">
        <f>VLOOKUP(B110,Overall!B:AA,13,0)</f>
        <v>45884</v>
      </c>
      <c r="O110" s="15" t="str">
        <f>VLOOKUP(B110,Overall!B:AA,14,0)</f>
        <v>UG</v>
      </c>
      <c r="P110" s="15" t="str">
        <f>VLOOKUP(B110,Overall!B:AA,15,0)</f>
        <v>Core</v>
      </c>
      <c r="Q110" s="15" t="str">
        <f>VLOOKUP(B110,Overall!B:AA,16,0)</f>
        <v>No</v>
      </c>
      <c r="R110" s="14">
        <f>VLOOKUP(B110,Overall!B:AA,17,0)</f>
        <v>0</v>
      </c>
      <c r="S110" s="20" t="str">
        <f>VLOOKUP(B110,Overall!B:AA,18,0)</f>
        <v>https://onlinecourses.nptel.ac.in/noc25_ph37/preview</v>
      </c>
      <c r="T110" s="14" t="str">
        <f>VLOOKUP(B110,Overall!B:AA,19,0)</f>
        <v>noc25_ph37</v>
      </c>
      <c r="U110" s="18" t="str">
        <f>VLOOKUP(B110,Overall!B:AA,20,0)</f>
        <v>https://onlinecourses.nptel.ac.in/noc24_ph47/preview</v>
      </c>
      <c r="V110" s="18" t="str">
        <f>VLOOKUP(B110,Overall!B:AA,21,0)</f>
        <v>https://onlinecourses.nptel.ac.in/noc24_ph47/preview</v>
      </c>
      <c r="W110" s="14" t="str">
        <f>VLOOKUP(B110,Overall!B:AA,22,0)</f>
        <v>noc24_ph47</v>
      </c>
      <c r="X110" s="20" t="str">
        <f>VLOOKUP(B110,Overall!B:AA,23,0)</f>
        <v>https://nptel.ac.in/courses/115107134</v>
      </c>
      <c r="Y110" s="19" t="str">
        <f>VLOOKUP(B110,Overall!B:AA,24,0)</f>
        <v>https://nptel.ac.in/courses/115107134</v>
      </c>
      <c r="Z110" s="14">
        <f>VLOOKUP(B110,Overall!B:AA,25,0)</f>
        <v>115107134</v>
      </c>
      <c r="AA110" s="14"/>
    </row>
    <row r="111" spans="1:27" x14ac:dyDescent="0.25">
      <c r="A111" s="45">
        <v>110</v>
      </c>
      <c r="B111" s="14" t="s">
        <v>4702</v>
      </c>
      <c r="C111" s="14" t="str">
        <f>VLOOKUP(B111,Overall!B:AA,2,0)</f>
        <v>Physics</v>
      </c>
      <c r="D111" s="14" t="str">
        <f>VLOOKUP(B111,Overall!B:AA,3,0)</f>
        <v>Quantum Hall Effects</v>
      </c>
      <c r="E111" s="14" t="str">
        <f>VLOOKUP(B111,Overall!B:AA,4,0)</f>
        <v>Prof. Saurabh Basu</v>
      </c>
      <c r="F111" s="15" t="str">
        <f>VLOOKUP(B111,Overall!B:AA,5,0)</f>
        <v>IIT Guwahati</v>
      </c>
      <c r="G111" s="15" t="str">
        <f>VLOOKUP(B111,Overall!B:AA,6,0)</f>
        <v>IIT Guwahati</v>
      </c>
      <c r="H111" s="16" t="str">
        <f>VLOOKUP(B111,Overall!B:AA,7,0)</f>
        <v>8 Weeks</v>
      </c>
      <c r="I111" s="15" t="str">
        <f>VLOOKUP(B111,Overall!B:AA,8,0)</f>
        <v>Rerun</v>
      </c>
      <c r="J111" s="17">
        <f>VLOOKUP(B111,Overall!B:AA,9,0)</f>
        <v>45859</v>
      </c>
      <c r="K111" s="17">
        <f>VLOOKUP(B111,Overall!B:AA,10,0)</f>
        <v>45912</v>
      </c>
      <c r="L111" s="17">
        <f>VLOOKUP(B111,Overall!B:AA,11,0)</f>
        <v>45921</v>
      </c>
      <c r="M111" s="17">
        <f>VLOOKUP(B111,Overall!B:AA,12,0)</f>
        <v>45866</v>
      </c>
      <c r="N111" s="17">
        <f>VLOOKUP(B111,Overall!B:AA,13,0)</f>
        <v>45884</v>
      </c>
      <c r="O111" s="15" t="str">
        <f>VLOOKUP(B111,Overall!B:AA,14,0)</f>
        <v>PG</v>
      </c>
      <c r="P111" s="15" t="str">
        <f>VLOOKUP(B111,Overall!B:AA,15,0)</f>
        <v>Elective</v>
      </c>
      <c r="Q111" s="15" t="str">
        <f>VLOOKUP(B111,Overall!B:AA,16,0)</f>
        <v>Yes</v>
      </c>
      <c r="R111" s="14">
        <f>VLOOKUP(B111,Overall!B:AA,17,0)</f>
        <v>0</v>
      </c>
      <c r="S111" s="20" t="str">
        <f>VLOOKUP(B111,Overall!B:AA,18,0)</f>
        <v>https://onlinecourses.nptel.ac.in/noc25_ph43/preview</v>
      </c>
      <c r="T111" s="14" t="str">
        <f>VLOOKUP(B111,Overall!B:AA,19,0)</f>
        <v>noc25_ph43</v>
      </c>
      <c r="U111" s="18" t="str">
        <f>VLOOKUP(B111,Overall!B:AA,20,0)</f>
        <v>https://onlinecourses.nptel.ac.in/noc24_ph25/preview</v>
      </c>
      <c r="V111" s="18" t="str">
        <f>VLOOKUP(B111,Overall!B:AA,21,0)</f>
        <v>https://onlinecourses.nptel.ac.in/noc24_ph25/preview</v>
      </c>
      <c r="W111" s="14" t="str">
        <f>VLOOKUP(B111,Overall!B:AA,22,0)</f>
        <v>noc24_ph25</v>
      </c>
      <c r="X111" s="20" t="str">
        <f>VLOOKUP(B111,Overall!B:AA,23,0)</f>
        <v>https://nptel.ac.in/courses/115103134</v>
      </c>
      <c r="Y111" s="19" t="str">
        <f>VLOOKUP(B111,Overall!B:AA,24,0)</f>
        <v>https://nptel.ac.in/courses/115103134</v>
      </c>
      <c r="Z111" s="14">
        <f>VLOOKUP(B111,Overall!B:AA,25,0)</f>
        <v>115103134</v>
      </c>
      <c r="AA111" s="14"/>
    </row>
    <row r="112" spans="1:27" x14ac:dyDescent="0.25">
      <c r="A112" s="45">
        <v>111</v>
      </c>
      <c r="B112" s="14" t="s">
        <v>4734</v>
      </c>
      <c r="C112" s="14" t="str">
        <f>VLOOKUP(B112,Overall!B:AA,2,0)</f>
        <v>Physics</v>
      </c>
      <c r="D112" s="14" t="str">
        <f>VLOOKUP(B112,Overall!B:AA,3,0)</f>
        <v>Concepts in Magnetism and Superconductivity</v>
      </c>
      <c r="E112" s="14" t="str">
        <f>VLOOKUP(B112,Overall!B:AA,4,0)</f>
        <v>Prof. A Taraphder</v>
      </c>
      <c r="F112" s="15" t="str">
        <f>VLOOKUP(B112,Overall!B:AA,5,0)</f>
        <v>IIT Kharagpur</v>
      </c>
      <c r="G112" s="15" t="str">
        <f>VLOOKUP(B112,Overall!B:AA,6,0)</f>
        <v>IIT Kharagpur</v>
      </c>
      <c r="H112" s="16" t="str">
        <f>VLOOKUP(B112,Overall!B:AA,7,0)</f>
        <v>8 Weeks</v>
      </c>
      <c r="I112" s="15" t="str">
        <f>VLOOKUP(B112,Overall!B:AA,8,0)</f>
        <v>Rerun</v>
      </c>
      <c r="J112" s="17">
        <f>VLOOKUP(B112,Overall!B:AA,9,0)</f>
        <v>45859</v>
      </c>
      <c r="K112" s="17">
        <f>VLOOKUP(B112,Overall!B:AA,10,0)</f>
        <v>45912</v>
      </c>
      <c r="L112" s="17">
        <f>VLOOKUP(B112,Overall!B:AA,11,0)</f>
        <v>45921</v>
      </c>
      <c r="M112" s="17">
        <f>VLOOKUP(B112,Overall!B:AA,12,0)</f>
        <v>45866</v>
      </c>
      <c r="N112" s="17">
        <f>VLOOKUP(B112,Overall!B:AA,13,0)</f>
        <v>45884</v>
      </c>
      <c r="O112" s="15" t="str">
        <f>VLOOKUP(B112,Overall!B:AA,14,0)</f>
        <v>UG/PG</v>
      </c>
      <c r="P112" s="15" t="str">
        <f>VLOOKUP(B112,Overall!B:AA,15,0)</f>
        <v>Elective</v>
      </c>
      <c r="Q112" s="15" t="str">
        <f>VLOOKUP(B112,Overall!B:AA,16,0)</f>
        <v>Yes</v>
      </c>
      <c r="R112" s="14">
        <f>VLOOKUP(B112,Overall!B:AA,17,0)</f>
        <v>0</v>
      </c>
      <c r="S112" s="20" t="str">
        <f>VLOOKUP(B112,Overall!B:AA,18,0)</f>
        <v>https://onlinecourses.nptel.ac.in/noc25_ph49/preview</v>
      </c>
      <c r="T112" s="14" t="str">
        <f>VLOOKUP(B112,Overall!B:AA,19,0)</f>
        <v>noc25_ph49</v>
      </c>
      <c r="U112" s="18" t="str">
        <f>VLOOKUP(B112,Overall!B:AA,20,0)</f>
        <v>https://onlinecourses.nptel.ac.in/noc24_ph28/preview</v>
      </c>
      <c r="V112" s="18" t="str">
        <f>VLOOKUP(B112,Overall!B:AA,21,0)</f>
        <v>https://onlinecourses.nptel.ac.in/noc24_ph28/preview</v>
      </c>
      <c r="W112" s="14" t="str">
        <f>VLOOKUP(B112,Overall!B:AA,22,0)</f>
        <v>noc24_ph28</v>
      </c>
      <c r="X112" s="20" t="str">
        <f>VLOOKUP(B112,Overall!B:AA,23,0)</f>
        <v>https://nptel.ac.in/courses/115105131</v>
      </c>
      <c r="Y112" s="19" t="str">
        <f>VLOOKUP(B112,Overall!B:AA,24,0)</f>
        <v>https://nptel.ac.in/courses/115105131</v>
      </c>
      <c r="Z112" s="14">
        <f>VLOOKUP(B112,Overall!B:AA,25,0)</f>
        <v>115105131</v>
      </c>
      <c r="AA112" s="14"/>
    </row>
    <row r="113" spans="1:27" x14ac:dyDescent="0.25">
      <c r="A113" s="30"/>
      <c r="B113" s="14"/>
      <c r="C113" s="14"/>
      <c r="D113" s="14"/>
      <c r="E113" s="15"/>
      <c r="F113" s="15"/>
      <c r="G113" s="16"/>
      <c r="H113" s="15"/>
      <c r="I113" s="17"/>
      <c r="J113" s="17"/>
      <c r="K113" s="17"/>
      <c r="L113" s="17"/>
      <c r="M113" s="17"/>
      <c r="N113" s="15"/>
      <c r="O113" s="15"/>
      <c r="P113" s="15"/>
      <c r="Q113" s="15"/>
      <c r="R113" s="15"/>
      <c r="S113" s="14"/>
      <c r="T113" s="19"/>
      <c r="U113" s="19"/>
      <c r="V113" s="15"/>
      <c r="W113" s="20"/>
      <c r="X113" s="36"/>
      <c r="Y113" s="36"/>
      <c r="Z113" s="36"/>
      <c r="AA113" s="36"/>
    </row>
    <row r="114" spans="1:27" x14ac:dyDescent="0.25">
      <c r="A114" s="30"/>
      <c r="B114" s="14"/>
      <c r="C114" s="14"/>
      <c r="D114" s="14"/>
      <c r="E114" s="15"/>
      <c r="F114" s="15"/>
      <c r="G114" s="16"/>
      <c r="H114" s="15"/>
      <c r="I114" s="17"/>
      <c r="J114" s="17"/>
      <c r="K114" s="17"/>
      <c r="L114" s="17"/>
      <c r="M114" s="17"/>
      <c r="N114" s="15"/>
      <c r="O114" s="15"/>
      <c r="P114" s="15"/>
      <c r="Q114" s="15"/>
      <c r="R114" s="15"/>
      <c r="S114" s="14"/>
      <c r="T114" s="19"/>
      <c r="U114" s="19"/>
      <c r="V114" s="15"/>
      <c r="W114" s="20"/>
      <c r="X114" s="36"/>
      <c r="Y114" s="36"/>
      <c r="Z114" s="36"/>
      <c r="AA114" s="36"/>
    </row>
    <row r="115" spans="1:27" x14ac:dyDescent="0.25">
      <c r="A115" s="30"/>
      <c r="B115" s="14"/>
      <c r="C115" s="14"/>
      <c r="D115" s="14"/>
      <c r="E115" s="15"/>
      <c r="F115" s="15"/>
      <c r="G115" s="16"/>
      <c r="H115" s="15"/>
      <c r="I115" s="17"/>
      <c r="J115" s="17"/>
      <c r="K115" s="17"/>
      <c r="L115" s="17"/>
      <c r="M115" s="17"/>
      <c r="N115" s="15"/>
      <c r="O115" s="15"/>
      <c r="P115" s="15"/>
      <c r="Q115" s="14"/>
      <c r="R115" s="15"/>
      <c r="S115" s="14"/>
      <c r="T115" s="19"/>
      <c r="U115" s="19"/>
      <c r="V115" s="15"/>
      <c r="W115" s="20"/>
      <c r="X115" s="36"/>
      <c r="Y115" s="36"/>
      <c r="Z115" s="36"/>
      <c r="AA115" s="36"/>
    </row>
    <row r="116" spans="1:27" x14ac:dyDescent="0.25">
      <c r="A116" s="30"/>
      <c r="B116" s="14"/>
      <c r="C116" s="14"/>
      <c r="D116" s="14"/>
      <c r="E116" s="15"/>
      <c r="F116" s="15"/>
      <c r="G116" s="16"/>
      <c r="H116" s="15"/>
      <c r="I116" s="17"/>
      <c r="J116" s="17"/>
      <c r="K116" s="17"/>
      <c r="L116" s="17"/>
      <c r="M116" s="17"/>
      <c r="N116" s="15"/>
      <c r="O116" s="15"/>
      <c r="P116" s="15"/>
      <c r="Q116" s="15"/>
      <c r="R116" s="15"/>
      <c r="S116" s="14"/>
      <c r="T116" s="19"/>
      <c r="U116" s="19"/>
      <c r="V116" s="15"/>
      <c r="W116" s="20"/>
      <c r="X116" s="36"/>
      <c r="Y116" s="36"/>
      <c r="Z116" s="36"/>
      <c r="AA116" s="36"/>
    </row>
    <row r="117" spans="1:27" x14ac:dyDescent="0.25">
      <c r="A117" s="30"/>
      <c r="B117" s="14"/>
      <c r="C117" s="14"/>
      <c r="D117" s="14"/>
      <c r="E117" s="15"/>
      <c r="F117" s="15"/>
      <c r="G117" s="16"/>
      <c r="H117" s="15"/>
      <c r="I117" s="17"/>
      <c r="J117" s="17"/>
      <c r="K117" s="17"/>
      <c r="L117" s="17"/>
      <c r="M117" s="17"/>
      <c r="N117" s="15"/>
      <c r="O117" s="15"/>
      <c r="P117" s="15"/>
      <c r="Q117" s="14"/>
      <c r="R117" s="15"/>
      <c r="S117" s="14"/>
      <c r="T117" s="14"/>
      <c r="U117" s="14"/>
      <c r="V117" s="14"/>
      <c r="W117" s="14"/>
      <c r="X117" s="36"/>
      <c r="Y117" s="36"/>
      <c r="Z117" s="36"/>
      <c r="AA117" s="36"/>
    </row>
    <row r="118" spans="1:27" x14ac:dyDescent="0.25">
      <c r="A118" s="30"/>
      <c r="B118" s="14"/>
      <c r="C118" s="14"/>
      <c r="D118" s="14"/>
      <c r="E118" s="15"/>
      <c r="F118" s="15"/>
      <c r="G118" s="16"/>
      <c r="H118" s="15"/>
      <c r="I118" s="17"/>
      <c r="J118" s="17"/>
      <c r="K118" s="17"/>
      <c r="L118" s="17"/>
      <c r="M118" s="17"/>
      <c r="N118" s="15"/>
      <c r="O118" s="15"/>
      <c r="P118" s="15"/>
      <c r="Q118" s="14"/>
      <c r="R118" s="15"/>
      <c r="S118" s="14"/>
      <c r="T118" s="14"/>
      <c r="U118" s="14"/>
      <c r="V118" s="14"/>
      <c r="W118" s="14"/>
      <c r="X118" s="36"/>
      <c r="Y118" s="36"/>
      <c r="Z118" s="36"/>
      <c r="AA118" s="36"/>
    </row>
    <row r="119" spans="1:27" x14ac:dyDescent="0.25">
      <c r="A119" s="30"/>
      <c r="B119" s="21"/>
      <c r="C119" s="21"/>
      <c r="D119" s="21"/>
      <c r="E119" s="16"/>
      <c r="F119" s="16"/>
      <c r="G119" s="16"/>
      <c r="H119" s="15"/>
      <c r="I119" s="17"/>
      <c r="J119" s="17"/>
      <c r="K119" s="17"/>
      <c r="L119" s="17"/>
      <c r="M119" s="17"/>
      <c r="N119" s="15"/>
      <c r="O119" s="15"/>
      <c r="P119" s="15"/>
      <c r="Q119" s="14"/>
      <c r="R119" s="15"/>
      <c r="S119" s="14"/>
      <c r="T119" s="19"/>
      <c r="U119" s="19"/>
      <c r="V119" s="15"/>
      <c r="W119" s="20"/>
      <c r="X119" s="36"/>
      <c r="Y119" s="36"/>
      <c r="Z119" s="36"/>
      <c r="AA119" s="36"/>
    </row>
    <row r="120" spans="1:27" x14ac:dyDescent="0.25">
      <c r="A120" s="30"/>
      <c r="B120" s="21"/>
      <c r="C120" s="21"/>
      <c r="D120" s="21"/>
      <c r="E120" s="16"/>
      <c r="F120" s="16"/>
      <c r="G120" s="16"/>
      <c r="H120" s="15"/>
      <c r="I120" s="17"/>
      <c r="J120" s="17"/>
      <c r="K120" s="17"/>
      <c r="L120" s="17"/>
      <c r="M120" s="17"/>
      <c r="N120" s="15"/>
      <c r="O120" s="15"/>
      <c r="P120" s="15"/>
      <c r="Q120" s="15"/>
      <c r="R120" s="15"/>
      <c r="S120" s="14"/>
      <c r="T120" s="19"/>
      <c r="U120" s="19"/>
      <c r="V120" s="15"/>
      <c r="W120" s="20"/>
      <c r="X120" s="36"/>
      <c r="Y120" s="36"/>
      <c r="Z120" s="36"/>
      <c r="AA120" s="36"/>
    </row>
    <row r="121" spans="1:27" x14ac:dyDescent="0.25">
      <c r="A121" s="30"/>
      <c r="B121" s="21"/>
      <c r="C121" s="21"/>
      <c r="D121" s="21"/>
      <c r="E121" s="16"/>
      <c r="F121" s="16"/>
      <c r="G121" s="16"/>
      <c r="H121" s="15"/>
      <c r="I121" s="17"/>
      <c r="J121" s="17"/>
      <c r="K121" s="17"/>
      <c r="L121" s="17"/>
      <c r="M121" s="17"/>
      <c r="N121" s="15"/>
      <c r="O121" s="15"/>
      <c r="P121" s="15"/>
      <c r="Q121" s="14"/>
      <c r="R121" s="15"/>
      <c r="S121" s="14"/>
      <c r="T121" s="19"/>
      <c r="U121" s="19"/>
      <c r="V121" s="15"/>
      <c r="W121" s="20"/>
      <c r="X121" s="36"/>
      <c r="Y121" s="36"/>
      <c r="Z121" s="36"/>
      <c r="AA121" s="36"/>
    </row>
    <row r="122" spans="1:27" x14ac:dyDescent="0.25">
      <c r="A122" s="30"/>
      <c r="B122" s="21"/>
      <c r="C122" s="21"/>
      <c r="D122" s="21"/>
      <c r="E122" s="16"/>
      <c r="F122" s="16"/>
      <c r="G122" s="16"/>
      <c r="H122" s="15"/>
      <c r="I122" s="17"/>
      <c r="J122" s="17"/>
      <c r="K122" s="17"/>
      <c r="L122" s="17"/>
      <c r="M122" s="17"/>
      <c r="N122" s="15"/>
      <c r="O122" s="15"/>
      <c r="P122" s="15"/>
      <c r="Q122" s="14"/>
      <c r="R122" s="15"/>
      <c r="S122" s="14"/>
      <c r="T122" s="19"/>
      <c r="U122" s="19"/>
      <c r="V122" s="15"/>
      <c r="W122" s="20"/>
      <c r="X122" s="36"/>
      <c r="Y122" s="36"/>
      <c r="Z122" s="36"/>
      <c r="AA122" s="36"/>
    </row>
    <row r="123" spans="1:27" x14ac:dyDescent="0.25">
      <c r="A123" s="30"/>
      <c r="B123" s="21"/>
      <c r="C123" s="21"/>
      <c r="D123" s="21"/>
      <c r="E123" s="16"/>
      <c r="F123" s="16"/>
      <c r="G123" s="16"/>
      <c r="H123" s="15"/>
      <c r="I123" s="17"/>
      <c r="J123" s="17"/>
      <c r="K123" s="17"/>
      <c r="L123" s="17"/>
      <c r="M123" s="17"/>
      <c r="N123" s="15"/>
      <c r="O123" s="15"/>
      <c r="P123" s="15"/>
      <c r="Q123" s="14"/>
      <c r="R123" s="15"/>
      <c r="S123" s="14"/>
      <c r="T123" s="19"/>
      <c r="U123" s="19"/>
      <c r="V123" s="15"/>
      <c r="W123" s="20"/>
      <c r="X123" s="36"/>
      <c r="Y123" s="36"/>
      <c r="Z123" s="36"/>
      <c r="AA123" s="36"/>
    </row>
    <row r="124" spans="1:27" x14ac:dyDescent="0.25">
      <c r="A124" s="30"/>
      <c r="B124" s="21"/>
      <c r="C124" s="21"/>
      <c r="D124" s="21"/>
      <c r="E124" s="16"/>
      <c r="F124" s="16"/>
      <c r="G124" s="16"/>
      <c r="H124" s="15"/>
      <c r="I124" s="17"/>
      <c r="J124" s="17"/>
      <c r="K124" s="17"/>
      <c r="L124" s="17"/>
      <c r="M124" s="17"/>
      <c r="N124" s="15"/>
      <c r="O124" s="15"/>
      <c r="P124" s="15"/>
      <c r="Q124" s="15"/>
      <c r="R124" s="15"/>
      <c r="S124" s="14"/>
      <c r="T124" s="19"/>
      <c r="U124" s="19"/>
      <c r="V124" s="15"/>
      <c r="W124" s="20"/>
      <c r="X124" s="36"/>
      <c r="Y124" s="36"/>
      <c r="Z124" s="36"/>
      <c r="AA124" s="36"/>
    </row>
    <row r="125" spans="1:27" x14ac:dyDescent="0.25">
      <c r="A125" s="30"/>
      <c r="B125" s="21"/>
      <c r="C125" s="21"/>
      <c r="D125" s="21"/>
      <c r="E125" s="16"/>
      <c r="F125" s="16"/>
      <c r="G125" s="16"/>
      <c r="H125" s="15"/>
      <c r="I125" s="17"/>
      <c r="J125" s="17"/>
      <c r="K125" s="17"/>
      <c r="L125" s="17"/>
      <c r="M125" s="17"/>
      <c r="N125" s="15"/>
      <c r="O125" s="15"/>
      <c r="P125" s="15"/>
      <c r="Q125" s="14"/>
      <c r="R125" s="15"/>
      <c r="S125" s="14"/>
      <c r="T125" s="19"/>
      <c r="U125" s="19"/>
      <c r="V125" s="15"/>
      <c r="W125" s="20"/>
      <c r="X125" s="36"/>
      <c r="Y125" s="36"/>
      <c r="Z125" s="36"/>
      <c r="AA125" s="36"/>
    </row>
    <row r="126" spans="1:27" x14ac:dyDescent="0.25">
      <c r="A126" s="30"/>
      <c r="B126" s="21"/>
      <c r="C126" s="14"/>
      <c r="D126" s="14"/>
      <c r="E126" s="16"/>
      <c r="F126" s="16"/>
      <c r="G126" s="16"/>
      <c r="H126" s="15"/>
      <c r="I126" s="17"/>
      <c r="J126" s="17"/>
      <c r="K126" s="17"/>
      <c r="L126" s="17"/>
      <c r="M126" s="17"/>
      <c r="N126" s="15"/>
      <c r="O126" s="15"/>
      <c r="P126" s="15"/>
      <c r="Q126" s="14"/>
      <c r="R126" s="15"/>
      <c r="S126" s="14"/>
      <c r="T126" s="19"/>
      <c r="U126" s="19"/>
      <c r="V126" s="15"/>
      <c r="W126" s="20"/>
      <c r="X126" s="36"/>
      <c r="Y126" s="36"/>
      <c r="Z126" s="36"/>
      <c r="AA126" s="36"/>
    </row>
    <row r="127" spans="1:27" x14ac:dyDescent="0.25">
      <c r="A127" s="30"/>
      <c r="B127" s="14"/>
      <c r="C127" s="14"/>
      <c r="D127" s="14"/>
      <c r="E127" s="15"/>
      <c r="F127" s="16"/>
      <c r="G127" s="16"/>
      <c r="H127" s="15"/>
      <c r="I127" s="17"/>
      <c r="J127" s="17"/>
      <c r="K127" s="17"/>
      <c r="L127" s="17"/>
      <c r="M127" s="17"/>
      <c r="N127" s="15"/>
      <c r="O127" s="15"/>
      <c r="P127" s="15"/>
      <c r="Q127" s="14"/>
      <c r="R127" s="15"/>
      <c r="S127" s="14"/>
      <c r="T127" s="19"/>
      <c r="U127" s="19"/>
      <c r="V127" s="15"/>
      <c r="W127" s="20"/>
      <c r="X127" s="36"/>
      <c r="Y127" s="36"/>
      <c r="Z127" s="36"/>
      <c r="AA127" s="36"/>
    </row>
    <row r="128" spans="1:27" x14ac:dyDescent="0.25">
      <c r="A128" s="30"/>
      <c r="B128" s="14"/>
      <c r="C128" s="14"/>
      <c r="D128" s="14"/>
      <c r="E128" s="15"/>
      <c r="F128" s="16"/>
      <c r="G128" s="16"/>
      <c r="H128" s="15"/>
      <c r="I128" s="17"/>
      <c r="J128" s="17"/>
      <c r="K128" s="17"/>
      <c r="L128" s="17"/>
      <c r="M128" s="17"/>
      <c r="N128" s="15"/>
      <c r="O128" s="15"/>
      <c r="P128" s="15"/>
      <c r="Q128" s="14"/>
      <c r="R128" s="15"/>
      <c r="S128" s="14"/>
      <c r="T128" s="14"/>
      <c r="U128" s="14"/>
      <c r="V128" s="14"/>
      <c r="W128" s="14"/>
      <c r="X128" s="36"/>
      <c r="Y128" s="36"/>
      <c r="Z128" s="36"/>
      <c r="AA128" s="36"/>
    </row>
    <row r="129" spans="1:27" x14ac:dyDescent="0.25">
      <c r="A129" s="30"/>
      <c r="B129" s="14"/>
      <c r="C129" s="14"/>
      <c r="D129" s="14"/>
      <c r="E129" s="15"/>
      <c r="F129" s="15"/>
      <c r="G129" s="16"/>
      <c r="H129" s="15"/>
      <c r="I129" s="17"/>
      <c r="J129" s="17"/>
      <c r="K129" s="17"/>
      <c r="L129" s="17"/>
      <c r="M129" s="17"/>
      <c r="N129" s="15"/>
      <c r="O129" s="15"/>
      <c r="P129" s="15"/>
      <c r="Q129" s="14"/>
      <c r="R129" s="15"/>
      <c r="S129" s="14"/>
      <c r="T129" s="19"/>
      <c r="U129" s="19"/>
      <c r="V129" s="15"/>
      <c r="W129" s="20"/>
      <c r="X129" s="36"/>
      <c r="Y129" s="36"/>
      <c r="Z129" s="36"/>
      <c r="AA129" s="36"/>
    </row>
    <row r="130" spans="1:27" x14ac:dyDescent="0.25">
      <c r="A130" s="30"/>
      <c r="B130" s="14"/>
      <c r="C130" s="14"/>
      <c r="D130" s="14"/>
      <c r="E130" s="15"/>
      <c r="F130" s="15"/>
      <c r="G130" s="16"/>
      <c r="H130" s="15"/>
      <c r="I130" s="17"/>
      <c r="J130" s="17"/>
      <c r="K130" s="17"/>
      <c r="L130" s="17"/>
      <c r="M130" s="17"/>
      <c r="N130" s="15"/>
      <c r="O130" s="15"/>
      <c r="P130" s="15"/>
      <c r="Q130" s="14"/>
      <c r="R130" s="15"/>
      <c r="S130" s="14"/>
      <c r="T130" s="19"/>
      <c r="U130" s="19"/>
      <c r="V130" s="15"/>
      <c r="W130" s="20"/>
      <c r="X130" s="36"/>
      <c r="Y130" s="36"/>
      <c r="Z130" s="36"/>
      <c r="AA130" s="36"/>
    </row>
    <row r="131" spans="1:27" x14ac:dyDescent="0.25">
      <c r="A131" s="30"/>
      <c r="B131" s="14"/>
      <c r="C131" s="14"/>
      <c r="D131" s="14"/>
      <c r="E131" s="15"/>
      <c r="F131" s="15"/>
      <c r="G131" s="16"/>
      <c r="H131" s="15"/>
      <c r="I131" s="17"/>
      <c r="J131" s="17"/>
      <c r="K131" s="17"/>
      <c r="L131" s="17"/>
      <c r="M131" s="17"/>
      <c r="N131" s="15"/>
      <c r="O131" s="15"/>
      <c r="P131" s="15"/>
      <c r="Q131" s="14"/>
      <c r="R131" s="15"/>
      <c r="S131" s="14"/>
      <c r="T131" s="19"/>
      <c r="U131" s="19"/>
      <c r="V131" s="15"/>
      <c r="W131" s="20"/>
      <c r="X131" s="36"/>
      <c r="Y131" s="36"/>
      <c r="Z131" s="36"/>
      <c r="AA131" s="36"/>
    </row>
    <row r="132" spans="1:27" x14ac:dyDescent="0.25">
      <c r="A132" s="30"/>
      <c r="B132" s="14"/>
      <c r="C132" s="14"/>
      <c r="D132" s="14"/>
      <c r="E132" s="15"/>
      <c r="F132" s="15"/>
      <c r="G132" s="16"/>
      <c r="H132" s="15"/>
      <c r="I132" s="17"/>
      <c r="J132" s="17"/>
      <c r="K132" s="17"/>
      <c r="L132" s="17"/>
      <c r="M132" s="17"/>
      <c r="N132" s="15"/>
      <c r="O132" s="15"/>
      <c r="P132" s="15"/>
      <c r="Q132" s="14"/>
      <c r="R132" s="15"/>
      <c r="S132" s="14"/>
      <c r="T132" s="19"/>
      <c r="U132" s="19"/>
      <c r="V132" s="15"/>
      <c r="W132" s="20"/>
      <c r="X132" s="36"/>
      <c r="Y132" s="36"/>
      <c r="Z132" s="36"/>
      <c r="AA132" s="36"/>
    </row>
    <row r="133" spans="1:27" x14ac:dyDescent="0.25">
      <c r="A133" s="30"/>
      <c r="B133" s="14"/>
      <c r="C133" s="14"/>
      <c r="D133" s="14"/>
      <c r="E133" s="15"/>
      <c r="F133" s="15"/>
      <c r="G133" s="16"/>
      <c r="H133" s="15"/>
      <c r="I133" s="17"/>
      <c r="J133" s="17"/>
      <c r="K133" s="17"/>
      <c r="L133" s="17"/>
      <c r="M133" s="17"/>
      <c r="N133" s="15"/>
      <c r="O133" s="15"/>
      <c r="P133" s="15"/>
      <c r="Q133" s="14"/>
      <c r="R133" s="15"/>
      <c r="S133" s="14"/>
      <c r="T133" s="19"/>
      <c r="U133" s="19"/>
      <c r="V133" s="15"/>
      <c r="W133" s="20"/>
      <c r="X133" s="36"/>
      <c r="Y133" s="36"/>
      <c r="Z133" s="36"/>
      <c r="AA133" s="36"/>
    </row>
    <row r="134" spans="1:27" x14ac:dyDescent="0.25">
      <c r="A134" s="30"/>
      <c r="B134" s="14"/>
      <c r="C134" s="14"/>
      <c r="D134" s="14"/>
      <c r="E134" s="15"/>
      <c r="F134" s="15"/>
      <c r="G134" s="16"/>
      <c r="H134" s="15"/>
      <c r="I134" s="17"/>
      <c r="J134" s="17"/>
      <c r="K134" s="17"/>
      <c r="L134" s="17"/>
      <c r="M134" s="17"/>
      <c r="N134" s="15"/>
      <c r="O134" s="15"/>
      <c r="P134" s="15"/>
      <c r="Q134" s="14"/>
      <c r="R134" s="15"/>
      <c r="S134" s="14"/>
      <c r="T134" s="19"/>
      <c r="U134" s="19"/>
      <c r="V134" s="15"/>
      <c r="W134" s="20"/>
      <c r="X134" s="36"/>
      <c r="Y134" s="36"/>
      <c r="Z134" s="36"/>
      <c r="AA134" s="36"/>
    </row>
    <row r="135" spans="1:27" x14ac:dyDescent="0.25">
      <c r="A135" s="30"/>
      <c r="B135" s="14"/>
      <c r="C135" s="14"/>
      <c r="D135" s="14"/>
      <c r="E135" s="15"/>
      <c r="F135" s="15"/>
      <c r="G135" s="16"/>
      <c r="H135" s="15"/>
      <c r="I135" s="17"/>
      <c r="J135" s="17"/>
      <c r="K135" s="17"/>
      <c r="L135" s="17"/>
      <c r="M135" s="17"/>
      <c r="N135" s="15"/>
      <c r="O135" s="15"/>
      <c r="P135" s="15"/>
      <c r="Q135" s="14"/>
      <c r="R135" s="15"/>
      <c r="S135" s="14"/>
      <c r="T135" s="19"/>
      <c r="U135" s="19"/>
      <c r="V135" s="15"/>
      <c r="W135" s="20"/>
      <c r="X135" s="36"/>
      <c r="Y135" s="36"/>
      <c r="Z135" s="36"/>
      <c r="AA135" s="36"/>
    </row>
    <row r="136" spans="1:27" x14ac:dyDescent="0.25">
      <c r="A136" s="30"/>
      <c r="B136" s="14"/>
      <c r="C136" s="14"/>
      <c r="D136" s="14"/>
      <c r="E136" s="15"/>
      <c r="F136" s="15"/>
      <c r="G136" s="16"/>
      <c r="H136" s="15"/>
      <c r="I136" s="17"/>
      <c r="J136" s="17"/>
      <c r="K136" s="17"/>
      <c r="L136" s="17"/>
      <c r="M136" s="17"/>
      <c r="N136" s="15"/>
      <c r="O136" s="15"/>
      <c r="P136" s="15"/>
      <c r="Q136" s="14"/>
      <c r="R136" s="15"/>
      <c r="S136" s="14"/>
      <c r="T136" s="19"/>
      <c r="U136" s="19"/>
      <c r="V136" s="15"/>
      <c r="W136" s="20"/>
      <c r="X136" s="36"/>
      <c r="Y136" s="36"/>
      <c r="Z136" s="36"/>
      <c r="AA136" s="36"/>
    </row>
    <row r="137" spans="1:27" x14ac:dyDescent="0.25">
      <c r="A137" s="30"/>
      <c r="B137" s="14"/>
      <c r="C137" s="14"/>
      <c r="D137" s="14"/>
      <c r="E137" s="15"/>
      <c r="F137" s="15"/>
      <c r="G137" s="16"/>
      <c r="H137" s="15"/>
      <c r="I137" s="17"/>
      <c r="J137" s="17"/>
      <c r="K137" s="17"/>
      <c r="L137" s="17"/>
      <c r="M137" s="17"/>
      <c r="N137" s="15"/>
      <c r="O137" s="15"/>
      <c r="P137" s="15"/>
      <c r="Q137" s="14"/>
      <c r="R137" s="15"/>
      <c r="S137" s="14"/>
      <c r="T137" s="19"/>
      <c r="U137" s="19"/>
      <c r="V137" s="15"/>
      <c r="W137" s="20"/>
      <c r="X137" s="36"/>
      <c r="Y137" s="36"/>
      <c r="Z137" s="36"/>
      <c r="AA137" s="36"/>
    </row>
    <row r="138" spans="1:27" x14ac:dyDescent="0.25">
      <c r="A138" s="30"/>
      <c r="B138" s="21"/>
      <c r="C138" s="21"/>
      <c r="D138" s="21"/>
      <c r="E138" s="15"/>
      <c r="F138" s="16"/>
      <c r="G138" s="16"/>
      <c r="H138" s="15"/>
      <c r="I138" s="17"/>
      <c r="J138" s="17"/>
      <c r="K138" s="17"/>
      <c r="L138" s="17"/>
      <c r="M138" s="17"/>
      <c r="N138" s="15"/>
      <c r="O138" s="15"/>
      <c r="P138" s="15"/>
      <c r="Q138" s="15"/>
      <c r="R138" s="15"/>
      <c r="S138" s="14"/>
      <c r="T138" s="19"/>
      <c r="U138" s="19"/>
      <c r="V138" s="15"/>
      <c r="W138" s="20"/>
      <c r="X138" s="36"/>
      <c r="Y138" s="36"/>
      <c r="Z138" s="36"/>
      <c r="AA138" s="36"/>
    </row>
    <row r="139" spans="1:27" x14ac:dyDescent="0.25">
      <c r="A139" s="30"/>
      <c r="B139" s="21"/>
      <c r="C139" s="21"/>
      <c r="D139" s="21"/>
      <c r="E139" s="16"/>
      <c r="F139" s="16"/>
      <c r="G139" s="16"/>
      <c r="H139" s="15"/>
      <c r="I139" s="17"/>
      <c r="J139" s="17"/>
      <c r="K139" s="17"/>
      <c r="L139" s="17"/>
      <c r="M139" s="17"/>
      <c r="N139" s="15"/>
      <c r="O139" s="15"/>
      <c r="P139" s="15"/>
      <c r="Q139" s="15"/>
      <c r="R139" s="15"/>
      <c r="S139" s="14"/>
      <c r="T139" s="19"/>
      <c r="U139" s="19"/>
      <c r="V139" s="15"/>
      <c r="W139" s="20"/>
      <c r="X139" s="36"/>
      <c r="Y139" s="36"/>
      <c r="Z139" s="36"/>
      <c r="AA139" s="36"/>
    </row>
    <row r="140" spans="1:27" x14ac:dyDescent="0.25">
      <c r="A140" s="30"/>
      <c r="B140" s="21"/>
      <c r="C140" s="21"/>
      <c r="D140" s="21"/>
      <c r="E140" s="16"/>
      <c r="F140" s="16"/>
      <c r="G140" s="16"/>
      <c r="H140" s="15"/>
      <c r="I140" s="17"/>
      <c r="J140" s="17"/>
      <c r="K140" s="17"/>
      <c r="L140" s="17"/>
      <c r="M140" s="17"/>
      <c r="N140" s="15"/>
      <c r="O140" s="15"/>
      <c r="P140" s="15"/>
      <c r="Q140" s="15"/>
      <c r="R140" s="15"/>
      <c r="S140" s="14"/>
      <c r="T140" s="19"/>
      <c r="U140" s="19"/>
      <c r="V140" s="15"/>
      <c r="W140" s="20"/>
      <c r="X140" s="36"/>
      <c r="Y140" s="36"/>
      <c r="Z140" s="36"/>
      <c r="AA140" s="36"/>
    </row>
    <row r="141" spans="1:27" x14ac:dyDescent="0.25">
      <c r="A141" s="30"/>
      <c r="B141" s="21"/>
      <c r="C141" s="21"/>
      <c r="D141" s="21"/>
      <c r="E141" s="16"/>
      <c r="F141" s="16"/>
      <c r="G141" s="16"/>
      <c r="H141" s="15"/>
      <c r="I141" s="17"/>
      <c r="J141" s="17"/>
      <c r="K141" s="17"/>
      <c r="L141" s="17"/>
      <c r="M141" s="17"/>
      <c r="N141" s="15"/>
      <c r="O141" s="15"/>
      <c r="P141" s="15"/>
      <c r="Q141" s="15"/>
      <c r="R141" s="15"/>
      <c r="S141" s="14"/>
      <c r="T141" s="19"/>
      <c r="U141" s="19"/>
      <c r="V141" s="15"/>
      <c r="W141" s="20"/>
      <c r="X141" s="36"/>
      <c r="Y141" s="36"/>
      <c r="Z141" s="36"/>
      <c r="AA141" s="36"/>
    </row>
    <row r="142" spans="1:27" x14ac:dyDescent="0.25">
      <c r="A142" s="30"/>
      <c r="B142" s="14"/>
      <c r="C142" s="14"/>
      <c r="D142" s="14"/>
      <c r="E142" s="16"/>
      <c r="F142" s="16"/>
      <c r="G142" s="16"/>
      <c r="H142" s="15"/>
      <c r="I142" s="17"/>
      <c r="J142" s="17"/>
      <c r="K142" s="17"/>
      <c r="L142" s="17"/>
      <c r="M142" s="17"/>
      <c r="N142" s="15"/>
      <c r="O142" s="15"/>
      <c r="P142" s="15"/>
      <c r="Q142" s="15"/>
      <c r="R142" s="15"/>
      <c r="S142" s="14"/>
      <c r="T142" s="19"/>
      <c r="U142" s="19"/>
      <c r="V142" s="15"/>
      <c r="W142" s="20"/>
      <c r="X142" s="36"/>
      <c r="Y142" s="36"/>
      <c r="Z142" s="36"/>
      <c r="AA142" s="36"/>
    </row>
    <row r="143" spans="1:27" x14ac:dyDescent="0.25">
      <c r="A143" s="30"/>
      <c r="B143" s="14"/>
      <c r="C143" s="14"/>
      <c r="D143" s="14"/>
      <c r="E143" s="15"/>
      <c r="F143" s="15"/>
      <c r="G143" s="16"/>
      <c r="H143" s="15"/>
      <c r="I143" s="17"/>
      <c r="J143" s="17"/>
      <c r="K143" s="17"/>
      <c r="L143" s="17"/>
      <c r="M143" s="17"/>
      <c r="N143" s="15"/>
      <c r="O143" s="15"/>
      <c r="P143" s="15"/>
      <c r="Q143" s="15"/>
      <c r="R143" s="15"/>
      <c r="S143" s="14"/>
      <c r="T143" s="19"/>
      <c r="U143" s="19"/>
      <c r="V143" s="15"/>
      <c r="W143" s="20"/>
      <c r="X143" s="36"/>
      <c r="Y143" s="36"/>
      <c r="Z143" s="36"/>
      <c r="AA143" s="36"/>
    </row>
    <row r="144" spans="1:27" x14ac:dyDescent="0.25">
      <c r="A144" s="30"/>
      <c r="B144" s="14"/>
      <c r="C144" s="14"/>
      <c r="D144" s="14"/>
      <c r="E144" s="16"/>
      <c r="F144" s="16"/>
      <c r="G144" s="16"/>
      <c r="H144" s="15"/>
      <c r="I144" s="17"/>
      <c r="J144" s="17"/>
      <c r="K144" s="17"/>
      <c r="L144" s="17"/>
      <c r="M144" s="17"/>
      <c r="N144" s="15"/>
      <c r="O144" s="15"/>
      <c r="P144" s="15"/>
      <c r="Q144" s="15"/>
      <c r="R144" s="15"/>
      <c r="S144" s="14"/>
      <c r="T144" s="19"/>
      <c r="U144" s="19"/>
      <c r="V144" s="15"/>
      <c r="W144" s="20"/>
      <c r="X144" s="36"/>
      <c r="Y144" s="36"/>
      <c r="Z144" s="36"/>
      <c r="AA144" s="36"/>
    </row>
    <row r="145" spans="1:27" x14ac:dyDescent="0.25">
      <c r="A145" s="30"/>
      <c r="B145" s="14"/>
      <c r="C145" s="14"/>
      <c r="D145" s="14"/>
      <c r="E145" s="16"/>
      <c r="F145" s="16"/>
      <c r="G145" s="16"/>
      <c r="H145" s="15"/>
      <c r="I145" s="17"/>
      <c r="J145" s="17"/>
      <c r="K145" s="17"/>
      <c r="L145" s="17"/>
      <c r="M145" s="17"/>
      <c r="N145" s="15"/>
      <c r="O145" s="15"/>
      <c r="P145" s="15"/>
      <c r="Q145" s="14"/>
      <c r="R145" s="15"/>
      <c r="S145" s="14"/>
      <c r="T145" s="19"/>
      <c r="U145" s="19"/>
      <c r="V145" s="15"/>
      <c r="W145" s="20"/>
      <c r="X145" s="36"/>
      <c r="Y145" s="36"/>
      <c r="Z145" s="36"/>
      <c r="AA145" s="36"/>
    </row>
    <row r="146" spans="1:27" x14ac:dyDescent="0.25">
      <c r="A146" s="30"/>
      <c r="B146" s="14"/>
      <c r="C146" s="14"/>
      <c r="D146" s="14"/>
      <c r="E146" s="16"/>
      <c r="F146" s="16"/>
      <c r="G146" s="16"/>
      <c r="H146" s="15"/>
      <c r="I146" s="17"/>
      <c r="J146" s="17"/>
      <c r="K146" s="17"/>
      <c r="L146" s="17"/>
      <c r="M146" s="17"/>
      <c r="N146" s="15"/>
      <c r="O146" s="15"/>
      <c r="P146" s="15"/>
      <c r="Q146" s="14"/>
      <c r="R146" s="15"/>
      <c r="S146" s="14"/>
      <c r="T146" s="14"/>
      <c r="U146" s="14"/>
      <c r="V146" s="14"/>
      <c r="W146" s="14"/>
      <c r="X146" s="36"/>
      <c r="Y146" s="36"/>
      <c r="Z146" s="36"/>
      <c r="AA146" s="36"/>
    </row>
    <row r="147" spans="1:27" x14ac:dyDescent="0.25">
      <c r="A147" s="30"/>
      <c r="B147" s="14"/>
      <c r="C147" s="14"/>
      <c r="D147" s="14"/>
      <c r="E147" s="15"/>
      <c r="F147" s="15"/>
      <c r="G147" s="16"/>
      <c r="H147" s="15"/>
      <c r="I147" s="17"/>
      <c r="J147" s="17"/>
      <c r="K147" s="17"/>
      <c r="L147" s="17"/>
      <c r="M147" s="17"/>
      <c r="N147" s="15"/>
      <c r="O147" s="15"/>
      <c r="P147" s="15"/>
      <c r="Q147" s="15"/>
      <c r="R147" s="15"/>
      <c r="S147" s="14"/>
      <c r="T147" s="19"/>
      <c r="U147" s="19"/>
      <c r="V147" s="15"/>
      <c r="W147" s="20"/>
      <c r="X147" s="36"/>
      <c r="Y147" s="36"/>
      <c r="Z147" s="36"/>
      <c r="AA147" s="36"/>
    </row>
    <row r="148" spans="1:27" x14ac:dyDescent="0.25">
      <c r="A148" s="30"/>
      <c r="B148" s="14"/>
      <c r="C148" s="14"/>
      <c r="D148" s="14"/>
      <c r="E148" s="15"/>
      <c r="F148" s="15"/>
      <c r="G148" s="16"/>
      <c r="H148" s="15"/>
      <c r="I148" s="17"/>
      <c r="J148" s="17"/>
      <c r="K148" s="17"/>
      <c r="L148" s="17"/>
      <c r="M148" s="17"/>
      <c r="N148" s="15"/>
      <c r="O148" s="15"/>
      <c r="P148" s="15"/>
      <c r="Q148" s="15"/>
      <c r="R148" s="15"/>
      <c r="S148" s="14"/>
      <c r="T148" s="19"/>
      <c r="U148" s="19"/>
      <c r="V148" s="15"/>
      <c r="W148" s="20"/>
      <c r="X148" s="36"/>
      <c r="Y148" s="36"/>
      <c r="Z148" s="36"/>
      <c r="AA148" s="36"/>
    </row>
    <row r="149" spans="1:27" x14ac:dyDescent="0.25">
      <c r="A149" s="30"/>
      <c r="B149" s="14"/>
      <c r="C149" s="14"/>
      <c r="D149" s="14"/>
      <c r="E149" s="15"/>
      <c r="F149" s="15"/>
      <c r="G149" s="16"/>
      <c r="H149" s="15"/>
      <c r="I149" s="17"/>
      <c r="J149" s="17"/>
      <c r="K149" s="17"/>
      <c r="L149" s="17"/>
      <c r="M149" s="17"/>
      <c r="N149" s="15"/>
      <c r="O149" s="15"/>
      <c r="P149" s="15"/>
      <c r="Q149" s="14"/>
      <c r="R149" s="15"/>
      <c r="S149" s="14"/>
      <c r="T149" s="19"/>
      <c r="U149" s="19"/>
      <c r="V149" s="15"/>
      <c r="W149" s="20"/>
      <c r="X149" s="36"/>
      <c r="Y149" s="36"/>
      <c r="Z149" s="36"/>
      <c r="AA149" s="36"/>
    </row>
    <row r="150" spans="1:27" x14ac:dyDescent="0.25">
      <c r="A150" s="30"/>
      <c r="B150" s="14"/>
      <c r="C150" s="14"/>
      <c r="D150" s="14"/>
      <c r="E150" s="15"/>
      <c r="F150" s="15"/>
      <c r="G150" s="16"/>
      <c r="H150" s="15"/>
      <c r="I150" s="17"/>
      <c r="J150" s="17"/>
      <c r="K150" s="17"/>
      <c r="L150" s="17"/>
      <c r="M150" s="17"/>
      <c r="N150" s="15"/>
      <c r="O150" s="15"/>
      <c r="P150" s="15"/>
      <c r="Q150" s="15"/>
      <c r="R150" s="15"/>
      <c r="S150" s="14"/>
      <c r="T150" s="19"/>
      <c r="U150" s="19"/>
      <c r="V150" s="15"/>
      <c r="W150" s="20"/>
      <c r="X150" s="36"/>
      <c r="Y150" s="36"/>
      <c r="Z150" s="36"/>
      <c r="AA150" s="36"/>
    </row>
    <row r="151" spans="1:27" x14ac:dyDescent="0.25">
      <c r="A151" s="30"/>
      <c r="B151" s="14"/>
      <c r="C151" s="14"/>
      <c r="D151" s="14"/>
      <c r="E151" s="15"/>
      <c r="F151" s="15"/>
      <c r="G151" s="16"/>
      <c r="H151" s="15"/>
      <c r="I151" s="17"/>
      <c r="J151" s="17"/>
      <c r="K151" s="17"/>
      <c r="L151" s="17"/>
      <c r="M151" s="17"/>
      <c r="N151" s="15"/>
      <c r="O151" s="15"/>
      <c r="P151" s="15"/>
      <c r="Q151" s="15"/>
      <c r="R151" s="15"/>
      <c r="S151" s="14"/>
      <c r="T151" s="19"/>
      <c r="U151" s="19"/>
      <c r="V151" s="15"/>
      <c r="W151" s="20"/>
      <c r="X151" s="36"/>
      <c r="Y151" s="36"/>
      <c r="Z151" s="36"/>
      <c r="AA151" s="36"/>
    </row>
    <row r="152" spans="1:27" x14ac:dyDescent="0.25">
      <c r="A152" s="30"/>
      <c r="B152" s="14"/>
      <c r="C152" s="14"/>
      <c r="D152" s="14"/>
      <c r="E152" s="16"/>
      <c r="F152" s="15"/>
      <c r="G152" s="16"/>
      <c r="H152" s="15"/>
      <c r="I152" s="17"/>
      <c r="J152" s="17"/>
      <c r="K152" s="17"/>
      <c r="L152" s="17"/>
      <c r="M152" s="17"/>
      <c r="N152" s="15"/>
      <c r="O152" s="15"/>
      <c r="P152" s="15"/>
      <c r="Q152" s="14"/>
      <c r="R152" s="15"/>
      <c r="S152" s="14"/>
      <c r="T152" s="19"/>
      <c r="U152" s="19"/>
      <c r="V152" s="15"/>
      <c r="W152" s="20"/>
      <c r="X152" s="36"/>
      <c r="Y152" s="36"/>
      <c r="Z152" s="36"/>
      <c r="AA152" s="36"/>
    </row>
    <row r="153" spans="1:27" x14ac:dyDescent="0.25">
      <c r="A153" s="30"/>
      <c r="B153" s="21"/>
      <c r="C153" s="21"/>
      <c r="D153" s="21"/>
      <c r="E153" s="16"/>
      <c r="F153" s="16"/>
      <c r="G153" s="16"/>
      <c r="H153" s="15"/>
      <c r="I153" s="17"/>
      <c r="J153" s="17"/>
      <c r="K153" s="17"/>
      <c r="L153" s="17"/>
      <c r="M153" s="17"/>
      <c r="N153" s="15"/>
      <c r="O153" s="15"/>
      <c r="P153" s="15"/>
      <c r="Q153" s="15"/>
      <c r="R153" s="15"/>
      <c r="S153" s="14"/>
      <c r="T153" s="19"/>
      <c r="U153" s="19"/>
      <c r="V153" s="15"/>
      <c r="W153" s="20"/>
      <c r="X153" s="36"/>
      <c r="Y153" s="36"/>
      <c r="Z153" s="36"/>
      <c r="AA153" s="36"/>
    </row>
    <row r="154" spans="1:27" x14ac:dyDescent="0.25">
      <c r="A154" s="30"/>
      <c r="B154" s="21"/>
      <c r="C154" s="21"/>
      <c r="D154" s="21"/>
      <c r="E154" s="16"/>
      <c r="F154" s="16"/>
      <c r="G154" s="16"/>
      <c r="H154" s="15"/>
      <c r="I154" s="17"/>
      <c r="J154" s="17"/>
      <c r="K154" s="17"/>
      <c r="L154" s="17"/>
      <c r="M154" s="17"/>
      <c r="N154" s="15"/>
      <c r="O154" s="15"/>
      <c r="P154" s="15"/>
      <c r="Q154" s="15"/>
      <c r="R154" s="15"/>
      <c r="S154" s="14"/>
      <c r="T154" s="19"/>
      <c r="U154" s="19"/>
      <c r="V154" s="15"/>
      <c r="W154" s="20"/>
      <c r="X154" s="36"/>
      <c r="Y154" s="36"/>
      <c r="Z154" s="36"/>
      <c r="AA154" s="36"/>
    </row>
    <row r="155" spans="1:27" x14ac:dyDescent="0.25">
      <c r="A155" s="30"/>
      <c r="B155" s="21"/>
      <c r="C155" s="21"/>
      <c r="D155" s="21"/>
      <c r="E155" s="16"/>
      <c r="F155" s="16"/>
      <c r="G155" s="16"/>
      <c r="H155" s="15"/>
      <c r="I155" s="17"/>
      <c r="J155" s="17"/>
      <c r="K155" s="17"/>
      <c r="L155" s="17"/>
      <c r="M155" s="17"/>
      <c r="N155" s="15"/>
      <c r="O155" s="15"/>
      <c r="P155" s="15"/>
      <c r="Q155" s="14"/>
      <c r="R155" s="15"/>
      <c r="S155" s="14"/>
      <c r="T155" s="19"/>
      <c r="U155" s="19"/>
      <c r="V155" s="15"/>
      <c r="W155" s="20"/>
      <c r="X155" s="36"/>
      <c r="Y155" s="36"/>
      <c r="Z155" s="36"/>
      <c r="AA155" s="36"/>
    </row>
    <row r="156" spans="1:27" x14ac:dyDescent="0.25">
      <c r="A156" s="30"/>
      <c r="B156" s="14"/>
      <c r="C156" s="14"/>
      <c r="D156" s="14"/>
      <c r="E156" s="15"/>
      <c r="F156" s="15"/>
      <c r="G156" s="16"/>
      <c r="H156" s="15"/>
      <c r="I156" s="17"/>
      <c r="J156" s="17"/>
      <c r="K156" s="17"/>
      <c r="L156" s="17"/>
      <c r="M156" s="17"/>
      <c r="N156" s="15"/>
      <c r="O156" s="15"/>
      <c r="P156" s="15"/>
      <c r="Q156" s="14"/>
      <c r="R156" s="15"/>
      <c r="S156" s="14"/>
      <c r="T156" s="19"/>
      <c r="U156" s="19"/>
      <c r="V156" s="15"/>
      <c r="W156" s="20"/>
      <c r="X156" s="36"/>
      <c r="Y156" s="36"/>
      <c r="Z156" s="36"/>
      <c r="AA156" s="36"/>
    </row>
    <row r="157" spans="1:27" x14ac:dyDescent="0.25">
      <c r="A157" s="30"/>
      <c r="B157" s="14"/>
      <c r="C157" s="14"/>
      <c r="D157" s="14"/>
      <c r="E157" s="15"/>
      <c r="F157" s="16"/>
      <c r="G157" s="16"/>
      <c r="H157" s="15"/>
      <c r="I157" s="17"/>
      <c r="J157" s="17"/>
      <c r="K157" s="17"/>
      <c r="L157" s="17"/>
      <c r="M157" s="17"/>
      <c r="N157" s="15"/>
      <c r="O157" s="15"/>
      <c r="P157" s="15"/>
      <c r="Q157" s="14"/>
      <c r="R157" s="15"/>
      <c r="S157" s="14"/>
      <c r="T157" s="14"/>
      <c r="U157" s="14"/>
      <c r="V157" s="14"/>
      <c r="W157" s="14"/>
      <c r="X157" s="36"/>
      <c r="Y157" s="36"/>
      <c r="Z157" s="36"/>
      <c r="AA157" s="36"/>
    </row>
    <row r="158" spans="1:27" x14ac:dyDescent="0.25">
      <c r="A158" s="30"/>
      <c r="B158" s="21"/>
      <c r="C158" s="21"/>
      <c r="D158" s="21"/>
      <c r="E158" s="16"/>
      <c r="F158" s="16"/>
      <c r="G158" s="16"/>
      <c r="H158" s="15"/>
      <c r="I158" s="17"/>
      <c r="J158" s="17"/>
      <c r="K158" s="17"/>
      <c r="L158" s="17"/>
      <c r="M158" s="17"/>
      <c r="N158" s="15"/>
      <c r="O158" s="15"/>
      <c r="P158" s="15"/>
      <c r="Q158" s="14"/>
      <c r="R158" s="15"/>
      <c r="S158" s="14"/>
      <c r="T158" s="19"/>
      <c r="U158" s="19"/>
      <c r="V158" s="15"/>
      <c r="W158" s="20"/>
      <c r="X158" s="36"/>
      <c r="Y158" s="36"/>
      <c r="Z158" s="36"/>
      <c r="AA158" s="36"/>
    </row>
    <row r="159" spans="1:27" x14ac:dyDescent="0.25">
      <c r="A159" s="30"/>
      <c r="B159" s="21"/>
      <c r="C159" s="21"/>
      <c r="D159" s="21"/>
      <c r="E159" s="16"/>
      <c r="F159" s="16"/>
      <c r="G159" s="16"/>
      <c r="H159" s="15"/>
      <c r="I159" s="17"/>
      <c r="J159" s="17"/>
      <c r="K159" s="17"/>
      <c r="L159" s="17"/>
      <c r="M159" s="17"/>
      <c r="N159" s="15"/>
      <c r="O159" s="15"/>
      <c r="P159" s="15"/>
      <c r="Q159" s="15"/>
      <c r="R159" s="15"/>
      <c r="S159" s="14"/>
      <c r="T159" s="19"/>
      <c r="U159" s="19"/>
      <c r="V159" s="15"/>
      <c r="W159" s="20"/>
      <c r="X159" s="36"/>
      <c r="Y159" s="36"/>
      <c r="Z159" s="36"/>
      <c r="AA159" s="36"/>
    </row>
    <row r="160" spans="1:27" x14ac:dyDescent="0.25">
      <c r="A160" s="30"/>
      <c r="B160" s="14"/>
      <c r="C160" s="14"/>
      <c r="D160" s="14"/>
      <c r="E160" s="15"/>
      <c r="F160" s="15"/>
      <c r="G160" s="16"/>
      <c r="H160" s="15"/>
      <c r="I160" s="17"/>
      <c r="J160" s="17"/>
      <c r="K160" s="17"/>
      <c r="L160" s="17"/>
      <c r="M160" s="17"/>
      <c r="N160" s="15"/>
      <c r="O160" s="15"/>
      <c r="P160" s="15"/>
      <c r="Q160" s="15"/>
      <c r="R160" s="15"/>
      <c r="S160" s="14"/>
      <c r="T160" s="19"/>
      <c r="U160" s="19"/>
      <c r="V160" s="15"/>
      <c r="W160" s="20"/>
      <c r="X160" s="36"/>
      <c r="Y160" s="36"/>
      <c r="Z160" s="36"/>
      <c r="AA160" s="36"/>
    </row>
    <row r="161" spans="1:27" x14ac:dyDescent="0.25">
      <c r="A161" s="30"/>
      <c r="B161" s="21"/>
      <c r="C161" s="21"/>
      <c r="D161" s="21"/>
      <c r="E161" s="16"/>
      <c r="F161" s="16"/>
      <c r="G161" s="16"/>
      <c r="H161" s="15"/>
      <c r="I161" s="17"/>
      <c r="J161" s="17"/>
      <c r="K161" s="17"/>
      <c r="L161" s="17"/>
      <c r="M161" s="17"/>
      <c r="N161" s="15"/>
      <c r="O161" s="15"/>
      <c r="P161" s="15"/>
      <c r="Q161" s="14"/>
      <c r="R161" s="15"/>
      <c r="S161" s="14"/>
      <c r="T161" s="19"/>
      <c r="U161" s="19"/>
      <c r="V161" s="15"/>
      <c r="W161" s="20"/>
      <c r="X161" s="36"/>
      <c r="Y161" s="36"/>
      <c r="Z161" s="36"/>
      <c r="AA161" s="36"/>
    </row>
    <row r="162" spans="1:27" x14ac:dyDescent="0.25">
      <c r="A162" s="30"/>
      <c r="B162" s="21"/>
      <c r="C162" s="21"/>
      <c r="D162" s="21"/>
      <c r="E162" s="16"/>
      <c r="F162" s="16"/>
      <c r="G162" s="16"/>
      <c r="H162" s="15"/>
      <c r="I162" s="17"/>
      <c r="J162" s="17"/>
      <c r="K162" s="17"/>
      <c r="L162" s="17"/>
      <c r="M162" s="17"/>
      <c r="N162" s="15"/>
      <c r="O162" s="15"/>
      <c r="P162" s="15"/>
      <c r="Q162" s="14"/>
      <c r="R162" s="15"/>
      <c r="S162" s="14"/>
      <c r="T162" s="19"/>
      <c r="U162" s="19"/>
      <c r="V162" s="15"/>
      <c r="W162" s="20"/>
      <c r="X162" s="36"/>
      <c r="Y162" s="36"/>
      <c r="Z162" s="36"/>
      <c r="AA162" s="36"/>
    </row>
    <row r="163" spans="1:27" x14ac:dyDescent="0.25">
      <c r="A163" s="30"/>
      <c r="B163" s="14"/>
      <c r="C163" s="14"/>
      <c r="D163" s="14"/>
      <c r="E163" s="15"/>
      <c r="F163" s="16"/>
      <c r="G163" s="16"/>
      <c r="H163" s="15"/>
      <c r="I163" s="17"/>
      <c r="J163" s="17"/>
      <c r="K163" s="17"/>
      <c r="L163" s="17"/>
      <c r="M163" s="17"/>
      <c r="N163" s="15"/>
      <c r="O163" s="15"/>
      <c r="P163" s="15"/>
      <c r="Q163" s="14"/>
      <c r="R163" s="15"/>
      <c r="S163" s="14"/>
      <c r="T163" s="14"/>
      <c r="U163" s="14"/>
      <c r="V163" s="14"/>
      <c r="W163" s="14"/>
      <c r="X163" s="36"/>
      <c r="Y163" s="36"/>
      <c r="Z163" s="36"/>
      <c r="AA163" s="36"/>
    </row>
    <row r="164" spans="1:27" x14ac:dyDescent="0.25">
      <c r="A164" s="30"/>
      <c r="B164" s="14"/>
      <c r="C164" s="14"/>
      <c r="D164" s="14"/>
      <c r="E164" s="15"/>
      <c r="F164" s="15"/>
      <c r="G164" s="16"/>
      <c r="H164" s="15"/>
      <c r="I164" s="17"/>
      <c r="J164" s="17"/>
      <c r="K164" s="17"/>
      <c r="L164" s="17"/>
      <c r="M164" s="17"/>
      <c r="N164" s="15"/>
      <c r="O164" s="15"/>
      <c r="P164" s="15"/>
      <c r="Q164" s="14"/>
      <c r="R164" s="15"/>
      <c r="S164" s="14"/>
      <c r="T164" s="14"/>
      <c r="U164" s="14"/>
      <c r="V164" s="14"/>
      <c r="W164" s="14"/>
      <c r="X164" s="36"/>
      <c r="Y164" s="36"/>
      <c r="Z164" s="36"/>
      <c r="AA164" s="36"/>
    </row>
    <row r="165" spans="1:27" x14ac:dyDescent="0.25">
      <c r="A165" s="30"/>
      <c r="B165" s="14"/>
      <c r="C165" s="14"/>
      <c r="D165" s="14"/>
      <c r="E165" s="15"/>
      <c r="F165" s="15"/>
      <c r="G165" s="16"/>
      <c r="H165" s="15"/>
      <c r="I165" s="17"/>
      <c r="J165" s="17"/>
      <c r="K165" s="17"/>
      <c r="L165" s="17"/>
      <c r="M165" s="17"/>
      <c r="N165" s="15"/>
      <c r="O165" s="15"/>
      <c r="P165" s="15"/>
      <c r="Q165" s="14"/>
      <c r="R165" s="15"/>
      <c r="S165" s="14"/>
      <c r="T165" s="14"/>
      <c r="U165" s="14"/>
      <c r="V165" s="14"/>
      <c r="W165" s="14"/>
      <c r="X165" s="36"/>
      <c r="Y165" s="36"/>
      <c r="Z165" s="36"/>
      <c r="AA165" s="36"/>
    </row>
    <row r="166" spans="1:27" x14ac:dyDescent="0.25">
      <c r="A166" s="30"/>
      <c r="B166" s="14"/>
      <c r="C166" s="14"/>
      <c r="D166" s="14"/>
      <c r="E166" s="15"/>
      <c r="F166" s="15"/>
      <c r="G166" s="16"/>
      <c r="H166" s="15"/>
      <c r="I166" s="17"/>
      <c r="J166" s="17"/>
      <c r="K166" s="17"/>
      <c r="L166" s="17"/>
      <c r="M166" s="17"/>
      <c r="N166" s="15"/>
      <c r="O166" s="15"/>
      <c r="P166" s="15"/>
      <c r="Q166" s="14"/>
      <c r="R166" s="15"/>
      <c r="S166" s="14"/>
      <c r="T166" s="19"/>
      <c r="U166" s="19"/>
      <c r="V166" s="15"/>
      <c r="W166" s="20"/>
      <c r="X166" s="36"/>
      <c r="Y166" s="36"/>
      <c r="Z166" s="36"/>
      <c r="AA166" s="36"/>
    </row>
    <row r="167" spans="1:27" x14ac:dyDescent="0.25">
      <c r="A167" s="30"/>
      <c r="B167" s="14"/>
      <c r="C167" s="14"/>
      <c r="D167" s="14"/>
      <c r="E167" s="15"/>
      <c r="F167" s="15"/>
      <c r="G167" s="16"/>
      <c r="H167" s="16"/>
      <c r="I167" s="17"/>
      <c r="J167" s="17"/>
      <c r="K167" s="17"/>
      <c r="L167" s="17"/>
      <c r="M167" s="17"/>
      <c r="N167" s="15"/>
      <c r="O167" s="15"/>
      <c r="P167" s="15"/>
      <c r="Q167" s="14"/>
      <c r="R167" s="15"/>
      <c r="S167" s="14"/>
      <c r="T167" s="19"/>
      <c r="U167" s="19"/>
      <c r="V167" s="15"/>
      <c r="W167" s="20"/>
      <c r="X167" s="36"/>
      <c r="Y167" s="36"/>
      <c r="Z167" s="36"/>
      <c r="AA167" s="36"/>
    </row>
    <row r="168" spans="1:27" x14ac:dyDescent="0.25">
      <c r="A168" s="30"/>
      <c r="B168" s="14"/>
      <c r="C168" s="14"/>
      <c r="D168" s="14"/>
      <c r="E168" s="15"/>
      <c r="F168" s="15"/>
      <c r="G168" s="16"/>
      <c r="H168" s="15"/>
      <c r="I168" s="17"/>
      <c r="J168" s="17"/>
      <c r="K168" s="17"/>
      <c r="L168" s="17"/>
      <c r="M168" s="17"/>
      <c r="N168" s="15"/>
      <c r="O168" s="15"/>
      <c r="P168" s="15"/>
      <c r="Q168" s="14"/>
      <c r="R168" s="15"/>
      <c r="S168" s="14"/>
      <c r="T168" s="19"/>
      <c r="U168" s="19"/>
      <c r="V168" s="15"/>
      <c r="W168" s="20"/>
      <c r="X168" s="36"/>
      <c r="Y168" s="36"/>
      <c r="Z168" s="36"/>
      <c r="AA168" s="36"/>
    </row>
    <row r="169" spans="1:27" x14ac:dyDescent="0.25">
      <c r="A169" s="36"/>
      <c r="B169" s="36"/>
      <c r="C169" s="36"/>
      <c r="D169" s="36"/>
      <c r="E169" s="36"/>
      <c r="F169" s="36"/>
      <c r="G169" s="36"/>
      <c r="H169" s="36"/>
      <c r="I169" s="36"/>
      <c r="J169" s="36"/>
      <c r="K169" s="36"/>
      <c r="L169" s="36"/>
      <c r="M169" s="36"/>
      <c r="N169" s="36"/>
      <c r="O169" s="36"/>
      <c r="P169" s="36"/>
      <c r="Q169" s="36"/>
      <c r="R169" s="38"/>
      <c r="S169" s="36"/>
      <c r="T169" s="36"/>
      <c r="U169" s="36"/>
      <c r="V169" s="36"/>
      <c r="W169" s="36"/>
      <c r="X169" s="36"/>
      <c r="Y169" s="36"/>
      <c r="Z169" s="36"/>
      <c r="AA169" s="36"/>
    </row>
    <row r="170" spans="1:27" x14ac:dyDescent="0.25">
      <c r="A170" s="36"/>
      <c r="B170" s="36"/>
      <c r="C170" s="36"/>
      <c r="D170" s="36"/>
      <c r="E170" s="36"/>
      <c r="F170" s="36"/>
      <c r="G170" s="36"/>
      <c r="H170" s="36"/>
      <c r="I170" s="36"/>
      <c r="J170" s="36"/>
      <c r="K170" s="36"/>
      <c r="L170" s="36"/>
      <c r="M170" s="36"/>
      <c r="N170" s="36"/>
      <c r="O170" s="36"/>
      <c r="P170" s="36"/>
      <c r="Q170" s="36"/>
      <c r="R170" s="38"/>
      <c r="S170" s="36"/>
      <c r="T170" s="36"/>
      <c r="U170" s="36"/>
      <c r="V170" s="36"/>
      <c r="W170" s="36"/>
      <c r="X170" s="36"/>
      <c r="Y170" s="36"/>
      <c r="Z170" s="36"/>
      <c r="AA170" s="36"/>
    </row>
    <row r="171" spans="1:27" x14ac:dyDescent="0.25">
      <c r="A171" s="36"/>
      <c r="B171" s="36"/>
      <c r="C171" s="36"/>
      <c r="D171" s="36"/>
      <c r="E171" s="36"/>
      <c r="F171" s="36"/>
      <c r="G171" s="36"/>
      <c r="H171" s="36"/>
      <c r="I171" s="36"/>
      <c r="J171" s="36"/>
      <c r="K171" s="36"/>
      <c r="L171" s="36"/>
      <c r="M171" s="36"/>
      <c r="N171" s="36"/>
      <c r="O171" s="36"/>
      <c r="P171" s="36"/>
      <c r="Q171" s="36"/>
      <c r="R171" s="38"/>
      <c r="S171" s="36"/>
      <c r="T171" s="36"/>
      <c r="U171" s="36"/>
      <c r="V171" s="36"/>
      <c r="W171" s="36"/>
      <c r="X171" s="36"/>
      <c r="Y171" s="36"/>
      <c r="Z171" s="36"/>
      <c r="AA171" s="36"/>
    </row>
    <row r="172" spans="1:27" x14ac:dyDescent="0.25">
      <c r="A172" s="36"/>
      <c r="B172" s="36"/>
      <c r="C172" s="36"/>
      <c r="D172" s="36"/>
      <c r="E172" s="36"/>
      <c r="F172" s="36"/>
      <c r="G172" s="36"/>
      <c r="H172" s="36"/>
      <c r="I172" s="36"/>
      <c r="J172" s="36"/>
      <c r="K172" s="36"/>
      <c r="L172" s="36"/>
      <c r="M172" s="36"/>
      <c r="N172" s="36"/>
      <c r="O172" s="36"/>
      <c r="P172" s="36"/>
      <c r="Q172" s="36"/>
      <c r="R172" s="38"/>
      <c r="S172" s="36"/>
      <c r="T172" s="36"/>
      <c r="U172" s="36"/>
      <c r="V172" s="36"/>
      <c r="W172" s="36"/>
      <c r="X172" s="36"/>
      <c r="Y172" s="36"/>
      <c r="Z172" s="36"/>
      <c r="AA172" s="36"/>
    </row>
    <row r="173" spans="1:27" x14ac:dyDescent="0.25">
      <c r="A173" s="36"/>
      <c r="B173" s="36"/>
      <c r="C173" s="36"/>
      <c r="D173" s="36"/>
      <c r="E173" s="36"/>
      <c r="F173" s="36"/>
      <c r="G173" s="36"/>
      <c r="H173" s="36"/>
      <c r="I173" s="36"/>
      <c r="J173" s="36"/>
      <c r="K173" s="36"/>
      <c r="L173" s="36"/>
      <c r="M173" s="36"/>
      <c r="N173" s="36"/>
      <c r="O173" s="36"/>
      <c r="P173" s="36"/>
      <c r="Q173" s="36"/>
      <c r="R173" s="38"/>
      <c r="S173" s="36"/>
      <c r="T173" s="36"/>
      <c r="U173" s="36"/>
      <c r="V173" s="36"/>
      <c r="W173" s="36"/>
      <c r="X173" s="36"/>
      <c r="Y173" s="36"/>
      <c r="Z173" s="36"/>
      <c r="AA173" s="36"/>
    </row>
    <row r="174" spans="1:27" x14ac:dyDescent="0.25">
      <c r="A174" s="36"/>
      <c r="B174" s="36"/>
      <c r="C174" s="36"/>
      <c r="D174" s="36"/>
      <c r="E174" s="36"/>
      <c r="F174" s="36"/>
      <c r="G174" s="36"/>
      <c r="H174" s="36"/>
      <c r="I174" s="36"/>
      <c r="J174" s="36"/>
      <c r="K174" s="36"/>
      <c r="L174" s="36"/>
      <c r="M174" s="36"/>
      <c r="N174" s="36"/>
      <c r="O174" s="36"/>
      <c r="P174" s="36"/>
      <c r="Q174" s="36"/>
      <c r="R174" s="38"/>
      <c r="S174" s="36"/>
      <c r="T174" s="36"/>
      <c r="U174" s="36"/>
      <c r="V174" s="36"/>
      <c r="W174" s="36"/>
      <c r="X174" s="36"/>
      <c r="Y174" s="36"/>
      <c r="Z174" s="36"/>
      <c r="AA174" s="36"/>
    </row>
    <row r="175" spans="1:27" x14ac:dyDescent="0.25">
      <c r="A175" s="36"/>
      <c r="B175" s="36"/>
      <c r="C175" s="36"/>
      <c r="D175" s="36"/>
      <c r="E175" s="36"/>
      <c r="F175" s="36"/>
      <c r="G175" s="36"/>
      <c r="H175" s="36"/>
      <c r="I175" s="36"/>
      <c r="J175" s="36"/>
      <c r="K175" s="36"/>
      <c r="L175" s="36"/>
      <c r="M175" s="36"/>
      <c r="N175" s="36"/>
      <c r="O175" s="36"/>
      <c r="P175" s="36"/>
      <c r="Q175" s="36"/>
      <c r="R175" s="38"/>
      <c r="S175" s="36"/>
      <c r="T175" s="36"/>
      <c r="U175" s="36"/>
      <c r="V175" s="36"/>
      <c r="W175" s="36"/>
      <c r="X175" s="36"/>
      <c r="Y175" s="36"/>
      <c r="Z175" s="36"/>
      <c r="AA175" s="36"/>
    </row>
    <row r="176" spans="1:27" x14ac:dyDescent="0.25">
      <c r="A176" s="36"/>
      <c r="B176" s="36"/>
      <c r="C176" s="36"/>
      <c r="D176" s="36"/>
      <c r="E176" s="36"/>
      <c r="F176" s="36"/>
      <c r="G176" s="36"/>
      <c r="H176" s="36"/>
      <c r="I176" s="36"/>
      <c r="J176" s="36"/>
      <c r="K176" s="36"/>
      <c r="L176" s="36"/>
      <c r="M176" s="36"/>
      <c r="N176" s="36"/>
      <c r="O176" s="36"/>
      <c r="P176" s="36"/>
      <c r="Q176" s="36"/>
      <c r="R176" s="38"/>
      <c r="S176" s="36"/>
      <c r="T176" s="36"/>
      <c r="U176" s="36"/>
      <c r="V176" s="36"/>
      <c r="W176" s="36"/>
      <c r="X176" s="36"/>
      <c r="Y176" s="36"/>
      <c r="Z176" s="36"/>
      <c r="AA176" s="36"/>
    </row>
    <row r="177" spans="1:27" x14ac:dyDescent="0.25">
      <c r="A177" s="36"/>
      <c r="B177" s="36"/>
      <c r="C177" s="36"/>
      <c r="D177" s="36"/>
      <c r="E177" s="36"/>
      <c r="F177" s="36"/>
      <c r="G177" s="36"/>
      <c r="H177" s="36"/>
      <c r="I177" s="36"/>
      <c r="J177" s="36"/>
      <c r="K177" s="36"/>
      <c r="L177" s="36"/>
      <c r="M177" s="36"/>
      <c r="N177" s="36"/>
      <c r="O177" s="36"/>
      <c r="P177" s="36"/>
      <c r="Q177" s="36"/>
      <c r="R177" s="38"/>
      <c r="S177" s="36"/>
      <c r="T177" s="36"/>
      <c r="U177" s="36"/>
      <c r="V177" s="36"/>
      <c r="W177" s="36"/>
      <c r="X177" s="36"/>
      <c r="Y177" s="36"/>
      <c r="Z177" s="36"/>
      <c r="AA177" s="36"/>
    </row>
    <row r="178" spans="1:27" x14ac:dyDescent="0.25">
      <c r="A178" s="36"/>
      <c r="B178" s="36"/>
      <c r="C178" s="36"/>
      <c r="D178" s="36"/>
      <c r="E178" s="36"/>
      <c r="F178" s="36"/>
      <c r="G178" s="36"/>
      <c r="H178" s="36"/>
      <c r="I178" s="36"/>
      <c r="J178" s="36"/>
      <c r="K178" s="36"/>
      <c r="L178" s="36"/>
      <c r="M178" s="36"/>
      <c r="N178" s="36"/>
      <c r="O178" s="36"/>
      <c r="P178" s="36"/>
      <c r="Q178" s="36"/>
      <c r="R178" s="38"/>
      <c r="S178" s="36"/>
      <c r="T178" s="36"/>
      <c r="U178" s="36"/>
      <c r="V178" s="36"/>
      <c r="W178" s="36"/>
      <c r="X178" s="36"/>
      <c r="Y178" s="36"/>
      <c r="Z178" s="36"/>
      <c r="AA178" s="36"/>
    </row>
    <row r="179" spans="1:27" x14ac:dyDescent="0.25">
      <c r="A179" s="36"/>
      <c r="B179" s="36"/>
      <c r="C179" s="36"/>
      <c r="D179" s="36"/>
      <c r="E179" s="36"/>
      <c r="F179" s="36"/>
      <c r="G179" s="36"/>
      <c r="H179" s="36"/>
      <c r="I179" s="36"/>
      <c r="J179" s="36"/>
      <c r="K179" s="36"/>
      <c r="L179" s="36"/>
      <c r="M179" s="36"/>
      <c r="N179" s="36"/>
      <c r="O179" s="36"/>
      <c r="P179" s="36"/>
      <c r="Q179" s="36"/>
      <c r="R179" s="38"/>
      <c r="S179" s="36"/>
      <c r="T179" s="36"/>
      <c r="U179" s="36"/>
      <c r="V179" s="36"/>
      <c r="W179" s="36"/>
      <c r="X179" s="36"/>
      <c r="Y179" s="36"/>
      <c r="Z179" s="36"/>
      <c r="AA179" s="36"/>
    </row>
    <row r="180" spans="1:27" x14ac:dyDescent="0.25">
      <c r="A180" s="36"/>
      <c r="B180" s="36"/>
      <c r="C180" s="36"/>
      <c r="D180" s="36"/>
      <c r="E180" s="36"/>
      <c r="F180" s="36"/>
      <c r="G180" s="36"/>
      <c r="H180" s="36"/>
      <c r="I180" s="36"/>
      <c r="J180" s="36"/>
      <c r="K180" s="36"/>
      <c r="L180" s="36"/>
      <c r="M180" s="36"/>
      <c r="N180" s="36"/>
      <c r="O180" s="36"/>
      <c r="P180" s="36"/>
      <c r="Q180" s="36"/>
      <c r="R180" s="38"/>
      <c r="S180" s="36"/>
      <c r="T180" s="36"/>
      <c r="U180" s="36"/>
      <c r="V180" s="36"/>
      <c r="W180" s="36"/>
      <c r="X180" s="36"/>
      <c r="Y180" s="36"/>
      <c r="Z180" s="36"/>
      <c r="AA180" s="36"/>
    </row>
    <row r="181" spans="1:27" x14ac:dyDescent="0.25">
      <c r="A181" s="36"/>
      <c r="B181" s="36"/>
      <c r="C181" s="36"/>
      <c r="D181" s="36"/>
      <c r="E181" s="36"/>
      <c r="F181" s="36"/>
      <c r="G181" s="36"/>
      <c r="H181" s="36"/>
      <c r="I181" s="36"/>
      <c r="J181" s="36"/>
      <c r="K181" s="36"/>
      <c r="L181" s="36"/>
      <c r="M181" s="36"/>
      <c r="N181" s="36"/>
      <c r="O181" s="36"/>
      <c r="P181" s="36"/>
      <c r="Q181" s="36"/>
      <c r="R181" s="38"/>
      <c r="S181" s="36"/>
      <c r="T181" s="36"/>
      <c r="U181" s="36"/>
      <c r="V181" s="36"/>
      <c r="W181" s="36"/>
      <c r="X181" s="36"/>
      <c r="Y181" s="36"/>
      <c r="Z181" s="36"/>
      <c r="AA181" s="36"/>
    </row>
    <row r="182" spans="1:27" x14ac:dyDescent="0.25">
      <c r="A182" s="36"/>
      <c r="B182" s="36"/>
      <c r="C182" s="36"/>
      <c r="D182" s="36"/>
      <c r="E182" s="36"/>
      <c r="F182" s="36"/>
      <c r="G182" s="36"/>
      <c r="H182" s="36"/>
      <c r="I182" s="36"/>
      <c r="J182" s="36"/>
      <c r="K182" s="36"/>
      <c r="L182" s="36"/>
      <c r="M182" s="36"/>
      <c r="N182" s="36"/>
      <c r="O182" s="36"/>
      <c r="P182" s="36"/>
      <c r="Q182" s="36"/>
      <c r="R182" s="38"/>
      <c r="S182" s="36"/>
      <c r="T182" s="36"/>
      <c r="U182" s="36"/>
      <c r="V182" s="36"/>
      <c r="W182" s="36"/>
      <c r="X182" s="36"/>
      <c r="Y182" s="36"/>
      <c r="Z182" s="36"/>
      <c r="AA182" s="36"/>
    </row>
    <row r="183" spans="1:27" x14ac:dyDescent="0.25">
      <c r="A183" s="36"/>
      <c r="B183" s="36"/>
      <c r="C183" s="36"/>
      <c r="D183" s="36"/>
      <c r="E183" s="36"/>
      <c r="F183" s="36"/>
      <c r="G183" s="36"/>
      <c r="H183" s="36"/>
      <c r="I183" s="36"/>
      <c r="J183" s="36"/>
      <c r="K183" s="36"/>
      <c r="L183" s="36"/>
      <c r="M183" s="36"/>
      <c r="N183" s="36"/>
      <c r="O183" s="36"/>
      <c r="P183" s="36"/>
      <c r="Q183" s="36"/>
      <c r="R183" s="38"/>
      <c r="S183" s="36"/>
      <c r="T183" s="36"/>
      <c r="U183" s="36"/>
      <c r="V183" s="36"/>
      <c r="W183" s="36"/>
      <c r="X183" s="36"/>
      <c r="Y183" s="36"/>
      <c r="Z183" s="36"/>
      <c r="AA183" s="36"/>
    </row>
    <row r="184" spans="1:27" x14ac:dyDescent="0.25">
      <c r="A184" s="36"/>
      <c r="B184" s="36"/>
      <c r="C184" s="36"/>
      <c r="D184" s="36"/>
      <c r="E184" s="36"/>
      <c r="F184" s="36"/>
      <c r="G184" s="36"/>
      <c r="H184" s="36"/>
      <c r="I184" s="36"/>
      <c r="J184" s="36"/>
      <c r="K184" s="36"/>
      <c r="L184" s="36"/>
      <c r="M184" s="36"/>
      <c r="N184" s="36"/>
      <c r="O184" s="36"/>
      <c r="P184" s="36"/>
      <c r="Q184" s="36"/>
      <c r="R184" s="38"/>
      <c r="S184" s="36"/>
      <c r="T184" s="36"/>
      <c r="U184" s="36"/>
      <c r="V184" s="36"/>
      <c r="W184" s="36"/>
      <c r="X184" s="36"/>
      <c r="Y184" s="36"/>
      <c r="Z184" s="36"/>
      <c r="AA184" s="36"/>
    </row>
    <row r="185" spans="1:27" x14ac:dyDescent="0.25">
      <c r="A185" s="36"/>
      <c r="B185" s="36"/>
      <c r="C185" s="36"/>
      <c r="D185" s="36"/>
      <c r="E185" s="36"/>
      <c r="F185" s="36"/>
      <c r="G185" s="36"/>
      <c r="H185" s="36"/>
      <c r="I185" s="36"/>
      <c r="J185" s="36"/>
      <c r="K185" s="36"/>
      <c r="L185" s="36"/>
      <c r="M185" s="36"/>
      <c r="N185" s="36"/>
      <c r="O185" s="36"/>
      <c r="P185" s="36"/>
      <c r="Q185" s="36"/>
      <c r="R185" s="38"/>
      <c r="S185" s="36"/>
      <c r="T185" s="36"/>
      <c r="U185" s="36"/>
      <c r="V185" s="36"/>
      <c r="W185" s="36"/>
      <c r="X185" s="36"/>
      <c r="Y185" s="36"/>
      <c r="Z185" s="36"/>
      <c r="AA185" s="36"/>
    </row>
    <row r="186" spans="1:27" x14ac:dyDescent="0.25">
      <c r="A186" s="36"/>
      <c r="B186" s="36"/>
      <c r="C186" s="36"/>
      <c r="D186" s="36"/>
      <c r="E186" s="36"/>
      <c r="F186" s="36"/>
      <c r="G186" s="36"/>
      <c r="H186" s="36"/>
      <c r="I186" s="36"/>
      <c r="J186" s="36"/>
      <c r="K186" s="36"/>
      <c r="L186" s="36"/>
      <c r="M186" s="36"/>
      <c r="N186" s="36"/>
      <c r="O186" s="36"/>
      <c r="P186" s="36"/>
      <c r="Q186" s="36"/>
      <c r="R186" s="38"/>
      <c r="S186" s="36"/>
      <c r="T186" s="36"/>
      <c r="U186" s="36"/>
      <c r="V186" s="36"/>
      <c r="W186" s="36"/>
      <c r="X186" s="36"/>
      <c r="Y186" s="36"/>
      <c r="Z186" s="36"/>
      <c r="AA186" s="36"/>
    </row>
    <row r="187" spans="1:27" x14ac:dyDescent="0.25">
      <c r="A187" s="36"/>
      <c r="B187" s="36"/>
      <c r="C187" s="36"/>
      <c r="D187" s="36"/>
      <c r="E187" s="36"/>
      <c r="F187" s="36"/>
      <c r="G187" s="36"/>
      <c r="H187" s="36"/>
      <c r="I187" s="36"/>
      <c r="J187" s="36"/>
      <c r="K187" s="36"/>
      <c r="L187" s="36"/>
      <c r="M187" s="36"/>
      <c r="N187" s="36"/>
      <c r="O187" s="36"/>
      <c r="P187" s="36"/>
      <c r="Q187" s="36"/>
      <c r="R187" s="38"/>
      <c r="S187" s="36"/>
      <c r="T187" s="36"/>
      <c r="U187" s="36"/>
      <c r="V187" s="36"/>
      <c r="W187" s="36"/>
      <c r="X187" s="36"/>
      <c r="Y187" s="36"/>
      <c r="Z187" s="36"/>
      <c r="AA187" s="36"/>
    </row>
    <row r="188" spans="1:27" x14ac:dyDescent="0.25">
      <c r="A188" s="36"/>
      <c r="B188" s="36"/>
      <c r="C188" s="36"/>
      <c r="D188" s="36"/>
      <c r="E188" s="36"/>
      <c r="F188" s="36"/>
      <c r="G188" s="36"/>
      <c r="H188" s="36"/>
      <c r="I188" s="36"/>
      <c r="J188" s="36"/>
      <c r="K188" s="36"/>
      <c r="L188" s="36"/>
      <c r="M188" s="36"/>
      <c r="N188" s="36"/>
      <c r="O188" s="36"/>
      <c r="P188" s="36"/>
      <c r="Q188" s="36"/>
      <c r="R188" s="38"/>
      <c r="S188" s="36"/>
      <c r="T188" s="36"/>
      <c r="U188" s="36"/>
      <c r="V188" s="36"/>
      <c r="W188" s="36"/>
      <c r="X188" s="36"/>
      <c r="Y188" s="36"/>
      <c r="Z188" s="36"/>
      <c r="AA188" s="36"/>
    </row>
    <row r="189" spans="1:27" x14ac:dyDescent="0.25">
      <c r="A189" s="36"/>
      <c r="B189" s="36"/>
      <c r="C189" s="36"/>
      <c r="D189" s="36"/>
      <c r="E189" s="36"/>
      <c r="F189" s="36"/>
      <c r="G189" s="36"/>
      <c r="H189" s="36"/>
      <c r="I189" s="36"/>
      <c r="J189" s="36"/>
      <c r="K189" s="36"/>
      <c r="L189" s="36"/>
      <c r="M189" s="36"/>
      <c r="N189" s="36"/>
      <c r="O189" s="36"/>
      <c r="P189" s="36"/>
      <c r="Q189" s="36"/>
      <c r="R189" s="38"/>
      <c r="S189" s="36"/>
      <c r="T189" s="36"/>
      <c r="U189" s="36"/>
      <c r="V189" s="36"/>
      <c r="W189" s="36"/>
      <c r="X189" s="36"/>
      <c r="Y189" s="36"/>
      <c r="Z189" s="36"/>
      <c r="AA189" s="36"/>
    </row>
    <row r="190" spans="1:27" x14ac:dyDescent="0.25">
      <c r="A190" s="36"/>
      <c r="B190" s="36"/>
      <c r="C190" s="36"/>
      <c r="D190" s="36"/>
      <c r="E190" s="36"/>
      <c r="F190" s="36"/>
      <c r="G190" s="36"/>
      <c r="H190" s="36"/>
      <c r="I190" s="36"/>
      <c r="J190" s="36"/>
      <c r="K190" s="36"/>
      <c r="L190" s="36"/>
      <c r="M190" s="36"/>
      <c r="N190" s="36"/>
      <c r="O190" s="36"/>
      <c r="P190" s="36"/>
      <c r="Q190" s="36"/>
      <c r="R190" s="38"/>
      <c r="S190" s="36"/>
      <c r="T190" s="36"/>
      <c r="U190" s="36"/>
      <c r="V190" s="36"/>
      <c r="W190" s="36"/>
      <c r="X190" s="36"/>
      <c r="Y190" s="36"/>
      <c r="Z190" s="36"/>
      <c r="AA190" s="36"/>
    </row>
    <row r="191" spans="1:27" x14ac:dyDescent="0.25">
      <c r="A191" s="36"/>
      <c r="B191" s="36"/>
      <c r="C191" s="36"/>
      <c r="D191" s="36"/>
      <c r="E191" s="36"/>
      <c r="F191" s="36"/>
      <c r="G191" s="36"/>
      <c r="H191" s="36"/>
      <c r="I191" s="36"/>
      <c r="J191" s="36"/>
      <c r="K191" s="36"/>
      <c r="L191" s="36"/>
      <c r="M191" s="36"/>
      <c r="N191" s="36"/>
      <c r="O191" s="36"/>
      <c r="P191" s="36"/>
      <c r="Q191" s="36"/>
      <c r="R191" s="38"/>
      <c r="S191" s="36"/>
      <c r="T191" s="36"/>
      <c r="U191" s="36"/>
      <c r="V191" s="36"/>
      <c r="W191" s="36"/>
      <c r="X191" s="36"/>
      <c r="Y191" s="36"/>
      <c r="Z191" s="36"/>
      <c r="AA191" s="36"/>
    </row>
    <row r="192" spans="1:27" x14ac:dyDescent="0.25">
      <c r="A192" s="36"/>
      <c r="B192" s="36"/>
      <c r="C192" s="36"/>
      <c r="D192" s="36"/>
      <c r="E192" s="36"/>
      <c r="F192" s="36"/>
      <c r="G192" s="36"/>
      <c r="H192" s="36"/>
      <c r="I192" s="36"/>
      <c r="J192" s="36"/>
      <c r="K192" s="36"/>
      <c r="L192" s="36"/>
      <c r="M192" s="36"/>
      <c r="N192" s="36"/>
      <c r="O192" s="36"/>
      <c r="P192" s="36"/>
      <c r="Q192" s="36"/>
      <c r="R192" s="38"/>
      <c r="S192" s="36"/>
      <c r="T192" s="36"/>
      <c r="U192" s="36"/>
      <c r="V192" s="36"/>
      <c r="W192" s="36"/>
      <c r="X192" s="36"/>
      <c r="Y192" s="36"/>
      <c r="Z192" s="36"/>
      <c r="AA192" s="36"/>
    </row>
    <row r="193" spans="1:27" x14ac:dyDescent="0.25">
      <c r="A193" s="36"/>
      <c r="B193" s="36"/>
      <c r="C193" s="36"/>
      <c r="D193" s="36"/>
      <c r="E193" s="36"/>
      <c r="F193" s="36"/>
      <c r="G193" s="36"/>
      <c r="H193" s="36"/>
      <c r="I193" s="36"/>
      <c r="J193" s="36"/>
      <c r="K193" s="36"/>
      <c r="L193" s="36"/>
      <c r="M193" s="36"/>
      <c r="N193" s="36"/>
      <c r="O193" s="36"/>
      <c r="P193" s="36"/>
      <c r="Q193" s="36"/>
      <c r="R193" s="38"/>
      <c r="S193" s="36"/>
      <c r="T193" s="36"/>
      <c r="U193" s="36"/>
      <c r="V193" s="36"/>
      <c r="W193" s="36"/>
      <c r="X193" s="36"/>
      <c r="Y193" s="36"/>
      <c r="Z193" s="36"/>
      <c r="AA193" s="36"/>
    </row>
    <row r="194" spans="1:27" x14ac:dyDescent="0.25">
      <c r="A194" s="36"/>
      <c r="B194" s="36"/>
      <c r="C194" s="36"/>
      <c r="D194" s="36"/>
      <c r="E194" s="36"/>
      <c r="F194" s="36"/>
      <c r="G194" s="36"/>
      <c r="H194" s="36"/>
      <c r="I194" s="36"/>
      <c r="J194" s="36"/>
      <c r="K194" s="36"/>
      <c r="L194" s="36"/>
      <c r="M194" s="36"/>
      <c r="N194" s="36"/>
      <c r="O194" s="36"/>
      <c r="P194" s="36"/>
      <c r="Q194" s="36"/>
      <c r="R194" s="38"/>
      <c r="S194" s="36"/>
      <c r="T194" s="36"/>
      <c r="U194" s="36"/>
      <c r="V194" s="36"/>
      <c r="W194" s="36"/>
      <c r="X194" s="36"/>
      <c r="Y194" s="36"/>
      <c r="Z194" s="36"/>
      <c r="AA194" s="36"/>
    </row>
    <row r="195" spans="1:27" x14ac:dyDescent="0.25">
      <c r="A195" s="36"/>
      <c r="B195" s="36"/>
      <c r="C195" s="36"/>
      <c r="D195" s="36"/>
      <c r="E195" s="36"/>
      <c r="F195" s="36"/>
      <c r="G195" s="36"/>
      <c r="H195" s="36"/>
      <c r="I195" s="36"/>
      <c r="J195" s="36"/>
      <c r="K195" s="36"/>
      <c r="L195" s="36"/>
      <c r="M195" s="36"/>
      <c r="N195" s="36"/>
      <c r="O195" s="36"/>
      <c r="P195" s="36"/>
      <c r="Q195" s="36"/>
      <c r="R195" s="38"/>
      <c r="S195" s="36"/>
      <c r="T195" s="36"/>
      <c r="U195" s="36"/>
      <c r="V195" s="36"/>
      <c r="W195" s="36"/>
      <c r="X195" s="36"/>
      <c r="Y195" s="36"/>
      <c r="Z195" s="36"/>
      <c r="AA195" s="36"/>
    </row>
    <row r="196" spans="1:27" x14ac:dyDescent="0.25">
      <c r="A196" s="36"/>
      <c r="B196" s="36"/>
      <c r="C196" s="36"/>
      <c r="D196" s="36"/>
      <c r="E196" s="36"/>
      <c r="F196" s="36"/>
      <c r="G196" s="36"/>
      <c r="H196" s="36"/>
      <c r="I196" s="36"/>
      <c r="J196" s="36"/>
      <c r="K196" s="36"/>
      <c r="L196" s="36"/>
      <c r="M196" s="36"/>
      <c r="N196" s="36"/>
      <c r="O196" s="36"/>
      <c r="P196" s="36"/>
      <c r="Q196" s="36"/>
      <c r="R196" s="38"/>
      <c r="S196" s="36"/>
      <c r="T196" s="36"/>
      <c r="U196" s="36"/>
      <c r="V196" s="36"/>
      <c r="W196" s="36"/>
      <c r="X196" s="36"/>
      <c r="Y196" s="36"/>
      <c r="Z196" s="36"/>
      <c r="AA196" s="36"/>
    </row>
    <row r="197" spans="1:27" x14ac:dyDescent="0.25">
      <c r="A197" s="36"/>
      <c r="B197" s="36"/>
      <c r="C197" s="36"/>
      <c r="D197" s="36"/>
      <c r="E197" s="36"/>
      <c r="F197" s="36"/>
      <c r="G197" s="36"/>
      <c r="H197" s="36"/>
      <c r="I197" s="36"/>
      <c r="J197" s="36"/>
      <c r="K197" s="36"/>
      <c r="L197" s="36"/>
      <c r="M197" s="36"/>
      <c r="N197" s="36"/>
      <c r="O197" s="36"/>
      <c r="P197" s="36"/>
      <c r="Q197" s="36"/>
      <c r="R197" s="38"/>
      <c r="S197" s="36"/>
      <c r="T197" s="36"/>
      <c r="U197" s="36"/>
      <c r="V197" s="36"/>
      <c r="W197" s="36"/>
      <c r="X197" s="36"/>
      <c r="Y197" s="36"/>
      <c r="Z197" s="36"/>
      <c r="AA197" s="36"/>
    </row>
    <row r="198" spans="1:27" x14ac:dyDescent="0.25">
      <c r="A198" s="36"/>
      <c r="B198" s="36"/>
      <c r="C198" s="36"/>
      <c r="D198" s="36"/>
      <c r="E198" s="36"/>
      <c r="F198" s="36"/>
      <c r="G198" s="36"/>
      <c r="H198" s="36"/>
      <c r="I198" s="36"/>
      <c r="J198" s="36"/>
      <c r="K198" s="36"/>
      <c r="L198" s="36"/>
      <c r="M198" s="36"/>
      <c r="N198" s="36"/>
      <c r="O198" s="36"/>
      <c r="P198" s="36"/>
      <c r="Q198" s="36"/>
      <c r="R198" s="38"/>
      <c r="S198" s="36"/>
      <c r="T198" s="36"/>
      <c r="U198" s="36"/>
      <c r="V198" s="36"/>
      <c r="W198" s="36"/>
      <c r="X198" s="36"/>
      <c r="Y198" s="36"/>
      <c r="Z198" s="36"/>
      <c r="AA198" s="36"/>
    </row>
    <row r="199" spans="1:27" x14ac:dyDescent="0.25">
      <c r="A199" s="36"/>
      <c r="B199" s="36"/>
      <c r="C199" s="36"/>
      <c r="D199" s="36"/>
      <c r="E199" s="36"/>
      <c r="F199" s="36"/>
      <c r="G199" s="36"/>
      <c r="H199" s="36"/>
      <c r="I199" s="36"/>
      <c r="J199" s="36"/>
      <c r="K199" s="36"/>
      <c r="L199" s="36"/>
      <c r="M199" s="36"/>
      <c r="N199" s="36"/>
      <c r="O199" s="36"/>
      <c r="P199" s="36"/>
      <c r="Q199" s="36"/>
      <c r="R199" s="38"/>
      <c r="S199" s="36"/>
      <c r="T199" s="36"/>
      <c r="U199" s="36"/>
      <c r="V199" s="36"/>
      <c r="W199" s="36"/>
      <c r="X199" s="36"/>
      <c r="Y199" s="36"/>
      <c r="Z199" s="36"/>
      <c r="AA199" s="36"/>
    </row>
    <row r="200" spans="1:27" x14ac:dyDescent="0.25">
      <c r="A200" s="36"/>
      <c r="B200" s="36"/>
      <c r="C200" s="36"/>
      <c r="D200" s="36"/>
      <c r="E200" s="36"/>
      <c r="F200" s="36"/>
      <c r="G200" s="36"/>
      <c r="H200" s="36"/>
      <c r="I200" s="36"/>
      <c r="J200" s="36"/>
      <c r="K200" s="36"/>
      <c r="L200" s="36"/>
      <c r="M200" s="36"/>
      <c r="N200" s="36"/>
      <c r="O200" s="36"/>
      <c r="P200" s="36"/>
      <c r="Q200" s="36"/>
      <c r="R200" s="38"/>
      <c r="S200" s="36"/>
      <c r="T200" s="36"/>
      <c r="U200" s="36"/>
      <c r="V200" s="36"/>
      <c r="W200" s="36"/>
      <c r="X200" s="36"/>
      <c r="Y200" s="36"/>
      <c r="Z200" s="36"/>
      <c r="AA200" s="36"/>
    </row>
    <row r="201" spans="1:27" x14ac:dyDescent="0.25">
      <c r="A201" s="36"/>
      <c r="B201" s="36"/>
      <c r="C201" s="36"/>
      <c r="D201" s="36"/>
      <c r="E201" s="36"/>
      <c r="F201" s="36"/>
      <c r="G201" s="36"/>
      <c r="H201" s="36"/>
      <c r="I201" s="36"/>
      <c r="J201" s="36"/>
      <c r="K201" s="36"/>
      <c r="L201" s="36"/>
      <c r="M201" s="36"/>
      <c r="N201" s="36"/>
      <c r="O201" s="36"/>
      <c r="P201" s="36"/>
      <c r="Q201" s="36"/>
      <c r="R201" s="38"/>
      <c r="S201" s="36"/>
      <c r="T201" s="36"/>
      <c r="U201" s="36"/>
      <c r="V201" s="36"/>
      <c r="W201" s="36"/>
      <c r="X201" s="36"/>
      <c r="Y201" s="36"/>
      <c r="Z201" s="36"/>
      <c r="AA201" s="36"/>
    </row>
    <row r="202" spans="1:27" x14ac:dyDescent="0.25">
      <c r="A202" s="36"/>
      <c r="B202" s="36"/>
      <c r="C202" s="36"/>
      <c r="D202" s="36"/>
      <c r="E202" s="36"/>
      <c r="F202" s="36"/>
      <c r="G202" s="36"/>
      <c r="H202" s="36"/>
      <c r="I202" s="36"/>
      <c r="J202" s="36"/>
      <c r="K202" s="36"/>
      <c r="L202" s="36"/>
      <c r="M202" s="36"/>
      <c r="N202" s="36"/>
      <c r="O202" s="36"/>
      <c r="P202" s="36"/>
      <c r="Q202" s="36"/>
      <c r="R202" s="38"/>
      <c r="S202" s="36"/>
      <c r="T202" s="36"/>
      <c r="U202" s="36"/>
      <c r="V202" s="36"/>
      <c r="W202" s="36"/>
      <c r="X202" s="36"/>
      <c r="Y202" s="36"/>
      <c r="Z202" s="36"/>
      <c r="AA202" s="36"/>
    </row>
    <row r="203" spans="1:27" x14ac:dyDescent="0.25">
      <c r="A203" s="36"/>
      <c r="B203" s="36"/>
      <c r="C203" s="36"/>
      <c r="D203" s="36"/>
      <c r="E203" s="36"/>
      <c r="F203" s="36"/>
      <c r="G203" s="36"/>
      <c r="H203" s="36"/>
      <c r="I203" s="36"/>
      <c r="J203" s="36"/>
      <c r="K203" s="36"/>
      <c r="L203" s="36"/>
      <c r="M203" s="36"/>
      <c r="N203" s="36"/>
      <c r="O203" s="36"/>
      <c r="P203" s="36"/>
      <c r="Q203" s="36"/>
      <c r="R203" s="38"/>
      <c r="S203" s="36"/>
      <c r="T203" s="36"/>
      <c r="U203" s="36"/>
      <c r="V203" s="36"/>
      <c r="W203" s="36"/>
      <c r="X203" s="36"/>
      <c r="Y203" s="36"/>
      <c r="Z203" s="36"/>
      <c r="AA203" s="36"/>
    </row>
    <row r="204" spans="1:27" x14ac:dyDescent="0.25">
      <c r="A204" s="36"/>
      <c r="B204" s="36"/>
      <c r="C204" s="36"/>
      <c r="D204" s="36"/>
      <c r="E204" s="36"/>
      <c r="F204" s="36"/>
      <c r="G204" s="36"/>
      <c r="H204" s="36"/>
      <c r="I204" s="36"/>
      <c r="J204" s="36"/>
      <c r="K204" s="36"/>
      <c r="L204" s="36"/>
      <c r="M204" s="36"/>
      <c r="N204" s="36"/>
      <c r="O204" s="36"/>
      <c r="P204" s="36"/>
      <c r="Q204" s="36"/>
      <c r="R204" s="38"/>
      <c r="S204" s="36"/>
      <c r="T204" s="36"/>
      <c r="U204" s="36"/>
      <c r="V204" s="36"/>
      <c r="W204" s="36"/>
      <c r="X204" s="36"/>
      <c r="Y204" s="36"/>
      <c r="Z204" s="36"/>
      <c r="AA204" s="36"/>
    </row>
    <row r="205" spans="1:27" x14ac:dyDescent="0.25">
      <c r="A205" s="36"/>
      <c r="B205" s="36"/>
      <c r="C205" s="36"/>
      <c r="D205" s="36"/>
      <c r="E205" s="36"/>
      <c r="F205" s="36"/>
      <c r="G205" s="36"/>
      <c r="H205" s="36"/>
      <c r="I205" s="36"/>
      <c r="J205" s="36"/>
      <c r="K205" s="36"/>
      <c r="L205" s="36"/>
      <c r="M205" s="36"/>
      <c r="N205" s="36"/>
      <c r="O205" s="36"/>
      <c r="P205" s="36"/>
      <c r="Q205" s="36"/>
      <c r="R205" s="38"/>
      <c r="S205" s="36"/>
      <c r="T205" s="36"/>
      <c r="U205" s="36"/>
      <c r="V205" s="36"/>
      <c r="W205" s="36"/>
      <c r="X205" s="36"/>
      <c r="Y205" s="36"/>
      <c r="Z205" s="36"/>
      <c r="AA205" s="36"/>
    </row>
    <row r="206" spans="1:27" x14ac:dyDescent="0.25">
      <c r="A206" s="36"/>
      <c r="B206" s="36"/>
      <c r="C206" s="36"/>
      <c r="D206" s="36"/>
      <c r="E206" s="36"/>
      <c r="F206" s="36"/>
      <c r="G206" s="36"/>
      <c r="H206" s="36"/>
      <c r="I206" s="36"/>
      <c r="J206" s="36"/>
      <c r="K206" s="36"/>
      <c r="L206" s="36"/>
      <c r="M206" s="36"/>
      <c r="N206" s="36"/>
      <c r="O206" s="36"/>
      <c r="P206" s="36"/>
      <c r="Q206" s="36"/>
      <c r="R206" s="38"/>
      <c r="S206" s="36"/>
      <c r="T206" s="36"/>
      <c r="U206" s="36"/>
      <c r="V206" s="36"/>
      <c r="W206" s="36"/>
      <c r="X206" s="36"/>
      <c r="Y206" s="36"/>
      <c r="Z206" s="36"/>
      <c r="AA206" s="36"/>
    </row>
    <row r="207" spans="1:27" x14ac:dyDescent="0.25">
      <c r="A207" s="36"/>
      <c r="B207" s="36"/>
      <c r="C207" s="36"/>
      <c r="D207" s="36"/>
      <c r="E207" s="36"/>
      <c r="F207" s="36"/>
      <c r="G207" s="36"/>
      <c r="H207" s="36"/>
      <c r="I207" s="36"/>
      <c r="J207" s="36"/>
      <c r="K207" s="36"/>
      <c r="L207" s="36"/>
      <c r="M207" s="36"/>
      <c r="N207" s="36"/>
      <c r="O207" s="36"/>
      <c r="P207" s="36"/>
      <c r="Q207" s="36"/>
      <c r="R207" s="38"/>
      <c r="S207" s="36"/>
      <c r="T207" s="36"/>
      <c r="U207" s="36"/>
      <c r="V207" s="36"/>
      <c r="W207" s="36"/>
      <c r="X207" s="36"/>
      <c r="Y207" s="36"/>
      <c r="Z207" s="36"/>
      <c r="AA207" s="36"/>
    </row>
    <row r="208" spans="1:27" x14ac:dyDescent="0.25">
      <c r="A208" s="36"/>
      <c r="B208" s="36"/>
      <c r="C208" s="36"/>
      <c r="D208" s="36"/>
      <c r="E208" s="36"/>
      <c r="F208" s="36"/>
      <c r="G208" s="36"/>
      <c r="H208" s="36"/>
      <c r="I208" s="36"/>
      <c r="J208" s="36"/>
      <c r="K208" s="36"/>
      <c r="L208" s="36"/>
      <c r="M208" s="36"/>
      <c r="N208" s="36"/>
      <c r="O208" s="36"/>
      <c r="P208" s="36"/>
      <c r="Q208" s="36"/>
      <c r="R208" s="38"/>
      <c r="S208" s="36"/>
      <c r="T208" s="36"/>
      <c r="U208" s="36"/>
      <c r="V208" s="36"/>
      <c r="W208" s="36"/>
      <c r="X208" s="36"/>
      <c r="Y208" s="36"/>
      <c r="Z208" s="36"/>
      <c r="AA208" s="36"/>
    </row>
    <row r="209" spans="1:27" x14ac:dyDescent="0.25">
      <c r="A209" s="36"/>
      <c r="B209" s="36"/>
      <c r="C209" s="36"/>
      <c r="D209" s="36"/>
      <c r="E209" s="36"/>
      <c r="F209" s="36"/>
      <c r="G209" s="36"/>
      <c r="H209" s="36"/>
      <c r="I209" s="36"/>
      <c r="J209" s="36"/>
      <c r="K209" s="36"/>
      <c r="L209" s="36"/>
      <c r="M209" s="36"/>
      <c r="N209" s="36"/>
      <c r="O209" s="36"/>
      <c r="P209" s="36"/>
      <c r="Q209" s="36"/>
      <c r="R209" s="38"/>
      <c r="S209" s="36"/>
      <c r="T209" s="36"/>
      <c r="U209" s="36"/>
      <c r="V209" s="36"/>
      <c r="W209" s="36"/>
      <c r="X209" s="36"/>
      <c r="Y209" s="36"/>
      <c r="Z209" s="36"/>
      <c r="AA209" s="36"/>
    </row>
    <row r="210" spans="1:27" x14ac:dyDescent="0.25">
      <c r="A210" s="36"/>
      <c r="B210" s="36"/>
      <c r="C210" s="36"/>
      <c r="D210" s="36"/>
      <c r="E210" s="36"/>
      <c r="F210" s="36"/>
      <c r="G210" s="36"/>
      <c r="H210" s="36"/>
      <c r="I210" s="36"/>
      <c r="J210" s="36"/>
      <c r="K210" s="36"/>
      <c r="L210" s="36"/>
      <c r="M210" s="36"/>
      <c r="N210" s="36"/>
      <c r="O210" s="36"/>
      <c r="P210" s="36"/>
      <c r="Q210" s="36"/>
      <c r="R210" s="38"/>
      <c r="S210" s="36"/>
      <c r="T210" s="36"/>
      <c r="U210" s="36"/>
      <c r="V210" s="36"/>
      <c r="W210" s="36"/>
      <c r="X210" s="36"/>
      <c r="Y210" s="36"/>
      <c r="Z210" s="36"/>
      <c r="AA210" s="36"/>
    </row>
    <row r="211" spans="1:27" x14ac:dyDescent="0.25">
      <c r="A211" s="36"/>
      <c r="B211" s="36"/>
      <c r="C211" s="36"/>
      <c r="D211" s="36"/>
      <c r="E211" s="36"/>
      <c r="F211" s="36"/>
      <c r="G211" s="36"/>
      <c r="H211" s="36"/>
      <c r="I211" s="36"/>
      <c r="J211" s="36"/>
      <c r="K211" s="36"/>
      <c r="L211" s="36"/>
      <c r="M211" s="36"/>
      <c r="N211" s="36"/>
      <c r="O211" s="36"/>
      <c r="P211" s="36"/>
      <c r="Q211" s="36"/>
      <c r="R211" s="38"/>
      <c r="S211" s="36"/>
      <c r="T211" s="36"/>
      <c r="U211" s="36"/>
      <c r="V211" s="36"/>
      <c r="W211" s="36"/>
      <c r="X211" s="36"/>
      <c r="Y211" s="36"/>
      <c r="Z211" s="36"/>
      <c r="AA211" s="36"/>
    </row>
    <row r="212" spans="1:27" x14ac:dyDescent="0.25">
      <c r="A212" s="36"/>
      <c r="B212" s="36"/>
      <c r="C212" s="36"/>
      <c r="D212" s="36"/>
      <c r="E212" s="36"/>
      <c r="F212" s="36"/>
      <c r="G212" s="36"/>
      <c r="H212" s="36"/>
      <c r="I212" s="36"/>
      <c r="J212" s="36"/>
      <c r="K212" s="36"/>
      <c r="L212" s="36"/>
      <c r="M212" s="36"/>
      <c r="N212" s="36"/>
      <c r="O212" s="36"/>
      <c r="P212" s="36"/>
      <c r="Q212" s="36"/>
      <c r="R212" s="38"/>
      <c r="S212" s="36"/>
      <c r="T212" s="36"/>
      <c r="U212" s="36"/>
      <c r="V212" s="36"/>
      <c r="W212" s="36"/>
      <c r="X212" s="36"/>
      <c r="Y212" s="36"/>
      <c r="Z212" s="36"/>
      <c r="AA212" s="36"/>
    </row>
    <row r="213" spans="1:27" x14ac:dyDescent="0.25">
      <c r="A213" s="36"/>
      <c r="B213" s="36"/>
      <c r="C213" s="36"/>
      <c r="D213" s="36"/>
      <c r="E213" s="36"/>
      <c r="F213" s="36"/>
      <c r="G213" s="36"/>
      <c r="H213" s="36"/>
      <c r="I213" s="36"/>
      <c r="J213" s="36"/>
      <c r="K213" s="36"/>
      <c r="L213" s="36"/>
      <c r="M213" s="36"/>
      <c r="N213" s="36"/>
      <c r="O213" s="36"/>
      <c r="P213" s="36"/>
      <c r="Q213" s="36"/>
      <c r="R213" s="38"/>
      <c r="S213" s="36"/>
      <c r="T213" s="36"/>
      <c r="U213" s="36"/>
      <c r="V213" s="36"/>
      <c r="W213" s="36"/>
      <c r="X213" s="36"/>
      <c r="Y213" s="36"/>
      <c r="Z213" s="36"/>
      <c r="AA213" s="36"/>
    </row>
    <row r="214" spans="1:27" x14ac:dyDescent="0.25">
      <c r="A214" s="36"/>
      <c r="B214" s="36"/>
      <c r="C214" s="36"/>
      <c r="D214" s="36"/>
      <c r="E214" s="36"/>
      <c r="F214" s="36"/>
      <c r="G214" s="36"/>
      <c r="H214" s="36"/>
      <c r="I214" s="36"/>
      <c r="J214" s="36"/>
      <c r="K214" s="36"/>
      <c r="L214" s="36"/>
      <c r="M214" s="36"/>
      <c r="N214" s="36"/>
      <c r="O214" s="36"/>
      <c r="P214" s="36"/>
      <c r="Q214" s="36"/>
      <c r="R214" s="38"/>
      <c r="S214" s="36"/>
      <c r="T214" s="36"/>
      <c r="U214" s="36"/>
      <c r="V214" s="36"/>
      <c r="W214" s="36"/>
      <c r="X214" s="36"/>
      <c r="Y214" s="36"/>
      <c r="Z214" s="36"/>
      <c r="AA214" s="36"/>
    </row>
    <row r="215" spans="1:27" x14ac:dyDescent="0.25">
      <c r="A215" s="36"/>
      <c r="B215" s="36"/>
      <c r="C215" s="36"/>
      <c r="D215" s="36"/>
      <c r="E215" s="36"/>
      <c r="F215" s="36"/>
      <c r="G215" s="36"/>
      <c r="H215" s="36"/>
      <c r="I215" s="36"/>
      <c r="J215" s="36"/>
      <c r="K215" s="36"/>
      <c r="L215" s="36"/>
      <c r="M215" s="36"/>
      <c r="N215" s="36"/>
      <c r="O215" s="36"/>
      <c r="P215" s="36"/>
      <c r="Q215" s="36"/>
      <c r="R215" s="38"/>
      <c r="S215" s="36"/>
      <c r="T215" s="36"/>
      <c r="U215" s="36"/>
      <c r="V215" s="36"/>
      <c r="W215" s="36"/>
      <c r="X215" s="36"/>
      <c r="Y215" s="36"/>
      <c r="Z215" s="36"/>
      <c r="AA215" s="36"/>
    </row>
    <row r="216" spans="1:27" x14ac:dyDescent="0.25">
      <c r="A216" s="36"/>
      <c r="B216" s="36"/>
      <c r="C216" s="36"/>
      <c r="D216" s="36"/>
      <c r="E216" s="36"/>
      <c r="F216" s="36"/>
      <c r="G216" s="36"/>
      <c r="H216" s="36"/>
      <c r="I216" s="36"/>
      <c r="J216" s="36"/>
      <c r="K216" s="36"/>
      <c r="L216" s="36"/>
      <c r="M216" s="36"/>
      <c r="N216" s="36"/>
      <c r="O216" s="36"/>
      <c r="P216" s="36"/>
      <c r="Q216" s="36"/>
      <c r="R216" s="38"/>
      <c r="S216" s="36"/>
      <c r="T216" s="36"/>
      <c r="U216" s="36"/>
      <c r="V216" s="36"/>
      <c r="W216" s="36"/>
      <c r="X216" s="36"/>
      <c r="Y216" s="36"/>
      <c r="Z216" s="36"/>
      <c r="AA216" s="36"/>
    </row>
    <row r="217" spans="1:27" x14ac:dyDescent="0.25">
      <c r="A217" s="36"/>
      <c r="B217" s="36"/>
      <c r="C217" s="36"/>
      <c r="D217" s="36"/>
      <c r="E217" s="36"/>
      <c r="F217" s="36"/>
      <c r="G217" s="36"/>
      <c r="H217" s="36"/>
      <c r="I217" s="36"/>
      <c r="J217" s="36"/>
      <c r="K217" s="36"/>
      <c r="L217" s="36"/>
      <c r="M217" s="36"/>
      <c r="N217" s="36"/>
      <c r="O217" s="36"/>
      <c r="P217" s="36"/>
      <c r="Q217" s="36"/>
      <c r="R217" s="38"/>
      <c r="S217" s="36"/>
      <c r="T217" s="36"/>
      <c r="U217" s="36"/>
      <c r="V217" s="36"/>
      <c r="W217" s="36"/>
      <c r="X217" s="36"/>
      <c r="Y217" s="36"/>
      <c r="Z217" s="36"/>
      <c r="AA217" s="36"/>
    </row>
    <row r="218" spans="1:27" x14ac:dyDescent="0.25">
      <c r="A218" s="36"/>
      <c r="B218" s="36"/>
      <c r="C218" s="36"/>
      <c r="D218" s="36"/>
      <c r="E218" s="36"/>
      <c r="F218" s="36"/>
      <c r="G218" s="36"/>
      <c r="H218" s="36"/>
      <c r="I218" s="36"/>
      <c r="J218" s="36"/>
      <c r="K218" s="36"/>
      <c r="L218" s="36"/>
      <c r="M218" s="36"/>
      <c r="N218" s="36"/>
      <c r="O218" s="36"/>
      <c r="P218" s="36"/>
      <c r="Q218" s="36"/>
      <c r="R218" s="38"/>
      <c r="S218" s="36"/>
      <c r="T218" s="36"/>
      <c r="U218" s="36"/>
      <c r="V218" s="36"/>
      <c r="W218" s="36"/>
      <c r="X218" s="36"/>
      <c r="Y218" s="36"/>
      <c r="Z218" s="36"/>
      <c r="AA218" s="36"/>
    </row>
    <row r="219" spans="1:27" x14ac:dyDescent="0.25">
      <c r="A219" s="36"/>
      <c r="B219" s="36"/>
      <c r="C219" s="36"/>
      <c r="D219" s="36"/>
      <c r="E219" s="36"/>
      <c r="F219" s="36"/>
      <c r="G219" s="36"/>
      <c r="H219" s="36"/>
      <c r="I219" s="36"/>
      <c r="J219" s="36"/>
      <c r="K219" s="36"/>
      <c r="L219" s="36"/>
      <c r="M219" s="36"/>
      <c r="N219" s="36"/>
      <c r="O219" s="36"/>
      <c r="P219" s="36"/>
      <c r="Q219" s="36"/>
      <c r="R219" s="38"/>
      <c r="S219" s="36"/>
      <c r="T219" s="36"/>
      <c r="U219" s="36"/>
      <c r="V219" s="36"/>
      <c r="W219" s="36"/>
      <c r="X219" s="36"/>
      <c r="Y219" s="36"/>
      <c r="Z219" s="36"/>
      <c r="AA219" s="36"/>
    </row>
    <row r="220" spans="1:27" x14ac:dyDescent="0.25">
      <c r="A220" s="36"/>
      <c r="B220" s="36"/>
      <c r="C220" s="36"/>
      <c r="D220" s="36"/>
      <c r="E220" s="36"/>
      <c r="F220" s="36"/>
      <c r="G220" s="36"/>
      <c r="H220" s="36"/>
      <c r="I220" s="36"/>
      <c r="J220" s="36"/>
      <c r="K220" s="36"/>
      <c r="L220" s="36"/>
      <c r="M220" s="36"/>
      <c r="N220" s="36"/>
      <c r="O220" s="36"/>
      <c r="P220" s="36"/>
      <c r="Q220" s="36"/>
      <c r="R220" s="38"/>
      <c r="S220" s="36"/>
      <c r="T220" s="36"/>
      <c r="U220" s="36"/>
      <c r="V220" s="36"/>
      <c r="W220" s="36"/>
      <c r="X220" s="36"/>
      <c r="Y220" s="36"/>
      <c r="Z220" s="36"/>
      <c r="AA220" s="36"/>
    </row>
    <row r="221" spans="1:27" x14ac:dyDescent="0.25">
      <c r="A221" s="36"/>
      <c r="B221" s="36"/>
      <c r="C221" s="36"/>
      <c r="D221" s="36"/>
      <c r="E221" s="36"/>
      <c r="F221" s="36"/>
      <c r="G221" s="36"/>
      <c r="H221" s="36"/>
      <c r="I221" s="36"/>
      <c r="J221" s="36"/>
      <c r="K221" s="36"/>
      <c r="L221" s="36"/>
      <c r="M221" s="36"/>
      <c r="N221" s="36"/>
      <c r="O221" s="36"/>
      <c r="P221" s="36"/>
      <c r="Q221" s="36"/>
      <c r="R221" s="38"/>
      <c r="S221" s="36"/>
      <c r="T221" s="36"/>
      <c r="U221" s="36"/>
      <c r="V221" s="36"/>
      <c r="W221" s="36"/>
      <c r="X221" s="36"/>
      <c r="Y221" s="36"/>
      <c r="Z221" s="36"/>
      <c r="AA221" s="36"/>
    </row>
    <row r="222" spans="1:27" x14ac:dyDescent="0.25">
      <c r="A222" s="36"/>
      <c r="B222" s="36"/>
      <c r="C222" s="36"/>
      <c r="D222" s="36"/>
      <c r="E222" s="36"/>
      <c r="F222" s="36"/>
      <c r="G222" s="36"/>
      <c r="H222" s="36"/>
      <c r="I222" s="36"/>
      <c r="J222" s="36"/>
      <c r="K222" s="36"/>
      <c r="L222" s="36"/>
      <c r="M222" s="36"/>
      <c r="N222" s="36"/>
      <c r="O222" s="36"/>
      <c r="P222" s="36"/>
      <c r="Q222" s="36"/>
      <c r="R222" s="38"/>
      <c r="S222" s="36"/>
      <c r="T222" s="36"/>
      <c r="U222" s="36"/>
      <c r="V222" s="36"/>
      <c r="W222" s="36"/>
      <c r="X222" s="36"/>
      <c r="Y222" s="36"/>
      <c r="Z222" s="36"/>
      <c r="AA222" s="36"/>
    </row>
    <row r="223" spans="1:27" x14ac:dyDescent="0.25">
      <c r="A223" s="36"/>
      <c r="B223" s="36"/>
      <c r="C223" s="36"/>
      <c r="D223" s="36"/>
      <c r="E223" s="36"/>
      <c r="F223" s="36"/>
      <c r="G223" s="36"/>
      <c r="H223" s="36"/>
      <c r="I223" s="36"/>
      <c r="J223" s="36"/>
      <c r="K223" s="36"/>
      <c r="L223" s="36"/>
      <c r="M223" s="36"/>
      <c r="N223" s="36"/>
      <c r="O223" s="36"/>
      <c r="P223" s="36"/>
      <c r="Q223" s="36"/>
      <c r="R223" s="38"/>
      <c r="S223" s="36"/>
      <c r="T223" s="36"/>
      <c r="U223" s="36"/>
      <c r="V223" s="36"/>
      <c r="W223" s="36"/>
      <c r="X223" s="36"/>
      <c r="Y223" s="36"/>
      <c r="Z223" s="36"/>
      <c r="AA223" s="36"/>
    </row>
    <row r="224" spans="1:27" x14ac:dyDescent="0.25">
      <c r="A224" s="36"/>
      <c r="B224" s="36"/>
      <c r="C224" s="36"/>
      <c r="D224" s="36"/>
      <c r="E224" s="36"/>
      <c r="F224" s="36"/>
      <c r="G224" s="36"/>
      <c r="H224" s="36"/>
      <c r="I224" s="36"/>
      <c r="J224" s="36"/>
      <c r="K224" s="36"/>
      <c r="L224" s="36"/>
      <c r="M224" s="36"/>
      <c r="N224" s="36"/>
      <c r="O224" s="36"/>
      <c r="P224" s="36"/>
      <c r="Q224" s="36"/>
      <c r="R224" s="38"/>
      <c r="S224" s="36"/>
      <c r="T224" s="36"/>
      <c r="U224" s="36"/>
      <c r="V224" s="36"/>
      <c r="W224" s="36"/>
      <c r="X224" s="36"/>
      <c r="Y224" s="36"/>
      <c r="Z224" s="36"/>
      <c r="AA224" s="36"/>
    </row>
    <row r="225" spans="1:27" x14ac:dyDescent="0.25">
      <c r="A225" s="36"/>
      <c r="B225" s="36"/>
      <c r="C225" s="36"/>
      <c r="D225" s="36"/>
      <c r="E225" s="36"/>
      <c r="F225" s="36"/>
      <c r="G225" s="36"/>
      <c r="H225" s="36"/>
      <c r="I225" s="36"/>
      <c r="J225" s="36"/>
      <c r="K225" s="36"/>
      <c r="L225" s="36"/>
      <c r="M225" s="36"/>
      <c r="N225" s="36"/>
      <c r="O225" s="36"/>
      <c r="P225" s="36"/>
      <c r="Q225" s="36"/>
      <c r="R225" s="38"/>
      <c r="S225" s="36"/>
      <c r="T225" s="36"/>
      <c r="U225" s="36"/>
      <c r="V225" s="36"/>
      <c r="W225" s="36"/>
      <c r="X225" s="36"/>
      <c r="Y225" s="36"/>
      <c r="Z225" s="36"/>
      <c r="AA225" s="36"/>
    </row>
    <row r="226" spans="1:27" x14ac:dyDescent="0.25">
      <c r="A226" s="36"/>
      <c r="B226" s="36"/>
      <c r="C226" s="36"/>
      <c r="D226" s="36"/>
      <c r="E226" s="36"/>
      <c r="F226" s="36"/>
      <c r="G226" s="36"/>
      <c r="H226" s="36"/>
      <c r="I226" s="36"/>
      <c r="J226" s="36"/>
      <c r="K226" s="36"/>
      <c r="L226" s="36"/>
      <c r="M226" s="36"/>
      <c r="N226" s="36"/>
      <c r="O226" s="36"/>
      <c r="P226" s="36"/>
      <c r="Q226" s="36"/>
      <c r="R226" s="38"/>
      <c r="S226" s="36"/>
      <c r="T226" s="36"/>
      <c r="U226" s="36"/>
      <c r="V226" s="36"/>
      <c r="W226" s="36"/>
      <c r="X226" s="36"/>
      <c r="Y226" s="36"/>
      <c r="Z226" s="36"/>
      <c r="AA226" s="36"/>
    </row>
    <row r="227" spans="1:27" x14ac:dyDescent="0.25">
      <c r="A227" s="36"/>
      <c r="B227" s="36"/>
      <c r="C227" s="36"/>
      <c r="D227" s="36"/>
      <c r="E227" s="36"/>
      <c r="F227" s="36"/>
      <c r="G227" s="36"/>
      <c r="H227" s="36"/>
      <c r="I227" s="36"/>
      <c r="J227" s="36"/>
      <c r="K227" s="36"/>
      <c r="L227" s="36"/>
      <c r="M227" s="36"/>
      <c r="N227" s="36"/>
      <c r="O227" s="36"/>
      <c r="P227" s="36"/>
      <c r="Q227" s="36"/>
      <c r="R227" s="38"/>
      <c r="S227" s="36"/>
      <c r="T227" s="36"/>
      <c r="U227" s="36"/>
      <c r="V227" s="36"/>
      <c r="W227" s="36"/>
      <c r="X227" s="36"/>
      <c r="Y227" s="36"/>
      <c r="Z227" s="36"/>
      <c r="AA227" s="36"/>
    </row>
    <row r="228" spans="1:27" x14ac:dyDescent="0.25">
      <c r="A228" s="36"/>
      <c r="B228" s="36"/>
      <c r="C228" s="36"/>
      <c r="D228" s="36"/>
      <c r="E228" s="36"/>
      <c r="F228" s="36"/>
      <c r="G228" s="36"/>
      <c r="H228" s="36"/>
      <c r="I228" s="36"/>
      <c r="J228" s="36"/>
      <c r="K228" s="36"/>
      <c r="L228" s="36"/>
      <c r="M228" s="36"/>
      <c r="N228" s="36"/>
      <c r="O228" s="36"/>
      <c r="P228" s="36"/>
      <c r="Q228" s="36"/>
      <c r="R228" s="38"/>
      <c r="S228" s="36"/>
      <c r="T228" s="36"/>
      <c r="U228" s="36"/>
      <c r="V228" s="36"/>
      <c r="W228" s="36"/>
      <c r="X228" s="36"/>
      <c r="Y228" s="36"/>
      <c r="Z228" s="36"/>
      <c r="AA228" s="36"/>
    </row>
    <row r="229" spans="1:27" x14ac:dyDescent="0.25">
      <c r="A229" s="36"/>
      <c r="B229" s="36"/>
      <c r="C229" s="36"/>
      <c r="D229" s="36"/>
      <c r="E229" s="36"/>
      <c r="F229" s="36"/>
      <c r="G229" s="36"/>
      <c r="H229" s="36"/>
      <c r="I229" s="36"/>
      <c r="J229" s="36"/>
      <c r="K229" s="36"/>
      <c r="L229" s="36"/>
      <c r="M229" s="36"/>
      <c r="N229" s="36"/>
      <c r="O229" s="36"/>
      <c r="P229" s="36"/>
      <c r="Q229" s="36"/>
      <c r="R229" s="38"/>
      <c r="S229" s="36"/>
      <c r="T229" s="36"/>
      <c r="U229" s="36"/>
      <c r="V229" s="36"/>
      <c r="W229" s="36"/>
      <c r="X229" s="36"/>
      <c r="Y229" s="36"/>
      <c r="Z229" s="36"/>
      <c r="AA229" s="36"/>
    </row>
    <row r="230" spans="1:27" x14ac:dyDescent="0.25">
      <c r="A230" s="36"/>
      <c r="B230" s="36"/>
      <c r="C230" s="36"/>
      <c r="D230" s="36"/>
      <c r="E230" s="36"/>
      <c r="F230" s="36"/>
      <c r="G230" s="36"/>
      <c r="H230" s="36"/>
      <c r="I230" s="36"/>
      <c r="J230" s="36"/>
      <c r="K230" s="36"/>
      <c r="L230" s="36"/>
      <c r="M230" s="36"/>
      <c r="N230" s="36"/>
      <c r="O230" s="36"/>
      <c r="P230" s="36"/>
      <c r="Q230" s="36"/>
      <c r="R230" s="38"/>
      <c r="S230" s="36"/>
      <c r="T230" s="36"/>
      <c r="U230" s="36"/>
      <c r="V230" s="36"/>
      <c r="W230" s="36"/>
      <c r="X230" s="36"/>
      <c r="Y230" s="36"/>
      <c r="Z230" s="36"/>
      <c r="AA230" s="36"/>
    </row>
    <row r="231" spans="1:27" x14ac:dyDescent="0.25">
      <c r="A231" s="36"/>
      <c r="B231" s="36"/>
      <c r="C231" s="36"/>
      <c r="D231" s="36"/>
      <c r="E231" s="36"/>
      <c r="F231" s="36"/>
      <c r="G231" s="36"/>
      <c r="H231" s="36"/>
      <c r="I231" s="36"/>
      <c r="J231" s="36"/>
      <c r="K231" s="36"/>
      <c r="L231" s="36"/>
      <c r="M231" s="36"/>
      <c r="N231" s="36"/>
      <c r="O231" s="36"/>
      <c r="P231" s="36"/>
      <c r="Q231" s="36"/>
      <c r="R231" s="38"/>
      <c r="S231" s="36"/>
      <c r="T231" s="36"/>
      <c r="U231" s="36"/>
      <c r="V231" s="36"/>
      <c r="W231" s="36"/>
      <c r="X231" s="36"/>
      <c r="Y231" s="36"/>
      <c r="Z231" s="36"/>
      <c r="AA231" s="36"/>
    </row>
    <row r="232" spans="1:27" x14ac:dyDescent="0.25">
      <c r="A232" s="36"/>
      <c r="B232" s="36"/>
      <c r="C232" s="36"/>
      <c r="D232" s="36"/>
      <c r="E232" s="36"/>
      <c r="F232" s="36"/>
      <c r="G232" s="36"/>
      <c r="H232" s="36"/>
      <c r="I232" s="36"/>
      <c r="J232" s="36"/>
      <c r="K232" s="36"/>
      <c r="L232" s="36"/>
      <c r="M232" s="36"/>
      <c r="N232" s="36"/>
      <c r="O232" s="36"/>
      <c r="P232" s="36"/>
      <c r="Q232" s="36"/>
      <c r="R232" s="38"/>
      <c r="S232" s="36"/>
      <c r="T232" s="36"/>
      <c r="U232" s="36"/>
      <c r="V232" s="36"/>
      <c r="W232" s="36"/>
      <c r="X232" s="36"/>
      <c r="Y232" s="36"/>
      <c r="Z232" s="36"/>
      <c r="AA232" s="36"/>
    </row>
    <row r="233" spans="1:27" x14ac:dyDescent="0.25">
      <c r="A233" s="36"/>
      <c r="B233" s="36"/>
      <c r="C233" s="36"/>
      <c r="D233" s="36"/>
      <c r="E233" s="36"/>
      <c r="F233" s="36"/>
      <c r="G233" s="36"/>
      <c r="H233" s="36"/>
      <c r="I233" s="36"/>
      <c r="J233" s="36"/>
      <c r="K233" s="36"/>
      <c r="L233" s="36"/>
      <c r="M233" s="36"/>
      <c r="N233" s="36"/>
      <c r="O233" s="36"/>
      <c r="P233" s="36"/>
      <c r="Q233" s="36"/>
      <c r="R233" s="38"/>
      <c r="S233" s="36"/>
      <c r="T233" s="36"/>
      <c r="U233" s="36"/>
      <c r="V233" s="36"/>
      <c r="W233" s="36"/>
      <c r="X233" s="36"/>
      <c r="Y233" s="36"/>
      <c r="Z233" s="36"/>
      <c r="AA233" s="36"/>
    </row>
    <row r="234" spans="1:27" x14ac:dyDescent="0.25">
      <c r="A234" s="36"/>
      <c r="B234" s="36"/>
      <c r="C234" s="36"/>
      <c r="D234" s="36"/>
      <c r="E234" s="36"/>
      <c r="F234" s="36"/>
      <c r="G234" s="36"/>
      <c r="H234" s="36"/>
      <c r="I234" s="36"/>
      <c r="J234" s="36"/>
      <c r="K234" s="36"/>
      <c r="L234" s="36"/>
      <c r="M234" s="36"/>
      <c r="N234" s="36"/>
      <c r="O234" s="36"/>
      <c r="P234" s="36"/>
      <c r="Q234" s="36"/>
      <c r="R234" s="38"/>
      <c r="S234" s="36"/>
      <c r="T234" s="36"/>
      <c r="U234" s="36"/>
      <c r="V234" s="36"/>
      <c r="W234" s="36"/>
      <c r="X234" s="36"/>
      <c r="Y234" s="36"/>
      <c r="Z234" s="36"/>
      <c r="AA234" s="36"/>
    </row>
    <row r="235" spans="1:27" x14ac:dyDescent="0.25">
      <c r="A235" s="36"/>
      <c r="B235" s="36"/>
      <c r="C235" s="36"/>
      <c r="D235" s="36"/>
      <c r="E235" s="36"/>
      <c r="F235" s="36"/>
      <c r="G235" s="36"/>
      <c r="H235" s="36"/>
      <c r="I235" s="36"/>
      <c r="J235" s="36"/>
      <c r="K235" s="36"/>
      <c r="L235" s="36"/>
      <c r="M235" s="36"/>
      <c r="N235" s="36"/>
      <c r="O235" s="36"/>
      <c r="P235" s="36"/>
      <c r="Q235" s="36"/>
      <c r="R235" s="38"/>
      <c r="S235" s="36"/>
      <c r="T235" s="36"/>
      <c r="U235" s="36"/>
      <c r="V235" s="36"/>
      <c r="W235" s="36"/>
      <c r="X235" s="36"/>
      <c r="Y235" s="36"/>
      <c r="Z235" s="36"/>
      <c r="AA235" s="36"/>
    </row>
    <row r="236" spans="1:27" x14ac:dyDescent="0.25">
      <c r="A236" s="36"/>
      <c r="B236" s="36"/>
      <c r="C236" s="36"/>
      <c r="D236" s="36"/>
      <c r="E236" s="36"/>
      <c r="F236" s="36"/>
      <c r="G236" s="36"/>
      <c r="H236" s="36"/>
      <c r="I236" s="36"/>
      <c r="J236" s="36"/>
      <c r="K236" s="36"/>
      <c r="L236" s="36"/>
      <c r="M236" s="36"/>
      <c r="N236" s="36"/>
      <c r="O236" s="36"/>
      <c r="P236" s="36"/>
      <c r="Q236" s="36"/>
      <c r="R236" s="38"/>
      <c r="S236" s="36"/>
      <c r="T236" s="36"/>
      <c r="U236" s="36"/>
      <c r="V236" s="36"/>
      <c r="W236" s="36"/>
      <c r="X236" s="36"/>
      <c r="Y236" s="36"/>
      <c r="Z236" s="36"/>
      <c r="AA236" s="36"/>
    </row>
    <row r="237" spans="1:27" x14ac:dyDescent="0.25">
      <c r="A237" s="36"/>
      <c r="B237" s="36"/>
      <c r="C237" s="36"/>
      <c r="D237" s="36"/>
      <c r="E237" s="36"/>
      <c r="F237" s="36"/>
      <c r="G237" s="36"/>
      <c r="H237" s="36"/>
      <c r="I237" s="36"/>
      <c r="J237" s="36"/>
      <c r="K237" s="36"/>
      <c r="L237" s="36"/>
      <c r="M237" s="36"/>
      <c r="N237" s="36"/>
      <c r="O237" s="36"/>
      <c r="P237" s="36"/>
      <c r="Q237" s="36"/>
      <c r="R237" s="38"/>
      <c r="S237" s="36"/>
      <c r="T237" s="36"/>
      <c r="U237" s="36"/>
      <c r="V237" s="36"/>
      <c r="W237" s="36"/>
      <c r="X237" s="36"/>
      <c r="Y237" s="36"/>
      <c r="Z237" s="36"/>
      <c r="AA237" s="36"/>
    </row>
    <row r="238" spans="1:27" x14ac:dyDescent="0.25">
      <c r="A238" s="36"/>
      <c r="B238" s="36"/>
      <c r="C238" s="36"/>
      <c r="D238" s="36"/>
      <c r="E238" s="36"/>
      <c r="F238" s="36"/>
      <c r="G238" s="36"/>
      <c r="H238" s="36"/>
      <c r="I238" s="36"/>
      <c r="J238" s="36"/>
      <c r="K238" s="36"/>
      <c r="L238" s="36"/>
      <c r="M238" s="36"/>
      <c r="N238" s="36"/>
      <c r="O238" s="36"/>
      <c r="P238" s="36"/>
      <c r="Q238" s="36"/>
      <c r="R238" s="38"/>
      <c r="S238" s="36"/>
      <c r="T238" s="36"/>
      <c r="U238" s="36"/>
      <c r="V238" s="36"/>
      <c r="W238" s="36"/>
      <c r="X238" s="36"/>
      <c r="Y238" s="36"/>
      <c r="Z238" s="36"/>
      <c r="AA238" s="36"/>
    </row>
    <row r="239" spans="1:27" x14ac:dyDescent="0.25">
      <c r="A239" s="36"/>
      <c r="B239" s="36"/>
      <c r="C239" s="36"/>
      <c r="D239" s="36"/>
      <c r="E239" s="36"/>
      <c r="F239" s="36"/>
      <c r="G239" s="36"/>
      <c r="H239" s="36"/>
      <c r="I239" s="36"/>
      <c r="J239" s="36"/>
      <c r="K239" s="36"/>
      <c r="L239" s="36"/>
      <c r="M239" s="36"/>
      <c r="N239" s="36"/>
      <c r="O239" s="36"/>
      <c r="P239" s="36"/>
      <c r="Q239" s="36"/>
      <c r="R239" s="38"/>
      <c r="S239" s="36"/>
      <c r="T239" s="36"/>
      <c r="U239" s="36"/>
      <c r="V239" s="36"/>
      <c r="W239" s="36"/>
      <c r="X239" s="36"/>
      <c r="Y239" s="36"/>
      <c r="Z239" s="36"/>
      <c r="AA239" s="36"/>
    </row>
    <row r="240" spans="1:27" x14ac:dyDescent="0.25">
      <c r="A240" s="36"/>
      <c r="B240" s="36"/>
      <c r="C240" s="36"/>
      <c r="D240" s="36"/>
      <c r="E240" s="36"/>
      <c r="F240" s="36"/>
      <c r="G240" s="36"/>
      <c r="H240" s="36"/>
      <c r="I240" s="36"/>
      <c r="J240" s="36"/>
      <c r="K240" s="36"/>
      <c r="L240" s="36"/>
      <c r="M240" s="36"/>
      <c r="N240" s="36"/>
      <c r="O240" s="36"/>
      <c r="P240" s="36"/>
      <c r="Q240" s="36"/>
      <c r="R240" s="38"/>
      <c r="S240" s="36"/>
      <c r="T240" s="36"/>
      <c r="U240" s="36"/>
      <c r="V240" s="36"/>
      <c r="W240" s="36"/>
      <c r="X240" s="36"/>
      <c r="Y240" s="36"/>
      <c r="Z240" s="36"/>
      <c r="AA240" s="36"/>
    </row>
    <row r="241" spans="1:27" x14ac:dyDescent="0.25">
      <c r="A241" s="36"/>
      <c r="B241" s="36"/>
      <c r="C241" s="36"/>
      <c r="D241" s="36"/>
      <c r="E241" s="36"/>
      <c r="F241" s="36"/>
      <c r="G241" s="36"/>
      <c r="H241" s="36"/>
      <c r="I241" s="36"/>
      <c r="J241" s="36"/>
      <c r="K241" s="36"/>
      <c r="L241" s="36"/>
      <c r="M241" s="36"/>
      <c r="N241" s="36"/>
      <c r="O241" s="36"/>
      <c r="P241" s="36"/>
      <c r="Q241" s="36"/>
      <c r="R241" s="38"/>
      <c r="S241" s="36"/>
      <c r="T241" s="36"/>
      <c r="U241" s="36"/>
      <c r="V241" s="36"/>
      <c r="W241" s="36"/>
      <c r="X241" s="36"/>
      <c r="Y241" s="36"/>
      <c r="Z241" s="36"/>
      <c r="AA241" s="36"/>
    </row>
    <row r="242" spans="1:27" x14ac:dyDescent="0.25">
      <c r="A242" s="36"/>
      <c r="B242" s="36"/>
      <c r="C242" s="36"/>
      <c r="D242" s="36"/>
      <c r="E242" s="36"/>
      <c r="F242" s="36"/>
      <c r="G242" s="36"/>
      <c r="H242" s="36"/>
      <c r="I242" s="36"/>
      <c r="J242" s="36"/>
      <c r="K242" s="36"/>
      <c r="L242" s="36"/>
      <c r="M242" s="36"/>
      <c r="N242" s="36"/>
      <c r="O242" s="36"/>
      <c r="P242" s="36"/>
      <c r="Q242" s="36"/>
      <c r="R242" s="38"/>
      <c r="S242" s="36"/>
      <c r="T242" s="36"/>
      <c r="U242" s="36"/>
      <c r="V242" s="36"/>
      <c r="W242" s="36"/>
      <c r="X242" s="36"/>
      <c r="Y242" s="36"/>
      <c r="Z242" s="36"/>
      <c r="AA242" s="36"/>
    </row>
    <row r="243" spans="1:27" x14ac:dyDescent="0.25">
      <c r="A243" s="36"/>
      <c r="B243" s="36"/>
      <c r="C243" s="36"/>
      <c r="D243" s="36"/>
      <c r="E243" s="36"/>
      <c r="F243" s="36"/>
      <c r="G243" s="36"/>
      <c r="H243" s="36"/>
      <c r="I243" s="36"/>
      <c r="J243" s="36"/>
      <c r="K243" s="36"/>
      <c r="L243" s="36"/>
      <c r="M243" s="36"/>
      <c r="N243" s="36"/>
      <c r="O243" s="36"/>
      <c r="P243" s="36"/>
      <c r="Q243" s="36"/>
      <c r="R243" s="38"/>
      <c r="S243" s="36"/>
      <c r="T243" s="36"/>
      <c r="U243" s="36"/>
      <c r="V243" s="36"/>
      <c r="W243" s="36"/>
      <c r="X243" s="36"/>
      <c r="Y243" s="36"/>
      <c r="Z243" s="36"/>
      <c r="AA243" s="36"/>
    </row>
    <row r="244" spans="1:27" x14ac:dyDescent="0.25">
      <c r="A244" s="36"/>
      <c r="B244" s="36"/>
      <c r="C244" s="36"/>
      <c r="D244" s="36"/>
      <c r="E244" s="36"/>
      <c r="F244" s="36"/>
      <c r="G244" s="36"/>
      <c r="H244" s="36"/>
      <c r="I244" s="36"/>
      <c r="J244" s="36"/>
      <c r="K244" s="36"/>
      <c r="L244" s="36"/>
      <c r="M244" s="36"/>
      <c r="N244" s="36"/>
      <c r="O244" s="36"/>
      <c r="P244" s="36"/>
      <c r="Q244" s="36"/>
      <c r="R244" s="38"/>
      <c r="S244" s="36"/>
      <c r="T244" s="36"/>
      <c r="U244" s="36"/>
      <c r="V244" s="36"/>
      <c r="W244" s="36"/>
      <c r="X244" s="36"/>
      <c r="Y244" s="36"/>
      <c r="Z244" s="36"/>
      <c r="AA244" s="36"/>
    </row>
    <row r="245" spans="1:27" x14ac:dyDescent="0.25">
      <c r="A245" s="36"/>
      <c r="B245" s="36"/>
      <c r="C245" s="36"/>
      <c r="D245" s="36"/>
      <c r="E245" s="36"/>
      <c r="F245" s="36"/>
      <c r="G245" s="36"/>
      <c r="H245" s="36"/>
      <c r="I245" s="36"/>
      <c r="J245" s="36"/>
      <c r="K245" s="36"/>
      <c r="L245" s="36"/>
      <c r="M245" s="36"/>
      <c r="N245" s="36"/>
      <c r="O245" s="36"/>
      <c r="P245" s="36"/>
      <c r="Q245" s="36"/>
      <c r="R245" s="38"/>
      <c r="S245" s="36"/>
      <c r="T245" s="36"/>
      <c r="U245" s="36"/>
      <c r="V245" s="36"/>
      <c r="W245" s="36"/>
      <c r="X245" s="36"/>
      <c r="Y245" s="36"/>
      <c r="Z245" s="36"/>
      <c r="AA245" s="36"/>
    </row>
    <row r="246" spans="1:27" x14ac:dyDescent="0.25">
      <c r="A246" s="36"/>
      <c r="B246" s="36"/>
      <c r="C246" s="36"/>
      <c r="D246" s="36"/>
      <c r="E246" s="36"/>
      <c r="F246" s="36"/>
      <c r="G246" s="36"/>
      <c r="H246" s="36"/>
      <c r="I246" s="36"/>
      <c r="J246" s="36"/>
      <c r="K246" s="36"/>
      <c r="L246" s="36"/>
      <c r="M246" s="36"/>
      <c r="N246" s="36"/>
      <c r="O246" s="36"/>
      <c r="P246" s="36"/>
      <c r="Q246" s="36"/>
      <c r="R246" s="38"/>
      <c r="S246" s="36"/>
      <c r="T246" s="36"/>
      <c r="U246" s="36"/>
      <c r="V246" s="36"/>
      <c r="W246" s="36"/>
      <c r="X246" s="36"/>
      <c r="Y246" s="36"/>
      <c r="Z246" s="36"/>
      <c r="AA246" s="36"/>
    </row>
    <row r="247" spans="1:27" x14ac:dyDescent="0.25">
      <c r="A247" s="36"/>
      <c r="B247" s="36"/>
      <c r="C247" s="36"/>
      <c r="D247" s="36"/>
      <c r="E247" s="36"/>
      <c r="F247" s="36"/>
      <c r="G247" s="36"/>
      <c r="H247" s="36"/>
      <c r="I247" s="36"/>
      <c r="J247" s="36"/>
      <c r="K247" s="36"/>
      <c r="L247" s="36"/>
      <c r="M247" s="36"/>
      <c r="N247" s="36"/>
      <c r="O247" s="36"/>
      <c r="P247" s="36"/>
      <c r="Q247" s="36"/>
      <c r="R247" s="38"/>
      <c r="S247" s="36"/>
      <c r="T247" s="36"/>
      <c r="U247" s="36"/>
      <c r="V247" s="36"/>
      <c r="W247" s="36"/>
      <c r="X247" s="36"/>
      <c r="Y247" s="36"/>
      <c r="Z247" s="36"/>
      <c r="AA247" s="36"/>
    </row>
    <row r="248" spans="1:27" x14ac:dyDescent="0.25">
      <c r="A248" s="36"/>
      <c r="B248" s="36"/>
      <c r="C248" s="36"/>
      <c r="D248" s="36"/>
      <c r="E248" s="36"/>
      <c r="F248" s="36"/>
      <c r="G248" s="36"/>
      <c r="H248" s="36"/>
      <c r="I248" s="36"/>
      <c r="J248" s="36"/>
      <c r="K248" s="36"/>
      <c r="L248" s="36"/>
      <c r="M248" s="36"/>
      <c r="N248" s="36"/>
      <c r="O248" s="36"/>
      <c r="P248" s="36"/>
      <c r="Q248" s="36"/>
      <c r="R248" s="38"/>
      <c r="S248" s="36"/>
      <c r="T248" s="36"/>
      <c r="U248" s="36"/>
      <c r="V248" s="36"/>
      <c r="W248" s="36"/>
      <c r="X248" s="36"/>
      <c r="Y248" s="36"/>
      <c r="Z248" s="36"/>
      <c r="AA248" s="36"/>
    </row>
    <row r="249" spans="1:27" x14ac:dyDescent="0.25">
      <c r="A249" s="36"/>
      <c r="B249" s="36"/>
      <c r="C249" s="36"/>
      <c r="D249" s="36"/>
      <c r="E249" s="36"/>
      <c r="F249" s="36"/>
      <c r="G249" s="36"/>
      <c r="H249" s="36"/>
      <c r="I249" s="36"/>
      <c r="J249" s="36"/>
      <c r="K249" s="36"/>
      <c r="L249" s="36"/>
      <c r="M249" s="36"/>
      <c r="N249" s="36"/>
      <c r="O249" s="36"/>
      <c r="P249" s="36"/>
      <c r="Q249" s="36"/>
      <c r="R249" s="38"/>
      <c r="S249" s="36"/>
      <c r="T249" s="36"/>
      <c r="U249" s="36"/>
      <c r="V249" s="36"/>
      <c r="W249" s="36"/>
      <c r="X249" s="36"/>
      <c r="Y249" s="36"/>
      <c r="Z249" s="36"/>
      <c r="AA249" s="36"/>
    </row>
    <row r="250" spans="1:27" x14ac:dyDescent="0.25">
      <c r="A250" s="36"/>
      <c r="B250" s="36"/>
      <c r="C250" s="36"/>
      <c r="D250" s="36"/>
      <c r="E250" s="36"/>
      <c r="F250" s="36"/>
      <c r="G250" s="36"/>
      <c r="H250" s="36"/>
      <c r="I250" s="36"/>
      <c r="J250" s="36"/>
      <c r="K250" s="36"/>
      <c r="L250" s="36"/>
      <c r="M250" s="36"/>
      <c r="N250" s="36"/>
      <c r="O250" s="36"/>
      <c r="P250" s="36"/>
      <c r="Q250" s="36"/>
      <c r="R250" s="38"/>
      <c r="S250" s="36"/>
      <c r="T250" s="36"/>
      <c r="U250" s="36"/>
      <c r="V250" s="36"/>
      <c r="W250" s="36"/>
      <c r="X250" s="36"/>
      <c r="Y250" s="36"/>
      <c r="Z250" s="36"/>
      <c r="AA250" s="36"/>
    </row>
    <row r="251" spans="1:27" x14ac:dyDescent="0.25">
      <c r="A251" s="36"/>
      <c r="B251" s="36"/>
      <c r="C251" s="36"/>
      <c r="D251" s="36"/>
      <c r="E251" s="36"/>
      <c r="F251" s="36"/>
      <c r="G251" s="36"/>
      <c r="H251" s="36"/>
      <c r="I251" s="36"/>
      <c r="J251" s="36"/>
      <c r="K251" s="36"/>
      <c r="L251" s="36"/>
      <c r="M251" s="36"/>
      <c r="N251" s="36"/>
      <c r="O251" s="36"/>
      <c r="P251" s="36"/>
      <c r="Q251" s="36"/>
      <c r="R251" s="38"/>
      <c r="S251" s="36"/>
      <c r="T251" s="36"/>
      <c r="U251" s="36"/>
      <c r="V251" s="36"/>
      <c r="W251" s="36"/>
      <c r="X251" s="36"/>
      <c r="Y251" s="36"/>
      <c r="Z251" s="36"/>
      <c r="AA251" s="36"/>
    </row>
    <row r="252" spans="1:27" x14ac:dyDescent="0.25">
      <c r="A252" s="36"/>
      <c r="B252" s="36"/>
      <c r="C252" s="36"/>
      <c r="D252" s="36"/>
      <c r="E252" s="36"/>
      <c r="F252" s="36"/>
      <c r="G252" s="36"/>
      <c r="H252" s="36"/>
      <c r="I252" s="36"/>
      <c r="J252" s="36"/>
      <c r="K252" s="36"/>
      <c r="L252" s="36"/>
      <c r="M252" s="36"/>
      <c r="N252" s="36"/>
      <c r="O252" s="36"/>
      <c r="P252" s="36"/>
      <c r="Q252" s="36"/>
      <c r="R252" s="38"/>
      <c r="S252" s="36"/>
      <c r="T252" s="36"/>
      <c r="U252" s="36"/>
      <c r="V252" s="36"/>
      <c r="W252" s="36"/>
      <c r="X252" s="36"/>
      <c r="Y252" s="36"/>
      <c r="Z252" s="36"/>
      <c r="AA252" s="36"/>
    </row>
    <row r="253" spans="1:27" x14ac:dyDescent="0.25">
      <c r="A253" s="36"/>
      <c r="B253" s="36"/>
      <c r="C253" s="36"/>
      <c r="D253" s="36"/>
      <c r="E253" s="36"/>
      <c r="F253" s="36"/>
      <c r="G253" s="36"/>
      <c r="H253" s="36"/>
      <c r="I253" s="36"/>
      <c r="J253" s="36"/>
      <c r="K253" s="36"/>
      <c r="L253" s="36"/>
      <c r="M253" s="36"/>
      <c r="N253" s="36"/>
      <c r="O253" s="36"/>
      <c r="P253" s="36"/>
      <c r="Q253" s="36"/>
      <c r="R253" s="38"/>
      <c r="S253" s="36"/>
      <c r="T253" s="36"/>
      <c r="U253" s="36"/>
      <c r="V253" s="36"/>
      <c r="W253" s="36"/>
      <c r="X253" s="36"/>
      <c r="Y253" s="36"/>
      <c r="Z253" s="36"/>
      <c r="AA253" s="36"/>
    </row>
    <row r="254" spans="1:27" x14ac:dyDescent="0.25">
      <c r="A254" s="36"/>
      <c r="B254" s="36"/>
      <c r="C254" s="36"/>
      <c r="D254" s="36"/>
      <c r="E254" s="36"/>
      <c r="F254" s="36"/>
      <c r="G254" s="36"/>
      <c r="H254" s="36"/>
      <c r="I254" s="36"/>
      <c r="J254" s="36"/>
      <c r="K254" s="36"/>
      <c r="L254" s="36"/>
      <c r="M254" s="36"/>
      <c r="N254" s="36"/>
      <c r="O254" s="36"/>
      <c r="P254" s="36"/>
      <c r="Q254" s="36"/>
      <c r="R254" s="38"/>
      <c r="S254" s="36"/>
      <c r="T254" s="36"/>
      <c r="U254" s="36"/>
      <c r="V254" s="36"/>
      <c r="W254" s="36"/>
      <c r="X254" s="36"/>
      <c r="Y254" s="36"/>
      <c r="Z254" s="36"/>
      <c r="AA254" s="36"/>
    </row>
    <row r="255" spans="1:27" x14ac:dyDescent="0.25">
      <c r="A255" s="36"/>
      <c r="B255" s="36"/>
      <c r="C255" s="36"/>
      <c r="D255" s="36"/>
      <c r="E255" s="36"/>
      <c r="F255" s="36"/>
      <c r="G255" s="36"/>
      <c r="H255" s="36"/>
      <c r="I255" s="36"/>
      <c r="J255" s="36"/>
      <c r="K255" s="36"/>
      <c r="L255" s="36"/>
      <c r="M255" s="36"/>
      <c r="N255" s="36"/>
      <c r="O255" s="36"/>
      <c r="P255" s="36"/>
      <c r="Q255" s="36"/>
      <c r="R255" s="38"/>
      <c r="S255" s="36"/>
      <c r="T255" s="36"/>
      <c r="U255" s="36"/>
      <c r="V255" s="36"/>
      <c r="W255" s="36"/>
      <c r="X255" s="36"/>
      <c r="Y255" s="36"/>
      <c r="Z255" s="36"/>
      <c r="AA255" s="36"/>
    </row>
    <row r="256" spans="1:27" x14ac:dyDescent="0.25">
      <c r="A256" s="36"/>
      <c r="B256" s="36"/>
      <c r="C256" s="36"/>
      <c r="D256" s="36"/>
      <c r="E256" s="36"/>
      <c r="F256" s="36"/>
      <c r="G256" s="36"/>
      <c r="H256" s="36"/>
      <c r="I256" s="36"/>
      <c r="J256" s="36"/>
      <c r="K256" s="36"/>
      <c r="L256" s="36"/>
      <c r="M256" s="36"/>
      <c r="N256" s="36"/>
      <c r="O256" s="36"/>
      <c r="P256" s="36"/>
      <c r="Q256" s="36"/>
      <c r="R256" s="38"/>
      <c r="S256" s="36"/>
      <c r="T256" s="36"/>
      <c r="U256" s="36"/>
      <c r="V256" s="36"/>
      <c r="W256" s="36"/>
      <c r="X256" s="36"/>
      <c r="Y256" s="36"/>
      <c r="Z256" s="36"/>
      <c r="AA256" s="36"/>
    </row>
    <row r="257" spans="1:27" x14ac:dyDescent="0.25">
      <c r="A257" s="36"/>
      <c r="B257" s="36"/>
      <c r="C257" s="36"/>
      <c r="D257" s="36"/>
      <c r="E257" s="36"/>
      <c r="F257" s="36"/>
      <c r="G257" s="36"/>
      <c r="H257" s="36"/>
      <c r="I257" s="36"/>
      <c r="J257" s="36"/>
      <c r="K257" s="36"/>
      <c r="L257" s="36"/>
      <c r="M257" s="36"/>
      <c r="N257" s="36"/>
      <c r="O257" s="36"/>
      <c r="P257" s="36"/>
      <c r="Q257" s="36"/>
      <c r="R257" s="38"/>
      <c r="S257" s="36"/>
      <c r="T257" s="36"/>
      <c r="U257" s="36"/>
      <c r="V257" s="36"/>
      <c r="W257" s="36"/>
      <c r="X257" s="36"/>
      <c r="Y257" s="36"/>
      <c r="Z257" s="36"/>
      <c r="AA257" s="36"/>
    </row>
    <row r="258" spans="1:27" x14ac:dyDescent="0.25">
      <c r="A258" s="36"/>
      <c r="B258" s="36"/>
      <c r="C258" s="36"/>
      <c r="D258" s="36"/>
      <c r="E258" s="36"/>
      <c r="F258" s="36"/>
      <c r="G258" s="36"/>
      <c r="H258" s="36"/>
      <c r="I258" s="36"/>
      <c r="J258" s="36"/>
      <c r="K258" s="36"/>
      <c r="L258" s="36"/>
      <c r="M258" s="36"/>
      <c r="N258" s="36"/>
      <c r="O258" s="36"/>
      <c r="P258" s="36"/>
      <c r="Q258" s="36"/>
      <c r="R258" s="38"/>
      <c r="S258" s="36"/>
      <c r="T258" s="36"/>
      <c r="U258" s="36"/>
      <c r="V258" s="36"/>
      <c r="W258" s="36"/>
      <c r="X258" s="36"/>
      <c r="Y258" s="36"/>
      <c r="Z258" s="36"/>
      <c r="AA258" s="36"/>
    </row>
    <row r="259" spans="1:27" x14ac:dyDescent="0.25">
      <c r="A259" s="36"/>
      <c r="B259" s="36"/>
      <c r="C259" s="36"/>
      <c r="D259" s="36"/>
      <c r="E259" s="36"/>
      <c r="F259" s="36"/>
      <c r="G259" s="36"/>
      <c r="H259" s="36"/>
      <c r="I259" s="36"/>
      <c r="J259" s="36"/>
      <c r="K259" s="36"/>
      <c r="L259" s="36"/>
      <c r="M259" s="36"/>
      <c r="N259" s="36"/>
      <c r="O259" s="36"/>
      <c r="P259" s="36"/>
      <c r="Q259" s="36"/>
      <c r="R259" s="38"/>
      <c r="S259" s="36"/>
      <c r="T259" s="36"/>
      <c r="U259" s="36"/>
      <c r="V259" s="36"/>
      <c r="W259" s="36"/>
      <c r="X259" s="36"/>
      <c r="Y259" s="36"/>
      <c r="Z259" s="36"/>
      <c r="AA259" s="36"/>
    </row>
    <row r="260" spans="1:27" x14ac:dyDescent="0.25">
      <c r="A260" s="36"/>
      <c r="B260" s="36"/>
      <c r="C260" s="36"/>
      <c r="D260" s="36"/>
      <c r="E260" s="36"/>
      <c r="F260" s="36"/>
      <c r="G260" s="36"/>
      <c r="H260" s="36"/>
      <c r="I260" s="36"/>
      <c r="J260" s="36"/>
      <c r="K260" s="36"/>
      <c r="L260" s="36"/>
      <c r="M260" s="36"/>
      <c r="N260" s="36"/>
      <c r="O260" s="36"/>
      <c r="P260" s="36"/>
      <c r="Q260" s="36"/>
      <c r="R260" s="38"/>
      <c r="S260" s="36"/>
      <c r="T260" s="36"/>
      <c r="U260" s="36"/>
      <c r="V260" s="36"/>
      <c r="W260" s="36"/>
      <c r="X260" s="36"/>
      <c r="Y260" s="36"/>
      <c r="Z260" s="36"/>
      <c r="AA260" s="36"/>
    </row>
    <row r="261" spans="1:27" x14ac:dyDescent="0.25">
      <c r="A261" s="36"/>
      <c r="B261" s="36"/>
      <c r="C261" s="36"/>
      <c r="D261" s="36"/>
      <c r="E261" s="36"/>
      <c r="F261" s="36"/>
      <c r="G261" s="36"/>
      <c r="H261" s="36"/>
      <c r="I261" s="36"/>
      <c r="J261" s="36"/>
      <c r="K261" s="36"/>
      <c r="L261" s="36"/>
      <c r="M261" s="36"/>
      <c r="N261" s="36"/>
      <c r="O261" s="36"/>
      <c r="P261" s="36"/>
      <c r="Q261" s="36"/>
      <c r="R261" s="38"/>
      <c r="S261" s="36"/>
      <c r="T261" s="36"/>
      <c r="U261" s="36"/>
      <c r="V261" s="36"/>
      <c r="W261" s="36"/>
      <c r="X261" s="36"/>
      <c r="Y261" s="36"/>
      <c r="Z261" s="36"/>
      <c r="AA261" s="36"/>
    </row>
    <row r="262" spans="1:27" x14ac:dyDescent="0.25">
      <c r="A262" s="36"/>
      <c r="B262" s="36"/>
      <c r="C262" s="36"/>
      <c r="D262" s="36"/>
      <c r="E262" s="36"/>
      <c r="F262" s="36"/>
      <c r="G262" s="36"/>
      <c r="H262" s="36"/>
      <c r="I262" s="36"/>
      <c r="J262" s="36"/>
      <c r="K262" s="36"/>
      <c r="L262" s="36"/>
      <c r="M262" s="36"/>
      <c r="N262" s="36"/>
      <c r="O262" s="36"/>
      <c r="P262" s="36"/>
      <c r="Q262" s="36"/>
      <c r="R262" s="38"/>
      <c r="S262" s="36"/>
      <c r="T262" s="36"/>
      <c r="U262" s="36"/>
      <c r="V262" s="36"/>
      <c r="W262" s="36"/>
      <c r="X262" s="36"/>
      <c r="Y262" s="36"/>
      <c r="Z262" s="36"/>
      <c r="AA262" s="36"/>
    </row>
    <row r="263" spans="1:27" x14ac:dyDescent="0.25">
      <c r="A263" s="36"/>
      <c r="B263" s="36"/>
      <c r="C263" s="36"/>
      <c r="D263" s="36"/>
      <c r="E263" s="36"/>
      <c r="F263" s="36"/>
      <c r="G263" s="36"/>
      <c r="H263" s="36"/>
      <c r="I263" s="36"/>
      <c r="J263" s="36"/>
      <c r="K263" s="36"/>
      <c r="L263" s="36"/>
      <c r="M263" s="36"/>
      <c r="N263" s="36"/>
      <c r="O263" s="36"/>
      <c r="P263" s="36"/>
      <c r="Q263" s="36"/>
      <c r="R263" s="38"/>
      <c r="S263" s="36"/>
      <c r="T263" s="36"/>
      <c r="U263" s="36"/>
      <c r="V263" s="36"/>
      <c r="W263" s="36"/>
      <c r="X263" s="36"/>
      <c r="Y263" s="36"/>
      <c r="Z263" s="36"/>
      <c r="AA263" s="36"/>
    </row>
    <row r="264" spans="1:27" x14ac:dyDescent="0.25">
      <c r="A264" s="36"/>
      <c r="B264" s="36"/>
      <c r="C264" s="36"/>
      <c r="D264" s="36"/>
      <c r="E264" s="36"/>
      <c r="F264" s="36"/>
      <c r="G264" s="36"/>
      <c r="H264" s="36"/>
      <c r="I264" s="36"/>
      <c r="J264" s="36"/>
      <c r="K264" s="36"/>
      <c r="L264" s="36"/>
      <c r="M264" s="36"/>
      <c r="N264" s="36"/>
      <c r="O264" s="36"/>
      <c r="P264" s="36"/>
      <c r="Q264" s="36"/>
      <c r="R264" s="38"/>
      <c r="S264" s="36"/>
      <c r="T264" s="36"/>
      <c r="U264" s="36"/>
      <c r="V264" s="36"/>
      <c r="W264" s="36"/>
      <c r="X264" s="36"/>
      <c r="Y264" s="36"/>
      <c r="Z264" s="36"/>
      <c r="AA264" s="36"/>
    </row>
    <row r="265" spans="1:27" x14ac:dyDescent="0.25">
      <c r="A265" s="36"/>
      <c r="B265" s="36"/>
      <c r="C265" s="36"/>
      <c r="D265" s="36"/>
      <c r="E265" s="36"/>
      <c r="F265" s="36"/>
      <c r="G265" s="36"/>
      <c r="H265" s="36"/>
      <c r="I265" s="36"/>
      <c r="J265" s="36"/>
      <c r="K265" s="36"/>
      <c r="L265" s="36"/>
      <c r="M265" s="36"/>
      <c r="N265" s="36"/>
      <c r="O265" s="36"/>
      <c r="P265" s="36"/>
      <c r="Q265" s="36"/>
      <c r="R265" s="38"/>
      <c r="S265" s="36"/>
      <c r="T265" s="36"/>
      <c r="U265" s="36"/>
      <c r="V265" s="36"/>
      <c r="W265" s="36"/>
      <c r="X265" s="36"/>
      <c r="Y265" s="36"/>
      <c r="Z265" s="36"/>
      <c r="AA265" s="36"/>
    </row>
    <row r="266" spans="1:27" x14ac:dyDescent="0.25">
      <c r="A266" s="36"/>
      <c r="B266" s="36"/>
      <c r="C266" s="36"/>
      <c r="D266" s="36"/>
      <c r="E266" s="36"/>
      <c r="F266" s="36"/>
      <c r="G266" s="36"/>
      <c r="H266" s="36"/>
      <c r="I266" s="36"/>
      <c r="J266" s="36"/>
      <c r="K266" s="36"/>
      <c r="L266" s="36"/>
      <c r="M266" s="36"/>
      <c r="N266" s="36"/>
      <c r="O266" s="36"/>
      <c r="P266" s="36"/>
      <c r="Q266" s="36"/>
      <c r="R266" s="38"/>
      <c r="S266" s="36"/>
      <c r="T266" s="36"/>
      <c r="U266" s="36"/>
      <c r="V266" s="36"/>
      <c r="W266" s="36"/>
      <c r="X266" s="36"/>
      <c r="Y266" s="36"/>
      <c r="Z266" s="36"/>
      <c r="AA266" s="36"/>
    </row>
    <row r="267" spans="1:27" x14ac:dyDescent="0.25">
      <c r="A267" s="36"/>
      <c r="B267" s="36"/>
      <c r="C267" s="36"/>
      <c r="D267" s="36"/>
      <c r="E267" s="36"/>
      <c r="F267" s="36"/>
      <c r="G267" s="36"/>
      <c r="H267" s="36"/>
      <c r="I267" s="36"/>
      <c r="J267" s="36"/>
      <c r="K267" s="36"/>
      <c r="L267" s="36"/>
      <c r="M267" s="36"/>
      <c r="N267" s="36"/>
      <c r="O267" s="36"/>
      <c r="P267" s="36"/>
      <c r="Q267" s="36"/>
      <c r="R267" s="38"/>
      <c r="S267" s="36"/>
      <c r="T267" s="36"/>
      <c r="U267" s="36"/>
      <c r="V267" s="36"/>
      <c r="W267" s="36"/>
      <c r="X267" s="36"/>
      <c r="Y267" s="36"/>
      <c r="Z267" s="36"/>
      <c r="AA267" s="36"/>
    </row>
    <row r="268" spans="1:27" x14ac:dyDescent="0.25">
      <c r="A268" s="36"/>
      <c r="B268" s="36"/>
      <c r="C268" s="36"/>
      <c r="D268" s="36"/>
      <c r="E268" s="36"/>
      <c r="F268" s="36"/>
      <c r="G268" s="36"/>
      <c r="H268" s="36"/>
      <c r="I268" s="36"/>
      <c r="J268" s="36"/>
      <c r="K268" s="36"/>
      <c r="L268" s="36"/>
      <c r="M268" s="36"/>
      <c r="N268" s="36"/>
      <c r="O268" s="36"/>
      <c r="P268" s="36"/>
      <c r="Q268" s="36"/>
      <c r="R268" s="38"/>
      <c r="S268" s="36"/>
      <c r="T268" s="36"/>
      <c r="U268" s="36"/>
      <c r="V268" s="36"/>
      <c r="W268" s="36"/>
      <c r="X268" s="36"/>
      <c r="Y268" s="36"/>
      <c r="Z268" s="36"/>
      <c r="AA268" s="36"/>
    </row>
    <row r="269" spans="1:27" x14ac:dyDescent="0.25">
      <c r="A269" s="36"/>
      <c r="B269" s="36"/>
      <c r="C269" s="36"/>
      <c r="D269" s="36"/>
      <c r="E269" s="36"/>
      <c r="F269" s="36"/>
      <c r="G269" s="36"/>
      <c r="H269" s="36"/>
      <c r="I269" s="36"/>
      <c r="J269" s="36"/>
      <c r="K269" s="36"/>
      <c r="L269" s="36"/>
      <c r="M269" s="36"/>
      <c r="N269" s="36"/>
      <c r="O269" s="36"/>
      <c r="P269" s="36"/>
      <c r="Q269" s="36"/>
      <c r="R269" s="38"/>
      <c r="S269" s="36"/>
      <c r="T269" s="36"/>
      <c r="U269" s="36"/>
      <c r="V269" s="36"/>
      <c r="W269" s="36"/>
      <c r="X269" s="36"/>
      <c r="Y269" s="36"/>
      <c r="Z269" s="36"/>
      <c r="AA269" s="36"/>
    </row>
    <row r="270" spans="1:27" x14ac:dyDescent="0.25">
      <c r="A270" s="36"/>
      <c r="B270" s="36"/>
      <c r="C270" s="36"/>
      <c r="D270" s="36"/>
      <c r="E270" s="36"/>
      <c r="F270" s="36"/>
      <c r="G270" s="36"/>
      <c r="H270" s="36"/>
      <c r="I270" s="36"/>
      <c r="J270" s="36"/>
      <c r="K270" s="36"/>
      <c r="L270" s="36"/>
      <c r="M270" s="36"/>
      <c r="N270" s="36"/>
      <c r="O270" s="36"/>
      <c r="P270" s="36"/>
      <c r="Q270" s="36"/>
      <c r="R270" s="38"/>
      <c r="S270" s="36"/>
      <c r="T270" s="36"/>
      <c r="U270" s="36"/>
      <c r="V270" s="36"/>
      <c r="W270" s="36"/>
      <c r="X270" s="36"/>
      <c r="Y270" s="36"/>
      <c r="Z270" s="36"/>
      <c r="AA270" s="36"/>
    </row>
    <row r="271" spans="1:27" x14ac:dyDescent="0.25">
      <c r="A271" s="36"/>
      <c r="B271" s="36"/>
      <c r="C271" s="36"/>
      <c r="D271" s="36"/>
      <c r="E271" s="36"/>
      <c r="F271" s="36"/>
      <c r="G271" s="36"/>
      <c r="H271" s="36"/>
      <c r="I271" s="36"/>
      <c r="J271" s="36"/>
      <c r="K271" s="36"/>
      <c r="L271" s="36"/>
      <c r="M271" s="36"/>
      <c r="N271" s="36"/>
      <c r="O271" s="36"/>
      <c r="P271" s="36"/>
      <c r="Q271" s="36"/>
      <c r="R271" s="38"/>
      <c r="S271" s="36"/>
      <c r="T271" s="36"/>
      <c r="U271" s="36"/>
      <c r="V271" s="36"/>
      <c r="W271" s="36"/>
      <c r="X271" s="36"/>
      <c r="Y271" s="36"/>
      <c r="Z271" s="36"/>
      <c r="AA271" s="36"/>
    </row>
    <row r="272" spans="1:27" x14ac:dyDescent="0.25">
      <c r="A272" s="36"/>
      <c r="B272" s="36"/>
      <c r="C272" s="36"/>
      <c r="D272" s="36"/>
      <c r="E272" s="36"/>
      <c r="F272" s="36"/>
      <c r="G272" s="36"/>
      <c r="H272" s="36"/>
      <c r="I272" s="36"/>
      <c r="J272" s="36"/>
      <c r="K272" s="36"/>
      <c r="L272" s="36"/>
      <c r="M272" s="36"/>
      <c r="N272" s="36"/>
      <c r="O272" s="36"/>
      <c r="P272" s="36"/>
      <c r="Q272" s="36"/>
      <c r="R272" s="38"/>
      <c r="S272" s="36"/>
      <c r="T272" s="36"/>
      <c r="U272" s="36"/>
      <c r="V272" s="36"/>
      <c r="W272" s="36"/>
      <c r="X272" s="36"/>
      <c r="Y272" s="36"/>
      <c r="Z272" s="36"/>
      <c r="AA272" s="36"/>
    </row>
    <row r="273" spans="1:27" x14ac:dyDescent="0.25">
      <c r="A273" s="36"/>
      <c r="B273" s="36"/>
      <c r="C273" s="36"/>
      <c r="D273" s="36"/>
      <c r="E273" s="36"/>
      <c r="F273" s="36"/>
      <c r="G273" s="36"/>
      <c r="H273" s="36"/>
      <c r="I273" s="36"/>
      <c r="J273" s="36"/>
      <c r="K273" s="36"/>
      <c r="L273" s="36"/>
      <c r="M273" s="36"/>
      <c r="N273" s="36"/>
      <c r="O273" s="36"/>
      <c r="P273" s="36"/>
      <c r="Q273" s="36"/>
      <c r="R273" s="38"/>
      <c r="S273" s="36"/>
      <c r="T273" s="36"/>
      <c r="U273" s="36"/>
      <c r="V273" s="36"/>
      <c r="W273" s="36"/>
      <c r="X273" s="36"/>
      <c r="Y273" s="36"/>
      <c r="Z273" s="36"/>
      <c r="AA273" s="36"/>
    </row>
    <row r="274" spans="1:27" x14ac:dyDescent="0.25">
      <c r="A274" s="36"/>
      <c r="B274" s="36"/>
      <c r="C274" s="36"/>
      <c r="D274" s="36"/>
      <c r="E274" s="36"/>
      <c r="F274" s="36"/>
      <c r="G274" s="36"/>
      <c r="H274" s="36"/>
      <c r="I274" s="36"/>
      <c r="J274" s="36"/>
      <c r="K274" s="36"/>
      <c r="L274" s="36"/>
      <c r="M274" s="36"/>
      <c r="N274" s="36"/>
      <c r="O274" s="36"/>
      <c r="P274" s="36"/>
      <c r="Q274" s="36"/>
      <c r="R274" s="38"/>
      <c r="S274" s="36"/>
      <c r="T274" s="36"/>
      <c r="U274" s="36"/>
      <c r="V274" s="36"/>
      <c r="W274" s="36"/>
      <c r="X274" s="36"/>
      <c r="Y274" s="36"/>
      <c r="Z274" s="36"/>
      <c r="AA274" s="36"/>
    </row>
    <row r="275" spans="1:27" x14ac:dyDescent="0.25">
      <c r="A275" s="36"/>
      <c r="B275" s="36"/>
      <c r="C275" s="36"/>
      <c r="D275" s="36"/>
      <c r="E275" s="36"/>
      <c r="F275" s="36"/>
      <c r="G275" s="36"/>
      <c r="H275" s="36"/>
      <c r="I275" s="36"/>
      <c r="J275" s="36"/>
      <c r="K275" s="36"/>
      <c r="L275" s="36"/>
      <c r="M275" s="36"/>
      <c r="N275" s="36"/>
      <c r="O275" s="36"/>
      <c r="P275" s="36"/>
      <c r="Q275" s="36"/>
      <c r="R275" s="38"/>
      <c r="S275" s="36"/>
      <c r="T275" s="36"/>
      <c r="U275" s="36"/>
      <c r="V275" s="36"/>
      <c r="W275" s="36"/>
      <c r="X275" s="36"/>
      <c r="Y275" s="36"/>
      <c r="Z275" s="36"/>
      <c r="AA275" s="36"/>
    </row>
    <row r="276" spans="1:27" x14ac:dyDescent="0.25">
      <c r="A276" s="36"/>
      <c r="B276" s="36"/>
      <c r="C276" s="36"/>
      <c r="D276" s="36"/>
      <c r="E276" s="36"/>
      <c r="F276" s="36"/>
      <c r="G276" s="36"/>
      <c r="H276" s="36"/>
      <c r="I276" s="36"/>
      <c r="J276" s="36"/>
      <c r="K276" s="36"/>
      <c r="L276" s="36"/>
      <c r="M276" s="36"/>
      <c r="N276" s="36"/>
      <c r="O276" s="36"/>
      <c r="P276" s="36"/>
      <c r="Q276" s="36"/>
      <c r="R276" s="38"/>
      <c r="S276" s="36"/>
      <c r="T276" s="36"/>
      <c r="U276" s="36"/>
      <c r="V276" s="36"/>
      <c r="W276" s="36"/>
      <c r="X276" s="36"/>
      <c r="Y276" s="36"/>
      <c r="Z276" s="36"/>
      <c r="AA276" s="36"/>
    </row>
    <row r="277" spans="1:27" x14ac:dyDescent="0.25">
      <c r="A277" s="36"/>
      <c r="B277" s="36"/>
      <c r="C277" s="36"/>
      <c r="D277" s="36"/>
      <c r="E277" s="36"/>
      <c r="F277" s="36"/>
      <c r="G277" s="36"/>
      <c r="H277" s="36"/>
      <c r="I277" s="36"/>
      <c r="J277" s="36"/>
      <c r="K277" s="36"/>
      <c r="L277" s="36"/>
      <c r="M277" s="36"/>
      <c r="N277" s="36"/>
      <c r="O277" s="36"/>
      <c r="P277" s="36"/>
      <c r="Q277" s="36"/>
      <c r="R277" s="38"/>
      <c r="S277" s="36"/>
      <c r="T277" s="36"/>
      <c r="U277" s="36"/>
      <c r="V277" s="36"/>
      <c r="W277" s="36"/>
      <c r="X277" s="36"/>
      <c r="Y277" s="36"/>
      <c r="Z277" s="36"/>
      <c r="AA277" s="36"/>
    </row>
    <row r="278" spans="1:27" x14ac:dyDescent="0.25">
      <c r="A278" s="36"/>
      <c r="B278" s="36"/>
      <c r="C278" s="36"/>
      <c r="D278" s="36"/>
      <c r="E278" s="36"/>
      <c r="F278" s="36"/>
      <c r="G278" s="36"/>
      <c r="H278" s="36"/>
      <c r="I278" s="36"/>
      <c r="J278" s="36"/>
      <c r="K278" s="36"/>
      <c r="L278" s="36"/>
      <c r="M278" s="36"/>
      <c r="N278" s="36"/>
      <c r="O278" s="36"/>
      <c r="P278" s="36"/>
      <c r="Q278" s="36"/>
      <c r="R278" s="38"/>
      <c r="S278" s="36"/>
      <c r="T278" s="36"/>
      <c r="U278" s="36"/>
      <c r="V278" s="36"/>
      <c r="W278" s="36"/>
      <c r="X278" s="36"/>
      <c r="Y278" s="36"/>
      <c r="Z278" s="36"/>
      <c r="AA278" s="36"/>
    </row>
    <row r="279" spans="1:27" x14ac:dyDescent="0.25">
      <c r="A279" s="36"/>
      <c r="B279" s="36"/>
      <c r="C279" s="36"/>
      <c r="D279" s="36"/>
      <c r="E279" s="36"/>
      <c r="F279" s="36"/>
      <c r="G279" s="36"/>
      <c r="H279" s="36"/>
      <c r="I279" s="36"/>
      <c r="J279" s="36"/>
      <c r="K279" s="36"/>
      <c r="L279" s="36"/>
      <c r="M279" s="36"/>
      <c r="N279" s="36"/>
      <c r="O279" s="36"/>
      <c r="P279" s="36"/>
      <c r="Q279" s="36"/>
      <c r="R279" s="38"/>
      <c r="S279" s="36"/>
      <c r="T279" s="36"/>
      <c r="U279" s="36"/>
      <c r="V279" s="36"/>
      <c r="W279" s="36"/>
      <c r="X279" s="36"/>
      <c r="Y279" s="36"/>
      <c r="Z279" s="36"/>
      <c r="AA279" s="36"/>
    </row>
    <row r="280" spans="1:27" x14ac:dyDescent="0.25">
      <c r="A280" s="36"/>
      <c r="B280" s="36"/>
      <c r="C280" s="36"/>
      <c r="D280" s="36"/>
      <c r="E280" s="36"/>
      <c r="F280" s="36"/>
      <c r="G280" s="36"/>
      <c r="H280" s="36"/>
      <c r="I280" s="36"/>
      <c r="J280" s="36"/>
      <c r="K280" s="36"/>
      <c r="L280" s="36"/>
      <c r="M280" s="36"/>
      <c r="N280" s="36"/>
      <c r="O280" s="36"/>
      <c r="P280" s="36"/>
      <c r="Q280" s="36"/>
      <c r="R280" s="38"/>
      <c r="S280" s="36"/>
      <c r="T280" s="36"/>
      <c r="U280" s="36"/>
      <c r="V280" s="36"/>
      <c r="W280" s="36"/>
      <c r="X280" s="36"/>
      <c r="Y280" s="36"/>
      <c r="Z280" s="36"/>
      <c r="AA280" s="36"/>
    </row>
    <row r="281" spans="1:27" x14ac:dyDescent="0.25">
      <c r="A281" s="36"/>
      <c r="B281" s="36"/>
      <c r="C281" s="36"/>
      <c r="D281" s="36"/>
      <c r="E281" s="36"/>
      <c r="F281" s="36"/>
      <c r="G281" s="36"/>
      <c r="H281" s="36"/>
      <c r="I281" s="36"/>
      <c r="J281" s="36"/>
      <c r="K281" s="36"/>
      <c r="L281" s="36"/>
      <c r="M281" s="36"/>
      <c r="N281" s="36"/>
      <c r="O281" s="36"/>
      <c r="P281" s="36"/>
      <c r="Q281" s="36"/>
      <c r="R281" s="38"/>
      <c r="S281" s="36"/>
      <c r="T281" s="36"/>
      <c r="U281" s="36"/>
      <c r="V281" s="36"/>
      <c r="W281" s="36"/>
      <c r="X281" s="36"/>
      <c r="Y281" s="36"/>
      <c r="Z281" s="36"/>
      <c r="AA281" s="36"/>
    </row>
    <row r="282" spans="1:27" x14ac:dyDescent="0.25">
      <c r="A282" s="36"/>
      <c r="B282" s="36"/>
      <c r="C282" s="36"/>
      <c r="D282" s="36"/>
      <c r="E282" s="36"/>
      <c r="F282" s="36"/>
      <c r="G282" s="36"/>
      <c r="H282" s="36"/>
      <c r="I282" s="36"/>
      <c r="J282" s="36"/>
      <c r="K282" s="36"/>
      <c r="L282" s="36"/>
      <c r="M282" s="36"/>
      <c r="N282" s="36"/>
      <c r="O282" s="36"/>
      <c r="P282" s="36"/>
      <c r="Q282" s="36"/>
      <c r="R282" s="38"/>
      <c r="S282" s="36"/>
      <c r="T282" s="36"/>
      <c r="U282" s="36"/>
      <c r="V282" s="36"/>
      <c r="W282" s="36"/>
      <c r="X282" s="36"/>
      <c r="Y282" s="36"/>
      <c r="Z282" s="36"/>
      <c r="AA282" s="36"/>
    </row>
    <row r="283" spans="1:27" x14ac:dyDescent="0.25">
      <c r="A283" s="36"/>
      <c r="B283" s="36"/>
      <c r="C283" s="36"/>
      <c r="D283" s="36"/>
      <c r="E283" s="36"/>
      <c r="F283" s="36"/>
      <c r="G283" s="36"/>
      <c r="H283" s="36"/>
      <c r="I283" s="36"/>
      <c r="J283" s="36"/>
      <c r="K283" s="36"/>
      <c r="L283" s="36"/>
      <c r="M283" s="36"/>
      <c r="N283" s="36"/>
      <c r="O283" s="36"/>
      <c r="P283" s="36"/>
      <c r="Q283" s="36"/>
      <c r="R283" s="38"/>
      <c r="S283" s="36"/>
      <c r="T283" s="36"/>
      <c r="U283" s="36"/>
      <c r="V283" s="36"/>
      <c r="W283" s="36"/>
      <c r="X283" s="36"/>
      <c r="Y283" s="36"/>
      <c r="Z283" s="36"/>
      <c r="AA283" s="36"/>
    </row>
    <row r="284" spans="1:27" x14ac:dyDescent="0.25">
      <c r="A284" s="36"/>
      <c r="B284" s="36"/>
      <c r="C284" s="36"/>
      <c r="D284" s="36"/>
      <c r="E284" s="36"/>
      <c r="F284" s="36"/>
      <c r="G284" s="36"/>
      <c r="H284" s="36"/>
      <c r="I284" s="36"/>
      <c r="J284" s="36"/>
      <c r="K284" s="36"/>
      <c r="L284" s="36"/>
      <c r="M284" s="36"/>
      <c r="N284" s="36"/>
      <c r="O284" s="36"/>
      <c r="P284" s="36"/>
      <c r="Q284" s="36"/>
      <c r="R284" s="38"/>
      <c r="S284" s="36"/>
      <c r="T284" s="36"/>
      <c r="U284" s="36"/>
      <c r="V284" s="36"/>
      <c r="W284" s="36"/>
      <c r="X284" s="36"/>
      <c r="Y284" s="36"/>
      <c r="Z284" s="36"/>
      <c r="AA284" s="36"/>
    </row>
    <row r="285" spans="1:27" x14ac:dyDescent="0.25">
      <c r="A285" s="36"/>
      <c r="B285" s="36"/>
      <c r="C285" s="36"/>
      <c r="D285" s="36"/>
      <c r="E285" s="36"/>
      <c r="F285" s="36"/>
      <c r="G285" s="36"/>
      <c r="H285" s="36"/>
      <c r="I285" s="36"/>
      <c r="J285" s="36"/>
      <c r="K285" s="36"/>
      <c r="L285" s="36"/>
      <c r="M285" s="36"/>
      <c r="N285" s="36"/>
      <c r="O285" s="36"/>
      <c r="P285" s="36"/>
      <c r="Q285" s="36"/>
      <c r="R285" s="38"/>
      <c r="S285" s="36"/>
      <c r="T285" s="36"/>
      <c r="U285" s="36"/>
      <c r="V285" s="36"/>
      <c r="W285" s="36"/>
      <c r="X285" s="36"/>
      <c r="Y285" s="36"/>
      <c r="Z285" s="36"/>
      <c r="AA285" s="36"/>
    </row>
    <row r="286" spans="1:27" x14ac:dyDescent="0.25">
      <c r="A286" s="36"/>
      <c r="B286" s="36"/>
      <c r="C286" s="36"/>
      <c r="D286" s="36"/>
      <c r="E286" s="36"/>
      <c r="F286" s="36"/>
      <c r="G286" s="36"/>
      <c r="H286" s="36"/>
      <c r="I286" s="36"/>
      <c r="J286" s="36"/>
      <c r="K286" s="36"/>
      <c r="L286" s="36"/>
      <c r="M286" s="36"/>
      <c r="N286" s="36"/>
      <c r="O286" s="36"/>
      <c r="P286" s="36"/>
      <c r="Q286" s="36"/>
      <c r="R286" s="38"/>
      <c r="S286" s="36"/>
      <c r="T286" s="36"/>
      <c r="U286" s="36"/>
      <c r="V286" s="36"/>
      <c r="W286" s="36"/>
      <c r="X286" s="36"/>
      <c r="Y286" s="36"/>
      <c r="Z286" s="36"/>
      <c r="AA286" s="36"/>
    </row>
    <row r="287" spans="1:27" x14ac:dyDescent="0.25">
      <c r="A287" s="36"/>
      <c r="B287" s="36"/>
      <c r="C287" s="36"/>
      <c r="D287" s="36"/>
      <c r="E287" s="36"/>
      <c r="F287" s="36"/>
      <c r="G287" s="36"/>
      <c r="H287" s="36"/>
      <c r="I287" s="36"/>
      <c r="J287" s="36"/>
      <c r="K287" s="36"/>
      <c r="L287" s="36"/>
      <c r="M287" s="36"/>
      <c r="N287" s="36"/>
      <c r="O287" s="36"/>
      <c r="P287" s="36"/>
      <c r="Q287" s="36"/>
      <c r="R287" s="38"/>
      <c r="S287" s="36"/>
      <c r="T287" s="36"/>
      <c r="U287" s="36"/>
      <c r="V287" s="36"/>
      <c r="W287" s="36"/>
      <c r="X287" s="36"/>
      <c r="Y287" s="36"/>
      <c r="Z287" s="36"/>
      <c r="AA287" s="36"/>
    </row>
    <row r="288" spans="1:27" x14ac:dyDescent="0.25">
      <c r="A288" s="36"/>
      <c r="B288" s="36"/>
      <c r="C288" s="36"/>
      <c r="D288" s="36"/>
      <c r="E288" s="36"/>
      <c r="F288" s="36"/>
      <c r="G288" s="36"/>
      <c r="H288" s="36"/>
      <c r="I288" s="36"/>
      <c r="J288" s="36"/>
      <c r="K288" s="36"/>
      <c r="L288" s="36"/>
      <c r="M288" s="36"/>
      <c r="N288" s="36"/>
      <c r="O288" s="36"/>
      <c r="P288" s="36"/>
      <c r="Q288" s="36"/>
      <c r="R288" s="38"/>
      <c r="S288" s="36"/>
      <c r="T288" s="36"/>
      <c r="U288" s="36"/>
      <c r="V288" s="36"/>
      <c r="W288" s="36"/>
      <c r="X288" s="36"/>
      <c r="Y288" s="36"/>
      <c r="Z288" s="36"/>
      <c r="AA288" s="36"/>
    </row>
    <row r="289" spans="1:27" x14ac:dyDescent="0.25">
      <c r="A289" s="36"/>
      <c r="B289" s="36"/>
      <c r="C289" s="36"/>
      <c r="D289" s="36"/>
      <c r="E289" s="36"/>
      <c r="F289" s="36"/>
      <c r="G289" s="36"/>
      <c r="H289" s="36"/>
      <c r="I289" s="36"/>
      <c r="J289" s="36"/>
      <c r="K289" s="36"/>
      <c r="L289" s="36"/>
      <c r="M289" s="36"/>
      <c r="N289" s="36"/>
      <c r="O289" s="36"/>
      <c r="P289" s="36"/>
      <c r="Q289" s="36"/>
      <c r="R289" s="38"/>
      <c r="S289" s="36"/>
      <c r="T289" s="36"/>
      <c r="U289" s="36"/>
      <c r="V289" s="36"/>
      <c r="W289" s="36"/>
      <c r="X289" s="36"/>
      <c r="Y289" s="36"/>
      <c r="Z289" s="36"/>
      <c r="AA289" s="36"/>
    </row>
    <row r="290" spans="1:27" x14ac:dyDescent="0.25">
      <c r="A290" s="36"/>
      <c r="B290" s="36"/>
      <c r="C290" s="36"/>
      <c r="D290" s="36"/>
      <c r="E290" s="36"/>
      <c r="F290" s="36"/>
      <c r="G290" s="36"/>
      <c r="H290" s="36"/>
      <c r="I290" s="36"/>
      <c r="J290" s="36"/>
      <c r="K290" s="36"/>
      <c r="L290" s="36"/>
      <c r="M290" s="36"/>
      <c r="N290" s="36"/>
      <c r="O290" s="36"/>
      <c r="P290" s="36"/>
      <c r="Q290" s="36"/>
      <c r="R290" s="38"/>
      <c r="S290" s="36"/>
      <c r="T290" s="36"/>
      <c r="U290" s="36"/>
      <c r="V290" s="36"/>
      <c r="W290" s="36"/>
      <c r="X290" s="36"/>
      <c r="Y290" s="36"/>
      <c r="Z290" s="36"/>
      <c r="AA290" s="36"/>
    </row>
    <row r="291" spans="1:27" x14ac:dyDescent="0.25">
      <c r="A291" s="36"/>
      <c r="B291" s="36"/>
      <c r="C291" s="36"/>
      <c r="D291" s="36"/>
      <c r="E291" s="36"/>
      <c r="F291" s="36"/>
      <c r="G291" s="36"/>
      <c r="H291" s="36"/>
      <c r="I291" s="36"/>
      <c r="J291" s="36"/>
      <c r="K291" s="36"/>
      <c r="L291" s="36"/>
      <c r="M291" s="36"/>
      <c r="N291" s="36"/>
      <c r="O291" s="36"/>
      <c r="P291" s="36"/>
      <c r="Q291" s="36"/>
      <c r="R291" s="38"/>
      <c r="S291" s="36"/>
      <c r="T291" s="36"/>
      <c r="U291" s="36"/>
      <c r="V291" s="36"/>
      <c r="W291" s="36"/>
      <c r="X291" s="36"/>
      <c r="Y291" s="36"/>
      <c r="Z291" s="36"/>
      <c r="AA291" s="36"/>
    </row>
    <row r="292" spans="1:27" x14ac:dyDescent="0.25">
      <c r="A292" s="36"/>
      <c r="B292" s="36"/>
      <c r="C292" s="36"/>
      <c r="D292" s="36"/>
      <c r="E292" s="36"/>
      <c r="F292" s="36"/>
      <c r="G292" s="36"/>
      <c r="H292" s="36"/>
      <c r="I292" s="36"/>
      <c r="J292" s="36"/>
      <c r="K292" s="36"/>
      <c r="L292" s="36"/>
      <c r="M292" s="36"/>
      <c r="N292" s="36"/>
      <c r="O292" s="36"/>
      <c r="P292" s="36"/>
      <c r="Q292" s="36"/>
      <c r="R292" s="38"/>
      <c r="S292" s="36"/>
      <c r="T292" s="36"/>
      <c r="U292" s="36"/>
      <c r="V292" s="36"/>
      <c r="W292" s="36"/>
      <c r="X292" s="36"/>
      <c r="Y292" s="36"/>
      <c r="Z292" s="36"/>
      <c r="AA292" s="36"/>
    </row>
    <row r="293" spans="1:27" x14ac:dyDescent="0.25">
      <c r="A293" s="36"/>
      <c r="B293" s="36"/>
      <c r="C293" s="36"/>
      <c r="D293" s="36"/>
      <c r="E293" s="36"/>
      <c r="F293" s="36"/>
      <c r="G293" s="36"/>
      <c r="H293" s="36"/>
      <c r="I293" s="36"/>
      <c r="J293" s="36"/>
      <c r="K293" s="36"/>
      <c r="L293" s="36"/>
      <c r="M293" s="36"/>
      <c r="N293" s="36"/>
      <c r="O293" s="36"/>
      <c r="P293" s="36"/>
      <c r="Q293" s="36"/>
      <c r="R293" s="38"/>
      <c r="S293" s="36"/>
      <c r="T293" s="36"/>
      <c r="U293" s="36"/>
      <c r="V293" s="36"/>
      <c r="W293" s="36"/>
      <c r="X293" s="36"/>
      <c r="Y293" s="36"/>
      <c r="Z293" s="36"/>
      <c r="AA293" s="36"/>
    </row>
    <row r="294" spans="1:27" x14ac:dyDescent="0.25">
      <c r="A294" s="36"/>
      <c r="B294" s="36"/>
      <c r="C294" s="36"/>
      <c r="D294" s="36"/>
      <c r="E294" s="36"/>
      <c r="F294" s="36"/>
      <c r="G294" s="36"/>
      <c r="H294" s="36"/>
      <c r="I294" s="36"/>
      <c r="J294" s="36"/>
      <c r="K294" s="36"/>
      <c r="L294" s="36"/>
      <c r="M294" s="36"/>
      <c r="N294" s="36"/>
      <c r="O294" s="36"/>
      <c r="P294" s="36"/>
      <c r="Q294" s="36"/>
      <c r="R294" s="38"/>
      <c r="S294" s="36"/>
      <c r="T294" s="36"/>
      <c r="U294" s="36"/>
      <c r="V294" s="36"/>
      <c r="W294" s="36"/>
      <c r="X294" s="36"/>
      <c r="Y294" s="36"/>
      <c r="Z294" s="36"/>
      <c r="AA294" s="36"/>
    </row>
    <row r="295" spans="1:27" x14ac:dyDescent="0.25">
      <c r="A295" s="36"/>
      <c r="B295" s="36"/>
      <c r="C295" s="36"/>
      <c r="D295" s="36"/>
      <c r="E295" s="36"/>
      <c r="F295" s="36"/>
      <c r="G295" s="36"/>
      <c r="H295" s="36"/>
      <c r="I295" s="36"/>
      <c r="J295" s="36"/>
      <c r="K295" s="36"/>
      <c r="L295" s="36"/>
      <c r="M295" s="36"/>
      <c r="N295" s="36"/>
      <c r="O295" s="36"/>
      <c r="P295" s="36"/>
      <c r="Q295" s="36"/>
      <c r="R295" s="38"/>
      <c r="S295" s="36"/>
      <c r="T295" s="36"/>
      <c r="U295" s="36"/>
      <c r="V295" s="36"/>
      <c r="W295" s="36"/>
      <c r="X295" s="36"/>
      <c r="Y295" s="36"/>
      <c r="Z295" s="36"/>
      <c r="AA295" s="36"/>
    </row>
    <row r="296" spans="1:27" x14ac:dyDescent="0.25">
      <c r="A296" s="36"/>
      <c r="B296" s="36"/>
      <c r="C296" s="36"/>
      <c r="D296" s="36"/>
      <c r="E296" s="36"/>
      <c r="F296" s="36"/>
      <c r="G296" s="36"/>
      <c r="H296" s="36"/>
      <c r="I296" s="36"/>
      <c r="J296" s="36"/>
      <c r="K296" s="36"/>
      <c r="L296" s="36"/>
      <c r="M296" s="36"/>
      <c r="N296" s="36"/>
      <c r="O296" s="36"/>
      <c r="P296" s="36"/>
      <c r="Q296" s="36"/>
      <c r="R296" s="38"/>
      <c r="S296" s="36"/>
      <c r="T296" s="36"/>
      <c r="U296" s="36"/>
      <c r="V296" s="36"/>
      <c r="W296" s="36"/>
      <c r="X296" s="36"/>
      <c r="Y296" s="36"/>
      <c r="Z296" s="36"/>
      <c r="AA296" s="36"/>
    </row>
    <row r="297" spans="1:27" x14ac:dyDescent="0.25">
      <c r="A297" s="36"/>
      <c r="B297" s="36"/>
      <c r="C297" s="36"/>
      <c r="D297" s="36"/>
      <c r="E297" s="36"/>
      <c r="F297" s="36"/>
      <c r="G297" s="36"/>
      <c r="H297" s="36"/>
      <c r="I297" s="36"/>
      <c r="J297" s="36"/>
      <c r="K297" s="36"/>
      <c r="L297" s="36"/>
      <c r="M297" s="36"/>
      <c r="N297" s="36"/>
      <c r="O297" s="36"/>
      <c r="P297" s="36"/>
      <c r="Q297" s="36"/>
      <c r="R297" s="38"/>
      <c r="S297" s="36"/>
      <c r="T297" s="36"/>
      <c r="U297" s="36"/>
      <c r="V297" s="36"/>
      <c r="W297" s="36"/>
      <c r="X297" s="36"/>
      <c r="Y297" s="36"/>
      <c r="Z297" s="36"/>
      <c r="AA297" s="36"/>
    </row>
    <row r="298" spans="1:27" x14ac:dyDescent="0.25">
      <c r="A298" s="36"/>
      <c r="B298" s="36"/>
      <c r="C298" s="36"/>
      <c r="D298" s="36"/>
      <c r="E298" s="36"/>
      <c r="F298" s="36"/>
      <c r="G298" s="36"/>
      <c r="H298" s="36"/>
      <c r="I298" s="36"/>
      <c r="J298" s="36"/>
      <c r="K298" s="36"/>
      <c r="L298" s="36"/>
      <c r="M298" s="36"/>
      <c r="N298" s="36"/>
      <c r="O298" s="36"/>
      <c r="P298" s="36"/>
      <c r="Q298" s="36"/>
      <c r="R298" s="38"/>
      <c r="S298" s="36"/>
      <c r="T298" s="36"/>
      <c r="U298" s="36"/>
      <c r="V298" s="36"/>
      <c r="W298" s="36"/>
      <c r="X298" s="36"/>
      <c r="Y298" s="36"/>
      <c r="Z298" s="36"/>
      <c r="AA298" s="36"/>
    </row>
    <row r="299" spans="1:27" x14ac:dyDescent="0.25">
      <c r="A299" s="36"/>
      <c r="B299" s="36"/>
      <c r="C299" s="36"/>
      <c r="D299" s="36"/>
      <c r="E299" s="36"/>
      <c r="F299" s="36"/>
      <c r="G299" s="36"/>
      <c r="H299" s="36"/>
      <c r="I299" s="36"/>
      <c r="J299" s="36"/>
      <c r="K299" s="36"/>
      <c r="L299" s="36"/>
      <c r="M299" s="36"/>
      <c r="N299" s="36"/>
      <c r="O299" s="36"/>
      <c r="P299" s="36"/>
      <c r="Q299" s="36"/>
      <c r="R299" s="38"/>
      <c r="S299" s="36"/>
      <c r="T299" s="36"/>
      <c r="U299" s="36"/>
      <c r="V299" s="36"/>
      <c r="W299" s="36"/>
      <c r="X299" s="36"/>
      <c r="Y299" s="36"/>
      <c r="Z299" s="36"/>
      <c r="AA299" s="36"/>
    </row>
    <row r="300" spans="1:27" x14ac:dyDescent="0.25">
      <c r="A300" s="36"/>
      <c r="B300" s="36"/>
      <c r="C300" s="36"/>
      <c r="D300" s="36"/>
      <c r="E300" s="36"/>
      <c r="F300" s="36"/>
      <c r="G300" s="36"/>
      <c r="H300" s="36"/>
      <c r="I300" s="36"/>
      <c r="J300" s="36"/>
      <c r="K300" s="36"/>
      <c r="L300" s="36"/>
      <c r="M300" s="36"/>
      <c r="N300" s="36"/>
      <c r="O300" s="36"/>
      <c r="P300" s="36"/>
      <c r="Q300" s="36"/>
      <c r="R300" s="38"/>
      <c r="S300" s="36"/>
      <c r="T300" s="36"/>
      <c r="U300" s="36"/>
      <c r="V300" s="36"/>
      <c r="W300" s="36"/>
      <c r="X300" s="36"/>
      <c r="Y300" s="36"/>
      <c r="Z300" s="36"/>
      <c r="AA300" s="36"/>
    </row>
    <row r="301" spans="1:27" x14ac:dyDescent="0.25">
      <c r="A301" s="36"/>
      <c r="B301" s="36"/>
      <c r="C301" s="36"/>
      <c r="D301" s="36"/>
      <c r="E301" s="36"/>
      <c r="F301" s="36"/>
      <c r="G301" s="36"/>
      <c r="H301" s="36"/>
      <c r="I301" s="36"/>
      <c r="J301" s="36"/>
      <c r="K301" s="36"/>
      <c r="L301" s="36"/>
      <c r="M301" s="36"/>
      <c r="N301" s="36"/>
      <c r="O301" s="36"/>
      <c r="P301" s="36"/>
      <c r="Q301" s="36"/>
      <c r="R301" s="38"/>
      <c r="S301" s="36"/>
      <c r="T301" s="36"/>
      <c r="U301" s="36"/>
      <c r="V301" s="36"/>
      <c r="W301" s="36"/>
      <c r="X301" s="36"/>
      <c r="Y301" s="36"/>
      <c r="Z301" s="36"/>
      <c r="AA301" s="36"/>
    </row>
    <row r="302" spans="1:27" x14ac:dyDescent="0.25">
      <c r="A302" s="36"/>
      <c r="B302" s="36"/>
      <c r="C302" s="36"/>
      <c r="D302" s="36"/>
      <c r="E302" s="36"/>
      <c r="F302" s="36"/>
      <c r="G302" s="36"/>
      <c r="H302" s="36"/>
      <c r="I302" s="36"/>
      <c r="J302" s="36"/>
      <c r="K302" s="36"/>
      <c r="L302" s="36"/>
      <c r="M302" s="36"/>
      <c r="N302" s="36"/>
      <c r="O302" s="36"/>
      <c r="P302" s="36"/>
      <c r="Q302" s="36"/>
      <c r="R302" s="38"/>
      <c r="S302" s="36"/>
      <c r="T302" s="36"/>
      <c r="U302" s="36"/>
      <c r="V302" s="36"/>
      <c r="W302" s="36"/>
      <c r="X302" s="36"/>
      <c r="Y302" s="36"/>
      <c r="Z302" s="36"/>
      <c r="AA302" s="36"/>
    </row>
    <row r="303" spans="1:27" x14ac:dyDescent="0.25">
      <c r="A303" s="36"/>
      <c r="B303" s="36"/>
      <c r="C303" s="36"/>
      <c r="D303" s="36"/>
      <c r="E303" s="36"/>
      <c r="F303" s="36"/>
      <c r="G303" s="36"/>
      <c r="H303" s="36"/>
      <c r="I303" s="36"/>
      <c r="J303" s="36"/>
      <c r="K303" s="36"/>
      <c r="L303" s="36"/>
      <c r="M303" s="36"/>
      <c r="N303" s="36"/>
      <c r="O303" s="36"/>
      <c r="P303" s="36"/>
      <c r="Q303" s="36"/>
      <c r="R303" s="38"/>
      <c r="S303" s="36"/>
      <c r="T303" s="36"/>
      <c r="U303" s="36"/>
      <c r="V303" s="36"/>
      <c r="W303" s="36"/>
      <c r="X303" s="36"/>
      <c r="Y303" s="36"/>
      <c r="Z303" s="36"/>
      <c r="AA303" s="36"/>
    </row>
    <row r="304" spans="1:27" x14ac:dyDescent="0.25">
      <c r="A304" s="36"/>
      <c r="B304" s="36"/>
      <c r="C304" s="36"/>
      <c r="D304" s="36"/>
      <c r="E304" s="36"/>
      <c r="F304" s="36"/>
      <c r="G304" s="36"/>
      <c r="H304" s="36"/>
      <c r="I304" s="36"/>
      <c r="J304" s="36"/>
      <c r="K304" s="36"/>
      <c r="L304" s="36"/>
      <c r="M304" s="36"/>
      <c r="N304" s="36"/>
      <c r="O304" s="36"/>
      <c r="P304" s="36"/>
      <c r="Q304" s="36"/>
      <c r="R304" s="38"/>
      <c r="S304" s="36"/>
      <c r="T304" s="36"/>
      <c r="U304" s="36"/>
      <c r="V304" s="36"/>
      <c r="W304" s="36"/>
      <c r="X304" s="36"/>
      <c r="Y304" s="36"/>
      <c r="Z304" s="36"/>
      <c r="AA304" s="36"/>
    </row>
    <row r="305" spans="1:27" x14ac:dyDescent="0.25">
      <c r="A305" s="36"/>
      <c r="B305" s="36"/>
      <c r="C305" s="36"/>
      <c r="D305" s="36"/>
      <c r="E305" s="36"/>
      <c r="F305" s="36"/>
      <c r="G305" s="36"/>
      <c r="H305" s="36"/>
      <c r="I305" s="36"/>
      <c r="J305" s="36"/>
      <c r="K305" s="36"/>
      <c r="L305" s="36"/>
      <c r="M305" s="36"/>
      <c r="N305" s="36"/>
      <c r="O305" s="36"/>
      <c r="P305" s="36"/>
      <c r="Q305" s="36"/>
      <c r="R305" s="38"/>
      <c r="S305" s="36"/>
      <c r="T305" s="36"/>
      <c r="U305" s="36"/>
      <c r="V305" s="36"/>
      <c r="W305" s="36"/>
      <c r="X305" s="36"/>
      <c r="Y305" s="36"/>
      <c r="Z305" s="36"/>
      <c r="AA305" s="36"/>
    </row>
    <row r="306" spans="1:27" x14ac:dyDescent="0.25">
      <c r="A306" s="36"/>
      <c r="B306" s="36"/>
      <c r="C306" s="36"/>
      <c r="D306" s="36"/>
      <c r="E306" s="36"/>
      <c r="F306" s="36"/>
      <c r="G306" s="36"/>
      <c r="H306" s="36"/>
      <c r="I306" s="36"/>
      <c r="J306" s="36"/>
      <c r="K306" s="36"/>
      <c r="L306" s="36"/>
      <c r="M306" s="36"/>
      <c r="N306" s="36"/>
      <c r="O306" s="36"/>
      <c r="P306" s="36"/>
      <c r="Q306" s="36"/>
      <c r="R306" s="38"/>
      <c r="S306" s="36"/>
      <c r="T306" s="36"/>
      <c r="U306" s="36"/>
      <c r="V306" s="36"/>
      <c r="W306" s="36"/>
      <c r="X306" s="36"/>
      <c r="Y306" s="36"/>
      <c r="Z306" s="36"/>
      <c r="AA306" s="36"/>
    </row>
    <row r="307" spans="1:27" x14ac:dyDescent="0.25">
      <c r="A307" s="36"/>
      <c r="B307" s="36"/>
      <c r="C307" s="36"/>
      <c r="D307" s="36"/>
      <c r="E307" s="36"/>
      <c r="F307" s="36"/>
      <c r="G307" s="36"/>
      <c r="H307" s="36"/>
      <c r="I307" s="36"/>
      <c r="J307" s="36"/>
      <c r="K307" s="36"/>
      <c r="L307" s="36"/>
      <c r="M307" s="36"/>
      <c r="N307" s="36"/>
      <c r="O307" s="36"/>
      <c r="P307" s="36"/>
      <c r="Q307" s="36"/>
      <c r="R307" s="38"/>
      <c r="S307" s="36"/>
      <c r="T307" s="36"/>
      <c r="U307" s="36"/>
      <c r="V307" s="36"/>
      <c r="W307" s="36"/>
      <c r="X307" s="36"/>
      <c r="Y307" s="36"/>
      <c r="Z307" s="36"/>
      <c r="AA307" s="36"/>
    </row>
    <row r="308" spans="1:27" x14ac:dyDescent="0.25">
      <c r="A308" s="36"/>
      <c r="B308" s="36"/>
      <c r="C308" s="36"/>
      <c r="D308" s="36"/>
      <c r="E308" s="36"/>
      <c r="F308" s="36"/>
      <c r="G308" s="36"/>
      <c r="H308" s="36"/>
      <c r="I308" s="36"/>
      <c r="J308" s="36"/>
      <c r="K308" s="36"/>
      <c r="L308" s="36"/>
      <c r="M308" s="36"/>
      <c r="N308" s="36"/>
      <c r="O308" s="36"/>
      <c r="P308" s="36"/>
      <c r="Q308" s="36"/>
      <c r="R308" s="38"/>
      <c r="S308" s="36"/>
      <c r="T308" s="36"/>
      <c r="U308" s="36"/>
      <c r="V308" s="36"/>
      <c r="W308" s="36"/>
      <c r="X308" s="36"/>
      <c r="Y308" s="36"/>
      <c r="Z308" s="36"/>
      <c r="AA308" s="36"/>
    </row>
    <row r="309" spans="1:27" x14ac:dyDescent="0.25">
      <c r="A309" s="36"/>
      <c r="B309" s="36"/>
      <c r="C309" s="36"/>
      <c r="D309" s="36"/>
      <c r="E309" s="36"/>
      <c r="F309" s="36"/>
      <c r="G309" s="36"/>
      <c r="H309" s="36"/>
      <c r="I309" s="36"/>
      <c r="J309" s="36"/>
      <c r="K309" s="36"/>
      <c r="L309" s="36"/>
      <c r="M309" s="36"/>
      <c r="N309" s="36"/>
      <c r="O309" s="36"/>
      <c r="P309" s="36"/>
      <c r="Q309" s="36"/>
      <c r="R309" s="38"/>
      <c r="S309" s="36"/>
      <c r="T309" s="36"/>
      <c r="U309" s="36"/>
      <c r="V309" s="36"/>
      <c r="W309" s="36"/>
      <c r="X309" s="36"/>
      <c r="Y309" s="36"/>
      <c r="Z309" s="36"/>
      <c r="AA309" s="36"/>
    </row>
    <row r="310" spans="1:27" x14ac:dyDescent="0.25">
      <c r="A310" s="36"/>
      <c r="B310" s="36"/>
      <c r="C310" s="36"/>
      <c r="D310" s="36"/>
      <c r="E310" s="36"/>
      <c r="F310" s="36"/>
      <c r="G310" s="36"/>
      <c r="H310" s="36"/>
      <c r="I310" s="36"/>
      <c r="J310" s="36"/>
      <c r="K310" s="36"/>
      <c r="L310" s="36"/>
      <c r="M310" s="36"/>
      <c r="N310" s="36"/>
      <c r="O310" s="36"/>
      <c r="P310" s="36"/>
      <c r="Q310" s="36"/>
      <c r="R310" s="38"/>
      <c r="S310" s="36"/>
      <c r="T310" s="36"/>
      <c r="U310" s="36"/>
      <c r="V310" s="36"/>
      <c r="W310" s="36"/>
      <c r="X310" s="36"/>
      <c r="Y310" s="36"/>
      <c r="Z310" s="36"/>
      <c r="AA310" s="36"/>
    </row>
    <row r="311" spans="1:27" x14ac:dyDescent="0.25">
      <c r="A311" s="36"/>
      <c r="B311" s="36"/>
      <c r="C311" s="36"/>
      <c r="D311" s="36"/>
      <c r="E311" s="36"/>
      <c r="F311" s="36"/>
      <c r="G311" s="36"/>
      <c r="H311" s="36"/>
      <c r="I311" s="36"/>
      <c r="J311" s="36"/>
      <c r="K311" s="36"/>
      <c r="L311" s="36"/>
      <c r="M311" s="36"/>
      <c r="N311" s="36"/>
      <c r="O311" s="36"/>
      <c r="P311" s="36"/>
      <c r="Q311" s="36"/>
      <c r="R311" s="38"/>
      <c r="S311" s="36"/>
      <c r="T311" s="36"/>
      <c r="U311" s="36"/>
      <c r="V311" s="36"/>
      <c r="W311" s="36"/>
      <c r="X311" s="36"/>
      <c r="Y311" s="36"/>
      <c r="Z311" s="36"/>
      <c r="AA311" s="36"/>
    </row>
    <row r="312" spans="1:27" x14ac:dyDescent="0.25">
      <c r="A312" s="36"/>
      <c r="B312" s="36"/>
      <c r="C312" s="36"/>
      <c r="D312" s="36"/>
      <c r="E312" s="36"/>
      <c r="F312" s="36"/>
      <c r="G312" s="36"/>
      <c r="H312" s="36"/>
      <c r="I312" s="36"/>
      <c r="J312" s="36"/>
      <c r="K312" s="36"/>
      <c r="L312" s="36"/>
      <c r="M312" s="36"/>
      <c r="N312" s="36"/>
      <c r="O312" s="36"/>
      <c r="P312" s="36"/>
      <c r="Q312" s="36"/>
      <c r="R312" s="38"/>
      <c r="S312" s="36"/>
      <c r="T312" s="36"/>
      <c r="U312" s="36"/>
      <c r="V312" s="36"/>
      <c r="W312" s="36"/>
      <c r="X312" s="36"/>
      <c r="Y312" s="36"/>
      <c r="Z312" s="36"/>
      <c r="AA312" s="36"/>
    </row>
    <row r="313" spans="1:27" x14ac:dyDescent="0.25">
      <c r="A313" s="36"/>
      <c r="B313" s="36"/>
      <c r="C313" s="36"/>
      <c r="D313" s="36"/>
      <c r="E313" s="36"/>
      <c r="F313" s="36"/>
      <c r="G313" s="36"/>
      <c r="H313" s="36"/>
      <c r="I313" s="36"/>
      <c r="J313" s="36"/>
      <c r="K313" s="36"/>
      <c r="L313" s="36"/>
      <c r="M313" s="36"/>
      <c r="N313" s="36"/>
      <c r="O313" s="36"/>
      <c r="P313" s="36"/>
      <c r="Q313" s="36"/>
      <c r="R313" s="38"/>
      <c r="S313" s="36"/>
      <c r="T313" s="36"/>
      <c r="U313" s="36"/>
      <c r="V313" s="36"/>
      <c r="W313" s="36"/>
      <c r="X313" s="36"/>
      <c r="Y313" s="36"/>
      <c r="Z313" s="36"/>
      <c r="AA313" s="36"/>
    </row>
    <row r="314" spans="1:27" x14ac:dyDescent="0.25">
      <c r="A314" s="36"/>
      <c r="B314" s="36"/>
      <c r="C314" s="36"/>
      <c r="D314" s="36"/>
      <c r="E314" s="36"/>
      <c r="F314" s="36"/>
      <c r="G314" s="36"/>
      <c r="H314" s="36"/>
      <c r="I314" s="36"/>
      <c r="J314" s="36"/>
      <c r="K314" s="36"/>
      <c r="L314" s="36"/>
      <c r="M314" s="36"/>
      <c r="N314" s="36"/>
      <c r="O314" s="36"/>
      <c r="P314" s="36"/>
      <c r="Q314" s="36"/>
      <c r="R314" s="38"/>
      <c r="S314" s="36"/>
      <c r="T314" s="36"/>
      <c r="U314" s="36"/>
      <c r="V314" s="36"/>
      <c r="W314" s="36"/>
      <c r="X314" s="36"/>
      <c r="Y314" s="36"/>
      <c r="Z314" s="36"/>
      <c r="AA314" s="36"/>
    </row>
    <row r="315" spans="1:27" x14ac:dyDescent="0.25">
      <c r="A315" s="36"/>
      <c r="B315" s="36"/>
      <c r="C315" s="36"/>
      <c r="D315" s="36"/>
      <c r="E315" s="36"/>
      <c r="F315" s="36"/>
      <c r="G315" s="36"/>
      <c r="H315" s="36"/>
      <c r="I315" s="36"/>
      <c r="J315" s="36"/>
      <c r="K315" s="36"/>
      <c r="L315" s="36"/>
      <c r="M315" s="36"/>
      <c r="N315" s="36"/>
      <c r="O315" s="36"/>
      <c r="P315" s="36"/>
      <c r="Q315" s="36"/>
      <c r="R315" s="38"/>
      <c r="S315" s="36"/>
      <c r="T315" s="36"/>
      <c r="U315" s="36"/>
      <c r="V315" s="36"/>
      <c r="W315" s="36"/>
      <c r="X315" s="36"/>
      <c r="Y315" s="36"/>
      <c r="Z315" s="36"/>
      <c r="AA315" s="36"/>
    </row>
    <row r="316" spans="1:27" x14ac:dyDescent="0.25">
      <c r="A316" s="36"/>
      <c r="B316" s="36"/>
      <c r="C316" s="36"/>
      <c r="D316" s="36"/>
      <c r="E316" s="36"/>
      <c r="F316" s="36"/>
      <c r="G316" s="36"/>
      <c r="H316" s="36"/>
      <c r="I316" s="36"/>
      <c r="J316" s="36"/>
      <c r="K316" s="36"/>
      <c r="L316" s="36"/>
      <c r="M316" s="36"/>
      <c r="N316" s="36"/>
      <c r="O316" s="36"/>
      <c r="P316" s="36"/>
      <c r="Q316" s="36"/>
      <c r="R316" s="38"/>
      <c r="S316" s="36"/>
      <c r="T316" s="36"/>
      <c r="U316" s="36"/>
      <c r="V316" s="36"/>
      <c r="W316" s="36"/>
      <c r="X316" s="36"/>
      <c r="Y316" s="36"/>
      <c r="Z316" s="36"/>
      <c r="AA316" s="36"/>
    </row>
    <row r="317" spans="1:27" x14ac:dyDescent="0.25">
      <c r="A317" s="36"/>
      <c r="B317" s="36"/>
      <c r="C317" s="36"/>
      <c r="D317" s="36"/>
      <c r="E317" s="36"/>
      <c r="F317" s="36"/>
      <c r="G317" s="36"/>
      <c r="H317" s="36"/>
      <c r="I317" s="36"/>
      <c r="J317" s="36"/>
      <c r="K317" s="36"/>
      <c r="L317" s="36"/>
      <c r="M317" s="36"/>
      <c r="N317" s="36"/>
      <c r="O317" s="36"/>
      <c r="P317" s="36"/>
      <c r="Q317" s="36"/>
      <c r="R317" s="38"/>
      <c r="S317" s="36"/>
      <c r="T317" s="36"/>
      <c r="U317" s="36"/>
      <c r="V317" s="36"/>
      <c r="W317" s="36"/>
      <c r="X317" s="36"/>
      <c r="Y317" s="36"/>
      <c r="Z317" s="36"/>
      <c r="AA317" s="36"/>
    </row>
    <row r="318" spans="1:27" x14ac:dyDescent="0.25">
      <c r="A318" s="36"/>
      <c r="B318" s="36"/>
      <c r="C318" s="36"/>
      <c r="D318" s="36"/>
      <c r="E318" s="36"/>
      <c r="F318" s="36"/>
      <c r="G318" s="36"/>
      <c r="H318" s="36"/>
      <c r="I318" s="36"/>
      <c r="J318" s="36"/>
      <c r="K318" s="36"/>
      <c r="L318" s="36"/>
      <c r="M318" s="36"/>
      <c r="N318" s="36"/>
      <c r="O318" s="36"/>
      <c r="P318" s="36"/>
      <c r="Q318" s="36"/>
      <c r="R318" s="38"/>
      <c r="S318" s="36"/>
      <c r="T318" s="36"/>
      <c r="U318" s="36"/>
      <c r="V318" s="36"/>
      <c r="W318" s="36"/>
      <c r="X318" s="36"/>
      <c r="Y318" s="36"/>
      <c r="Z318" s="36"/>
      <c r="AA318" s="36"/>
    </row>
    <row r="319" spans="1:27" x14ac:dyDescent="0.25">
      <c r="A319" s="36"/>
      <c r="B319" s="36"/>
      <c r="C319" s="36"/>
      <c r="D319" s="36"/>
      <c r="E319" s="36"/>
      <c r="F319" s="36"/>
      <c r="G319" s="36"/>
      <c r="H319" s="36"/>
      <c r="I319" s="36"/>
      <c r="J319" s="36"/>
      <c r="K319" s="36"/>
      <c r="L319" s="36"/>
      <c r="M319" s="36"/>
      <c r="N319" s="36"/>
      <c r="O319" s="36"/>
      <c r="P319" s="36"/>
      <c r="Q319" s="36"/>
      <c r="R319" s="38"/>
      <c r="S319" s="36"/>
      <c r="T319" s="36"/>
      <c r="U319" s="36"/>
      <c r="V319" s="36"/>
      <c r="W319" s="36"/>
      <c r="X319" s="36"/>
      <c r="Y319" s="36"/>
      <c r="Z319" s="36"/>
      <c r="AA319" s="36"/>
    </row>
    <row r="320" spans="1:27" x14ac:dyDescent="0.25">
      <c r="A320" s="36"/>
      <c r="B320" s="36"/>
      <c r="C320" s="36"/>
      <c r="D320" s="36"/>
      <c r="E320" s="36"/>
      <c r="F320" s="36"/>
      <c r="G320" s="36"/>
      <c r="H320" s="36"/>
      <c r="I320" s="36"/>
      <c r="J320" s="36"/>
      <c r="K320" s="36"/>
      <c r="L320" s="36"/>
      <c r="M320" s="36"/>
      <c r="N320" s="36"/>
      <c r="O320" s="36"/>
      <c r="P320" s="36"/>
      <c r="Q320" s="36"/>
      <c r="R320" s="38"/>
      <c r="S320" s="36"/>
      <c r="T320" s="36"/>
      <c r="U320" s="36"/>
      <c r="V320" s="36"/>
      <c r="W320" s="36"/>
      <c r="X320" s="36"/>
      <c r="Y320" s="36"/>
      <c r="Z320" s="36"/>
      <c r="AA320" s="36"/>
    </row>
    <row r="321" spans="1:27" x14ac:dyDescent="0.25">
      <c r="A321" s="36"/>
      <c r="B321" s="36"/>
      <c r="C321" s="36"/>
      <c r="D321" s="36"/>
      <c r="E321" s="36"/>
      <c r="F321" s="36"/>
      <c r="G321" s="36"/>
      <c r="H321" s="36"/>
      <c r="I321" s="36"/>
      <c r="J321" s="36"/>
      <c r="K321" s="36"/>
      <c r="L321" s="36"/>
      <c r="M321" s="36"/>
      <c r="N321" s="36"/>
      <c r="O321" s="36"/>
      <c r="P321" s="36"/>
      <c r="Q321" s="36"/>
      <c r="R321" s="38"/>
      <c r="S321" s="36"/>
      <c r="T321" s="36"/>
      <c r="U321" s="36"/>
      <c r="V321" s="36"/>
      <c r="W321" s="36"/>
      <c r="X321" s="36"/>
      <c r="Y321" s="36"/>
      <c r="Z321" s="36"/>
      <c r="AA321" s="36"/>
    </row>
    <row r="322" spans="1:27" x14ac:dyDescent="0.25">
      <c r="A322" s="36"/>
      <c r="B322" s="36"/>
      <c r="C322" s="36"/>
      <c r="D322" s="36"/>
      <c r="E322" s="36"/>
      <c r="F322" s="36"/>
      <c r="G322" s="36"/>
      <c r="H322" s="36"/>
      <c r="I322" s="36"/>
      <c r="J322" s="36"/>
      <c r="K322" s="36"/>
      <c r="L322" s="36"/>
      <c r="M322" s="36"/>
      <c r="N322" s="36"/>
      <c r="O322" s="36"/>
      <c r="P322" s="36"/>
      <c r="Q322" s="36"/>
      <c r="R322" s="38"/>
      <c r="S322" s="36"/>
      <c r="T322" s="36"/>
      <c r="U322" s="36"/>
      <c r="V322" s="36"/>
      <c r="W322" s="36"/>
      <c r="X322" s="36"/>
      <c r="Y322" s="36"/>
      <c r="Z322" s="36"/>
      <c r="AA322" s="36"/>
    </row>
    <row r="323" spans="1:27" x14ac:dyDescent="0.25">
      <c r="A323" s="36"/>
      <c r="B323" s="36"/>
      <c r="C323" s="36"/>
      <c r="D323" s="36"/>
      <c r="E323" s="36"/>
      <c r="F323" s="36"/>
      <c r="G323" s="36"/>
      <c r="H323" s="36"/>
      <c r="I323" s="36"/>
      <c r="J323" s="36"/>
      <c r="K323" s="36"/>
      <c r="L323" s="36"/>
      <c r="M323" s="36"/>
      <c r="N323" s="36"/>
      <c r="O323" s="36"/>
      <c r="P323" s="36"/>
      <c r="Q323" s="36"/>
      <c r="R323" s="38"/>
      <c r="S323" s="36"/>
      <c r="T323" s="36"/>
      <c r="U323" s="36"/>
      <c r="V323" s="36"/>
      <c r="W323" s="36"/>
      <c r="X323" s="36"/>
      <c r="Y323" s="36"/>
      <c r="Z323" s="36"/>
      <c r="AA323" s="36"/>
    </row>
    <row r="324" spans="1:27" x14ac:dyDescent="0.25">
      <c r="A324" s="36"/>
      <c r="B324" s="36"/>
      <c r="C324" s="36"/>
      <c r="D324" s="36"/>
      <c r="E324" s="36"/>
      <c r="F324" s="36"/>
      <c r="G324" s="36"/>
      <c r="H324" s="36"/>
      <c r="I324" s="36"/>
      <c r="J324" s="36"/>
      <c r="K324" s="36"/>
      <c r="L324" s="36"/>
      <c r="M324" s="36"/>
      <c r="N324" s="36"/>
      <c r="O324" s="36"/>
      <c r="P324" s="36"/>
      <c r="Q324" s="36"/>
      <c r="R324" s="38"/>
      <c r="S324" s="36"/>
      <c r="T324" s="36"/>
      <c r="U324" s="36"/>
      <c r="V324" s="36"/>
      <c r="W324" s="36"/>
      <c r="X324" s="36"/>
      <c r="Y324" s="36"/>
      <c r="Z324" s="36"/>
      <c r="AA324" s="36"/>
    </row>
    <row r="325" spans="1:27" x14ac:dyDescent="0.25">
      <c r="A325" s="36"/>
      <c r="B325" s="36"/>
      <c r="C325" s="36"/>
      <c r="D325" s="36"/>
      <c r="E325" s="36"/>
      <c r="F325" s="36"/>
      <c r="G325" s="36"/>
      <c r="H325" s="36"/>
      <c r="I325" s="36"/>
      <c r="J325" s="36"/>
      <c r="K325" s="36"/>
      <c r="L325" s="36"/>
      <c r="M325" s="36"/>
      <c r="N325" s="36"/>
      <c r="O325" s="36"/>
      <c r="P325" s="36"/>
      <c r="Q325" s="36"/>
      <c r="R325" s="38"/>
      <c r="S325" s="36"/>
      <c r="T325" s="36"/>
      <c r="U325" s="36"/>
      <c r="V325" s="36"/>
      <c r="W325" s="36"/>
      <c r="X325" s="36"/>
      <c r="Y325" s="36"/>
      <c r="Z325" s="36"/>
      <c r="AA325" s="36"/>
    </row>
    <row r="326" spans="1:27" x14ac:dyDescent="0.25">
      <c r="A326" s="36"/>
      <c r="B326" s="36"/>
      <c r="C326" s="36"/>
      <c r="D326" s="36"/>
      <c r="E326" s="36"/>
      <c r="F326" s="36"/>
      <c r="G326" s="36"/>
      <c r="H326" s="36"/>
      <c r="I326" s="36"/>
      <c r="J326" s="36"/>
      <c r="K326" s="36"/>
      <c r="L326" s="36"/>
      <c r="M326" s="36"/>
      <c r="N326" s="36"/>
      <c r="O326" s="36"/>
      <c r="P326" s="36"/>
      <c r="Q326" s="36"/>
      <c r="R326" s="38"/>
      <c r="S326" s="36"/>
      <c r="T326" s="36"/>
      <c r="U326" s="36"/>
      <c r="V326" s="36"/>
      <c r="W326" s="36"/>
      <c r="X326" s="36"/>
      <c r="Y326" s="36"/>
      <c r="Z326" s="36"/>
      <c r="AA326" s="36"/>
    </row>
    <row r="327" spans="1:27" x14ac:dyDescent="0.25">
      <c r="A327" s="36"/>
      <c r="B327" s="36"/>
      <c r="C327" s="36"/>
      <c r="D327" s="36"/>
      <c r="E327" s="36"/>
      <c r="F327" s="36"/>
      <c r="G327" s="36"/>
      <c r="H327" s="36"/>
      <c r="I327" s="36"/>
      <c r="J327" s="36"/>
      <c r="K327" s="36"/>
      <c r="L327" s="36"/>
      <c r="M327" s="36"/>
      <c r="N327" s="36"/>
      <c r="O327" s="36"/>
      <c r="P327" s="36"/>
      <c r="Q327" s="36"/>
      <c r="R327" s="38"/>
      <c r="S327" s="36"/>
      <c r="T327" s="36"/>
      <c r="U327" s="36"/>
      <c r="V327" s="36"/>
      <c r="W327" s="36"/>
      <c r="X327" s="36"/>
      <c r="Y327" s="36"/>
      <c r="Z327" s="36"/>
      <c r="AA327" s="36"/>
    </row>
    <row r="328" spans="1:27" x14ac:dyDescent="0.25">
      <c r="A328" s="36"/>
      <c r="B328" s="36"/>
      <c r="C328" s="36"/>
      <c r="D328" s="36"/>
      <c r="E328" s="36"/>
      <c r="F328" s="36"/>
      <c r="G328" s="36"/>
      <c r="H328" s="36"/>
      <c r="I328" s="36"/>
      <c r="J328" s="36"/>
      <c r="K328" s="36"/>
      <c r="L328" s="36"/>
      <c r="M328" s="36"/>
      <c r="N328" s="36"/>
      <c r="O328" s="36"/>
      <c r="P328" s="36"/>
      <c r="Q328" s="36"/>
      <c r="R328" s="38"/>
      <c r="S328" s="36"/>
      <c r="T328" s="36"/>
      <c r="U328" s="36"/>
      <c r="V328" s="36"/>
      <c r="W328" s="36"/>
      <c r="X328" s="36"/>
      <c r="Y328" s="36"/>
      <c r="Z328" s="36"/>
      <c r="AA328" s="36"/>
    </row>
    <row r="329" spans="1:27" x14ac:dyDescent="0.25">
      <c r="A329" s="36"/>
      <c r="B329" s="36"/>
      <c r="C329" s="36"/>
      <c r="D329" s="36"/>
      <c r="E329" s="36"/>
      <c r="F329" s="36"/>
      <c r="G329" s="36"/>
      <c r="H329" s="36"/>
      <c r="I329" s="36"/>
      <c r="J329" s="36"/>
      <c r="K329" s="36"/>
      <c r="L329" s="36"/>
      <c r="M329" s="36"/>
      <c r="N329" s="36"/>
      <c r="O329" s="36"/>
      <c r="P329" s="36"/>
      <c r="Q329" s="36"/>
      <c r="R329" s="38"/>
      <c r="S329" s="36"/>
      <c r="T329" s="36"/>
      <c r="U329" s="36"/>
      <c r="V329" s="36"/>
      <c r="W329" s="36"/>
      <c r="X329" s="36"/>
      <c r="Y329" s="36"/>
      <c r="Z329" s="36"/>
      <c r="AA329" s="36"/>
    </row>
    <row r="330" spans="1:27" x14ac:dyDescent="0.25">
      <c r="A330" s="36"/>
      <c r="B330" s="36"/>
      <c r="C330" s="36"/>
      <c r="D330" s="36"/>
      <c r="E330" s="36"/>
      <c r="F330" s="36"/>
      <c r="G330" s="36"/>
      <c r="H330" s="36"/>
      <c r="I330" s="36"/>
      <c r="J330" s="36"/>
      <c r="K330" s="36"/>
      <c r="L330" s="36"/>
      <c r="M330" s="36"/>
      <c r="N330" s="36"/>
      <c r="O330" s="36"/>
      <c r="P330" s="36"/>
      <c r="Q330" s="36"/>
      <c r="R330" s="38"/>
      <c r="S330" s="36"/>
      <c r="T330" s="36"/>
      <c r="U330" s="36"/>
      <c r="V330" s="36"/>
      <c r="W330" s="36"/>
      <c r="X330" s="36"/>
      <c r="Y330" s="36"/>
      <c r="Z330" s="36"/>
      <c r="AA330" s="36"/>
    </row>
    <row r="331" spans="1:27" x14ac:dyDescent="0.25">
      <c r="A331" s="36"/>
      <c r="B331" s="36"/>
      <c r="C331" s="36"/>
      <c r="D331" s="36"/>
      <c r="E331" s="36"/>
      <c r="F331" s="36"/>
      <c r="G331" s="36"/>
      <c r="H331" s="36"/>
      <c r="I331" s="36"/>
      <c r="J331" s="36"/>
      <c r="K331" s="36"/>
      <c r="L331" s="36"/>
      <c r="M331" s="36"/>
      <c r="N331" s="36"/>
      <c r="O331" s="36"/>
      <c r="P331" s="36"/>
      <c r="Q331" s="36"/>
      <c r="R331" s="38"/>
      <c r="S331" s="36"/>
      <c r="T331" s="36"/>
      <c r="U331" s="36"/>
      <c r="V331" s="36"/>
      <c r="W331" s="36"/>
      <c r="X331" s="36"/>
      <c r="Y331" s="36"/>
      <c r="Z331" s="36"/>
      <c r="AA331" s="36"/>
    </row>
    <row r="332" spans="1:27" x14ac:dyDescent="0.25">
      <c r="A332" s="36"/>
      <c r="B332" s="36"/>
      <c r="C332" s="36"/>
      <c r="D332" s="36"/>
      <c r="E332" s="36"/>
      <c r="F332" s="36"/>
      <c r="G332" s="36"/>
      <c r="H332" s="36"/>
      <c r="I332" s="36"/>
      <c r="J332" s="36"/>
      <c r="K332" s="36"/>
      <c r="L332" s="36"/>
      <c r="M332" s="36"/>
      <c r="N332" s="36"/>
      <c r="O332" s="36"/>
      <c r="P332" s="36"/>
      <c r="Q332" s="36"/>
      <c r="R332" s="38"/>
      <c r="S332" s="36"/>
      <c r="T332" s="36"/>
      <c r="U332" s="36"/>
      <c r="V332" s="36"/>
      <c r="W332" s="36"/>
      <c r="X332" s="36"/>
      <c r="Y332" s="36"/>
      <c r="Z332" s="36"/>
      <c r="AA332" s="36"/>
    </row>
    <row r="333" spans="1:27" x14ac:dyDescent="0.25">
      <c r="A333" s="36"/>
      <c r="B333" s="36"/>
      <c r="C333" s="36"/>
      <c r="D333" s="36"/>
      <c r="E333" s="36"/>
      <c r="F333" s="36"/>
      <c r="G333" s="36"/>
      <c r="H333" s="36"/>
      <c r="I333" s="36"/>
      <c r="J333" s="36"/>
      <c r="K333" s="36"/>
      <c r="L333" s="36"/>
      <c r="M333" s="36"/>
      <c r="N333" s="36"/>
      <c r="O333" s="36"/>
      <c r="P333" s="36"/>
      <c r="Q333" s="36"/>
      <c r="R333" s="38"/>
      <c r="S333" s="36"/>
      <c r="T333" s="36"/>
      <c r="U333" s="36"/>
      <c r="V333" s="36"/>
      <c r="W333" s="36"/>
      <c r="X333" s="36"/>
      <c r="Y333" s="36"/>
      <c r="Z333" s="36"/>
      <c r="AA333" s="36"/>
    </row>
    <row r="334" spans="1:27" x14ac:dyDescent="0.25">
      <c r="A334" s="36"/>
      <c r="B334" s="36"/>
      <c r="C334" s="36"/>
      <c r="D334" s="36"/>
      <c r="E334" s="36"/>
      <c r="F334" s="36"/>
      <c r="G334" s="36"/>
      <c r="H334" s="36"/>
      <c r="I334" s="36"/>
      <c r="J334" s="36"/>
      <c r="K334" s="36"/>
      <c r="L334" s="36"/>
      <c r="M334" s="36"/>
      <c r="N334" s="36"/>
      <c r="O334" s="36"/>
      <c r="P334" s="36"/>
      <c r="Q334" s="36"/>
      <c r="R334" s="38"/>
      <c r="S334" s="36"/>
      <c r="T334" s="36"/>
      <c r="U334" s="36"/>
      <c r="V334" s="36"/>
      <c r="W334" s="36"/>
      <c r="X334" s="36"/>
      <c r="Y334" s="36"/>
      <c r="Z334" s="36"/>
      <c r="AA334" s="36"/>
    </row>
    <row r="335" spans="1:27" x14ac:dyDescent="0.25">
      <c r="A335" s="36"/>
      <c r="B335" s="36"/>
      <c r="C335" s="36"/>
      <c r="D335" s="36"/>
      <c r="E335" s="36"/>
      <c r="F335" s="36"/>
      <c r="G335" s="36"/>
      <c r="H335" s="36"/>
      <c r="I335" s="36"/>
      <c r="J335" s="36"/>
      <c r="K335" s="36"/>
      <c r="L335" s="36"/>
      <c r="M335" s="36"/>
      <c r="N335" s="36"/>
      <c r="O335" s="36"/>
      <c r="P335" s="36"/>
      <c r="Q335" s="36"/>
      <c r="R335" s="38"/>
      <c r="S335" s="36"/>
      <c r="T335" s="36"/>
      <c r="U335" s="36"/>
      <c r="V335" s="36"/>
      <c r="W335" s="36"/>
      <c r="X335" s="36"/>
      <c r="Y335" s="36"/>
      <c r="Z335" s="36"/>
      <c r="AA335" s="36"/>
    </row>
    <row r="336" spans="1:27" x14ac:dyDescent="0.25">
      <c r="A336" s="36"/>
      <c r="B336" s="36"/>
      <c r="C336" s="36"/>
      <c r="D336" s="36"/>
      <c r="E336" s="36"/>
      <c r="F336" s="36"/>
      <c r="G336" s="36"/>
      <c r="H336" s="36"/>
      <c r="I336" s="36"/>
      <c r="J336" s="36"/>
      <c r="K336" s="36"/>
      <c r="L336" s="36"/>
      <c r="M336" s="36"/>
      <c r="N336" s="36"/>
      <c r="O336" s="36"/>
      <c r="P336" s="36"/>
      <c r="Q336" s="36"/>
      <c r="R336" s="38"/>
      <c r="S336" s="36"/>
      <c r="T336" s="36"/>
      <c r="U336" s="36"/>
      <c r="V336" s="36"/>
      <c r="W336" s="36"/>
      <c r="X336" s="36"/>
      <c r="Y336" s="36"/>
      <c r="Z336" s="36"/>
      <c r="AA336" s="36"/>
    </row>
    <row r="337" spans="1:27" x14ac:dyDescent="0.25">
      <c r="A337" s="36"/>
      <c r="B337" s="36"/>
      <c r="C337" s="36"/>
      <c r="D337" s="36"/>
      <c r="E337" s="36"/>
      <c r="F337" s="36"/>
      <c r="G337" s="36"/>
      <c r="H337" s="36"/>
      <c r="I337" s="36"/>
      <c r="J337" s="36"/>
      <c r="K337" s="36"/>
      <c r="L337" s="36"/>
      <c r="M337" s="36"/>
      <c r="N337" s="36"/>
      <c r="O337" s="36"/>
      <c r="P337" s="36"/>
      <c r="Q337" s="36"/>
      <c r="R337" s="38"/>
      <c r="S337" s="36"/>
      <c r="T337" s="36"/>
      <c r="U337" s="36"/>
      <c r="V337" s="36"/>
      <c r="W337" s="36"/>
      <c r="X337" s="36"/>
      <c r="Y337" s="36"/>
      <c r="Z337" s="36"/>
      <c r="AA337" s="36"/>
    </row>
    <row r="338" spans="1:27" x14ac:dyDescent="0.25">
      <c r="A338" s="36"/>
      <c r="B338" s="36"/>
      <c r="C338" s="36"/>
      <c r="D338" s="36"/>
      <c r="E338" s="36"/>
      <c r="F338" s="36"/>
      <c r="G338" s="36"/>
      <c r="H338" s="36"/>
      <c r="I338" s="36"/>
      <c r="J338" s="36"/>
      <c r="K338" s="36"/>
      <c r="L338" s="36"/>
      <c r="M338" s="36"/>
      <c r="N338" s="36"/>
      <c r="O338" s="36"/>
      <c r="P338" s="36"/>
      <c r="Q338" s="36"/>
      <c r="R338" s="38"/>
      <c r="S338" s="36"/>
      <c r="T338" s="36"/>
      <c r="U338" s="36"/>
      <c r="V338" s="36"/>
      <c r="W338" s="36"/>
      <c r="X338" s="36"/>
      <c r="Y338" s="36"/>
      <c r="Z338" s="36"/>
      <c r="AA338" s="36"/>
    </row>
    <row r="339" spans="1:27" x14ac:dyDescent="0.25">
      <c r="A339" s="36"/>
      <c r="B339" s="36"/>
      <c r="C339" s="36"/>
      <c r="D339" s="36"/>
      <c r="E339" s="36"/>
      <c r="F339" s="36"/>
      <c r="G339" s="36"/>
      <c r="H339" s="36"/>
      <c r="I339" s="36"/>
      <c r="J339" s="36"/>
      <c r="K339" s="36"/>
      <c r="L339" s="36"/>
      <c r="M339" s="36"/>
      <c r="N339" s="36"/>
      <c r="O339" s="36"/>
      <c r="P339" s="36"/>
      <c r="Q339" s="36"/>
      <c r="R339" s="38"/>
      <c r="S339" s="36"/>
      <c r="T339" s="36"/>
      <c r="U339" s="36"/>
      <c r="V339" s="36"/>
      <c r="W339" s="36"/>
      <c r="X339" s="36"/>
      <c r="Y339" s="36"/>
      <c r="Z339" s="36"/>
      <c r="AA339" s="36"/>
    </row>
    <row r="340" spans="1:27" x14ac:dyDescent="0.25">
      <c r="A340" s="36"/>
      <c r="B340" s="36"/>
      <c r="C340" s="36"/>
      <c r="D340" s="36"/>
      <c r="E340" s="36"/>
      <c r="F340" s="36"/>
      <c r="G340" s="36"/>
      <c r="H340" s="36"/>
      <c r="I340" s="36"/>
      <c r="J340" s="36"/>
      <c r="K340" s="36"/>
      <c r="L340" s="36"/>
      <c r="M340" s="36"/>
      <c r="N340" s="36"/>
      <c r="O340" s="36"/>
      <c r="P340" s="36"/>
      <c r="Q340" s="36"/>
      <c r="R340" s="38"/>
      <c r="S340" s="36"/>
      <c r="T340" s="36"/>
      <c r="U340" s="36"/>
      <c r="V340" s="36"/>
      <c r="W340" s="36"/>
      <c r="X340" s="36"/>
      <c r="Y340" s="36"/>
      <c r="Z340" s="36"/>
      <c r="AA340" s="36"/>
    </row>
    <row r="341" spans="1:27" x14ac:dyDescent="0.25">
      <c r="A341" s="36"/>
      <c r="B341" s="36"/>
      <c r="C341" s="36"/>
      <c r="D341" s="36"/>
      <c r="E341" s="36"/>
      <c r="F341" s="36"/>
      <c r="G341" s="36"/>
      <c r="H341" s="36"/>
      <c r="I341" s="36"/>
      <c r="J341" s="36"/>
      <c r="K341" s="36"/>
      <c r="L341" s="36"/>
      <c r="M341" s="36"/>
      <c r="N341" s="36"/>
      <c r="O341" s="36"/>
      <c r="P341" s="36"/>
      <c r="Q341" s="36"/>
      <c r="R341" s="38"/>
      <c r="S341" s="36"/>
      <c r="T341" s="36"/>
      <c r="U341" s="36"/>
      <c r="V341" s="36"/>
      <c r="W341" s="36"/>
      <c r="X341" s="36"/>
      <c r="Y341" s="36"/>
      <c r="Z341" s="36"/>
      <c r="AA341" s="36"/>
    </row>
    <row r="342" spans="1:27" x14ac:dyDescent="0.25">
      <c r="A342" s="36"/>
      <c r="B342" s="36"/>
      <c r="C342" s="36"/>
      <c r="D342" s="36"/>
      <c r="E342" s="36"/>
      <c r="F342" s="36"/>
      <c r="G342" s="36"/>
      <c r="H342" s="36"/>
      <c r="I342" s="36"/>
      <c r="J342" s="36"/>
      <c r="K342" s="36"/>
      <c r="L342" s="36"/>
      <c r="M342" s="36"/>
      <c r="N342" s="36"/>
      <c r="O342" s="36"/>
      <c r="P342" s="36"/>
      <c r="Q342" s="36"/>
      <c r="R342" s="38"/>
      <c r="S342" s="36"/>
      <c r="T342" s="36"/>
      <c r="U342" s="36"/>
      <c r="V342" s="36"/>
      <c r="W342" s="36"/>
      <c r="X342" s="36"/>
      <c r="Y342" s="36"/>
      <c r="Z342" s="36"/>
      <c r="AA342" s="36"/>
    </row>
    <row r="343" spans="1:27" x14ac:dyDescent="0.25">
      <c r="A343" s="36"/>
      <c r="B343" s="36"/>
      <c r="C343" s="36"/>
      <c r="D343" s="36"/>
      <c r="E343" s="36"/>
      <c r="F343" s="36"/>
      <c r="G343" s="36"/>
      <c r="H343" s="36"/>
      <c r="I343" s="36"/>
      <c r="J343" s="36"/>
      <c r="K343" s="36"/>
      <c r="L343" s="36"/>
      <c r="M343" s="36"/>
      <c r="N343" s="36"/>
      <c r="O343" s="36"/>
      <c r="P343" s="36"/>
      <c r="Q343" s="36"/>
      <c r="R343" s="38"/>
      <c r="S343" s="36"/>
      <c r="T343" s="36"/>
      <c r="U343" s="36"/>
      <c r="V343" s="36"/>
      <c r="W343" s="36"/>
      <c r="X343" s="36"/>
      <c r="Y343" s="36"/>
      <c r="Z343" s="36"/>
      <c r="AA343" s="36"/>
    </row>
    <row r="344" spans="1:27" x14ac:dyDescent="0.25">
      <c r="A344" s="36"/>
      <c r="B344" s="36"/>
      <c r="C344" s="36"/>
      <c r="D344" s="36"/>
      <c r="E344" s="36"/>
      <c r="F344" s="36"/>
      <c r="G344" s="36"/>
      <c r="H344" s="36"/>
      <c r="I344" s="36"/>
      <c r="J344" s="36"/>
      <c r="K344" s="36"/>
      <c r="L344" s="36"/>
      <c r="M344" s="36"/>
      <c r="N344" s="36"/>
      <c r="O344" s="36"/>
      <c r="P344" s="36"/>
      <c r="Q344" s="36"/>
      <c r="R344" s="38"/>
      <c r="S344" s="36"/>
      <c r="T344" s="36"/>
      <c r="U344" s="36"/>
      <c r="V344" s="36"/>
      <c r="W344" s="36"/>
      <c r="X344" s="36"/>
      <c r="Y344" s="36"/>
      <c r="Z344" s="36"/>
      <c r="AA344" s="36"/>
    </row>
    <row r="345" spans="1:27" x14ac:dyDescent="0.25">
      <c r="A345" s="36"/>
      <c r="B345" s="36"/>
      <c r="C345" s="36"/>
      <c r="D345" s="36"/>
      <c r="E345" s="36"/>
      <c r="F345" s="36"/>
      <c r="G345" s="36"/>
      <c r="H345" s="36"/>
      <c r="I345" s="36"/>
      <c r="J345" s="36"/>
      <c r="K345" s="36"/>
      <c r="L345" s="36"/>
      <c r="M345" s="36"/>
      <c r="N345" s="36"/>
      <c r="O345" s="36"/>
      <c r="P345" s="36"/>
      <c r="Q345" s="36"/>
      <c r="R345" s="38"/>
      <c r="S345" s="36"/>
      <c r="T345" s="36"/>
      <c r="U345" s="36"/>
      <c r="V345" s="36"/>
      <c r="W345" s="36"/>
      <c r="X345" s="36"/>
      <c r="Y345" s="36"/>
      <c r="Z345" s="36"/>
      <c r="AA345" s="36"/>
    </row>
    <row r="346" spans="1:27" x14ac:dyDescent="0.25">
      <c r="A346" s="36"/>
      <c r="B346" s="36"/>
      <c r="C346" s="36"/>
      <c r="D346" s="36"/>
      <c r="E346" s="36"/>
      <c r="F346" s="36"/>
      <c r="G346" s="36"/>
      <c r="H346" s="36"/>
      <c r="I346" s="36"/>
      <c r="J346" s="36"/>
      <c r="K346" s="36"/>
      <c r="L346" s="36"/>
      <c r="M346" s="36"/>
      <c r="N346" s="36"/>
      <c r="O346" s="36"/>
      <c r="P346" s="36"/>
      <c r="Q346" s="36"/>
      <c r="R346" s="38"/>
      <c r="S346" s="36"/>
      <c r="T346" s="36"/>
      <c r="U346" s="36"/>
      <c r="V346" s="36"/>
      <c r="W346" s="36"/>
      <c r="X346" s="36"/>
      <c r="Y346" s="36"/>
      <c r="Z346" s="36"/>
      <c r="AA346" s="36"/>
    </row>
    <row r="347" spans="1:27" x14ac:dyDescent="0.25">
      <c r="A347" s="36"/>
      <c r="B347" s="36"/>
      <c r="C347" s="36"/>
      <c r="D347" s="36"/>
      <c r="E347" s="36"/>
      <c r="F347" s="36"/>
      <c r="G347" s="36"/>
      <c r="H347" s="36"/>
      <c r="I347" s="36"/>
      <c r="J347" s="36"/>
      <c r="K347" s="36"/>
      <c r="L347" s="36"/>
      <c r="M347" s="36"/>
      <c r="N347" s="36"/>
      <c r="O347" s="36"/>
      <c r="P347" s="36"/>
      <c r="Q347" s="36"/>
      <c r="R347" s="38"/>
      <c r="S347" s="36"/>
      <c r="T347" s="36"/>
      <c r="U347" s="36"/>
      <c r="V347" s="36"/>
      <c r="W347" s="36"/>
      <c r="X347" s="36"/>
      <c r="Y347" s="36"/>
      <c r="Z347" s="36"/>
      <c r="AA347" s="36"/>
    </row>
    <row r="348" spans="1:27" x14ac:dyDescent="0.25">
      <c r="A348" s="36"/>
      <c r="B348" s="36"/>
      <c r="C348" s="36"/>
      <c r="D348" s="36"/>
      <c r="E348" s="36"/>
      <c r="F348" s="36"/>
      <c r="G348" s="36"/>
      <c r="H348" s="36"/>
      <c r="I348" s="36"/>
      <c r="J348" s="36"/>
      <c r="K348" s="36"/>
      <c r="L348" s="36"/>
      <c r="M348" s="36"/>
      <c r="N348" s="36"/>
      <c r="O348" s="36"/>
      <c r="P348" s="36"/>
      <c r="Q348" s="36"/>
      <c r="R348" s="38"/>
      <c r="S348" s="36"/>
      <c r="T348" s="36"/>
      <c r="U348" s="36"/>
      <c r="V348" s="36"/>
      <c r="W348" s="36"/>
      <c r="X348" s="36"/>
      <c r="Y348" s="36"/>
      <c r="Z348" s="36"/>
      <c r="AA348" s="36"/>
    </row>
    <row r="349" spans="1:27" x14ac:dyDescent="0.25">
      <c r="A349" s="36"/>
      <c r="B349" s="36"/>
      <c r="C349" s="36"/>
      <c r="D349" s="36"/>
      <c r="E349" s="36"/>
      <c r="F349" s="36"/>
      <c r="G349" s="36"/>
      <c r="H349" s="36"/>
      <c r="I349" s="36"/>
      <c r="J349" s="36"/>
      <c r="K349" s="36"/>
      <c r="L349" s="36"/>
      <c r="M349" s="36"/>
      <c r="N349" s="36"/>
      <c r="O349" s="36"/>
      <c r="P349" s="36"/>
      <c r="Q349" s="36"/>
      <c r="R349" s="38"/>
      <c r="S349" s="36"/>
      <c r="T349" s="36"/>
      <c r="U349" s="36"/>
      <c r="V349" s="36"/>
      <c r="W349" s="36"/>
      <c r="X349" s="36"/>
      <c r="Y349" s="36"/>
      <c r="Z349" s="36"/>
      <c r="AA349" s="36"/>
    </row>
    <row r="350" spans="1:27" x14ac:dyDescent="0.25">
      <c r="A350" s="36"/>
      <c r="B350" s="36"/>
      <c r="C350" s="36"/>
      <c r="D350" s="36"/>
      <c r="E350" s="36"/>
      <c r="F350" s="36"/>
      <c r="G350" s="36"/>
      <c r="H350" s="36"/>
      <c r="I350" s="36"/>
      <c r="J350" s="36"/>
      <c r="K350" s="36"/>
      <c r="L350" s="36"/>
      <c r="M350" s="36"/>
      <c r="N350" s="36"/>
      <c r="O350" s="36"/>
      <c r="P350" s="36"/>
      <c r="Q350" s="36"/>
      <c r="R350" s="38"/>
      <c r="S350" s="36"/>
      <c r="T350" s="36"/>
      <c r="U350" s="36"/>
      <c r="V350" s="36"/>
      <c r="W350" s="36"/>
      <c r="X350" s="36"/>
      <c r="Y350" s="36"/>
      <c r="Z350" s="36"/>
      <c r="AA350" s="36"/>
    </row>
    <row r="351" spans="1:27" x14ac:dyDescent="0.25">
      <c r="A351" s="36"/>
      <c r="B351" s="36"/>
      <c r="C351" s="36"/>
      <c r="D351" s="36"/>
      <c r="E351" s="36"/>
      <c r="F351" s="36"/>
      <c r="G351" s="36"/>
      <c r="H351" s="36"/>
      <c r="I351" s="36"/>
      <c r="J351" s="36"/>
      <c r="K351" s="36"/>
      <c r="L351" s="36"/>
      <c r="M351" s="36"/>
      <c r="N351" s="36"/>
      <c r="O351" s="36"/>
      <c r="P351" s="36"/>
      <c r="Q351" s="36"/>
      <c r="R351" s="38"/>
      <c r="S351" s="36"/>
      <c r="T351" s="36"/>
      <c r="U351" s="36"/>
      <c r="V351" s="36"/>
      <c r="W351" s="36"/>
      <c r="X351" s="36"/>
      <c r="Y351" s="36"/>
      <c r="Z351" s="36"/>
      <c r="AA351" s="36"/>
    </row>
    <row r="352" spans="1:27" x14ac:dyDescent="0.25">
      <c r="A352" s="36"/>
      <c r="B352" s="36"/>
      <c r="C352" s="36"/>
      <c r="D352" s="36"/>
      <c r="E352" s="36"/>
      <c r="F352" s="36"/>
      <c r="G352" s="36"/>
      <c r="H352" s="36"/>
      <c r="I352" s="36"/>
      <c r="J352" s="36"/>
      <c r="K352" s="36"/>
      <c r="L352" s="36"/>
      <c r="M352" s="36"/>
      <c r="N352" s="36"/>
      <c r="O352" s="36"/>
      <c r="P352" s="36"/>
      <c r="Q352" s="36"/>
      <c r="R352" s="38"/>
      <c r="S352" s="36"/>
      <c r="T352" s="36"/>
      <c r="U352" s="36"/>
      <c r="V352" s="36"/>
      <c r="W352" s="36"/>
      <c r="X352" s="36"/>
      <c r="Y352" s="36"/>
      <c r="Z352" s="36"/>
      <c r="AA352" s="36"/>
    </row>
    <row r="353" spans="1:27" x14ac:dyDescent="0.25">
      <c r="A353" s="36"/>
      <c r="B353" s="36"/>
      <c r="C353" s="36"/>
      <c r="D353" s="36"/>
      <c r="E353" s="36"/>
      <c r="F353" s="36"/>
      <c r="G353" s="36"/>
      <c r="H353" s="36"/>
      <c r="I353" s="36"/>
      <c r="J353" s="36"/>
      <c r="K353" s="36"/>
      <c r="L353" s="36"/>
      <c r="M353" s="36"/>
      <c r="N353" s="36"/>
      <c r="O353" s="36"/>
      <c r="P353" s="36"/>
      <c r="Q353" s="36"/>
      <c r="R353" s="38"/>
      <c r="S353" s="36"/>
      <c r="T353" s="36"/>
      <c r="U353" s="36"/>
      <c r="V353" s="36"/>
      <c r="W353" s="36"/>
      <c r="X353" s="36"/>
      <c r="Y353" s="36"/>
      <c r="Z353" s="36"/>
      <c r="AA353" s="36"/>
    </row>
    <row r="354" spans="1:27" x14ac:dyDescent="0.25">
      <c r="A354" s="36"/>
      <c r="B354" s="36"/>
      <c r="C354" s="36"/>
      <c r="D354" s="36"/>
      <c r="E354" s="36"/>
      <c r="F354" s="36"/>
      <c r="G354" s="36"/>
      <c r="H354" s="36"/>
      <c r="I354" s="36"/>
      <c r="J354" s="36"/>
      <c r="K354" s="36"/>
      <c r="L354" s="36"/>
      <c r="M354" s="36"/>
      <c r="N354" s="36"/>
      <c r="O354" s="36"/>
      <c r="P354" s="36"/>
      <c r="Q354" s="36"/>
      <c r="R354" s="38"/>
      <c r="S354" s="36"/>
      <c r="T354" s="36"/>
      <c r="U354" s="36"/>
      <c r="V354" s="36"/>
      <c r="W354" s="36"/>
      <c r="X354" s="36"/>
      <c r="Y354" s="36"/>
      <c r="Z354" s="36"/>
      <c r="AA354" s="36"/>
    </row>
    <row r="355" spans="1:27" x14ac:dyDescent="0.25">
      <c r="A355" s="36"/>
      <c r="B355" s="36"/>
      <c r="C355" s="36"/>
      <c r="D355" s="36"/>
      <c r="E355" s="36"/>
      <c r="F355" s="36"/>
      <c r="G355" s="36"/>
      <c r="H355" s="36"/>
      <c r="I355" s="36"/>
      <c r="J355" s="36"/>
      <c r="K355" s="36"/>
      <c r="L355" s="36"/>
      <c r="M355" s="36"/>
      <c r="N355" s="36"/>
      <c r="O355" s="36"/>
      <c r="P355" s="36"/>
      <c r="Q355" s="36"/>
      <c r="R355" s="38"/>
      <c r="S355" s="36"/>
      <c r="T355" s="36"/>
      <c r="U355" s="36"/>
      <c r="V355" s="36"/>
      <c r="W355" s="36"/>
      <c r="X355" s="36"/>
      <c r="Y355" s="36"/>
      <c r="Z355" s="36"/>
      <c r="AA355" s="36"/>
    </row>
    <row r="356" spans="1:27" x14ac:dyDescent="0.25">
      <c r="A356" s="36"/>
      <c r="B356" s="36"/>
      <c r="C356" s="36"/>
      <c r="D356" s="36"/>
      <c r="E356" s="36"/>
      <c r="F356" s="36"/>
      <c r="G356" s="36"/>
      <c r="H356" s="36"/>
      <c r="I356" s="36"/>
      <c r="J356" s="36"/>
      <c r="K356" s="36"/>
      <c r="L356" s="36"/>
      <c r="M356" s="36"/>
      <c r="N356" s="36"/>
      <c r="O356" s="36"/>
      <c r="P356" s="36"/>
      <c r="Q356" s="36"/>
      <c r="R356" s="38"/>
      <c r="S356" s="36"/>
      <c r="T356" s="36"/>
      <c r="U356" s="36"/>
      <c r="V356" s="36"/>
      <c r="W356" s="36"/>
      <c r="X356" s="36"/>
      <c r="Y356" s="36"/>
      <c r="Z356" s="36"/>
      <c r="AA356" s="36"/>
    </row>
    <row r="357" spans="1:27" x14ac:dyDescent="0.25">
      <c r="A357" s="36"/>
      <c r="B357" s="36"/>
      <c r="C357" s="36"/>
      <c r="D357" s="36"/>
      <c r="E357" s="36"/>
      <c r="F357" s="36"/>
      <c r="G357" s="36"/>
      <c r="H357" s="36"/>
      <c r="I357" s="36"/>
      <c r="J357" s="36"/>
      <c r="K357" s="36"/>
      <c r="L357" s="36"/>
      <c r="M357" s="36"/>
      <c r="N357" s="36"/>
      <c r="O357" s="36"/>
      <c r="P357" s="36"/>
      <c r="Q357" s="36"/>
      <c r="R357" s="38"/>
      <c r="S357" s="36"/>
      <c r="T357" s="36"/>
      <c r="U357" s="36"/>
      <c r="V357" s="36"/>
      <c r="W357" s="36"/>
      <c r="X357" s="36"/>
      <c r="Y357" s="36"/>
      <c r="Z357" s="36"/>
      <c r="AA357" s="36"/>
    </row>
    <row r="358" spans="1:27" x14ac:dyDescent="0.25">
      <c r="A358" s="36"/>
      <c r="B358" s="36"/>
      <c r="C358" s="36"/>
      <c r="D358" s="36"/>
      <c r="E358" s="36"/>
      <c r="F358" s="36"/>
      <c r="G358" s="36"/>
      <c r="H358" s="36"/>
      <c r="I358" s="36"/>
      <c r="J358" s="36"/>
      <c r="K358" s="36"/>
      <c r="L358" s="36"/>
      <c r="M358" s="36"/>
      <c r="N358" s="36"/>
      <c r="O358" s="36"/>
      <c r="P358" s="36"/>
      <c r="Q358" s="36"/>
      <c r="R358" s="38"/>
      <c r="S358" s="36"/>
      <c r="T358" s="36"/>
      <c r="U358" s="36"/>
      <c r="V358" s="36"/>
      <c r="W358" s="36"/>
      <c r="X358" s="36"/>
      <c r="Y358" s="36"/>
      <c r="Z358" s="36"/>
      <c r="AA358" s="36"/>
    </row>
    <row r="359" spans="1:27" x14ac:dyDescent="0.25">
      <c r="A359" s="36"/>
      <c r="B359" s="36"/>
      <c r="C359" s="36"/>
      <c r="D359" s="36"/>
      <c r="E359" s="36"/>
      <c r="F359" s="36"/>
      <c r="G359" s="36"/>
      <c r="H359" s="36"/>
      <c r="I359" s="36"/>
      <c r="J359" s="36"/>
      <c r="K359" s="36"/>
      <c r="L359" s="36"/>
      <c r="M359" s="36"/>
      <c r="N359" s="36"/>
      <c r="O359" s="36"/>
      <c r="P359" s="36"/>
      <c r="Q359" s="36"/>
      <c r="R359" s="38"/>
      <c r="S359" s="36"/>
      <c r="T359" s="36"/>
      <c r="U359" s="36"/>
      <c r="V359" s="36"/>
      <c r="W359" s="36"/>
      <c r="X359" s="36"/>
      <c r="Y359" s="36"/>
      <c r="Z359" s="36"/>
      <c r="AA359" s="36"/>
    </row>
    <row r="360" spans="1:27" x14ac:dyDescent="0.25">
      <c r="A360" s="36"/>
      <c r="B360" s="36"/>
      <c r="C360" s="36"/>
      <c r="D360" s="36"/>
      <c r="E360" s="36"/>
      <c r="F360" s="36"/>
      <c r="G360" s="36"/>
      <c r="H360" s="36"/>
      <c r="I360" s="36"/>
      <c r="J360" s="36"/>
      <c r="K360" s="36"/>
      <c r="L360" s="36"/>
      <c r="M360" s="36"/>
      <c r="N360" s="36"/>
      <c r="O360" s="36"/>
      <c r="P360" s="36"/>
      <c r="Q360" s="36"/>
      <c r="R360" s="38"/>
      <c r="S360" s="36"/>
      <c r="T360" s="36"/>
      <c r="U360" s="36"/>
      <c r="V360" s="36"/>
      <c r="W360" s="36"/>
      <c r="X360" s="36"/>
      <c r="Y360" s="36"/>
      <c r="Z360" s="36"/>
      <c r="AA360" s="36"/>
    </row>
    <row r="361" spans="1:27" x14ac:dyDescent="0.25">
      <c r="A361" s="36"/>
      <c r="B361" s="36"/>
      <c r="C361" s="36"/>
      <c r="D361" s="36"/>
      <c r="E361" s="36"/>
      <c r="F361" s="36"/>
      <c r="G361" s="36"/>
      <c r="H361" s="36"/>
      <c r="I361" s="36"/>
      <c r="J361" s="36"/>
      <c r="K361" s="36"/>
      <c r="L361" s="36"/>
      <c r="M361" s="36"/>
      <c r="N361" s="36"/>
      <c r="O361" s="36"/>
      <c r="P361" s="36"/>
      <c r="Q361" s="36"/>
      <c r="R361" s="38"/>
      <c r="S361" s="36"/>
      <c r="T361" s="36"/>
      <c r="U361" s="36"/>
      <c r="V361" s="36"/>
      <c r="W361" s="36"/>
      <c r="X361" s="36"/>
      <c r="Y361" s="36"/>
      <c r="Z361" s="36"/>
      <c r="AA361" s="36"/>
    </row>
    <row r="362" spans="1:27" x14ac:dyDescent="0.25">
      <c r="A362" s="36"/>
      <c r="B362" s="36"/>
      <c r="C362" s="36"/>
      <c r="D362" s="36"/>
      <c r="E362" s="36"/>
      <c r="F362" s="36"/>
      <c r="G362" s="36"/>
      <c r="H362" s="36"/>
      <c r="I362" s="36"/>
      <c r="J362" s="36"/>
      <c r="K362" s="36"/>
      <c r="L362" s="36"/>
      <c r="M362" s="36"/>
      <c r="N362" s="36"/>
      <c r="O362" s="36"/>
      <c r="P362" s="36"/>
      <c r="Q362" s="36"/>
      <c r="R362" s="38"/>
      <c r="S362" s="36"/>
      <c r="T362" s="36"/>
      <c r="U362" s="36"/>
      <c r="V362" s="36"/>
      <c r="W362" s="36"/>
      <c r="X362" s="36"/>
      <c r="Y362" s="36"/>
      <c r="Z362" s="36"/>
      <c r="AA362" s="36"/>
    </row>
    <row r="363" spans="1:27" x14ac:dyDescent="0.25">
      <c r="A363" s="36"/>
      <c r="B363" s="36"/>
      <c r="C363" s="36"/>
      <c r="D363" s="36"/>
      <c r="E363" s="36"/>
      <c r="F363" s="36"/>
      <c r="G363" s="36"/>
      <c r="H363" s="36"/>
      <c r="I363" s="36"/>
      <c r="J363" s="36"/>
      <c r="K363" s="36"/>
      <c r="L363" s="36"/>
      <c r="M363" s="36"/>
      <c r="N363" s="36"/>
      <c r="O363" s="36"/>
      <c r="P363" s="36"/>
      <c r="Q363" s="36"/>
      <c r="R363" s="38"/>
      <c r="S363" s="36"/>
      <c r="T363" s="36"/>
      <c r="U363" s="36"/>
      <c r="V363" s="36"/>
      <c r="W363" s="36"/>
      <c r="X363" s="36"/>
      <c r="Y363" s="36"/>
      <c r="Z363" s="36"/>
      <c r="AA363" s="36"/>
    </row>
    <row r="364" spans="1:27" x14ac:dyDescent="0.25">
      <c r="A364" s="36"/>
      <c r="B364" s="36"/>
      <c r="C364" s="36"/>
      <c r="D364" s="36"/>
      <c r="E364" s="36"/>
      <c r="F364" s="36"/>
      <c r="G364" s="36"/>
      <c r="H364" s="36"/>
      <c r="I364" s="36"/>
      <c r="J364" s="36"/>
      <c r="K364" s="36"/>
      <c r="L364" s="36"/>
      <c r="M364" s="36"/>
      <c r="N364" s="36"/>
      <c r="O364" s="36"/>
      <c r="P364" s="36"/>
      <c r="Q364" s="36"/>
      <c r="R364" s="38"/>
      <c r="S364" s="36"/>
      <c r="T364" s="36"/>
      <c r="U364" s="36"/>
      <c r="V364" s="36"/>
      <c r="W364" s="36"/>
      <c r="X364" s="36"/>
      <c r="Y364" s="36"/>
      <c r="Z364" s="36"/>
      <c r="AA364" s="36"/>
    </row>
    <row r="365" spans="1:27" x14ac:dyDescent="0.25">
      <c r="A365" s="36"/>
      <c r="B365" s="36"/>
      <c r="C365" s="36"/>
      <c r="D365" s="36"/>
      <c r="E365" s="36"/>
      <c r="F365" s="36"/>
      <c r="G365" s="36"/>
      <c r="H365" s="36"/>
      <c r="I365" s="36"/>
      <c r="J365" s="36"/>
      <c r="K365" s="36"/>
      <c r="L365" s="36"/>
      <c r="M365" s="36"/>
      <c r="N365" s="36"/>
      <c r="O365" s="36"/>
      <c r="P365" s="36"/>
      <c r="Q365" s="36"/>
      <c r="R365" s="38"/>
      <c r="S365" s="36"/>
      <c r="T365" s="36"/>
      <c r="U365" s="36"/>
      <c r="V365" s="36"/>
      <c r="W365" s="36"/>
      <c r="X365" s="36"/>
      <c r="Y365" s="36"/>
      <c r="Z365" s="36"/>
      <c r="AA365" s="36"/>
    </row>
    <row r="366" spans="1:27" x14ac:dyDescent="0.25">
      <c r="A366" s="36"/>
      <c r="B366" s="36"/>
      <c r="C366" s="36"/>
      <c r="D366" s="36"/>
      <c r="E366" s="36"/>
      <c r="F366" s="36"/>
      <c r="G366" s="36"/>
      <c r="H366" s="36"/>
      <c r="I366" s="36"/>
      <c r="J366" s="36"/>
      <c r="K366" s="36"/>
      <c r="L366" s="36"/>
      <c r="M366" s="36"/>
      <c r="N366" s="36"/>
      <c r="O366" s="36"/>
      <c r="P366" s="36"/>
      <c r="Q366" s="36"/>
      <c r="R366" s="38"/>
      <c r="S366" s="36"/>
      <c r="T366" s="36"/>
      <c r="U366" s="36"/>
      <c r="V366" s="36"/>
      <c r="W366" s="36"/>
      <c r="X366" s="36"/>
      <c r="Y366" s="36"/>
      <c r="Z366" s="36"/>
      <c r="AA366" s="36"/>
    </row>
    <row r="367" spans="1:27" x14ac:dyDescent="0.25">
      <c r="A367" s="36"/>
      <c r="B367" s="36"/>
      <c r="C367" s="36"/>
      <c r="D367" s="36"/>
      <c r="E367" s="36"/>
      <c r="F367" s="36"/>
      <c r="G367" s="36"/>
      <c r="H367" s="36"/>
      <c r="I367" s="36"/>
      <c r="J367" s="36"/>
      <c r="K367" s="36"/>
      <c r="L367" s="36"/>
      <c r="M367" s="36"/>
      <c r="N367" s="36"/>
      <c r="O367" s="36"/>
      <c r="P367" s="36"/>
      <c r="Q367" s="36"/>
      <c r="R367" s="38"/>
      <c r="S367" s="36"/>
      <c r="T367" s="36"/>
      <c r="U367" s="36"/>
      <c r="V367" s="36"/>
      <c r="W367" s="36"/>
      <c r="X367" s="36"/>
      <c r="Y367" s="36"/>
      <c r="Z367" s="36"/>
      <c r="AA367" s="36"/>
    </row>
    <row r="368" spans="1:27" x14ac:dyDescent="0.25">
      <c r="A368" s="36"/>
      <c r="B368" s="36"/>
      <c r="C368" s="36"/>
      <c r="D368" s="36"/>
      <c r="E368" s="36"/>
      <c r="F368" s="36"/>
      <c r="G368" s="36"/>
      <c r="H368" s="36"/>
      <c r="I368" s="36"/>
      <c r="J368" s="36"/>
      <c r="K368" s="36"/>
      <c r="L368" s="36"/>
      <c r="M368" s="36"/>
      <c r="N368" s="36"/>
      <c r="O368" s="36"/>
      <c r="P368" s="36"/>
      <c r="Q368" s="36"/>
      <c r="R368" s="38"/>
      <c r="S368" s="36"/>
      <c r="T368" s="36"/>
      <c r="U368" s="36"/>
      <c r="V368" s="36"/>
      <c r="W368" s="36"/>
      <c r="X368" s="36"/>
      <c r="Y368" s="36"/>
      <c r="Z368" s="36"/>
      <c r="AA368" s="36"/>
    </row>
    <row r="369" spans="1:27" x14ac:dyDescent="0.25">
      <c r="A369" s="36"/>
      <c r="B369" s="36"/>
      <c r="C369" s="36"/>
      <c r="D369" s="36"/>
      <c r="E369" s="36"/>
      <c r="F369" s="36"/>
      <c r="G369" s="36"/>
      <c r="H369" s="36"/>
      <c r="I369" s="36"/>
      <c r="J369" s="36"/>
      <c r="K369" s="36"/>
      <c r="L369" s="36"/>
      <c r="M369" s="36"/>
      <c r="N369" s="36"/>
      <c r="O369" s="36"/>
      <c r="P369" s="36"/>
      <c r="Q369" s="36"/>
      <c r="R369" s="38"/>
      <c r="S369" s="36"/>
      <c r="T369" s="36"/>
      <c r="U369" s="36"/>
      <c r="V369" s="36"/>
      <c r="W369" s="36"/>
      <c r="X369" s="36"/>
      <c r="Y369" s="36"/>
      <c r="Z369" s="36"/>
      <c r="AA369" s="36"/>
    </row>
    <row r="370" spans="1:27" x14ac:dyDescent="0.25">
      <c r="A370" s="36"/>
      <c r="B370" s="36"/>
      <c r="C370" s="36"/>
      <c r="D370" s="36"/>
      <c r="E370" s="36"/>
      <c r="F370" s="36"/>
      <c r="G370" s="36"/>
      <c r="H370" s="36"/>
      <c r="I370" s="36"/>
      <c r="J370" s="36"/>
      <c r="K370" s="36"/>
      <c r="L370" s="36"/>
      <c r="M370" s="36"/>
      <c r="N370" s="36"/>
      <c r="O370" s="36"/>
      <c r="P370" s="36"/>
      <c r="Q370" s="36"/>
      <c r="R370" s="38"/>
      <c r="S370" s="36"/>
      <c r="T370" s="36"/>
      <c r="U370" s="36"/>
      <c r="V370" s="36"/>
      <c r="W370" s="36"/>
      <c r="X370" s="36"/>
      <c r="Y370" s="36"/>
      <c r="Z370" s="36"/>
      <c r="AA370" s="36"/>
    </row>
    <row r="371" spans="1:27" x14ac:dyDescent="0.25">
      <c r="A371" s="36"/>
      <c r="B371" s="36"/>
      <c r="C371" s="36"/>
      <c r="D371" s="36"/>
      <c r="E371" s="36"/>
      <c r="F371" s="36"/>
      <c r="G371" s="36"/>
      <c r="H371" s="36"/>
      <c r="I371" s="36"/>
      <c r="J371" s="36"/>
      <c r="K371" s="36"/>
      <c r="L371" s="36"/>
      <c r="M371" s="36"/>
      <c r="N371" s="36"/>
      <c r="O371" s="36"/>
      <c r="P371" s="36"/>
      <c r="Q371" s="36"/>
      <c r="R371" s="38"/>
      <c r="S371" s="36"/>
      <c r="T371" s="36"/>
      <c r="U371" s="36"/>
      <c r="V371" s="36"/>
      <c r="W371" s="36"/>
      <c r="X371" s="36"/>
      <c r="Y371" s="36"/>
      <c r="Z371" s="36"/>
      <c r="AA371" s="36"/>
    </row>
    <row r="372" spans="1:27" x14ac:dyDescent="0.25">
      <c r="A372" s="36"/>
      <c r="B372" s="36"/>
      <c r="C372" s="36"/>
      <c r="D372" s="36"/>
      <c r="E372" s="36"/>
      <c r="F372" s="36"/>
      <c r="G372" s="36"/>
      <c r="H372" s="36"/>
      <c r="I372" s="36"/>
      <c r="J372" s="36"/>
      <c r="K372" s="36"/>
      <c r="L372" s="36"/>
      <c r="M372" s="36"/>
      <c r="N372" s="36"/>
      <c r="O372" s="36"/>
      <c r="P372" s="36"/>
      <c r="Q372" s="36"/>
      <c r="R372" s="38"/>
      <c r="S372" s="36"/>
      <c r="T372" s="36"/>
      <c r="U372" s="36"/>
      <c r="V372" s="36"/>
      <c r="W372" s="36"/>
      <c r="X372" s="36"/>
      <c r="Y372" s="36"/>
      <c r="Z372" s="36"/>
      <c r="AA372" s="36"/>
    </row>
    <row r="373" spans="1:27" x14ac:dyDescent="0.25">
      <c r="A373" s="36"/>
      <c r="B373" s="36"/>
      <c r="C373" s="36"/>
      <c r="D373" s="36"/>
      <c r="E373" s="36"/>
      <c r="F373" s="36"/>
      <c r="G373" s="36"/>
      <c r="H373" s="36"/>
      <c r="I373" s="36"/>
      <c r="J373" s="36"/>
      <c r="K373" s="36"/>
      <c r="L373" s="36"/>
      <c r="M373" s="36"/>
      <c r="N373" s="36"/>
      <c r="O373" s="36"/>
      <c r="P373" s="36"/>
      <c r="Q373" s="36"/>
      <c r="R373" s="38"/>
      <c r="S373" s="36"/>
      <c r="T373" s="36"/>
      <c r="U373" s="36"/>
      <c r="V373" s="36"/>
      <c r="W373" s="36"/>
      <c r="X373" s="36"/>
      <c r="Y373" s="36"/>
      <c r="Z373" s="36"/>
      <c r="AA373" s="36"/>
    </row>
    <row r="374" spans="1:27" x14ac:dyDescent="0.25">
      <c r="A374" s="36"/>
      <c r="B374" s="36"/>
      <c r="C374" s="36"/>
      <c r="D374" s="36"/>
      <c r="E374" s="36"/>
      <c r="F374" s="36"/>
      <c r="G374" s="36"/>
      <c r="H374" s="36"/>
      <c r="I374" s="36"/>
      <c r="J374" s="36"/>
      <c r="K374" s="36"/>
      <c r="L374" s="36"/>
      <c r="M374" s="36"/>
      <c r="N374" s="36"/>
      <c r="O374" s="36"/>
      <c r="P374" s="36"/>
      <c r="Q374" s="36"/>
      <c r="R374" s="38"/>
      <c r="S374" s="36"/>
      <c r="T374" s="36"/>
      <c r="U374" s="36"/>
      <c r="V374" s="36"/>
      <c r="W374" s="36"/>
      <c r="X374" s="36"/>
      <c r="Y374" s="36"/>
      <c r="Z374" s="36"/>
      <c r="AA374" s="36"/>
    </row>
    <row r="375" spans="1:27" x14ac:dyDescent="0.25">
      <c r="A375" s="36"/>
      <c r="B375" s="36"/>
      <c r="C375" s="36"/>
      <c r="D375" s="36"/>
      <c r="E375" s="36"/>
      <c r="F375" s="36"/>
      <c r="G375" s="36"/>
      <c r="H375" s="36"/>
      <c r="I375" s="36"/>
      <c r="J375" s="36"/>
      <c r="K375" s="36"/>
      <c r="L375" s="36"/>
      <c r="M375" s="36"/>
      <c r="N375" s="36"/>
      <c r="O375" s="36"/>
      <c r="P375" s="36"/>
      <c r="Q375" s="36"/>
      <c r="R375" s="38"/>
      <c r="S375" s="36"/>
      <c r="T375" s="36"/>
      <c r="U375" s="36"/>
      <c r="V375" s="36"/>
      <c r="W375" s="36"/>
      <c r="X375" s="36"/>
      <c r="Y375" s="36"/>
      <c r="Z375" s="36"/>
      <c r="AA375" s="36"/>
    </row>
    <row r="376" spans="1:27" x14ac:dyDescent="0.25">
      <c r="A376" s="36"/>
      <c r="B376" s="36"/>
      <c r="C376" s="36"/>
      <c r="D376" s="36"/>
      <c r="E376" s="36"/>
      <c r="F376" s="36"/>
      <c r="G376" s="36"/>
      <c r="H376" s="36"/>
      <c r="I376" s="36"/>
      <c r="J376" s="36"/>
      <c r="K376" s="36"/>
      <c r="L376" s="36"/>
      <c r="M376" s="36"/>
      <c r="N376" s="36"/>
      <c r="O376" s="36"/>
      <c r="P376" s="36"/>
      <c r="Q376" s="36"/>
      <c r="R376" s="38"/>
      <c r="S376" s="36"/>
      <c r="T376" s="36"/>
      <c r="U376" s="36"/>
      <c r="V376" s="36"/>
      <c r="W376" s="36"/>
      <c r="X376" s="36"/>
      <c r="Y376" s="36"/>
      <c r="Z376" s="36"/>
      <c r="AA376" s="36"/>
    </row>
    <row r="377" spans="1:27" x14ac:dyDescent="0.25">
      <c r="A377" s="36"/>
      <c r="B377" s="36"/>
      <c r="C377" s="36"/>
      <c r="D377" s="36"/>
      <c r="E377" s="36"/>
      <c r="F377" s="36"/>
      <c r="G377" s="36"/>
      <c r="H377" s="36"/>
      <c r="I377" s="36"/>
      <c r="J377" s="36"/>
      <c r="K377" s="36"/>
      <c r="L377" s="36"/>
      <c r="M377" s="36"/>
      <c r="N377" s="36"/>
      <c r="O377" s="36"/>
      <c r="P377" s="36"/>
      <c r="Q377" s="36"/>
      <c r="R377" s="38"/>
      <c r="S377" s="36"/>
      <c r="T377" s="36"/>
      <c r="U377" s="36"/>
      <c r="V377" s="36"/>
      <c r="W377" s="36"/>
      <c r="X377" s="36"/>
      <c r="Y377" s="36"/>
      <c r="Z377" s="36"/>
      <c r="AA377" s="36"/>
    </row>
    <row r="378" spans="1:27" x14ac:dyDescent="0.25">
      <c r="A378" s="36"/>
      <c r="B378" s="36"/>
      <c r="C378" s="36"/>
      <c r="D378" s="36"/>
      <c r="E378" s="36"/>
      <c r="F378" s="36"/>
      <c r="G378" s="36"/>
      <c r="H378" s="36"/>
      <c r="I378" s="36"/>
      <c r="J378" s="36"/>
      <c r="K378" s="36"/>
      <c r="L378" s="36"/>
      <c r="M378" s="36"/>
      <c r="N378" s="36"/>
      <c r="O378" s="36"/>
      <c r="P378" s="36"/>
      <c r="Q378" s="36"/>
      <c r="R378" s="38"/>
      <c r="S378" s="36"/>
      <c r="T378" s="36"/>
      <c r="U378" s="36"/>
      <c r="V378" s="36"/>
      <c r="W378" s="36"/>
      <c r="X378" s="36"/>
      <c r="Y378" s="36"/>
      <c r="Z378" s="36"/>
      <c r="AA378" s="36"/>
    </row>
    <row r="379" spans="1:27" x14ac:dyDescent="0.25">
      <c r="A379" s="36"/>
      <c r="B379" s="36"/>
      <c r="C379" s="36"/>
      <c r="D379" s="36"/>
      <c r="E379" s="36"/>
      <c r="F379" s="36"/>
      <c r="G379" s="36"/>
      <c r="H379" s="36"/>
      <c r="I379" s="36"/>
      <c r="J379" s="36"/>
      <c r="K379" s="36"/>
      <c r="L379" s="36"/>
      <c r="M379" s="36"/>
      <c r="N379" s="36"/>
      <c r="O379" s="36"/>
      <c r="P379" s="36"/>
      <c r="Q379" s="36"/>
      <c r="R379" s="38"/>
      <c r="S379" s="36"/>
      <c r="T379" s="36"/>
      <c r="U379" s="36"/>
      <c r="V379" s="36"/>
      <c r="W379" s="36"/>
      <c r="X379" s="36"/>
      <c r="Y379" s="36"/>
      <c r="Z379" s="36"/>
      <c r="AA379" s="36"/>
    </row>
    <row r="380" spans="1:27" x14ac:dyDescent="0.25">
      <c r="A380" s="36"/>
      <c r="B380" s="36"/>
      <c r="C380" s="36"/>
      <c r="D380" s="36"/>
      <c r="E380" s="36"/>
      <c r="F380" s="36"/>
      <c r="G380" s="36"/>
      <c r="H380" s="36"/>
      <c r="I380" s="36"/>
      <c r="J380" s="36"/>
      <c r="K380" s="36"/>
      <c r="L380" s="36"/>
      <c r="M380" s="36"/>
      <c r="N380" s="36"/>
      <c r="O380" s="36"/>
      <c r="P380" s="36"/>
      <c r="Q380" s="36"/>
      <c r="R380" s="38"/>
      <c r="S380" s="36"/>
      <c r="T380" s="36"/>
      <c r="U380" s="36"/>
      <c r="V380" s="36"/>
      <c r="W380" s="36"/>
      <c r="X380" s="36"/>
      <c r="Y380" s="36"/>
      <c r="Z380" s="36"/>
      <c r="AA380" s="36"/>
    </row>
    <row r="381" spans="1:27" x14ac:dyDescent="0.25">
      <c r="A381" s="36"/>
      <c r="B381" s="36"/>
      <c r="C381" s="36"/>
      <c r="D381" s="36"/>
      <c r="E381" s="36"/>
      <c r="F381" s="36"/>
      <c r="G381" s="36"/>
      <c r="H381" s="36"/>
      <c r="I381" s="36"/>
      <c r="J381" s="36"/>
      <c r="K381" s="36"/>
      <c r="L381" s="36"/>
      <c r="M381" s="36"/>
      <c r="N381" s="36"/>
      <c r="O381" s="36"/>
      <c r="P381" s="36"/>
      <c r="Q381" s="36"/>
      <c r="R381" s="38"/>
      <c r="S381" s="36"/>
      <c r="T381" s="36"/>
      <c r="U381" s="36"/>
      <c r="V381" s="36"/>
      <c r="W381" s="36"/>
      <c r="X381" s="36"/>
      <c r="Y381" s="36"/>
      <c r="Z381" s="36"/>
      <c r="AA381" s="36"/>
    </row>
    <row r="382" spans="1:27" x14ac:dyDescent="0.25">
      <c r="A382" s="36"/>
      <c r="B382" s="36"/>
      <c r="C382" s="36"/>
      <c r="D382" s="36"/>
      <c r="E382" s="36"/>
      <c r="F382" s="36"/>
      <c r="G382" s="36"/>
      <c r="H382" s="36"/>
      <c r="I382" s="36"/>
      <c r="J382" s="36"/>
      <c r="K382" s="36"/>
      <c r="L382" s="36"/>
      <c r="M382" s="36"/>
      <c r="N382" s="36"/>
      <c r="O382" s="36"/>
      <c r="P382" s="36"/>
      <c r="Q382" s="36"/>
      <c r="R382" s="38"/>
      <c r="S382" s="36"/>
      <c r="T382" s="36"/>
      <c r="U382" s="36"/>
      <c r="V382" s="36"/>
      <c r="W382" s="36"/>
      <c r="X382" s="36"/>
      <c r="Y382" s="36"/>
      <c r="Z382" s="36"/>
      <c r="AA382" s="36"/>
    </row>
    <row r="383" spans="1:27" x14ac:dyDescent="0.25">
      <c r="A383" s="36"/>
      <c r="B383" s="36"/>
      <c r="C383" s="36"/>
      <c r="D383" s="36"/>
      <c r="E383" s="36"/>
      <c r="F383" s="36"/>
      <c r="G383" s="36"/>
      <c r="H383" s="36"/>
      <c r="I383" s="36"/>
      <c r="J383" s="36"/>
      <c r="K383" s="36"/>
      <c r="L383" s="36"/>
      <c r="M383" s="36"/>
      <c r="N383" s="36"/>
      <c r="O383" s="36"/>
      <c r="P383" s="36"/>
      <c r="Q383" s="36"/>
      <c r="R383" s="38"/>
      <c r="S383" s="36"/>
      <c r="T383" s="36"/>
      <c r="U383" s="36"/>
      <c r="V383" s="36"/>
      <c r="W383" s="36"/>
      <c r="X383" s="36"/>
      <c r="Y383" s="36"/>
      <c r="Z383" s="36"/>
      <c r="AA383" s="36"/>
    </row>
    <row r="384" spans="1:27" x14ac:dyDescent="0.25">
      <c r="A384" s="36"/>
      <c r="B384" s="36"/>
      <c r="C384" s="36"/>
      <c r="D384" s="36"/>
      <c r="E384" s="36"/>
      <c r="F384" s="36"/>
      <c r="G384" s="36"/>
      <c r="H384" s="36"/>
      <c r="I384" s="36"/>
      <c r="J384" s="36"/>
      <c r="K384" s="36"/>
      <c r="L384" s="36"/>
      <c r="M384" s="36"/>
      <c r="N384" s="36"/>
      <c r="O384" s="36"/>
      <c r="P384" s="36"/>
      <c r="Q384" s="36"/>
      <c r="R384" s="38"/>
      <c r="S384" s="36"/>
      <c r="T384" s="36"/>
      <c r="U384" s="36"/>
      <c r="V384" s="36"/>
      <c r="W384" s="36"/>
      <c r="X384" s="36"/>
      <c r="Y384" s="36"/>
      <c r="Z384" s="36"/>
      <c r="AA384" s="36"/>
    </row>
    <row r="385" spans="1:27" x14ac:dyDescent="0.25">
      <c r="A385" s="36"/>
      <c r="B385" s="36"/>
      <c r="C385" s="36"/>
      <c r="D385" s="36"/>
      <c r="E385" s="36"/>
      <c r="F385" s="36"/>
      <c r="G385" s="36"/>
      <c r="H385" s="36"/>
      <c r="I385" s="36"/>
      <c r="J385" s="36"/>
      <c r="K385" s="36"/>
      <c r="L385" s="36"/>
      <c r="M385" s="36"/>
      <c r="N385" s="36"/>
      <c r="O385" s="36"/>
      <c r="P385" s="36"/>
      <c r="Q385" s="36"/>
      <c r="R385" s="38"/>
      <c r="S385" s="36"/>
      <c r="T385" s="36"/>
      <c r="U385" s="36"/>
      <c r="V385" s="36"/>
      <c r="W385" s="36"/>
      <c r="X385" s="36"/>
      <c r="Y385" s="36"/>
      <c r="Z385" s="36"/>
      <c r="AA385" s="36"/>
    </row>
    <row r="386" spans="1:27" x14ac:dyDescent="0.25">
      <c r="A386" s="36"/>
      <c r="B386" s="36"/>
      <c r="C386" s="36"/>
      <c r="D386" s="36"/>
      <c r="E386" s="36"/>
      <c r="F386" s="36"/>
      <c r="G386" s="36"/>
      <c r="H386" s="36"/>
      <c r="I386" s="36"/>
      <c r="J386" s="36"/>
      <c r="K386" s="36"/>
      <c r="L386" s="36"/>
      <c r="M386" s="36"/>
      <c r="N386" s="36"/>
      <c r="O386" s="36"/>
      <c r="P386" s="36"/>
      <c r="Q386" s="36"/>
      <c r="R386" s="38"/>
      <c r="S386" s="36"/>
      <c r="T386" s="36"/>
      <c r="U386" s="36"/>
      <c r="V386" s="36"/>
      <c r="W386" s="36"/>
      <c r="X386" s="36"/>
      <c r="Y386" s="36"/>
      <c r="Z386" s="36"/>
      <c r="AA386" s="36"/>
    </row>
    <row r="387" spans="1:27" x14ac:dyDescent="0.25">
      <c r="A387" s="36"/>
      <c r="B387" s="36"/>
      <c r="C387" s="36"/>
      <c r="D387" s="36"/>
      <c r="E387" s="36"/>
      <c r="F387" s="36"/>
      <c r="G387" s="36"/>
      <c r="H387" s="36"/>
      <c r="I387" s="36"/>
      <c r="J387" s="36"/>
      <c r="K387" s="36"/>
      <c r="L387" s="36"/>
      <c r="M387" s="36"/>
      <c r="N387" s="36"/>
      <c r="O387" s="36"/>
      <c r="P387" s="36"/>
      <c r="Q387" s="36"/>
      <c r="R387" s="38"/>
      <c r="S387" s="36"/>
      <c r="T387" s="36"/>
      <c r="U387" s="36"/>
      <c r="V387" s="36"/>
      <c r="W387" s="36"/>
      <c r="X387" s="36"/>
      <c r="Y387" s="36"/>
      <c r="Z387" s="36"/>
      <c r="AA387" s="36"/>
    </row>
    <row r="388" spans="1:27" x14ac:dyDescent="0.25">
      <c r="A388" s="36"/>
      <c r="B388" s="36"/>
      <c r="C388" s="36"/>
      <c r="D388" s="36"/>
      <c r="E388" s="36"/>
      <c r="F388" s="36"/>
      <c r="G388" s="36"/>
      <c r="H388" s="36"/>
      <c r="I388" s="36"/>
      <c r="J388" s="36"/>
      <c r="K388" s="36"/>
      <c r="L388" s="36"/>
      <c r="M388" s="36"/>
      <c r="N388" s="36"/>
      <c r="O388" s="36"/>
      <c r="P388" s="36"/>
      <c r="Q388" s="36"/>
      <c r="R388" s="38"/>
      <c r="S388" s="36"/>
      <c r="T388" s="36"/>
      <c r="U388" s="36"/>
      <c r="V388" s="36"/>
      <c r="W388" s="36"/>
      <c r="X388" s="36"/>
      <c r="Y388" s="36"/>
      <c r="Z388" s="36"/>
      <c r="AA388" s="36"/>
    </row>
    <row r="389" spans="1:27" x14ac:dyDescent="0.25">
      <c r="A389" s="36"/>
      <c r="B389" s="36"/>
      <c r="C389" s="36"/>
      <c r="D389" s="36"/>
      <c r="E389" s="36"/>
      <c r="F389" s="36"/>
      <c r="G389" s="36"/>
      <c r="H389" s="36"/>
      <c r="I389" s="36"/>
      <c r="J389" s="36"/>
      <c r="K389" s="36"/>
      <c r="L389" s="36"/>
      <c r="M389" s="36"/>
      <c r="N389" s="36"/>
      <c r="O389" s="36"/>
      <c r="P389" s="36"/>
      <c r="Q389" s="36"/>
      <c r="R389" s="38"/>
      <c r="S389" s="36"/>
      <c r="T389" s="36"/>
      <c r="U389" s="36"/>
      <c r="V389" s="36"/>
      <c r="W389" s="36"/>
      <c r="X389" s="36"/>
      <c r="Y389" s="36"/>
      <c r="Z389" s="36"/>
      <c r="AA389" s="36"/>
    </row>
    <row r="390" spans="1:27" x14ac:dyDescent="0.25">
      <c r="A390" s="36"/>
      <c r="B390" s="36"/>
      <c r="C390" s="36"/>
      <c r="D390" s="36"/>
      <c r="E390" s="36"/>
      <c r="F390" s="36"/>
      <c r="G390" s="36"/>
      <c r="H390" s="36"/>
      <c r="I390" s="36"/>
      <c r="J390" s="36"/>
      <c r="K390" s="36"/>
      <c r="L390" s="36"/>
      <c r="M390" s="36"/>
      <c r="N390" s="36"/>
      <c r="O390" s="36"/>
      <c r="P390" s="36"/>
      <c r="Q390" s="36"/>
      <c r="R390" s="38"/>
      <c r="S390" s="36"/>
      <c r="T390" s="36"/>
      <c r="U390" s="36"/>
      <c r="V390" s="36"/>
      <c r="W390" s="36"/>
      <c r="X390" s="36"/>
      <c r="Y390" s="36"/>
      <c r="Z390" s="36"/>
      <c r="AA390" s="36"/>
    </row>
    <row r="391" spans="1:27" x14ac:dyDescent="0.25">
      <c r="A391" s="36"/>
      <c r="B391" s="36"/>
      <c r="C391" s="36"/>
      <c r="D391" s="36"/>
      <c r="E391" s="36"/>
      <c r="F391" s="36"/>
      <c r="G391" s="36"/>
      <c r="H391" s="36"/>
      <c r="I391" s="36"/>
      <c r="J391" s="36"/>
      <c r="K391" s="36"/>
      <c r="L391" s="36"/>
      <c r="M391" s="36"/>
      <c r="N391" s="36"/>
      <c r="O391" s="36"/>
      <c r="P391" s="36"/>
      <c r="Q391" s="36"/>
      <c r="R391" s="38"/>
      <c r="S391" s="36"/>
      <c r="T391" s="36"/>
      <c r="U391" s="36"/>
      <c r="V391" s="36"/>
      <c r="W391" s="36"/>
      <c r="X391" s="36"/>
      <c r="Y391" s="36"/>
      <c r="Z391" s="36"/>
      <c r="AA391" s="36"/>
    </row>
    <row r="392" spans="1:27" x14ac:dyDescent="0.25">
      <c r="A392" s="36"/>
      <c r="B392" s="36"/>
      <c r="C392" s="36"/>
      <c r="D392" s="36"/>
      <c r="E392" s="36"/>
      <c r="F392" s="36"/>
      <c r="G392" s="36"/>
      <c r="H392" s="36"/>
      <c r="I392" s="36"/>
      <c r="J392" s="36"/>
      <c r="K392" s="36"/>
      <c r="L392" s="36"/>
      <c r="M392" s="36"/>
      <c r="N392" s="36"/>
      <c r="O392" s="36"/>
      <c r="P392" s="36"/>
      <c r="Q392" s="36"/>
      <c r="R392" s="38"/>
      <c r="S392" s="36"/>
      <c r="T392" s="36"/>
      <c r="U392" s="36"/>
      <c r="V392" s="36"/>
      <c r="W392" s="36"/>
      <c r="X392" s="36"/>
      <c r="Y392" s="36"/>
      <c r="Z392" s="36"/>
      <c r="AA392" s="36"/>
    </row>
    <row r="393" spans="1:27" x14ac:dyDescent="0.25">
      <c r="A393" s="36"/>
      <c r="B393" s="36"/>
      <c r="C393" s="36"/>
      <c r="D393" s="36"/>
      <c r="E393" s="36"/>
      <c r="F393" s="36"/>
      <c r="G393" s="36"/>
      <c r="H393" s="36"/>
      <c r="I393" s="36"/>
      <c r="J393" s="36"/>
      <c r="K393" s="36"/>
      <c r="L393" s="36"/>
      <c r="M393" s="36"/>
      <c r="N393" s="36"/>
      <c r="O393" s="36"/>
      <c r="P393" s="36"/>
      <c r="Q393" s="36"/>
      <c r="R393" s="38"/>
      <c r="S393" s="36"/>
      <c r="T393" s="36"/>
      <c r="U393" s="36"/>
      <c r="V393" s="36"/>
      <c r="W393" s="36"/>
      <c r="X393" s="36"/>
      <c r="Y393" s="36"/>
      <c r="Z393" s="36"/>
      <c r="AA393" s="36"/>
    </row>
    <row r="394" spans="1:27" x14ac:dyDescent="0.25">
      <c r="A394" s="36"/>
      <c r="B394" s="36"/>
      <c r="C394" s="36"/>
      <c r="D394" s="36"/>
      <c r="E394" s="36"/>
      <c r="F394" s="36"/>
      <c r="G394" s="36"/>
      <c r="H394" s="36"/>
      <c r="I394" s="36"/>
      <c r="J394" s="36"/>
      <c r="K394" s="36"/>
      <c r="L394" s="36"/>
      <c r="M394" s="36"/>
      <c r="N394" s="36"/>
      <c r="O394" s="36"/>
      <c r="P394" s="36"/>
      <c r="Q394" s="36"/>
      <c r="R394" s="38"/>
      <c r="S394" s="36"/>
      <c r="T394" s="36"/>
      <c r="U394" s="36"/>
      <c r="V394" s="36"/>
      <c r="W394" s="36"/>
      <c r="X394" s="36"/>
      <c r="Y394" s="36"/>
      <c r="Z394" s="36"/>
      <c r="AA394" s="36"/>
    </row>
    <row r="395" spans="1:27" x14ac:dyDescent="0.25">
      <c r="A395" s="36"/>
      <c r="B395" s="36"/>
      <c r="C395" s="36"/>
      <c r="D395" s="36"/>
      <c r="E395" s="36"/>
      <c r="F395" s="36"/>
      <c r="G395" s="36"/>
      <c r="H395" s="36"/>
      <c r="I395" s="36"/>
      <c r="J395" s="36"/>
      <c r="K395" s="36"/>
      <c r="L395" s="36"/>
      <c r="M395" s="36"/>
      <c r="N395" s="36"/>
      <c r="O395" s="36"/>
      <c r="P395" s="36"/>
      <c r="Q395" s="36"/>
      <c r="R395" s="38"/>
      <c r="S395" s="36"/>
      <c r="T395" s="36"/>
      <c r="U395" s="36"/>
      <c r="V395" s="36"/>
      <c r="W395" s="36"/>
      <c r="X395" s="36"/>
      <c r="Y395" s="36"/>
      <c r="Z395" s="36"/>
      <c r="AA395" s="36"/>
    </row>
    <row r="396" spans="1:27" x14ac:dyDescent="0.25">
      <c r="A396" s="36"/>
      <c r="B396" s="36"/>
      <c r="C396" s="36"/>
      <c r="D396" s="36"/>
      <c r="E396" s="36"/>
      <c r="F396" s="36"/>
      <c r="G396" s="36"/>
      <c r="H396" s="36"/>
      <c r="I396" s="36"/>
      <c r="J396" s="36"/>
      <c r="K396" s="36"/>
      <c r="L396" s="36"/>
      <c r="M396" s="36"/>
      <c r="N396" s="36"/>
      <c r="O396" s="36"/>
      <c r="P396" s="36"/>
      <c r="Q396" s="36"/>
      <c r="R396" s="38"/>
      <c r="S396" s="36"/>
      <c r="T396" s="36"/>
      <c r="U396" s="36"/>
      <c r="V396" s="36"/>
      <c r="W396" s="36"/>
      <c r="X396" s="36"/>
      <c r="Y396" s="36"/>
      <c r="Z396" s="36"/>
      <c r="AA396" s="36"/>
    </row>
    <row r="397" spans="1:27" x14ac:dyDescent="0.25">
      <c r="A397" s="36"/>
      <c r="B397" s="36"/>
      <c r="C397" s="36"/>
      <c r="D397" s="36"/>
      <c r="E397" s="36"/>
      <c r="F397" s="36"/>
      <c r="G397" s="36"/>
      <c r="H397" s="36"/>
      <c r="I397" s="36"/>
      <c r="J397" s="36"/>
      <c r="K397" s="36"/>
      <c r="L397" s="36"/>
      <c r="M397" s="36"/>
      <c r="N397" s="36"/>
      <c r="O397" s="36"/>
      <c r="P397" s="36"/>
      <c r="Q397" s="36"/>
      <c r="R397" s="38"/>
      <c r="S397" s="36"/>
      <c r="T397" s="36"/>
      <c r="U397" s="36"/>
      <c r="V397" s="36"/>
      <c r="W397" s="36"/>
      <c r="X397" s="36"/>
      <c r="Y397" s="36"/>
      <c r="Z397" s="36"/>
      <c r="AA397" s="36"/>
    </row>
    <row r="398" spans="1:27" x14ac:dyDescent="0.25">
      <c r="A398" s="36"/>
      <c r="B398" s="36"/>
      <c r="C398" s="36"/>
      <c r="D398" s="36"/>
      <c r="E398" s="36"/>
      <c r="F398" s="36"/>
      <c r="G398" s="36"/>
      <c r="H398" s="36"/>
      <c r="I398" s="36"/>
      <c r="J398" s="36"/>
      <c r="K398" s="36"/>
      <c r="L398" s="36"/>
      <c r="M398" s="36"/>
      <c r="N398" s="36"/>
      <c r="O398" s="36"/>
      <c r="P398" s="36"/>
      <c r="Q398" s="36"/>
      <c r="R398" s="38"/>
      <c r="S398" s="36"/>
      <c r="T398" s="36"/>
      <c r="U398" s="36"/>
      <c r="V398" s="36"/>
      <c r="W398" s="36"/>
      <c r="X398" s="36"/>
      <c r="Y398" s="36"/>
      <c r="Z398" s="36"/>
      <c r="AA398" s="36"/>
    </row>
    <row r="399" spans="1:27" x14ac:dyDescent="0.25">
      <c r="A399" s="36"/>
      <c r="B399" s="36"/>
      <c r="C399" s="36"/>
      <c r="D399" s="36"/>
      <c r="E399" s="36"/>
      <c r="F399" s="36"/>
      <c r="G399" s="36"/>
      <c r="H399" s="36"/>
      <c r="I399" s="36"/>
      <c r="J399" s="36"/>
      <c r="K399" s="36"/>
      <c r="L399" s="36"/>
      <c r="M399" s="36"/>
      <c r="N399" s="36"/>
      <c r="O399" s="36"/>
      <c r="P399" s="36"/>
      <c r="Q399" s="36"/>
      <c r="R399" s="38"/>
      <c r="S399" s="36"/>
      <c r="T399" s="36"/>
      <c r="U399" s="36"/>
      <c r="V399" s="36"/>
      <c r="W399" s="36"/>
      <c r="X399" s="36"/>
      <c r="Y399" s="36"/>
      <c r="Z399" s="36"/>
      <c r="AA399" s="36"/>
    </row>
    <row r="400" spans="1:27" x14ac:dyDescent="0.25">
      <c r="A400" s="36"/>
      <c r="B400" s="36"/>
      <c r="C400" s="36"/>
      <c r="D400" s="36"/>
      <c r="E400" s="36"/>
      <c r="F400" s="36"/>
      <c r="G400" s="36"/>
      <c r="H400" s="36"/>
      <c r="I400" s="36"/>
      <c r="J400" s="36"/>
      <c r="K400" s="36"/>
      <c r="L400" s="36"/>
      <c r="M400" s="36"/>
      <c r="N400" s="36"/>
      <c r="O400" s="36"/>
      <c r="P400" s="36"/>
      <c r="Q400" s="36"/>
      <c r="R400" s="38"/>
      <c r="S400" s="36"/>
      <c r="T400" s="36"/>
      <c r="U400" s="36"/>
      <c r="V400" s="36"/>
      <c r="W400" s="36"/>
      <c r="X400" s="36"/>
      <c r="Y400" s="36"/>
      <c r="Z400" s="36"/>
      <c r="AA400" s="36"/>
    </row>
    <row r="401" spans="1:27" x14ac:dyDescent="0.25">
      <c r="A401" s="36"/>
      <c r="B401" s="36"/>
      <c r="C401" s="36"/>
      <c r="D401" s="36"/>
      <c r="E401" s="36"/>
      <c r="F401" s="36"/>
      <c r="G401" s="36"/>
      <c r="H401" s="36"/>
      <c r="I401" s="36"/>
      <c r="J401" s="36"/>
      <c r="K401" s="36"/>
      <c r="L401" s="36"/>
      <c r="M401" s="36"/>
      <c r="N401" s="36"/>
      <c r="O401" s="36"/>
      <c r="P401" s="36"/>
      <c r="Q401" s="36"/>
      <c r="R401" s="38"/>
      <c r="S401" s="36"/>
      <c r="T401" s="36"/>
      <c r="U401" s="36"/>
      <c r="V401" s="36"/>
      <c r="W401" s="36"/>
      <c r="X401" s="36"/>
      <c r="Y401" s="36"/>
      <c r="Z401" s="36"/>
      <c r="AA401" s="36"/>
    </row>
    <row r="402" spans="1:27" x14ac:dyDescent="0.25">
      <c r="A402" s="36"/>
      <c r="B402" s="36"/>
      <c r="C402" s="36"/>
      <c r="D402" s="36"/>
      <c r="E402" s="36"/>
      <c r="F402" s="36"/>
      <c r="G402" s="36"/>
      <c r="H402" s="36"/>
      <c r="I402" s="36"/>
      <c r="J402" s="36"/>
      <c r="K402" s="36"/>
      <c r="L402" s="36"/>
      <c r="M402" s="36"/>
      <c r="N402" s="36"/>
      <c r="O402" s="36"/>
      <c r="P402" s="36"/>
      <c r="Q402" s="36"/>
      <c r="R402" s="38"/>
      <c r="S402" s="36"/>
      <c r="T402" s="36"/>
      <c r="U402" s="36"/>
      <c r="V402" s="36"/>
      <c r="W402" s="36"/>
      <c r="X402" s="36"/>
      <c r="Y402" s="36"/>
      <c r="Z402" s="36"/>
      <c r="AA402" s="36"/>
    </row>
    <row r="403" spans="1:27" x14ac:dyDescent="0.25">
      <c r="A403" s="36"/>
      <c r="B403" s="36"/>
      <c r="C403" s="36"/>
      <c r="D403" s="36"/>
      <c r="E403" s="36"/>
      <c r="F403" s="36"/>
      <c r="G403" s="36"/>
      <c r="H403" s="36"/>
      <c r="I403" s="36"/>
      <c r="J403" s="36"/>
      <c r="K403" s="36"/>
      <c r="L403" s="36"/>
      <c r="M403" s="36"/>
      <c r="N403" s="36"/>
      <c r="O403" s="36"/>
      <c r="P403" s="36"/>
      <c r="Q403" s="36"/>
      <c r="R403" s="38"/>
      <c r="S403" s="36"/>
      <c r="T403" s="36"/>
      <c r="U403" s="36"/>
      <c r="V403" s="36"/>
      <c r="W403" s="36"/>
      <c r="X403" s="36"/>
      <c r="Y403" s="36"/>
      <c r="Z403" s="36"/>
      <c r="AA403" s="36"/>
    </row>
    <row r="404" spans="1:27" x14ac:dyDescent="0.25">
      <c r="A404" s="36"/>
      <c r="B404" s="36"/>
      <c r="C404" s="36"/>
      <c r="D404" s="36"/>
      <c r="E404" s="36"/>
      <c r="F404" s="36"/>
      <c r="G404" s="36"/>
      <c r="H404" s="36"/>
      <c r="I404" s="36"/>
      <c r="J404" s="36"/>
      <c r="K404" s="36"/>
      <c r="L404" s="36"/>
      <c r="M404" s="36"/>
      <c r="N404" s="36"/>
      <c r="O404" s="36"/>
      <c r="P404" s="36"/>
      <c r="Q404" s="36"/>
      <c r="R404" s="38"/>
      <c r="S404" s="36"/>
      <c r="T404" s="36"/>
      <c r="U404" s="36"/>
      <c r="V404" s="36"/>
      <c r="W404" s="36"/>
      <c r="X404" s="36"/>
      <c r="Y404" s="36"/>
      <c r="Z404" s="36"/>
      <c r="AA404" s="36"/>
    </row>
    <row r="405" spans="1:27" x14ac:dyDescent="0.25">
      <c r="A405" s="36"/>
      <c r="B405" s="36"/>
      <c r="C405" s="36"/>
      <c r="D405" s="36"/>
      <c r="E405" s="36"/>
      <c r="F405" s="36"/>
      <c r="G405" s="36"/>
      <c r="H405" s="36"/>
      <c r="I405" s="36"/>
      <c r="J405" s="36"/>
      <c r="K405" s="36"/>
      <c r="L405" s="36"/>
      <c r="M405" s="36"/>
      <c r="N405" s="36"/>
      <c r="O405" s="36"/>
      <c r="P405" s="36"/>
      <c r="Q405" s="36"/>
      <c r="R405" s="38"/>
      <c r="S405" s="36"/>
      <c r="T405" s="36"/>
      <c r="U405" s="36"/>
      <c r="V405" s="36"/>
      <c r="W405" s="36"/>
      <c r="X405" s="36"/>
      <c r="Y405" s="36"/>
      <c r="Z405" s="36"/>
      <c r="AA405" s="36"/>
    </row>
    <row r="406" spans="1:27" x14ac:dyDescent="0.25">
      <c r="A406" s="36"/>
      <c r="B406" s="36"/>
      <c r="C406" s="36"/>
      <c r="D406" s="36"/>
      <c r="E406" s="36"/>
      <c r="F406" s="36"/>
      <c r="G406" s="36"/>
      <c r="H406" s="36"/>
      <c r="I406" s="36"/>
      <c r="J406" s="36"/>
      <c r="K406" s="36"/>
      <c r="L406" s="36"/>
      <c r="M406" s="36"/>
      <c r="N406" s="36"/>
      <c r="O406" s="36"/>
      <c r="P406" s="36"/>
      <c r="Q406" s="36"/>
      <c r="R406" s="38"/>
      <c r="S406" s="36"/>
      <c r="T406" s="36"/>
      <c r="U406" s="36"/>
      <c r="V406" s="36"/>
      <c r="W406" s="36"/>
      <c r="X406" s="36"/>
      <c r="Y406" s="36"/>
      <c r="Z406" s="36"/>
      <c r="AA406" s="36"/>
    </row>
    <row r="407" spans="1:27" x14ac:dyDescent="0.25">
      <c r="A407" s="36"/>
      <c r="B407" s="36"/>
      <c r="C407" s="36"/>
      <c r="D407" s="36"/>
      <c r="E407" s="36"/>
      <c r="F407" s="36"/>
      <c r="G407" s="36"/>
      <c r="H407" s="36"/>
      <c r="I407" s="36"/>
      <c r="J407" s="36"/>
      <c r="K407" s="36"/>
      <c r="L407" s="36"/>
      <c r="M407" s="36"/>
      <c r="N407" s="36"/>
      <c r="O407" s="36"/>
      <c r="P407" s="36"/>
      <c r="Q407" s="36"/>
      <c r="R407" s="38"/>
      <c r="S407" s="36"/>
      <c r="T407" s="36"/>
      <c r="U407" s="36"/>
      <c r="V407" s="36"/>
      <c r="W407" s="36"/>
      <c r="X407" s="36"/>
      <c r="Y407" s="36"/>
      <c r="Z407" s="36"/>
      <c r="AA407" s="36"/>
    </row>
    <row r="408" spans="1:27" x14ac:dyDescent="0.25">
      <c r="A408" s="36"/>
      <c r="B408" s="36"/>
      <c r="C408" s="36"/>
      <c r="D408" s="36"/>
      <c r="E408" s="36"/>
      <c r="F408" s="36"/>
      <c r="G408" s="36"/>
      <c r="H408" s="36"/>
      <c r="I408" s="36"/>
      <c r="J408" s="36"/>
      <c r="K408" s="36"/>
      <c r="L408" s="36"/>
      <c r="M408" s="36"/>
      <c r="N408" s="36"/>
      <c r="O408" s="36"/>
      <c r="P408" s="36"/>
      <c r="Q408" s="36"/>
      <c r="R408" s="38"/>
      <c r="S408" s="36"/>
      <c r="T408" s="36"/>
      <c r="U408" s="36"/>
      <c r="V408" s="36"/>
      <c r="W408" s="36"/>
      <c r="X408" s="36"/>
      <c r="Y408" s="36"/>
      <c r="Z408" s="36"/>
      <c r="AA408" s="36"/>
    </row>
    <row r="409" spans="1:27" x14ac:dyDescent="0.25">
      <c r="A409" s="36"/>
      <c r="B409" s="36"/>
      <c r="C409" s="36"/>
      <c r="D409" s="36"/>
      <c r="E409" s="36"/>
      <c r="F409" s="36"/>
      <c r="G409" s="36"/>
      <c r="H409" s="36"/>
      <c r="I409" s="36"/>
      <c r="J409" s="36"/>
      <c r="K409" s="36"/>
      <c r="L409" s="36"/>
      <c r="M409" s="36"/>
      <c r="N409" s="36"/>
      <c r="O409" s="36"/>
      <c r="P409" s="36"/>
      <c r="Q409" s="36"/>
      <c r="R409" s="38"/>
      <c r="S409" s="36"/>
      <c r="T409" s="36"/>
      <c r="U409" s="36"/>
      <c r="V409" s="36"/>
      <c r="W409" s="36"/>
      <c r="X409" s="36"/>
      <c r="Y409" s="36"/>
      <c r="Z409" s="36"/>
      <c r="AA409" s="36"/>
    </row>
    <row r="410" spans="1:27" x14ac:dyDescent="0.25">
      <c r="A410" s="36"/>
      <c r="B410" s="36"/>
      <c r="C410" s="36"/>
      <c r="D410" s="36"/>
      <c r="E410" s="36"/>
      <c r="F410" s="36"/>
      <c r="G410" s="36"/>
      <c r="H410" s="36"/>
      <c r="I410" s="36"/>
      <c r="J410" s="36"/>
      <c r="K410" s="36"/>
      <c r="L410" s="36"/>
      <c r="M410" s="36"/>
      <c r="N410" s="36"/>
      <c r="O410" s="36"/>
      <c r="P410" s="36"/>
      <c r="Q410" s="36"/>
      <c r="R410" s="38"/>
      <c r="S410" s="36"/>
      <c r="T410" s="36"/>
      <c r="U410" s="36"/>
      <c r="V410" s="36"/>
      <c r="W410" s="36"/>
      <c r="X410" s="36"/>
      <c r="Y410" s="36"/>
      <c r="Z410" s="36"/>
      <c r="AA410" s="36"/>
    </row>
    <row r="411" spans="1:27" x14ac:dyDescent="0.25">
      <c r="A411" s="36"/>
      <c r="B411" s="36"/>
      <c r="C411" s="36"/>
      <c r="D411" s="36"/>
      <c r="E411" s="36"/>
      <c r="F411" s="36"/>
      <c r="G411" s="36"/>
      <c r="H411" s="36"/>
      <c r="I411" s="36"/>
      <c r="J411" s="36"/>
      <c r="K411" s="36"/>
      <c r="L411" s="36"/>
      <c r="M411" s="36"/>
      <c r="N411" s="36"/>
      <c r="O411" s="36"/>
      <c r="P411" s="36"/>
      <c r="Q411" s="36"/>
      <c r="R411" s="38"/>
      <c r="S411" s="36"/>
      <c r="T411" s="36"/>
      <c r="U411" s="36"/>
      <c r="V411" s="36"/>
      <c r="W411" s="36"/>
      <c r="X411" s="36"/>
      <c r="Y411" s="36"/>
      <c r="Z411" s="36"/>
      <c r="AA411" s="36"/>
    </row>
    <row r="412" spans="1:27" x14ac:dyDescent="0.25">
      <c r="A412" s="36"/>
      <c r="B412" s="36"/>
      <c r="C412" s="36"/>
      <c r="D412" s="36"/>
      <c r="E412" s="36"/>
      <c r="F412" s="36"/>
      <c r="G412" s="36"/>
      <c r="H412" s="36"/>
      <c r="I412" s="36"/>
      <c r="J412" s="36"/>
      <c r="K412" s="36"/>
      <c r="L412" s="36"/>
      <c r="M412" s="36"/>
      <c r="N412" s="36"/>
      <c r="O412" s="36"/>
      <c r="P412" s="36"/>
      <c r="Q412" s="36"/>
      <c r="R412" s="38"/>
      <c r="S412" s="36"/>
      <c r="T412" s="36"/>
      <c r="U412" s="36"/>
      <c r="V412" s="36"/>
      <c r="W412" s="36"/>
      <c r="X412" s="36"/>
      <c r="Y412" s="36"/>
      <c r="Z412" s="36"/>
      <c r="AA412" s="36"/>
    </row>
    <row r="413" spans="1:27" x14ac:dyDescent="0.25">
      <c r="A413" s="36"/>
      <c r="B413" s="36"/>
      <c r="C413" s="36"/>
      <c r="D413" s="36"/>
      <c r="E413" s="36"/>
      <c r="F413" s="36"/>
      <c r="G413" s="36"/>
      <c r="H413" s="36"/>
      <c r="I413" s="36"/>
      <c r="J413" s="36"/>
      <c r="K413" s="36"/>
      <c r="L413" s="36"/>
      <c r="M413" s="36"/>
      <c r="N413" s="36"/>
      <c r="O413" s="36"/>
      <c r="P413" s="36"/>
      <c r="Q413" s="36"/>
      <c r="R413" s="38"/>
      <c r="S413" s="36"/>
      <c r="T413" s="36"/>
      <c r="U413" s="36"/>
      <c r="V413" s="36"/>
      <c r="W413" s="36"/>
      <c r="X413" s="36"/>
      <c r="Y413" s="36"/>
      <c r="Z413" s="36"/>
      <c r="AA413" s="36"/>
    </row>
    <row r="414" spans="1:27" x14ac:dyDescent="0.25">
      <c r="A414" s="36"/>
      <c r="B414" s="36"/>
      <c r="C414" s="36"/>
      <c r="D414" s="36"/>
      <c r="E414" s="36"/>
      <c r="F414" s="36"/>
      <c r="G414" s="36"/>
      <c r="H414" s="36"/>
      <c r="I414" s="36"/>
      <c r="J414" s="36"/>
      <c r="K414" s="36"/>
      <c r="L414" s="36"/>
      <c r="M414" s="36"/>
      <c r="N414" s="36"/>
      <c r="O414" s="36"/>
      <c r="P414" s="36"/>
      <c r="Q414" s="36"/>
      <c r="R414" s="38"/>
      <c r="S414" s="36"/>
      <c r="T414" s="36"/>
      <c r="U414" s="36"/>
      <c r="V414" s="36"/>
      <c r="W414" s="36"/>
      <c r="X414" s="36"/>
      <c r="Y414" s="36"/>
      <c r="Z414" s="36"/>
      <c r="AA414" s="36"/>
    </row>
    <row r="415" spans="1:27" x14ac:dyDescent="0.25">
      <c r="A415" s="36"/>
      <c r="B415" s="36"/>
      <c r="C415" s="36"/>
      <c r="D415" s="36"/>
      <c r="E415" s="36"/>
      <c r="F415" s="36"/>
      <c r="G415" s="36"/>
      <c r="H415" s="36"/>
      <c r="I415" s="36"/>
      <c r="J415" s="36"/>
      <c r="K415" s="36"/>
      <c r="L415" s="36"/>
      <c r="M415" s="36"/>
      <c r="N415" s="36"/>
      <c r="O415" s="36"/>
      <c r="P415" s="36"/>
      <c r="Q415" s="36"/>
      <c r="R415" s="38"/>
      <c r="S415" s="36"/>
      <c r="T415" s="36"/>
      <c r="U415" s="36"/>
      <c r="V415" s="36"/>
      <c r="W415" s="36"/>
      <c r="X415" s="36"/>
      <c r="Y415" s="36"/>
      <c r="Z415" s="36"/>
      <c r="AA415" s="36"/>
    </row>
    <row r="416" spans="1:27" x14ac:dyDescent="0.25">
      <c r="A416" s="36"/>
      <c r="B416" s="36"/>
      <c r="C416" s="36"/>
      <c r="D416" s="36"/>
      <c r="E416" s="36"/>
      <c r="F416" s="36"/>
      <c r="G416" s="36"/>
      <c r="H416" s="36"/>
      <c r="I416" s="36"/>
      <c r="J416" s="36"/>
      <c r="K416" s="36"/>
      <c r="L416" s="36"/>
      <c r="M416" s="36"/>
      <c r="N416" s="36"/>
      <c r="O416" s="36"/>
      <c r="P416" s="36"/>
      <c r="Q416" s="36"/>
      <c r="R416" s="38"/>
      <c r="S416" s="36"/>
      <c r="T416" s="36"/>
      <c r="U416" s="36"/>
      <c r="V416" s="36"/>
      <c r="W416" s="36"/>
      <c r="X416" s="36"/>
      <c r="Y416" s="36"/>
      <c r="Z416" s="36"/>
      <c r="AA416" s="36"/>
    </row>
    <row r="417" spans="1:27" x14ac:dyDescent="0.25">
      <c r="A417" s="36"/>
      <c r="B417" s="36"/>
      <c r="C417" s="36"/>
      <c r="D417" s="36"/>
      <c r="E417" s="36"/>
      <c r="F417" s="36"/>
      <c r="G417" s="36"/>
      <c r="H417" s="36"/>
      <c r="I417" s="36"/>
      <c r="J417" s="36"/>
      <c r="K417" s="36"/>
      <c r="L417" s="36"/>
      <c r="M417" s="36"/>
      <c r="N417" s="36"/>
      <c r="O417" s="36"/>
      <c r="P417" s="36"/>
      <c r="Q417" s="36"/>
      <c r="R417" s="38"/>
      <c r="S417" s="36"/>
      <c r="T417" s="36"/>
      <c r="U417" s="36"/>
      <c r="V417" s="36"/>
      <c r="W417" s="36"/>
      <c r="X417" s="36"/>
      <c r="Y417" s="36"/>
      <c r="Z417" s="36"/>
      <c r="AA417" s="36"/>
    </row>
    <row r="418" spans="1:27" x14ac:dyDescent="0.25">
      <c r="A418" s="36"/>
      <c r="B418" s="36"/>
      <c r="C418" s="36"/>
      <c r="D418" s="36"/>
      <c r="E418" s="36"/>
      <c r="F418" s="36"/>
      <c r="G418" s="36"/>
      <c r="H418" s="36"/>
      <c r="I418" s="36"/>
      <c r="J418" s="36"/>
      <c r="K418" s="36"/>
      <c r="L418" s="36"/>
      <c r="M418" s="36"/>
      <c r="N418" s="36"/>
      <c r="O418" s="36"/>
      <c r="P418" s="36"/>
      <c r="Q418" s="36"/>
      <c r="R418" s="38"/>
      <c r="S418" s="36"/>
      <c r="T418" s="36"/>
      <c r="U418" s="36"/>
      <c r="V418" s="36"/>
      <c r="W418" s="36"/>
      <c r="X418" s="36"/>
      <c r="Y418" s="36"/>
      <c r="Z418" s="36"/>
      <c r="AA418" s="36"/>
    </row>
    <row r="419" spans="1:27" x14ac:dyDescent="0.25">
      <c r="A419" s="36"/>
      <c r="B419" s="36"/>
      <c r="C419" s="36"/>
      <c r="D419" s="36"/>
      <c r="E419" s="36"/>
      <c r="F419" s="36"/>
      <c r="G419" s="36"/>
      <c r="H419" s="36"/>
      <c r="I419" s="36"/>
      <c r="J419" s="36"/>
      <c r="K419" s="36"/>
      <c r="L419" s="36"/>
      <c r="M419" s="36"/>
      <c r="N419" s="36"/>
      <c r="O419" s="36"/>
      <c r="P419" s="36"/>
      <c r="Q419" s="36"/>
      <c r="R419" s="38"/>
      <c r="S419" s="36"/>
      <c r="T419" s="36"/>
      <c r="U419" s="36"/>
      <c r="V419" s="36"/>
      <c r="W419" s="36"/>
      <c r="X419" s="36"/>
      <c r="Y419" s="36"/>
      <c r="Z419" s="36"/>
      <c r="AA419" s="36"/>
    </row>
    <row r="420" spans="1:27" x14ac:dyDescent="0.25">
      <c r="A420" s="36"/>
      <c r="B420" s="36"/>
      <c r="C420" s="36"/>
      <c r="D420" s="36"/>
      <c r="E420" s="36"/>
      <c r="F420" s="36"/>
      <c r="G420" s="36"/>
      <c r="H420" s="36"/>
      <c r="I420" s="36"/>
      <c r="J420" s="36"/>
      <c r="K420" s="36"/>
      <c r="L420" s="36"/>
      <c r="M420" s="36"/>
      <c r="N420" s="36"/>
      <c r="O420" s="36"/>
      <c r="P420" s="36"/>
      <c r="Q420" s="36"/>
      <c r="R420" s="38"/>
      <c r="S420" s="36"/>
      <c r="T420" s="36"/>
      <c r="U420" s="36"/>
      <c r="V420" s="36"/>
      <c r="W420" s="36"/>
      <c r="X420" s="36"/>
      <c r="Y420" s="36"/>
      <c r="Z420" s="36"/>
      <c r="AA420" s="36"/>
    </row>
    <row r="421" spans="1:27" x14ac:dyDescent="0.25">
      <c r="A421" s="36"/>
      <c r="B421" s="36"/>
      <c r="C421" s="36"/>
      <c r="D421" s="36"/>
      <c r="E421" s="36"/>
      <c r="F421" s="36"/>
      <c r="G421" s="36"/>
      <c r="H421" s="36"/>
      <c r="I421" s="36"/>
      <c r="J421" s="36"/>
      <c r="K421" s="36"/>
      <c r="L421" s="36"/>
      <c r="M421" s="36"/>
      <c r="N421" s="36"/>
      <c r="O421" s="36"/>
      <c r="P421" s="36"/>
      <c r="Q421" s="36"/>
      <c r="R421" s="38"/>
      <c r="S421" s="36"/>
      <c r="T421" s="36"/>
      <c r="U421" s="36"/>
      <c r="V421" s="36"/>
      <c r="W421" s="36"/>
      <c r="X421" s="36"/>
      <c r="Y421" s="36"/>
      <c r="Z421" s="36"/>
      <c r="AA421" s="36"/>
    </row>
    <row r="422" spans="1:27" x14ac:dyDescent="0.25">
      <c r="A422" s="36"/>
      <c r="B422" s="36"/>
      <c r="C422" s="36"/>
      <c r="D422" s="36"/>
      <c r="E422" s="36"/>
      <c r="F422" s="36"/>
      <c r="G422" s="36"/>
      <c r="H422" s="36"/>
      <c r="I422" s="36"/>
      <c r="J422" s="36"/>
      <c r="K422" s="36"/>
      <c r="L422" s="36"/>
      <c r="M422" s="36"/>
      <c r="N422" s="36"/>
      <c r="O422" s="36"/>
      <c r="P422" s="36"/>
      <c r="Q422" s="36"/>
      <c r="R422" s="38"/>
      <c r="S422" s="36"/>
      <c r="T422" s="36"/>
      <c r="U422" s="36"/>
      <c r="V422" s="36"/>
      <c r="W422" s="36"/>
      <c r="X422" s="36"/>
      <c r="Y422" s="36"/>
      <c r="Z422" s="36"/>
      <c r="AA422" s="36"/>
    </row>
    <row r="423" spans="1:27" x14ac:dyDescent="0.25">
      <c r="A423" s="36"/>
      <c r="B423" s="36"/>
      <c r="C423" s="36"/>
      <c r="D423" s="36"/>
      <c r="E423" s="36"/>
      <c r="F423" s="36"/>
      <c r="G423" s="36"/>
      <c r="H423" s="36"/>
      <c r="I423" s="36"/>
      <c r="J423" s="36"/>
      <c r="K423" s="36"/>
      <c r="L423" s="36"/>
      <c r="M423" s="36"/>
      <c r="N423" s="36"/>
      <c r="O423" s="36"/>
      <c r="P423" s="36"/>
      <c r="Q423" s="36"/>
      <c r="R423" s="38"/>
      <c r="S423" s="36"/>
      <c r="T423" s="36"/>
      <c r="U423" s="36"/>
      <c r="V423" s="36"/>
      <c r="W423" s="36"/>
      <c r="X423" s="36"/>
      <c r="Y423" s="36"/>
      <c r="Z423" s="36"/>
      <c r="AA423" s="36"/>
    </row>
    <row r="424" spans="1:27" x14ac:dyDescent="0.25">
      <c r="A424" s="36"/>
      <c r="B424" s="36"/>
      <c r="C424" s="36"/>
      <c r="D424" s="36"/>
      <c r="E424" s="36"/>
      <c r="F424" s="36"/>
      <c r="G424" s="36"/>
      <c r="H424" s="36"/>
      <c r="I424" s="36"/>
      <c r="J424" s="36"/>
      <c r="K424" s="36"/>
      <c r="L424" s="36"/>
      <c r="M424" s="36"/>
      <c r="N424" s="36"/>
      <c r="O424" s="36"/>
      <c r="P424" s="36"/>
      <c r="Q424" s="36"/>
      <c r="R424" s="38"/>
      <c r="S424" s="36"/>
      <c r="T424" s="36"/>
      <c r="U424" s="36"/>
      <c r="V424" s="36"/>
      <c r="W424" s="36"/>
      <c r="X424" s="36"/>
      <c r="Y424" s="36"/>
      <c r="Z424" s="36"/>
      <c r="AA424" s="36"/>
    </row>
    <row r="425" spans="1:27" x14ac:dyDescent="0.25">
      <c r="A425" s="36"/>
      <c r="B425" s="36"/>
      <c r="C425" s="36"/>
      <c r="D425" s="36"/>
      <c r="E425" s="36"/>
      <c r="F425" s="36"/>
      <c r="G425" s="36"/>
      <c r="H425" s="36"/>
      <c r="I425" s="36"/>
      <c r="J425" s="36"/>
      <c r="K425" s="36"/>
      <c r="L425" s="36"/>
      <c r="M425" s="36"/>
      <c r="N425" s="36"/>
      <c r="O425" s="36"/>
      <c r="P425" s="36"/>
      <c r="Q425" s="36"/>
      <c r="R425" s="38"/>
      <c r="S425" s="36"/>
      <c r="T425" s="36"/>
      <c r="U425" s="36"/>
      <c r="V425" s="36"/>
      <c r="W425" s="36"/>
      <c r="X425" s="36"/>
      <c r="Y425" s="36"/>
      <c r="Z425" s="36"/>
      <c r="AA425" s="36"/>
    </row>
    <row r="426" spans="1:27" x14ac:dyDescent="0.25">
      <c r="A426" s="36"/>
      <c r="B426" s="36"/>
      <c r="C426" s="36"/>
      <c r="D426" s="36"/>
      <c r="E426" s="36"/>
      <c r="F426" s="36"/>
      <c r="G426" s="36"/>
      <c r="H426" s="36"/>
      <c r="I426" s="36"/>
      <c r="J426" s="36"/>
      <c r="K426" s="36"/>
      <c r="L426" s="36"/>
      <c r="M426" s="36"/>
      <c r="N426" s="36"/>
      <c r="O426" s="36"/>
      <c r="P426" s="36"/>
      <c r="Q426" s="36"/>
      <c r="R426" s="38"/>
      <c r="S426" s="36"/>
      <c r="T426" s="36"/>
      <c r="U426" s="36"/>
      <c r="V426" s="36"/>
      <c r="W426" s="36"/>
      <c r="X426" s="36"/>
      <c r="Y426" s="36"/>
      <c r="Z426" s="36"/>
      <c r="AA426" s="36"/>
    </row>
    <row r="427" spans="1:27" x14ac:dyDescent="0.25">
      <c r="A427" s="36"/>
      <c r="B427" s="36"/>
      <c r="C427" s="36"/>
      <c r="D427" s="36"/>
      <c r="E427" s="36"/>
      <c r="F427" s="36"/>
      <c r="G427" s="36"/>
      <c r="H427" s="36"/>
      <c r="I427" s="36"/>
      <c r="J427" s="36"/>
      <c r="K427" s="36"/>
      <c r="L427" s="36"/>
      <c r="M427" s="36"/>
      <c r="N427" s="36"/>
      <c r="O427" s="36"/>
      <c r="P427" s="36"/>
      <c r="Q427" s="36"/>
      <c r="R427" s="38"/>
      <c r="S427" s="36"/>
      <c r="T427" s="36"/>
      <c r="U427" s="36"/>
      <c r="V427" s="36"/>
      <c r="W427" s="36"/>
      <c r="X427" s="36"/>
      <c r="Y427" s="36"/>
      <c r="Z427" s="36"/>
      <c r="AA427" s="36"/>
    </row>
    <row r="428" spans="1:27" x14ac:dyDescent="0.25">
      <c r="A428" s="36"/>
      <c r="B428" s="36"/>
      <c r="C428" s="36"/>
      <c r="D428" s="36"/>
      <c r="E428" s="36"/>
      <c r="F428" s="36"/>
      <c r="G428" s="36"/>
      <c r="H428" s="36"/>
      <c r="I428" s="36"/>
      <c r="J428" s="36"/>
      <c r="K428" s="36"/>
      <c r="L428" s="36"/>
      <c r="M428" s="36"/>
      <c r="N428" s="36"/>
      <c r="O428" s="36"/>
      <c r="P428" s="36"/>
      <c r="Q428" s="36"/>
      <c r="R428" s="38"/>
      <c r="S428" s="36"/>
      <c r="T428" s="36"/>
      <c r="U428" s="36"/>
      <c r="V428" s="36"/>
      <c r="W428" s="36"/>
      <c r="X428" s="36"/>
      <c r="Y428" s="36"/>
      <c r="Z428" s="36"/>
      <c r="AA428" s="36"/>
    </row>
    <row r="429" spans="1:27" x14ac:dyDescent="0.25">
      <c r="A429" s="36"/>
      <c r="B429" s="36"/>
      <c r="C429" s="36"/>
      <c r="D429" s="36"/>
      <c r="E429" s="36"/>
      <c r="F429" s="36"/>
      <c r="G429" s="36"/>
      <c r="H429" s="36"/>
      <c r="I429" s="36"/>
      <c r="J429" s="36"/>
      <c r="K429" s="36"/>
      <c r="L429" s="36"/>
      <c r="M429" s="36"/>
      <c r="N429" s="36"/>
      <c r="O429" s="36"/>
      <c r="P429" s="36"/>
      <c r="Q429" s="36"/>
      <c r="R429" s="38"/>
      <c r="S429" s="36"/>
      <c r="T429" s="36"/>
      <c r="U429" s="36"/>
      <c r="V429" s="36"/>
      <c r="W429" s="36"/>
      <c r="X429" s="36"/>
      <c r="Y429" s="36"/>
      <c r="Z429" s="36"/>
      <c r="AA429" s="36"/>
    </row>
    <row r="430" spans="1:27" x14ac:dyDescent="0.25">
      <c r="A430" s="36"/>
      <c r="B430" s="36"/>
      <c r="C430" s="36"/>
      <c r="D430" s="36"/>
      <c r="E430" s="36"/>
      <c r="F430" s="36"/>
      <c r="G430" s="36"/>
      <c r="H430" s="36"/>
      <c r="I430" s="36"/>
      <c r="J430" s="36"/>
      <c r="K430" s="36"/>
      <c r="L430" s="36"/>
      <c r="M430" s="36"/>
      <c r="N430" s="36"/>
      <c r="O430" s="36"/>
      <c r="P430" s="36"/>
      <c r="Q430" s="36"/>
      <c r="R430" s="38"/>
      <c r="S430" s="36"/>
      <c r="T430" s="36"/>
      <c r="U430" s="36"/>
      <c r="V430" s="36"/>
      <c r="W430" s="36"/>
      <c r="X430" s="36"/>
      <c r="Y430" s="36"/>
      <c r="Z430" s="36"/>
      <c r="AA430" s="36"/>
    </row>
    <row r="431" spans="1:27" x14ac:dyDescent="0.25">
      <c r="A431" s="36"/>
      <c r="B431" s="36"/>
      <c r="C431" s="36"/>
      <c r="D431" s="36"/>
      <c r="E431" s="36"/>
      <c r="F431" s="36"/>
      <c r="G431" s="36"/>
      <c r="H431" s="36"/>
      <c r="I431" s="36"/>
      <c r="J431" s="36"/>
      <c r="K431" s="36"/>
      <c r="L431" s="36"/>
      <c r="M431" s="36"/>
      <c r="N431" s="36"/>
      <c r="O431" s="36"/>
      <c r="P431" s="36"/>
      <c r="Q431" s="36"/>
      <c r="R431" s="38"/>
      <c r="S431" s="36"/>
      <c r="T431" s="36"/>
      <c r="U431" s="36"/>
      <c r="V431" s="36"/>
      <c r="W431" s="36"/>
      <c r="X431" s="36"/>
      <c r="Y431" s="36"/>
      <c r="Z431" s="36"/>
      <c r="AA431" s="36"/>
    </row>
    <row r="432" spans="1:27" x14ac:dyDescent="0.25">
      <c r="A432" s="36"/>
      <c r="B432" s="36"/>
      <c r="C432" s="36"/>
      <c r="D432" s="36"/>
      <c r="E432" s="36"/>
      <c r="F432" s="36"/>
      <c r="G432" s="36"/>
      <c r="H432" s="36"/>
      <c r="I432" s="36"/>
      <c r="J432" s="36"/>
      <c r="K432" s="36"/>
      <c r="L432" s="36"/>
      <c r="M432" s="36"/>
      <c r="N432" s="36"/>
      <c r="O432" s="36"/>
      <c r="P432" s="36"/>
      <c r="Q432" s="36"/>
      <c r="R432" s="38"/>
      <c r="S432" s="36"/>
      <c r="T432" s="36"/>
      <c r="U432" s="36"/>
      <c r="V432" s="36"/>
      <c r="W432" s="36"/>
      <c r="X432" s="36"/>
      <c r="Y432" s="36"/>
      <c r="Z432" s="36"/>
      <c r="AA432" s="36"/>
    </row>
    <row r="433" spans="1:27" x14ac:dyDescent="0.25">
      <c r="A433" s="36"/>
      <c r="B433" s="36"/>
      <c r="C433" s="36"/>
      <c r="D433" s="36"/>
      <c r="E433" s="36"/>
      <c r="F433" s="36"/>
      <c r="G433" s="36"/>
      <c r="H433" s="36"/>
      <c r="I433" s="36"/>
      <c r="J433" s="36"/>
      <c r="K433" s="36"/>
      <c r="L433" s="36"/>
      <c r="M433" s="36"/>
      <c r="N433" s="36"/>
      <c r="O433" s="36"/>
      <c r="P433" s="36"/>
      <c r="Q433" s="36"/>
      <c r="R433" s="38"/>
      <c r="S433" s="36"/>
      <c r="T433" s="36"/>
      <c r="U433" s="36"/>
      <c r="V433" s="36"/>
      <c r="W433" s="36"/>
      <c r="X433" s="36"/>
      <c r="Y433" s="36"/>
      <c r="Z433" s="36"/>
      <c r="AA433" s="36"/>
    </row>
    <row r="434" spans="1:27" x14ac:dyDescent="0.25">
      <c r="A434" s="36"/>
      <c r="B434" s="36"/>
      <c r="C434" s="36"/>
      <c r="D434" s="36"/>
      <c r="E434" s="36"/>
      <c r="F434" s="36"/>
      <c r="G434" s="36"/>
      <c r="H434" s="36"/>
      <c r="I434" s="36"/>
      <c r="J434" s="36"/>
      <c r="K434" s="36"/>
      <c r="L434" s="36"/>
      <c r="M434" s="36"/>
      <c r="N434" s="36"/>
      <c r="O434" s="36"/>
      <c r="P434" s="36"/>
      <c r="Q434" s="36"/>
      <c r="R434" s="38"/>
      <c r="S434" s="36"/>
      <c r="T434" s="36"/>
      <c r="U434" s="36"/>
      <c r="V434" s="36"/>
      <c r="W434" s="36"/>
      <c r="X434" s="36"/>
      <c r="Y434" s="36"/>
      <c r="Z434" s="36"/>
      <c r="AA434" s="36"/>
    </row>
    <row r="435" spans="1:27" x14ac:dyDescent="0.25">
      <c r="A435" s="36"/>
      <c r="B435" s="36"/>
      <c r="C435" s="36"/>
      <c r="D435" s="36"/>
      <c r="E435" s="36"/>
      <c r="F435" s="36"/>
      <c r="G435" s="36"/>
      <c r="H435" s="36"/>
      <c r="I435" s="36"/>
      <c r="J435" s="36"/>
      <c r="K435" s="36"/>
      <c r="L435" s="36"/>
      <c r="M435" s="36"/>
      <c r="N435" s="36"/>
      <c r="O435" s="36"/>
      <c r="P435" s="36"/>
      <c r="Q435" s="36"/>
      <c r="R435" s="38"/>
      <c r="S435" s="36"/>
      <c r="T435" s="36"/>
      <c r="U435" s="36"/>
      <c r="V435" s="36"/>
      <c r="W435" s="36"/>
      <c r="X435" s="36"/>
      <c r="Y435" s="36"/>
      <c r="Z435" s="36"/>
      <c r="AA435" s="36"/>
    </row>
    <row r="436" spans="1:27" x14ac:dyDescent="0.25">
      <c r="A436" s="36"/>
      <c r="B436" s="36"/>
      <c r="C436" s="36"/>
      <c r="D436" s="36"/>
      <c r="E436" s="36"/>
      <c r="F436" s="36"/>
      <c r="G436" s="36"/>
      <c r="H436" s="36"/>
      <c r="I436" s="36"/>
      <c r="J436" s="36"/>
      <c r="K436" s="36"/>
      <c r="L436" s="36"/>
      <c r="M436" s="36"/>
      <c r="N436" s="36"/>
      <c r="O436" s="36"/>
      <c r="P436" s="36"/>
      <c r="Q436" s="36"/>
      <c r="R436" s="38"/>
      <c r="S436" s="36"/>
      <c r="T436" s="36"/>
      <c r="U436" s="36"/>
      <c r="V436" s="36"/>
      <c r="W436" s="36"/>
      <c r="X436" s="36"/>
      <c r="Y436" s="36"/>
      <c r="Z436" s="36"/>
      <c r="AA436" s="36"/>
    </row>
    <row r="437" spans="1:27" x14ac:dyDescent="0.25">
      <c r="A437" s="36"/>
      <c r="B437" s="36"/>
      <c r="C437" s="36"/>
      <c r="D437" s="36"/>
      <c r="E437" s="36"/>
      <c r="F437" s="36"/>
      <c r="G437" s="36"/>
      <c r="H437" s="36"/>
      <c r="I437" s="36"/>
      <c r="J437" s="36"/>
      <c r="K437" s="36"/>
      <c r="L437" s="36"/>
      <c r="M437" s="36"/>
      <c r="N437" s="36"/>
      <c r="O437" s="36"/>
      <c r="P437" s="36"/>
      <c r="Q437" s="36"/>
      <c r="R437" s="38"/>
      <c r="S437" s="36"/>
      <c r="T437" s="36"/>
      <c r="U437" s="36"/>
      <c r="V437" s="36"/>
      <c r="W437" s="36"/>
      <c r="X437" s="36"/>
      <c r="Y437" s="36"/>
      <c r="Z437" s="36"/>
      <c r="AA437" s="36"/>
    </row>
    <row r="438" spans="1:27" x14ac:dyDescent="0.25">
      <c r="A438" s="36"/>
      <c r="B438" s="36"/>
      <c r="C438" s="36"/>
      <c r="D438" s="36"/>
      <c r="E438" s="36"/>
      <c r="F438" s="36"/>
      <c r="G438" s="36"/>
      <c r="H438" s="36"/>
      <c r="I438" s="36"/>
      <c r="J438" s="36"/>
      <c r="K438" s="36"/>
      <c r="L438" s="36"/>
      <c r="M438" s="36"/>
      <c r="N438" s="36"/>
      <c r="O438" s="36"/>
      <c r="P438" s="36"/>
      <c r="Q438" s="36"/>
      <c r="R438" s="38"/>
      <c r="S438" s="36"/>
      <c r="T438" s="36"/>
      <c r="U438" s="36"/>
      <c r="V438" s="36"/>
      <c r="W438" s="36"/>
      <c r="X438" s="36"/>
      <c r="Y438" s="36"/>
      <c r="Z438" s="36"/>
      <c r="AA438" s="36"/>
    </row>
    <row r="439" spans="1:27" x14ac:dyDescent="0.25">
      <c r="A439" s="36"/>
      <c r="B439" s="36"/>
      <c r="C439" s="36"/>
      <c r="D439" s="36"/>
      <c r="E439" s="36"/>
      <c r="F439" s="36"/>
      <c r="G439" s="36"/>
      <c r="H439" s="36"/>
      <c r="I439" s="36"/>
      <c r="J439" s="36"/>
      <c r="K439" s="36"/>
      <c r="L439" s="36"/>
      <c r="M439" s="36"/>
      <c r="N439" s="36"/>
      <c r="O439" s="36"/>
      <c r="P439" s="36"/>
      <c r="Q439" s="36"/>
      <c r="R439" s="38"/>
      <c r="S439" s="36"/>
      <c r="T439" s="36"/>
      <c r="U439" s="36"/>
      <c r="V439" s="36"/>
      <c r="W439" s="36"/>
      <c r="X439" s="36"/>
      <c r="Y439" s="36"/>
      <c r="Z439" s="36"/>
      <c r="AA439" s="36"/>
    </row>
    <row r="440" spans="1:27" x14ac:dyDescent="0.25">
      <c r="A440" s="36"/>
      <c r="B440" s="36"/>
      <c r="C440" s="36"/>
      <c r="D440" s="36"/>
      <c r="E440" s="36"/>
      <c r="F440" s="36"/>
      <c r="G440" s="36"/>
      <c r="H440" s="36"/>
      <c r="I440" s="36"/>
      <c r="J440" s="36"/>
      <c r="K440" s="36"/>
      <c r="L440" s="36"/>
      <c r="M440" s="36"/>
      <c r="N440" s="36"/>
      <c r="O440" s="36"/>
      <c r="P440" s="36"/>
      <c r="Q440" s="36"/>
      <c r="R440" s="38"/>
      <c r="S440" s="36"/>
      <c r="T440" s="36"/>
      <c r="U440" s="36"/>
      <c r="V440" s="36"/>
      <c r="W440" s="36"/>
      <c r="X440" s="36"/>
      <c r="Y440" s="36"/>
      <c r="Z440" s="36"/>
      <c r="AA440" s="36"/>
    </row>
    <row r="441" spans="1:27" x14ac:dyDescent="0.25">
      <c r="A441" s="36"/>
      <c r="B441" s="36"/>
      <c r="C441" s="36"/>
      <c r="D441" s="36"/>
      <c r="E441" s="36"/>
      <c r="F441" s="36"/>
      <c r="G441" s="36"/>
      <c r="H441" s="36"/>
      <c r="I441" s="36"/>
      <c r="J441" s="36"/>
      <c r="K441" s="36"/>
      <c r="L441" s="36"/>
      <c r="M441" s="36"/>
      <c r="N441" s="36"/>
      <c r="O441" s="36"/>
      <c r="P441" s="36"/>
      <c r="Q441" s="36"/>
      <c r="R441" s="38"/>
      <c r="S441" s="36"/>
      <c r="T441" s="36"/>
      <c r="U441" s="36"/>
      <c r="V441" s="36"/>
      <c r="W441" s="36"/>
      <c r="X441" s="36"/>
      <c r="Y441" s="36"/>
      <c r="Z441" s="36"/>
      <c r="AA441" s="36"/>
    </row>
    <row r="442" spans="1:27" x14ac:dyDescent="0.25">
      <c r="A442" s="36"/>
      <c r="B442" s="36"/>
      <c r="C442" s="36"/>
      <c r="D442" s="36"/>
      <c r="E442" s="36"/>
      <c r="F442" s="36"/>
      <c r="G442" s="36"/>
      <c r="H442" s="36"/>
      <c r="I442" s="36"/>
      <c r="J442" s="36"/>
      <c r="K442" s="36"/>
      <c r="L442" s="36"/>
      <c r="M442" s="36"/>
      <c r="N442" s="36"/>
      <c r="O442" s="36"/>
      <c r="P442" s="36"/>
      <c r="Q442" s="36"/>
      <c r="R442" s="38"/>
      <c r="S442" s="36"/>
      <c r="T442" s="36"/>
      <c r="U442" s="36"/>
      <c r="V442" s="36"/>
      <c r="W442" s="36"/>
      <c r="X442" s="36"/>
      <c r="Y442" s="36"/>
      <c r="Z442" s="36"/>
      <c r="AA442" s="36"/>
    </row>
    <row r="443" spans="1:27" x14ac:dyDescent="0.25">
      <c r="A443" s="36"/>
      <c r="B443" s="36"/>
      <c r="C443" s="36"/>
      <c r="D443" s="36"/>
      <c r="E443" s="36"/>
      <c r="F443" s="36"/>
      <c r="G443" s="36"/>
      <c r="H443" s="36"/>
      <c r="I443" s="36"/>
      <c r="J443" s="36"/>
      <c r="K443" s="36"/>
      <c r="L443" s="36"/>
      <c r="M443" s="36"/>
      <c r="N443" s="36"/>
      <c r="O443" s="36"/>
      <c r="P443" s="36"/>
      <c r="Q443" s="36"/>
      <c r="R443" s="38"/>
      <c r="S443" s="36"/>
      <c r="T443" s="36"/>
      <c r="U443" s="36"/>
      <c r="V443" s="36"/>
      <c r="W443" s="36"/>
      <c r="X443" s="36"/>
      <c r="Y443" s="36"/>
      <c r="Z443" s="36"/>
      <c r="AA443" s="36"/>
    </row>
    <row r="444" spans="1:27" x14ac:dyDescent="0.25">
      <c r="A444" s="36"/>
      <c r="B444" s="36"/>
      <c r="C444" s="36"/>
      <c r="D444" s="36"/>
      <c r="E444" s="36"/>
      <c r="F444" s="36"/>
      <c r="G444" s="36"/>
      <c r="H444" s="36"/>
      <c r="I444" s="36"/>
      <c r="J444" s="36"/>
      <c r="K444" s="36"/>
      <c r="L444" s="36"/>
      <c r="M444" s="36"/>
      <c r="N444" s="36"/>
      <c r="O444" s="36"/>
      <c r="P444" s="36"/>
      <c r="Q444" s="36"/>
      <c r="R444" s="38"/>
      <c r="S444" s="36"/>
      <c r="T444" s="36"/>
      <c r="U444" s="36"/>
      <c r="V444" s="36"/>
      <c r="W444" s="36"/>
      <c r="X444" s="36"/>
      <c r="Y444" s="36"/>
      <c r="Z444" s="36"/>
      <c r="AA444" s="36"/>
    </row>
    <row r="445" spans="1:27" x14ac:dyDescent="0.25">
      <c r="A445" s="36"/>
      <c r="B445" s="36"/>
      <c r="C445" s="36"/>
      <c r="D445" s="36"/>
      <c r="E445" s="36"/>
      <c r="F445" s="36"/>
      <c r="G445" s="36"/>
      <c r="H445" s="36"/>
      <c r="I445" s="36"/>
      <c r="J445" s="36"/>
      <c r="K445" s="36"/>
      <c r="L445" s="36"/>
      <c r="M445" s="36"/>
      <c r="N445" s="36"/>
      <c r="O445" s="36"/>
      <c r="P445" s="36"/>
      <c r="Q445" s="36"/>
      <c r="R445" s="38"/>
      <c r="S445" s="36"/>
      <c r="T445" s="36"/>
      <c r="U445" s="36"/>
      <c r="V445" s="36"/>
      <c r="W445" s="36"/>
      <c r="X445" s="36"/>
      <c r="Y445" s="36"/>
      <c r="Z445" s="36"/>
      <c r="AA445" s="36"/>
    </row>
    <row r="446" spans="1:27" x14ac:dyDescent="0.25">
      <c r="A446" s="36"/>
      <c r="B446" s="36"/>
      <c r="C446" s="36"/>
      <c r="D446" s="36"/>
      <c r="E446" s="36"/>
      <c r="F446" s="36"/>
      <c r="G446" s="36"/>
      <c r="H446" s="36"/>
      <c r="I446" s="36"/>
      <c r="J446" s="36"/>
      <c r="K446" s="36"/>
      <c r="L446" s="36"/>
      <c r="M446" s="36"/>
      <c r="N446" s="36"/>
      <c r="O446" s="36"/>
      <c r="P446" s="36"/>
      <c r="Q446" s="36"/>
      <c r="R446" s="38"/>
      <c r="S446" s="36"/>
      <c r="T446" s="36"/>
      <c r="U446" s="36"/>
      <c r="V446" s="36"/>
      <c r="W446" s="36"/>
      <c r="X446" s="36"/>
      <c r="Y446" s="36"/>
      <c r="Z446" s="36"/>
      <c r="AA446" s="36"/>
    </row>
    <row r="447" spans="1:27" x14ac:dyDescent="0.25">
      <c r="A447" s="36"/>
      <c r="B447" s="36"/>
      <c r="C447" s="36"/>
      <c r="D447" s="36"/>
      <c r="E447" s="36"/>
      <c r="F447" s="36"/>
      <c r="G447" s="36"/>
      <c r="H447" s="36"/>
      <c r="I447" s="36"/>
      <c r="J447" s="36"/>
      <c r="K447" s="36"/>
      <c r="L447" s="36"/>
      <c r="M447" s="36"/>
      <c r="N447" s="36"/>
      <c r="O447" s="36"/>
      <c r="P447" s="36"/>
      <c r="Q447" s="36"/>
      <c r="R447" s="38"/>
      <c r="S447" s="36"/>
      <c r="T447" s="36"/>
      <c r="U447" s="36"/>
      <c r="V447" s="36"/>
      <c r="W447" s="36"/>
      <c r="X447" s="36"/>
      <c r="Y447" s="36"/>
      <c r="Z447" s="36"/>
      <c r="AA447" s="36"/>
    </row>
    <row r="448" spans="1:27" x14ac:dyDescent="0.25">
      <c r="A448" s="36"/>
      <c r="B448" s="36"/>
      <c r="C448" s="36"/>
      <c r="D448" s="36"/>
      <c r="E448" s="36"/>
      <c r="F448" s="36"/>
      <c r="G448" s="36"/>
      <c r="H448" s="36"/>
      <c r="I448" s="36"/>
      <c r="J448" s="36"/>
      <c r="K448" s="36"/>
      <c r="L448" s="36"/>
      <c r="M448" s="36"/>
      <c r="N448" s="36"/>
      <c r="O448" s="36"/>
      <c r="P448" s="36"/>
      <c r="Q448" s="36"/>
      <c r="R448" s="38"/>
      <c r="S448" s="36"/>
      <c r="T448" s="36"/>
      <c r="U448" s="36"/>
      <c r="V448" s="36"/>
      <c r="W448" s="36"/>
      <c r="X448" s="36"/>
      <c r="Y448" s="36"/>
      <c r="Z448" s="36"/>
      <c r="AA448" s="36"/>
    </row>
    <row r="449" spans="1:27" x14ac:dyDescent="0.25">
      <c r="A449" s="36"/>
      <c r="B449" s="36"/>
      <c r="C449" s="36"/>
      <c r="D449" s="36"/>
      <c r="E449" s="36"/>
      <c r="F449" s="36"/>
      <c r="G449" s="36"/>
      <c r="H449" s="36"/>
      <c r="I449" s="36"/>
      <c r="J449" s="36"/>
      <c r="K449" s="36"/>
      <c r="L449" s="36"/>
      <c r="M449" s="36"/>
      <c r="N449" s="36"/>
      <c r="O449" s="36"/>
      <c r="P449" s="36"/>
      <c r="Q449" s="36"/>
      <c r="R449" s="38"/>
      <c r="S449" s="36"/>
      <c r="T449" s="36"/>
      <c r="U449" s="36"/>
      <c r="V449" s="36"/>
      <c r="W449" s="36"/>
      <c r="X449" s="36"/>
      <c r="Y449" s="36"/>
      <c r="Z449" s="36"/>
      <c r="AA449" s="36"/>
    </row>
    <row r="450" spans="1:27" x14ac:dyDescent="0.25">
      <c r="A450" s="36"/>
      <c r="B450" s="36"/>
      <c r="C450" s="36"/>
      <c r="D450" s="36"/>
      <c r="E450" s="36"/>
      <c r="F450" s="36"/>
      <c r="G450" s="36"/>
      <c r="H450" s="36"/>
      <c r="I450" s="36"/>
      <c r="J450" s="36"/>
      <c r="K450" s="36"/>
      <c r="L450" s="36"/>
      <c r="M450" s="36"/>
      <c r="N450" s="36"/>
      <c r="O450" s="36"/>
      <c r="P450" s="36"/>
      <c r="Q450" s="36"/>
      <c r="R450" s="38"/>
      <c r="S450" s="36"/>
      <c r="T450" s="36"/>
      <c r="U450" s="36"/>
      <c r="V450" s="36"/>
      <c r="W450" s="36"/>
      <c r="X450" s="36"/>
      <c r="Y450" s="36"/>
      <c r="Z450" s="36"/>
      <c r="AA450" s="36"/>
    </row>
    <row r="451" spans="1:27" x14ac:dyDescent="0.25">
      <c r="A451" s="36"/>
      <c r="B451" s="36"/>
      <c r="C451" s="36"/>
      <c r="D451" s="36"/>
      <c r="E451" s="36"/>
      <c r="F451" s="36"/>
      <c r="G451" s="36"/>
      <c r="H451" s="36"/>
      <c r="I451" s="36"/>
      <c r="J451" s="36"/>
      <c r="K451" s="36"/>
      <c r="L451" s="36"/>
      <c r="M451" s="36"/>
      <c r="N451" s="36"/>
      <c r="O451" s="36"/>
      <c r="P451" s="36"/>
      <c r="Q451" s="36"/>
      <c r="R451" s="38"/>
      <c r="S451" s="36"/>
      <c r="T451" s="36"/>
      <c r="U451" s="36"/>
      <c r="V451" s="36"/>
      <c r="W451" s="36"/>
      <c r="X451" s="36"/>
      <c r="Y451" s="36"/>
      <c r="Z451" s="36"/>
      <c r="AA451" s="36"/>
    </row>
    <row r="452" spans="1:27" x14ac:dyDescent="0.25">
      <c r="A452" s="36"/>
      <c r="B452" s="36"/>
      <c r="C452" s="36"/>
      <c r="D452" s="36"/>
      <c r="E452" s="36"/>
      <c r="F452" s="36"/>
      <c r="G452" s="36"/>
      <c r="H452" s="36"/>
      <c r="I452" s="36"/>
      <c r="J452" s="36"/>
      <c r="K452" s="36"/>
      <c r="L452" s="36"/>
      <c r="M452" s="36"/>
      <c r="N452" s="36"/>
      <c r="O452" s="36"/>
      <c r="P452" s="36"/>
      <c r="Q452" s="36"/>
      <c r="R452" s="38"/>
      <c r="S452" s="36"/>
      <c r="T452" s="36"/>
      <c r="U452" s="36"/>
      <c r="V452" s="36"/>
      <c r="W452" s="36"/>
      <c r="X452" s="36"/>
      <c r="Y452" s="36"/>
      <c r="Z452" s="36"/>
      <c r="AA452" s="36"/>
    </row>
    <row r="453" spans="1:27" x14ac:dyDescent="0.25">
      <c r="A453" s="36"/>
      <c r="B453" s="36"/>
      <c r="C453" s="36"/>
      <c r="D453" s="36"/>
      <c r="E453" s="36"/>
      <c r="F453" s="36"/>
      <c r="G453" s="36"/>
      <c r="H453" s="36"/>
      <c r="I453" s="36"/>
      <c r="J453" s="36"/>
      <c r="K453" s="36"/>
      <c r="L453" s="36"/>
      <c r="M453" s="36"/>
      <c r="N453" s="36"/>
      <c r="O453" s="36"/>
      <c r="P453" s="36"/>
      <c r="Q453" s="36"/>
      <c r="R453" s="38"/>
      <c r="S453" s="36"/>
      <c r="T453" s="36"/>
      <c r="U453" s="36"/>
      <c r="V453" s="36"/>
      <c r="W453" s="36"/>
      <c r="X453" s="36"/>
      <c r="Y453" s="36"/>
      <c r="Z453" s="36"/>
      <c r="AA453" s="36"/>
    </row>
    <row r="454" spans="1:27" x14ac:dyDescent="0.25">
      <c r="A454" s="36"/>
      <c r="B454" s="36"/>
      <c r="C454" s="36"/>
      <c r="D454" s="36"/>
      <c r="E454" s="36"/>
      <c r="F454" s="36"/>
      <c r="G454" s="36"/>
      <c r="H454" s="36"/>
      <c r="I454" s="36"/>
      <c r="J454" s="36"/>
      <c r="K454" s="36"/>
      <c r="L454" s="36"/>
      <c r="M454" s="36"/>
      <c r="N454" s="36"/>
      <c r="O454" s="36"/>
      <c r="P454" s="36"/>
      <c r="Q454" s="36"/>
      <c r="R454" s="38"/>
      <c r="S454" s="36"/>
      <c r="T454" s="36"/>
      <c r="U454" s="36"/>
      <c r="V454" s="36"/>
      <c r="W454" s="36"/>
      <c r="X454" s="36"/>
      <c r="Y454" s="36"/>
      <c r="Z454" s="36"/>
      <c r="AA454" s="36"/>
    </row>
    <row r="455" spans="1:27" x14ac:dyDescent="0.25">
      <c r="A455" s="36"/>
      <c r="B455" s="36"/>
      <c r="C455" s="36"/>
      <c r="D455" s="36"/>
      <c r="E455" s="36"/>
      <c r="F455" s="36"/>
      <c r="G455" s="36"/>
      <c r="H455" s="36"/>
      <c r="I455" s="36"/>
      <c r="J455" s="36"/>
      <c r="K455" s="36"/>
      <c r="L455" s="36"/>
      <c r="M455" s="36"/>
      <c r="N455" s="36"/>
      <c r="O455" s="36"/>
      <c r="P455" s="36"/>
      <c r="Q455" s="36"/>
      <c r="R455" s="38"/>
      <c r="S455" s="36"/>
      <c r="T455" s="36"/>
      <c r="U455" s="36"/>
      <c r="V455" s="36"/>
      <c r="W455" s="36"/>
      <c r="X455" s="36"/>
      <c r="Y455" s="36"/>
      <c r="Z455" s="36"/>
      <c r="AA455" s="36"/>
    </row>
    <row r="456" spans="1:27" x14ac:dyDescent="0.25">
      <c r="A456" s="36"/>
      <c r="B456" s="36"/>
      <c r="C456" s="36"/>
      <c r="D456" s="36"/>
      <c r="E456" s="36"/>
      <c r="F456" s="36"/>
      <c r="G456" s="36"/>
      <c r="H456" s="36"/>
      <c r="I456" s="36"/>
      <c r="J456" s="36"/>
      <c r="K456" s="36"/>
      <c r="L456" s="36"/>
      <c r="M456" s="36"/>
      <c r="N456" s="36"/>
      <c r="O456" s="36"/>
      <c r="P456" s="36"/>
      <c r="Q456" s="36"/>
      <c r="R456" s="38"/>
      <c r="S456" s="36"/>
      <c r="T456" s="36"/>
      <c r="U456" s="36"/>
      <c r="V456" s="36"/>
      <c r="W456" s="36"/>
      <c r="X456" s="36"/>
      <c r="Y456" s="36"/>
      <c r="Z456" s="36"/>
      <c r="AA456" s="36"/>
    </row>
    <row r="457" spans="1:27" x14ac:dyDescent="0.25">
      <c r="A457" s="36"/>
      <c r="B457" s="36"/>
      <c r="C457" s="36"/>
      <c r="D457" s="36"/>
      <c r="E457" s="36"/>
      <c r="F457" s="36"/>
      <c r="G457" s="36"/>
      <c r="H457" s="36"/>
      <c r="I457" s="36"/>
      <c r="J457" s="36"/>
      <c r="K457" s="36"/>
      <c r="L457" s="36"/>
      <c r="M457" s="36"/>
      <c r="N457" s="36"/>
      <c r="O457" s="36"/>
      <c r="P457" s="36"/>
      <c r="Q457" s="36"/>
      <c r="R457" s="38"/>
      <c r="S457" s="36"/>
      <c r="T457" s="36"/>
      <c r="U457" s="36"/>
      <c r="V457" s="36"/>
      <c r="W457" s="36"/>
      <c r="X457" s="36"/>
      <c r="Y457" s="36"/>
      <c r="Z457" s="36"/>
      <c r="AA457" s="36"/>
    </row>
    <row r="458" spans="1:27" x14ac:dyDescent="0.25">
      <c r="A458" s="36"/>
      <c r="B458" s="36"/>
      <c r="C458" s="36"/>
      <c r="D458" s="36"/>
      <c r="E458" s="36"/>
      <c r="F458" s="36"/>
      <c r="G458" s="36"/>
      <c r="H458" s="36"/>
      <c r="I458" s="36"/>
      <c r="J458" s="36"/>
      <c r="K458" s="36"/>
      <c r="L458" s="36"/>
      <c r="M458" s="36"/>
      <c r="N458" s="36"/>
      <c r="O458" s="36"/>
      <c r="P458" s="36"/>
      <c r="Q458" s="36"/>
      <c r="R458" s="38"/>
      <c r="S458" s="36"/>
      <c r="T458" s="36"/>
      <c r="U458" s="36"/>
      <c r="V458" s="36"/>
      <c r="W458" s="36"/>
      <c r="X458" s="36"/>
      <c r="Y458" s="36"/>
      <c r="Z458" s="36"/>
      <c r="AA458" s="36"/>
    </row>
    <row r="459" spans="1:27" x14ac:dyDescent="0.25">
      <c r="A459" s="36"/>
      <c r="B459" s="36"/>
      <c r="C459" s="36"/>
      <c r="D459" s="36"/>
      <c r="E459" s="36"/>
      <c r="F459" s="36"/>
      <c r="G459" s="36"/>
      <c r="H459" s="36"/>
      <c r="I459" s="36"/>
      <c r="J459" s="36"/>
      <c r="K459" s="36"/>
      <c r="L459" s="36"/>
      <c r="M459" s="36"/>
      <c r="N459" s="36"/>
      <c r="O459" s="36"/>
      <c r="P459" s="36"/>
      <c r="Q459" s="36"/>
      <c r="R459" s="38"/>
      <c r="S459" s="36"/>
      <c r="T459" s="36"/>
      <c r="U459" s="36"/>
      <c r="V459" s="36"/>
      <c r="W459" s="36"/>
      <c r="X459" s="36"/>
      <c r="Y459" s="36"/>
      <c r="Z459" s="36"/>
      <c r="AA459" s="36"/>
    </row>
    <row r="460" spans="1:27" x14ac:dyDescent="0.25">
      <c r="A460" s="36"/>
      <c r="B460" s="36"/>
      <c r="C460" s="36"/>
      <c r="D460" s="36"/>
      <c r="E460" s="36"/>
      <c r="F460" s="36"/>
      <c r="G460" s="36"/>
      <c r="H460" s="36"/>
      <c r="I460" s="36"/>
      <c r="J460" s="36"/>
      <c r="K460" s="36"/>
      <c r="L460" s="36"/>
      <c r="M460" s="36"/>
      <c r="N460" s="36"/>
      <c r="O460" s="36"/>
      <c r="P460" s="36"/>
      <c r="Q460" s="36"/>
      <c r="R460" s="38"/>
      <c r="S460" s="36"/>
      <c r="T460" s="36"/>
      <c r="U460" s="36"/>
      <c r="V460" s="36"/>
      <c r="W460" s="36"/>
      <c r="X460" s="36"/>
      <c r="Y460" s="36"/>
      <c r="Z460" s="36"/>
      <c r="AA460" s="36"/>
    </row>
    <row r="461" spans="1:27" x14ac:dyDescent="0.25">
      <c r="A461" s="36"/>
      <c r="B461" s="36"/>
      <c r="C461" s="36"/>
      <c r="D461" s="36"/>
      <c r="E461" s="36"/>
      <c r="F461" s="36"/>
      <c r="G461" s="36"/>
      <c r="H461" s="36"/>
      <c r="I461" s="36"/>
      <c r="J461" s="36"/>
      <c r="K461" s="36"/>
      <c r="L461" s="36"/>
      <c r="M461" s="36"/>
      <c r="N461" s="36"/>
      <c r="O461" s="36"/>
      <c r="P461" s="36"/>
      <c r="Q461" s="36"/>
      <c r="R461" s="38"/>
      <c r="S461" s="36"/>
      <c r="T461" s="36"/>
      <c r="U461" s="36"/>
      <c r="V461" s="36"/>
      <c r="W461" s="36"/>
      <c r="X461" s="36"/>
      <c r="Y461" s="36"/>
      <c r="Z461" s="36"/>
      <c r="AA461" s="36"/>
    </row>
    <row r="462" spans="1:27" x14ac:dyDescent="0.25">
      <c r="A462" s="36"/>
      <c r="B462" s="36"/>
      <c r="C462" s="36"/>
      <c r="D462" s="36"/>
      <c r="E462" s="36"/>
      <c r="F462" s="36"/>
      <c r="G462" s="36"/>
      <c r="H462" s="36"/>
      <c r="I462" s="36"/>
      <c r="J462" s="36"/>
      <c r="K462" s="36"/>
      <c r="L462" s="36"/>
      <c r="M462" s="36"/>
      <c r="N462" s="36"/>
      <c r="O462" s="36"/>
      <c r="P462" s="36"/>
      <c r="Q462" s="36"/>
      <c r="R462" s="38"/>
      <c r="S462" s="36"/>
      <c r="T462" s="36"/>
      <c r="U462" s="36"/>
      <c r="V462" s="36"/>
      <c r="W462" s="36"/>
      <c r="X462" s="36"/>
      <c r="Y462" s="36"/>
      <c r="Z462" s="36"/>
      <c r="AA462" s="36"/>
    </row>
    <row r="463" spans="1:27" x14ac:dyDescent="0.25">
      <c r="A463" s="36"/>
      <c r="B463" s="36"/>
      <c r="C463" s="36"/>
      <c r="D463" s="36"/>
      <c r="E463" s="36"/>
      <c r="F463" s="36"/>
      <c r="G463" s="36"/>
      <c r="H463" s="36"/>
      <c r="I463" s="36"/>
      <c r="J463" s="36"/>
      <c r="K463" s="36"/>
      <c r="L463" s="36"/>
      <c r="M463" s="36"/>
      <c r="N463" s="36"/>
      <c r="O463" s="36"/>
      <c r="P463" s="36"/>
      <c r="Q463" s="36"/>
      <c r="R463" s="38"/>
      <c r="S463" s="36"/>
      <c r="T463" s="36"/>
      <c r="U463" s="36"/>
      <c r="V463" s="36"/>
      <c r="W463" s="36"/>
      <c r="X463" s="36"/>
      <c r="Y463" s="36"/>
      <c r="Z463" s="36"/>
      <c r="AA463" s="36"/>
    </row>
    <row r="464" spans="1:27" x14ac:dyDescent="0.25">
      <c r="A464" s="36"/>
      <c r="B464" s="36"/>
      <c r="C464" s="36"/>
      <c r="D464" s="36"/>
      <c r="E464" s="36"/>
      <c r="F464" s="36"/>
      <c r="G464" s="36"/>
      <c r="H464" s="36"/>
      <c r="I464" s="36"/>
      <c r="J464" s="36"/>
      <c r="K464" s="36"/>
      <c r="L464" s="36"/>
      <c r="M464" s="36"/>
      <c r="N464" s="36"/>
      <c r="O464" s="36"/>
      <c r="P464" s="36"/>
      <c r="Q464" s="36"/>
      <c r="R464" s="38"/>
      <c r="S464" s="36"/>
      <c r="T464" s="36"/>
      <c r="U464" s="36"/>
      <c r="V464" s="36"/>
      <c r="W464" s="36"/>
      <c r="X464" s="36"/>
      <c r="Y464" s="36"/>
      <c r="Z464" s="36"/>
      <c r="AA464" s="36"/>
    </row>
    <row r="465" spans="1:27" x14ac:dyDescent="0.25">
      <c r="A465" s="36"/>
      <c r="B465" s="36"/>
      <c r="C465" s="36"/>
      <c r="D465" s="36"/>
      <c r="E465" s="36"/>
      <c r="F465" s="36"/>
      <c r="G465" s="36"/>
      <c r="H465" s="36"/>
      <c r="I465" s="36"/>
      <c r="J465" s="36"/>
      <c r="K465" s="36"/>
      <c r="L465" s="36"/>
      <c r="M465" s="36"/>
      <c r="N465" s="36"/>
      <c r="O465" s="36"/>
      <c r="P465" s="36"/>
      <c r="Q465" s="36"/>
      <c r="R465" s="38"/>
      <c r="S465" s="36"/>
      <c r="T465" s="36"/>
      <c r="U465" s="36"/>
      <c r="V465" s="36"/>
      <c r="W465" s="36"/>
      <c r="X465" s="36"/>
      <c r="Y465" s="36"/>
      <c r="Z465" s="36"/>
      <c r="AA465" s="36"/>
    </row>
    <row r="466" spans="1:27" x14ac:dyDescent="0.25">
      <c r="A466" s="36"/>
      <c r="B466" s="36"/>
      <c r="C466" s="36"/>
      <c r="D466" s="36"/>
      <c r="E466" s="36"/>
      <c r="F466" s="36"/>
      <c r="G466" s="36"/>
      <c r="H466" s="36"/>
      <c r="I466" s="36"/>
      <c r="J466" s="36"/>
      <c r="K466" s="36"/>
      <c r="L466" s="36"/>
      <c r="M466" s="36"/>
      <c r="N466" s="36"/>
      <c r="O466" s="36"/>
      <c r="P466" s="36"/>
      <c r="Q466" s="36"/>
      <c r="R466" s="38"/>
      <c r="S466" s="36"/>
      <c r="T466" s="36"/>
      <c r="U466" s="36"/>
      <c r="V466" s="36"/>
      <c r="W466" s="36"/>
      <c r="X466" s="36"/>
      <c r="Y466" s="36"/>
      <c r="Z466" s="36"/>
      <c r="AA466" s="36"/>
    </row>
    <row r="467" spans="1:27" x14ac:dyDescent="0.25">
      <c r="A467" s="36"/>
      <c r="B467" s="36"/>
      <c r="C467" s="36"/>
      <c r="D467" s="36"/>
      <c r="E467" s="36"/>
      <c r="F467" s="36"/>
      <c r="G467" s="36"/>
      <c r="H467" s="36"/>
      <c r="I467" s="36"/>
      <c r="J467" s="36"/>
      <c r="K467" s="36"/>
      <c r="L467" s="36"/>
      <c r="M467" s="36"/>
      <c r="N467" s="36"/>
      <c r="O467" s="36"/>
      <c r="P467" s="36"/>
      <c r="Q467" s="36"/>
      <c r="R467" s="38"/>
      <c r="S467" s="36"/>
      <c r="T467" s="36"/>
      <c r="U467" s="36"/>
      <c r="V467" s="36"/>
      <c r="W467" s="36"/>
      <c r="X467" s="36"/>
      <c r="Y467" s="36"/>
      <c r="Z467" s="36"/>
      <c r="AA467" s="36"/>
    </row>
    <row r="468" spans="1:27" x14ac:dyDescent="0.25">
      <c r="A468" s="36"/>
      <c r="B468" s="36"/>
      <c r="C468" s="36"/>
      <c r="D468" s="36"/>
      <c r="E468" s="36"/>
      <c r="F468" s="36"/>
      <c r="G468" s="36"/>
      <c r="H468" s="36"/>
      <c r="I468" s="36"/>
      <c r="J468" s="36"/>
      <c r="K468" s="36"/>
      <c r="L468" s="36"/>
      <c r="M468" s="36"/>
      <c r="N468" s="36"/>
      <c r="O468" s="36"/>
      <c r="P468" s="36"/>
      <c r="Q468" s="36"/>
      <c r="R468" s="38"/>
      <c r="S468" s="36"/>
      <c r="T468" s="36"/>
      <c r="U468" s="36"/>
      <c r="V468" s="36"/>
      <c r="W468" s="36"/>
      <c r="X468" s="36"/>
      <c r="Y468" s="36"/>
      <c r="Z468" s="36"/>
      <c r="AA468" s="36"/>
    </row>
    <row r="469" spans="1:27" x14ac:dyDescent="0.25">
      <c r="A469" s="36"/>
      <c r="B469" s="36"/>
      <c r="C469" s="36"/>
      <c r="D469" s="36"/>
      <c r="E469" s="36"/>
      <c r="F469" s="36"/>
      <c r="G469" s="36"/>
      <c r="H469" s="36"/>
      <c r="I469" s="36"/>
      <c r="J469" s="36"/>
      <c r="K469" s="36"/>
      <c r="L469" s="36"/>
      <c r="M469" s="36"/>
      <c r="N469" s="36"/>
      <c r="O469" s="36"/>
      <c r="P469" s="36"/>
      <c r="Q469" s="36"/>
      <c r="R469" s="38"/>
      <c r="S469" s="36"/>
      <c r="T469" s="36"/>
      <c r="U469" s="36"/>
      <c r="V469" s="36"/>
      <c r="W469" s="36"/>
      <c r="X469" s="36"/>
      <c r="Y469" s="36"/>
      <c r="Z469" s="36"/>
      <c r="AA469" s="36"/>
    </row>
    <row r="470" spans="1:27" x14ac:dyDescent="0.25">
      <c r="A470" s="36"/>
      <c r="B470" s="36"/>
      <c r="C470" s="36"/>
      <c r="D470" s="36"/>
      <c r="E470" s="36"/>
      <c r="F470" s="36"/>
      <c r="G470" s="36"/>
      <c r="H470" s="36"/>
      <c r="I470" s="36"/>
      <c r="J470" s="36"/>
      <c r="K470" s="36"/>
      <c r="L470" s="36"/>
      <c r="M470" s="36"/>
      <c r="N470" s="36"/>
      <c r="O470" s="36"/>
      <c r="P470" s="36"/>
      <c r="Q470" s="36"/>
      <c r="R470" s="38"/>
      <c r="S470" s="36"/>
      <c r="T470" s="36"/>
      <c r="U470" s="36"/>
      <c r="V470" s="36"/>
      <c r="W470" s="36"/>
      <c r="X470" s="36"/>
      <c r="Y470" s="36"/>
      <c r="Z470" s="36"/>
      <c r="AA470" s="36"/>
    </row>
    <row r="471" spans="1:27" x14ac:dyDescent="0.25">
      <c r="A471" s="36"/>
      <c r="B471" s="36"/>
      <c r="C471" s="36"/>
      <c r="D471" s="36"/>
      <c r="E471" s="36"/>
      <c r="F471" s="36"/>
      <c r="G471" s="36"/>
      <c r="H471" s="36"/>
      <c r="I471" s="36"/>
      <c r="J471" s="36"/>
      <c r="K471" s="36"/>
      <c r="L471" s="36"/>
      <c r="M471" s="36"/>
      <c r="N471" s="36"/>
      <c r="O471" s="36"/>
      <c r="P471" s="36"/>
      <c r="Q471" s="36"/>
      <c r="R471" s="38"/>
      <c r="S471" s="36"/>
      <c r="T471" s="36"/>
      <c r="U471" s="36"/>
      <c r="V471" s="36"/>
      <c r="W471" s="36"/>
      <c r="X471" s="36"/>
      <c r="Y471" s="36"/>
      <c r="Z471" s="36"/>
      <c r="AA471" s="36"/>
    </row>
    <row r="472" spans="1:27" x14ac:dyDescent="0.25">
      <c r="A472" s="36"/>
      <c r="B472" s="36"/>
      <c r="C472" s="36"/>
      <c r="D472" s="36"/>
      <c r="E472" s="36"/>
      <c r="F472" s="36"/>
      <c r="G472" s="36"/>
      <c r="H472" s="36"/>
      <c r="I472" s="36"/>
      <c r="J472" s="36"/>
      <c r="K472" s="36"/>
      <c r="L472" s="36"/>
      <c r="M472" s="36"/>
      <c r="N472" s="36"/>
      <c r="O472" s="36"/>
      <c r="P472" s="36"/>
      <c r="Q472" s="36"/>
      <c r="R472" s="38"/>
      <c r="S472" s="36"/>
      <c r="T472" s="36"/>
      <c r="U472" s="36"/>
      <c r="V472" s="36"/>
      <c r="W472" s="36"/>
      <c r="X472" s="36"/>
      <c r="Y472" s="36"/>
      <c r="Z472" s="36"/>
      <c r="AA472" s="36"/>
    </row>
    <row r="473" spans="1:27" x14ac:dyDescent="0.25">
      <c r="A473" s="36"/>
      <c r="B473" s="36"/>
      <c r="C473" s="36"/>
      <c r="D473" s="36"/>
      <c r="E473" s="36"/>
      <c r="F473" s="36"/>
      <c r="G473" s="36"/>
      <c r="H473" s="36"/>
      <c r="I473" s="36"/>
      <c r="J473" s="36"/>
      <c r="K473" s="36"/>
      <c r="L473" s="36"/>
      <c r="M473" s="36"/>
      <c r="N473" s="36"/>
      <c r="O473" s="36"/>
      <c r="P473" s="36"/>
      <c r="Q473" s="36"/>
      <c r="R473" s="38"/>
      <c r="S473" s="36"/>
      <c r="T473" s="36"/>
      <c r="U473" s="36"/>
      <c r="V473" s="36"/>
      <c r="W473" s="36"/>
      <c r="X473" s="36"/>
      <c r="Y473" s="36"/>
      <c r="Z473" s="36"/>
      <c r="AA473" s="36"/>
    </row>
    <row r="474" spans="1:27" x14ac:dyDescent="0.25">
      <c r="A474" s="36"/>
      <c r="B474" s="36"/>
      <c r="C474" s="36"/>
      <c r="D474" s="36"/>
      <c r="E474" s="36"/>
      <c r="F474" s="36"/>
      <c r="G474" s="36"/>
      <c r="H474" s="36"/>
      <c r="I474" s="36"/>
      <c r="J474" s="36"/>
      <c r="K474" s="36"/>
      <c r="L474" s="36"/>
      <c r="M474" s="36"/>
      <c r="N474" s="36"/>
      <c r="O474" s="36"/>
      <c r="P474" s="36"/>
      <c r="Q474" s="36"/>
      <c r="R474" s="38"/>
      <c r="S474" s="36"/>
      <c r="T474" s="36"/>
      <c r="U474" s="36"/>
      <c r="V474" s="36"/>
      <c r="W474" s="36"/>
      <c r="X474" s="36"/>
      <c r="Y474" s="36"/>
      <c r="Z474" s="36"/>
      <c r="AA474" s="36"/>
    </row>
    <row r="475" spans="1:27" x14ac:dyDescent="0.25">
      <c r="A475" s="36"/>
      <c r="B475" s="36"/>
      <c r="C475" s="36"/>
      <c r="D475" s="36"/>
      <c r="E475" s="36"/>
      <c r="F475" s="36"/>
      <c r="G475" s="36"/>
      <c r="H475" s="36"/>
      <c r="I475" s="36"/>
      <c r="J475" s="36"/>
      <c r="K475" s="36"/>
      <c r="L475" s="36"/>
      <c r="M475" s="36"/>
      <c r="N475" s="36"/>
      <c r="O475" s="36"/>
      <c r="P475" s="36"/>
      <c r="Q475" s="36"/>
      <c r="R475" s="38"/>
      <c r="S475" s="36"/>
      <c r="T475" s="36"/>
      <c r="U475" s="36"/>
      <c r="V475" s="36"/>
      <c r="W475" s="36"/>
      <c r="X475" s="36"/>
      <c r="Y475" s="36"/>
      <c r="Z475" s="36"/>
      <c r="AA475" s="36"/>
    </row>
    <row r="476" spans="1:27" x14ac:dyDescent="0.25">
      <c r="A476" s="36"/>
      <c r="B476" s="36"/>
      <c r="C476" s="36"/>
      <c r="D476" s="36"/>
      <c r="E476" s="36"/>
      <c r="F476" s="36"/>
      <c r="G476" s="36"/>
      <c r="H476" s="36"/>
      <c r="I476" s="36"/>
      <c r="J476" s="36"/>
      <c r="K476" s="36"/>
      <c r="L476" s="36"/>
      <c r="M476" s="36"/>
      <c r="N476" s="36"/>
      <c r="O476" s="36"/>
      <c r="P476" s="36"/>
      <c r="Q476" s="36"/>
      <c r="R476" s="38"/>
      <c r="S476" s="36"/>
      <c r="T476" s="36"/>
      <c r="U476" s="36"/>
      <c r="V476" s="36"/>
      <c r="W476" s="36"/>
      <c r="X476" s="36"/>
      <c r="Y476" s="36"/>
      <c r="Z476" s="36"/>
      <c r="AA476" s="36"/>
    </row>
    <row r="477" spans="1:27" x14ac:dyDescent="0.25">
      <c r="A477" s="36"/>
      <c r="B477" s="36"/>
      <c r="C477" s="36"/>
      <c r="D477" s="36"/>
      <c r="E477" s="36"/>
      <c r="F477" s="36"/>
      <c r="G477" s="36"/>
      <c r="H477" s="36"/>
      <c r="I477" s="36"/>
      <c r="J477" s="36"/>
      <c r="K477" s="36"/>
      <c r="L477" s="36"/>
      <c r="M477" s="36"/>
      <c r="N477" s="36"/>
      <c r="O477" s="36"/>
      <c r="P477" s="36"/>
      <c r="Q477" s="36"/>
      <c r="R477" s="38"/>
      <c r="S477" s="36"/>
      <c r="T477" s="36"/>
      <c r="U477" s="36"/>
      <c r="V477" s="36"/>
      <c r="W477" s="36"/>
      <c r="X477" s="36"/>
      <c r="Y477" s="36"/>
      <c r="Z477" s="36"/>
      <c r="AA477" s="36"/>
    </row>
    <row r="478" spans="1:27" x14ac:dyDescent="0.25">
      <c r="A478" s="36"/>
      <c r="B478" s="36"/>
      <c r="C478" s="36"/>
      <c r="D478" s="36"/>
      <c r="E478" s="36"/>
      <c r="F478" s="36"/>
      <c r="G478" s="36"/>
      <c r="H478" s="36"/>
      <c r="I478" s="36"/>
      <c r="J478" s="36"/>
      <c r="K478" s="36"/>
      <c r="L478" s="36"/>
      <c r="M478" s="36"/>
      <c r="N478" s="36"/>
      <c r="O478" s="36"/>
      <c r="P478" s="36"/>
      <c r="Q478" s="36"/>
      <c r="R478" s="38"/>
      <c r="S478" s="36"/>
      <c r="T478" s="36"/>
      <c r="U478" s="36"/>
      <c r="V478" s="36"/>
      <c r="W478" s="36"/>
      <c r="X478" s="36"/>
      <c r="Y478" s="36"/>
      <c r="Z478" s="36"/>
      <c r="AA478" s="36"/>
    </row>
    <row r="479" spans="1:27" x14ac:dyDescent="0.25">
      <c r="A479" s="36"/>
      <c r="B479" s="36"/>
      <c r="C479" s="36"/>
      <c r="D479" s="36"/>
      <c r="E479" s="36"/>
      <c r="F479" s="36"/>
      <c r="G479" s="36"/>
      <c r="H479" s="36"/>
      <c r="I479" s="36"/>
      <c r="J479" s="36"/>
      <c r="K479" s="36"/>
      <c r="L479" s="36"/>
      <c r="M479" s="36"/>
      <c r="N479" s="36"/>
      <c r="O479" s="36"/>
      <c r="P479" s="36"/>
      <c r="Q479" s="36"/>
      <c r="R479" s="38"/>
      <c r="S479" s="36"/>
      <c r="T479" s="36"/>
      <c r="U479" s="36"/>
      <c r="V479" s="36"/>
      <c r="W479" s="36"/>
      <c r="X479" s="36"/>
      <c r="Y479" s="36"/>
      <c r="Z479" s="36"/>
      <c r="AA479" s="36"/>
    </row>
    <row r="480" spans="1:27" x14ac:dyDescent="0.25">
      <c r="A480" s="36"/>
      <c r="B480" s="36"/>
      <c r="C480" s="36"/>
      <c r="D480" s="36"/>
      <c r="E480" s="36"/>
      <c r="F480" s="36"/>
      <c r="G480" s="36"/>
      <c r="H480" s="36"/>
      <c r="I480" s="36"/>
      <c r="J480" s="36"/>
      <c r="K480" s="36"/>
      <c r="L480" s="36"/>
      <c r="M480" s="36"/>
      <c r="N480" s="36"/>
      <c r="O480" s="36"/>
      <c r="P480" s="36"/>
      <c r="Q480" s="36"/>
      <c r="R480" s="38"/>
      <c r="S480" s="36"/>
      <c r="T480" s="36"/>
      <c r="U480" s="36"/>
      <c r="V480" s="36"/>
      <c r="W480" s="36"/>
      <c r="X480" s="36"/>
      <c r="Y480" s="36"/>
      <c r="Z480" s="36"/>
      <c r="AA480" s="36"/>
    </row>
    <row r="481" spans="1:27" x14ac:dyDescent="0.25">
      <c r="A481" s="36"/>
      <c r="B481" s="36"/>
      <c r="C481" s="36"/>
      <c r="D481" s="36"/>
      <c r="E481" s="36"/>
      <c r="F481" s="36"/>
      <c r="G481" s="36"/>
      <c r="H481" s="36"/>
      <c r="I481" s="36"/>
      <c r="J481" s="36"/>
      <c r="K481" s="36"/>
      <c r="L481" s="36"/>
      <c r="M481" s="36"/>
      <c r="N481" s="36"/>
      <c r="O481" s="36"/>
      <c r="P481" s="36"/>
      <c r="Q481" s="36"/>
      <c r="R481" s="38"/>
      <c r="S481" s="36"/>
      <c r="T481" s="36"/>
      <c r="U481" s="36"/>
      <c r="V481" s="36"/>
      <c r="W481" s="36"/>
      <c r="X481" s="36"/>
      <c r="Y481" s="36"/>
      <c r="Z481" s="36"/>
      <c r="AA481" s="36"/>
    </row>
    <row r="482" spans="1:27" x14ac:dyDescent="0.25">
      <c r="A482" s="36"/>
      <c r="B482" s="36"/>
      <c r="C482" s="36"/>
      <c r="D482" s="36"/>
      <c r="E482" s="36"/>
      <c r="F482" s="36"/>
      <c r="G482" s="36"/>
      <c r="H482" s="36"/>
      <c r="I482" s="36"/>
      <c r="J482" s="36"/>
      <c r="K482" s="36"/>
      <c r="L482" s="36"/>
      <c r="M482" s="36"/>
      <c r="N482" s="36"/>
      <c r="O482" s="36"/>
      <c r="P482" s="36"/>
      <c r="Q482" s="36"/>
      <c r="R482" s="38"/>
      <c r="S482" s="36"/>
      <c r="T482" s="36"/>
      <c r="U482" s="36"/>
      <c r="V482" s="36"/>
      <c r="W482" s="36"/>
      <c r="X482" s="36"/>
      <c r="Y482" s="36"/>
      <c r="Z482" s="36"/>
      <c r="AA482" s="36"/>
    </row>
    <row r="483" spans="1:27" x14ac:dyDescent="0.25">
      <c r="A483" s="36"/>
      <c r="B483" s="36"/>
      <c r="C483" s="36"/>
      <c r="D483" s="36"/>
      <c r="E483" s="36"/>
      <c r="F483" s="36"/>
      <c r="G483" s="36"/>
      <c r="H483" s="36"/>
      <c r="I483" s="36"/>
      <c r="J483" s="36"/>
      <c r="K483" s="36"/>
      <c r="L483" s="36"/>
      <c r="M483" s="36"/>
      <c r="N483" s="36"/>
      <c r="O483" s="36"/>
      <c r="P483" s="36"/>
      <c r="Q483" s="36"/>
      <c r="R483" s="38"/>
      <c r="S483" s="36"/>
      <c r="T483" s="36"/>
      <c r="U483" s="36"/>
      <c r="V483" s="36"/>
      <c r="W483" s="36"/>
      <c r="X483" s="36"/>
      <c r="Y483" s="36"/>
      <c r="Z483" s="36"/>
      <c r="AA483" s="36"/>
    </row>
    <row r="484" spans="1:27" x14ac:dyDescent="0.25">
      <c r="A484" s="36"/>
      <c r="B484" s="36"/>
      <c r="C484" s="36"/>
      <c r="D484" s="36"/>
      <c r="E484" s="36"/>
      <c r="F484" s="36"/>
      <c r="G484" s="36"/>
      <c r="H484" s="36"/>
      <c r="I484" s="36"/>
      <c r="J484" s="36"/>
      <c r="K484" s="36"/>
      <c r="L484" s="36"/>
      <c r="M484" s="36"/>
      <c r="N484" s="36"/>
      <c r="O484" s="36"/>
      <c r="P484" s="36"/>
      <c r="Q484" s="36"/>
      <c r="R484" s="38"/>
      <c r="S484" s="36"/>
      <c r="T484" s="36"/>
      <c r="U484" s="36"/>
      <c r="V484" s="36"/>
      <c r="W484" s="36"/>
      <c r="X484" s="36"/>
      <c r="Y484" s="36"/>
      <c r="Z484" s="36"/>
      <c r="AA484" s="36"/>
    </row>
    <row r="485" spans="1:27" x14ac:dyDescent="0.25">
      <c r="A485" s="36"/>
      <c r="B485" s="36"/>
      <c r="C485" s="36"/>
      <c r="D485" s="36"/>
      <c r="E485" s="36"/>
      <c r="F485" s="36"/>
      <c r="G485" s="36"/>
      <c r="H485" s="36"/>
      <c r="I485" s="36"/>
      <c r="J485" s="36"/>
      <c r="K485" s="36"/>
      <c r="L485" s="36"/>
      <c r="M485" s="36"/>
      <c r="N485" s="36"/>
      <c r="O485" s="36"/>
      <c r="P485" s="36"/>
      <c r="Q485" s="36"/>
      <c r="R485" s="38"/>
      <c r="S485" s="36"/>
      <c r="T485" s="36"/>
      <c r="U485" s="36"/>
      <c r="V485" s="36"/>
      <c r="W485" s="36"/>
      <c r="X485" s="36"/>
      <c r="Y485" s="36"/>
      <c r="Z485" s="36"/>
      <c r="AA485" s="36"/>
    </row>
    <row r="486" spans="1:27" x14ac:dyDescent="0.25">
      <c r="A486" s="36"/>
      <c r="B486" s="36"/>
      <c r="C486" s="36"/>
      <c r="D486" s="36"/>
      <c r="E486" s="36"/>
      <c r="F486" s="36"/>
      <c r="G486" s="36"/>
      <c r="H486" s="36"/>
      <c r="I486" s="36"/>
      <c r="J486" s="36"/>
      <c r="K486" s="36"/>
      <c r="L486" s="36"/>
      <c r="M486" s="36"/>
      <c r="N486" s="36"/>
      <c r="O486" s="36"/>
      <c r="P486" s="36"/>
      <c r="Q486" s="36"/>
      <c r="R486" s="38"/>
      <c r="S486" s="36"/>
      <c r="T486" s="36"/>
      <c r="U486" s="36"/>
      <c r="V486" s="36"/>
      <c r="W486" s="36"/>
      <c r="X486" s="36"/>
      <c r="Y486" s="36"/>
      <c r="Z486" s="36"/>
      <c r="AA486" s="36"/>
    </row>
    <row r="487" spans="1:27" x14ac:dyDescent="0.25">
      <c r="A487" s="36"/>
      <c r="B487" s="36"/>
      <c r="C487" s="36"/>
      <c r="D487" s="36"/>
      <c r="E487" s="36"/>
      <c r="F487" s="36"/>
      <c r="G487" s="36"/>
      <c r="H487" s="36"/>
      <c r="I487" s="36"/>
      <c r="J487" s="36"/>
      <c r="K487" s="36"/>
      <c r="L487" s="36"/>
      <c r="M487" s="36"/>
      <c r="N487" s="36"/>
      <c r="O487" s="36"/>
      <c r="P487" s="36"/>
      <c r="Q487" s="36"/>
      <c r="R487" s="38"/>
      <c r="S487" s="36"/>
      <c r="T487" s="36"/>
      <c r="U487" s="36"/>
      <c r="V487" s="36"/>
      <c r="W487" s="36"/>
      <c r="X487" s="36"/>
      <c r="Y487" s="36"/>
      <c r="Z487" s="36"/>
      <c r="AA487" s="36"/>
    </row>
    <row r="488" spans="1:27" x14ac:dyDescent="0.25">
      <c r="A488" s="36"/>
      <c r="B488" s="36"/>
      <c r="C488" s="36"/>
      <c r="D488" s="36"/>
      <c r="E488" s="36"/>
      <c r="F488" s="36"/>
      <c r="G488" s="36"/>
      <c r="H488" s="36"/>
      <c r="I488" s="36"/>
      <c r="J488" s="36"/>
      <c r="K488" s="36"/>
      <c r="L488" s="36"/>
      <c r="M488" s="36"/>
      <c r="N488" s="36"/>
      <c r="O488" s="36"/>
      <c r="P488" s="36"/>
      <c r="Q488" s="36"/>
      <c r="R488" s="38"/>
      <c r="S488" s="36"/>
      <c r="T488" s="36"/>
      <c r="U488" s="36"/>
      <c r="V488" s="36"/>
      <c r="W488" s="36"/>
      <c r="X488" s="36"/>
      <c r="Y488" s="36"/>
      <c r="Z488" s="36"/>
      <c r="AA488" s="36"/>
    </row>
    <row r="489" spans="1:27" x14ac:dyDescent="0.25">
      <c r="A489" s="36"/>
      <c r="B489" s="36"/>
      <c r="C489" s="36"/>
      <c r="D489" s="36"/>
      <c r="E489" s="36"/>
      <c r="F489" s="36"/>
      <c r="G489" s="36"/>
      <c r="H489" s="36"/>
      <c r="I489" s="36"/>
      <c r="J489" s="36"/>
      <c r="K489" s="36"/>
      <c r="L489" s="36"/>
      <c r="M489" s="36"/>
      <c r="N489" s="36"/>
      <c r="O489" s="36"/>
      <c r="P489" s="36"/>
      <c r="Q489" s="36"/>
      <c r="R489" s="38"/>
      <c r="S489" s="36"/>
      <c r="T489" s="36"/>
      <c r="U489" s="36"/>
      <c r="V489" s="36"/>
      <c r="W489" s="36"/>
      <c r="X489" s="36"/>
      <c r="Y489" s="36"/>
      <c r="Z489" s="36"/>
      <c r="AA489" s="36"/>
    </row>
    <row r="490" spans="1:27" x14ac:dyDescent="0.25">
      <c r="A490" s="36"/>
      <c r="B490" s="36"/>
      <c r="C490" s="36"/>
      <c r="D490" s="36"/>
      <c r="E490" s="36"/>
      <c r="F490" s="36"/>
      <c r="G490" s="36"/>
      <c r="H490" s="36"/>
      <c r="I490" s="36"/>
      <c r="J490" s="36"/>
      <c r="K490" s="36"/>
      <c r="L490" s="36"/>
      <c r="M490" s="36"/>
      <c r="N490" s="36"/>
      <c r="O490" s="36"/>
      <c r="P490" s="36"/>
      <c r="Q490" s="36"/>
      <c r="R490" s="38"/>
      <c r="S490" s="36"/>
      <c r="T490" s="36"/>
      <c r="U490" s="36"/>
      <c r="V490" s="36"/>
      <c r="W490" s="36"/>
      <c r="X490" s="36"/>
      <c r="Y490" s="36"/>
      <c r="Z490" s="36"/>
      <c r="AA490" s="36"/>
    </row>
    <row r="491" spans="1:27" x14ac:dyDescent="0.25">
      <c r="A491" s="36"/>
      <c r="B491" s="36"/>
      <c r="C491" s="36"/>
      <c r="D491" s="36"/>
      <c r="E491" s="36"/>
      <c r="F491" s="36"/>
      <c r="G491" s="36"/>
      <c r="H491" s="36"/>
      <c r="I491" s="36"/>
      <c r="J491" s="36"/>
      <c r="K491" s="36"/>
      <c r="L491" s="36"/>
      <c r="M491" s="36"/>
      <c r="N491" s="36"/>
      <c r="O491" s="36"/>
      <c r="P491" s="36"/>
      <c r="Q491" s="36"/>
      <c r="R491" s="38"/>
      <c r="S491" s="36"/>
      <c r="T491" s="36"/>
      <c r="U491" s="36"/>
      <c r="V491" s="36"/>
      <c r="W491" s="36"/>
      <c r="X491" s="36"/>
      <c r="Y491" s="36"/>
      <c r="Z491" s="36"/>
      <c r="AA491" s="36"/>
    </row>
    <row r="492" spans="1:27" x14ac:dyDescent="0.25">
      <c r="A492" s="36"/>
      <c r="B492" s="36"/>
      <c r="C492" s="36"/>
      <c r="D492" s="36"/>
      <c r="E492" s="36"/>
      <c r="F492" s="36"/>
      <c r="G492" s="36"/>
      <c r="H492" s="36"/>
      <c r="I492" s="36"/>
      <c r="J492" s="36"/>
      <c r="K492" s="36"/>
      <c r="L492" s="36"/>
      <c r="M492" s="36"/>
      <c r="N492" s="36"/>
      <c r="O492" s="36"/>
      <c r="P492" s="36"/>
      <c r="Q492" s="36"/>
      <c r="R492" s="38"/>
      <c r="S492" s="36"/>
      <c r="T492" s="36"/>
      <c r="U492" s="36"/>
      <c r="V492" s="36"/>
      <c r="W492" s="36"/>
      <c r="X492" s="36"/>
      <c r="Y492" s="36"/>
      <c r="Z492" s="36"/>
      <c r="AA492" s="36"/>
    </row>
    <row r="493" spans="1:27" x14ac:dyDescent="0.25">
      <c r="A493" s="36"/>
      <c r="B493" s="36"/>
      <c r="C493" s="36"/>
      <c r="D493" s="36"/>
      <c r="E493" s="36"/>
      <c r="F493" s="36"/>
      <c r="G493" s="36"/>
      <c r="H493" s="36"/>
      <c r="I493" s="36"/>
      <c r="J493" s="36"/>
      <c r="K493" s="36"/>
      <c r="L493" s="36"/>
      <c r="M493" s="36"/>
      <c r="N493" s="36"/>
      <c r="O493" s="36"/>
      <c r="P493" s="36"/>
      <c r="Q493" s="36"/>
      <c r="R493" s="38"/>
      <c r="S493" s="36"/>
      <c r="T493" s="36"/>
      <c r="U493" s="36"/>
      <c r="V493" s="36"/>
      <c r="W493" s="36"/>
      <c r="X493" s="36"/>
      <c r="Y493" s="36"/>
      <c r="Z493" s="36"/>
      <c r="AA493" s="36"/>
    </row>
    <row r="494" spans="1:27" x14ac:dyDescent="0.25">
      <c r="A494" s="36"/>
      <c r="B494" s="36"/>
      <c r="C494" s="36"/>
      <c r="D494" s="36"/>
      <c r="E494" s="36"/>
      <c r="F494" s="36"/>
      <c r="G494" s="36"/>
      <c r="H494" s="36"/>
      <c r="I494" s="36"/>
      <c r="J494" s="36"/>
      <c r="K494" s="36"/>
      <c r="L494" s="36"/>
      <c r="M494" s="36"/>
      <c r="N494" s="36"/>
      <c r="O494" s="36"/>
      <c r="P494" s="36"/>
      <c r="Q494" s="36"/>
      <c r="R494" s="38"/>
      <c r="S494" s="36"/>
      <c r="T494" s="36"/>
      <c r="U494" s="36"/>
      <c r="V494" s="36"/>
      <c r="W494" s="36"/>
      <c r="X494" s="36"/>
      <c r="Y494" s="36"/>
      <c r="Z494" s="36"/>
      <c r="AA494" s="36"/>
    </row>
    <row r="495" spans="1:27" x14ac:dyDescent="0.25">
      <c r="A495" s="36"/>
      <c r="B495" s="36"/>
      <c r="C495" s="36"/>
      <c r="D495" s="36"/>
      <c r="E495" s="36"/>
      <c r="F495" s="36"/>
      <c r="G495" s="36"/>
      <c r="H495" s="36"/>
      <c r="I495" s="36"/>
      <c r="J495" s="36"/>
      <c r="K495" s="36"/>
      <c r="L495" s="36"/>
      <c r="M495" s="36"/>
      <c r="N495" s="36"/>
      <c r="O495" s="36"/>
      <c r="P495" s="36"/>
      <c r="Q495" s="36"/>
      <c r="R495" s="38"/>
      <c r="S495" s="36"/>
      <c r="T495" s="36"/>
      <c r="U495" s="36"/>
      <c r="V495" s="36"/>
      <c r="W495" s="36"/>
      <c r="X495" s="36"/>
      <c r="Y495" s="36"/>
      <c r="Z495" s="36"/>
      <c r="AA495" s="36"/>
    </row>
    <row r="496" spans="1:27" x14ac:dyDescent="0.25">
      <c r="A496" s="36"/>
      <c r="B496" s="36"/>
      <c r="C496" s="36"/>
      <c r="D496" s="36"/>
      <c r="E496" s="36"/>
      <c r="F496" s="36"/>
      <c r="G496" s="36"/>
      <c r="H496" s="36"/>
      <c r="I496" s="36"/>
      <c r="J496" s="36"/>
      <c r="K496" s="36"/>
      <c r="L496" s="36"/>
      <c r="M496" s="36"/>
      <c r="N496" s="36"/>
      <c r="O496" s="36"/>
      <c r="P496" s="36"/>
      <c r="Q496" s="36"/>
      <c r="R496" s="38"/>
      <c r="S496" s="36"/>
      <c r="T496" s="36"/>
      <c r="U496" s="36"/>
      <c r="V496" s="36"/>
      <c r="W496" s="36"/>
      <c r="X496" s="36"/>
      <c r="Y496" s="36"/>
      <c r="Z496" s="36"/>
      <c r="AA496" s="36"/>
    </row>
    <row r="497" spans="1:27" x14ac:dyDescent="0.25">
      <c r="A497" s="36"/>
      <c r="B497" s="36"/>
      <c r="C497" s="36"/>
      <c r="D497" s="36"/>
      <c r="E497" s="36"/>
      <c r="F497" s="36"/>
      <c r="G497" s="36"/>
      <c r="H497" s="36"/>
      <c r="I497" s="36"/>
      <c r="J497" s="36"/>
      <c r="K497" s="36"/>
      <c r="L497" s="36"/>
      <c r="M497" s="36"/>
      <c r="N497" s="36"/>
      <c r="O497" s="36"/>
      <c r="P497" s="36"/>
      <c r="Q497" s="36"/>
      <c r="R497" s="38"/>
      <c r="S497" s="36"/>
      <c r="T497" s="36"/>
      <c r="U497" s="36"/>
      <c r="V497" s="36"/>
      <c r="W497" s="36"/>
      <c r="X497" s="36"/>
      <c r="Y497" s="36"/>
      <c r="Z497" s="36"/>
      <c r="AA497" s="36"/>
    </row>
    <row r="498" spans="1:27" x14ac:dyDescent="0.25">
      <c r="A498" s="36"/>
      <c r="B498" s="36"/>
      <c r="C498" s="36"/>
      <c r="D498" s="36"/>
      <c r="E498" s="36"/>
      <c r="F498" s="36"/>
      <c r="G498" s="36"/>
      <c r="H498" s="36"/>
      <c r="I498" s="36"/>
      <c r="J498" s="36"/>
      <c r="K498" s="36"/>
      <c r="L498" s="36"/>
      <c r="M498" s="36"/>
      <c r="N498" s="36"/>
      <c r="O498" s="36"/>
      <c r="P498" s="36"/>
      <c r="Q498" s="36"/>
      <c r="R498" s="38"/>
      <c r="S498" s="36"/>
      <c r="T498" s="36"/>
      <c r="U498" s="36"/>
      <c r="V498" s="36"/>
      <c r="W498" s="36"/>
      <c r="X498" s="36"/>
      <c r="Y498" s="36"/>
      <c r="Z498" s="36"/>
      <c r="AA498" s="36"/>
    </row>
    <row r="499" spans="1:27" x14ac:dyDescent="0.25">
      <c r="A499" s="36"/>
      <c r="B499" s="36"/>
      <c r="C499" s="36"/>
      <c r="D499" s="36"/>
      <c r="E499" s="36"/>
      <c r="F499" s="36"/>
      <c r="G499" s="36"/>
      <c r="H499" s="36"/>
      <c r="I499" s="36"/>
      <c r="J499" s="36"/>
      <c r="K499" s="36"/>
      <c r="L499" s="36"/>
      <c r="M499" s="36"/>
      <c r="N499" s="36"/>
      <c r="O499" s="36"/>
      <c r="P499" s="36"/>
      <c r="Q499" s="36"/>
      <c r="R499" s="38"/>
      <c r="S499" s="36"/>
      <c r="T499" s="36"/>
      <c r="U499" s="36"/>
      <c r="V499" s="36"/>
      <c r="W499" s="36"/>
      <c r="X499" s="36"/>
      <c r="Y499" s="36"/>
      <c r="Z499" s="36"/>
      <c r="AA499" s="36"/>
    </row>
    <row r="500" spans="1:27" x14ac:dyDescent="0.25">
      <c r="A500" s="36"/>
      <c r="B500" s="36"/>
      <c r="C500" s="36"/>
      <c r="D500" s="36"/>
      <c r="E500" s="36"/>
      <c r="F500" s="36"/>
      <c r="G500" s="36"/>
      <c r="H500" s="36"/>
      <c r="I500" s="36"/>
      <c r="J500" s="36"/>
      <c r="K500" s="36"/>
      <c r="L500" s="36"/>
      <c r="M500" s="36"/>
      <c r="N500" s="36"/>
      <c r="O500" s="36"/>
      <c r="P500" s="36"/>
      <c r="Q500" s="36"/>
      <c r="R500" s="38"/>
      <c r="S500" s="36"/>
      <c r="T500" s="36"/>
      <c r="U500" s="36"/>
      <c r="V500" s="36"/>
      <c r="W500" s="36"/>
      <c r="X500" s="36"/>
      <c r="Y500" s="36"/>
      <c r="Z500" s="36"/>
      <c r="AA500" s="36"/>
    </row>
    <row r="501" spans="1:27" x14ac:dyDescent="0.25">
      <c r="A501" s="36"/>
      <c r="B501" s="36"/>
      <c r="C501" s="36"/>
      <c r="D501" s="36"/>
      <c r="E501" s="36"/>
      <c r="F501" s="36"/>
      <c r="G501" s="36"/>
      <c r="H501" s="36"/>
      <c r="I501" s="36"/>
      <c r="J501" s="36"/>
      <c r="K501" s="36"/>
      <c r="L501" s="36"/>
      <c r="M501" s="36"/>
      <c r="N501" s="36"/>
      <c r="O501" s="36"/>
      <c r="P501" s="36"/>
      <c r="Q501" s="36"/>
      <c r="R501" s="38"/>
      <c r="S501" s="36"/>
      <c r="T501" s="36"/>
      <c r="U501" s="36"/>
      <c r="V501" s="36"/>
      <c r="W501" s="36"/>
      <c r="X501" s="36"/>
      <c r="Y501" s="36"/>
      <c r="Z501" s="36"/>
      <c r="AA501" s="36"/>
    </row>
    <row r="502" spans="1:27" x14ac:dyDescent="0.25">
      <c r="A502" s="36"/>
      <c r="B502" s="36"/>
      <c r="C502" s="36"/>
      <c r="D502" s="36"/>
      <c r="E502" s="36"/>
      <c r="F502" s="36"/>
      <c r="G502" s="36"/>
      <c r="H502" s="36"/>
      <c r="I502" s="36"/>
      <c r="J502" s="36"/>
      <c r="K502" s="36"/>
      <c r="L502" s="36"/>
      <c r="M502" s="36"/>
      <c r="N502" s="36"/>
      <c r="O502" s="36"/>
      <c r="P502" s="36"/>
      <c r="Q502" s="36"/>
      <c r="R502" s="38"/>
      <c r="S502" s="36"/>
      <c r="T502" s="36"/>
      <c r="U502" s="36"/>
      <c r="V502" s="36"/>
      <c r="W502" s="36"/>
      <c r="X502" s="36"/>
      <c r="Y502" s="36"/>
      <c r="Z502" s="36"/>
      <c r="AA502" s="36"/>
    </row>
    <row r="503" spans="1:27" x14ac:dyDescent="0.25">
      <c r="A503" s="36"/>
      <c r="B503" s="36"/>
      <c r="C503" s="36"/>
      <c r="D503" s="36"/>
      <c r="E503" s="36"/>
      <c r="F503" s="36"/>
      <c r="G503" s="36"/>
      <c r="H503" s="36"/>
      <c r="I503" s="36"/>
      <c r="J503" s="36"/>
      <c r="K503" s="36"/>
      <c r="L503" s="36"/>
      <c r="M503" s="36"/>
      <c r="N503" s="36"/>
      <c r="O503" s="36"/>
      <c r="P503" s="36"/>
      <c r="Q503" s="36"/>
      <c r="R503" s="38"/>
      <c r="S503" s="36"/>
      <c r="T503" s="36"/>
      <c r="U503" s="36"/>
      <c r="V503" s="36"/>
      <c r="W503" s="36"/>
      <c r="X503" s="36"/>
      <c r="Y503" s="36"/>
      <c r="Z503" s="36"/>
      <c r="AA503" s="36"/>
    </row>
    <row r="504" spans="1:27" x14ac:dyDescent="0.25">
      <c r="A504" s="36"/>
      <c r="B504" s="36"/>
      <c r="C504" s="36"/>
      <c r="D504" s="36"/>
      <c r="E504" s="36"/>
      <c r="F504" s="36"/>
      <c r="G504" s="36"/>
      <c r="H504" s="36"/>
      <c r="I504" s="36"/>
      <c r="J504" s="36"/>
      <c r="K504" s="36"/>
      <c r="L504" s="36"/>
      <c r="M504" s="36"/>
      <c r="N504" s="36"/>
      <c r="O504" s="36"/>
      <c r="P504" s="36"/>
      <c r="Q504" s="36"/>
      <c r="R504" s="38"/>
      <c r="S504" s="36"/>
      <c r="T504" s="36"/>
      <c r="U504" s="36"/>
      <c r="V504" s="36"/>
      <c r="W504" s="36"/>
      <c r="X504" s="36"/>
      <c r="Y504" s="36"/>
      <c r="Z504" s="36"/>
      <c r="AA504" s="36"/>
    </row>
    <row r="505" spans="1:27" x14ac:dyDescent="0.25">
      <c r="A505" s="36"/>
      <c r="B505" s="36"/>
      <c r="C505" s="36"/>
      <c r="D505" s="36"/>
      <c r="E505" s="36"/>
      <c r="F505" s="36"/>
      <c r="G505" s="36"/>
      <c r="H505" s="36"/>
      <c r="I505" s="36"/>
      <c r="J505" s="36"/>
      <c r="K505" s="36"/>
      <c r="L505" s="36"/>
      <c r="M505" s="36"/>
      <c r="N505" s="36"/>
      <c r="O505" s="36"/>
      <c r="P505" s="36"/>
      <c r="Q505" s="36"/>
      <c r="R505" s="38"/>
      <c r="S505" s="36"/>
      <c r="T505" s="36"/>
      <c r="U505" s="36"/>
      <c r="V505" s="36"/>
      <c r="W505" s="36"/>
      <c r="X505" s="36"/>
      <c r="Y505" s="36"/>
      <c r="Z505" s="36"/>
      <c r="AA505" s="36"/>
    </row>
    <row r="506" spans="1:27" x14ac:dyDescent="0.25">
      <c r="A506" s="36"/>
      <c r="B506" s="36"/>
      <c r="C506" s="36"/>
      <c r="D506" s="36"/>
      <c r="E506" s="36"/>
      <c r="F506" s="36"/>
      <c r="G506" s="36"/>
      <c r="H506" s="36"/>
      <c r="I506" s="36"/>
      <c r="J506" s="36"/>
      <c r="K506" s="36"/>
      <c r="L506" s="36"/>
      <c r="M506" s="36"/>
      <c r="N506" s="36"/>
      <c r="O506" s="36"/>
      <c r="P506" s="36"/>
      <c r="Q506" s="36"/>
      <c r="R506" s="38"/>
      <c r="S506" s="36"/>
      <c r="T506" s="36"/>
      <c r="U506" s="36"/>
      <c r="V506" s="36"/>
      <c r="W506" s="36"/>
      <c r="X506" s="36"/>
      <c r="Y506" s="36"/>
      <c r="Z506" s="36"/>
      <c r="AA506" s="36"/>
    </row>
    <row r="507" spans="1:27" x14ac:dyDescent="0.25">
      <c r="A507" s="36"/>
      <c r="B507" s="36"/>
      <c r="C507" s="36"/>
      <c r="D507" s="36"/>
      <c r="E507" s="36"/>
      <c r="F507" s="36"/>
      <c r="G507" s="36"/>
      <c r="H507" s="36"/>
      <c r="I507" s="36"/>
      <c r="J507" s="36"/>
      <c r="K507" s="36"/>
      <c r="L507" s="36"/>
      <c r="M507" s="36"/>
      <c r="N507" s="36"/>
      <c r="O507" s="36"/>
      <c r="P507" s="36"/>
      <c r="Q507" s="36"/>
      <c r="R507" s="38"/>
      <c r="S507" s="36"/>
      <c r="T507" s="36"/>
      <c r="U507" s="36"/>
      <c r="V507" s="36"/>
      <c r="W507" s="36"/>
      <c r="X507" s="36"/>
      <c r="Y507" s="36"/>
      <c r="Z507" s="36"/>
      <c r="AA507" s="36"/>
    </row>
    <row r="508" spans="1:27" x14ac:dyDescent="0.25">
      <c r="A508" s="36"/>
      <c r="B508" s="36"/>
      <c r="C508" s="36"/>
      <c r="D508" s="36"/>
      <c r="E508" s="36"/>
      <c r="F508" s="36"/>
      <c r="G508" s="36"/>
      <c r="H508" s="36"/>
      <c r="I508" s="36"/>
      <c r="J508" s="36"/>
      <c r="K508" s="36"/>
      <c r="L508" s="36"/>
      <c r="M508" s="36"/>
      <c r="N508" s="36"/>
      <c r="O508" s="36"/>
      <c r="P508" s="36"/>
      <c r="Q508" s="36"/>
      <c r="R508" s="38"/>
      <c r="S508" s="36"/>
      <c r="T508" s="36"/>
      <c r="U508" s="36"/>
      <c r="V508" s="36"/>
      <c r="W508" s="36"/>
      <c r="X508" s="36"/>
      <c r="Y508" s="36"/>
      <c r="Z508" s="36"/>
      <c r="AA508" s="36"/>
    </row>
    <row r="509" spans="1:27" x14ac:dyDescent="0.25">
      <c r="A509" s="36"/>
      <c r="B509" s="36"/>
      <c r="C509" s="36"/>
      <c r="D509" s="36"/>
      <c r="E509" s="36"/>
      <c r="F509" s="36"/>
      <c r="G509" s="36"/>
      <c r="H509" s="36"/>
      <c r="I509" s="36"/>
      <c r="J509" s="36"/>
      <c r="K509" s="36"/>
      <c r="L509" s="36"/>
      <c r="M509" s="36"/>
      <c r="N509" s="36"/>
      <c r="O509" s="36"/>
      <c r="P509" s="36"/>
      <c r="Q509" s="36"/>
      <c r="R509" s="38"/>
      <c r="S509" s="36"/>
      <c r="T509" s="36"/>
      <c r="U509" s="36"/>
      <c r="V509" s="36"/>
      <c r="W509" s="36"/>
      <c r="X509" s="36"/>
      <c r="Y509" s="36"/>
      <c r="Z509" s="36"/>
      <c r="AA509" s="36"/>
    </row>
    <row r="510" spans="1:27" x14ac:dyDescent="0.25">
      <c r="A510" s="36"/>
      <c r="B510" s="36"/>
      <c r="C510" s="36"/>
      <c r="D510" s="36"/>
      <c r="E510" s="36"/>
      <c r="F510" s="36"/>
      <c r="G510" s="36"/>
      <c r="H510" s="36"/>
      <c r="I510" s="36"/>
      <c r="J510" s="36"/>
      <c r="K510" s="36"/>
      <c r="L510" s="36"/>
      <c r="M510" s="36"/>
      <c r="N510" s="36"/>
      <c r="O510" s="36"/>
      <c r="P510" s="36"/>
      <c r="Q510" s="36"/>
      <c r="R510" s="38"/>
      <c r="S510" s="36"/>
      <c r="T510" s="36"/>
      <c r="U510" s="36"/>
      <c r="V510" s="36"/>
      <c r="W510" s="36"/>
      <c r="X510" s="36"/>
      <c r="Y510" s="36"/>
      <c r="Z510" s="36"/>
      <c r="AA510" s="36"/>
    </row>
    <row r="511" spans="1:27" x14ac:dyDescent="0.25">
      <c r="A511" s="36"/>
      <c r="B511" s="36"/>
      <c r="C511" s="36"/>
      <c r="D511" s="36"/>
      <c r="E511" s="36"/>
      <c r="F511" s="36"/>
      <c r="G511" s="36"/>
      <c r="H511" s="36"/>
      <c r="I511" s="36"/>
      <c r="J511" s="36"/>
      <c r="K511" s="36"/>
      <c r="L511" s="36"/>
      <c r="M511" s="36"/>
      <c r="N511" s="36"/>
      <c r="O511" s="36"/>
      <c r="P511" s="36"/>
      <c r="Q511" s="36"/>
      <c r="R511" s="38"/>
      <c r="S511" s="36"/>
      <c r="T511" s="36"/>
      <c r="U511" s="36"/>
      <c r="V511" s="36"/>
      <c r="W511" s="36"/>
      <c r="X511" s="36"/>
      <c r="Y511" s="36"/>
      <c r="Z511" s="36"/>
      <c r="AA511" s="36"/>
    </row>
    <row r="512" spans="1:27" x14ac:dyDescent="0.25">
      <c r="A512" s="36"/>
      <c r="B512" s="36"/>
      <c r="C512" s="36"/>
      <c r="D512" s="36"/>
      <c r="E512" s="36"/>
      <c r="F512" s="36"/>
      <c r="G512" s="36"/>
      <c r="H512" s="36"/>
      <c r="I512" s="36"/>
      <c r="J512" s="36"/>
      <c r="K512" s="36"/>
      <c r="L512" s="36"/>
      <c r="M512" s="36"/>
      <c r="N512" s="36"/>
      <c r="O512" s="36"/>
      <c r="P512" s="36"/>
      <c r="Q512" s="36"/>
      <c r="R512" s="38"/>
      <c r="S512" s="36"/>
      <c r="T512" s="36"/>
      <c r="U512" s="36"/>
      <c r="V512" s="36"/>
      <c r="W512" s="36"/>
      <c r="X512" s="36"/>
      <c r="Y512" s="36"/>
      <c r="Z512" s="36"/>
      <c r="AA512" s="36"/>
    </row>
    <row r="513" spans="1:27" x14ac:dyDescent="0.25">
      <c r="A513" s="36"/>
      <c r="B513" s="36"/>
      <c r="C513" s="36"/>
      <c r="D513" s="36"/>
      <c r="E513" s="36"/>
      <c r="F513" s="36"/>
      <c r="G513" s="36"/>
      <c r="H513" s="36"/>
      <c r="I513" s="36"/>
      <c r="J513" s="36"/>
      <c r="K513" s="36"/>
      <c r="L513" s="36"/>
      <c r="M513" s="36"/>
      <c r="N513" s="36"/>
      <c r="O513" s="36"/>
      <c r="P513" s="36"/>
      <c r="Q513" s="36"/>
      <c r="R513" s="38"/>
      <c r="S513" s="36"/>
      <c r="T513" s="36"/>
      <c r="U513" s="36"/>
      <c r="V513" s="36"/>
      <c r="W513" s="36"/>
      <c r="X513" s="36"/>
      <c r="Y513" s="36"/>
      <c r="Z513" s="36"/>
      <c r="AA513" s="36"/>
    </row>
    <row r="514" spans="1:27" x14ac:dyDescent="0.25">
      <c r="A514" s="36"/>
      <c r="B514" s="36"/>
      <c r="C514" s="36"/>
      <c r="D514" s="36"/>
      <c r="E514" s="36"/>
      <c r="F514" s="36"/>
      <c r="G514" s="36"/>
      <c r="H514" s="36"/>
      <c r="I514" s="36"/>
      <c r="J514" s="36"/>
      <c r="K514" s="36"/>
      <c r="L514" s="36"/>
      <c r="M514" s="36"/>
      <c r="N514" s="36"/>
      <c r="O514" s="36"/>
      <c r="P514" s="36"/>
      <c r="Q514" s="36"/>
      <c r="R514" s="38"/>
      <c r="S514" s="36"/>
      <c r="T514" s="36"/>
      <c r="U514" s="36"/>
      <c r="V514" s="36"/>
      <c r="W514" s="36"/>
      <c r="X514" s="36"/>
      <c r="Y514" s="36"/>
      <c r="Z514" s="36"/>
      <c r="AA514" s="36"/>
    </row>
    <row r="515" spans="1:27" x14ac:dyDescent="0.25">
      <c r="A515" s="36"/>
      <c r="B515" s="36"/>
      <c r="C515" s="36"/>
      <c r="D515" s="36"/>
      <c r="E515" s="36"/>
      <c r="F515" s="36"/>
      <c r="G515" s="36"/>
      <c r="H515" s="36"/>
      <c r="I515" s="36"/>
      <c r="J515" s="36"/>
      <c r="K515" s="36"/>
      <c r="L515" s="36"/>
      <c r="M515" s="36"/>
      <c r="N515" s="36"/>
      <c r="O515" s="36"/>
      <c r="P515" s="36"/>
      <c r="Q515" s="36"/>
      <c r="R515" s="38"/>
      <c r="S515" s="36"/>
      <c r="T515" s="36"/>
      <c r="U515" s="36"/>
      <c r="V515" s="36"/>
      <c r="W515" s="36"/>
      <c r="X515" s="36"/>
      <c r="Y515" s="36"/>
      <c r="Z515" s="36"/>
      <c r="AA515" s="36"/>
    </row>
    <row r="516" spans="1:27" x14ac:dyDescent="0.25">
      <c r="A516" s="36"/>
      <c r="B516" s="36"/>
      <c r="C516" s="36"/>
      <c r="D516" s="36"/>
      <c r="E516" s="36"/>
      <c r="F516" s="36"/>
      <c r="G516" s="36"/>
      <c r="H516" s="36"/>
      <c r="I516" s="36"/>
      <c r="J516" s="36"/>
      <c r="K516" s="36"/>
      <c r="L516" s="36"/>
      <c r="M516" s="36"/>
      <c r="N516" s="36"/>
      <c r="O516" s="36"/>
      <c r="P516" s="36"/>
      <c r="Q516" s="36"/>
      <c r="R516" s="38"/>
      <c r="S516" s="36"/>
      <c r="T516" s="36"/>
      <c r="U516" s="36"/>
      <c r="V516" s="36"/>
      <c r="W516" s="36"/>
      <c r="X516" s="36"/>
      <c r="Y516" s="36"/>
      <c r="Z516" s="36"/>
      <c r="AA516" s="36"/>
    </row>
    <row r="517" spans="1:27" x14ac:dyDescent="0.25">
      <c r="A517" s="36"/>
      <c r="B517" s="36"/>
      <c r="C517" s="36"/>
      <c r="D517" s="36"/>
      <c r="E517" s="36"/>
      <c r="F517" s="36"/>
      <c r="G517" s="36"/>
      <c r="H517" s="36"/>
      <c r="I517" s="36"/>
      <c r="J517" s="36"/>
      <c r="K517" s="36"/>
      <c r="L517" s="36"/>
      <c r="M517" s="36"/>
      <c r="N517" s="36"/>
      <c r="O517" s="36"/>
      <c r="P517" s="36"/>
      <c r="Q517" s="36"/>
      <c r="R517" s="38"/>
      <c r="S517" s="36"/>
      <c r="T517" s="36"/>
      <c r="U517" s="36"/>
      <c r="V517" s="36"/>
      <c r="W517" s="36"/>
      <c r="X517" s="36"/>
      <c r="Y517" s="36"/>
      <c r="Z517" s="36"/>
      <c r="AA517" s="36"/>
    </row>
    <row r="518" spans="1:27" x14ac:dyDescent="0.25">
      <c r="A518" s="36"/>
      <c r="B518" s="36"/>
      <c r="C518" s="36"/>
      <c r="D518" s="36"/>
      <c r="E518" s="36"/>
      <c r="F518" s="36"/>
      <c r="G518" s="36"/>
      <c r="H518" s="36"/>
      <c r="I518" s="36"/>
      <c r="J518" s="36"/>
      <c r="K518" s="36"/>
      <c r="L518" s="36"/>
      <c r="M518" s="36"/>
      <c r="N518" s="36"/>
      <c r="O518" s="36"/>
      <c r="P518" s="36"/>
      <c r="Q518" s="36"/>
      <c r="R518" s="38"/>
      <c r="S518" s="36"/>
      <c r="T518" s="36"/>
      <c r="U518" s="36"/>
      <c r="V518" s="36"/>
      <c r="W518" s="36"/>
      <c r="X518" s="36"/>
      <c r="Y518" s="36"/>
      <c r="Z518" s="36"/>
      <c r="AA518" s="36"/>
    </row>
    <row r="519" spans="1:27" x14ac:dyDescent="0.25">
      <c r="A519" s="36"/>
      <c r="B519" s="36"/>
      <c r="C519" s="36"/>
      <c r="D519" s="36"/>
      <c r="E519" s="36"/>
      <c r="F519" s="36"/>
      <c r="G519" s="36"/>
      <c r="H519" s="36"/>
      <c r="I519" s="36"/>
      <c r="J519" s="36"/>
      <c r="K519" s="36"/>
      <c r="L519" s="36"/>
      <c r="M519" s="36"/>
      <c r="N519" s="36"/>
      <c r="O519" s="36"/>
      <c r="P519" s="36"/>
      <c r="Q519" s="36"/>
      <c r="R519" s="38"/>
      <c r="S519" s="36"/>
      <c r="T519" s="36"/>
      <c r="U519" s="36"/>
      <c r="V519" s="36"/>
      <c r="W519" s="36"/>
      <c r="X519" s="36"/>
      <c r="Y519" s="36"/>
      <c r="Z519" s="36"/>
      <c r="AA519" s="36"/>
    </row>
    <row r="520" spans="1:27" x14ac:dyDescent="0.25">
      <c r="A520" s="36"/>
      <c r="B520" s="36"/>
      <c r="C520" s="36"/>
      <c r="D520" s="36"/>
      <c r="E520" s="36"/>
      <c r="F520" s="36"/>
      <c r="G520" s="36"/>
      <c r="H520" s="36"/>
      <c r="I520" s="36"/>
      <c r="J520" s="36"/>
      <c r="K520" s="36"/>
      <c r="L520" s="36"/>
      <c r="M520" s="36"/>
      <c r="N520" s="36"/>
      <c r="O520" s="36"/>
      <c r="P520" s="36"/>
      <c r="Q520" s="36"/>
      <c r="R520" s="38"/>
      <c r="S520" s="36"/>
      <c r="T520" s="36"/>
      <c r="U520" s="36"/>
      <c r="V520" s="36"/>
      <c r="W520" s="36"/>
      <c r="X520" s="36"/>
      <c r="Y520" s="36"/>
      <c r="Z520" s="36"/>
      <c r="AA520" s="36"/>
    </row>
    <row r="521" spans="1:27" x14ac:dyDescent="0.25">
      <c r="A521" s="36"/>
      <c r="B521" s="36"/>
      <c r="C521" s="36"/>
      <c r="D521" s="36"/>
      <c r="E521" s="36"/>
      <c r="F521" s="36"/>
      <c r="G521" s="36"/>
      <c r="H521" s="36"/>
      <c r="I521" s="36"/>
      <c r="J521" s="36"/>
      <c r="K521" s="36"/>
      <c r="L521" s="36"/>
      <c r="M521" s="36"/>
      <c r="N521" s="36"/>
      <c r="O521" s="36"/>
      <c r="P521" s="36"/>
      <c r="Q521" s="36"/>
      <c r="R521" s="38"/>
      <c r="S521" s="36"/>
      <c r="T521" s="36"/>
      <c r="U521" s="36"/>
      <c r="V521" s="36"/>
      <c r="W521" s="36"/>
      <c r="X521" s="36"/>
      <c r="Y521" s="36"/>
      <c r="Z521" s="36"/>
      <c r="AA521" s="36"/>
    </row>
    <row r="522" spans="1:27" x14ac:dyDescent="0.25">
      <c r="A522" s="36"/>
      <c r="B522" s="36"/>
      <c r="C522" s="36"/>
      <c r="D522" s="36"/>
      <c r="E522" s="36"/>
      <c r="F522" s="36"/>
      <c r="G522" s="36"/>
      <c r="H522" s="36"/>
      <c r="I522" s="36"/>
      <c r="J522" s="36"/>
      <c r="K522" s="36"/>
      <c r="L522" s="36"/>
      <c r="M522" s="36"/>
      <c r="N522" s="36"/>
      <c r="O522" s="36"/>
      <c r="P522" s="36"/>
      <c r="Q522" s="36"/>
      <c r="R522" s="38"/>
      <c r="S522" s="36"/>
      <c r="T522" s="36"/>
      <c r="U522" s="36"/>
      <c r="V522" s="36"/>
      <c r="W522" s="36"/>
      <c r="X522" s="36"/>
      <c r="Y522" s="36"/>
      <c r="Z522" s="36"/>
      <c r="AA522" s="36"/>
    </row>
    <row r="523" spans="1:27" x14ac:dyDescent="0.25">
      <c r="A523" s="36"/>
      <c r="B523" s="36"/>
      <c r="C523" s="36"/>
      <c r="D523" s="36"/>
      <c r="E523" s="36"/>
      <c r="F523" s="36"/>
      <c r="G523" s="36"/>
      <c r="H523" s="36"/>
      <c r="I523" s="36"/>
      <c r="J523" s="36"/>
      <c r="K523" s="36"/>
      <c r="L523" s="36"/>
      <c r="M523" s="36"/>
      <c r="N523" s="36"/>
      <c r="O523" s="36"/>
      <c r="P523" s="36"/>
      <c r="Q523" s="36"/>
      <c r="R523" s="38"/>
      <c r="S523" s="36"/>
      <c r="T523" s="36"/>
      <c r="U523" s="36"/>
      <c r="V523" s="36"/>
      <c r="W523" s="36"/>
      <c r="X523" s="36"/>
      <c r="Y523" s="36"/>
      <c r="Z523" s="36"/>
      <c r="AA523" s="36"/>
    </row>
    <row r="524" spans="1:27" x14ac:dyDescent="0.25">
      <c r="A524" s="36"/>
      <c r="B524" s="36"/>
      <c r="C524" s="36"/>
      <c r="D524" s="36"/>
      <c r="E524" s="36"/>
      <c r="F524" s="36"/>
      <c r="G524" s="36"/>
      <c r="H524" s="36"/>
      <c r="I524" s="36"/>
      <c r="J524" s="36"/>
      <c r="K524" s="36"/>
      <c r="L524" s="36"/>
      <c r="M524" s="36"/>
      <c r="N524" s="36"/>
      <c r="O524" s="36"/>
      <c r="P524" s="36"/>
      <c r="Q524" s="36"/>
      <c r="R524" s="38"/>
      <c r="S524" s="36"/>
      <c r="T524" s="36"/>
      <c r="U524" s="36"/>
      <c r="V524" s="36"/>
      <c r="W524" s="36"/>
      <c r="X524" s="36"/>
      <c r="Y524" s="36"/>
      <c r="Z524" s="36"/>
      <c r="AA524" s="36"/>
    </row>
    <row r="525" spans="1:27" x14ac:dyDescent="0.25">
      <c r="A525" s="36"/>
      <c r="B525" s="36"/>
      <c r="C525" s="36"/>
      <c r="D525" s="36"/>
      <c r="E525" s="36"/>
      <c r="F525" s="36"/>
      <c r="G525" s="36"/>
      <c r="H525" s="36"/>
      <c r="I525" s="36"/>
      <c r="J525" s="36"/>
      <c r="K525" s="36"/>
      <c r="L525" s="36"/>
      <c r="M525" s="36"/>
      <c r="N525" s="36"/>
      <c r="O525" s="36"/>
      <c r="P525" s="36"/>
      <c r="Q525" s="36"/>
      <c r="R525" s="38"/>
      <c r="S525" s="36"/>
      <c r="T525" s="36"/>
      <c r="U525" s="36"/>
      <c r="V525" s="36"/>
      <c r="W525" s="36"/>
      <c r="X525" s="36"/>
      <c r="Y525" s="36"/>
      <c r="Z525" s="36"/>
      <c r="AA525" s="36"/>
    </row>
    <row r="526" spans="1:27" x14ac:dyDescent="0.25">
      <c r="A526" s="36"/>
      <c r="B526" s="36"/>
      <c r="C526" s="36"/>
      <c r="D526" s="36"/>
      <c r="E526" s="36"/>
      <c r="F526" s="36"/>
      <c r="G526" s="36"/>
      <c r="H526" s="36"/>
      <c r="I526" s="36"/>
      <c r="J526" s="36"/>
      <c r="K526" s="36"/>
      <c r="L526" s="36"/>
      <c r="M526" s="36"/>
      <c r="N526" s="36"/>
      <c r="O526" s="36"/>
      <c r="P526" s="36"/>
      <c r="Q526" s="36"/>
      <c r="R526" s="38"/>
      <c r="S526" s="36"/>
      <c r="T526" s="36"/>
      <c r="U526" s="36"/>
      <c r="V526" s="36"/>
      <c r="W526" s="36"/>
      <c r="X526" s="36"/>
      <c r="Y526" s="36"/>
      <c r="Z526" s="36"/>
      <c r="AA526" s="36"/>
    </row>
    <row r="527" spans="1:27" x14ac:dyDescent="0.25">
      <c r="A527" s="36"/>
      <c r="B527" s="36"/>
      <c r="C527" s="36"/>
      <c r="D527" s="36"/>
      <c r="E527" s="36"/>
      <c r="F527" s="36"/>
      <c r="G527" s="36"/>
      <c r="H527" s="36"/>
      <c r="I527" s="36"/>
      <c r="J527" s="36"/>
      <c r="K527" s="36"/>
      <c r="L527" s="36"/>
      <c r="M527" s="36"/>
      <c r="N527" s="36"/>
      <c r="O527" s="36"/>
      <c r="P527" s="36"/>
      <c r="Q527" s="36"/>
      <c r="R527" s="38"/>
      <c r="S527" s="36"/>
      <c r="T527" s="36"/>
      <c r="U527" s="36"/>
      <c r="V527" s="36"/>
      <c r="W527" s="36"/>
      <c r="X527" s="36"/>
      <c r="Y527" s="36"/>
      <c r="Z527" s="36"/>
      <c r="AA527" s="36"/>
    </row>
    <row r="528" spans="1:27" x14ac:dyDescent="0.25">
      <c r="A528" s="36"/>
      <c r="B528" s="36"/>
      <c r="C528" s="36"/>
      <c r="D528" s="36"/>
      <c r="E528" s="36"/>
      <c r="F528" s="36"/>
      <c r="G528" s="36"/>
      <c r="H528" s="36"/>
      <c r="I528" s="36"/>
      <c r="J528" s="36"/>
      <c r="K528" s="36"/>
      <c r="L528" s="36"/>
      <c r="M528" s="36"/>
      <c r="N528" s="36"/>
      <c r="O528" s="36"/>
      <c r="P528" s="36"/>
      <c r="Q528" s="36"/>
      <c r="R528" s="38"/>
      <c r="S528" s="36"/>
      <c r="T528" s="36"/>
      <c r="U528" s="36"/>
      <c r="V528" s="36"/>
      <c r="W528" s="36"/>
      <c r="X528" s="36"/>
      <c r="Y528" s="36"/>
      <c r="Z528" s="36"/>
      <c r="AA528" s="36"/>
    </row>
    <row r="529" spans="1:27" x14ac:dyDescent="0.25">
      <c r="A529" s="36"/>
      <c r="B529" s="36"/>
      <c r="C529" s="36"/>
      <c r="D529" s="36"/>
      <c r="E529" s="36"/>
      <c r="F529" s="36"/>
      <c r="G529" s="36"/>
      <c r="H529" s="36"/>
      <c r="I529" s="36"/>
      <c r="J529" s="36"/>
      <c r="K529" s="36"/>
      <c r="L529" s="36"/>
      <c r="M529" s="36"/>
      <c r="N529" s="36"/>
      <c r="O529" s="36"/>
      <c r="P529" s="36"/>
      <c r="Q529" s="36"/>
      <c r="R529" s="38"/>
      <c r="S529" s="36"/>
      <c r="T529" s="36"/>
      <c r="U529" s="36"/>
      <c r="V529" s="36"/>
      <c r="W529" s="36"/>
      <c r="X529" s="36"/>
      <c r="Y529" s="36"/>
      <c r="Z529" s="36"/>
      <c r="AA529" s="36"/>
    </row>
    <row r="530" spans="1:27" x14ac:dyDescent="0.25">
      <c r="A530" s="36"/>
      <c r="B530" s="36"/>
      <c r="C530" s="36"/>
      <c r="D530" s="36"/>
      <c r="E530" s="36"/>
      <c r="F530" s="36"/>
      <c r="G530" s="36"/>
      <c r="H530" s="36"/>
      <c r="I530" s="36"/>
      <c r="J530" s="36"/>
      <c r="K530" s="36"/>
      <c r="L530" s="36"/>
      <c r="M530" s="36"/>
      <c r="N530" s="36"/>
      <c r="O530" s="36"/>
      <c r="P530" s="36"/>
      <c r="Q530" s="36"/>
      <c r="R530" s="38"/>
      <c r="S530" s="36"/>
      <c r="T530" s="36"/>
      <c r="U530" s="36"/>
      <c r="V530" s="36"/>
      <c r="W530" s="36"/>
      <c r="X530" s="36"/>
      <c r="Y530" s="36"/>
      <c r="Z530" s="36"/>
      <c r="AA530" s="36"/>
    </row>
    <row r="531" spans="1:27" x14ac:dyDescent="0.25">
      <c r="A531" s="36"/>
      <c r="B531" s="36"/>
      <c r="C531" s="36"/>
      <c r="D531" s="36"/>
      <c r="E531" s="36"/>
      <c r="F531" s="36"/>
      <c r="G531" s="36"/>
      <c r="H531" s="36"/>
      <c r="I531" s="36"/>
      <c r="J531" s="36"/>
      <c r="K531" s="36"/>
      <c r="L531" s="36"/>
      <c r="M531" s="36"/>
      <c r="N531" s="36"/>
      <c r="O531" s="36"/>
      <c r="P531" s="36"/>
      <c r="Q531" s="36"/>
      <c r="R531" s="38"/>
      <c r="S531" s="36"/>
      <c r="T531" s="36"/>
      <c r="U531" s="36"/>
      <c r="V531" s="36"/>
      <c r="W531" s="36"/>
      <c r="X531" s="36"/>
      <c r="Y531" s="36"/>
      <c r="Z531" s="36"/>
      <c r="AA531" s="36"/>
    </row>
    <row r="532" spans="1:27" x14ac:dyDescent="0.25">
      <c r="A532" s="36"/>
      <c r="B532" s="36"/>
      <c r="C532" s="36"/>
      <c r="D532" s="36"/>
      <c r="E532" s="36"/>
      <c r="F532" s="36"/>
      <c r="G532" s="36"/>
      <c r="H532" s="36"/>
      <c r="I532" s="36"/>
      <c r="J532" s="36"/>
      <c r="K532" s="36"/>
      <c r="L532" s="36"/>
      <c r="M532" s="36"/>
      <c r="N532" s="36"/>
      <c r="O532" s="36"/>
      <c r="P532" s="36"/>
      <c r="Q532" s="36"/>
      <c r="R532" s="38"/>
      <c r="S532" s="36"/>
      <c r="T532" s="36"/>
      <c r="U532" s="36"/>
      <c r="V532" s="36"/>
      <c r="W532" s="36"/>
      <c r="X532" s="36"/>
      <c r="Y532" s="36"/>
      <c r="Z532" s="36"/>
      <c r="AA532" s="36"/>
    </row>
    <row r="533" spans="1:27" x14ac:dyDescent="0.25">
      <c r="A533" s="36"/>
      <c r="B533" s="36"/>
      <c r="C533" s="36"/>
      <c r="D533" s="36"/>
      <c r="E533" s="36"/>
      <c r="F533" s="36"/>
      <c r="G533" s="36"/>
      <c r="H533" s="36"/>
      <c r="I533" s="36"/>
      <c r="J533" s="36"/>
      <c r="K533" s="36"/>
      <c r="L533" s="36"/>
      <c r="M533" s="36"/>
      <c r="N533" s="36"/>
      <c r="O533" s="36"/>
      <c r="P533" s="36"/>
      <c r="Q533" s="36"/>
      <c r="R533" s="38"/>
      <c r="S533" s="36"/>
      <c r="T533" s="36"/>
      <c r="U533" s="36"/>
      <c r="V533" s="36"/>
      <c r="W533" s="36"/>
      <c r="X533" s="36"/>
      <c r="Y533" s="36"/>
      <c r="Z533" s="36"/>
      <c r="AA533" s="36"/>
    </row>
    <row r="534" spans="1:27" x14ac:dyDescent="0.25">
      <c r="A534" s="36"/>
      <c r="B534" s="36"/>
      <c r="C534" s="36"/>
      <c r="D534" s="36"/>
      <c r="E534" s="36"/>
      <c r="F534" s="36"/>
      <c r="G534" s="36"/>
      <c r="H534" s="36"/>
      <c r="I534" s="36"/>
      <c r="J534" s="36"/>
      <c r="K534" s="36"/>
      <c r="L534" s="36"/>
      <c r="M534" s="36"/>
      <c r="N534" s="36"/>
      <c r="O534" s="36"/>
      <c r="P534" s="36"/>
      <c r="Q534" s="36"/>
      <c r="R534" s="38"/>
      <c r="S534" s="36"/>
      <c r="T534" s="36"/>
      <c r="U534" s="36"/>
      <c r="V534" s="36"/>
      <c r="W534" s="36"/>
      <c r="X534" s="36"/>
      <c r="Y534" s="36"/>
      <c r="Z534" s="36"/>
      <c r="AA534" s="36"/>
    </row>
    <row r="535" spans="1:27" x14ac:dyDescent="0.25">
      <c r="A535" s="36"/>
      <c r="B535" s="36"/>
      <c r="C535" s="36"/>
      <c r="D535" s="36"/>
      <c r="E535" s="36"/>
      <c r="F535" s="36"/>
      <c r="G535" s="36"/>
      <c r="H535" s="36"/>
      <c r="I535" s="36"/>
      <c r="J535" s="36"/>
      <c r="K535" s="36"/>
      <c r="L535" s="36"/>
      <c r="M535" s="36"/>
      <c r="N535" s="36"/>
      <c r="O535" s="36"/>
      <c r="P535" s="36"/>
      <c r="Q535" s="36"/>
      <c r="R535" s="38"/>
      <c r="S535" s="36"/>
      <c r="T535" s="36"/>
      <c r="U535" s="36"/>
      <c r="V535" s="36"/>
      <c r="W535" s="36"/>
      <c r="X535" s="36"/>
      <c r="Y535" s="36"/>
      <c r="Z535" s="36"/>
      <c r="AA535" s="36"/>
    </row>
    <row r="536" spans="1:27" x14ac:dyDescent="0.25">
      <c r="A536" s="36"/>
      <c r="B536" s="36"/>
      <c r="C536" s="36"/>
      <c r="D536" s="36"/>
      <c r="E536" s="36"/>
      <c r="F536" s="36"/>
      <c r="G536" s="36"/>
      <c r="H536" s="36"/>
      <c r="I536" s="36"/>
      <c r="J536" s="36"/>
      <c r="K536" s="36"/>
      <c r="L536" s="36"/>
      <c r="M536" s="36"/>
      <c r="N536" s="36"/>
      <c r="O536" s="36"/>
      <c r="P536" s="36"/>
      <c r="Q536" s="36"/>
      <c r="R536" s="38"/>
      <c r="S536" s="36"/>
      <c r="T536" s="36"/>
      <c r="U536" s="36"/>
      <c r="V536" s="36"/>
      <c r="W536" s="36"/>
      <c r="X536" s="36"/>
      <c r="Y536" s="36"/>
      <c r="Z536" s="36"/>
      <c r="AA536" s="36"/>
    </row>
    <row r="537" spans="1:27" x14ac:dyDescent="0.25">
      <c r="A537" s="36"/>
      <c r="B537" s="36"/>
      <c r="C537" s="36"/>
      <c r="D537" s="36"/>
      <c r="E537" s="36"/>
      <c r="F537" s="36"/>
      <c r="G537" s="36"/>
      <c r="H537" s="36"/>
      <c r="I537" s="36"/>
      <c r="J537" s="36"/>
      <c r="K537" s="36"/>
      <c r="L537" s="36"/>
      <c r="M537" s="36"/>
      <c r="N537" s="36"/>
      <c r="O537" s="36"/>
      <c r="P537" s="36"/>
      <c r="Q537" s="36"/>
      <c r="R537" s="38"/>
      <c r="S537" s="36"/>
      <c r="T537" s="36"/>
      <c r="U537" s="36"/>
      <c r="V537" s="36"/>
      <c r="W537" s="36"/>
      <c r="X537" s="36"/>
      <c r="Y537" s="36"/>
      <c r="Z537" s="36"/>
      <c r="AA537" s="36"/>
    </row>
    <row r="538" spans="1:27" x14ac:dyDescent="0.25">
      <c r="A538" s="36"/>
      <c r="B538" s="36"/>
      <c r="C538" s="36"/>
      <c r="D538" s="36"/>
      <c r="E538" s="36"/>
      <c r="F538" s="36"/>
      <c r="G538" s="36"/>
      <c r="H538" s="36"/>
      <c r="I538" s="36"/>
      <c r="J538" s="36"/>
      <c r="K538" s="36"/>
      <c r="L538" s="36"/>
      <c r="M538" s="36"/>
      <c r="N538" s="36"/>
      <c r="O538" s="36"/>
      <c r="P538" s="36"/>
      <c r="Q538" s="36"/>
      <c r="R538" s="38"/>
      <c r="S538" s="36"/>
      <c r="T538" s="36"/>
      <c r="U538" s="36"/>
      <c r="V538" s="36"/>
      <c r="W538" s="36"/>
      <c r="X538" s="36"/>
      <c r="Y538" s="36"/>
      <c r="Z538" s="36"/>
      <c r="AA538" s="36"/>
    </row>
    <row r="539" spans="1:27" x14ac:dyDescent="0.25">
      <c r="A539" s="36"/>
      <c r="B539" s="36"/>
      <c r="C539" s="36"/>
      <c r="D539" s="36"/>
      <c r="E539" s="36"/>
      <c r="F539" s="36"/>
      <c r="G539" s="36"/>
      <c r="H539" s="36"/>
      <c r="I539" s="36"/>
      <c r="J539" s="36"/>
      <c r="K539" s="36"/>
      <c r="L539" s="36"/>
      <c r="M539" s="36"/>
      <c r="N539" s="36"/>
      <c r="O539" s="36"/>
      <c r="P539" s="36"/>
      <c r="Q539" s="36"/>
      <c r="R539" s="38"/>
      <c r="S539" s="36"/>
      <c r="T539" s="36"/>
      <c r="U539" s="36"/>
      <c r="V539" s="36"/>
      <c r="W539" s="36"/>
      <c r="X539" s="36"/>
      <c r="Y539" s="36"/>
      <c r="Z539" s="36"/>
      <c r="AA539" s="36"/>
    </row>
    <row r="540" spans="1:27" x14ac:dyDescent="0.25">
      <c r="A540" s="36"/>
      <c r="B540" s="36"/>
      <c r="C540" s="36"/>
      <c r="D540" s="36"/>
      <c r="E540" s="36"/>
      <c r="F540" s="36"/>
      <c r="G540" s="36"/>
      <c r="H540" s="36"/>
      <c r="I540" s="36"/>
      <c r="J540" s="36"/>
      <c r="K540" s="36"/>
      <c r="L540" s="36"/>
      <c r="M540" s="36"/>
      <c r="N540" s="36"/>
      <c r="O540" s="36"/>
      <c r="P540" s="36"/>
      <c r="Q540" s="36"/>
      <c r="R540" s="38"/>
      <c r="S540" s="36"/>
      <c r="T540" s="36"/>
      <c r="U540" s="36"/>
      <c r="V540" s="36"/>
      <c r="W540" s="36"/>
      <c r="X540" s="36"/>
      <c r="Y540" s="36"/>
      <c r="Z540" s="36"/>
      <c r="AA540" s="36"/>
    </row>
    <row r="541" spans="1:27" x14ac:dyDescent="0.25">
      <c r="A541" s="36"/>
      <c r="B541" s="36"/>
      <c r="C541" s="36"/>
      <c r="D541" s="36"/>
      <c r="E541" s="36"/>
      <c r="F541" s="36"/>
      <c r="G541" s="36"/>
      <c r="H541" s="36"/>
      <c r="I541" s="36"/>
      <c r="J541" s="36"/>
      <c r="K541" s="36"/>
      <c r="L541" s="36"/>
      <c r="M541" s="36"/>
      <c r="N541" s="36"/>
      <c r="O541" s="36"/>
      <c r="P541" s="36"/>
      <c r="Q541" s="36"/>
      <c r="R541" s="38"/>
      <c r="S541" s="36"/>
      <c r="T541" s="36"/>
      <c r="U541" s="36"/>
      <c r="V541" s="36"/>
      <c r="W541" s="36"/>
      <c r="X541" s="36"/>
      <c r="Y541" s="36"/>
      <c r="Z541" s="36"/>
      <c r="AA541" s="36"/>
    </row>
    <row r="542" spans="1:27" x14ac:dyDescent="0.25">
      <c r="A542" s="36"/>
      <c r="B542" s="36"/>
      <c r="C542" s="36"/>
      <c r="D542" s="36"/>
      <c r="E542" s="36"/>
      <c r="F542" s="36"/>
      <c r="G542" s="36"/>
      <c r="H542" s="36"/>
      <c r="I542" s="36"/>
      <c r="J542" s="36"/>
      <c r="K542" s="36"/>
      <c r="L542" s="36"/>
      <c r="M542" s="36"/>
      <c r="N542" s="36"/>
      <c r="O542" s="36"/>
      <c r="P542" s="36"/>
      <c r="Q542" s="36"/>
      <c r="R542" s="38"/>
      <c r="S542" s="36"/>
      <c r="T542" s="36"/>
      <c r="U542" s="36"/>
      <c r="V542" s="36"/>
      <c r="W542" s="36"/>
      <c r="X542" s="36"/>
      <c r="Y542" s="36"/>
      <c r="Z542" s="36"/>
      <c r="AA542" s="36"/>
    </row>
    <row r="543" spans="1:27" x14ac:dyDescent="0.25">
      <c r="A543" s="36"/>
      <c r="B543" s="36"/>
      <c r="C543" s="36"/>
      <c r="D543" s="36"/>
      <c r="E543" s="36"/>
      <c r="F543" s="36"/>
      <c r="G543" s="36"/>
      <c r="H543" s="36"/>
      <c r="I543" s="36"/>
      <c r="J543" s="36"/>
      <c r="K543" s="36"/>
      <c r="L543" s="36"/>
      <c r="M543" s="36"/>
      <c r="N543" s="36"/>
      <c r="O543" s="36"/>
      <c r="P543" s="36"/>
      <c r="Q543" s="36"/>
      <c r="R543" s="38"/>
      <c r="S543" s="36"/>
      <c r="T543" s="36"/>
      <c r="U543" s="36"/>
      <c r="V543" s="36"/>
      <c r="W543" s="36"/>
      <c r="X543" s="36"/>
      <c r="Y543" s="36"/>
      <c r="Z543" s="36"/>
      <c r="AA543" s="36"/>
    </row>
    <row r="544" spans="1:27" x14ac:dyDescent="0.25">
      <c r="A544" s="36"/>
      <c r="B544" s="36"/>
      <c r="C544" s="36"/>
      <c r="D544" s="36"/>
      <c r="E544" s="36"/>
      <c r="F544" s="36"/>
      <c r="G544" s="36"/>
      <c r="H544" s="36"/>
      <c r="I544" s="36"/>
      <c r="J544" s="36"/>
      <c r="K544" s="36"/>
      <c r="L544" s="36"/>
      <c r="M544" s="36"/>
      <c r="N544" s="36"/>
      <c r="O544" s="36"/>
      <c r="P544" s="36"/>
      <c r="Q544" s="36"/>
      <c r="R544" s="38"/>
      <c r="S544" s="36"/>
      <c r="T544" s="36"/>
      <c r="U544" s="36"/>
      <c r="V544" s="36"/>
      <c r="W544" s="36"/>
      <c r="X544" s="36"/>
      <c r="Y544" s="36"/>
      <c r="Z544" s="36"/>
      <c r="AA544" s="36"/>
    </row>
    <row r="545" spans="1:27" x14ac:dyDescent="0.25">
      <c r="A545" s="36"/>
      <c r="B545" s="36"/>
      <c r="C545" s="36"/>
      <c r="D545" s="36"/>
      <c r="E545" s="36"/>
      <c r="F545" s="36"/>
      <c r="G545" s="36"/>
      <c r="H545" s="36"/>
      <c r="I545" s="36"/>
      <c r="J545" s="36"/>
      <c r="K545" s="36"/>
      <c r="L545" s="36"/>
      <c r="M545" s="36"/>
      <c r="N545" s="36"/>
      <c r="O545" s="36"/>
      <c r="P545" s="36"/>
      <c r="Q545" s="36"/>
      <c r="R545" s="38"/>
      <c r="S545" s="36"/>
      <c r="T545" s="36"/>
      <c r="U545" s="36"/>
      <c r="V545" s="36"/>
      <c r="W545" s="36"/>
      <c r="X545" s="36"/>
      <c r="Y545" s="36"/>
      <c r="Z545" s="36"/>
      <c r="AA545" s="36"/>
    </row>
    <row r="546" spans="1:27" x14ac:dyDescent="0.25">
      <c r="A546" s="36"/>
      <c r="B546" s="36"/>
      <c r="C546" s="36"/>
      <c r="D546" s="36"/>
      <c r="E546" s="36"/>
      <c r="F546" s="36"/>
      <c r="G546" s="36"/>
      <c r="H546" s="36"/>
      <c r="I546" s="36"/>
      <c r="J546" s="36"/>
      <c r="K546" s="36"/>
      <c r="L546" s="36"/>
      <c r="M546" s="36"/>
      <c r="N546" s="36"/>
      <c r="O546" s="36"/>
      <c r="P546" s="36"/>
      <c r="Q546" s="36"/>
      <c r="R546" s="38"/>
      <c r="S546" s="36"/>
      <c r="T546" s="36"/>
      <c r="U546" s="36"/>
      <c r="V546" s="36"/>
      <c r="W546" s="36"/>
      <c r="X546" s="36"/>
      <c r="Y546" s="36"/>
      <c r="Z546" s="36"/>
      <c r="AA546" s="36"/>
    </row>
    <row r="547" spans="1:27" x14ac:dyDescent="0.25">
      <c r="A547" s="36"/>
      <c r="B547" s="36"/>
      <c r="C547" s="36"/>
      <c r="D547" s="36"/>
      <c r="E547" s="36"/>
      <c r="F547" s="36"/>
      <c r="G547" s="36"/>
      <c r="H547" s="36"/>
      <c r="I547" s="36"/>
      <c r="J547" s="36"/>
      <c r="K547" s="36"/>
      <c r="L547" s="36"/>
      <c r="M547" s="36"/>
      <c r="N547" s="36"/>
      <c r="O547" s="36"/>
      <c r="P547" s="36"/>
      <c r="Q547" s="36"/>
      <c r="R547" s="38"/>
      <c r="S547" s="36"/>
      <c r="T547" s="36"/>
      <c r="U547" s="36"/>
      <c r="V547" s="36"/>
      <c r="W547" s="36"/>
      <c r="X547" s="36"/>
      <c r="Y547" s="36"/>
      <c r="Z547" s="36"/>
      <c r="AA547" s="36"/>
    </row>
    <row r="548" spans="1:27" x14ac:dyDescent="0.25">
      <c r="A548" s="36"/>
      <c r="B548" s="36"/>
      <c r="C548" s="36"/>
      <c r="D548" s="36"/>
      <c r="E548" s="36"/>
      <c r="F548" s="36"/>
      <c r="G548" s="36"/>
      <c r="H548" s="36"/>
      <c r="I548" s="36"/>
      <c r="J548" s="36"/>
      <c r="K548" s="36"/>
      <c r="L548" s="36"/>
      <c r="M548" s="36"/>
      <c r="N548" s="36"/>
      <c r="O548" s="36"/>
      <c r="P548" s="36"/>
      <c r="Q548" s="36"/>
      <c r="R548" s="38"/>
      <c r="S548" s="36"/>
      <c r="T548" s="36"/>
      <c r="U548" s="36"/>
      <c r="V548" s="36"/>
      <c r="W548" s="36"/>
      <c r="X548" s="36"/>
      <c r="Y548" s="36"/>
      <c r="Z548" s="36"/>
      <c r="AA548" s="36"/>
    </row>
    <row r="549" spans="1:27" x14ac:dyDescent="0.25">
      <c r="A549" s="36"/>
      <c r="B549" s="36"/>
      <c r="C549" s="36"/>
      <c r="D549" s="36"/>
      <c r="E549" s="36"/>
      <c r="F549" s="36"/>
      <c r="G549" s="36"/>
      <c r="H549" s="36"/>
      <c r="I549" s="36"/>
      <c r="J549" s="36"/>
      <c r="K549" s="36"/>
      <c r="L549" s="36"/>
      <c r="M549" s="36"/>
      <c r="N549" s="36"/>
      <c r="O549" s="36"/>
      <c r="P549" s="36"/>
      <c r="Q549" s="36"/>
      <c r="R549" s="38"/>
      <c r="S549" s="36"/>
      <c r="T549" s="36"/>
      <c r="U549" s="36"/>
      <c r="V549" s="36"/>
      <c r="W549" s="36"/>
      <c r="X549" s="36"/>
      <c r="Y549" s="36"/>
      <c r="Z549" s="36"/>
      <c r="AA549" s="36"/>
    </row>
    <row r="550" spans="1:27" x14ac:dyDescent="0.25">
      <c r="A550" s="36"/>
      <c r="B550" s="36"/>
      <c r="C550" s="36"/>
      <c r="D550" s="36"/>
      <c r="E550" s="36"/>
      <c r="F550" s="36"/>
      <c r="G550" s="36"/>
      <c r="H550" s="36"/>
      <c r="I550" s="36"/>
      <c r="J550" s="36"/>
      <c r="K550" s="36"/>
      <c r="L550" s="36"/>
      <c r="M550" s="36"/>
      <c r="N550" s="36"/>
      <c r="O550" s="36"/>
      <c r="P550" s="36"/>
      <c r="Q550" s="36"/>
      <c r="R550" s="38"/>
      <c r="S550" s="36"/>
      <c r="T550" s="36"/>
      <c r="U550" s="36"/>
      <c r="V550" s="36"/>
      <c r="W550" s="36"/>
      <c r="X550" s="36"/>
      <c r="Y550" s="36"/>
      <c r="Z550" s="36"/>
      <c r="AA550" s="36"/>
    </row>
    <row r="551" spans="1:27" x14ac:dyDescent="0.25">
      <c r="A551" s="36"/>
      <c r="B551" s="36"/>
      <c r="C551" s="36"/>
      <c r="D551" s="36"/>
      <c r="E551" s="36"/>
      <c r="F551" s="36"/>
      <c r="G551" s="36"/>
      <c r="H551" s="36"/>
      <c r="I551" s="36"/>
      <c r="J551" s="36"/>
      <c r="K551" s="36"/>
      <c r="L551" s="36"/>
      <c r="M551" s="36"/>
      <c r="N551" s="36"/>
      <c r="O551" s="36"/>
      <c r="P551" s="36"/>
      <c r="Q551" s="36"/>
      <c r="R551" s="38"/>
      <c r="S551" s="36"/>
      <c r="T551" s="36"/>
      <c r="U551" s="36"/>
      <c r="V551" s="36"/>
      <c r="W551" s="36"/>
      <c r="X551" s="36"/>
      <c r="Y551" s="36"/>
      <c r="Z551" s="36"/>
      <c r="AA551" s="36"/>
    </row>
    <row r="552" spans="1:27" x14ac:dyDescent="0.25">
      <c r="A552" s="36"/>
      <c r="B552" s="36"/>
      <c r="C552" s="36"/>
      <c r="D552" s="36"/>
      <c r="E552" s="36"/>
      <c r="F552" s="36"/>
      <c r="G552" s="36"/>
      <c r="H552" s="36"/>
      <c r="I552" s="36"/>
      <c r="J552" s="36"/>
      <c r="K552" s="36"/>
      <c r="L552" s="36"/>
      <c r="M552" s="36"/>
      <c r="N552" s="36"/>
      <c r="O552" s="36"/>
      <c r="P552" s="36"/>
      <c r="Q552" s="36"/>
      <c r="R552" s="38"/>
      <c r="S552" s="36"/>
      <c r="T552" s="36"/>
      <c r="U552" s="36"/>
      <c r="V552" s="36"/>
      <c r="W552" s="36"/>
      <c r="X552" s="36"/>
      <c r="Y552" s="36"/>
      <c r="Z552" s="36"/>
      <c r="AA552" s="36"/>
    </row>
    <row r="553" spans="1:27" x14ac:dyDescent="0.25">
      <c r="A553" s="36"/>
      <c r="B553" s="36"/>
      <c r="C553" s="36"/>
      <c r="D553" s="36"/>
      <c r="E553" s="36"/>
      <c r="F553" s="36"/>
      <c r="G553" s="36"/>
      <c r="H553" s="36"/>
      <c r="I553" s="36"/>
      <c r="J553" s="36"/>
      <c r="K553" s="36"/>
      <c r="L553" s="36"/>
      <c r="M553" s="36"/>
      <c r="N553" s="36"/>
      <c r="O553" s="36"/>
      <c r="P553" s="36"/>
      <c r="Q553" s="36"/>
      <c r="R553" s="38"/>
      <c r="S553" s="36"/>
      <c r="T553" s="36"/>
      <c r="U553" s="36"/>
      <c r="V553" s="36"/>
      <c r="W553" s="36"/>
      <c r="X553" s="36"/>
      <c r="Y553" s="36"/>
      <c r="Z553" s="36"/>
      <c r="AA553" s="36"/>
    </row>
    <row r="554" spans="1:27" x14ac:dyDescent="0.25">
      <c r="A554" s="36"/>
      <c r="B554" s="36"/>
      <c r="C554" s="36"/>
      <c r="D554" s="36"/>
      <c r="E554" s="36"/>
      <c r="F554" s="36"/>
      <c r="G554" s="36"/>
      <c r="H554" s="36"/>
      <c r="I554" s="36"/>
      <c r="J554" s="36"/>
      <c r="K554" s="36"/>
      <c r="L554" s="36"/>
      <c r="M554" s="36"/>
      <c r="N554" s="36"/>
      <c r="O554" s="36"/>
      <c r="P554" s="36"/>
      <c r="Q554" s="36"/>
      <c r="R554" s="38"/>
      <c r="S554" s="36"/>
      <c r="T554" s="36"/>
      <c r="U554" s="36"/>
      <c r="V554" s="36"/>
      <c r="W554" s="36"/>
      <c r="X554" s="36"/>
      <c r="Y554" s="36"/>
      <c r="Z554" s="36"/>
      <c r="AA554" s="36"/>
    </row>
    <row r="555" spans="1:27" x14ac:dyDescent="0.25">
      <c r="A555" s="36"/>
      <c r="B555" s="36"/>
      <c r="C555" s="36"/>
      <c r="D555" s="36"/>
      <c r="E555" s="36"/>
      <c r="F555" s="36"/>
      <c r="G555" s="36"/>
      <c r="H555" s="36"/>
      <c r="I555" s="36"/>
      <c r="J555" s="36"/>
      <c r="K555" s="36"/>
      <c r="L555" s="36"/>
      <c r="M555" s="36"/>
      <c r="N555" s="36"/>
      <c r="O555" s="36"/>
      <c r="P555" s="36"/>
      <c r="Q555" s="36"/>
      <c r="R555" s="38"/>
      <c r="S555" s="36"/>
      <c r="T555" s="36"/>
      <c r="U555" s="36"/>
      <c r="V555" s="36"/>
      <c r="W555" s="36"/>
      <c r="X555" s="36"/>
      <c r="Y555" s="36"/>
      <c r="Z555" s="36"/>
      <c r="AA555" s="36"/>
    </row>
    <row r="556" spans="1:27" x14ac:dyDescent="0.25">
      <c r="A556" s="36"/>
      <c r="B556" s="36"/>
      <c r="C556" s="36"/>
      <c r="D556" s="36"/>
      <c r="E556" s="36"/>
      <c r="F556" s="36"/>
      <c r="G556" s="36"/>
      <c r="H556" s="36"/>
      <c r="I556" s="36"/>
      <c r="J556" s="36"/>
      <c r="K556" s="36"/>
      <c r="L556" s="36"/>
      <c r="M556" s="36"/>
      <c r="N556" s="36"/>
      <c r="O556" s="36"/>
      <c r="P556" s="36"/>
      <c r="Q556" s="36"/>
      <c r="R556" s="38"/>
      <c r="S556" s="36"/>
      <c r="T556" s="36"/>
      <c r="U556" s="36"/>
      <c r="V556" s="36"/>
      <c r="W556" s="36"/>
      <c r="X556" s="36"/>
      <c r="Y556" s="36"/>
      <c r="Z556" s="36"/>
      <c r="AA556" s="36"/>
    </row>
    <row r="557" spans="1:27" x14ac:dyDescent="0.25">
      <c r="A557" s="36"/>
      <c r="B557" s="36"/>
      <c r="C557" s="36"/>
      <c r="D557" s="36"/>
      <c r="E557" s="36"/>
      <c r="F557" s="36"/>
      <c r="G557" s="36"/>
      <c r="H557" s="36"/>
      <c r="I557" s="36"/>
      <c r="J557" s="36"/>
      <c r="K557" s="36"/>
      <c r="L557" s="36"/>
      <c r="M557" s="36"/>
      <c r="N557" s="36"/>
      <c r="O557" s="36"/>
      <c r="P557" s="36"/>
      <c r="Q557" s="36"/>
      <c r="R557" s="38"/>
      <c r="S557" s="36"/>
      <c r="T557" s="36"/>
      <c r="U557" s="36"/>
      <c r="V557" s="36"/>
      <c r="W557" s="36"/>
      <c r="X557" s="36"/>
      <c r="Y557" s="36"/>
      <c r="Z557" s="36"/>
      <c r="AA557" s="36"/>
    </row>
    <row r="558" spans="1:27" x14ac:dyDescent="0.25">
      <c r="A558" s="36"/>
      <c r="B558" s="36"/>
      <c r="C558" s="36"/>
      <c r="D558" s="36"/>
      <c r="E558" s="36"/>
      <c r="F558" s="36"/>
      <c r="G558" s="36"/>
      <c r="H558" s="36"/>
      <c r="I558" s="36"/>
      <c r="J558" s="36"/>
      <c r="K558" s="36"/>
      <c r="L558" s="36"/>
      <c r="M558" s="36"/>
      <c r="N558" s="36"/>
      <c r="O558" s="36"/>
      <c r="P558" s="36"/>
      <c r="Q558" s="36"/>
      <c r="R558" s="38"/>
      <c r="S558" s="36"/>
      <c r="T558" s="36"/>
      <c r="U558" s="36"/>
      <c r="V558" s="36"/>
      <c r="W558" s="36"/>
      <c r="X558" s="36"/>
      <c r="Y558" s="36"/>
      <c r="Z558" s="36"/>
      <c r="AA558" s="36"/>
    </row>
    <row r="559" spans="1:27" x14ac:dyDescent="0.25">
      <c r="A559" s="36"/>
      <c r="B559" s="36"/>
      <c r="C559" s="36"/>
      <c r="D559" s="36"/>
      <c r="E559" s="36"/>
      <c r="F559" s="36"/>
      <c r="G559" s="36"/>
      <c r="H559" s="36"/>
      <c r="I559" s="36"/>
      <c r="J559" s="36"/>
      <c r="K559" s="36"/>
      <c r="L559" s="36"/>
      <c r="M559" s="36"/>
      <c r="N559" s="36"/>
      <c r="O559" s="36"/>
      <c r="P559" s="36"/>
      <c r="Q559" s="36"/>
      <c r="R559" s="38"/>
      <c r="S559" s="36"/>
      <c r="T559" s="36"/>
      <c r="U559" s="36"/>
      <c r="V559" s="36"/>
      <c r="W559" s="36"/>
      <c r="X559" s="36"/>
      <c r="Y559" s="36"/>
      <c r="Z559" s="36"/>
      <c r="AA559" s="36"/>
    </row>
    <row r="560" spans="1:27" x14ac:dyDescent="0.25">
      <c r="A560" s="36"/>
      <c r="B560" s="36"/>
      <c r="C560" s="36"/>
      <c r="D560" s="36"/>
      <c r="E560" s="36"/>
      <c r="F560" s="36"/>
      <c r="G560" s="36"/>
      <c r="H560" s="36"/>
      <c r="I560" s="36"/>
      <c r="J560" s="36"/>
      <c r="K560" s="36"/>
      <c r="L560" s="36"/>
      <c r="M560" s="36"/>
      <c r="N560" s="36"/>
      <c r="O560" s="36"/>
      <c r="P560" s="36"/>
      <c r="Q560" s="36"/>
      <c r="R560" s="38"/>
      <c r="S560" s="36"/>
      <c r="T560" s="36"/>
      <c r="U560" s="36"/>
      <c r="V560" s="36"/>
      <c r="W560" s="36"/>
      <c r="X560" s="36"/>
      <c r="Y560" s="36"/>
      <c r="Z560" s="36"/>
      <c r="AA560" s="36"/>
    </row>
    <row r="561" spans="1:27" x14ac:dyDescent="0.25">
      <c r="A561" s="36"/>
      <c r="B561" s="36"/>
      <c r="C561" s="36"/>
      <c r="D561" s="36"/>
      <c r="E561" s="36"/>
      <c r="F561" s="36"/>
      <c r="G561" s="36"/>
      <c r="H561" s="36"/>
      <c r="I561" s="36"/>
      <c r="J561" s="36"/>
      <c r="K561" s="36"/>
      <c r="L561" s="36"/>
      <c r="M561" s="36"/>
      <c r="N561" s="36"/>
      <c r="O561" s="36"/>
      <c r="P561" s="36"/>
      <c r="Q561" s="36"/>
      <c r="R561" s="38"/>
      <c r="S561" s="36"/>
      <c r="T561" s="36"/>
      <c r="U561" s="36"/>
      <c r="V561" s="36"/>
      <c r="W561" s="36"/>
      <c r="X561" s="36"/>
      <c r="Y561" s="36"/>
      <c r="Z561" s="36"/>
      <c r="AA561" s="36"/>
    </row>
    <row r="562" spans="1:27" x14ac:dyDescent="0.25">
      <c r="A562" s="36"/>
      <c r="B562" s="36"/>
      <c r="C562" s="36"/>
      <c r="D562" s="36"/>
      <c r="E562" s="36"/>
      <c r="F562" s="36"/>
      <c r="G562" s="36"/>
      <c r="H562" s="36"/>
      <c r="I562" s="36"/>
      <c r="J562" s="36"/>
      <c r="K562" s="36"/>
      <c r="L562" s="36"/>
      <c r="M562" s="36"/>
      <c r="N562" s="36"/>
      <c r="O562" s="36"/>
      <c r="P562" s="36"/>
      <c r="Q562" s="36"/>
      <c r="R562" s="38"/>
      <c r="S562" s="36"/>
      <c r="T562" s="36"/>
      <c r="U562" s="36"/>
      <c r="V562" s="36"/>
      <c r="W562" s="36"/>
      <c r="X562" s="36"/>
      <c r="Y562" s="36"/>
      <c r="Z562" s="36"/>
      <c r="AA562" s="36"/>
    </row>
    <row r="563" spans="1:27" x14ac:dyDescent="0.25">
      <c r="A563" s="36"/>
      <c r="B563" s="36"/>
      <c r="C563" s="36"/>
      <c r="D563" s="36"/>
      <c r="E563" s="36"/>
      <c r="F563" s="36"/>
      <c r="G563" s="36"/>
      <c r="H563" s="36"/>
      <c r="I563" s="36"/>
      <c r="J563" s="36"/>
      <c r="K563" s="36"/>
      <c r="L563" s="36"/>
      <c r="M563" s="36"/>
      <c r="N563" s="36"/>
      <c r="O563" s="36"/>
      <c r="P563" s="36"/>
      <c r="Q563" s="36"/>
      <c r="R563" s="38"/>
      <c r="S563" s="36"/>
      <c r="T563" s="36"/>
      <c r="U563" s="36"/>
      <c r="V563" s="36"/>
      <c r="W563" s="36"/>
      <c r="X563" s="36"/>
      <c r="Y563" s="36"/>
      <c r="Z563" s="36"/>
      <c r="AA563" s="36"/>
    </row>
    <row r="564" spans="1:27" x14ac:dyDescent="0.25">
      <c r="A564" s="36"/>
      <c r="B564" s="36"/>
      <c r="C564" s="36"/>
      <c r="D564" s="36"/>
      <c r="E564" s="36"/>
      <c r="F564" s="36"/>
      <c r="G564" s="36"/>
      <c r="H564" s="36"/>
      <c r="I564" s="36"/>
      <c r="J564" s="36"/>
      <c r="K564" s="36"/>
      <c r="L564" s="36"/>
      <c r="M564" s="36"/>
      <c r="N564" s="36"/>
      <c r="O564" s="36"/>
      <c r="P564" s="36"/>
      <c r="Q564" s="36"/>
      <c r="R564" s="38"/>
      <c r="S564" s="36"/>
      <c r="T564" s="36"/>
      <c r="U564" s="36"/>
      <c r="V564" s="36"/>
      <c r="W564" s="36"/>
      <c r="X564" s="36"/>
      <c r="Y564" s="36"/>
      <c r="Z564" s="36"/>
      <c r="AA564" s="36"/>
    </row>
    <row r="565" spans="1:27" x14ac:dyDescent="0.25">
      <c r="A565" s="36"/>
      <c r="B565" s="36"/>
      <c r="C565" s="36"/>
      <c r="D565" s="36"/>
      <c r="E565" s="36"/>
      <c r="F565" s="36"/>
      <c r="G565" s="36"/>
      <c r="H565" s="36"/>
      <c r="I565" s="36"/>
      <c r="J565" s="36"/>
      <c r="K565" s="36"/>
      <c r="L565" s="36"/>
      <c r="M565" s="36"/>
      <c r="N565" s="36"/>
      <c r="O565" s="36"/>
      <c r="P565" s="36"/>
      <c r="Q565" s="36"/>
      <c r="R565" s="38"/>
      <c r="S565" s="36"/>
      <c r="T565" s="36"/>
      <c r="U565" s="36"/>
      <c r="V565" s="36"/>
      <c r="W565" s="36"/>
      <c r="X565" s="36"/>
      <c r="Y565" s="36"/>
      <c r="Z565" s="36"/>
      <c r="AA565" s="36"/>
    </row>
    <row r="566" spans="1:27" x14ac:dyDescent="0.25">
      <c r="A566" s="36"/>
      <c r="B566" s="36"/>
      <c r="C566" s="36"/>
      <c r="D566" s="36"/>
      <c r="E566" s="36"/>
      <c r="F566" s="36"/>
      <c r="G566" s="36"/>
      <c r="H566" s="36"/>
      <c r="I566" s="36"/>
      <c r="J566" s="36"/>
      <c r="K566" s="36"/>
      <c r="L566" s="36"/>
      <c r="M566" s="36"/>
      <c r="N566" s="36"/>
      <c r="O566" s="36"/>
      <c r="P566" s="36"/>
      <c r="Q566" s="36"/>
      <c r="R566" s="38"/>
      <c r="S566" s="36"/>
      <c r="T566" s="36"/>
      <c r="U566" s="36"/>
      <c r="V566" s="36"/>
      <c r="W566" s="36"/>
      <c r="X566" s="36"/>
      <c r="Y566" s="36"/>
      <c r="Z566" s="36"/>
      <c r="AA566" s="36"/>
    </row>
    <row r="567" spans="1:27" x14ac:dyDescent="0.25">
      <c r="A567" s="36"/>
      <c r="B567" s="36"/>
      <c r="C567" s="36"/>
      <c r="D567" s="36"/>
      <c r="E567" s="36"/>
      <c r="F567" s="36"/>
      <c r="G567" s="36"/>
      <c r="H567" s="36"/>
      <c r="I567" s="36"/>
      <c r="J567" s="36"/>
      <c r="K567" s="36"/>
      <c r="L567" s="36"/>
      <c r="M567" s="36"/>
      <c r="N567" s="36"/>
      <c r="O567" s="36"/>
      <c r="P567" s="36"/>
      <c r="Q567" s="36"/>
      <c r="R567" s="38"/>
      <c r="S567" s="36"/>
      <c r="T567" s="36"/>
      <c r="U567" s="36"/>
      <c r="V567" s="36"/>
      <c r="W567" s="36"/>
      <c r="X567" s="36"/>
      <c r="Y567" s="36"/>
      <c r="Z567" s="36"/>
      <c r="AA567" s="36"/>
    </row>
    <row r="568" spans="1:27" x14ac:dyDescent="0.25">
      <c r="A568" s="36"/>
      <c r="B568" s="36"/>
      <c r="C568" s="36"/>
      <c r="D568" s="36"/>
      <c r="E568" s="36"/>
      <c r="F568" s="36"/>
      <c r="G568" s="36"/>
      <c r="H568" s="36"/>
      <c r="I568" s="36"/>
      <c r="J568" s="36"/>
      <c r="K568" s="36"/>
      <c r="L568" s="36"/>
      <c r="M568" s="36"/>
      <c r="N568" s="36"/>
      <c r="O568" s="36"/>
      <c r="P568" s="36"/>
      <c r="Q568" s="36"/>
      <c r="R568" s="38"/>
      <c r="S568" s="36"/>
      <c r="T568" s="36"/>
      <c r="U568" s="36"/>
      <c r="V568" s="36"/>
      <c r="W568" s="36"/>
      <c r="X568" s="36"/>
      <c r="Y568" s="36"/>
      <c r="Z568" s="36"/>
      <c r="AA568" s="36"/>
    </row>
    <row r="569" spans="1:27" x14ac:dyDescent="0.25">
      <c r="A569" s="36"/>
      <c r="B569" s="36"/>
      <c r="C569" s="36"/>
      <c r="D569" s="36"/>
      <c r="E569" s="36"/>
      <c r="F569" s="36"/>
      <c r="G569" s="36"/>
      <c r="H569" s="36"/>
      <c r="I569" s="36"/>
      <c r="J569" s="36"/>
      <c r="K569" s="36"/>
      <c r="L569" s="36"/>
      <c r="M569" s="36"/>
      <c r="N569" s="36"/>
      <c r="O569" s="36"/>
      <c r="P569" s="36"/>
      <c r="Q569" s="36"/>
      <c r="R569" s="38"/>
      <c r="S569" s="36"/>
      <c r="T569" s="36"/>
      <c r="U569" s="36"/>
      <c r="V569" s="36"/>
      <c r="W569" s="36"/>
      <c r="X569" s="36"/>
      <c r="Y569" s="36"/>
      <c r="Z569" s="36"/>
      <c r="AA569" s="36"/>
    </row>
    <row r="570" spans="1:27" x14ac:dyDescent="0.25">
      <c r="A570" s="36"/>
      <c r="B570" s="36"/>
      <c r="C570" s="36"/>
      <c r="D570" s="36"/>
      <c r="E570" s="36"/>
      <c r="F570" s="36"/>
      <c r="G570" s="36"/>
      <c r="H570" s="36"/>
      <c r="I570" s="36"/>
      <c r="J570" s="36"/>
      <c r="K570" s="36"/>
      <c r="L570" s="36"/>
      <c r="M570" s="36"/>
      <c r="N570" s="36"/>
      <c r="O570" s="36"/>
      <c r="P570" s="36"/>
      <c r="Q570" s="36"/>
      <c r="R570" s="38"/>
      <c r="S570" s="36"/>
      <c r="T570" s="36"/>
      <c r="U570" s="36"/>
      <c r="V570" s="36"/>
      <c r="W570" s="36"/>
      <c r="X570" s="36"/>
      <c r="Y570" s="36"/>
      <c r="Z570" s="36"/>
      <c r="AA570" s="36"/>
    </row>
    <row r="571" spans="1:27" x14ac:dyDescent="0.25">
      <c r="A571" s="36"/>
      <c r="B571" s="36"/>
      <c r="C571" s="36"/>
      <c r="D571" s="36"/>
      <c r="E571" s="36"/>
      <c r="F571" s="36"/>
      <c r="G571" s="36"/>
      <c r="H571" s="36"/>
      <c r="I571" s="36"/>
      <c r="J571" s="36"/>
      <c r="K571" s="36"/>
      <c r="L571" s="36"/>
      <c r="M571" s="36"/>
      <c r="N571" s="36"/>
      <c r="O571" s="36"/>
      <c r="P571" s="36"/>
      <c r="Q571" s="36"/>
      <c r="R571" s="38"/>
      <c r="S571" s="36"/>
      <c r="T571" s="36"/>
      <c r="U571" s="36"/>
      <c r="V571" s="36"/>
      <c r="W571" s="36"/>
      <c r="X571" s="36"/>
      <c r="Y571" s="36"/>
      <c r="Z571" s="36"/>
      <c r="AA571" s="36"/>
    </row>
    <row r="572" spans="1:27" x14ac:dyDescent="0.25">
      <c r="A572" s="36"/>
      <c r="B572" s="36"/>
      <c r="C572" s="36"/>
      <c r="D572" s="36"/>
      <c r="E572" s="36"/>
      <c r="F572" s="36"/>
      <c r="G572" s="36"/>
      <c r="H572" s="36"/>
      <c r="I572" s="36"/>
      <c r="J572" s="36"/>
      <c r="K572" s="36"/>
      <c r="L572" s="36"/>
      <c r="M572" s="36"/>
      <c r="N572" s="36"/>
      <c r="O572" s="36"/>
      <c r="P572" s="36"/>
      <c r="Q572" s="36"/>
      <c r="R572" s="38"/>
      <c r="S572" s="36"/>
      <c r="T572" s="36"/>
      <c r="U572" s="36"/>
      <c r="V572" s="36"/>
      <c r="W572" s="36"/>
      <c r="X572" s="36"/>
      <c r="Y572" s="36"/>
      <c r="Z572" s="36"/>
      <c r="AA572" s="36"/>
    </row>
    <row r="573" spans="1:27" x14ac:dyDescent="0.25">
      <c r="A573" s="36"/>
      <c r="B573" s="36"/>
      <c r="C573" s="36"/>
      <c r="D573" s="36"/>
      <c r="E573" s="36"/>
      <c r="F573" s="36"/>
      <c r="G573" s="36"/>
      <c r="H573" s="36"/>
      <c r="I573" s="36"/>
      <c r="J573" s="36"/>
      <c r="K573" s="36"/>
      <c r="L573" s="36"/>
      <c r="M573" s="36"/>
      <c r="N573" s="36"/>
      <c r="O573" s="36"/>
      <c r="P573" s="36"/>
      <c r="Q573" s="36"/>
      <c r="R573" s="38"/>
      <c r="S573" s="36"/>
      <c r="T573" s="36"/>
      <c r="U573" s="36"/>
      <c r="V573" s="36"/>
      <c r="W573" s="36"/>
      <c r="X573" s="36"/>
      <c r="Y573" s="36"/>
      <c r="Z573" s="36"/>
      <c r="AA573" s="36"/>
    </row>
    <row r="574" spans="1:27" x14ac:dyDescent="0.25">
      <c r="A574" s="36"/>
      <c r="B574" s="36"/>
      <c r="C574" s="36"/>
      <c r="D574" s="36"/>
      <c r="E574" s="36"/>
      <c r="F574" s="36"/>
      <c r="G574" s="36"/>
      <c r="H574" s="36"/>
      <c r="I574" s="36"/>
      <c r="J574" s="36"/>
      <c r="K574" s="36"/>
      <c r="L574" s="36"/>
      <c r="M574" s="36"/>
      <c r="N574" s="36"/>
      <c r="O574" s="36"/>
      <c r="P574" s="36"/>
      <c r="Q574" s="36"/>
      <c r="R574" s="38"/>
      <c r="S574" s="36"/>
      <c r="T574" s="36"/>
      <c r="U574" s="36"/>
      <c r="V574" s="36"/>
      <c r="W574" s="36"/>
      <c r="X574" s="36"/>
      <c r="Y574" s="36"/>
      <c r="Z574" s="36"/>
      <c r="AA574" s="36"/>
    </row>
    <row r="575" spans="1:27" x14ac:dyDescent="0.25">
      <c r="A575" s="36"/>
      <c r="B575" s="36"/>
      <c r="C575" s="36"/>
      <c r="D575" s="36"/>
      <c r="E575" s="36"/>
      <c r="F575" s="36"/>
      <c r="G575" s="36"/>
      <c r="H575" s="36"/>
      <c r="I575" s="36"/>
      <c r="J575" s="36"/>
      <c r="K575" s="36"/>
      <c r="L575" s="36"/>
      <c r="M575" s="36"/>
      <c r="N575" s="36"/>
      <c r="O575" s="36"/>
      <c r="P575" s="36"/>
      <c r="Q575" s="36"/>
      <c r="R575" s="38"/>
      <c r="S575" s="36"/>
      <c r="T575" s="36"/>
      <c r="U575" s="36"/>
      <c r="V575" s="36"/>
      <c r="W575" s="36"/>
      <c r="X575" s="36"/>
      <c r="Y575" s="36"/>
      <c r="Z575" s="36"/>
      <c r="AA575" s="36"/>
    </row>
    <row r="576" spans="1:27" x14ac:dyDescent="0.25">
      <c r="A576" s="36"/>
      <c r="B576" s="36"/>
      <c r="C576" s="36"/>
      <c r="D576" s="36"/>
      <c r="E576" s="36"/>
      <c r="F576" s="36"/>
      <c r="G576" s="36"/>
      <c r="H576" s="36"/>
      <c r="I576" s="36"/>
      <c r="J576" s="36"/>
      <c r="K576" s="36"/>
      <c r="L576" s="36"/>
      <c r="M576" s="36"/>
      <c r="N576" s="36"/>
      <c r="O576" s="36"/>
      <c r="P576" s="36"/>
      <c r="Q576" s="36"/>
      <c r="R576" s="38"/>
      <c r="S576" s="36"/>
      <c r="T576" s="36"/>
      <c r="U576" s="36"/>
      <c r="V576" s="36"/>
      <c r="W576" s="36"/>
      <c r="X576" s="36"/>
      <c r="Y576" s="36"/>
      <c r="Z576" s="36"/>
      <c r="AA576" s="36"/>
    </row>
    <row r="577" spans="1:27" x14ac:dyDescent="0.25">
      <c r="A577" s="36"/>
      <c r="B577" s="36"/>
      <c r="C577" s="36"/>
      <c r="D577" s="36"/>
      <c r="E577" s="36"/>
      <c r="F577" s="36"/>
      <c r="G577" s="36"/>
      <c r="H577" s="36"/>
      <c r="I577" s="36"/>
      <c r="J577" s="36"/>
      <c r="K577" s="36"/>
      <c r="L577" s="36"/>
      <c r="M577" s="36"/>
      <c r="N577" s="36"/>
      <c r="O577" s="36"/>
      <c r="P577" s="36"/>
      <c r="Q577" s="36"/>
      <c r="R577" s="38"/>
      <c r="S577" s="36"/>
      <c r="T577" s="36"/>
      <c r="U577" s="36"/>
      <c r="V577" s="36"/>
      <c r="W577" s="36"/>
      <c r="X577" s="36"/>
      <c r="Y577" s="36"/>
      <c r="Z577" s="36"/>
      <c r="AA577" s="36"/>
    </row>
    <row r="578" spans="1:27" x14ac:dyDescent="0.25">
      <c r="A578" s="36"/>
      <c r="B578" s="36"/>
      <c r="C578" s="36"/>
      <c r="D578" s="36"/>
      <c r="E578" s="36"/>
      <c r="F578" s="36"/>
      <c r="G578" s="36"/>
      <c r="H578" s="36"/>
      <c r="I578" s="36"/>
      <c r="J578" s="36"/>
      <c r="K578" s="36"/>
      <c r="L578" s="36"/>
      <c r="M578" s="36"/>
      <c r="N578" s="36"/>
      <c r="O578" s="36"/>
      <c r="P578" s="36"/>
      <c r="Q578" s="36"/>
      <c r="R578" s="38"/>
      <c r="S578" s="36"/>
      <c r="T578" s="36"/>
      <c r="U578" s="36"/>
      <c r="V578" s="36"/>
      <c r="W578" s="36"/>
      <c r="X578" s="36"/>
      <c r="Y578" s="36"/>
      <c r="Z578" s="36"/>
      <c r="AA578" s="36"/>
    </row>
    <row r="579" spans="1:27" x14ac:dyDescent="0.25">
      <c r="A579" s="36"/>
      <c r="B579" s="36"/>
      <c r="C579" s="36"/>
      <c r="D579" s="36"/>
      <c r="E579" s="36"/>
      <c r="F579" s="36"/>
      <c r="G579" s="36"/>
      <c r="H579" s="36"/>
      <c r="I579" s="36"/>
      <c r="J579" s="36"/>
      <c r="K579" s="36"/>
      <c r="L579" s="36"/>
      <c r="M579" s="36"/>
      <c r="N579" s="36"/>
      <c r="O579" s="36"/>
      <c r="P579" s="36"/>
      <c r="Q579" s="36"/>
      <c r="R579" s="38"/>
      <c r="S579" s="36"/>
      <c r="T579" s="36"/>
      <c r="U579" s="36"/>
      <c r="V579" s="36"/>
      <c r="W579" s="36"/>
      <c r="X579" s="36"/>
      <c r="Y579" s="36"/>
      <c r="Z579" s="36"/>
      <c r="AA579" s="36"/>
    </row>
    <row r="580" spans="1:27" x14ac:dyDescent="0.25">
      <c r="A580" s="36"/>
      <c r="B580" s="36"/>
      <c r="C580" s="36"/>
      <c r="D580" s="36"/>
      <c r="E580" s="36"/>
      <c r="F580" s="36"/>
      <c r="G580" s="36"/>
      <c r="H580" s="36"/>
      <c r="I580" s="36"/>
      <c r="J580" s="36"/>
      <c r="K580" s="36"/>
      <c r="L580" s="36"/>
      <c r="M580" s="36"/>
      <c r="N580" s="36"/>
      <c r="O580" s="36"/>
      <c r="P580" s="36"/>
      <c r="Q580" s="36"/>
      <c r="R580" s="38"/>
      <c r="S580" s="36"/>
      <c r="T580" s="36"/>
      <c r="U580" s="36"/>
      <c r="V580" s="36"/>
      <c r="W580" s="36"/>
      <c r="X580" s="36"/>
      <c r="Y580" s="36"/>
      <c r="Z580" s="36"/>
      <c r="AA580" s="36"/>
    </row>
    <row r="581" spans="1:27" x14ac:dyDescent="0.25">
      <c r="A581" s="36"/>
      <c r="B581" s="36"/>
      <c r="C581" s="36"/>
      <c r="D581" s="36"/>
      <c r="E581" s="36"/>
      <c r="F581" s="36"/>
      <c r="G581" s="36"/>
      <c r="H581" s="36"/>
      <c r="I581" s="36"/>
      <c r="J581" s="36"/>
      <c r="K581" s="36"/>
      <c r="L581" s="36"/>
      <c r="M581" s="36"/>
      <c r="N581" s="36"/>
      <c r="O581" s="36"/>
      <c r="P581" s="36"/>
      <c r="Q581" s="36"/>
      <c r="R581" s="38"/>
      <c r="S581" s="36"/>
      <c r="T581" s="36"/>
      <c r="U581" s="36"/>
      <c r="V581" s="36"/>
      <c r="W581" s="36"/>
      <c r="X581" s="36"/>
      <c r="Y581" s="36"/>
      <c r="Z581" s="36"/>
      <c r="AA581" s="36"/>
    </row>
    <row r="582" spans="1:27" x14ac:dyDescent="0.25">
      <c r="A582" s="36"/>
      <c r="B582" s="36"/>
      <c r="C582" s="36"/>
      <c r="D582" s="36"/>
      <c r="E582" s="36"/>
      <c r="F582" s="36"/>
      <c r="G582" s="36"/>
      <c r="H582" s="36"/>
      <c r="I582" s="36"/>
      <c r="J582" s="36"/>
      <c r="K582" s="36"/>
      <c r="L582" s="36"/>
      <c r="M582" s="36"/>
      <c r="N582" s="36"/>
      <c r="O582" s="36"/>
      <c r="P582" s="36"/>
      <c r="Q582" s="36"/>
      <c r="R582" s="38"/>
      <c r="S582" s="36"/>
      <c r="T582" s="36"/>
      <c r="U582" s="36"/>
      <c r="V582" s="36"/>
      <c r="W582" s="36"/>
      <c r="X582" s="36"/>
      <c r="Y582" s="36"/>
      <c r="Z582" s="36"/>
      <c r="AA582" s="36"/>
    </row>
    <row r="583" spans="1:27" x14ac:dyDescent="0.25">
      <c r="A583" s="36"/>
      <c r="B583" s="36"/>
      <c r="C583" s="36"/>
      <c r="D583" s="36"/>
      <c r="E583" s="36"/>
      <c r="F583" s="36"/>
      <c r="G583" s="36"/>
      <c r="H583" s="36"/>
      <c r="I583" s="36"/>
      <c r="J583" s="36"/>
      <c r="K583" s="36"/>
      <c r="L583" s="36"/>
      <c r="M583" s="36"/>
      <c r="N583" s="36"/>
      <c r="O583" s="36"/>
      <c r="P583" s="36"/>
      <c r="Q583" s="36"/>
      <c r="R583" s="38"/>
      <c r="S583" s="36"/>
      <c r="T583" s="36"/>
      <c r="U583" s="36"/>
      <c r="V583" s="36"/>
      <c r="W583" s="36"/>
      <c r="X583" s="36"/>
      <c r="Y583" s="36"/>
      <c r="Z583" s="36"/>
      <c r="AA583" s="36"/>
    </row>
    <row r="584" spans="1:27" x14ac:dyDescent="0.25">
      <c r="A584" s="36"/>
      <c r="B584" s="36"/>
      <c r="C584" s="36"/>
      <c r="D584" s="36"/>
      <c r="E584" s="36"/>
      <c r="F584" s="36"/>
      <c r="G584" s="36"/>
      <c r="H584" s="36"/>
      <c r="I584" s="36"/>
      <c r="J584" s="36"/>
      <c r="K584" s="36"/>
      <c r="L584" s="36"/>
      <c r="M584" s="36"/>
      <c r="N584" s="36"/>
      <c r="O584" s="36"/>
      <c r="P584" s="36"/>
      <c r="Q584" s="36"/>
      <c r="R584" s="38"/>
      <c r="S584" s="36"/>
      <c r="T584" s="36"/>
      <c r="U584" s="36"/>
      <c r="V584" s="36"/>
      <c r="W584" s="36"/>
      <c r="X584" s="36"/>
      <c r="Y584" s="36"/>
      <c r="Z584" s="36"/>
      <c r="AA584" s="36"/>
    </row>
    <row r="585" spans="1:27" x14ac:dyDescent="0.25">
      <c r="A585" s="36"/>
      <c r="B585" s="36"/>
      <c r="C585" s="36"/>
      <c r="D585" s="36"/>
      <c r="E585" s="36"/>
      <c r="F585" s="36"/>
      <c r="G585" s="36"/>
      <c r="H585" s="36"/>
      <c r="I585" s="36"/>
      <c r="J585" s="36"/>
      <c r="K585" s="36"/>
      <c r="L585" s="36"/>
      <c r="M585" s="36"/>
      <c r="N585" s="36"/>
      <c r="O585" s="36"/>
      <c r="P585" s="36"/>
      <c r="Q585" s="36"/>
      <c r="R585" s="38"/>
      <c r="S585" s="36"/>
      <c r="T585" s="36"/>
      <c r="U585" s="36"/>
      <c r="V585" s="36"/>
      <c r="W585" s="36"/>
      <c r="X585" s="36"/>
      <c r="Y585" s="36"/>
      <c r="Z585" s="36"/>
      <c r="AA585" s="36"/>
    </row>
    <row r="586" spans="1:27" x14ac:dyDescent="0.25">
      <c r="A586" s="36"/>
      <c r="B586" s="36"/>
      <c r="C586" s="36"/>
      <c r="D586" s="36"/>
      <c r="E586" s="36"/>
      <c r="F586" s="36"/>
      <c r="G586" s="36"/>
      <c r="H586" s="36"/>
      <c r="I586" s="36"/>
      <c r="J586" s="36"/>
      <c r="K586" s="36"/>
      <c r="L586" s="36"/>
      <c r="M586" s="36"/>
      <c r="N586" s="36"/>
      <c r="O586" s="36"/>
      <c r="P586" s="36"/>
      <c r="Q586" s="36"/>
      <c r="R586" s="38"/>
      <c r="S586" s="36"/>
      <c r="T586" s="36"/>
      <c r="U586" s="36"/>
      <c r="V586" s="36"/>
      <c r="W586" s="36"/>
      <c r="X586" s="36"/>
      <c r="Y586" s="36"/>
      <c r="Z586" s="36"/>
      <c r="AA586" s="36"/>
    </row>
    <row r="587" spans="1:27" x14ac:dyDescent="0.25">
      <c r="A587" s="36"/>
      <c r="B587" s="36"/>
      <c r="C587" s="36"/>
      <c r="D587" s="36"/>
      <c r="E587" s="36"/>
      <c r="F587" s="36"/>
      <c r="G587" s="36"/>
      <c r="H587" s="36"/>
      <c r="I587" s="36"/>
      <c r="J587" s="36"/>
      <c r="K587" s="36"/>
      <c r="L587" s="36"/>
      <c r="M587" s="36"/>
      <c r="N587" s="36"/>
      <c r="O587" s="36"/>
      <c r="P587" s="36"/>
      <c r="Q587" s="36"/>
      <c r="R587" s="38"/>
      <c r="S587" s="36"/>
      <c r="T587" s="36"/>
      <c r="U587" s="36"/>
      <c r="V587" s="36"/>
      <c r="W587" s="36"/>
      <c r="X587" s="36"/>
      <c r="Y587" s="36"/>
      <c r="Z587" s="36"/>
      <c r="AA587" s="36"/>
    </row>
    <row r="588" spans="1:27" x14ac:dyDescent="0.25">
      <c r="A588" s="36"/>
      <c r="B588" s="36"/>
      <c r="C588" s="36"/>
      <c r="D588" s="36"/>
      <c r="E588" s="36"/>
      <c r="F588" s="36"/>
      <c r="G588" s="36"/>
      <c r="H588" s="36"/>
      <c r="I588" s="36"/>
      <c r="J588" s="36"/>
      <c r="K588" s="36"/>
      <c r="L588" s="36"/>
      <c r="M588" s="36"/>
      <c r="N588" s="36"/>
      <c r="O588" s="36"/>
      <c r="P588" s="36"/>
      <c r="Q588" s="36"/>
      <c r="R588" s="38"/>
      <c r="S588" s="36"/>
      <c r="T588" s="36"/>
      <c r="U588" s="36"/>
      <c r="V588" s="36"/>
      <c r="W588" s="36"/>
      <c r="X588" s="36"/>
      <c r="Y588" s="36"/>
      <c r="Z588" s="36"/>
      <c r="AA588" s="36"/>
    </row>
    <row r="589" spans="1:27" x14ac:dyDescent="0.25">
      <c r="A589" s="36"/>
      <c r="B589" s="36"/>
      <c r="C589" s="36"/>
      <c r="D589" s="36"/>
      <c r="E589" s="36"/>
      <c r="F589" s="36"/>
      <c r="G589" s="36"/>
      <c r="H589" s="36"/>
      <c r="I589" s="36"/>
      <c r="J589" s="36"/>
      <c r="K589" s="36"/>
      <c r="L589" s="36"/>
      <c r="M589" s="36"/>
      <c r="N589" s="36"/>
      <c r="O589" s="36"/>
      <c r="P589" s="36"/>
      <c r="Q589" s="36"/>
      <c r="R589" s="38"/>
      <c r="S589" s="36"/>
      <c r="T589" s="36"/>
      <c r="U589" s="36"/>
      <c r="V589" s="36"/>
      <c r="W589" s="36"/>
      <c r="X589" s="36"/>
      <c r="Y589" s="36"/>
      <c r="Z589" s="36"/>
      <c r="AA589" s="36"/>
    </row>
    <row r="590" spans="1:27" x14ac:dyDescent="0.25">
      <c r="A590" s="36"/>
      <c r="B590" s="36"/>
      <c r="C590" s="36"/>
      <c r="D590" s="36"/>
      <c r="E590" s="36"/>
      <c r="F590" s="36"/>
      <c r="G590" s="36"/>
      <c r="H590" s="36"/>
      <c r="I590" s="36"/>
      <c r="J590" s="36"/>
      <c r="K590" s="36"/>
      <c r="L590" s="36"/>
      <c r="M590" s="36"/>
      <c r="N590" s="36"/>
      <c r="O590" s="36"/>
      <c r="P590" s="36"/>
      <c r="Q590" s="36"/>
      <c r="R590" s="38"/>
      <c r="S590" s="36"/>
      <c r="T590" s="36"/>
      <c r="U590" s="36"/>
      <c r="V590" s="36"/>
      <c r="W590" s="36"/>
      <c r="X590" s="36"/>
      <c r="Y590" s="36"/>
      <c r="Z590" s="36"/>
      <c r="AA590" s="36"/>
    </row>
    <row r="591" spans="1:27" x14ac:dyDescent="0.25">
      <c r="A591" s="36"/>
      <c r="B591" s="36"/>
      <c r="C591" s="36"/>
      <c r="D591" s="36"/>
      <c r="E591" s="36"/>
      <c r="F591" s="36"/>
      <c r="G591" s="36"/>
      <c r="H591" s="36"/>
      <c r="I591" s="36"/>
      <c r="J591" s="36"/>
      <c r="K591" s="36"/>
      <c r="L591" s="36"/>
      <c r="M591" s="36"/>
      <c r="N591" s="36"/>
      <c r="O591" s="36"/>
      <c r="P591" s="36"/>
      <c r="Q591" s="36"/>
      <c r="R591" s="38"/>
      <c r="S591" s="36"/>
      <c r="T591" s="36"/>
      <c r="U591" s="36"/>
      <c r="V591" s="36"/>
      <c r="W591" s="36"/>
      <c r="X591" s="36"/>
      <c r="Y591" s="36"/>
      <c r="Z591" s="36"/>
      <c r="AA591" s="36"/>
    </row>
    <row r="592" spans="1:27" x14ac:dyDescent="0.25">
      <c r="A592" s="36"/>
      <c r="B592" s="36"/>
      <c r="C592" s="36"/>
      <c r="D592" s="36"/>
      <c r="E592" s="36"/>
      <c r="F592" s="36"/>
      <c r="G592" s="36"/>
      <c r="H592" s="36"/>
      <c r="I592" s="36"/>
      <c r="J592" s="36"/>
      <c r="K592" s="36"/>
      <c r="L592" s="36"/>
      <c r="M592" s="36"/>
      <c r="N592" s="36"/>
      <c r="O592" s="36"/>
      <c r="P592" s="36"/>
      <c r="Q592" s="36"/>
      <c r="R592" s="38"/>
      <c r="S592" s="36"/>
      <c r="T592" s="36"/>
      <c r="U592" s="36"/>
      <c r="V592" s="36"/>
      <c r="W592" s="36"/>
      <c r="X592" s="36"/>
      <c r="Y592" s="36"/>
      <c r="Z592" s="36"/>
      <c r="AA592" s="36"/>
    </row>
    <row r="593" spans="1:27" x14ac:dyDescent="0.25">
      <c r="A593" s="36"/>
      <c r="B593" s="36"/>
      <c r="C593" s="36"/>
      <c r="D593" s="36"/>
      <c r="E593" s="36"/>
      <c r="F593" s="36"/>
      <c r="G593" s="36"/>
      <c r="H593" s="36"/>
      <c r="I593" s="36"/>
      <c r="J593" s="36"/>
      <c r="K593" s="36"/>
      <c r="L593" s="36"/>
      <c r="M593" s="36"/>
      <c r="N593" s="36"/>
      <c r="O593" s="36"/>
      <c r="P593" s="36"/>
      <c r="Q593" s="36"/>
      <c r="R593" s="38"/>
      <c r="S593" s="36"/>
      <c r="T593" s="36"/>
      <c r="U593" s="36"/>
      <c r="V593" s="36"/>
      <c r="W593" s="36"/>
      <c r="X593" s="36"/>
      <c r="Y593" s="36"/>
      <c r="Z593" s="36"/>
      <c r="AA593" s="36"/>
    </row>
    <row r="594" spans="1:27" x14ac:dyDescent="0.25">
      <c r="A594" s="36"/>
      <c r="B594" s="36"/>
      <c r="C594" s="36"/>
      <c r="D594" s="36"/>
      <c r="E594" s="36"/>
      <c r="F594" s="36"/>
      <c r="G594" s="36"/>
      <c r="H594" s="36"/>
      <c r="I594" s="36"/>
      <c r="J594" s="36"/>
      <c r="K594" s="36"/>
      <c r="L594" s="36"/>
      <c r="M594" s="36"/>
      <c r="N594" s="36"/>
      <c r="O594" s="36"/>
      <c r="P594" s="36"/>
      <c r="Q594" s="36"/>
      <c r="R594" s="38"/>
      <c r="S594" s="36"/>
      <c r="T594" s="36"/>
      <c r="U594" s="36"/>
      <c r="V594" s="36"/>
      <c r="W594" s="36"/>
      <c r="X594" s="36"/>
      <c r="Y594" s="36"/>
      <c r="Z594" s="36"/>
      <c r="AA594" s="36"/>
    </row>
    <row r="595" spans="1:27" x14ac:dyDescent="0.25">
      <c r="A595" s="36"/>
      <c r="B595" s="36"/>
      <c r="C595" s="36"/>
      <c r="D595" s="36"/>
      <c r="E595" s="36"/>
      <c r="F595" s="36"/>
      <c r="G595" s="36"/>
      <c r="H595" s="36"/>
      <c r="I595" s="36"/>
      <c r="J595" s="36"/>
      <c r="K595" s="36"/>
      <c r="L595" s="36"/>
      <c r="M595" s="36"/>
      <c r="N595" s="36"/>
      <c r="O595" s="36"/>
      <c r="P595" s="36"/>
      <c r="Q595" s="36"/>
      <c r="R595" s="38"/>
      <c r="S595" s="36"/>
      <c r="T595" s="36"/>
      <c r="U595" s="36"/>
      <c r="V595" s="36"/>
      <c r="W595" s="36"/>
      <c r="X595" s="36"/>
      <c r="Y595" s="36"/>
      <c r="Z595" s="36"/>
      <c r="AA595" s="36"/>
    </row>
    <row r="596" spans="1:27" x14ac:dyDescent="0.25">
      <c r="A596" s="36"/>
      <c r="B596" s="36"/>
      <c r="C596" s="36"/>
      <c r="D596" s="36"/>
      <c r="E596" s="36"/>
      <c r="F596" s="36"/>
      <c r="G596" s="36"/>
      <c r="H596" s="36"/>
      <c r="I596" s="36"/>
      <c r="J596" s="36"/>
      <c r="K596" s="36"/>
      <c r="L596" s="36"/>
      <c r="M596" s="36"/>
      <c r="N596" s="36"/>
      <c r="O596" s="36"/>
      <c r="P596" s="36"/>
      <c r="Q596" s="36"/>
      <c r="R596" s="38"/>
      <c r="S596" s="36"/>
      <c r="T596" s="36"/>
      <c r="U596" s="36"/>
      <c r="V596" s="36"/>
      <c r="W596" s="36"/>
      <c r="X596" s="36"/>
      <c r="Y596" s="36"/>
      <c r="Z596" s="36"/>
      <c r="AA596" s="36"/>
    </row>
    <row r="597" spans="1:27" x14ac:dyDescent="0.25">
      <c r="A597" s="36"/>
      <c r="B597" s="36"/>
      <c r="C597" s="36"/>
      <c r="D597" s="36"/>
      <c r="E597" s="36"/>
      <c r="F597" s="36"/>
      <c r="G597" s="36"/>
      <c r="H597" s="36"/>
      <c r="I597" s="36"/>
      <c r="J597" s="36"/>
      <c r="K597" s="36"/>
      <c r="L597" s="36"/>
      <c r="M597" s="36"/>
      <c r="N597" s="36"/>
      <c r="O597" s="36"/>
      <c r="P597" s="36"/>
      <c r="Q597" s="36"/>
      <c r="R597" s="38"/>
      <c r="S597" s="36"/>
      <c r="T597" s="36"/>
      <c r="U597" s="36"/>
      <c r="V597" s="36"/>
      <c r="W597" s="36"/>
      <c r="X597" s="36"/>
      <c r="Y597" s="36"/>
      <c r="Z597" s="36"/>
      <c r="AA597" s="36"/>
    </row>
    <row r="598" spans="1:27" x14ac:dyDescent="0.25">
      <c r="A598" s="36"/>
      <c r="B598" s="36"/>
      <c r="C598" s="36"/>
      <c r="D598" s="36"/>
      <c r="E598" s="36"/>
      <c r="F598" s="36"/>
      <c r="G598" s="36"/>
      <c r="H598" s="36"/>
      <c r="I598" s="36"/>
      <c r="J598" s="36"/>
      <c r="K598" s="36"/>
      <c r="L598" s="36"/>
      <c r="M598" s="36"/>
      <c r="N598" s="36"/>
      <c r="O598" s="36"/>
      <c r="P598" s="36"/>
      <c r="Q598" s="36"/>
      <c r="R598" s="38"/>
      <c r="S598" s="36"/>
      <c r="T598" s="36"/>
      <c r="U598" s="36"/>
      <c r="V598" s="36"/>
      <c r="W598" s="36"/>
      <c r="X598" s="36"/>
      <c r="Y598" s="36"/>
      <c r="Z598" s="36"/>
      <c r="AA598" s="36"/>
    </row>
    <row r="599" spans="1:27" x14ac:dyDescent="0.25">
      <c r="A599" s="36"/>
      <c r="B599" s="36"/>
      <c r="C599" s="36"/>
      <c r="D599" s="36"/>
      <c r="E599" s="36"/>
      <c r="F599" s="36"/>
      <c r="G599" s="36"/>
      <c r="H599" s="36"/>
      <c r="I599" s="36"/>
      <c r="J599" s="36"/>
      <c r="K599" s="36"/>
      <c r="L599" s="36"/>
      <c r="M599" s="36"/>
      <c r="N599" s="36"/>
      <c r="O599" s="36"/>
      <c r="P599" s="36"/>
      <c r="Q599" s="36"/>
      <c r="R599" s="38"/>
      <c r="S599" s="36"/>
      <c r="T599" s="36"/>
      <c r="U599" s="36"/>
      <c r="V599" s="36"/>
      <c r="W599" s="36"/>
      <c r="X599" s="36"/>
      <c r="Y599" s="36"/>
      <c r="Z599" s="36"/>
      <c r="AA599" s="36"/>
    </row>
    <row r="600" spans="1:27" x14ac:dyDescent="0.25">
      <c r="A600" s="36"/>
      <c r="B600" s="36"/>
      <c r="C600" s="36"/>
      <c r="D600" s="36"/>
      <c r="E600" s="36"/>
      <c r="F600" s="36"/>
      <c r="G600" s="36"/>
      <c r="H600" s="36"/>
      <c r="I600" s="36"/>
      <c r="J600" s="36"/>
      <c r="K600" s="36"/>
      <c r="L600" s="36"/>
      <c r="M600" s="36"/>
      <c r="N600" s="36"/>
      <c r="O600" s="36"/>
      <c r="P600" s="36"/>
      <c r="Q600" s="36"/>
      <c r="R600" s="38"/>
      <c r="S600" s="36"/>
      <c r="T600" s="36"/>
      <c r="U600" s="36"/>
      <c r="V600" s="36"/>
      <c r="W600" s="36"/>
      <c r="X600" s="36"/>
      <c r="Y600" s="36"/>
      <c r="Z600" s="36"/>
      <c r="AA600" s="36"/>
    </row>
    <row r="601" spans="1:27" x14ac:dyDescent="0.25">
      <c r="A601" s="36"/>
      <c r="B601" s="36"/>
      <c r="C601" s="36"/>
      <c r="D601" s="36"/>
      <c r="E601" s="36"/>
      <c r="F601" s="36"/>
      <c r="G601" s="36"/>
      <c r="H601" s="36"/>
      <c r="I601" s="36"/>
      <c r="J601" s="36"/>
      <c r="K601" s="36"/>
      <c r="L601" s="36"/>
      <c r="M601" s="36"/>
      <c r="N601" s="36"/>
      <c r="O601" s="36"/>
      <c r="P601" s="36"/>
      <c r="Q601" s="36"/>
      <c r="R601" s="38"/>
      <c r="S601" s="36"/>
      <c r="T601" s="36"/>
      <c r="U601" s="36"/>
      <c r="V601" s="36"/>
      <c r="W601" s="36"/>
      <c r="X601" s="36"/>
      <c r="Y601" s="36"/>
      <c r="Z601" s="36"/>
      <c r="AA601" s="36"/>
    </row>
    <row r="602" spans="1:27" x14ac:dyDescent="0.25">
      <c r="A602" s="36"/>
      <c r="B602" s="36"/>
      <c r="C602" s="36"/>
      <c r="D602" s="36"/>
      <c r="E602" s="36"/>
      <c r="F602" s="36"/>
      <c r="G602" s="36"/>
      <c r="H602" s="36"/>
      <c r="I602" s="36"/>
      <c r="J602" s="36"/>
      <c r="K602" s="36"/>
      <c r="L602" s="36"/>
      <c r="M602" s="36"/>
      <c r="N602" s="36"/>
      <c r="O602" s="36"/>
      <c r="P602" s="36"/>
      <c r="Q602" s="36"/>
      <c r="R602" s="38"/>
      <c r="S602" s="36"/>
      <c r="T602" s="36"/>
      <c r="U602" s="36"/>
      <c r="V602" s="36"/>
      <c r="W602" s="36"/>
      <c r="X602" s="36"/>
      <c r="Y602" s="36"/>
      <c r="Z602" s="36"/>
      <c r="AA602" s="36"/>
    </row>
    <row r="603" spans="1:27" x14ac:dyDescent="0.25">
      <c r="A603" s="36"/>
      <c r="B603" s="36"/>
      <c r="C603" s="36"/>
      <c r="D603" s="36"/>
      <c r="E603" s="36"/>
      <c r="F603" s="36"/>
      <c r="G603" s="36"/>
      <c r="H603" s="36"/>
      <c r="I603" s="36"/>
      <c r="J603" s="36"/>
      <c r="K603" s="36"/>
      <c r="L603" s="36"/>
      <c r="M603" s="36"/>
      <c r="N603" s="36"/>
      <c r="O603" s="36"/>
      <c r="P603" s="36"/>
      <c r="Q603" s="36"/>
      <c r="R603" s="38"/>
      <c r="S603" s="36"/>
      <c r="T603" s="36"/>
      <c r="U603" s="36"/>
      <c r="V603" s="36"/>
      <c r="W603" s="36"/>
      <c r="X603" s="36"/>
      <c r="Y603" s="36"/>
      <c r="Z603" s="36"/>
      <c r="AA603" s="36"/>
    </row>
    <row r="604" spans="1:27" x14ac:dyDescent="0.25">
      <c r="A604" s="36"/>
      <c r="B604" s="36"/>
      <c r="C604" s="36"/>
      <c r="D604" s="36"/>
      <c r="E604" s="36"/>
      <c r="F604" s="36"/>
      <c r="G604" s="36"/>
      <c r="H604" s="36"/>
      <c r="I604" s="36"/>
      <c r="J604" s="36"/>
      <c r="K604" s="36"/>
      <c r="L604" s="36"/>
      <c r="M604" s="36"/>
      <c r="N604" s="36"/>
      <c r="O604" s="36"/>
      <c r="P604" s="36"/>
      <c r="Q604" s="36"/>
      <c r="R604" s="38"/>
      <c r="S604" s="36"/>
      <c r="T604" s="36"/>
      <c r="U604" s="36"/>
      <c r="V604" s="36"/>
      <c r="W604" s="36"/>
      <c r="X604" s="36"/>
      <c r="Y604" s="36"/>
      <c r="Z604" s="36"/>
      <c r="AA604" s="36"/>
    </row>
    <row r="605" spans="1:27" x14ac:dyDescent="0.25">
      <c r="A605" s="36"/>
      <c r="B605" s="36"/>
      <c r="C605" s="36"/>
      <c r="D605" s="36"/>
      <c r="E605" s="36"/>
      <c r="F605" s="36"/>
      <c r="G605" s="36"/>
      <c r="H605" s="36"/>
      <c r="I605" s="36"/>
      <c r="J605" s="36"/>
      <c r="K605" s="36"/>
      <c r="L605" s="36"/>
      <c r="M605" s="36"/>
      <c r="N605" s="36"/>
      <c r="O605" s="36"/>
      <c r="P605" s="36"/>
      <c r="Q605" s="36"/>
      <c r="R605" s="38"/>
      <c r="S605" s="36"/>
      <c r="T605" s="36"/>
      <c r="U605" s="36"/>
      <c r="V605" s="36"/>
      <c r="W605" s="36"/>
      <c r="X605" s="36"/>
      <c r="Y605" s="36"/>
      <c r="Z605" s="36"/>
      <c r="AA605" s="36"/>
    </row>
    <row r="606" spans="1:27" x14ac:dyDescent="0.25">
      <c r="A606" s="36"/>
      <c r="B606" s="36"/>
      <c r="C606" s="36"/>
      <c r="D606" s="36"/>
      <c r="E606" s="36"/>
      <c r="F606" s="36"/>
      <c r="G606" s="36"/>
      <c r="H606" s="36"/>
      <c r="I606" s="36"/>
      <c r="J606" s="36"/>
      <c r="K606" s="36"/>
      <c r="L606" s="36"/>
      <c r="M606" s="36"/>
      <c r="N606" s="36"/>
      <c r="O606" s="36"/>
      <c r="P606" s="36"/>
      <c r="Q606" s="36"/>
      <c r="R606" s="38"/>
      <c r="S606" s="36"/>
      <c r="T606" s="36"/>
      <c r="U606" s="36"/>
      <c r="V606" s="36"/>
      <c r="W606" s="36"/>
      <c r="X606" s="36"/>
      <c r="Y606" s="36"/>
      <c r="Z606" s="36"/>
      <c r="AA606" s="36"/>
    </row>
    <row r="607" spans="1:27" x14ac:dyDescent="0.25">
      <c r="A607" s="36"/>
      <c r="B607" s="36"/>
      <c r="C607" s="36"/>
      <c r="D607" s="36"/>
      <c r="E607" s="36"/>
      <c r="F607" s="36"/>
      <c r="G607" s="36"/>
      <c r="H607" s="36"/>
      <c r="I607" s="36"/>
      <c r="J607" s="36"/>
      <c r="K607" s="36"/>
      <c r="L607" s="36"/>
      <c r="M607" s="36"/>
      <c r="N607" s="36"/>
      <c r="O607" s="36"/>
      <c r="P607" s="36"/>
      <c r="Q607" s="36"/>
      <c r="R607" s="38"/>
      <c r="S607" s="36"/>
      <c r="T607" s="36"/>
      <c r="U607" s="36"/>
      <c r="V607" s="36"/>
      <c r="W607" s="36"/>
      <c r="X607" s="36"/>
      <c r="Y607" s="36"/>
      <c r="Z607" s="36"/>
      <c r="AA607" s="36"/>
    </row>
    <row r="608" spans="1:27" x14ac:dyDescent="0.25">
      <c r="A608" s="36"/>
      <c r="B608" s="36"/>
      <c r="C608" s="36"/>
      <c r="D608" s="36"/>
      <c r="E608" s="36"/>
      <c r="F608" s="36"/>
      <c r="G608" s="36"/>
      <c r="H608" s="36"/>
      <c r="I608" s="36"/>
      <c r="J608" s="36"/>
      <c r="K608" s="36"/>
      <c r="L608" s="36"/>
      <c r="M608" s="36"/>
      <c r="N608" s="36"/>
      <c r="O608" s="36"/>
      <c r="P608" s="36"/>
      <c r="Q608" s="36"/>
      <c r="R608" s="38"/>
      <c r="S608" s="36"/>
      <c r="T608" s="36"/>
      <c r="U608" s="36"/>
      <c r="V608" s="36"/>
      <c r="W608" s="36"/>
      <c r="X608" s="36"/>
      <c r="Y608" s="36"/>
      <c r="Z608" s="36"/>
      <c r="AA608" s="36"/>
    </row>
    <row r="609" spans="1:27" x14ac:dyDescent="0.25">
      <c r="A609" s="36"/>
      <c r="B609" s="36"/>
      <c r="C609" s="36"/>
      <c r="D609" s="36"/>
      <c r="E609" s="36"/>
      <c r="F609" s="36"/>
      <c r="G609" s="36"/>
      <c r="H609" s="36"/>
      <c r="I609" s="36"/>
      <c r="J609" s="36"/>
      <c r="K609" s="36"/>
      <c r="L609" s="36"/>
      <c r="M609" s="36"/>
      <c r="N609" s="36"/>
      <c r="O609" s="36"/>
      <c r="P609" s="36"/>
      <c r="Q609" s="36"/>
      <c r="R609" s="38"/>
      <c r="S609" s="36"/>
      <c r="T609" s="36"/>
      <c r="U609" s="36"/>
      <c r="V609" s="36"/>
      <c r="W609" s="36"/>
      <c r="X609" s="36"/>
      <c r="Y609" s="36"/>
      <c r="Z609" s="36"/>
      <c r="AA609" s="36"/>
    </row>
    <row r="610" spans="1:27" x14ac:dyDescent="0.25">
      <c r="A610" s="36"/>
      <c r="B610" s="36"/>
      <c r="C610" s="36"/>
      <c r="D610" s="36"/>
      <c r="E610" s="36"/>
      <c r="F610" s="36"/>
      <c r="G610" s="36"/>
      <c r="H610" s="36"/>
      <c r="I610" s="36"/>
      <c r="J610" s="36"/>
      <c r="K610" s="36"/>
      <c r="L610" s="36"/>
      <c r="M610" s="36"/>
      <c r="N610" s="36"/>
      <c r="O610" s="36"/>
      <c r="P610" s="36"/>
      <c r="Q610" s="36"/>
      <c r="R610" s="38"/>
      <c r="S610" s="36"/>
      <c r="T610" s="36"/>
      <c r="U610" s="36"/>
      <c r="V610" s="36"/>
      <c r="W610" s="36"/>
      <c r="X610" s="36"/>
      <c r="Y610" s="36"/>
      <c r="Z610" s="36"/>
      <c r="AA610" s="36"/>
    </row>
    <row r="611" spans="1:27" x14ac:dyDescent="0.25">
      <c r="A611" s="36"/>
      <c r="B611" s="36"/>
      <c r="C611" s="36"/>
      <c r="D611" s="36"/>
      <c r="E611" s="36"/>
      <c r="F611" s="36"/>
      <c r="G611" s="36"/>
      <c r="H611" s="36"/>
      <c r="I611" s="36"/>
      <c r="J611" s="36"/>
      <c r="K611" s="36"/>
      <c r="L611" s="36"/>
      <c r="M611" s="36"/>
      <c r="N611" s="36"/>
      <c r="O611" s="36"/>
      <c r="P611" s="36"/>
      <c r="Q611" s="36"/>
      <c r="R611" s="38"/>
      <c r="S611" s="36"/>
      <c r="T611" s="36"/>
      <c r="U611" s="36"/>
      <c r="V611" s="36"/>
      <c r="W611" s="36"/>
      <c r="X611" s="36"/>
      <c r="Y611" s="36"/>
      <c r="Z611" s="36"/>
      <c r="AA611" s="36"/>
    </row>
    <row r="612" spans="1:27" x14ac:dyDescent="0.25">
      <c r="A612" s="36"/>
      <c r="B612" s="36"/>
      <c r="C612" s="36"/>
      <c r="D612" s="36"/>
      <c r="E612" s="36"/>
      <c r="F612" s="36"/>
      <c r="G612" s="36"/>
      <c r="H612" s="36"/>
      <c r="I612" s="36"/>
      <c r="J612" s="36"/>
      <c r="K612" s="36"/>
      <c r="L612" s="36"/>
      <c r="M612" s="36"/>
      <c r="N612" s="36"/>
      <c r="O612" s="36"/>
      <c r="P612" s="36"/>
      <c r="Q612" s="36"/>
      <c r="R612" s="38"/>
      <c r="S612" s="36"/>
      <c r="T612" s="36"/>
      <c r="U612" s="36"/>
      <c r="V612" s="36"/>
      <c r="W612" s="36"/>
      <c r="X612" s="36"/>
      <c r="Y612" s="36"/>
      <c r="Z612" s="36"/>
      <c r="AA612" s="36"/>
    </row>
    <row r="613" spans="1:27" x14ac:dyDescent="0.25">
      <c r="A613" s="36"/>
      <c r="B613" s="36"/>
      <c r="C613" s="36"/>
      <c r="D613" s="36"/>
      <c r="E613" s="36"/>
      <c r="F613" s="36"/>
      <c r="G613" s="36"/>
      <c r="H613" s="36"/>
      <c r="I613" s="36"/>
      <c r="J613" s="36"/>
      <c r="K613" s="36"/>
      <c r="L613" s="36"/>
      <c r="M613" s="36"/>
      <c r="N613" s="36"/>
      <c r="O613" s="36"/>
      <c r="P613" s="36"/>
      <c r="Q613" s="36"/>
      <c r="R613" s="38"/>
      <c r="S613" s="36"/>
      <c r="T613" s="36"/>
      <c r="U613" s="36"/>
      <c r="V613" s="36"/>
      <c r="W613" s="36"/>
      <c r="X613" s="36"/>
      <c r="Y613" s="36"/>
      <c r="Z613" s="36"/>
      <c r="AA613" s="36"/>
    </row>
    <row r="614" spans="1:27" x14ac:dyDescent="0.25">
      <c r="A614" s="36"/>
      <c r="B614" s="36"/>
      <c r="C614" s="36"/>
      <c r="D614" s="36"/>
      <c r="E614" s="36"/>
      <c r="F614" s="36"/>
      <c r="G614" s="36"/>
      <c r="H614" s="36"/>
      <c r="I614" s="36"/>
      <c r="J614" s="36"/>
      <c r="K614" s="36"/>
      <c r="L614" s="36"/>
      <c r="M614" s="36"/>
      <c r="N614" s="36"/>
      <c r="O614" s="36"/>
      <c r="P614" s="36"/>
      <c r="Q614" s="36"/>
      <c r="R614" s="38"/>
      <c r="S614" s="36"/>
      <c r="T614" s="36"/>
      <c r="U614" s="36"/>
      <c r="V614" s="36"/>
      <c r="W614" s="36"/>
      <c r="X614" s="36"/>
      <c r="Y614" s="36"/>
      <c r="Z614" s="36"/>
      <c r="AA614" s="36"/>
    </row>
    <row r="615" spans="1:27" x14ac:dyDescent="0.25">
      <c r="A615" s="36"/>
      <c r="B615" s="36"/>
      <c r="C615" s="36"/>
      <c r="D615" s="36"/>
      <c r="E615" s="36"/>
      <c r="F615" s="36"/>
      <c r="G615" s="36"/>
      <c r="H615" s="36"/>
      <c r="I615" s="36"/>
      <c r="J615" s="36"/>
      <c r="K615" s="36"/>
      <c r="L615" s="36"/>
      <c r="M615" s="36"/>
      <c r="N615" s="36"/>
      <c r="O615" s="36"/>
      <c r="P615" s="36"/>
      <c r="Q615" s="36"/>
      <c r="R615" s="38"/>
      <c r="S615" s="36"/>
      <c r="T615" s="36"/>
      <c r="U615" s="36"/>
      <c r="V615" s="36"/>
      <c r="W615" s="36"/>
      <c r="X615" s="36"/>
      <c r="Y615" s="36"/>
      <c r="Z615" s="36"/>
      <c r="AA615" s="36"/>
    </row>
    <row r="616" spans="1:27" x14ac:dyDescent="0.25">
      <c r="A616" s="36"/>
      <c r="B616" s="36"/>
      <c r="C616" s="36"/>
      <c r="D616" s="36"/>
      <c r="E616" s="36"/>
      <c r="F616" s="36"/>
      <c r="G616" s="36"/>
      <c r="H616" s="36"/>
      <c r="I616" s="36"/>
      <c r="J616" s="36"/>
      <c r="K616" s="36"/>
      <c r="L616" s="36"/>
      <c r="M616" s="36"/>
      <c r="N616" s="36"/>
      <c r="O616" s="36"/>
      <c r="P616" s="36"/>
      <c r="Q616" s="36"/>
      <c r="R616" s="38"/>
      <c r="S616" s="36"/>
      <c r="T616" s="36"/>
      <c r="U616" s="36"/>
      <c r="V616" s="36"/>
      <c r="W616" s="36"/>
      <c r="X616" s="36"/>
      <c r="Y616" s="36"/>
      <c r="Z616" s="36"/>
      <c r="AA616" s="36"/>
    </row>
    <row r="617" spans="1:27" x14ac:dyDescent="0.25">
      <c r="A617" s="36"/>
      <c r="B617" s="36"/>
      <c r="C617" s="36"/>
      <c r="D617" s="36"/>
      <c r="E617" s="36"/>
      <c r="F617" s="36"/>
      <c r="G617" s="36"/>
      <c r="H617" s="36"/>
      <c r="I617" s="36"/>
      <c r="J617" s="36"/>
      <c r="K617" s="36"/>
      <c r="L617" s="36"/>
      <c r="M617" s="36"/>
      <c r="N617" s="36"/>
      <c r="O617" s="36"/>
      <c r="P617" s="36"/>
      <c r="Q617" s="36"/>
      <c r="R617" s="38"/>
      <c r="S617" s="36"/>
      <c r="T617" s="36"/>
      <c r="U617" s="36"/>
      <c r="V617" s="36"/>
      <c r="W617" s="36"/>
      <c r="X617" s="36"/>
      <c r="Y617" s="36"/>
      <c r="Z617" s="36"/>
      <c r="AA617" s="36"/>
    </row>
    <row r="618" spans="1:27" x14ac:dyDescent="0.25">
      <c r="A618" s="36"/>
      <c r="B618" s="36"/>
      <c r="C618" s="36"/>
      <c r="D618" s="36"/>
      <c r="E618" s="36"/>
      <c r="F618" s="36"/>
      <c r="G618" s="36"/>
      <c r="H618" s="36"/>
      <c r="I618" s="36"/>
      <c r="J618" s="36"/>
      <c r="K618" s="36"/>
      <c r="L618" s="36"/>
      <c r="M618" s="36"/>
      <c r="N618" s="36"/>
      <c r="O618" s="36"/>
      <c r="P618" s="36"/>
      <c r="Q618" s="36"/>
      <c r="R618" s="38"/>
      <c r="S618" s="36"/>
      <c r="T618" s="36"/>
      <c r="U618" s="36"/>
      <c r="V618" s="36"/>
      <c r="W618" s="36"/>
      <c r="X618" s="36"/>
      <c r="Y618" s="36"/>
      <c r="Z618" s="36"/>
      <c r="AA618" s="36"/>
    </row>
    <row r="619" spans="1:27" x14ac:dyDescent="0.25">
      <c r="A619" s="36"/>
      <c r="B619" s="36"/>
      <c r="C619" s="36"/>
      <c r="D619" s="36"/>
      <c r="E619" s="36"/>
      <c r="F619" s="36"/>
      <c r="G619" s="36"/>
      <c r="H619" s="36"/>
      <c r="I619" s="36"/>
      <c r="J619" s="36"/>
      <c r="K619" s="36"/>
      <c r="L619" s="36"/>
      <c r="M619" s="36"/>
      <c r="N619" s="36"/>
      <c r="O619" s="36"/>
      <c r="P619" s="36"/>
      <c r="Q619" s="36"/>
      <c r="R619" s="38"/>
      <c r="S619" s="36"/>
      <c r="T619" s="36"/>
      <c r="U619" s="36"/>
      <c r="V619" s="36"/>
      <c r="W619" s="36"/>
      <c r="X619" s="36"/>
      <c r="Y619" s="36"/>
      <c r="Z619" s="36"/>
      <c r="AA619" s="36"/>
    </row>
    <row r="620" spans="1:27" x14ac:dyDescent="0.25">
      <c r="A620" s="36"/>
      <c r="B620" s="36"/>
      <c r="C620" s="36"/>
      <c r="D620" s="36"/>
      <c r="E620" s="36"/>
      <c r="F620" s="36"/>
      <c r="G620" s="36"/>
      <c r="H620" s="36"/>
      <c r="I620" s="36"/>
      <c r="J620" s="36"/>
      <c r="K620" s="36"/>
      <c r="L620" s="36"/>
      <c r="M620" s="36"/>
      <c r="N620" s="36"/>
      <c r="O620" s="36"/>
      <c r="P620" s="36"/>
      <c r="Q620" s="36"/>
      <c r="R620" s="38"/>
      <c r="S620" s="36"/>
      <c r="T620" s="36"/>
      <c r="U620" s="36"/>
      <c r="V620" s="36"/>
      <c r="W620" s="36"/>
      <c r="X620" s="36"/>
      <c r="Y620" s="36"/>
      <c r="Z620" s="36"/>
      <c r="AA620" s="36"/>
    </row>
    <row r="621" spans="1:27" x14ac:dyDescent="0.25">
      <c r="A621" s="36"/>
      <c r="B621" s="36"/>
      <c r="C621" s="36"/>
      <c r="D621" s="36"/>
      <c r="E621" s="36"/>
      <c r="F621" s="36"/>
      <c r="G621" s="36"/>
      <c r="H621" s="36"/>
      <c r="I621" s="36"/>
      <c r="J621" s="36"/>
      <c r="K621" s="36"/>
      <c r="L621" s="36"/>
      <c r="M621" s="36"/>
      <c r="N621" s="36"/>
      <c r="O621" s="36"/>
      <c r="P621" s="36"/>
      <c r="Q621" s="36"/>
      <c r="R621" s="38"/>
      <c r="S621" s="36"/>
      <c r="T621" s="36"/>
      <c r="U621" s="36"/>
      <c r="V621" s="36"/>
      <c r="W621" s="36"/>
      <c r="X621" s="36"/>
      <c r="Y621" s="36"/>
      <c r="Z621" s="36"/>
      <c r="AA621" s="36"/>
    </row>
    <row r="622" spans="1:27" x14ac:dyDescent="0.25">
      <c r="A622" s="36"/>
      <c r="B622" s="36"/>
      <c r="C622" s="36"/>
      <c r="D622" s="36"/>
      <c r="E622" s="36"/>
      <c r="F622" s="36"/>
      <c r="G622" s="36"/>
      <c r="H622" s="36"/>
      <c r="I622" s="36"/>
      <c r="J622" s="36"/>
      <c r="K622" s="36"/>
      <c r="L622" s="36"/>
      <c r="M622" s="36"/>
      <c r="N622" s="36"/>
      <c r="O622" s="36"/>
      <c r="P622" s="36"/>
      <c r="Q622" s="36"/>
      <c r="R622" s="38"/>
      <c r="S622" s="36"/>
      <c r="T622" s="36"/>
      <c r="U622" s="36"/>
      <c r="V622" s="36"/>
      <c r="W622" s="36"/>
      <c r="X622" s="36"/>
      <c r="Y622" s="36"/>
      <c r="Z622" s="36"/>
      <c r="AA622" s="36"/>
    </row>
    <row r="623" spans="1:27" x14ac:dyDescent="0.25">
      <c r="A623" s="36"/>
      <c r="B623" s="36"/>
      <c r="C623" s="36"/>
      <c r="D623" s="36"/>
      <c r="E623" s="36"/>
      <c r="F623" s="36"/>
      <c r="G623" s="36"/>
      <c r="H623" s="36"/>
      <c r="I623" s="36"/>
      <c r="J623" s="36"/>
      <c r="K623" s="36"/>
      <c r="L623" s="36"/>
      <c r="M623" s="36"/>
      <c r="N623" s="36"/>
      <c r="O623" s="36"/>
      <c r="P623" s="36"/>
      <c r="Q623" s="36"/>
      <c r="R623" s="38"/>
      <c r="S623" s="36"/>
      <c r="T623" s="36"/>
      <c r="U623" s="36"/>
      <c r="V623" s="36"/>
      <c r="W623" s="36"/>
      <c r="X623" s="36"/>
      <c r="Y623" s="36"/>
      <c r="Z623" s="36"/>
      <c r="AA623" s="36"/>
    </row>
    <row r="624" spans="1:27" x14ac:dyDescent="0.25">
      <c r="A624" s="36"/>
      <c r="B624" s="36"/>
      <c r="C624" s="36"/>
      <c r="D624" s="36"/>
      <c r="E624" s="36"/>
      <c r="F624" s="36"/>
      <c r="G624" s="36"/>
      <c r="H624" s="36"/>
      <c r="I624" s="36"/>
      <c r="J624" s="36"/>
      <c r="K624" s="36"/>
      <c r="L624" s="36"/>
      <c r="M624" s="36"/>
      <c r="N624" s="36"/>
      <c r="O624" s="36"/>
      <c r="P624" s="36"/>
      <c r="Q624" s="36"/>
      <c r="R624" s="38"/>
      <c r="S624" s="36"/>
      <c r="T624" s="36"/>
      <c r="U624" s="36"/>
      <c r="V624" s="36"/>
      <c r="W624" s="36"/>
      <c r="X624" s="36"/>
      <c r="Y624" s="36"/>
      <c r="Z624" s="36"/>
      <c r="AA624" s="36"/>
    </row>
    <row r="625" spans="1:27" x14ac:dyDescent="0.25">
      <c r="A625" s="36"/>
      <c r="B625" s="36"/>
      <c r="C625" s="36"/>
      <c r="D625" s="36"/>
      <c r="E625" s="36"/>
      <c r="F625" s="36"/>
      <c r="G625" s="36"/>
      <c r="H625" s="36"/>
      <c r="I625" s="36"/>
      <c r="J625" s="36"/>
      <c r="K625" s="36"/>
      <c r="L625" s="36"/>
      <c r="M625" s="36"/>
      <c r="N625" s="36"/>
      <c r="O625" s="36"/>
      <c r="P625" s="36"/>
      <c r="Q625" s="36"/>
      <c r="R625" s="38"/>
      <c r="S625" s="36"/>
      <c r="T625" s="36"/>
      <c r="U625" s="36"/>
      <c r="V625" s="36"/>
      <c r="W625" s="36"/>
      <c r="X625" s="36"/>
      <c r="Y625" s="36"/>
      <c r="Z625" s="36"/>
      <c r="AA625" s="36"/>
    </row>
    <row r="626" spans="1:27" x14ac:dyDescent="0.25">
      <c r="A626" s="36"/>
      <c r="B626" s="36"/>
      <c r="C626" s="36"/>
      <c r="D626" s="36"/>
      <c r="E626" s="36"/>
      <c r="F626" s="36"/>
      <c r="G626" s="36"/>
      <c r="H626" s="36"/>
      <c r="I626" s="36"/>
      <c r="J626" s="36"/>
      <c r="K626" s="36"/>
      <c r="L626" s="36"/>
      <c r="M626" s="36"/>
      <c r="N626" s="36"/>
      <c r="O626" s="36"/>
      <c r="P626" s="36"/>
      <c r="Q626" s="36"/>
      <c r="R626" s="38"/>
      <c r="S626" s="36"/>
      <c r="T626" s="36"/>
      <c r="U626" s="36"/>
      <c r="V626" s="36"/>
      <c r="W626" s="36"/>
      <c r="X626" s="36"/>
      <c r="Y626" s="36"/>
      <c r="Z626" s="36"/>
      <c r="AA626" s="36"/>
    </row>
    <row r="627" spans="1:27" x14ac:dyDescent="0.25">
      <c r="A627" s="36"/>
      <c r="B627" s="36"/>
      <c r="C627" s="36"/>
      <c r="D627" s="36"/>
      <c r="E627" s="36"/>
      <c r="F627" s="36"/>
      <c r="G627" s="36"/>
      <c r="H627" s="36"/>
      <c r="I627" s="36"/>
      <c r="J627" s="36"/>
      <c r="K627" s="36"/>
      <c r="L627" s="36"/>
      <c r="M627" s="36"/>
      <c r="N627" s="36"/>
      <c r="O627" s="36"/>
      <c r="P627" s="36"/>
      <c r="Q627" s="36"/>
      <c r="R627" s="38"/>
      <c r="S627" s="36"/>
      <c r="T627" s="36"/>
      <c r="U627" s="36"/>
      <c r="V627" s="36"/>
      <c r="W627" s="36"/>
      <c r="X627" s="36"/>
      <c r="Y627" s="36"/>
      <c r="Z627" s="36"/>
      <c r="AA627" s="36"/>
    </row>
    <row r="628" spans="1:27" x14ac:dyDescent="0.25">
      <c r="A628" s="36"/>
      <c r="B628" s="36"/>
      <c r="C628" s="36"/>
      <c r="D628" s="36"/>
      <c r="E628" s="36"/>
      <c r="F628" s="36"/>
      <c r="G628" s="36"/>
      <c r="H628" s="36"/>
      <c r="I628" s="36"/>
      <c r="J628" s="36"/>
      <c r="K628" s="36"/>
      <c r="L628" s="36"/>
      <c r="M628" s="36"/>
      <c r="N628" s="36"/>
      <c r="O628" s="36"/>
      <c r="P628" s="36"/>
      <c r="Q628" s="36"/>
      <c r="R628" s="38"/>
      <c r="S628" s="36"/>
      <c r="T628" s="36"/>
      <c r="U628" s="36"/>
      <c r="V628" s="36"/>
      <c r="W628" s="36"/>
      <c r="X628" s="36"/>
      <c r="Y628" s="36"/>
      <c r="Z628" s="36"/>
      <c r="AA628" s="36"/>
    </row>
    <row r="629" spans="1:27" x14ac:dyDescent="0.25">
      <c r="A629" s="36"/>
      <c r="B629" s="36"/>
      <c r="C629" s="36"/>
      <c r="D629" s="36"/>
      <c r="E629" s="36"/>
      <c r="F629" s="36"/>
      <c r="G629" s="36"/>
      <c r="H629" s="36"/>
      <c r="I629" s="36"/>
      <c r="J629" s="36"/>
      <c r="K629" s="36"/>
      <c r="L629" s="36"/>
      <c r="M629" s="36"/>
      <c r="N629" s="36"/>
      <c r="O629" s="36"/>
      <c r="P629" s="36"/>
      <c r="Q629" s="36"/>
      <c r="R629" s="38"/>
      <c r="S629" s="36"/>
      <c r="T629" s="36"/>
      <c r="U629" s="36"/>
      <c r="V629" s="36"/>
      <c r="W629" s="36"/>
      <c r="X629" s="36"/>
      <c r="Y629" s="36"/>
      <c r="Z629" s="36"/>
      <c r="AA629" s="36"/>
    </row>
    <row r="630" spans="1:27" x14ac:dyDescent="0.25">
      <c r="A630" s="36"/>
      <c r="B630" s="36"/>
      <c r="C630" s="36"/>
      <c r="D630" s="36"/>
      <c r="E630" s="36"/>
      <c r="F630" s="36"/>
      <c r="G630" s="36"/>
      <c r="H630" s="36"/>
      <c r="I630" s="36"/>
      <c r="J630" s="36"/>
      <c r="K630" s="36"/>
      <c r="L630" s="36"/>
      <c r="M630" s="36"/>
      <c r="N630" s="36"/>
      <c r="O630" s="36"/>
      <c r="P630" s="36"/>
      <c r="Q630" s="36"/>
      <c r="R630" s="38"/>
      <c r="S630" s="36"/>
      <c r="T630" s="36"/>
      <c r="U630" s="36"/>
      <c r="V630" s="36"/>
      <c r="W630" s="36"/>
      <c r="X630" s="36"/>
      <c r="Y630" s="36"/>
      <c r="Z630" s="36"/>
      <c r="AA630" s="36"/>
    </row>
    <row r="631" spans="1:27" x14ac:dyDescent="0.25">
      <c r="A631" s="36"/>
      <c r="B631" s="36"/>
      <c r="C631" s="36"/>
      <c r="D631" s="36"/>
      <c r="E631" s="36"/>
      <c r="F631" s="36"/>
      <c r="G631" s="36"/>
      <c r="H631" s="36"/>
      <c r="I631" s="36"/>
      <c r="J631" s="36"/>
      <c r="K631" s="36"/>
      <c r="L631" s="36"/>
      <c r="M631" s="36"/>
      <c r="N631" s="36"/>
      <c r="O631" s="36"/>
      <c r="P631" s="36"/>
      <c r="Q631" s="36"/>
      <c r="R631" s="38"/>
      <c r="S631" s="36"/>
      <c r="T631" s="36"/>
      <c r="U631" s="36"/>
      <c r="V631" s="36"/>
      <c r="W631" s="36"/>
      <c r="X631" s="36"/>
      <c r="Y631" s="36"/>
      <c r="Z631" s="36"/>
      <c r="AA631" s="36"/>
    </row>
    <row r="632" spans="1:27" x14ac:dyDescent="0.25">
      <c r="A632" s="36"/>
      <c r="B632" s="36"/>
      <c r="C632" s="36"/>
      <c r="D632" s="36"/>
      <c r="E632" s="36"/>
      <c r="F632" s="36"/>
      <c r="G632" s="36"/>
      <c r="H632" s="36"/>
      <c r="I632" s="36"/>
      <c r="J632" s="36"/>
      <c r="K632" s="36"/>
      <c r="L632" s="36"/>
      <c r="M632" s="36"/>
      <c r="N632" s="36"/>
      <c r="O632" s="36"/>
      <c r="P632" s="36"/>
      <c r="Q632" s="36"/>
      <c r="R632" s="38"/>
      <c r="S632" s="36"/>
      <c r="T632" s="36"/>
      <c r="U632" s="36"/>
      <c r="V632" s="36"/>
      <c r="W632" s="36"/>
      <c r="X632" s="36"/>
      <c r="Y632" s="36"/>
      <c r="Z632" s="36"/>
      <c r="AA632" s="36"/>
    </row>
    <row r="633" spans="1:27" x14ac:dyDescent="0.25">
      <c r="A633" s="36"/>
      <c r="B633" s="36"/>
      <c r="C633" s="36"/>
      <c r="D633" s="36"/>
      <c r="E633" s="36"/>
      <c r="F633" s="36"/>
      <c r="G633" s="36"/>
      <c r="H633" s="36"/>
      <c r="I633" s="36"/>
      <c r="J633" s="36"/>
      <c r="K633" s="36"/>
      <c r="L633" s="36"/>
      <c r="M633" s="36"/>
      <c r="N633" s="36"/>
      <c r="O633" s="36"/>
      <c r="P633" s="36"/>
      <c r="Q633" s="36"/>
      <c r="R633" s="38"/>
      <c r="S633" s="36"/>
      <c r="T633" s="36"/>
      <c r="U633" s="36"/>
      <c r="V633" s="36"/>
      <c r="W633" s="36"/>
      <c r="X633" s="36"/>
      <c r="Y633" s="36"/>
      <c r="Z633" s="36"/>
      <c r="AA633" s="36"/>
    </row>
    <row r="634" spans="1:27" x14ac:dyDescent="0.25">
      <c r="A634" s="36"/>
      <c r="B634" s="36"/>
      <c r="C634" s="36"/>
      <c r="D634" s="36"/>
      <c r="E634" s="36"/>
      <c r="F634" s="36"/>
      <c r="G634" s="36"/>
      <c r="H634" s="36"/>
      <c r="I634" s="36"/>
      <c r="J634" s="36"/>
      <c r="K634" s="36"/>
      <c r="L634" s="36"/>
      <c r="M634" s="36"/>
      <c r="N634" s="36"/>
      <c r="O634" s="36"/>
      <c r="P634" s="36"/>
      <c r="Q634" s="36"/>
      <c r="R634" s="38"/>
      <c r="S634" s="36"/>
      <c r="T634" s="36"/>
      <c r="U634" s="36"/>
      <c r="V634" s="36"/>
      <c r="W634" s="36"/>
      <c r="X634" s="36"/>
      <c r="Y634" s="36"/>
      <c r="Z634" s="36"/>
      <c r="AA634" s="36"/>
    </row>
    <row r="635" spans="1:27" x14ac:dyDescent="0.25">
      <c r="A635" s="36"/>
      <c r="B635" s="36"/>
      <c r="C635" s="36"/>
      <c r="D635" s="36"/>
      <c r="E635" s="36"/>
      <c r="F635" s="36"/>
      <c r="G635" s="36"/>
      <c r="H635" s="36"/>
      <c r="I635" s="36"/>
      <c r="J635" s="36"/>
      <c r="K635" s="36"/>
      <c r="L635" s="36"/>
      <c r="M635" s="36"/>
      <c r="N635" s="36"/>
      <c r="O635" s="36"/>
      <c r="P635" s="36"/>
      <c r="Q635" s="36"/>
      <c r="R635" s="38"/>
      <c r="S635" s="36"/>
      <c r="T635" s="36"/>
      <c r="U635" s="36"/>
      <c r="V635" s="36"/>
      <c r="W635" s="36"/>
      <c r="X635" s="36"/>
      <c r="Y635" s="36"/>
      <c r="Z635" s="36"/>
      <c r="AA635" s="36"/>
    </row>
    <row r="636" spans="1:27" x14ac:dyDescent="0.25">
      <c r="A636" s="36"/>
      <c r="B636" s="36"/>
      <c r="C636" s="36"/>
      <c r="D636" s="36"/>
      <c r="E636" s="36"/>
      <c r="F636" s="36"/>
      <c r="G636" s="36"/>
      <c r="H636" s="36"/>
      <c r="I636" s="36"/>
      <c r="J636" s="36"/>
      <c r="K636" s="36"/>
      <c r="L636" s="36"/>
      <c r="M636" s="36"/>
      <c r="N636" s="36"/>
      <c r="O636" s="36"/>
      <c r="P636" s="36"/>
      <c r="Q636" s="36"/>
      <c r="R636" s="38"/>
      <c r="S636" s="36"/>
      <c r="T636" s="36"/>
      <c r="U636" s="36"/>
      <c r="V636" s="36"/>
      <c r="W636" s="36"/>
      <c r="X636" s="36"/>
      <c r="Y636" s="36"/>
      <c r="Z636" s="36"/>
      <c r="AA636" s="36"/>
    </row>
    <row r="637" spans="1:27" x14ac:dyDescent="0.25">
      <c r="A637" s="36"/>
      <c r="B637" s="36"/>
      <c r="C637" s="36"/>
      <c r="D637" s="36"/>
      <c r="E637" s="36"/>
      <c r="F637" s="36"/>
      <c r="G637" s="36"/>
      <c r="H637" s="36"/>
      <c r="I637" s="36"/>
      <c r="J637" s="36"/>
      <c r="K637" s="36"/>
      <c r="L637" s="36"/>
      <c r="M637" s="36"/>
      <c r="N637" s="36"/>
      <c r="O637" s="36"/>
      <c r="P637" s="36"/>
      <c r="Q637" s="36"/>
      <c r="R637" s="38"/>
      <c r="S637" s="36"/>
      <c r="T637" s="36"/>
      <c r="U637" s="36"/>
      <c r="V637" s="36"/>
      <c r="W637" s="36"/>
      <c r="X637" s="36"/>
      <c r="Y637" s="36"/>
      <c r="Z637" s="36"/>
      <c r="AA637" s="36"/>
    </row>
    <row r="638" spans="1:27" x14ac:dyDescent="0.25">
      <c r="A638" s="36"/>
      <c r="B638" s="36"/>
      <c r="C638" s="36"/>
      <c r="D638" s="36"/>
      <c r="E638" s="36"/>
      <c r="F638" s="36"/>
      <c r="G638" s="36"/>
      <c r="H638" s="36"/>
      <c r="I638" s="36"/>
      <c r="J638" s="36"/>
      <c r="K638" s="36"/>
      <c r="L638" s="36"/>
      <c r="M638" s="36"/>
      <c r="N638" s="36"/>
      <c r="O638" s="36"/>
      <c r="P638" s="36"/>
      <c r="Q638" s="36"/>
      <c r="R638" s="38"/>
      <c r="S638" s="36"/>
      <c r="T638" s="36"/>
      <c r="U638" s="36"/>
      <c r="V638" s="36"/>
      <c r="W638" s="36"/>
      <c r="X638" s="36"/>
      <c r="Y638" s="36"/>
      <c r="Z638" s="36"/>
      <c r="AA638" s="36"/>
    </row>
    <row r="639" spans="1:27" x14ac:dyDescent="0.25">
      <c r="A639" s="36"/>
      <c r="B639" s="36"/>
      <c r="C639" s="36"/>
      <c r="D639" s="36"/>
      <c r="E639" s="36"/>
      <c r="F639" s="36"/>
      <c r="G639" s="36"/>
      <c r="H639" s="36"/>
      <c r="I639" s="36"/>
      <c r="J639" s="36"/>
      <c r="K639" s="36"/>
      <c r="L639" s="36"/>
      <c r="M639" s="36"/>
      <c r="N639" s="36"/>
      <c r="O639" s="36"/>
      <c r="P639" s="36"/>
      <c r="Q639" s="36"/>
      <c r="R639" s="38"/>
      <c r="S639" s="36"/>
      <c r="T639" s="36"/>
      <c r="U639" s="36"/>
      <c r="V639" s="36"/>
      <c r="W639" s="36"/>
      <c r="X639" s="36"/>
      <c r="Y639" s="36"/>
      <c r="Z639" s="36"/>
      <c r="AA639" s="36"/>
    </row>
    <row r="640" spans="1:27" x14ac:dyDescent="0.25">
      <c r="A640" s="36"/>
      <c r="B640" s="36"/>
      <c r="C640" s="36"/>
      <c r="D640" s="36"/>
      <c r="E640" s="36"/>
      <c r="F640" s="36"/>
      <c r="G640" s="36"/>
      <c r="H640" s="36"/>
      <c r="I640" s="36"/>
      <c r="J640" s="36"/>
      <c r="K640" s="36"/>
      <c r="L640" s="36"/>
      <c r="M640" s="36"/>
      <c r="N640" s="36"/>
      <c r="O640" s="36"/>
      <c r="P640" s="36"/>
      <c r="Q640" s="36"/>
      <c r="R640" s="38"/>
      <c r="S640" s="36"/>
      <c r="T640" s="36"/>
      <c r="U640" s="36"/>
      <c r="V640" s="36"/>
      <c r="W640" s="36"/>
      <c r="X640" s="36"/>
      <c r="Y640" s="36"/>
      <c r="Z640" s="36"/>
      <c r="AA640" s="36"/>
    </row>
    <row r="641" spans="1:27" x14ac:dyDescent="0.25">
      <c r="A641" s="36"/>
      <c r="B641" s="36"/>
      <c r="C641" s="36"/>
      <c r="D641" s="36"/>
      <c r="E641" s="36"/>
      <c r="F641" s="36"/>
      <c r="G641" s="36"/>
      <c r="H641" s="36"/>
      <c r="I641" s="36"/>
      <c r="J641" s="36"/>
      <c r="K641" s="36"/>
      <c r="L641" s="36"/>
      <c r="M641" s="36"/>
      <c r="N641" s="36"/>
      <c r="O641" s="36"/>
      <c r="P641" s="36"/>
      <c r="Q641" s="36"/>
      <c r="R641" s="38"/>
      <c r="S641" s="36"/>
      <c r="T641" s="36"/>
      <c r="U641" s="36"/>
      <c r="V641" s="36"/>
      <c r="W641" s="36"/>
      <c r="X641" s="36"/>
      <c r="Y641" s="36"/>
      <c r="Z641" s="36"/>
      <c r="AA641" s="36"/>
    </row>
    <row r="642" spans="1:27" x14ac:dyDescent="0.25">
      <c r="A642" s="36"/>
      <c r="B642" s="36"/>
      <c r="C642" s="36"/>
      <c r="D642" s="36"/>
      <c r="E642" s="36"/>
      <c r="F642" s="36"/>
      <c r="G642" s="36"/>
      <c r="H642" s="36"/>
      <c r="I642" s="36"/>
      <c r="J642" s="36"/>
      <c r="K642" s="36"/>
      <c r="L642" s="36"/>
      <c r="M642" s="36"/>
      <c r="N642" s="36"/>
      <c r="O642" s="36"/>
      <c r="P642" s="36"/>
      <c r="Q642" s="36"/>
      <c r="R642" s="38"/>
      <c r="S642" s="36"/>
      <c r="T642" s="36"/>
      <c r="U642" s="36"/>
      <c r="V642" s="36"/>
      <c r="W642" s="36"/>
      <c r="X642" s="36"/>
      <c r="Y642" s="36"/>
      <c r="Z642" s="36"/>
      <c r="AA642" s="36"/>
    </row>
    <row r="643" spans="1:27" x14ac:dyDescent="0.25">
      <c r="A643" s="36"/>
      <c r="B643" s="36"/>
      <c r="C643" s="36"/>
      <c r="D643" s="36"/>
      <c r="E643" s="36"/>
      <c r="F643" s="36"/>
      <c r="G643" s="36"/>
      <c r="H643" s="36"/>
      <c r="I643" s="36"/>
      <c r="J643" s="36"/>
      <c r="K643" s="36"/>
      <c r="L643" s="36"/>
      <c r="M643" s="36"/>
      <c r="N643" s="36"/>
      <c r="O643" s="36"/>
      <c r="P643" s="36"/>
      <c r="Q643" s="36"/>
      <c r="R643" s="38"/>
      <c r="S643" s="36"/>
      <c r="T643" s="36"/>
      <c r="U643" s="36"/>
      <c r="V643" s="36"/>
      <c r="W643" s="36"/>
      <c r="X643" s="36"/>
      <c r="Y643" s="36"/>
      <c r="Z643" s="36"/>
      <c r="AA643" s="36"/>
    </row>
    <row r="644" spans="1:27" x14ac:dyDescent="0.25">
      <c r="A644" s="36"/>
      <c r="B644" s="36"/>
      <c r="C644" s="36"/>
      <c r="D644" s="36"/>
      <c r="E644" s="36"/>
      <c r="F644" s="36"/>
      <c r="G644" s="36"/>
      <c r="H644" s="36"/>
      <c r="I644" s="36"/>
      <c r="J644" s="36"/>
      <c r="K644" s="36"/>
      <c r="L644" s="36"/>
      <c r="M644" s="36"/>
      <c r="N644" s="36"/>
      <c r="O644" s="36"/>
      <c r="P644" s="36"/>
      <c r="Q644" s="36"/>
      <c r="R644" s="38"/>
      <c r="S644" s="36"/>
      <c r="T644" s="36"/>
      <c r="U644" s="36"/>
      <c r="V644" s="36"/>
      <c r="W644" s="36"/>
      <c r="X644" s="36"/>
      <c r="Y644" s="36"/>
      <c r="Z644" s="36"/>
      <c r="AA644" s="36"/>
    </row>
    <row r="645" spans="1:27" x14ac:dyDescent="0.25">
      <c r="A645" s="36"/>
      <c r="B645" s="36"/>
      <c r="C645" s="36"/>
      <c r="D645" s="36"/>
      <c r="E645" s="36"/>
      <c r="F645" s="36"/>
      <c r="G645" s="36"/>
      <c r="H645" s="36"/>
      <c r="I645" s="36"/>
      <c r="J645" s="36"/>
      <c r="K645" s="36"/>
      <c r="L645" s="36"/>
      <c r="M645" s="36"/>
      <c r="N645" s="36"/>
      <c r="O645" s="36"/>
      <c r="P645" s="36"/>
      <c r="Q645" s="36"/>
      <c r="R645" s="38"/>
      <c r="S645" s="36"/>
      <c r="T645" s="36"/>
      <c r="U645" s="36"/>
      <c r="V645" s="36"/>
      <c r="W645" s="36"/>
      <c r="X645" s="36"/>
      <c r="Y645" s="36"/>
      <c r="Z645" s="36"/>
      <c r="AA645" s="36"/>
    </row>
    <row r="646" spans="1:27" x14ac:dyDescent="0.25">
      <c r="A646" s="36"/>
      <c r="B646" s="36"/>
      <c r="C646" s="36"/>
      <c r="D646" s="36"/>
      <c r="E646" s="36"/>
      <c r="F646" s="36"/>
      <c r="G646" s="36"/>
      <c r="H646" s="36"/>
      <c r="I646" s="36"/>
      <c r="J646" s="36"/>
      <c r="K646" s="36"/>
      <c r="L646" s="36"/>
      <c r="M646" s="36"/>
      <c r="N646" s="36"/>
      <c r="O646" s="36"/>
      <c r="P646" s="36"/>
      <c r="Q646" s="36"/>
      <c r="R646" s="38"/>
      <c r="S646" s="36"/>
      <c r="T646" s="36"/>
      <c r="U646" s="36"/>
      <c r="V646" s="36"/>
      <c r="W646" s="36"/>
      <c r="X646" s="36"/>
      <c r="Y646" s="36"/>
      <c r="Z646" s="36"/>
      <c r="AA646" s="36"/>
    </row>
    <row r="647" spans="1:27" x14ac:dyDescent="0.25">
      <c r="A647" s="36"/>
      <c r="B647" s="36"/>
      <c r="C647" s="36"/>
      <c r="D647" s="36"/>
      <c r="E647" s="36"/>
      <c r="F647" s="36"/>
      <c r="G647" s="36"/>
      <c r="H647" s="36"/>
      <c r="I647" s="36"/>
      <c r="J647" s="36"/>
      <c r="K647" s="36"/>
      <c r="L647" s="36"/>
      <c r="M647" s="36"/>
      <c r="N647" s="36"/>
      <c r="O647" s="36"/>
      <c r="P647" s="36"/>
      <c r="Q647" s="36"/>
      <c r="R647" s="38"/>
      <c r="S647" s="36"/>
      <c r="T647" s="36"/>
      <c r="U647" s="36"/>
      <c r="V647" s="36"/>
      <c r="W647" s="36"/>
      <c r="X647" s="36"/>
      <c r="Y647" s="36"/>
      <c r="Z647" s="36"/>
      <c r="AA647" s="36"/>
    </row>
    <row r="648" spans="1:27" x14ac:dyDescent="0.25">
      <c r="A648" s="36"/>
      <c r="B648" s="36"/>
      <c r="C648" s="36"/>
      <c r="D648" s="36"/>
      <c r="E648" s="36"/>
      <c r="F648" s="36"/>
      <c r="G648" s="36"/>
      <c r="H648" s="36"/>
      <c r="I648" s="36"/>
      <c r="J648" s="36"/>
      <c r="K648" s="36"/>
      <c r="L648" s="36"/>
      <c r="M648" s="36"/>
      <c r="N648" s="36"/>
      <c r="O648" s="36"/>
      <c r="P648" s="36"/>
      <c r="Q648" s="36"/>
      <c r="R648" s="38"/>
      <c r="S648" s="36"/>
      <c r="T648" s="36"/>
      <c r="U648" s="36"/>
      <c r="V648" s="36"/>
      <c r="W648" s="36"/>
      <c r="X648" s="36"/>
      <c r="Y648" s="36"/>
      <c r="Z648" s="36"/>
      <c r="AA648" s="36"/>
    </row>
    <row r="649" spans="1:27" x14ac:dyDescent="0.25">
      <c r="A649" s="36"/>
      <c r="B649" s="36"/>
      <c r="C649" s="36"/>
      <c r="D649" s="36"/>
      <c r="E649" s="36"/>
      <c r="F649" s="36"/>
      <c r="G649" s="36"/>
      <c r="H649" s="36"/>
      <c r="I649" s="36"/>
      <c r="J649" s="36"/>
      <c r="K649" s="36"/>
      <c r="L649" s="36"/>
      <c r="M649" s="36"/>
      <c r="N649" s="36"/>
      <c r="O649" s="36"/>
      <c r="P649" s="36"/>
      <c r="Q649" s="36"/>
      <c r="R649" s="38"/>
      <c r="S649" s="36"/>
      <c r="T649" s="36"/>
      <c r="U649" s="36"/>
      <c r="V649" s="36"/>
      <c r="W649" s="36"/>
      <c r="X649" s="36"/>
      <c r="Y649" s="36"/>
      <c r="Z649" s="36"/>
      <c r="AA649" s="36"/>
    </row>
    <row r="650" spans="1:27" x14ac:dyDescent="0.25">
      <c r="A650" s="36"/>
      <c r="B650" s="36"/>
      <c r="C650" s="36"/>
      <c r="D650" s="36"/>
      <c r="E650" s="36"/>
      <c r="F650" s="36"/>
      <c r="G650" s="36"/>
      <c r="H650" s="36"/>
      <c r="I650" s="36"/>
      <c r="J650" s="36"/>
      <c r="K650" s="36"/>
      <c r="L650" s="36"/>
      <c r="M650" s="36"/>
      <c r="N650" s="36"/>
      <c r="O650" s="36"/>
      <c r="P650" s="36"/>
      <c r="Q650" s="36"/>
      <c r="R650" s="38"/>
      <c r="S650" s="36"/>
      <c r="T650" s="36"/>
      <c r="U650" s="36"/>
      <c r="V650" s="36"/>
      <c r="W650" s="36"/>
      <c r="X650" s="36"/>
      <c r="Y650" s="36"/>
      <c r="Z650" s="36"/>
      <c r="AA650" s="36"/>
    </row>
    <row r="651" spans="1:27" x14ac:dyDescent="0.25">
      <c r="A651" s="36"/>
      <c r="B651" s="36"/>
      <c r="C651" s="36"/>
      <c r="D651" s="36"/>
      <c r="E651" s="36"/>
      <c r="F651" s="36"/>
      <c r="G651" s="36"/>
      <c r="H651" s="36"/>
      <c r="I651" s="36"/>
      <c r="J651" s="36"/>
      <c r="K651" s="36"/>
      <c r="L651" s="36"/>
      <c r="M651" s="36"/>
      <c r="N651" s="36"/>
      <c r="O651" s="36"/>
      <c r="P651" s="36"/>
      <c r="Q651" s="36"/>
      <c r="R651" s="38"/>
      <c r="S651" s="36"/>
      <c r="T651" s="36"/>
      <c r="U651" s="36"/>
      <c r="V651" s="36"/>
      <c r="W651" s="36"/>
      <c r="X651" s="36"/>
      <c r="Y651" s="36"/>
      <c r="Z651" s="36"/>
      <c r="AA651" s="36"/>
    </row>
    <row r="652" spans="1:27" x14ac:dyDescent="0.25">
      <c r="A652" s="36"/>
      <c r="B652" s="36"/>
      <c r="C652" s="36"/>
      <c r="D652" s="36"/>
      <c r="E652" s="36"/>
      <c r="F652" s="36"/>
      <c r="G652" s="36"/>
      <c r="H652" s="36"/>
      <c r="I652" s="36"/>
      <c r="J652" s="36"/>
      <c r="K652" s="36"/>
      <c r="L652" s="36"/>
      <c r="M652" s="36"/>
      <c r="N652" s="36"/>
      <c r="O652" s="36"/>
      <c r="P652" s="36"/>
      <c r="Q652" s="36"/>
      <c r="R652" s="38"/>
      <c r="S652" s="36"/>
      <c r="T652" s="36"/>
      <c r="U652" s="36"/>
      <c r="V652" s="36"/>
      <c r="W652" s="36"/>
      <c r="X652" s="36"/>
      <c r="Y652" s="36"/>
      <c r="Z652" s="36"/>
      <c r="AA652" s="36"/>
    </row>
    <row r="653" spans="1:27" x14ac:dyDescent="0.25">
      <c r="A653" s="36"/>
      <c r="B653" s="36"/>
      <c r="C653" s="36"/>
      <c r="D653" s="36"/>
      <c r="E653" s="36"/>
      <c r="F653" s="36"/>
      <c r="G653" s="36"/>
      <c r="H653" s="36"/>
      <c r="I653" s="36"/>
      <c r="J653" s="36"/>
      <c r="K653" s="36"/>
      <c r="L653" s="36"/>
      <c r="M653" s="36"/>
      <c r="N653" s="36"/>
      <c r="O653" s="36"/>
      <c r="P653" s="36"/>
      <c r="Q653" s="36"/>
      <c r="R653" s="38"/>
      <c r="S653" s="36"/>
      <c r="T653" s="36"/>
      <c r="U653" s="36"/>
      <c r="V653" s="36"/>
      <c r="W653" s="36"/>
      <c r="X653" s="36"/>
      <c r="Y653" s="36"/>
      <c r="Z653" s="36"/>
      <c r="AA653" s="36"/>
    </row>
    <row r="654" spans="1:27" x14ac:dyDescent="0.25">
      <c r="A654" s="36"/>
      <c r="B654" s="36"/>
      <c r="C654" s="36"/>
      <c r="D654" s="36"/>
      <c r="E654" s="36"/>
      <c r="F654" s="36"/>
      <c r="G654" s="36"/>
      <c r="H654" s="36"/>
      <c r="I654" s="36"/>
      <c r="J654" s="36"/>
      <c r="K654" s="36"/>
      <c r="L654" s="36"/>
      <c r="M654" s="36"/>
      <c r="N654" s="36"/>
      <c r="O654" s="36"/>
      <c r="P654" s="36"/>
      <c r="Q654" s="36"/>
      <c r="R654" s="38"/>
      <c r="S654" s="36"/>
      <c r="T654" s="36"/>
      <c r="U654" s="36"/>
      <c r="V654" s="36"/>
      <c r="W654" s="36"/>
      <c r="X654" s="36"/>
      <c r="Y654" s="36"/>
      <c r="Z654" s="36"/>
      <c r="AA654" s="36"/>
    </row>
    <row r="655" spans="1:27" x14ac:dyDescent="0.25">
      <c r="A655" s="36"/>
      <c r="B655" s="36"/>
      <c r="C655" s="36"/>
      <c r="D655" s="36"/>
      <c r="E655" s="36"/>
      <c r="F655" s="36"/>
      <c r="G655" s="36"/>
      <c r="H655" s="36"/>
      <c r="I655" s="36"/>
      <c r="J655" s="36"/>
      <c r="K655" s="36"/>
      <c r="L655" s="36"/>
      <c r="M655" s="36"/>
      <c r="N655" s="36"/>
      <c r="O655" s="36"/>
      <c r="P655" s="36"/>
      <c r="Q655" s="36"/>
      <c r="R655" s="38"/>
      <c r="S655" s="36"/>
      <c r="T655" s="36"/>
      <c r="U655" s="36"/>
      <c r="V655" s="36"/>
      <c r="W655" s="36"/>
      <c r="X655" s="36"/>
      <c r="Y655" s="36"/>
      <c r="Z655" s="36"/>
      <c r="AA655" s="36"/>
    </row>
    <row r="656" spans="1:27" x14ac:dyDescent="0.25">
      <c r="A656" s="36"/>
      <c r="B656" s="36"/>
      <c r="C656" s="36"/>
      <c r="D656" s="36"/>
      <c r="E656" s="36"/>
      <c r="F656" s="36"/>
      <c r="G656" s="36"/>
      <c r="H656" s="36"/>
      <c r="I656" s="36"/>
      <c r="J656" s="36"/>
      <c r="K656" s="36"/>
      <c r="L656" s="36"/>
      <c r="M656" s="36"/>
      <c r="N656" s="36"/>
      <c r="O656" s="36"/>
      <c r="P656" s="36"/>
      <c r="Q656" s="36"/>
      <c r="R656" s="38"/>
      <c r="S656" s="36"/>
      <c r="T656" s="36"/>
      <c r="U656" s="36"/>
      <c r="V656" s="36"/>
      <c r="W656" s="36"/>
      <c r="X656" s="36"/>
      <c r="Y656" s="36"/>
      <c r="Z656" s="36"/>
      <c r="AA656" s="36"/>
    </row>
    <row r="657" spans="1:27" x14ac:dyDescent="0.25">
      <c r="A657" s="36"/>
      <c r="B657" s="36"/>
      <c r="C657" s="36"/>
      <c r="D657" s="36"/>
      <c r="E657" s="36"/>
      <c r="F657" s="36"/>
      <c r="G657" s="36"/>
      <c r="H657" s="36"/>
      <c r="I657" s="36"/>
      <c r="J657" s="36"/>
      <c r="K657" s="36"/>
      <c r="L657" s="36"/>
      <c r="M657" s="36"/>
      <c r="N657" s="36"/>
      <c r="O657" s="36"/>
      <c r="P657" s="36"/>
      <c r="Q657" s="36"/>
      <c r="R657" s="38"/>
      <c r="S657" s="36"/>
      <c r="T657" s="36"/>
      <c r="U657" s="36"/>
      <c r="V657" s="36"/>
      <c r="W657" s="36"/>
      <c r="X657" s="36"/>
      <c r="Y657" s="36"/>
      <c r="Z657" s="36"/>
      <c r="AA657" s="36"/>
    </row>
    <row r="658" spans="1:27" x14ac:dyDescent="0.25">
      <c r="A658" s="36"/>
      <c r="B658" s="36"/>
      <c r="C658" s="36"/>
      <c r="D658" s="36"/>
      <c r="E658" s="36"/>
      <c r="F658" s="36"/>
      <c r="G658" s="36"/>
      <c r="H658" s="36"/>
      <c r="I658" s="36"/>
      <c r="J658" s="36"/>
      <c r="K658" s="36"/>
      <c r="L658" s="36"/>
      <c r="M658" s="36"/>
      <c r="N658" s="36"/>
      <c r="O658" s="36"/>
      <c r="P658" s="36"/>
      <c r="Q658" s="36"/>
      <c r="R658" s="38"/>
      <c r="S658" s="36"/>
      <c r="T658" s="36"/>
      <c r="U658" s="36"/>
      <c r="V658" s="36"/>
      <c r="W658" s="36"/>
      <c r="X658" s="36"/>
      <c r="Y658" s="36"/>
      <c r="Z658" s="36"/>
      <c r="AA658" s="36"/>
    </row>
    <row r="659" spans="1:27" x14ac:dyDescent="0.25">
      <c r="A659" s="36"/>
      <c r="B659" s="36"/>
      <c r="C659" s="36"/>
      <c r="D659" s="36"/>
      <c r="E659" s="36"/>
      <c r="F659" s="36"/>
      <c r="G659" s="36"/>
      <c r="H659" s="36"/>
      <c r="I659" s="36"/>
      <c r="J659" s="36"/>
      <c r="K659" s="36"/>
      <c r="L659" s="36"/>
      <c r="M659" s="36"/>
      <c r="N659" s="36"/>
      <c r="O659" s="36"/>
      <c r="P659" s="36"/>
      <c r="Q659" s="36"/>
      <c r="R659" s="38"/>
      <c r="S659" s="36"/>
      <c r="T659" s="36"/>
      <c r="U659" s="36"/>
      <c r="V659" s="36"/>
      <c r="W659" s="36"/>
      <c r="X659" s="36"/>
      <c r="Y659" s="36"/>
      <c r="Z659" s="36"/>
      <c r="AA659" s="36"/>
    </row>
    <row r="660" spans="1:27" x14ac:dyDescent="0.25">
      <c r="A660" s="36"/>
      <c r="B660" s="36"/>
      <c r="C660" s="36"/>
      <c r="D660" s="36"/>
      <c r="E660" s="36"/>
      <c r="F660" s="36"/>
      <c r="G660" s="36"/>
      <c r="H660" s="36"/>
      <c r="I660" s="36"/>
      <c r="J660" s="36"/>
      <c r="K660" s="36"/>
      <c r="L660" s="36"/>
      <c r="M660" s="36"/>
      <c r="N660" s="36"/>
      <c r="O660" s="36"/>
      <c r="P660" s="36"/>
      <c r="Q660" s="36"/>
      <c r="R660" s="38"/>
      <c r="S660" s="36"/>
      <c r="T660" s="36"/>
      <c r="U660" s="36"/>
      <c r="V660" s="36"/>
      <c r="W660" s="36"/>
      <c r="X660" s="36"/>
      <c r="Y660" s="36"/>
      <c r="Z660" s="36"/>
      <c r="AA660" s="36"/>
    </row>
    <row r="661" spans="1:27" x14ac:dyDescent="0.25">
      <c r="A661" s="36"/>
      <c r="B661" s="36"/>
      <c r="C661" s="36"/>
      <c r="D661" s="36"/>
      <c r="E661" s="36"/>
      <c r="F661" s="36"/>
      <c r="G661" s="36"/>
      <c r="H661" s="36"/>
      <c r="I661" s="36"/>
      <c r="J661" s="36"/>
      <c r="K661" s="36"/>
      <c r="L661" s="36"/>
      <c r="M661" s="36"/>
      <c r="N661" s="36"/>
      <c r="O661" s="36"/>
      <c r="P661" s="36"/>
      <c r="Q661" s="36"/>
      <c r="R661" s="38"/>
      <c r="S661" s="36"/>
      <c r="T661" s="36"/>
      <c r="U661" s="36"/>
      <c r="V661" s="36"/>
      <c r="W661" s="36"/>
      <c r="X661" s="36"/>
      <c r="Y661" s="36"/>
      <c r="Z661" s="36"/>
      <c r="AA661" s="36"/>
    </row>
    <row r="662" spans="1:27" x14ac:dyDescent="0.25">
      <c r="A662" s="36"/>
      <c r="B662" s="36"/>
      <c r="C662" s="36"/>
      <c r="D662" s="36"/>
      <c r="E662" s="36"/>
      <c r="F662" s="36"/>
      <c r="G662" s="36"/>
      <c r="H662" s="36"/>
      <c r="I662" s="36"/>
      <c r="J662" s="36"/>
      <c r="K662" s="36"/>
      <c r="L662" s="36"/>
      <c r="M662" s="36"/>
      <c r="N662" s="36"/>
      <c r="O662" s="36"/>
      <c r="P662" s="36"/>
      <c r="Q662" s="36"/>
      <c r="R662" s="38"/>
      <c r="S662" s="36"/>
      <c r="T662" s="36"/>
      <c r="U662" s="36"/>
      <c r="V662" s="36"/>
      <c r="W662" s="36"/>
      <c r="X662" s="36"/>
      <c r="Y662" s="36"/>
      <c r="Z662" s="36"/>
      <c r="AA662" s="36"/>
    </row>
    <row r="663" spans="1:27" x14ac:dyDescent="0.25">
      <c r="A663" s="36"/>
      <c r="B663" s="36"/>
      <c r="C663" s="36"/>
      <c r="D663" s="36"/>
      <c r="E663" s="36"/>
      <c r="F663" s="36"/>
      <c r="G663" s="36"/>
      <c r="H663" s="36"/>
      <c r="I663" s="36"/>
      <c r="J663" s="36"/>
      <c r="K663" s="36"/>
      <c r="L663" s="36"/>
      <c r="M663" s="36"/>
      <c r="N663" s="36"/>
      <c r="O663" s="36"/>
      <c r="P663" s="36"/>
      <c r="Q663" s="36"/>
      <c r="R663" s="38"/>
      <c r="S663" s="36"/>
      <c r="T663" s="36"/>
      <c r="U663" s="36"/>
      <c r="V663" s="36"/>
      <c r="W663" s="36"/>
      <c r="X663" s="36"/>
      <c r="Y663" s="36"/>
      <c r="Z663" s="36"/>
      <c r="AA663" s="36"/>
    </row>
    <row r="664" spans="1:27" x14ac:dyDescent="0.25">
      <c r="A664" s="36"/>
      <c r="B664" s="36"/>
      <c r="C664" s="36"/>
      <c r="D664" s="36"/>
      <c r="E664" s="36"/>
      <c r="F664" s="36"/>
      <c r="G664" s="36"/>
      <c r="H664" s="36"/>
      <c r="I664" s="36"/>
      <c r="J664" s="36"/>
      <c r="K664" s="36"/>
      <c r="L664" s="36"/>
      <c r="M664" s="36"/>
      <c r="N664" s="36"/>
      <c r="O664" s="36"/>
      <c r="P664" s="36"/>
      <c r="Q664" s="36"/>
      <c r="R664" s="38"/>
      <c r="S664" s="36"/>
      <c r="T664" s="36"/>
      <c r="U664" s="36"/>
      <c r="V664" s="36"/>
      <c r="W664" s="36"/>
      <c r="X664" s="36"/>
      <c r="Y664" s="36"/>
      <c r="Z664" s="36"/>
      <c r="AA664" s="36"/>
    </row>
    <row r="665" spans="1:27" x14ac:dyDescent="0.25">
      <c r="A665" s="36"/>
      <c r="B665" s="36"/>
      <c r="C665" s="36"/>
      <c r="D665" s="36"/>
      <c r="E665" s="36"/>
      <c r="F665" s="36"/>
      <c r="G665" s="36"/>
      <c r="H665" s="36"/>
      <c r="I665" s="36"/>
      <c r="J665" s="36"/>
      <c r="K665" s="36"/>
      <c r="L665" s="36"/>
      <c r="M665" s="36"/>
      <c r="N665" s="36"/>
      <c r="O665" s="36"/>
      <c r="P665" s="36"/>
      <c r="Q665" s="36"/>
      <c r="R665" s="38"/>
      <c r="S665" s="36"/>
      <c r="T665" s="36"/>
      <c r="U665" s="36"/>
      <c r="V665" s="36"/>
      <c r="W665" s="36"/>
      <c r="X665" s="36"/>
      <c r="Y665" s="36"/>
      <c r="Z665" s="36"/>
      <c r="AA665" s="36"/>
    </row>
    <row r="666" spans="1:27" x14ac:dyDescent="0.25">
      <c r="A666" s="36"/>
      <c r="B666" s="36"/>
      <c r="C666" s="36"/>
      <c r="D666" s="36"/>
      <c r="E666" s="36"/>
      <c r="F666" s="36"/>
      <c r="G666" s="36"/>
      <c r="H666" s="36"/>
      <c r="I666" s="36"/>
      <c r="J666" s="36"/>
      <c r="K666" s="36"/>
      <c r="L666" s="36"/>
      <c r="M666" s="36"/>
      <c r="N666" s="36"/>
      <c r="O666" s="36"/>
      <c r="P666" s="36"/>
      <c r="Q666" s="36"/>
      <c r="R666" s="38"/>
      <c r="S666" s="36"/>
      <c r="T666" s="36"/>
      <c r="U666" s="36"/>
      <c r="V666" s="36"/>
      <c r="W666" s="36"/>
      <c r="X666" s="36"/>
      <c r="Y666" s="36"/>
      <c r="Z666" s="36"/>
      <c r="AA666" s="36"/>
    </row>
    <row r="667" spans="1:27" x14ac:dyDescent="0.25">
      <c r="A667" s="36"/>
      <c r="B667" s="36"/>
      <c r="C667" s="36"/>
      <c r="D667" s="36"/>
      <c r="E667" s="36"/>
      <c r="F667" s="36"/>
      <c r="G667" s="36"/>
      <c r="H667" s="36"/>
      <c r="I667" s="36"/>
      <c r="J667" s="36"/>
      <c r="K667" s="36"/>
      <c r="L667" s="36"/>
      <c r="M667" s="36"/>
      <c r="N667" s="36"/>
      <c r="O667" s="36"/>
      <c r="P667" s="36"/>
      <c r="Q667" s="36"/>
      <c r="R667" s="38"/>
      <c r="S667" s="36"/>
      <c r="T667" s="36"/>
      <c r="U667" s="36"/>
      <c r="V667" s="36"/>
      <c r="W667" s="36"/>
      <c r="X667" s="36"/>
      <c r="Y667" s="36"/>
      <c r="Z667" s="36"/>
      <c r="AA667" s="36"/>
    </row>
    <row r="668" spans="1:27" x14ac:dyDescent="0.25">
      <c r="A668" s="36"/>
      <c r="B668" s="36"/>
      <c r="C668" s="36"/>
      <c r="D668" s="36"/>
      <c r="E668" s="36"/>
      <c r="F668" s="36"/>
      <c r="G668" s="36"/>
      <c r="H668" s="36"/>
      <c r="I668" s="36"/>
      <c r="J668" s="36"/>
      <c r="K668" s="36"/>
      <c r="L668" s="36"/>
      <c r="M668" s="36"/>
      <c r="N668" s="36"/>
      <c r="O668" s="36"/>
      <c r="P668" s="36"/>
      <c r="Q668" s="36"/>
      <c r="R668" s="38"/>
      <c r="S668" s="36"/>
      <c r="T668" s="36"/>
      <c r="U668" s="36"/>
      <c r="V668" s="36"/>
      <c r="W668" s="36"/>
      <c r="X668" s="36"/>
      <c r="Y668" s="36"/>
      <c r="Z668" s="36"/>
      <c r="AA668" s="36"/>
    </row>
    <row r="669" spans="1:27" x14ac:dyDescent="0.25">
      <c r="A669" s="36"/>
      <c r="B669" s="36"/>
      <c r="C669" s="36"/>
      <c r="D669" s="36"/>
      <c r="E669" s="36"/>
      <c r="F669" s="36"/>
      <c r="G669" s="36"/>
      <c r="H669" s="36"/>
      <c r="I669" s="36"/>
      <c r="J669" s="36"/>
      <c r="K669" s="36"/>
      <c r="L669" s="36"/>
      <c r="M669" s="36"/>
      <c r="N669" s="36"/>
      <c r="O669" s="36"/>
      <c r="P669" s="36"/>
      <c r="Q669" s="36"/>
      <c r="R669" s="38"/>
      <c r="S669" s="36"/>
      <c r="T669" s="36"/>
      <c r="U669" s="36"/>
      <c r="V669" s="36"/>
      <c r="W669" s="36"/>
      <c r="X669" s="36"/>
      <c r="Y669" s="36"/>
      <c r="Z669" s="36"/>
      <c r="AA669" s="36"/>
    </row>
    <row r="670" spans="1:27" x14ac:dyDescent="0.25">
      <c r="A670" s="36"/>
      <c r="B670" s="36"/>
      <c r="C670" s="36"/>
      <c r="D670" s="36"/>
      <c r="E670" s="36"/>
      <c r="F670" s="36"/>
      <c r="G670" s="36"/>
      <c r="H670" s="36"/>
      <c r="I670" s="36"/>
      <c r="J670" s="36"/>
      <c r="K670" s="36"/>
      <c r="L670" s="36"/>
      <c r="M670" s="36"/>
      <c r="N670" s="36"/>
      <c r="O670" s="36"/>
      <c r="P670" s="36"/>
      <c r="Q670" s="36"/>
      <c r="R670" s="38"/>
      <c r="S670" s="36"/>
      <c r="T670" s="36"/>
      <c r="U670" s="36"/>
      <c r="V670" s="36"/>
      <c r="W670" s="36"/>
      <c r="X670" s="36"/>
      <c r="Y670" s="36"/>
      <c r="Z670" s="36"/>
      <c r="AA670" s="36"/>
    </row>
    <row r="671" spans="1:27" x14ac:dyDescent="0.25">
      <c r="A671" s="36"/>
      <c r="B671" s="36"/>
      <c r="C671" s="36"/>
      <c r="D671" s="36"/>
      <c r="E671" s="36"/>
      <c r="F671" s="36"/>
      <c r="G671" s="36"/>
      <c r="H671" s="36"/>
      <c r="I671" s="36"/>
      <c r="J671" s="36"/>
      <c r="K671" s="36"/>
      <c r="L671" s="36"/>
      <c r="M671" s="36"/>
      <c r="N671" s="36"/>
      <c r="O671" s="36"/>
      <c r="P671" s="36"/>
      <c r="Q671" s="36"/>
      <c r="R671" s="38"/>
      <c r="S671" s="36"/>
      <c r="T671" s="36"/>
      <c r="U671" s="36"/>
      <c r="V671" s="36"/>
      <c r="W671" s="36"/>
      <c r="X671" s="36"/>
      <c r="Y671" s="36"/>
      <c r="Z671" s="36"/>
      <c r="AA671" s="36"/>
    </row>
    <row r="672" spans="1:27" x14ac:dyDescent="0.25">
      <c r="A672" s="36"/>
      <c r="B672" s="36"/>
      <c r="C672" s="36"/>
      <c r="D672" s="36"/>
      <c r="E672" s="36"/>
      <c r="F672" s="36"/>
      <c r="G672" s="36"/>
      <c r="H672" s="36"/>
      <c r="I672" s="36"/>
      <c r="J672" s="36"/>
      <c r="K672" s="36"/>
      <c r="L672" s="36"/>
      <c r="M672" s="36"/>
      <c r="N672" s="36"/>
      <c r="O672" s="36"/>
      <c r="P672" s="36"/>
      <c r="Q672" s="36"/>
      <c r="R672" s="38"/>
      <c r="S672" s="36"/>
      <c r="T672" s="36"/>
      <c r="U672" s="36"/>
      <c r="V672" s="36"/>
      <c r="W672" s="36"/>
      <c r="X672" s="36"/>
      <c r="Y672" s="36"/>
      <c r="Z672" s="36"/>
      <c r="AA672" s="36"/>
    </row>
    <row r="673" spans="1:27" x14ac:dyDescent="0.25">
      <c r="A673" s="36"/>
      <c r="B673" s="36"/>
      <c r="C673" s="36"/>
      <c r="D673" s="36"/>
      <c r="E673" s="36"/>
      <c r="F673" s="36"/>
      <c r="G673" s="36"/>
      <c r="H673" s="36"/>
      <c r="I673" s="36"/>
      <c r="J673" s="36"/>
      <c r="K673" s="36"/>
      <c r="L673" s="36"/>
      <c r="M673" s="36"/>
      <c r="N673" s="36"/>
      <c r="O673" s="36"/>
      <c r="P673" s="36"/>
      <c r="Q673" s="36"/>
      <c r="R673" s="38"/>
      <c r="S673" s="36"/>
      <c r="T673" s="36"/>
      <c r="U673" s="36"/>
      <c r="V673" s="36"/>
      <c r="W673" s="36"/>
      <c r="X673" s="36"/>
      <c r="Y673" s="36"/>
      <c r="Z673" s="36"/>
      <c r="AA673" s="36"/>
    </row>
    <row r="674" spans="1:27" x14ac:dyDescent="0.25">
      <c r="A674" s="36"/>
      <c r="B674" s="36"/>
      <c r="C674" s="36"/>
      <c r="D674" s="36"/>
      <c r="E674" s="36"/>
      <c r="F674" s="36"/>
      <c r="G674" s="36"/>
      <c r="H674" s="36"/>
      <c r="I674" s="36"/>
      <c r="J674" s="36"/>
      <c r="K674" s="36"/>
      <c r="L674" s="36"/>
      <c r="M674" s="36"/>
      <c r="N674" s="36"/>
      <c r="O674" s="36"/>
      <c r="P674" s="36"/>
      <c r="Q674" s="36"/>
      <c r="R674" s="38"/>
      <c r="S674" s="36"/>
      <c r="T674" s="36"/>
      <c r="U674" s="36"/>
      <c r="V674" s="36"/>
      <c r="W674" s="36"/>
      <c r="X674" s="36"/>
      <c r="Y674" s="36"/>
      <c r="Z674" s="36"/>
      <c r="AA674" s="36"/>
    </row>
    <row r="675" spans="1:27" x14ac:dyDescent="0.25">
      <c r="A675" s="36"/>
      <c r="B675" s="36"/>
      <c r="C675" s="36"/>
      <c r="D675" s="36"/>
      <c r="E675" s="36"/>
      <c r="F675" s="36"/>
      <c r="G675" s="36"/>
      <c r="H675" s="36"/>
      <c r="I675" s="36"/>
      <c r="J675" s="36"/>
      <c r="K675" s="36"/>
      <c r="L675" s="36"/>
      <c r="M675" s="36"/>
      <c r="N675" s="36"/>
      <c r="O675" s="36"/>
      <c r="P675" s="36"/>
      <c r="Q675" s="36"/>
      <c r="R675" s="38"/>
      <c r="S675" s="36"/>
      <c r="T675" s="36"/>
      <c r="U675" s="36"/>
      <c r="V675" s="36"/>
      <c r="W675" s="36"/>
      <c r="X675" s="36"/>
      <c r="Y675" s="36"/>
      <c r="Z675" s="36"/>
      <c r="AA675" s="36"/>
    </row>
    <row r="676" spans="1:27" x14ac:dyDescent="0.25">
      <c r="A676" s="36"/>
      <c r="B676" s="36"/>
      <c r="C676" s="36"/>
      <c r="D676" s="36"/>
      <c r="E676" s="36"/>
      <c r="F676" s="36"/>
      <c r="G676" s="36"/>
      <c r="H676" s="36"/>
      <c r="I676" s="36"/>
      <c r="J676" s="36"/>
      <c r="K676" s="36"/>
      <c r="L676" s="36"/>
      <c r="M676" s="36"/>
      <c r="N676" s="36"/>
      <c r="O676" s="36"/>
      <c r="P676" s="36"/>
      <c r="Q676" s="36"/>
      <c r="R676" s="38"/>
      <c r="S676" s="36"/>
      <c r="T676" s="36"/>
      <c r="U676" s="36"/>
      <c r="V676" s="36"/>
      <c r="W676" s="36"/>
      <c r="X676" s="36"/>
      <c r="Y676" s="36"/>
      <c r="Z676" s="36"/>
      <c r="AA676" s="36"/>
    </row>
    <row r="677" spans="1:27" x14ac:dyDescent="0.25">
      <c r="A677" s="36"/>
      <c r="B677" s="36"/>
      <c r="C677" s="36"/>
      <c r="D677" s="36"/>
      <c r="E677" s="36"/>
      <c r="F677" s="36"/>
      <c r="G677" s="36"/>
      <c r="H677" s="36"/>
      <c r="I677" s="36"/>
      <c r="J677" s="36"/>
      <c r="K677" s="36"/>
      <c r="L677" s="36"/>
      <c r="M677" s="36"/>
      <c r="N677" s="36"/>
      <c r="O677" s="36"/>
      <c r="P677" s="36"/>
      <c r="Q677" s="36"/>
      <c r="R677" s="38"/>
      <c r="S677" s="36"/>
      <c r="T677" s="36"/>
      <c r="U677" s="36"/>
      <c r="V677" s="36"/>
      <c r="W677" s="36"/>
      <c r="X677" s="36"/>
      <c r="Y677" s="36"/>
      <c r="Z677" s="36"/>
      <c r="AA677" s="36"/>
    </row>
    <row r="678" spans="1:27" x14ac:dyDescent="0.25">
      <c r="A678" s="36"/>
      <c r="B678" s="36"/>
      <c r="C678" s="36"/>
      <c r="D678" s="36"/>
      <c r="E678" s="36"/>
      <c r="F678" s="36"/>
      <c r="G678" s="36"/>
      <c r="H678" s="36"/>
      <c r="I678" s="36"/>
      <c r="J678" s="36"/>
      <c r="K678" s="36"/>
      <c r="L678" s="36"/>
      <c r="M678" s="36"/>
      <c r="N678" s="36"/>
      <c r="O678" s="36"/>
      <c r="P678" s="36"/>
      <c r="Q678" s="36"/>
      <c r="R678" s="38"/>
      <c r="S678" s="36"/>
      <c r="T678" s="36"/>
      <c r="U678" s="36"/>
      <c r="V678" s="36"/>
      <c r="W678" s="36"/>
      <c r="X678" s="36"/>
      <c r="Y678" s="36"/>
      <c r="Z678" s="36"/>
      <c r="AA678" s="36"/>
    </row>
    <row r="679" spans="1:27" x14ac:dyDescent="0.25">
      <c r="A679" s="36"/>
      <c r="B679" s="36"/>
      <c r="C679" s="36"/>
      <c r="D679" s="36"/>
      <c r="E679" s="36"/>
      <c r="F679" s="36"/>
      <c r="G679" s="36"/>
      <c r="H679" s="36"/>
      <c r="I679" s="36"/>
      <c r="J679" s="36"/>
      <c r="K679" s="36"/>
      <c r="L679" s="36"/>
      <c r="M679" s="36"/>
      <c r="N679" s="36"/>
      <c r="O679" s="36"/>
      <c r="P679" s="36"/>
      <c r="Q679" s="36"/>
      <c r="R679" s="38"/>
      <c r="S679" s="36"/>
      <c r="T679" s="36"/>
      <c r="U679" s="36"/>
      <c r="V679" s="36"/>
      <c r="W679" s="36"/>
      <c r="X679" s="36"/>
      <c r="Y679" s="36"/>
      <c r="Z679" s="36"/>
      <c r="AA679" s="36"/>
    </row>
    <row r="680" spans="1:27" x14ac:dyDescent="0.25">
      <c r="A680" s="36"/>
      <c r="B680" s="36"/>
      <c r="C680" s="36"/>
      <c r="D680" s="36"/>
      <c r="E680" s="36"/>
      <c r="F680" s="36"/>
      <c r="G680" s="36"/>
      <c r="H680" s="36"/>
      <c r="I680" s="36"/>
      <c r="J680" s="36"/>
      <c r="K680" s="36"/>
      <c r="L680" s="36"/>
      <c r="M680" s="36"/>
      <c r="N680" s="36"/>
      <c r="O680" s="36"/>
      <c r="P680" s="36"/>
      <c r="Q680" s="36"/>
      <c r="R680" s="38"/>
      <c r="S680" s="36"/>
      <c r="T680" s="36"/>
      <c r="U680" s="36"/>
      <c r="V680" s="36"/>
      <c r="W680" s="36"/>
      <c r="X680" s="36"/>
      <c r="Y680" s="36"/>
      <c r="Z680" s="36"/>
      <c r="AA680" s="36"/>
    </row>
    <row r="681" spans="1:27" x14ac:dyDescent="0.25">
      <c r="A681" s="36"/>
      <c r="B681" s="36"/>
      <c r="C681" s="36"/>
      <c r="D681" s="36"/>
      <c r="E681" s="36"/>
      <c r="F681" s="36"/>
      <c r="G681" s="36"/>
      <c r="H681" s="36"/>
      <c r="I681" s="36"/>
      <c r="J681" s="36"/>
      <c r="K681" s="36"/>
      <c r="L681" s="36"/>
      <c r="M681" s="36"/>
      <c r="N681" s="36"/>
      <c r="O681" s="36"/>
      <c r="P681" s="36"/>
      <c r="Q681" s="36"/>
      <c r="R681" s="38"/>
      <c r="S681" s="36"/>
      <c r="T681" s="36"/>
      <c r="U681" s="36"/>
      <c r="V681" s="36"/>
      <c r="W681" s="36"/>
      <c r="X681" s="36"/>
      <c r="Y681" s="36"/>
      <c r="Z681" s="36"/>
      <c r="AA681" s="36"/>
    </row>
    <row r="682" spans="1:27" x14ac:dyDescent="0.25">
      <c r="A682" s="36"/>
      <c r="B682" s="36"/>
      <c r="C682" s="36"/>
      <c r="D682" s="36"/>
      <c r="E682" s="36"/>
      <c r="F682" s="36"/>
      <c r="G682" s="36"/>
      <c r="H682" s="36"/>
      <c r="I682" s="36"/>
      <c r="J682" s="36"/>
      <c r="K682" s="36"/>
      <c r="L682" s="36"/>
      <c r="M682" s="36"/>
      <c r="N682" s="36"/>
      <c r="O682" s="36"/>
      <c r="P682" s="36"/>
      <c r="Q682" s="36"/>
      <c r="R682" s="38"/>
      <c r="S682" s="36"/>
      <c r="T682" s="36"/>
      <c r="U682" s="36"/>
      <c r="V682" s="36"/>
      <c r="W682" s="36"/>
      <c r="X682" s="36"/>
      <c r="Y682" s="36"/>
      <c r="Z682" s="36"/>
      <c r="AA682" s="36"/>
    </row>
    <row r="683" spans="1:27" x14ac:dyDescent="0.25">
      <c r="A683" s="36"/>
      <c r="B683" s="36"/>
      <c r="C683" s="36"/>
      <c r="D683" s="36"/>
      <c r="E683" s="36"/>
      <c r="F683" s="36"/>
      <c r="G683" s="36"/>
      <c r="H683" s="36"/>
      <c r="I683" s="36"/>
      <c r="J683" s="36"/>
      <c r="K683" s="36"/>
      <c r="L683" s="36"/>
      <c r="M683" s="36"/>
      <c r="N683" s="36"/>
      <c r="O683" s="36"/>
      <c r="P683" s="36"/>
      <c r="Q683" s="36"/>
      <c r="R683" s="38"/>
      <c r="S683" s="36"/>
      <c r="T683" s="36"/>
      <c r="U683" s="36"/>
      <c r="V683" s="36"/>
      <c r="W683" s="36"/>
      <c r="X683" s="36"/>
      <c r="Y683" s="36"/>
      <c r="Z683" s="36"/>
      <c r="AA683" s="36"/>
    </row>
    <row r="684" spans="1:27" x14ac:dyDescent="0.25">
      <c r="A684" s="36"/>
      <c r="B684" s="36"/>
      <c r="C684" s="36"/>
      <c r="D684" s="36"/>
      <c r="E684" s="36"/>
      <c r="F684" s="36"/>
      <c r="G684" s="36"/>
      <c r="H684" s="36"/>
      <c r="I684" s="36"/>
      <c r="J684" s="36"/>
      <c r="K684" s="36"/>
      <c r="L684" s="36"/>
      <c r="M684" s="36"/>
      <c r="N684" s="36"/>
      <c r="O684" s="36"/>
      <c r="P684" s="36"/>
      <c r="Q684" s="36"/>
      <c r="R684" s="38"/>
      <c r="S684" s="36"/>
      <c r="T684" s="36"/>
      <c r="U684" s="36"/>
      <c r="V684" s="36"/>
      <c r="W684" s="36"/>
      <c r="X684" s="36"/>
      <c r="Y684" s="36"/>
      <c r="Z684" s="36"/>
      <c r="AA684" s="36"/>
    </row>
    <row r="685" spans="1:27" x14ac:dyDescent="0.25">
      <c r="A685" s="36"/>
      <c r="B685" s="36"/>
      <c r="C685" s="36"/>
      <c r="D685" s="36"/>
      <c r="E685" s="36"/>
      <c r="F685" s="36"/>
      <c r="G685" s="36"/>
      <c r="H685" s="36"/>
      <c r="I685" s="36"/>
      <c r="J685" s="36"/>
      <c r="K685" s="36"/>
      <c r="L685" s="36"/>
      <c r="M685" s="36"/>
      <c r="N685" s="36"/>
      <c r="O685" s="36"/>
      <c r="P685" s="36"/>
      <c r="Q685" s="36"/>
      <c r="R685" s="38"/>
      <c r="S685" s="36"/>
      <c r="T685" s="36"/>
      <c r="U685" s="36"/>
      <c r="V685" s="36"/>
      <c r="W685" s="36"/>
      <c r="X685" s="36"/>
      <c r="Y685" s="36"/>
      <c r="Z685" s="36"/>
      <c r="AA685" s="36"/>
    </row>
    <row r="686" spans="1:27" x14ac:dyDescent="0.25">
      <c r="A686" s="36"/>
      <c r="B686" s="36"/>
      <c r="C686" s="36"/>
      <c r="D686" s="36"/>
      <c r="E686" s="36"/>
      <c r="F686" s="36"/>
      <c r="G686" s="36"/>
      <c r="H686" s="36"/>
      <c r="I686" s="36"/>
      <c r="J686" s="36"/>
      <c r="K686" s="36"/>
      <c r="L686" s="36"/>
      <c r="M686" s="36"/>
      <c r="N686" s="36"/>
      <c r="O686" s="36"/>
      <c r="P686" s="36"/>
      <c r="Q686" s="36"/>
      <c r="R686" s="38"/>
      <c r="S686" s="36"/>
      <c r="T686" s="36"/>
      <c r="U686" s="36"/>
      <c r="V686" s="36"/>
      <c r="W686" s="36"/>
      <c r="X686" s="36"/>
      <c r="Y686" s="36"/>
      <c r="Z686" s="36"/>
      <c r="AA686" s="36"/>
    </row>
    <row r="687" spans="1:27" x14ac:dyDescent="0.25">
      <c r="A687" s="36"/>
      <c r="B687" s="36"/>
      <c r="C687" s="36"/>
      <c r="D687" s="36"/>
      <c r="E687" s="36"/>
      <c r="F687" s="36"/>
      <c r="G687" s="36"/>
      <c r="H687" s="36"/>
      <c r="I687" s="36"/>
      <c r="J687" s="36"/>
      <c r="K687" s="36"/>
      <c r="L687" s="36"/>
      <c r="M687" s="36"/>
      <c r="N687" s="36"/>
      <c r="O687" s="36"/>
      <c r="P687" s="36"/>
      <c r="Q687" s="36"/>
      <c r="R687" s="38"/>
      <c r="S687" s="36"/>
      <c r="T687" s="36"/>
      <c r="U687" s="36"/>
      <c r="V687" s="36"/>
      <c r="W687" s="36"/>
      <c r="X687" s="36"/>
      <c r="Y687" s="36"/>
      <c r="Z687" s="36"/>
      <c r="AA687" s="36"/>
    </row>
    <row r="688" spans="1:27" x14ac:dyDescent="0.25">
      <c r="A688" s="36"/>
      <c r="B688" s="36"/>
      <c r="C688" s="36"/>
      <c r="D688" s="36"/>
      <c r="E688" s="36"/>
      <c r="F688" s="36"/>
      <c r="G688" s="36"/>
      <c r="H688" s="36"/>
      <c r="I688" s="36"/>
      <c r="J688" s="36"/>
      <c r="K688" s="36"/>
      <c r="L688" s="36"/>
      <c r="M688" s="36"/>
      <c r="N688" s="36"/>
      <c r="O688" s="36"/>
      <c r="P688" s="36"/>
      <c r="Q688" s="36"/>
      <c r="R688" s="38"/>
      <c r="S688" s="36"/>
      <c r="T688" s="36"/>
      <c r="U688" s="36"/>
      <c r="V688" s="36"/>
      <c r="W688" s="36"/>
      <c r="X688" s="36"/>
      <c r="Y688" s="36"/>
      <c r="Z688" s="36"/>
      <c r="AA688" s="36"/>
    </row>
    <row r="689" spans="1:27" x14ac:dyDescent="0.25">
      <c r="A689" s="36"/>
      <c r="B689" s="36"/>
      <c r="C689" s="36"/>
      <c r="D689" s="36"/>
      <c r="E689" s="36"/>
      <c r="F689" s="36"/>
      <c r="G689" s="36"/>
      <c r="H689" s="36"/>
      <c r="I689" s="36"/>
      <c r="J689" s="36"/>
      <c r="K689" s="36"/>
      <c r="L689" s="36"/>
      <c r="M689" s="36"/>
      <c r="N689" s="36"/>
      <c r="O689" s="36"/>
      <c r="P689" s="36"/>
      <c r="Q689" s="36"/>
      <c r="R689" s="38"/>
      <c r="S689" s="36"/>
      <c r="T689" s="36"/>
      <c r="U689" s="36"/>
      <c r="V689" s="36"/>
      <c r="W689" s="36"/>
      <c r="X689" s="36"/>
      <c r="Y689" s="36"/>
      <c r="Z689" s="36"/>
      <c r="AA689" s="36"/>
    </row>
    <row r="690" spans="1:27" x14ac:dyDescent="0.25">
      <c r="A690" s="36"/>
      <c r="B690" s="36"/>
      <c r="C690" s="36"/>
      <c r="D690" s="36"/>
      <c r="E690" s="36"/>
      <c r="F690" s="36"/>
      <c r="G690" s="36"/>
      <c r="H690" s="36"/>
      <c r="I690" s="36"/>
      <c r="J690" s="36"/>
      <c r="K690" s="36"/>
      <c r="L690" s="36"/>
      <c r="M690" s="36"/>
      <c r="N690" s="36"/>
      <c r="O690" s="36"/>
      <c r="P690" s="36"/>
      <c r="Q690" s="36"/>
      <c r="R690" s="38"/>
      <c r="S690" s="36"/>
      <c r="T690" s="36"/>
      <c r="U690" s="36"/>
      <c r="V690" s="36"/>
      <c r="W690" s="36"/>
      <c r="X690" s="36"/>
      <c r="Y690" s="36"/>
      <c r="Z690" s="36"/>
      <c r="AA690" s="36"/>
    </row>
    <row r="691" spans="1:27" x14ac:dyDescent="0.25">
      <c r="A691" s="36"/>
      <c r="B691" s="36"/>
      <c r="C691" s="36"/>
      <c r="D691" s="36"/>
      <c r="E691" s="36"/>
      <c r="F691" s="36"/>
      <c r="G691" s="36"/>
      <c r="H691" s="36"/>
      <c r="I691" s="36"/>
      <c r="J691" s="36"/>
      <c r="K691" s="36"/>
      <c r="L691" s="36"/>
      <c r="M691" s="36"/>
      <c r="N691" s="36"/>
      <c r="O691" s="36"/>
      <c r="P691" s="36"/>
      <c r="Q691" s="36"/>
      <c r="R691" s="38"/>
      <c r="S691" s="36"/>
      <c r="T691" s="36"/>
      <c r="U691" s="36"/>
      <c r="V691" s="36"/>
      <c r="W691" s="36"/>
      <c r="X691" s="36"/>
      <c r="Y691" s="36"/>
      <c r="Z691" s="36"/>
      <c r="AA691" s="36"/>
    </row>
    <row r="692" spans="1:27" x14ac:dyDescent="0.25">
      <c r="A692" s="36"/>
      <c r="B692" s="36"/>
      <c r="C692" s="36"/>
      <c r="D692" s="36"/>
      <c r="E692" s="36"/>
      <c r="F692" s="36"/>
      <c r="G692" s="36"/>
      <c r="H692" s="36"/>
      <c r="I692" s="36"/>
      <c r="J692" s="36"/>
      <c r="K692" s="36"/>
      <c r="L692" s="36"/>
      <c r="M692" s="36"/>
      <c r="N692" s="36"/>
      <c r="O692" s="36"/>
      <c r="P692" s="36"/>
      <c r="Q692" s="36"/>
      <c r="R692" s="38"/>
      <c r="S692" s="36"/>
      <c r="T692" s="36"/>
      <c r="U692" s="36"/>
      <c r="V692" s="36"/>
      <c r="W692" s="36"/>
      <c r="X692" s="36"/>
      <c r="Y692" s="36"/>
      <c r="Z692" s="36"/>
      <c r="AA692" s="36"/>
    </row>
    <row r="693" spans="1:27" x14ac:dyDescent="0.25">
      <c r="A693" s="36"/>
      <c r="B693" s="36"/>
      <c r="C693" s="36"/>
      <c r="D693" s="36"/>
      <c r="E693" s="36"/>
      <c r="F693" s="36"/>
      <c r="G693" s="36"/>
      <c r="H693" s="36"/>
      <c r="I693" s="36"/>
      <c r="J693" s="36"/>
      <c r="K693" s="36"/>
      <c r="L693" s="36"/>
      <c r="M693" s="36"/>
      <c r="N693" s="36"/>
      <c r="O693" s="36"/>
      <c r="P693" s="36"/>
      <c r="Q693" s="36"/>
      <c r="R693" s="38"/>
      <c r="S693" s="36"/>
      <c r="T693" s="36"/>
      <c r="U693" s="36"/>
      <c r="V693" s="36"/>
      <c r="W693" s="36"/>
      <c r="X693" s="36"/>
      <c r="Y693" s="36"/>
      <c r="Z693" s="36"/>
      <c r="AA693" s="36"/>
    </row>
    <row r="694" spans="1:27" x14ac:dyDescent="0.25">
      <c r="A694" s="36"/>
      <c r="B694" s="36"/>
      <c r="C694" s="36"/>
      <c r="D694" s="36"/>
      <c r="E694" s="36"/>
      <c r="F694" s="36"/>
      <c r="G694" s="36"/>
      <c r="H694" s="36"/>
      <c r="I694" s="36"/>
      <c r="J694" s="36"/>
      <c r="K694" s="36"/>
      <c r="L694" s="36"/>
      <c r="M694" s="36"/>
      <c r="N694" s="36"/>
      <c r="O694" s="36"/>
      <c r="P694" s="36"/>
      <c r="Q694" s="36"/>
      <c r="R694" s="38"/>
      <c r="S694" s="36"/>
      <c r="T694" s="36"/>
      <c r="U694" s="36"/>
      <c r="V694" s="36"/>
      <c r="W694" s="36"/>
      <c r="X694" s="36"/>
      <c r="Y694" s="36"/>
      <c r="Z694" s="36"/>
      <c r="AA694" s="36"/>
    </row>
    <row r="695" spans="1:27" x14ac:dyDescent="0.25">
      <c r="A695" s="36"/>
      <c r="B695" s="36"/>
      <c r="C695" s="36"/>
      <c r="D695" s="36"/>
      <c r="E695" s="36"/>
      <c r="F695" s="36"/>
      <c r="G695" s="36"/>
      <c r="H695" s="36"/>
      <c r="I695" s="36"/>
      <c r="J695" s="36"/>
      <c r="K695" s="36"/>
      <c r="L695" s="36"/>
      <c r="M695" s="36"/>
      <c r="N695" s="36"/>
      <c r="O695" s="36"/>
      <c r="P695" s="36"/>
      <c r="Q695" s="36"/>
      <c r="R695" s="38"/>
      <c r="S695" s="36"/>
      <c r="T695" s="36"/>
      <c r="U695" s="36"/>
      <c r="V695" s="36"/>
      <c r="W695" s="36"/>
      <c r="X695" s="36"/>
      <c r="Y695" s="36"/>
      <c r="Z695" s="36"/>
      <c r="AA695" s="36"/>
    </row>
    <row r="696" spans="1:27" x14ac:dyDescent="0.25">
      <c r="A696" s="36"/>
      <c r="B696" s="36"/>
      <c r="C696" s="36"/>
      <c r="D696" s="36"/>
      <c r="E696" s="36"/>
      <c r="F696" s="36"/>
      <c r="G696" s="36"/>
      <c r="H696" s="36"/>
      <c r="I696" s="36"/>
      <c r="J696" s="36"/>
      <c r="K696" s="36"/>
      <c r="L696" s="36"/>
      <c r="M696" s="36"/>
      <c r="N696" s="36"/>
      <c r="O696" s="36"/>
      <c r="P696" s="36"/>
      <c r="Q696" s="36"/>
      <c r="R696" s="38"/>
      <c r="S696" s="36"/>
      <c r="T696" s="36"/>
      <c r="U696" s="36"/>
      <c r="V696" s="36"/>
      <c r="W696" s="36"/>
      <c r="X696" s="36"/>
      <c r="Y696" s="36"/>
      <c r="Z696" s="36"/>
      <c r="AA696" s="36"/>
    </row>
    <row r="697" spans="1:27" x14ac:dyDescent="0.25">
      <c r="A697" s="36"/>
      <c r="B697" s="36"/>
      <c r="C697" s="36"/>
      <c r="D697" s="36"/>
      <c r="E697" s="36"/>
      <c r="F697" s="36"/>
      <c r="G697" s="36"/>
      <c r="H697" s="36"/>
      <c r="I697" s="36"/>
      <c r="J697" s="36"/>
      <c r="K697" s="36"/>
      <c r="L697" s="36"/>
      <c r="M697" s="36"/>
      <c r="N697" s="36"/>
      <c r="O697" s="36"/>
      <c r="P697" s="36"/>
      <c r="Q697" s="36"/>
      <c r="R697" s="38"/>
      <c r="S697" s="36"/>
      <c r="T697" s="36"/>
      <c r="U697" s="36"/>
      <c r="V697" s="36"/>
      <c r="W697" s="36"/>
      <c r="X697" s="36"/>
      <c r="Y697" s="36"/>
      <c r="Z697" s="36"/>
      <c r="AA697" s="36"/>
    </row>
    <row r="698" spans="1:27" x14ac:dyDescent="0.25">
      <c r="A698" s="36"/>
      <c r="B698" s="36"/>
      <c r="C698" s="36"/>
      <c r="D698" s="36"/>
      <c r="E698" s="36"/>
      <c r="F698" s="36"/>
      <c r="G698" s="36"/>
      <c r="H698" s="36"/>
      <c r="I698" s="36"/>
      <c r="J698" s="36"/>
      <c r="K698" s="36"/>
      <c r="L698" s="36"/>
      <c r="M698" s="36"/>
      <c r="N698" s="36"/>
      <c r="O698" s="36"/>
      <c r="P698" s="36"/>
      <c r="Q698" s="36"/>
      <c r="R698" s="38"/>
      <c r="S698" s="36"/>
      <c r="T698" s="36"/>
      <c r="U698" s="36"/>
      <c r="V698" s="36"/>
      <c r="W698" s="36"/>
      <c r="X698" s="36"/>
      <c r="Y698" s="36"/>
      <c r="Z698" s="36"/>
      <c r="AA698" s="36"/>
    </row>
    <row r="699" spans="1:27" x14ac:dyDescent="0.25">
      <c r="A699" s="36"/>
      <c r="B699" s="36"/>
      <c r="C699" s="36"/>
      <c r="D699" s="36"/>
      <c r="E699" s="36"/>
      <c r="F699" s="36"/>
      <c r="G699" s="36"/>
      <c r="H699" s="36"/>
      <c r="I699" s="36"/>
      <c r="J699" s="36"/>
      <c r="K699" s="36"/>
      <c r="L699" s="36"/>
      <c r="M699" s="36"/>
      <c r="N699" s="36"/>
      <c r="O699" s="36"/>
      <c r="P699" s="36"/>
      <c r="Q699" s="36"/>
      <c r="R699" s="38"/>
      <c r="S699" s="36"/>
      <c r="T699" s="36"/>
      <c r="U699" s="36"/>
      <c r="V699" s="36"/>
      <c r="W699" s="36"/>
      <c r="X699" s="36"/>
      <c r="Y699" s="36"/>
      <c r="Z699" s="36"/>
      <c r="AA699" s="36"/>
    </row>
    <row r="700" spans="1:27" x14ac:dyDescent="0.25">
      <c r="A700" s="36"/>
      <c r="B700" s="36"/>
      <c r="C700" s="36"/>
      <c r="D700" s="36"/>
      <c r="E700" s="36"/>
      <c r="F700" s="36"/>
      <c r="G700" s="36"/>
      <c r="H700" s="36"/>
      <c r="I700" s="36"/>
      <c r="J700" s="36"/>
      <c r="K700" s="36"/>
      <c r="L700" s="36"/>
      <c r="M700" s="36"/>
      <c r="N700" s="36"/>
      <c r="O700" s="36"/>
      <c r="P700" s="36"/>
      <c r="Q700" s="36"/>
      <c r="R700" s="38"/>
      <c r="S700" s="36"/>
      <c r="T700" s="36"/>
      <c r="U700" s="36"/>
      <c r="V700" s="36"/>
      <c r="W700" s="36"/>
      <c r="X700" s="36"/>
      <c r="Y700" s="36"/>
      <c r="Z700" s="36"/>
      <c r="AA700" s="36"/>
    </row>
    <row r="701" spans="1:27" x14ac:dyDescent="0.25">
      <c r="A701" s="36"/>
      <c r="B701" s="36"/>
      <c r="C701" s="36"/>
      <c r="D701" s="36"/>
      <c r="E701" s="36"/>
      <c r="F701" s="36"/>
      <c r="G701" s="36"/>
      <c r="H701" s="36"/>
      <c r="I701" s="36"/>
      <c r="J701" s="36"/>
      <c r="K701" s="36"/>
      <c r="L701" s="36"/>
      <c r="M701" s="36"/>
      <c r="N701" s="36"/>
      <c r="O701" s="36"/>
      <c r="P701" s="36"/>
      <c r="Q701" s="36"/>
      <c r="R701" s="38"/>
      <c r="S701" s="36"/>
      <c r="T701" s="36"/>
      <c r="U701" s="36"/>
      <c r="V701" s="36"/>
      <c r="W701" s="36"/>
      <c r="X701" s="36"/>
      <c r="Y701" s="36"/>
      <c r="Z701" s="36"/>
      <c r="AA701" s="36"/>
    </row>
    <row r="702" spans="1:27" x14ac:dyDescent="0.25">
      <c r="A702" s="36"/>
      <c r="B702" s="36"/>
      <c r="C702" s="36"/>
      <c r="D702" s="36"/>
      <c r="E702" s="36"/>
      <c r="F702" s="36"/>
      <c r="G702" s="36"/>
      <c r="H702" s="36"/>
      <c r="I702" s="36"/>
      <c r="J702" s="36"/>
      <c r="K702" s="36"/>
      <c r="L702" s="36"/>
      <c r="M702" s="36"/>
      <c r="N702" s="36"/>
      <c r="O702" s="36"/>
      <c r="P702" s="36"/>
      <c r="Q702" s="36"/>
      <c r="R702" s="38"/>
      <c r="S702" s="36"/>
      <c r="T702" s="36"/>
      <c r="U702" s="36"/>
      <c r="V702" s="36"/>
      <c r="W702" s="36"/>
      <c r="X702" s="36"/>
      <c r="Y702" s="36"/>
      <c r="Z702" s="36"/>
      <c r="AA702" s="36"/>
    </row>
    <row r="703" spans="1:27" x14ac:dyDescent="0.25">
      <c r="A703" s="36"/>
      <c r="B703" s="36"/>
      <c r="C703" s="36"/>
      <c r="D703" s="36"/>
      <c r="E703" s="36"/>
      <c r="F703" s="36"/>
      <c r="G703" s="36"/>
      <c r="H703" s="36"/>
      <c r="I703" s="36"/>
      <c r="J703" s="36"/>
      <c r="K703" s="36"/>
      <c r="L703" s="36"/>
      <c r="M703" s="36"/>
      <c r="N703" s="36"/>
      <c r="O703" s="36"/>
      <c r="P703" s="36"/>
      <c r="Q703" s="36"/>
      <c r="R703" s="38"/>
      <c r="S703" s="36"/>
      <c r="T703" s="36"/>
      <c r="U703" s="36"/>
      <c r="V703" s="36"/>
      <c r="W703" s="36"/>
      <c r="X703" s="36"/>
      <c r="Y703" s="36"/>
      <c r="Z703" s="36"/>
      <c r="AA703" s="36"/>
    </row>
    <row r="704" spans="1:27" x14ac:dyDescent="0.25">
      <c r="A704" s="36"/>
      <c r="B704" s="36"/>
      <c r="C704" s="36"/>
      <c r="D704" s="36"/>
      <c r="E704" s="36"/>
      <c r="F704" s="36"/>
      <c r="G704" s="36"/>
      <c r="H704" s="36"/>
      <c r="I704" s="36"/>
      <c r="J704" s="36"/>
      <c r="K704" s="36"/>
      <c r="L704" s="36"/>
      <c r="M704" s="36"/>
      <c r="N704" s="36"/>
      <c r="O704" s="36"/>
      <c r="P704" s="36"/>
      <c r="Q704" s="36"/>
      <c r="R704" s="38"/>
      <c r="S704" s="36"/>
      <c r="T704" s="36"/>
      <c r="U704" s="36"/>
      <c r="V704" s="36"/>
      <c r="W704" s="36"/>
      <c r="X704" s="36"/>
      <c r="Y704" s="36"/>
      <c r="Z704" s="36"/>
      <c r="AA704" s="36"/>
    </row>
    <row r="705" spans="1:27" x14ac:dyDescent="0.25">
      <c r="A705" s="36"/>
      <c r="B705" s="36"/>
      <c r="C705" s="36"/>
      <c r="D705" s="36"/>
      <c r="E705" s="36"/>
      <c r="F705" s="36"/>
      <c r="G705" s="36"/>
      <c r="H705" s="36"/>
      <c r="I705" s="36"/>
      <c r="J705" s="36"/>
      <c r="K705" s="36"/>
      <c r="L705" s="36"/>
      <c r="M705" s="36"/>
      <c r="N705" s="36"/>
      <c r="O705" s="36"/>
      <c r="P705" s="36"/>
      <c r="Q705" s="36"/>
      <c r="R705" s="38"/>
      <c r="S705" s="36"/>
      <c r="T705" s="36"/>
      <c r="U705" s="36"/>
      <c r="V705" s="36"/>
      <c r="W705" s="36"/>
      <c r="X705" s="36"/>
      <c r="Y705" s="36"/>
      <c r="Z705" s="36"/>
      <c r="AA705" s="36"/>
    </row>
    <row r="706" spans="1:27" x14ac:dyDescent="0.25">
      <c r="A706" s="36"/>
      <c r="B706" s="36"/>
      <c r="C706" s="36"/>
      <c r="D706" s="36"/>
      <c r="E706" s="36"/>
      <c r="F706" s="36"/>
      <c r="G706" s="36"/>
      <c r="H706" s="36"/>
      <c r="I706" s="36"/>
      <c r="J706" s="36"/>
      <c r="K706" s="36"/>
      <c r="L706" s="36"/>
      <c r="M706" s="36"/>
      <c r="N706" s="36"/>
      <c r="O706" s="36"/>
      <c r="P706" s="36"/>
      <c r="Q706" s="36"/>
      <c r="R706" s="38"/>
      <c r="S706" s="36"/>
      <c r="T706" s="36"/>
      <c r="U706" s="36"/>
      <c r="V706" s="36"/>
      <c r="W706" s="36"/>
      <c r="X706" s="36"/>
      <c r="Y706" s="36"/>
      <c r="Z706" s="36"/>
      <c r="AA706" s="36"/>
    </row>
    <row r="707" spans="1:27" x14ac:dyDescent="0.25">
      <c r="A707" s="36"/>
      <c r="B707" s="36"/>
      <c r="C707" s="36"/>
      <c r="D707" s="36"/>
      <c r="E707" s="36"/>
      <c r="F707" s="36"/>
      <c r="G707" s="36"/>
      <c r="H707" s="36"/>
      <c r="I707" s="36"/>
      <c r="J707" s="36"/>
      <c r="K707" s="36"/>
      <c r="L707" s="36"/>
      <c r="M707" s="36"/>
      <c r="N707" s="36"/>
      <c r="O707" s="36"/>
      <c r="P707" s="36"/>
      <c r="Q707" s="36"/>
      <c r="R707" s="38"/>
      <c r="S707" s="36"/>
      <c r="T707" s="36"/>
      <c r="U707" s="36"/>
      <c r="V707" s="36"/>
      <c r="W707" s="36"/>
      <c r="X707" s="36"/>
      <c r="Y707" s="36"/>
      <c r="Z707" s="36"/>
      <c r="AA707" s="36"/>
    </row>
    <row r="708" spans="1:27" x14ac:dyDescent="0.25">
      <c r="A708" s="36"/>
      <c r="B708" s="36"/>
      <c r="C708" s="36"/>
      <c r="D708" s="36"/>
      <c r="E708" s="36"/>
      <c r="F708" s="36"/>
      <c r="G708" s="36"/>
      <c r="H708" s="36"/>
      <c r="I708" s="36"/>
      <c r="J708" s="36"/>
      <c r="K708" s="36"/>
      <c r="L708" s="36"/>
      <c r="M708" s="36"/>
      <c r="N708" s="36"/>
      <c r="O708" s="36"/>
      <c r="P708" s="36"/>
      <c r="Q708" s="36"/>
      <c r="R708" s="38"/>
      <c r="S708" s="36"/>
      <c r="T708" s="36"/>
      <c r="U708" s="36"/>
      <c r="V708" s="36"/>
      <c r="W708" s="36"/>
      <c r="X708" s="36"/>
      <c r="Y708" s="36"/>
      <c r="Z708" s="36"/>
      <c r="AA708" s="36"/>
    </row>
    <row r="709" spans="1:27" x14ac:dyDescent="0.25">
      <c r="A709" s="36"/>
      <c r="B709" s="36"/>
      <c r="C709" s="36"/>
      <c r="D709" s="36"/>
      <c r="E709" s="36"/>
      <c r="F709" s="36"/>
      <c r="G709" s="36"/>
      <c r="H709" s="36"/>
      <c r="I709" s="36"/>
      <c r="J709" s="36"/>
      <c r="K709" s="36"/>
      <c r="L709" s="36"/>
      <c r="M709" s="36"/>
      <c r="N709" s="36"/>
      <c r="O709" s="36"/>
      <c r="P709" s="36"/>
      <c r="Q709" s="36"/>
      <c r="R709" s="38"/>
      <c r="S709" s="36"/>
      <c r="T709" s="36"/>
      <c r="U709" s="36"/>
      <c r="V709" s="36"/>
      <c r="W709" s="36"/>
      <c r="X709" s="36"/>
      <c r="Y709" s="36"/>
      <c r="Z709" s="36"/>
      <c r="AA709" s="36"/>
    </row>
    <row r="710" spans="1:27" x14ac:dyDescent="0.25">
      <c r="A710" s="36"/>
      <c r="B710" s="36"/>
      <c r="C710" s="36"/>
      <c r="D710" s="36"/>
      <c r="E710" s="36"/>
      <c r="F710" s="36"/>
      <c r="G710" s="36"/>
      <c r="H710" s="36"/>
      <c r="I710" s="36"/>
      <c r="J710" s="36"/>
      <c r="K710" s="36"/>
      <c r="L710" s="36"/>
      <c r="M710" s="36"/>
      <c r="N710" s="36"/>
      <c r="O710" s="36"/>
      <c r="P710" s="36"/>
      <c r="Q710" s="36"/>
      <c r="R710" s="38"/>
      <c r="S710" s="36"/>
      <c r="T710" s="36"/>
      <c r="U710" s="36"/>
      <c r="V710" s="36"/>
      <c r="W710" s="36"/>
      <c r="X710" s="36"/>
      <c r="Y710" s="36"/>
      <c r="Z710" s="36"/>
      <c r="AA710" s="36"/>
    </row>
    <row r="711" spans="1:27" x14ac:dyDescent="0.25">
      <c r="A711" s="36"/>
      <c r="B711" s="36"/>
      <c r="C711" s="36"/>
      <c r="D711" s="36"/>
      <c r="E711" s="36"/>
      <c r="F711" s="36"/>
      <c r="G711" s="36"/>
      <c r="H711" s="36"/>
      <c r="I711" s="36"/>
      <c r="J711" s="36"/>
      <c r="K711" s="36"/>
      <c r="L711" s="36"/>
      <c r="M711" s="36"/>
      <c r="N711" s="36"/>
      <c r="O711" s="36"/>
      <c r="P711" s="36"/>
      <c r="Q711" s="36"/>
      <c r="R711" s="38"/>
      <c r="S711" s="36"/>
      <c r="T711" s="36"/>
      <c r="U711" s="36"/>
      <c r="V711" s="36"/>
      <c r="W711" s="36"/>
      <c r="X711" s="36"/>
      <c r="Y711" s="36"/>
      <c r="Z711" s="36"/>
      <c r="AA711" s="36"/>
    </row>
    <row r="712" spans="1:27" x14ac:dyDescent="0.25">
      <c r="A712" s="36"/>
      <c r="B712" s="36"/>
      <c r="C712" s="36"/>
      <c r="D712" s="36"/>
      <c r="E712" s="36"/>
      <c r="F712" s="36"/>
      <c r="G712" s="36"/>
      <c r="H712" s="36"/>
      <c r="I712" s="36"/>
      <c r="J712" s="36"/>
      <c r="K712" s="36"/>
      <c r="L712" s="36"/>
      <c r="M712" s="36"/>
      <c r="N712" s="36"/>
      <c r="O712" s="36"/>
      <c r="P712" s="36"/>
      <c r="Q712" s="36"/>
      <c r="R712" s="38"/>
      <c r="S712" s="36"/>
      <c r="T712" s="36"/>
      <c r="U712" s="36"/>
      <c r="V712" s="36"/>
      <c r="W712" s="36"/>
      <c r="X712" s="36"/>
      <c r="Y712" s="36"/>
      <c r="Z712" s="36"/>
      <c r="AA712" s="36"/>
    </row>
    <row r="713" spans="1:27" x14ac:dyDescent="0.25">
      <c r="A713" s="36"/>
      <c r="B713" s="36"/>
      <c r="C713" s="36"/>
      <c r="D713" s="36"/>
      <c r="E713" s="36"/>
      <c r="F713" s="36"/>
      <c r="G713" s="36"/>
      <c r="H713" s="36"/>
      <c r="I713" s="36"/>
      <c r="J713" s="36"/>
      <c r="K713" s="36"/>
      <c r="L713" s="36"/>
      <c r="M713" s="36"/>
      <c r="N713" s="36"/>
      <c r="O713" s="36"/>
      <c r="P713" s="36"/>
      <c r="Q713" s="36"/>
      <c r="R713" s="38"/>
      <c r="S713" s="36"/>
      <c r="T713" s="36"/>
      <c r="U713" s="36"/>
      <c r="V713" s="36"/>
      <c r="W713" s="36"/>
      <c r="X713" s="36"/>
      <c r="Y713" s="36"/>
      <c r="Z713" s="36"/>
      <c r="AA713" s="36"/>
    </row>
    <row r="714" spans="1:27" x14ac:dyDescent="0.25">
      <c r="A714" s="36"/>
      <c r="B714" s="36"/>
      <c r="C714" s="36"/>
      <c r="D714" s="36"/>
      <c r="E714" s="36"/>
      <c r="F714" s="36"/>
      <c r="G714" s="36"/>
      <c r="H714" s="36"/>
      <c r="I714" s="36"/>
      <c r="J714" s="36"/>
      <c r="K714" s="36"/>
      <c r="L714" s="36"/>
      <c r="M714" s="36"/>
      <c r="N714" s="36"/>
      <c r="O714" s="36"/>
      <c r="P714" s="36"/>
      <c r="Q714" s="36"/>
      <c r="R714" s="38"/>
      <c r="S714" s="36"/>
      <c r="T714" s="36"/>
      <c r="U714" s="36"/>
      <c r="V714" s="36"/>
      <c r="W714" s="36"/>
      <c r="X714" s="36"/>
      <c r="Y714" s="36"/>
      <c r="Z714" s="36"/>
      <c r="AA714" s="36"/>
    </row>
    <row r="715" spans="1:27" x14ac:dyDescent="0.25">
      <c r="A715" s="36"/>
      <c r="B715" s="36"/>
      <c r="C715" s="36"/>
      <c r="D715" s="36"/>
      <c r="E715" s="36"/>
      <c r="F715" s="36"/>
      <c r="G715" s="36"/>
      <c r="H715" s="36"/>
      <c r="I715" s="36"/>
      <c r="J715" s="36"/>
      <c r="K715" s="36"/>
      <c r="L715" s="36"/>
      <c r="M715" s="36"/>
      <c r="N715" s="36"/>
      <c r="O715" s="36"/>
      <c r="P715" s="36"/>
      <c r="Q715" s="36"/>
      <c r="R715" s="38"/>
      <c r="S715" s="36"/>
      <c r="T715" s="36"/>
      <c r="U715" s="36"/>
      <c r="V715" s="36"/>
      <c r="W715" s="36"/>
      <c r="X715" s="36"/>
      <c r="Y715" s="36"/>
      <c r="Z715" s="36"/>
      <c r="AA715" s="36"/>
    </row>
    <row r="716" spans="1:27" x14ac:dyDescent="0.25">
      <c r="A716" s="36"/>
      <c r="B716" s="36"/>
      <c r="C716" s="36"/>
      <c r="D716" s="36"/>
      <c r="E716" s="36"/>
      <c r="F716" s="36"/>
      <c r="G716" s="36"/>
      <c r="H716" s="36"/>
      <c r="I716" s="36"/>
      <c r="J716" s="36"/>
      <c r="K716" s="36"/>
      <c r="L716" s="36"/>
      <c r="M716" s="36"/>
      <c r="N716" s="36"/>
      <c r="O716" s="36"/>
      <c r="P716" s="36"/>
      <c r="Q716" s="36"/>
      <c r="R716" s="38"/>
      <c r="S716" s="36"/>
      <c r="T716" s="36"/>
      <c r="U716" s="36"/>
      <c r="V716" s="36"/>
      <c r="W716" s="36"/>
      <c r="X716" s="36"/>
      <c r="Y716" s="36"/>
      <c r="Z716" s="36"/>
      <c r="AA716" s="36"/>
    </row>
    <row r="717" spans="1:27" x14ac:dyDescent="0.25">
      <c r="A717" s="36"/>
      <c r="B717" s="36"/>
      <c r="C717" s="36"/>
      <c r="D717" s="36"/>
      <c r="E717" s="36"/>
      <c r="F717" s="36"/>
      <c r="G717" s="36"/>
      <c r="H717" s="36"/>
      <c r="I717" s="36"/>
      <c r="J717" s="36"/>
      <c r="K717" s="36"/>
      <c r="L717" s="36"/>
      <c r="M717" s="36"/>
      <c r="N717" s="36"/>
      <c r="O717" s="36"/>
      <c r="P717" s="36"/>
      <c r="Q717" s="36"/>
      <c r="R717" s="38"/>
      <c r="S717" s="36"/>
      <c r="T717" s="36"/>
      <c r="U717" s="36"/>
      <c r="V717" s="36"/>
      <c r="W717" s="36"/>
      <c r="X717" s="36"/>
      <c r="Y717" s="36"/>
      <c r="Z717" s="36"/>
      <c r="AA717" s="36"/>
    </row>
    <row r="718" spans="1:27" x14ac:dyDescent="0.25">
      <c r="A718" s="36"/>
      <c r="B718" s="36"/>
      <c r="C718" s="36"/>
      <c r="D718" s="36"/>
      <c r="E718" s="36"/>
      <c r="F718" s="36"/>
      <c r="G718" s="36"/>
      <c r="H718" s="36"/>
      <c r="I718" s="36"/>
      <c r="J718" s="36"/>
      <c r="K718" s="36"/>
      <c r="L718" s="36"/>
      <c r="M718" s="36"/>
      <c r="N718" s="36"/>
      <c r="O718" s="36"/>
      <c r="P718" s="36"/>
      <c r="Q718" s="36"/>
      <c r="R718" s="38"/>
      <c r="S718" s="36"/>
      <c r="T718" s="36"/>
      <c r="U718" s="36"/>
      <c r="V718" s="36"/>
      <c r="W718" s="36"/>
      <c r="X718" s="36"/>
      <c r="Y718" s="36"/>
      <c r="Z718" s="36"/>
      <c r="AA718" s="36"/>
    </row>
    <row r="719" spans="1:27" x14ac:dyDescent="0.25">
      <c r="A719" s="36"/>
      <c r="B719" s="36"/>
      <c r="C719" s="36"/>
      <c r="D719" s="36"/>
      <c r="E719" s="36"/>
      <c r="F719" s="36"/>
      <c r="G719" s="36"/>
      <c r="H719" s="36"/>
      <c r="I719" s="36"/>
      <c r="J719" s="36"/>
      <c r="K719" s="36"/>
      <c r="L719" s="36"/>
      <c r="M719" s="36"/>
      <c r="N719" s="36"/>
      <c r="O719" s="36"/>
      <c r="P719" s="36"/>
      <c r="Q719" s="36"/>
      <c r="R719" s="38"/>
      <c r="S719" s="36"/>
      <c r="T719" s="36"/>
      <c r="U719" s="36"/>
      <c r="V719" s="36"/>
      <c r="W719" s="36"/>
      <c r="X719" s="36"/>
      <c r="Y719" s="36"/>
      <c r="Z719" s="36"/>
      <c r="AA719" s="36"/>
    </row>
    <row r="720" spans="1:27" x14ac:dyDescent="0.25">
      <c r="A720" s="36"/>
      <c r="B720" s="36"/>
      <c r="C720" s="36"/>
      <c r="D720" s="36"/>
      <c r="E720" s="36"/>
      <c r="F720" s="36"/>
      <c r="G720" s="36"/>
      <c r="H720" s="36"/>
      <c r="I720" s="36"/>
      <c r="J720" s="36"/>
      <c r="K720" s="36"/>
      <c r="L720" s="36"/>
      <c r="M720" s="36"/>
      <c r="N720" s="36"/>
      <c r="O720" s="36"/>
      <c r="P720" s="36"/>
      <c r="Q720" s="36"/>
      <c r="R720" s="38"/>
      <c r="S720" s="36"/>
      <c r="T720" s="36"/>
      <c r="U720" s="36"/>
      <c r="V720" s="36"/>
      <c r="W720" s="36"/>
      <c r="X720" s="36"/>
      <c r="Y720" s="36"/>
      <c r="Z720" s="36"/>
      <c r="AA720" s="36"/>
    </row>
    <row r="721" spans="1:27" x14ac:dyDescent="0.25">
      <c r="A721" s="36"/>
      <c r="B721" s="36"/>
      <c r="C721" s="36"/>
      <c r="D721" s="36"/>
      <c r="E721" s="36"/>
      <c r="F721" s="36"/>
      <c r="G721" s="36"/>
      <c r="H721" s="36"/>
      <c r="I721" s="36"/>
      <c r="J721" s="36"/>
      <c r="K721" s="36"/>
      <c r="L721" s="36"/>
      <c r="M721" s="36"/>
      <c r="N721" s="36"/>
      <c r="O721" s="36"/>
      <c r="P721" s="36"/>
      <c r="Q721" s="36"/>
      <c r="R721" s="38"/>
      <c r="S721" s="36"/>
      <c r="T721" s="36"/>
      <c r="U721" s="36"/>
      <c r="V721" s="36"/>
      <c r="W721" s="36"/>
      <c r="X721" s="36"/>
      <c r="Y721" s="36"/>
      <c r="Z721" s="36"/>
      <c r="AA721" s="36"/>
    </row>
    <row r="722" spans="1:27" x14ac:dyDescent="0.25">
      <c r="A722" s="36"/>
      <c r="B722" s="36"/>
      <c r="C722" s="36"/>
      <c r="D722" s="36"/>
      <c r="E722" s="36"/>
      <c r="F722" s="36"/>
      <c r="G722" s="36"/>
      <c r="H722" s="36"/>
      <c r="I722" s="36"/>
      <c r="J722" s="36"/>
      <c r="K722" s="36"/>
      <c r="L722" s="36"/>
      <c r="M722" s="36"/>
      <c r="N722" s="36"/>
      <c r="O722" s="36"/>
      <c r="P722" s="36"/>
      <c r="Q722" s="36"/>
      <c r="R722" s="38"/>
      <c r="S722" s="36"/>
      <c r="T722" s="36"/>
      <c r="U722" s="36"/>
      <c r="V722" s="36"/>
      <c r="W722" s="36"/>
      <c r="X722" s="36"/>
      <c r="Y722" s="36"/>
      <c r="Z722" s="36"/>
      <c r="AA722" s="36"/>
    </row>
    <row r="723" spans="1:27" x14ac:dyDescent="0.25">
      <c r="A723" s="36"/>
      <c r="B723" s="36"/>
      <c r="C723" s="36"/>
      <c r="D723" s="36"/>
      <c r="E723" s="36"/>
      <c r="F723" s="36"/>
      <c r="G723" s="36"/>
      <c r="H723" s="36"/>
      <c r="I723" s="36"/>
      <c r="J723" s="36"/>
      <c r="K723" s="36"/>
      <c r="L723" s="36"/>
      <c r="M723" s="36"/>
      <c r="N723" s="36"/>
      <c r="O723" s="36"/>
      <c r="P723" s="36"/>
      <c r="Q723" s="36"/>
      <c r="R723" s="38"/>
      <c r="S723" s="36"/>
      <c r="T723" s="36"/>
      <c r="U723" s="36"/>
      <c r="V723" s="36"/>
      <c r="W723" s="36"/>
      <c r="X723" s="36"/>
      <c r="Y723" s="36"/>
      <c r="Z723" s="36"/>
      <c r="AA723" s="36"/>
    </row>
    <row r="724" spans="1:27" x14ac:dyDescent="0.25">
      <c r="A724" s="36"/>
      <c r="B724" s="36"/>
      <c r="C724" s="36"/>
      <c r="D724" s="36"/>
      <c r="E724" s="36"/>
      <c r="F724" s="36"/>
      <c r="G724" s="36"/>
      <c r="H724" s="36"/>
      <c r="I724" s="36"/>
      <c r="J724" s="36"/>
      <c r="K724" s="36"/>
      <c r="L724" s="36"/>
      <c r="M724" s="36"/>
      <c r="N724" s="36"/>
      <c r="O724" s="36"/>
      <c r="P724" s="36"/>
      <c r="Q724" s="36"/>
      <c r="R724" s="38"/>
      <c r="S724" s="36"/>
      <c r="T724" s="36"/>
      <c r="U724" s="36"/>
      <c r="V724" s="36"/>
      <c r="W724" s="36"/>
      <c r="X724" s="36"/>
      <c r="Y724" s="36"/>
      <c r="Z724" s="36"/>
      <c r="AA724" s="36"/>
    </row>
    <row r="725" spans="1:27" x14ac:dyDescent="0.25">
      <c r="A725" s="36"/>
      <c r="B725" s="36"/>
      <c r="C725" s="36"/>
      <c r="D725" s="36"/>
      <c r="E725" s="36"/>
      <c r="F725" s="36"/>
      <c r="G725" s="36"/>
      <c r="H725" s="36"/>
      <c r="I725" s="36"/>
      <c r="J725" s="36"/>
      <c r="K725" s="36"/>
      <c r="L725" s="36"/>
      <c r="M725" s="36"/>
      <c r="N725" s="36"/>
      <c r="O725" s="36"/>
      <c r="P725" s="36"/>
      <c r="Q725" s="36"/>
      <c r="R725" s="38"/>
      <c r="S725" s="36"/>
      <c r="T725" s="36"/>
      <c r="U725" s="36"/>
      <c r="V725" s="36"/>
      <c r="W725" s="36"/>
      <c r="X725" s="36"/>
      <c r="Y725" s="36"/>
      <c r="Z725" s="36"/>
      <c r="AA725" s="36"/>
    </row>
    <row r="726" spans="1:27" x14ac:dyDescent="0.25">
      <c r="A726" s="36"/>
      <c r="B726" s="36"/>
      <c r="C726" s="36"/>
      <c r="D726" s="36"/>
      <c r="E726" s="36"/>
      <c r="F726" s="36"/>
      <c r="G726" s="36"/>
      <c r="H726" s="36"/>
      <c r="I726" s="36"/>
      <c r="J726" s="36"/>
      <c r="K726" s="36"/>
      <c r="L726" s="36"/>
      <c r="M726" s="36"/>
      <c r="N726" s="36"/>
      <c r="O726" s="36"/>
      <c r="P726" s="36"/>
      <c r="Q726" s="36"/>
      <c r="R726" s="38"/>
      <c r="S726" s="36"/>
      <c r="T726" s="36"/>
      <c r="U726" s="36"/>
      <c r="V726" s="36"/>
      <c r="W726" s="36"/>
      <c r="X726" s="36"/>
      <c r="Y726" s="36"/>
      <c r="Z726" s="36"/>
      <c r="AA726" s="36"/>
    </row>
    <row r="727" spans="1:27" x14ac:dyDescent="0.25">
      <c r="A727" s="36"/>
      <c r="B727" s="36"/>
      <c r="C727" s="36"/>
      <c r="D727" s="36"/>
      <c r="E727" s="36"/>
      <c r="F727" s="36"/>
      <c r="G727" s="36"/>
      <c r="H727" s="36"/>
      <c r="I727" s="36"/>
      <c r="J727" s="36"/>
      <c r="K727" s="36"/>
      <c r="L727" s="36"/>
      <c r="M727" s="36"/>
      <c r="N727" s="36"/>
      <c r="O727" s="36"/>
      <c r="P727" s="36"/>
      <c r="Q727" s="36"/>
      <c r="R727" s="38"/>
      <c r="S727" s="36"/>
      <c r="T727" s="36"/>
      <c r="U727" s="36"/>
      <c r="V727" s="36"/>
      <c r="W727" s="36"/>
      <c r="X727" s="36"/>
      <c r="Y727" s="36"/>
      <c r="Z727" s="36"/>
      <c r="AA727" s="36"/>
    </row>
    <row r="728" spans="1:27" x14ac:dyDescent="0.25">
      <c r="A728" s="36"/>
      <c r="B728" s="36"/>
      <c r="C728" s="36"/>
      <c r="D728" s="36"/>
      <c r="E728" s="36"/>
      <c r="F728" s="36"/>
      <c r="G728" s="36"/>
      <c r="H728" s="36"/>
      <c r="I728" s="36"/>
      <c r="J728" s="36"/>
      <c r="K728" s="36"/>
      <c r="L728" s="36"/>
      <c r="M728" s="36"/>
      <c r="N728" s="36"/>
      <c r="O728" s="36"/>
      <c r="P728" s="36"/>
      <c r="Q728" s="36"/>
      <c r="R728" s="38"/>
      <c r="S728" s="36"/>
      <c r="T728" s="36"/>
      <c r="U728" s="36"/>
      <c r="V728" s="36"/>
      <c r="W728" s="36"/>
      <c r="X728" s="36"/>
      <c r="Y728" s="36"/>
      <c r="Z728" s="36"/>
      <c r="AA728" s="36"/>
    </row>
    <row r="729" spans="1:27" x14ac:dyDescent="0.25">
      <c r="A729" s="36"/>
      <c r="B729" s="36"/>
      <c r="C729" s="36"/>
      <c r="D729" s="36"/>
      <c r="E729" s="36"/>
      <c r="F729" s="36"/>
      <c r="G729" s="36"/>
      <c r="H729" s="36"/>
      <c r="I729" s="36"/>
      <c r="J729" s="36"/>
      <c r="K729" s="36"/>
      <c r="L729" s="36"/>
      <c r="M729" s="36"/>
      <c r="N729" s="36"/>
      <c r="O729" s="36"/>
      <c r="P729" s="36"/>
      <c r="Q729" s="36"/>
      <c r="R729" s="38"/>
      <c r="S729" s="36"/>
      <c r="T729" s="36"/>
      <c r="U729" s="36"/>
      <c r="V729" s="36"/>
      <c r="W729" s="36"/>
      <c r="X729" s="36"/>
      <c r="Y729" s="36"/>
      <c r="Z729" s="36"/>
      <c r="AA729" s="36"/>
    </row>
    <row r="730" spans="1:27" x14ac:dyDescent="0.25">
      <c r="A730" s="36"/>
      <c r="B730" s="36"/>
      <c r="C730" s="36"/>
      <c r="D730" s="36"/>
      <c r="E730" s="36"/>
      <c r="F730" s="36"/>
      <c r="G730" s="36"/>
      <c r="H730" s="36"/>
      <c r="I730" s="36"/>
      <c r="J730" s="36"/>
      <c r="K730" s="36"/>
      <c r="L730" s="36"/>
      <c r="M730" s="36"/>
      <c r="N730" s="36"/>
      <c r="O730" s="36"/>
      <c r="P730" s="36"/>
      <c r="Q730" s="36"/>
      <c r="R730" s="38"/>
      <c r="S730" s="36"/>
      <c r="T730" s="36"/>
      <c r="U730" s="36"/>
      <c r="V730" s="36"/>
      <c r="W730" s="36"/>
      <c r="X730" s="36"/>
      <c r="Y730" s="36"/>
      <c r="Z730" s="36"/>
      <c r="AA730" s="36"/>
    </row>
    <row r="731" spans="1:27" x14ac:dyDescent="0.25">
      <c r="A731" s="36"/>
      <c r="B731" s="36"/>
      <c r="C731" s="36"/>
      <c r="D731" s="36"/>
      <c r="E731" s="36"/>
      <c r="F731" s="36"/>
      <c r="G731" s="36"/>
      <c r="H731" s="36"/>
      <c r="I731" s="36"/>
      <c r="J731" s="36"/>
      <c r="K731" s="36"/>
      <c r="L731" s="36"/>
      <c r="M731" s="36"/>
      <c r="N731" s="36"/>
      <c r="O731" s="36"/>
      <c r="P731" s="36"/>
      <c r="Q731" s="36"/>
      <c r="R731" s="38"/>
      <c r="S731" s="36"/>
      <c r="T731" s="36"/>
      <c r="U731" s="36"/>
      <c r="V731" s="36"/>
      <c r="W731" s="36"/>
      <c r="X731" s="36"/>
      <c r="Y731" s="36"/>
      <c r="Z731" s="36"/>
      <c r="AA731" s="36"/>
    </row>
    <row r="732" spans="1:27" x14ac:dyDescent="0.25">
      <c r="A732" s="36"/>
      <c r="B732" s="36"/>
      <c r="C732" s="36"/>
      <c r="D732" s="36"/>
      <c r="E732" s="36"/>
      <c r="F732" s="36"/>
      <c r="G732" s="36"/>
      <c r="H732" s="36"/>
      <c r="I732" s="36"/>
      <c r="J732" s="36"/>
      <c r="K732" s="36"/>
      <c r="L732" s="36"/>
      <c r="M732" s="36"/>
      <c r="N732" s="36"/>
      <c r="O732" s="36"/>
      <c r="P732" s="36"/>
      <c r="Q732" s="36"/>
      <c r="R732" s="38"/>
      <c r="S732" s="36"/>
      <c r="T732" s="36"/>
      <c r="U732" s="36"/>
      <c r="V732" s="36"/>
      <c r="W732" s="36"/>
      <c r="X732" s="36"/>
      <c r="Y732" s="36"/>
      <c r="Z732" s="36"/>
      <c r="AA732" s="36"/>
    </row>
    <row r="733" spans="1:27" x14ac:dyDescent="0.25">
      <c r="A733" s="36"/>
      <c r="B733" s="36"/>
      <c r="C733" s="36"/>
      <c r="D733" s="36"/>
      <c r="E733" s="36"/>
      <c r="F733" s="36"/>
      <c r="G733" s="36"/>
      <c r="H733" s="36"/>
      <c r="I733" s="36"/>
      <c r="J733" s="36"/>
      <c r="K733" s="36"/>
      <c r="L733" s="36"/>
      <c r="M733" s="36"/>
      <c r="N733" s="36"/>
      <c r="O733" s="36"/>
      <c r="P733" s="36"/>
      <c r="Q733" s="36"/>
      <c r="R733" s="38"/>
      <c r="S733" s="36"/>
      <c r="T733" s="36"/>
      <c r="U733" s="36"/>
      <c r="V733" s="36"/>
      <c r="W733" s="36"/>
      <c r="X733" s="36"/>
      <c r="Y733" s="36"/>
      <c r="Z733" s="36"/>
      <c r="AA733" s="36"/>
    </row>
    <row r="734" spans="1:27" x14ac:dyDescent="0.25">
      <c r="A734" s="36"/>
      <c r="B734" s="36"/>
      <c r="C734" s="36"/>
      <c r="D734" s="36"/>
      <c r="E734" s="36"/>
      <c r="F734" s="36"/>
      <c r="G734" s="36"/>
      <c r="H734" s="36"/>
      <c r="I734" s="36"/>
      <c r="J734" s="36"/>
      <c r="K734" s="36"/>
      <c r="L734" s="36"/>
      <c r="M734" s="36"/>
      <c r="N734" s="36"/>
      <c r="O734" s="36"/>
      <c r="P734" s="36"/>
      <c r="Q734" s="36"/>
      <c r="R734" s="38"/>
      <c r="S734" s="36"/>
      <c r="T734" s="36"/>
      <c r="U734" s="36"/>
      <c r="V734" s="36"/>
      <c r="W734" s="36"/>
      <c r="X734" s="36"/>
      <c r="Y734" s="36"/>
      <c r="Z734" s="36"/>
      <c r="AA734" s="36"/>
    </row>
    <row r="735" spans="1:27" x14ac:dyDescent="0.25">
      <c r="A735" s="36"/>
      <c r="B735" s="36"/>
      <c r="C735" s="36"/>
      <c r="D735" s="36"/>
      <c r="E735" s="36"/>
      <c r="F735" s="36"/>
      <c r="G735" s="36"/>
      <c r="H735" s="36"/>
      <c r="I735" s="36"/>
      <c r="J735" s="36"/>
      <c r="K735" s="36"/>
      <c r="L735" s="36"/>
      <c r="M735" s="36"/>
      <c r="N735" s="36"/>
      <c r="O735" s="36"/>
      <c r="P735" s="36"/>
      <c r="Q735" s="36"/>
      <c r="R735" s="38"/>
      <c r="S735" s="36"/>
      <c r="T735" s="36"/>
      <c r="U735" s="36"/>
      <c r="V735" s="36"/>
      <c r="W735" s="36"/>
      <c r="X735" s="36"/>
      <c r="Y735" s="36"/>
      <c r="Z735" s="36"/>
      <c r="AA735" s="36"/>
    </row>
    <row r="736" spans="1:27" x14ac:dyDescent="0.25">
      <c r="A736" s="36"/>
      <c r="B736" s="36"/>
      <c r="C736" s="36"/>
      <c r="D736" s="36"/>
      <c r="E736" s="36"/>
      <c r="F736" s="36"/>
      <c r="G736" s="36"/>
      <c r="H736" s="36"/>
      <c r="I736" s="36"/>
      <c r="J736" s="36"/>
      <c r="K736" s="36"/>
      <c r="L736" s="36"/>
      <c r="M736" s="36"/>
      <c r="N736" s="36"/>
      <c r="O736" s="36"/>
      <c r="P736" s="36"/>
      <c r="Q736" s="36"/>
      <c r="R736" s="38"/>
      <c r="S736" s="36"/>
      <c r="T736" s="36"/>
      <c r="U736" s="36"/>
      <c r="V736" s="36"/>
      <c r="W736" s="36"/>
      <c r="X736" s="36"/>
      <c r="Y736" s="36"/>
      <c r="Z736" s="36"/>
      <c r="AA736" s="36"/>
    </row>
    <row r="737" spans="1:27" x14ac:dyDescent="0.25">
      <c r="A737" s="36"/>
      <c r="B737" s="36"/>
      <c r="C737" s="36"/>
      <c r="D737" s="36"/>
      <c r="E737" s="36"/>
      <c r="F737" s="36"/>
      <c r="G737" s="36"/>
      <c r="H737" s="36"/>
      <c r="I737" s="36"/>
      <c r="J737" s="36"/>
      <c r="K737" s="36"/>
      <c r="L737" s="36"/>
      <c r="M737" s="36"/>
      <c r="N737" s="36"/>
      <c r="O737" s="36"/>
      <c r="P737" s="36"/>
      <c r="Q737" s="36"/>
      <c r="R737" s="38"/>
      <c r="S737" s="36"/>
      <c r="T737" s="36"/>
      <c r="U737" s="36"/>
      <c r="V737" s="36"/>
      <c r="W737" s="36"/>
      <c r="X737" s="36"/>
      <c r="Y737" s="36"/>
      <c r="Z737" s="36"/>
      <c r="AA737" s="36"/>
    </row>
    <row r="738" spans="1:27" x14ac:dyDescent="0.25">
      <c r="A738" s="36"/>
      <c r="B738" s="36"/>
      <c r="C738" s="36"/>
      <c r="D738" s="36"/>
      <c r="E738" s="36"/>
      <c r="F738" s="36"/>
      <c r="G738" s="36"/>
      <c r="H738" s="36"/>
      <c r="I738" s="36"/>
      <c r="J738" s="36"/>
      <c r="K738" s="36"/>
      <c r="L738" s="36"/>
      <c r="M738" s="36"/>
      <c r="N738" s="36"/>
      <c r="O738" s="36"/>
      <c r="P738" s="36"/>
      <c r="Q738" s="36"/>
      <c r="R738" s="38"/>
      <c r="S738" s="36"/>
      <c r="T738" s="36"/>
      <c r="U738" s="36"/>
      <c r="V738" s="36"/>
      <c r="W738" s="36"/>
      <c r="X738" s="36"/>
      <c r="Y738" s="36"/>
      <c r="Z738" s="36"/>
      <c r="AA738" s="36"/>
    </row>
    <row r="739" spans="1:27" x14ac:dyDescent="0.25">
      <c r="A739" s="36"/>
      <c r="B739" s="36"/>
      <c r="C739" s="36"/>
      <c r="D739" s="36"/>
      <c r="E739" s="36"/>
      <c r="F739" s="36"/>
      <c r="G739" s="36"/>
      <c r="H739" s="36"/>
      <c r="I739" s="36"/>
      <c r="J739" s="36"/>
      <c r="K739" s="36"/>
      <c r="L739" s="36"/>
      <c r="M739" s="36"/>
      <c r="N739" s="36"/>
      <c r="O739" s="36"/>
      <c r="P739" s="36"/>
      <c r="Q739" s="36"/>
      <c r="R739" s="38"/>
      <c r="S739" s="36"/>
      <c r="T739" s="36"/>
      <c r="U739" s="36"/>
      <c r="V739" s="36"/>
      <c r="W739" s="36"/>
      <c r="X739" s="36"/>
      <c r="Y739" s="36"/>
      <c r="Z739" s="36"/>
      <c r="AA739" s="36"/>
    </row>
    <row r="740" spans="1:27" x14ac:dyDescent="0.25">
      <c r="A740" s="36"/>
      <c r="B740" s="36"/>
      <c r="C740" s="36"/>
      <c r="D740" s="36"/>
      <c r="E740" s="36"/>
      <c r="F740" s="36"/>
      <c r="G740" s="36"/>
      <c r="H740" s="36"/>
      <c r="I740" s="36"/>
      <c r="J740" s="36"/>
      <c r="K740" s="36"/>
      <c r="L740" s="36"/>
      <c r="M740" s="36"/>
      <c r="N740" s="36"/>
      <c r="O740" s="36"/>
      <c r="P740" s="36"/>
      <c r="Q740" s="36"/>
      <c r="R740" s="38"/>
      <c r="S740" s="36"/>
      <c r="T740" s="36"/>
      <c r="U740" s="36"/>
      <c r="V740" s="36"/>
      <c r="W740" s="36"/>
      <c r="X740" s="36"/>
      <c r="Y740" s="36"/>
      <c r="Z740" s="36"/>
      <c r="AA740" s="36"/>
    </row>
    <row r="741" spans="1:27" x14ac:dyDescent="0.25">
      <c r="A741" s="36"/>
      <c r="B741" s="36"/>
      <c r="C741" s="36"/>
      <c r="D741" s="36"/>
      <c r="E741" s="36"/>
      <c r="F741" s="36"/>
      <c r="G741" s="36"/>
      <c r="H741" s="36"/>
      <c r="I741" s="36"/>
      <c r="J741" s="36"/>
      <c r="K741" s="36"/>
      <c r="L741" s="36"/>
      <c r="M741" s="36"/>
      <c r="N741" s="36"/>
      <c r="O741" s="36"/>
      <c r="P741" s="36"/>
      <c r="Q741" s="36"/>
      <c r="R741" s="38"/>
      <c r="S741" s="36"/>
      <c r="T741" s="36"/>
      <c r="U741" s="36"/>
      <c r="V741" s="36"/>
      <c r="W741" s="36"/>
      <c r="X741" s="36"/>
      <c r="Y741" s="36"/>
      <c r="Z741" s="36"/>
      <c r="AA741" s="36"/>
    </row>
    <row r="742" spans="1:27" x14ac:dyDescent="0.25">
      <c r="A742" s="36"/>
      <c r="B742" s="36"/>
      <c r="C742" s="36"/>
      <c r="D742" s="36"/>
      <c r="E742" s="36"/>
      <c r="F742" s="36"/>
      <c r="G742" s="36"/>
      <c r="H742" s="36"/>
      <c r="I742" s="36"/>
      <c r="J742" s="36"/>
      <c r="K742" s="36"/>
      <c r="L742" s="36"/>
      <c r="M742" s="36"/>
      <c r="N742" s="36"/>
      <c r="O742" s="36"/>
      <c r="P742" s="36"/>
      <c r="Q742" s="36"/>
      <c r="R742" s="38"/>
      <c r="S742" s="36"/>
      <c r="T742" s="36"/>
      <c r="U742" s="36"/>
      <c r="V742" s="36"/>
      <c r="W742" s="36"/>
      <c r="X742" s="36"/>
      <c r="Y742" s="36"/>
      <c r="Z742" s="36"/>
      <c r="AA742" s="36"/>
    </row>
    <row r="743" spans="1:27" x14ac:dyDescent="0.25">
      <c r="A743" s="36"/>
      <c r="B743" s="36"/>
      <c r="C743" s="36"/>
      <c r="D743" s="36"/>
      <c r="E743" s="36"/>
      <c r="F743" s="36"/>
      <c r="G743" s="36"/>
      <c r="H743" s="36"/>
      <c r="I743" s="36"/>
      <c r="J743" s="36"/>
      <c r="K743" s="36"/>
      <c r="L743" s="36"/>
      <c r="M743" s="36"/>
      <c r="N743" s="36"/>
      <c r="O743" s="36"/>
      <c r="P743" s="36"/>
      <c r="Q743" s="36"/>
      <c r="R743" s="38"/>
      <c r="S743" s="36"/>
      <c r="T743" s="36"/>
      <c r="U743" s="36"/>
      <c r="V743" s="36"/>
      <c r="W743" s="36"/>
      <c r="X743" s="36"/>
      <c r="Y743" s="36"/>
      <c r="Z743" s="36"/>
      <c r="AA743" s="36"/>
    </row>
    <row r="744" spans="1:27" x14ac:dyDescent="0.25">
      <c r="A744" s="36"/>
      <c r="B744" s="36"/>
      <c r="C744" s="36"/>
      <c r="D744" s="36"/>
      <c r="E744" s="36"/>
      <c r="F744" s="36"/>
      <c r="G744" s="36"/>
      <c r="H744" s="36"/>
      <c r="I744" s="36"/>
      <c r="J744" s="36"/>
      <c r="K744" s="36"/>
      <c r="L744" s="36"/>
      <c r="M744" s="36"/>
      <c r="N744" s="36"/>
      <c r="O744" s="36"/>
      <c r="P744" s="36"/>
      <c r="Q744" s="36"/>
      <c r="R744" s="38"/>
      <c r="S744" s="36"/>
      <c r="T744" s="36"/>
      <c r="U744" s="36"/>
      <c r="V744" s="36"/>
      <c r="W744" s="36"/>
      <c r="X744" s="36"/>
      <c r="Y744" s="36"/>
      <c r="Z744" s="36"/>
      <c r="AA744" s="36"/>
    </row>
    <row r="745" spans="1:27" x14ac:dyDescent="0.25">
      <c r="A745" s="36"/>
      <c r="B745" s="36"/>
      <c r="C745" s="36"/>
      <c r="D745" s="36"/>
      <c r="E745" s="36"/>
      <c r="F745" s="36"/>
      <c r="G745" s="36"/>
      <c r="H745" s="36"/>
      <c r="I745" s="36"/>
      <c r="J745" s="36"/>
      <c r="K745" s="36"/>
      <c r="L745" s="36"/>
      <c r="M745" s="36"/>
      <c r="N745" s="36"/>
      <c r="O745" s="36"/>
      <c r="P745" s="36"/>
      <c r="Q745" s="36"/>
      <c r="R745" s="38"/>
      <c r="S745" s="36"/>
      <c r="T745" s="36"/>
      <c r="U745" s="36"/>
      <c r="V745" s="36"/>
      <c r="W745" s="36"/>
      <c r="X745" s="36"/>
      <c r="Y745" s="36"/>
      <c r="Z745" s="36"/>
      <c r="AA745" s="36"/>
    </row>
    <row r="746" spans="1:27" x14ac:dyDescent="0.25">
      <c r="A746" s="36"/>
      <c r="B746" s="36"/>
      <c r="C746" s="36"/>
      <c r="D746" s="36"/>
      <c r="E746" s="36"/>
      <c r="F746" s="36"/>
      <c r="G746" s="36"/>
      <c r="H746" s="36"/>
      <c r="I746" s="36"/>
      <c r="J746" s="36"/>
      <c r="K746" s="36"/>
      <c r="L746" s="36"/>
      <c r="M746" s="36"/>
      <c r="N746" s="36"/>
      <c r="O746" s="36"/>
      <c r="P746" s="36"/>
      <c r="Q746" s="36"/>
      <c r="R746" s="38"/>
      <c r="S746" s="36"/>
      <c r="T746" s="36"/>
      <c r="U746" s="36"/>
      <c r="V746" s="36"/>
      <c r="W746" s="36"/>
      <c r="X746" s="36"/>
      <c r="Y746" s="36"/>
      <c r="Z746" s="36"/>
      <c r="AA746" s="36"/>
    </row>
    <row r="747" spans="1:27" x14ac:dyDescent="0.25">
      <c r="A747" s="36"/>
      <c r="B747" s="36"/>
      <c r="C747" s="36"/>
      <c r="D747" s="36"/>
      <c r="E747" s="36"/>
      <c r="F747" s="36"/>
      <c r="G747" s="36"/>
      <c r="H747" s="36"/>
      <c r="I747" s="36"/>
      <c r="J747" s="36"/>
      <c r="K747" s="36"/>
      <c r="L747" s="36"/>
      <c r="M747" s="36"/>
      <c r="N747" s="36"/>
      <c r="O747" s="36"/>
      <c r="P747" s="36"/>
      <c r="Q747" s="36"/>
      <c r="R747" s="38"/>
      <c r="S747" s="36"/>
      <c r="T747" s="36"/>
      <c r="U747" s="36"/>
      <c r="V747" s="36"/>
      <c r="W747" s="36"/>
      <c r="X747" s="36"/>
      <c r="Y747" s="36"/>
      <c r="Z747" s="36"/>
      <c r="AA747" s="36"/>
    </row>
    <row r="748" spans="1:27" x14ac:dyDescent="0.25">
      <c r="A748" s="36"/>
      <c r="B748" s="36"/>
      <c r="C748" s="36"/>
      <c r="D748" s="36"/>
      <c r="E748" s="36"/>
      <c r="F748" s="36"/>
      <c r="G748" s="36"/>
      <c r="H748" s="36"/>
      <c r="I748" s="36"/>
      <c r="J748" s="36"/>
      <c r="K748" s="36"/>
      <c r="L748" s="36"/>
      <c r="M748" s="36"/>
      <c r="N748" s="36"/>
      <c r="O748" s="36"/>
      <c r="P748" s="36"/>
      <c r="Q748" s="36"/>
      <c r="R748" s="38"/>
      <c r="S748" s="36"/>
      <c r="T748" s="36"/>
      <c r="U748" s="36"/>
      <c r="V748" s="36"/>
      <c r="W748" s="36"/>
      <c r="X748" s="36"/>
      <c r="Y748" s="36"/>
      <c r="Z748" s="36"/>
      <c r="AA748" s="36"/>
    </row>
    <row r="749" spans="1:27" x14ac:dyDescent="0.25">
      <c r="A749" s="36"/>
      <c r="B749" s="36"/>
      <c r="C749" s="36"/>
      <c r="D749" s="36"/>
      <c r="E749" s="36"/>
      <c r="F749" s="36"/>
      <c r="G749" s="36"/>
      <c r="H749" s="36"/>
      <c r="I749" s="36"/>
      <c r="J749" s="36"/>
      <c r="K749" s="36"/>
      <c r="L749" s="36"/>
      <c r="M749" s="36"/>
      <c r="N749" s="36"/>
      <c r="O749" s="36"/>
      <c r="P749" s="36"/>
      <c r="Q749" s="36"/>
      <c r="R749" s="38"/>
      <c r="S749" s="36"/>
      <c r="T749" s="36"/>
      <c r="U749" s="36"/>
      <c r="V749" s="36"/>
      <c r="W749" s="36"/>
      <c r="X749" s="36"/>
      <c r="Y749" s="36"/>
      <c r="Z749" s="36"/>
      <c r="AA749" s="36"/>
    </row>
    <row r="750" spans="1:27" x14ac:dyDescent="0.25">
      <c r="A750" s="36"/>
      <c r="B750" s="36"/>
      <c r="C750" s="36"/>
      <c r="D750" s="36"/>
      <c r="E750" s="36"/>
      <c r="F750" s="36"/>
      <c r="G750" s="36"/>
      <c r="H750" s="36"/>
      <c r="I750" s="36"/>
      <c r="J750" s="36"/>
      <c r="K750" s="36"/>
      <c r="L750" s="36"/>
      <c r="M750" s="36"/>
      <c r="N750" s="36"/>
      <c r="O750" s="36"/>
      <c r="P750" s="36"/>
      <c r="Q750" s="36"/>
      <c r="R750" s="38"/>
      <c r="S750" s="36"/>
      <c r="T750" s="36"/>
      <c r="U750" s="36"/>
      <c r="V750" s="36"/>
      <c r="W750" s="36"/>
      <c r="X750" s="36"/>
      <c r="Y750" s="36"/>
      <c r="Z750" s="36"/>
      <c r="AA750" s="36"/>
    </row>
    <row r="751" spans="1:27" x14ac:dyDescent="0.25">
      <c r="A751" s="36"/>
      <c r="B751" s="36"/>
      <c r="C751" s="36"/>
      <c r="D751" s="36"/>
      <c r="E751" s="36"/>
      <c r="F751" s="36"/>
      <c r="G751" s="36"/>
      <c r="H751" s="36"/>
      <c r="I751" s="36"/>
      <c r="J751" s="36"/>
      <c r="K751" s="36"/>
      <c r="L751" s="36"/>
      <c r="M751" s="36"/>
      <c r="N751" s="36"/>
      <c r="O751" s="36"/>
      <c r="P751" s="36"/>
      <c r="Q751" s="36"/>
      <c r="R751" s="38"/>
      <c r="S751" s="36"/>
      <c r="T751" s="36"/>
      <c r="U751" s="36"/>
      <c r="V751" s="36"/>
      <c r="W751" s="36"/>
      <c r="X751" s="36"/>
      <c r="Y751" s="36"/>
      <c r="Z751" s="36"/>
      <c r="AA751" s="36"/>
    </row>
    <row r="752" spans="1:27" x14ac:dyDescent="0.25">
      <c r="A752" s="36"/>
      <c r="B752" s="36"/>
      <c r="C752" s="36"/>
      <c r="D752" s="36"/>
      <c r="E752" s="36"/>
      <c r="F752" s="36"/>
      <c r="G752" s="36"/>
      <c r="H752" s="36"/>
      <c r="I752" s="36"/>
      <c r="J752" s="36"/>
      <c r="K752" s="36"/>
      <c r="L752" s="36"/>
      <c r="M752" s="36"/>
      <c r="N752" s="36"/>
      <c r="O752" s="36"/>
      <c r="P752" s="36"/>
      <c r="Q752" s="36"/>
      <c r="R752" s="38"/>
      <c r="S752" s="36"/>
      <c r="T752" s="36"/>
      <c r="U752" s="36"/>
      <c r="V752" s="36"/>
      <c r="W752" s="36"/>
      <c r="X752" s="36"/>
      <c r="Y752" s="36"/>
      <c r="Z752" s="36"/>
      <c r="AA752" s="36"/>
    </row>
    <row r="753" spans="1:27" x14ac:dyDescent="0.25">
      <c r="A753" s="36"/>
      <c r="B753" s="36"/>
      <c r="C753" s="36"/>
      <c r="D753" s="36"/>
      <c r="E753" s="36"/>
      <c r="F753" s="36"/>
      <c r="G753" s="36"/>
      <c r="H753" s="36"/>
      <c r="I753" s="36"/>
      <c r="J753" s="36"/>
      <c r="K753" s="36"/>
      <c r="L753" s="36"/>
      <c r="M753" s="36"/>
      <c r="N753" s="36"/>
      <c r="O753" s="36"/>
      <c r="P753" s="36"/>
      <c r="Q753" s="36"/>
      <c r="R753" s="38"/>
      <c r="S753" s="36"/>
      <c r="T753" s="36"/>
      <c r="U753" s="36"/>
      <c r="V753" s="36"/>
      <c r="W753" s="36"/>
      <c r="X753" s="36"/>
      <c r="Y753" s="36"/>
      <c r="Z753" s="36"/>
      <c r="AA753" s="36"/>
    </row>
    <row r="754" spans="1:27" x14ac:dyDescent="0.25">
      <c r="A754" s="36"/>
      <c r="B754" s="36"/>
      <c r="C754" s="36"/>
      <c r="D754" s="36"/>
      <c r="E754" s="36"/>
      <c r="F754" s="36"/>
      <c r="G754" s="36"/>
      <c r="H754" s="36"/>
      <c r="I754" s="36"/>
      <c r="J754" s="36"/>
      <c r="K754" s="36"/>
      <c r="L754" s="36"/>
      <c r="M754" s="36"/>
      <c r="N754" s="36"/>
      <c r="O754" s="36"/>
      <c r="P754" s="36"/>
      <c r="Q754" s="36"/>
      <c r="R754" s="38"/>
      <c r="S754" s="36"/>
      <c r="T754" s="36"/>
      <c r="U754" s="36"/>
      <c r="V754" s="36"/>
      <c r="W754" s="36"/>
      <c r="X754" s="36"/>
      <c r="Y754" s="36"/>
      <c r="Z754" s="36"/>
      <c r="AA754" s="36"/>
    </row>
    <row r="755" spans="1:27" x14ac:dyDescent="0.25">
      <c r="A755" s="36"/>
      <c r="B755" s="36"/>
      <c r="C755" s="36"/>
      <c r="D755" s="36"/>
      <c r="E755" s="36"/>
      <c r="F755" s="36"/>
      <c r="G755" s="36"/>
      <c r="H755" s="36"/>
      <c r="I755" s="36"/>
      <c r="J755" s="36"/>
      <c r="K755" s="36"/>
      <c r="L755" s="36"/>
      <c r="M755" s="36"/>
      <c r="N755" s="36"/>
      <c r="O755" s="36"/>
      <c r="P755" s="36"/>
      <c r="Q755" s="36"/>
      <c r="R755" s="38"/>
      <c r="S755" s="36"/>
      <c r="T755" s="36"/>
      <c r="U755" s="36"/>
      <c r="V755" s="36"/>
      <c r="W755" s="36"/>
      <c r="X755" s="36"/>
      <c r="Y755" s="36"/>
      <c r="Z755" s="36"/>
      <c r="AA755" s="36"/>
    </row>
    <row r="756" spans="1:27" x14ac:dyDescent="0.25">
      <c r="A756" s="36"/>
      <c r="B756" s="36"/>
      <c r="C756" s="36"/>
      <c r="D756" s="36"/>
      <c r="E756" s="36"/>
      <c r="F756" s="36"/>
      <c r="G756" s="36"/>
      <c r="H756" s="36"/>
      <c r="I756" s="36"/>
      <c r="J756" s="36"/>
      <c r="K756" s="36"/>
      <c r="L756" s="36"/>
      <c r="M756" s="36"/>
      <c r="N756" s="36"/>
      <c r="O756" s="36"/>
      <c r="P756" s="36"/>
      <c r="Q756" s="36"/>
      <c r="R756" s="38"/>
      <c r="S756" s="36"/>
      <c r="T756" s="36"/>
      <c r="U756" s="36"/>
      <c r="V756" s="36"/>
      <c r="W756" s="36"/>
      <c r="X756" s="36"/>
      <c r="Y756" s="36"/>
      <c r="Z756" s="36"/>
      <c r="AA756" s="36"/>
    </row>
    <row r="757" spans="1:27" x14ac:dyDescent="0.25">
      <c r="A757" s="36"/>
      <c r="B757" s="36"/>
      <c r="C757" s="36"/>
      <c r="D757" s="36"/>
      <c r="E757" s="36"/>
      <c r="F757" s="36"/>
      <c r="G757" s="36"/>
      <c r="H757" s="36"/>
      <c r="I757" s="36"/>
      <c r="J757" s="36"/>
      <c r="K757" s="36"/>
      <c r="L757" s="36"/>
      <c r="M757" s="36"/>
      <c r="N757" s="36"/>
      <c r="O757" s="36"/>
      <c r="P757" s="36"/>
      <c r="Q757" s="36"/>
      <c r="R757" s="38"/>
      <c r="S757" s="36"/>
      <c r="T757" s="36"/>
      <c r="U757" s="36"/>
      <c r="V757" s="36"/>
      <c r="W757" s="36"/>
      <c r="X757" s="36"/>
      <c r="Y757" s="36"/>
      <c r="Z757" s="36"/>
      <c r="AA757" s="36"/>
    </row>
    <row r="758" spans="1:27" x14ac:dyDescent="0.25">
      <c r="A758" s="36"/>
      <c r="B758" s="36"/>
      <c r="C758" s="36"/>
      <c r="D758" s="36"/>
      <c r="E758" s="36"/>
      <c r="F758" s="36"/>
      <c r="G758" s="36"/>
      <c r="H758" s="36"/>
      <c r="I758" s="36"/>
      <c r="J758" s="36"/>
      <c r="K758" s="36"/>
      <c r="L758" s="36"/>
      <c r="M758" s="36"/>
      <c r="N758" s="36"/>
      <c r="O758" s="36"/>
      <c r="P758" s="36"/>
      <c r="Q758" s="36"/>
      <c r="R758" s="38"/>
      <c r="S758" s="36"/>
      <c r="T758" s="36"/>
      <c r="U758" s="36"/>
      <c r="V758" s="36"/>
      <c r="W758" s="36"/>
      <c r="X758" s="36"/>
      <c r="Y758" s="36"/>
      <c r="Z758" s="36"/>
      <c r="AA758" s="36"/>
    </row>
    <row r="759" spans="1:27" x14ac:dyDescent="0.25">
      <c r="A759" s="36"/>
      <c r="B759" s="36"/>
      <c r="C759" s="36"/>
      <c r="D759" s="36"/>
      <c r="E759" s="36"/>
      <c r="F759" s="36"/>
      <c r="G759" s="36"/>
      <c r="H759" s="36"/>
      <c r="I759" s="36"/>
      <c r="J759" s="36"/>
      <c r="K759" s="36"/>
      <c r="L759" s="36"/>
      <c r="M759" s="36"/>
      <c r="N759" s="36"/>
      <c r="O759" s="36"/>
      <c r="P759" s="36"/>
      <c r="Q759" s="36"/>
      <c r="R759" s="38"/>
      <c r="S759" s="36"/>
      <c r="T759" s="36"/>
      <c r="U759" s="36"/>
      <c r="V759" s="36"/>
      <c r="W759" s="36"/>
      <c r="X759" s="36"/>
      <c r="Y759" s="36"/>
      <c r="Z759" s="36"/>
      <c r="AA759" s="36"/>
    </row>
    <row r="760" spans="1:27" x14ac:dyDescent="0.25">
      <c r="A760" s="36"/>
      <c r="B760" s="36"/>
      <c r="C760" s="36"/>
      <c r="D760" s="36"/>
      <c r="E760" s="36"/>
      <c r="F760" s="36"/>
      <c r="G760" s="36"/>
      <c r="H760" s="36"/>
      <c r="I760" s="36"/>
      <c r="J760" s="36"/>
      <c r="K760" s="36"/>
      <c r="L760" s="36"/>
      <c r="M760" s="36"/>
      <c r="N760" s="36"/>
      <c r="O760" s="36"/>
      <c r="P760" s="36"/>
      <c r="Q760" s="36"/>
      <c r="R760" s="38"/>
      <c r="S760" s="36"/>
      <c r="T760" s="36"/>
      <c r="U760" s="36"/>
      <c r="V760" s="36"/>
      <c r="W760" s="36"/>
      <c r="X760" s="36"/>
      <c r="Y760" s="36"/>
      <c r="Z760" s="36"/>
      <c r="AA760" s="36"/>
    </row>
    <row r="761" spans="1:27" x14ac:dyDescent="0.25">
      <c r="A761" s="36"/>
      <c r="B761" s="36"/>
      <c r="C761" s="36"/>
      <c r="D761" s="36"/>
      <c r="E761" s="36"/>
      <c r="F761" s="36"/>
      <c r="G761" s="36"/>
      <c r="H761" s="36"/>
      <c r="I761" s="36"/>
      <c r="J761" s="36"/>
      <c r="K761" s="36"/>
      <c r="L761" s="36"/>
      <c r="M761" s="36"/>
      <c r="N761" s="36"/>
      <c r="O761" s="36"/>
      <c r="P761" s="36"/>
      <c r="Q761" s="36"/>
      <c r="R761" s="38"/>
      <c r="S761" s="36"/>
      <c r="T761" s="36"/>
      <c r="U761" s="36"/>
      <c r="V761" s="36"/>
      <c r="W761" s="36"/>
      <c r="X761" s="36"/>
      <c r="Y761" s="36"/>
      <c r="Z761" s="36"/>
      <c r="AA761" s="36"/>
    </row>
    <row r="762" spans="1:27" x14ac:dyDescent="0.25">
      <c r="A762" s="36"/>
      <c r="B762" s="36"/>
      <c r="C762" s="36"/>
      <c r="D762" s="36"/>
      <c r="E762" s="36"/>
      <c r="F762" s="36"/>
      <c r="G762" s="36"/>
      <c r="H762" s="36"/>
      <c r="I762" s="36"/>
      <c r="J762" s="36"/>
      <c r="K762" s="36"/>
      <c r="L762" s="36"/>
      <c r="M762" s="36"/>
      <c r="N762" s="36"/>
      <c r="O762" s="36"/>
      <c r="P762" s="36"/>
      <c r="Q762" s="36"/>
      <c r="R762" s="38"/>
      <c r="S762" s="36"/>
      <c r="T762" s="36"/>
      <c r="U762" s="36"/>
      <c r="V762" s="36"/>
      <c r="W762" s="36"/>
      <c r="X762" s="36"/>
      <c r="Y762" s="36"/>
      <c r="Z762" s="36"/>
      <c r="AA762" s="36"/>
    </row>
    <row r="763" spans="1:27" x14ac:dyDescent="0.25">
      <c r="A763" s="36"/>
      <c r="B763" s="36"/>
      <c r="C763" s="36"/>
      <c r="D763" s="36"/>
      <c r="E763" s="36"/>
      <c r="F763" s="36"/>
      <c r="G763" s="36"/>
      <c r="H763" s="36"/>
      <c r="I763" s="36"/>
      <c r="J763" s="36"/>
      <c r="K763" s="36"/>
      <c r="L763" s="36"/>
      <c r="M763" s="36"/>
      <c r="N763" s="36"/>
      <c r="O763" s="36"/>
      <c r="P763" s="36"/>
      <c r="Q763" s="36"/>
      <c r="R763" s="38"/>
      <c r="S763" s="36"/>
      <c r="T763" s="36"/>
      <c r="U763" s="36"/>
      <c r="V763" s="36"/>
      <c r="W763" s="36"/>
      <c r="X763" s="36"/>
      <c r="Y763" s="36"/>
      <c r="Z763" s="36"/>
      <c r="AA763" s="36"/>
    </row>
    <row r="764" spans="1:27" x14ac:dyDescent="0.25">
      <c r="A764" s="36"/>
      <c r="B764" s="36"/>
      <c r="C764" s="36"/>
      <c r="D764" s="36"/>
      <c r="E764" s="36"/>
      <c r="F764" s="36"/>
      <c r="G764" s="36"/>
      <c r="H764" s="36"/>
      <c r="I764" s="36"/>
      <c r="J764" s="36"/>
      <c r="K764" s="36"/>
      <c r="L764" s="36"/>
      <c r="M764" s="36"/>
      <c r="N764" s="36"/>
      <c r="O764" s="36"/>
      <c r="P764" s="36"/>
      <c r="Q764" s="36"/>
      <c r="R764" s="38"/>
      <c r="S764" s="36"/>
      <c r="T764" s="36"/>
      <c r="U764" s="36"/>
      <c r="V764" s="36"/>
      <c r="W764" s="36"/>
      <c r="X764" s="36"/>
      <c r="Y764" s="36"/>
      <c r="Z764" s="36"/>
      <c r="AA764" s="36"/>
    </row>
    <row r="765" spans="1:27" x14ac:dyDescent="0.25">
      <c r="A765" s="36"/>
      <c r="B765" s="36"/>
      <c r="C765" s="36"/>
      <c r="D765" s="36"/>
      <c r="E765" s="36"/>
      <c r="F765" s="36"/>
      <c r="G765" s="36"/>
      <c r="H765" s="36"/>
      <c r="I765" s="36"/>
      <c r="J765" s="36"/>
      <c r="K765" s="36"/>
      <c r="L765" s="36"/>
      <c r="M765" s="36"/>
      <c r="N765" s="36"/>
      <c r="O765" s="36"/>
      <c r="P765" s="36"/>
      <c r="Q765" s="36"/>
      <c r="R765" s="38"/>
      <c r="S765" s="36"/>
      <c r="T765" s="36"/>
      <c r="U765" s="36"/>
      <c r="V765" s="36"/>
      <c r="W765" s="36"/>
      <c r="X765" s="36"/>
      <c r="Y765" s="36"/>
      <c r="Z765" s="36"/>
      <c r="AA765" s="36"/>
    </row>
    <row r="766" spans="1:27" x14ac:dyDescent="0.25">
      <c r="A766" s="36"/>
      <c r="B766" s="36"/>
      <c r="C766" s="36"/>
      <c r="D766" s="36"/>
      <c r="E766" s="36"/>
      <c r="F766" s="36"/>
      <c r="G766" s="36"/>
      <c r="H766" s="36"/>
      <c r="I766" s="36"/>
      <c r="J766" s="36"/>
      <c r="K766" s="36"/>
      <c r="L766" s="36"/>
      <c r="M766" s="36"/>
      <c r="N766" s="36"/>
      <c r="O766" s="36"/>
      <c r="P766" s="36"/>
      <c r="Q766" s="36"/>
      <c r="R766" s="38"/>
      <c r="S766" s="36"/>
      <c r="T766" s="36"/>
      <c r="U766" s="36"/>
      <c r="V766" s="36"/>
      <c r="W766" s="36"/>
      <c r="X766" s="36"/>
      <c r="Y766" s="36"/>
      <c r="Z766" s="36"/>
      <c r="AA766" s="36"/>
    </row>
    <row r="767" spans="1:27" x14ac:dyDescent="0.25">
      <c r="A767" s="36"/>
      <c r="B767" s="36"/>
      <c r="C767" s="36"/>
      <c r="D767" s="36"/>
      <c r="E767" s="36"/>
      <c r="F767" s="36"/>
      <c r="G767" s="36"/>
      <c r="H767" s="36"/>
      <c r="I767" s="36"/>
      <c r="J767" s="36"/>
      <c r="K767" s="36"/>
      <c r="L767" s="36"/>
      <c r="M767" s="36"/>
      <c r="N767" s="36"/>
      <c r="O767" s="36"/>
      <c r="P767" s="36"/>
      <c r="Q767" s="36"/>
      <c r="R767" s="38"/>
      <c r="S767" s="36"/>
      <c r="T767" s="36"/>
      <c r="U767" s="36"/>
      <c r="V767" s="36"/>
      <c r="W767" s="36"/>
      <c r="X767" s="36"/>
      <c r="Y767" s="36"/>
      <c r="Z767" s="36"/>
      <c r="AA767" s="36"/>
    </row>
    <row r="768" spans="1:27" x14ac:dyDescent="0.25">
      <c r="A768" s="36"/>
      <c r="B768" s="36"/>
      <c r="C768" s="36"/>
      <c r="D768" s="36"/>
      <c r="E768" s="36"/>
      <c r="F768" s="36"/>
      <c r="G768" s="36"/>
      <c r="H768" s="36"/>
      <c r="I768" s="36"/>
      <c r="J768" s="36"/>
      <c r="K768" s="36"/>
      <c r="L768" s="36"/>
      <c r="M768" s="36"/>
      <c r="N768" s="36"/>
      <c r="O768" s="36"/>
      <c r="P768" s="36"/>
      <c r="Q768" s="36"/>
      <c r="R768" s="38"/>
      <c r="S768" s="36"/>
      <c r="T768" s="36"/>
      <c r="U768" s="36"/>
      <c r="V768" s="36"/>
      <c r="W768" s="36"/>
      <c r="X768" s="36"/>
      <c r="Y768" s="36"/>
      <c r="Z768" s="36"/>
      <c r="AA768" s="36"/>
    </row>
    <row r="769" spans="1:27" x14ac:dyDescent="0.25">
      <c r="A769" s="36"/>
      <c r="B769" s="36"/>
      <c r="C769" s="36"/>
      <c r="D769" s="36"/>
      <c r="E769" s="36"/>
      <c r="F769" s="36"/>
      <c r="G769" s="36"/>
      <c r="H769" s="36"/>
      <c r="I769" s="36"/>
      <c r="J769" s="36"/>
      <c r="K769" s="36"/>
      <c r="L769" s="36"/>
      <c r="M769" s="36"/>
      <c r="N769" s="36"/>
      <c r="O769" s="36"/>
      <c r="P769" s="36"/>
      <c r="Q769" s="36"/>
      <c r="R769" s="38"/>
      <c r="S769" s="36"/>
      <c r="T769" s="36"/>
      <c r="U769" s="36"/>
      <c r="V769" s="36"/>
      <c r="W769" s="36"/>
      <c r="X769" s="36"/>
      <c r="Y769" s="36"/>
      <c r="Z769" s="36"/>
      <c r="AA769" s="36"/>
    </row>
    <row r="770" spans="1:27" x14ac:dyDescent="0.25">
      <c r="A770" s="36"/>
      <c r="B770" s="36"/>
      <c r="C770" s="36"/>
      <c r="D770" s="36"/>
      <c r="E770" s="36"/>
      <c r="F770" s="36"/>
      <c r="G770" s="36"/>
      <c r="H770" s="36"/>
      <c r="I770" s="36"/>
      <c r="J770" s="36"/>
      <c r="K770" s="36"/>
      <c r="L770" s="36"/>
      <c r="M770" s="36"/>
      <c r="N770" s="36"/>
      <c r="O770" s="36"/>
      <c r="P770" s="36"/>
      <c r="Q770" s="36"/>
      <c r="R770" s="38"/>
      <c r="S770" s="36"/>
      <c r="T770" s="36"/>
      <c r="U770" s="36"/>
      <c r="V770" s="36"/>
      <c r="W770" s="36"/>
      <c r="X770" s="36"/>
      <c r="Y770" s="36"/>
      <c r="Z770" s="36"/>
      <c r="AA770" s="36"/>
    </row>
    <row r="771" spans="1:27" x14ac:dyDescent="0.25">
      <c r="A771" s="36"/>
      <c r="B771" s="36"/>
      <c r="C771" s="36"/>
      <c r="D771" s="36"/>
      <c r="E771" s="36"/>
      <c r="F771" s="36"/>
      <c r="G771" s="36"/>
      <c r="H771" s="36"/>
      <c r="I771" s="36"/>
      <c r="J771" s="36"/>
      <c r="K771" s="36"/>
      <c r="L771" s="36"/>
      <c r="M771" s="36"/>
      <c r="N771" s="36"/>
      <c r="O771" s="36"/>
      <c r="P771" s="36"/>
      <c r="Q771" s="36"/>
      <c r="R771" s="38"/>
      <c r="S771" s="36"/>
      <c r="T771" s="36"/>
      <c r="U771" s="36"/>
      <c r="V771" s="36"/>
      <c r="W771" s="36"/>
      <c r="X771" s="36"/>
      <c r="Y771" s="36"/>
      <c r="Z771" s="36"/>
      <c r="AA771" s="36"/>
    </row>
    <row r="772" spans="1:27" x14ac:dyDescent="0.25">
      <c r="A772" s="36"/>
      <c r="B772" s="36"/>
      <c r="C772" s="36"/>
      <c r="D772" s="36"/>
      <c r="E772" s="36"/>
      <c r="F772" s="36"/>
      <c r="G772" s="36"/>
      <c r="H772" s="36"/>
      <c r="I772" s="36"/>
      <c r="J772" s="36"/>
      <c r="K772" s="36"/>
      <c r="L772" s="36"/>
      <c r="M772" s="36"/>
      <c r="N772" s="36"/>
      <c r="O772" s="36"/>
      <c r="P772" s="36"/>
      <c r="Q772" s="36"/>
      <c r="R772" s="38"/>
      <c r="S772" s="36"/>
      <c r="T772" s="36"/>
      <c r="U772" s="36"/>
      <c r="V772" s="36"/>
      <c r="W772" s="36"/>
      <c r="X772" s="36"/>
      <c r="Y772" s="36"/>
      <c r="Z772" s="36"/>
      <c r="AA772" s="36"/>
    </row>
    <row r="773" spans="1:27" x14ac:dyDescent="0.25">
      <c r="A773" s="36"/>
      <c r="B773" s="36"/>
      <c r="C773" s="36"/>
      <c r="D773" s="36"/>
      <c r="E773" s="36"/>
      <c r="F773" s="36"/>
      <c r="G773" s="36"/>
      <c r="H773" s="36"/>
      <c r="I773" s="36"/>
      <c r="J773" s="36"/>
      <c r="K773" s="36"/>
      <c r="L773" s="36"/>
      <c r="M773" s="36"/>
      <c r="N773" s="36"/>
      <c r="O773" s="36"/>
      <c r="P773" s="36"/>
      <c r="Q773" s="36"/>
      <c r="R773" s="38"/>
      <c r="S773" s="36"/>
      <c r="T773" s="36"/>
      <c r="U773" s="36"/>
      <c r="V773" s="36"/>
      <c r="W773" s="36"/>
      <c r="X773" s="36"/>
      <c r="Y773" s="36"/>
      <c r="Z773" s="36"/>
      <c r="AA773" s="36"/>
    </row>
    <row r="774" spans="1:27" x14ac:dyDescent="0.25">
      <c r="A774" s="36"/>
      <c r="B774" s="36"/>
      <c r="C774" s="36"/>
      <c r="D774" s="36"/>
      <c r="E774" s="36"/>
      <c r="F774" s="36"/>
      <c r="G774" s="36"/>
      <c r="H774" s="36"/>
      <c r="I774" s="36"/>
      <c r="J774" s="36"/>
      <c r="K774" s="36"/>
      <c r="L774" s="36"/>
      <c r="M774" s="36"/>
      <c r="N774" s="36"/>
      <c r="O774" s="36"/>
      <c r="P774" s="36"/>
      <c r="Q774" s="36"/>
      <c r="R774" s="38"/>
      <c r="S774" s="36"/>
      <c r="T774" s="36"/>
      <c r="U774" s="36"/>
      <c r="V774" s="36"/>
      <c r="W774" s="36"/>
      <c r="X774" s="36"/>
      <c r="Y774" s="36"/>
      <c r="Z774" s="36"/>
      <c r="AA774" s="36"/>
    </row>
    <row r="775" spans="1:27" x14ac:dyDescent="0.25">
      <c r="A775" s="36"/>
      <c r="B775" s="36"/>
      <c r="C775" s="36"/>
      <c r="D775" s="36"/>
      <c r="E775" s="36"/>
      <c r="F775" s="36"/>
      <c r="G775" s="36"/>
      <c r="H775" s="36"/>
      <c r="I775" s="36"/>
      <c r="J775" s="36"/>
      <c r="K775" s="36"/>
      <c r="L775" s="36"/>
      <c r="M775" s="36"/>
      <c r="N775" s="36"/>
      <c r="O775" s="36"/>
      <c r="P775" s="36"/>
      <c r="Q775" s="36"/>
      <c r="R775" s="38"/>
      <c r="S775" s="36"/>
      <c r="T775" s="36"/>
      <c r="U775" s="36"/>
      <c r="V775" s="36"/>
      <c r="W775" s="36"/>
      <c r="X775" s="36"/>
      <c r="Y775" s="36"/>
      <c r="Z775" s="36"/>
      <c r="AA775" s="36"/>
    </row>
    <row r="776" spans="1:27" x14ac:dyDescent="0.25">
      <c r="A776" s="36"/>
      <c r="B776" s="36"/>
      <c r="C776" s="36"/>
      <c r="D776" s="36"/>
      <c r="E776" s="36"/>
      <c r="F776" s="36"/>
      <c r="G776" s="36"/>
      <c r="H776" s="36"/>
      <c r="I776" s="36"/>
      <c r="J776" s="36"/>
      <c r="K776" s="36"/>
      <c r="L776" s="36"/>
      <c r="M776" s="36"/>
      <c r="N776" s="36"/>
      <c r="O776" s="36"/>
      <c r="P776" s="36"/>
      <c r="Q776" s="36"/>
      <c r="R776" s="38"/>
      <c r="S776" s="36"/>
      <c r="T776" s="36"/>
      <c r="U776" s="36"/>
      <c r="V776" s="36"/>
      <c r="W776" s="36"/>
      <c r="X776" s="36"/>
      <c r="Y776" s="36"/>
      <c r="Z776" s="36"/>
      <c r="AA776" s="36"/>
    </row>
    <row r="777" spans="1:27" x14ac:dyDescent="0.25">
      <c r="A777" s="36"/>
      <c r="B777" s="36"/>
      <c r="C777" s="36"/>
      <c r="D777" s="36"/>
      <c r="E777" s="36"/>
      <c r="F777" s="36"/>
      <c r="G777" s="36"/>
      <c r="H777" s="36"/>
      <c r="I777" s="36"/>
      <c r="J777" s="36"/>
      <c r="K777" s="36"/>
      <c r="L777" s="36"/>
      <c r="M777" s="36"/>
      <c r="N777" s="36"/>
      <c r="O777" s="36"/>
      <c r="P777" s="36"/>
      <c r="Q777" s="36"/>
      <c r="R777" s="38"/>
      <c r="S777" s="36"/>
      <c r="T777" s="36"/>
      <c r="U777" s="36"/>
      <c r="V777" s="36"/>
      <c r="W777" s="36"/>
      <c r="X777" s="36"/>
      <c r="Y777" s="36"/>
      <c r="Z777" s="36"/>
      <c r="AA777" s="36"/>
    </row>
    <row r="778" spans="1:27" x14ac:dyDescent="0.25">
      <c r="A778" s="36"/>
      <c r="B778" s="36"/>
      <c r="C778" s="36"/>
      <c r="D778" s="36"/>
      <c r="E778" s="36"/>
      <c r="F778" s="36"/>
      <c r="G778" s="36"/>
      <c r="H778" s="36"/>
      <c r="I778" s="36"/>
      <c r="J778" s="36"/>
      <c r="K778" s="36"/>
      <c r="L778" s="36"/>
      <c r="M778" s="36"/>
      <c r="N778" s="36"/>
      <c r="O778" s="36"/>
      <c r="P778" s="36"/>
      <c r="Q778" s="36"/>
      <c r="R778" s="38"/>
      <c r="S778" s="36"/>
      <c r="T778" s="36"/>
      <c r="U778" s="36"/>
      <c r="V778" s="36"/>
      <c r="W778" s="36"/>
      <c r="X778" s="36"/>
      <c r="Y778" s="36"/>
      <c r="Z778" s="36"/>
      <c r="AA778" s="36"/>
    </row>
    <row r="779" spans="1:27" x14ac:dyDescent="0.25">
      <c r="A779" s="36"/>
      <c r="B779" s="36"/>
      <c r="C779" s="36"/>
      <c r="D779" s="36"/>
      <c r="E779" s="36"/>
      <c r="F779" s="36"/>
      <c r="G779" s="36"/>
      <c r="H779" s="36"/>
      <c r="I779" s="36"/>
      <c r="J779" s="36"/>
      <c r="K779" s="36"/>
      <c r="L779" s="36"/>
      <c r="M779" s="36"/>
      <c r="N779" s="36"/>
      <c r="O779" s="36"/>
      <c r="P779" s="36"/>
      <c r="Q779" s="36"/>
      <c r="R779" s="38"/>
      <c r="S779" s="36"/>
      <c r="T779" s="36"/>
      <c r="U779" s="36"/>
      <c r="V779" s="36"/>
      <c r="W779" s="36"/>
      <c r="X779" s="36"/>
      <c r="Y779" s="36"/>
      <c r="Z779" s="36"/>
      <c r="AA779" s="36"/>
    </row>
    <row r="780" spans="1:27" x14ac:dyDescent="0.25">
      <c r="A780" s="36"/>
      <c r="B780" s="36"/>
      <c r="C780" s="36"/>
      <c r="D780" s="36"/>
      <c r="E780" s="36"/>
      <c r="F780" s="36"/>
      <c r="G780" s="36"/>
      <c r="H780" s="36"/>
      <c r="I780" s="36"/>
      <c r="J780" s="36"/>
      <c r="K780" s="36"/>
      <c r="L780" s="36"/>
      <c r="M780" s="36"/>
      <c r="N780" s="36"/>
      <c r="O780" s="36"/>
      <c r="P780" s="36"/>
      <c r="Q780" s="36"/>
      <c r="R780" s="38"/>
      <c r="S780" s="36"/>
      <c r="T780" s="36"/>
      <c r="U780" s="36"/>
      <c r="V780" s="36"/>
      <c r="W780" s="36"/>
      <c r="X780" s="36"/>
      <c r="Y780" s="36"/>
      <c r="Z780" s="36"/>
      <c r="AA780" s="36"/>
    </row>
    <row r="781" spans="1:27" x14ac:dyDescent="0.25">
      <c r="A781" s="36"/>
      <c r="B781" s="36"/>
      <c r="C781" s="36"/>
      <c r="D781" s="36"/>
      <c r="E781" s="36"/>
      <c r="F781" s="36"/>
      <c r="G781" s="36"/>
      <c r="H781" s="36"/>
      <c r="I781" s="36"/>
      <c r="J781" s="36"/>
      <c r="K781" s="36"/>
      <c r="L781" s="36"/>
      <c r="M781" s="36"/>
      <c r="N781" s="36"/>
      <c r="O781" s="36"/>
      <c r="P781" s="36"/>
      <c r="Q781" s="36"/>
      <c r="R781" s="38"/>
      <c r="S781" s="36"/>
      <c r="T781" s="36"/>
      <c r="U781" s="36"/>
      <c r="V781" s="36"/>
      <c r="W781" s="36"/>
      <c r="X781" s="36"/>
      <c r="Y781" s="36"/>
      <c r="Z781" s="36"/>
      <c r="AA781" s="36"/>
    </row>
    <row r="782" spans="1:27" x14ac:dyDescent="0.25">
      <c r="A782" s="36"/>
      <c r="B782" s="36"/>
      <c r="C782" s="36"/>
      <c r="D782" s="36"/>
      <c r="E782" s="36"/>
      <c r="F782" s="36"/>
      <c r="G782" s="36"/>
      <c r="H782" s="36"/>
      <c r="I782" s="36"/>
      <c r="J782" s="36"/>
      <c r="K782" s="36"/>
      <c r="L782" s="36"/>
      <c r="M782" s="36"/>
      <c r="N782" s="36"/>
      <c r="O782" s="36"/>
      <c r="P782" s="36"/>
      <c r="Q782" s="36"/>
      <c r="R782" s="38"/>
      <c r="S782" s="36"/>
      <c r="T782" s="36"/>
      <c r="U782" s="36"/>
      <c r="V782" s="36"/>
      <c r="W782" s="36"/>
      <c r="X782" s="36"/>
      <c r="Y782" s="36"/>
      <c r="Z782" s="36"/>
      <c r="AA782" s="36"/>
    </row>
    <row r="783" spans="1:27" x14ac:dyDescent="0.25">
      <c r="A783" s="36"/>
      <c r="B783" s="36"/>
      <c r="C783" s="36"/>
      <c r="D783" s="36"/>
      <c r="E783" s="36"/>
      <c r="F783" s="36"/>
      <c r="G783" s="36"/>
      <c r="H783" s="36"/>
      <c r="I783" s="36"/>
      <c r="J783" s="36"/>
      <c r="K783" s="36"/>
      <c r="L783" s="36"/>
      <c r="M783" s="36"/>
      <c r="N783" s="36"/>
      <c r="O783" s="36"/>
      <c r="P783" s="36"/>
      <c r="Q783" s="36"/>
      <c r="R783" s="38"/>
      <c r="S783" s="36"/>
      <c r="T783" s="36"/>
      <c r="U783" s="36"/>
      <c r="V783" s="36"/>
      <c r="W783" s="36"/>
      <c r="X783" s="36"/>
      <c r="Y783" s="36"/>
      <c r="Z783" s="36"/>
      <c r="AA783" s="36"/>
    </row>
    <row r="784" spans="1:27" x14ac:dyDescent="0.25">
      <c r="A784" s="36"/>
      <c r="B784" s="36"/>
      <c r="C784" s="36"/>
      <c r="D784" s="36"/>
      <c r="E784" s="36"/>
      <c r="F784" s="36"/>
      <c r="G784" s="36"/>
      <c r="H784" s="36"/>
      <c r="I784" s="36"/>
      <c r="J784" s="36"/>
      <c r="K784" s="36"/>
      <c r="L784" s="36"/>
      <c r="M784" s="36"/>
      <c r="N784" s="36"/>
      <c r="O784" s="36"/>
      <c r="P784" s="36"/>
      <c r="Q784" s="36"/>
      <c r="R784" s="38"/>
      <c r="S784" s="36"/>
      <c r="T784" s="36"/>
      <c r="U784" s="36"/>
      <c r="V784" s="36"/>
      <c r="W784" s="36"/>
      <c r="X784" s="36"/>
      <c r="Y784" s="36"/>
      <c r="Z784" s="36"/>
      <c r="AA784" s="36"/>
    </row>
    <row r="785" spans="1:27" x14ac:dyDescent="0.25">
      <c r="A785" s="36"/>
      <c r="B785" s="36"/>
      <c r="C785" s="36"/>
      <c r="D785" s="36"/>
      <c r="E785" s="36"/>
      <c r="F785" s="36"/>
      <c r="G785" s="36"/>
      <c r="H785" s="36"/>
      <c r="I785" s="36"/>
      <c r="J785" s="36"/>
      <c r="K785" s="36"/>
      <c r="L785" s="36"/>
      <c r="M785" s="36"/>
      <c r="N785" s="36"/>
      <c r="O785" s="36"/>
      <c r="P785" s="36"/>
      <c r="Q785" s="36"/>
      <c r="R785" s="38"/>
      <c r="S785" s="36"/>
      <c r="T785" s="36"/>
      <c r="U785" s="36"/>
      <c r="V785" s="36"/>
      <c r="W785" s="36"/>
      <c r="X785" s="36"/>
      <c r="Y785" s="36"/>
      <c r="Z785" s="36"/>
      <c r="AA785" s="36"/>
    </row>
    <row r="786" spans="1:27" x14ac:dyDescent="0.25">
      <c r="A786" s="36"/>
      <c r="B786" s="36"/>
      <c r="C786" s="36"/>
      <c r="D786" s="36"/>
      <c r="E786" s="36"/>
      <c r="F786" s="36"/>
      <c r="G786" s="36"/>
      <c r="H786" s="36"/>
      <c r="I786" s="36"/>
      <c r="J786" s="36"/>
      <c r="K786" s="36"/>
      <c r="L786" s="36"/>
      <c r="M786" s="36"/>
      <c r="N786" s="36"/>
      <c r="O786" s="36"/>
      <c r="P786" s="36"/>
      <c r="Q786" s="36"/>
      <c r="R786" s="38"/>
      <c r="S786" s="36"/>
      <c r="T786" s="36"/>
      <c r="U786" s="36"/>
      <c r="V786" s="36"/>
      <c r="W786" s="36"/>
      <c r="X786" s="36"/>
      <c r="Y786" s="36"/>
      <c r="Z786" s="36"/>
      <c r="AA786" s="36"/>
    </row>
    <row r="787" spans="1:27" x14ac:dyDescent="0.25">
      <c r="A787" s="36"/>
      <c r="B787" s="36"/>
      <c r="C787" s="36"/>
      <c r="D787" s="36"/>
      <c r="E787" s="36"/>
      <c r="F787" s="36"/>
      <c r="G787" s="36"/>
      <c r="H787" s="36"/>
      <c r="I787" s="36"/>
      <c r="J787" s="36"/>
      <c r="K787" s="36"/>
      <c r="L787" s="36"/>
      <c r="M787" s="36"/>
      <c r="N787" s="36"/>
      <c r="O787" s="36"/>
      <c r="P787" s="36"/>
      <c r="Q787" s="36"/>
      <c r="R787" s="38"/>
      <c r="S787" s="36"/>
      <c r="T787" s="36"/>
      <c r="U787" s="36"/>
      <c r="V787" s="36"/>
      <c r="W787" s="36"/>
      <c r="X787" s="36"/>
      <c r="Y787" s="36"/>
      <c r="Z787" s="36"/>
      <c r="AA787" s="36"/>
    </row>
    <row r="788" spans="1:27" x14ac:dyDescent="0.25">
      <c r="A788" s="36"/>
      <c r="B788" s="36"/>
      <c r="C788" s="36"/>
      <c r="D788" s="36"/>
      <c r="E788" s="36"/>
      <c r="F788" s="36"/>
      <c r="G788" s="36"/>
      <c r="H788" s="36"/>
      <c r="I788" s="36"/>
      <c r="J788" s="36"/>
      <c r="K788" s="36"/>
      <c r="L788" s="36"/>
      <c r="M788" s="36"/>
      <c r="N788" s="36"/>
      <c r="O788" s="36"/>
      <c r="P788" s="36"/>
      <c r="Q788" s="36"/>
      <c r="R788" s="38"/>
      <c r="S788" s="36"/>
      <c r="T788" s="36"/>
      <c r="U788" s="36"/>
      <c r="V788" s="36"/>
      <c r="W788" s="36"/>
      <c r="X788" s="36"/>
      <c r="Y788" s="36"/>
      <c r="Z788" s="36"/>
      <c r="AA788" s="36"/>
    </row>
    <row r="789" spans="1:27" x14ac:dyDescent="0.25">
      <c r="A789" s="36"/>
      <c r="B789" s="36"/>
      <c r="C789" s="36"/>
      <c r="D789" s="36"/>
      <c r="E789" s="36"/>
      <c r="F789" s="36"/>
      <c r="G789" s="36"/>
      <c r="H789" s="36"/>
      <c r="I789" s="36"/>
      <c r="J789" s="36"/>
      <c r="K789" s="36"/>
      <c r="L789" s="36"/>
      <c r="M789" s="36"/>
      <c r="N789" s="36"/>
      <c r="O789" s="36"/>
      <c r="P789" s="36"/>
      <c r="Q789" s="36"/>
      <c r="R789" s="38"/>
      <c r="S789" s="36"/>
      <c r="T789" s="36"/>
      <c r="U789" s="36"/>
      <c r="V789" s="36"/>
      <c r="W789" s="36"/>
      <c r="X789" s="36"/>
      <c r="Y789" s="36"/>
      <c r="Z789" s="36"/>
      <c r="AA789" s="36"/>
    </row>
    <row r="790" spans="1:27" x14ac:dyDescent="0.25">
      <c r="A790" s="36"/>
      <c r="B790" s="36"/>
      <c r="C790" s="36"/>
      <c r="D790" s="36"/>
      <c r="E790" s="36"/>
      <c r="F790" s="36"/>
      <c r="G790" s="36"/>
      <c r="H790" s="36"/>
      <c r="I790" s="36"/>
      <c r="J790" s="36"/>
      <c r="K790" s="36"/>
      <c r="L790" s="36"/>
      <c r="M790" s="36"/>
      <c r="N790" s="36"/>
      <c r="O790" s="36"/>
      <c r="P790" s="36"/>
      <c r="Q790" s="36"/>
      <c r="R790" s="38"/>
      <c r="S790" s="36"/>
      <c r="T790" s="36"/>
      <c r="U790" s="36"/>
      <c r="V790" s="36"/>
      <c r="W790" s="36"/>
      <c r="X790" s="36"/>
      <c r="Y790" s="36"/>
      <c r="Z790" s="36"/>
      <c r="AA790" s="36"/>
    </row>
    <row r="791" spans="1:27" x14ac:dyDescent="0.25">
      <c r="A791" s="36"/>
      <c r="B791" s="36"/>
      <c r="C791" s="36"/>
      <c r="D791" s="36"/>
      <c r="E791" s="36"/>
      <c r="F791" s="36"/>
      <c r="G791" s="36"/>
      <c r="H791" s="36"/>
      <c r="I791" s="36"/>
      <c r="J791" s="36"/>
      <c r="K791" s="36"/>
      <c r="L791" s="36"/>
      <c r="M791" s="36"/>
      <c r="N791" s="36"/>
      <c r="O791" s="36"/>
      <c r="P791" s="36"/>
      <c r="Q791" s="36"/>
      <c r="R791" s="38"/>
      <c r="S791" s="36"/>
      <c r="T791" s="36"/>
      <c r="U791" s="36"/>
      <c r="V791" s="36"/>
      <c r="W791" s="36"/>
      <c r="X791" s="36"/>
      <c r="Y791" s="36"/>
      <c r="Z791" s="36"/>
      <c r="AA791" s="36"/>
    </row>
    <row r="792" spans="1:27" x14ac:dyDescent="0.25">
      <c r="A792" s="36"/>
      <c r="B792" s="36"/>
      <c r="C792" s="36"/>
      <c r="D792" s="36"/>
      <c r="E792" s="36"/>
      <c r="F792" s="36"/>
      <c r="G792" s="36"/>
      <c r="H792" s="36"/>
      <c r="I792" s="36"/>
      <c r="J792" s="36"/>
      <c r="K792" s="36"/>
      <c r="L792" s="36"/>
      <c r="M792" s="36"/>
      <c r="N792" s="36"/>
      <c r="O792" s="36"/>
      <c r="P792" s="36"/>
      <c r="Q792" s="36"/>
      <c r="R792" s="38"/>
      <c r="S792" s="36"/>
      <c r="T792" s="36"/>
      <c r="U792" s="36"/>
      <c r="V792" s="36"/>
      <c r="W792" s="36"/>
      <c r="X792" s="36"/>
      <c r="Y792" s="36"/>
      <c r="Z792" s="36"/>
      <c r="AA792" s="36"/>
    </row>
    <row r="793" spans="1:27" x14ac:dyDescent="0.25">
      <c r="A793" s="36"/>
      <c r="B793" s="36"/>
      <c r="C793" s="36"/>
      <c r="D793" s="36"/>
      <c r="E793" s="36"/>
      <c r="F793" s="36"/>
      <c r="G793" s="36"/>
      <c r="H793" s="36"/>
      <c r="I793" s="36"/>
      <c r="J793" s="36"/>
      <c r="K793" s="36"/>
      <c r="L793" s="36"/>
      <c r="M793" s="36"/>
      <c r="N793" s="36"/>
      <c r="O793" s="36"/>
      <c r="P793" s="36"/>
      <c r="Q793" s="36"/>
      <c r="R793" s="38"/>
      <c r="S793" s="36"/>
      <c r="T793" s="36"/>
      <c r="U793" s="36"/>
      <c r="V793" s="36"/>
      <c r="W793" s="36"/>
      <c r="X793" s="36"/>
      <c r="Y793" s="36"/>
      <c r="Z793" s="36"/>
      <c r="AA793" s="36"/>
    </row>
    <row r="794" spans="1:27" x14ac:dyDescent="0.25">
      <c r="A794" s="36"/>
      <c r="B794" s="36"/>
      <c r="C794" s="36"/>
      <c r="D794" s="36"/>
      <c r="E794" s="36"/>
      <c r="F794" s="36"/>
      <c r="G794" s="36"/>
      <c r="H794" s="36"/>
      <c r="I794" s="36"/>
      <c r="J794" s="36"/>
      <c r="K794" s="36"/>
      <c r="L794" s="36"/>
      <c r="M794" s="36"/>
      <c r="N794" s="36"/>
      <c r="O794" s="36"/>
      <c r="P794" s="36"/>
      <c r="Q794" s="36"/>
      <c r="R794" s="38"/>
      <c r="S794" s="36"/>
      <c r="T794" s="36"/>
      <c r="U794" s="36"/>
      <c r="V794" s="36"/>
      <c r="W794" s="36"/>
      <c r="X794" s="36"/>
      <c r="Y794" s="36"/>
      <c r="Z794" s="36"/>
      <c r="AA794" s="36"/>
    </row>
    <row r="795" spans="1:27" x14ac:dyDescent="0.25">
      <c r="A795" s="36"/>
      <c r="B795" s="36"/>
      <c r="C795" s="36"/>
      <c r="D795" s="36"/>
      <c r="E795" s="36"/>
      <c r="F795" s="36"/>
      <c r="G795" s="36"/>
      <c r="H795" s="36"/>
      <c r="I795" s="36"/>
      <c r="J795" s="36"/>
      <c r="K795" s="36"/>
      <c r="L795" s="36"/>
      <c r="M795" s="36"/>
      <c r="N795" s="36"/>
      <c r="O795" s="36"/>
      <c r="P795" s="36"/>
      <c r="Q795" s="36"/>
      <c r="R795" s="38"/>
      <c r="S795" s="36"/>
      <c r="T795" s="36"/>
      <c r="U795" s="36"/>
      <c r="V795" s="36"/>
      <c r="W795" s="36"/>
      <c r="X795" s="36"/>
      <c r="Y795" s="36"/>
      <c r="Z795" s="36"/>
      <c r="AA795" s="36"/>
    </row>
    <row r="796" spans="1:27" x14ac:dyDescent="0.25">
      <c r="A796" s="36"/>
      <c r="B796" s="36"/>
      <c r="C796" s="36"/>
      <c r="D796" s="36"/>
      <c r="E796" s="36"/>
      <c r="F796" s="36"/>
      <c r="G796" s="36"/>
      <c r="H796" s="36"/>
      <c r="I796" s="36"/>
      <c r="J796" s="36"/>
      <c r="K796" s="36"/>
      <c r="L796" s="36"/>
      <c r="M796" s="36"/>
      <c r="N796" s="36"/>
      <c r="O796" s="36"/>
      <c r="P796" s="36"/>
      <c r="Q796" s="36"/>
      <c r="R796" s="38"/>
      <c r="S796" s="36"/>
      <c r="T796" s="36"/>
      <c r="U796" s="36"/>
      <c r="V796" s="36"/>
      <c r="W796" s="36"/>
      <c r="X796" s="36"/>
      <c r="Y796" s="36"/>
      <c r="Z796" s="36"/>
      <c r="AA796" s="36"/>
    </row>
    <row r="797" spans="1:27" x14ac:dyDescent="0.25">
      <c r="A797" s="36"/>
      <c r="B797" s="36"/>
      <c r="C797" s="36"/>
      <c r="D797" s="36"/>
      <c r="E797" s="36"/>
      <c r="F797" s="36"/>
      <c r="G797" s="36"/>
      <c r="H797" s="36"/>
      <c r="I797" s="36"/>
      <c r="J797" s="36"/>
      <c r="K797" s="36"/>
      <c r="L797" s="36"/>
      <c r="M797" s="36"/>
      <c r="N797" s="36"/>
      <c r="O797" s="36"/>
      <c r="P797" s="36"/>
      <c r="Q797" s="36"/>
      <c r="R797" s="38"/>
      <c r="S797" s="36"/>
      <c r="T797" s="36"/>
      <c r="U797" s="36"/>
      <c r="V797" s="36"/>
      <c r="W797" s="36"/>
      <c r="X797" s="36"/>
      <c r="Y797" s="36"/>
      <c r="Z797" s="36"/>
      <c r="AA797" s="36"/>
    </row>
    <row r="798" spans="1:27" x14ac:dyDescent="0.25">
      <c r="A798" s="36"/>
      <c r="B798" s="36"/>
      <c r="C798" s="36"/>
      <c r="D798" s="36"/>
      <c r="E798" s="36"/>
      <c r="F798" s="36"/>
      <c r="G798" s="36"/>
      <c r="H798" s="36"/>
      <c r="I798" s="36"/>
      <c r="J798" s="36"/>
      <c r="K798" s="36"/>
      <c r="L798" s="36"/>
      <c r="M798" s="36"/>
      <c r="N798" s="36"/>
      <c r="O798" s="36"/>
      <c r="P798" s="36"/>
      <c r="Q798" s="36"/>
      <c r="R798" s="38"/>
      <c r="S798" s="36"/>
      <c r="T798" s="36"/>
      <c r="U798" s="36"/>
      <c r="V798" s="36"/>
      <c r="W798" s="36"/>
      <c r="X798" s="36"/>
      <c r="Y798" s="36"/>
      <c r="Z798" s="36"/>
      <c r="AA798" s="36"/>
    </row>
    <row r="799" spans="1:27" x14ac:dyDescent="0.25">
      <c r="A799" s="36"/>
      <c r="B799" s="36"/>
      <c r="C799" s="36"/>
      <c r="D799" s="36"/>
      <c r="E799" s="36"/>
      <c r="F799" s="36"/>
      <c r="G799" s="36"/>
      <c r="H799" s="36"/>
      <c r="I799" s="36"/>
      <c r="J799" s="36"/>
      <c r="K799" s="36"/>
      <c r="L799" s="36"/>
      <c r="M799" s="36"/>
      <c r="N799" s="36"/>
      <c r="O799" s="36"/>
      <c r="P799" s="36"/>
      <c r="Q799" s="36"/>
      <c r="R799" s="38"/>
      <c r="S799" s="36"/>
      <c r="T799" s="36"/>
      <c r="U799" s="36"/>
      <c r="V799" s="36"/>
      <c r="W799" s="36"/>
      <c r="X799" s="36"/>
      <c r="Y799" s="36"/>
      <c r="Z799" s="36"/>
      <c r="AA799" s="36"/>
    </row>
    <row r="800" spans="1:27" x14ac:dyDescent="0.25">
      <c r="A800" s="36"/>
      <c r="B800" s="36"/>
      <c r="C800" s="36"/>
      <c r="D800" s="36"/>
      <c r="E800" s="36"/>
      <c r="F800" s="36"/>
      <c r="G800" s="36"/>
      <c r="H800" s="36"/>
      <c r="I800" s="36"/>
      <c r="J800" s="36"/>
      <c r="K800" s="36"/>
      <c r="L800" s="36"/>
      <c r="M800" s="36"/>
      <c r="N800" s="36"/>
      <c r="O800" s="36"/>
      <c r="P800" s="36"/>
      <c r="Q800" s="36"/>
      <c r="R800" s="38"/>
      <c r="S800" s="36"/>
      <c r="T800" s="36"/>
      <c r="U800" s="36"/>
      <c r="V800" s="36"/>
      <c r="W800" s="36"/>
      <c r="X800" s="36"/>
      <c r="Y800" s="36"/>
      <c r="Z800" s="36"/>
      <c r="AA800" s="36"/>
    </row>
    <row r="801" spans="1:27" x14ac:dyDescent="0.25">
      <c r="A801" s="36"/>
      <c r="B801" s="36"/>
      <c r="C801" s="36"/>
      <c r="D801" s="36"/>
      <c r="E801" s="36"/>
      <c r="F801" s="36"/>
      <c r="G801" s="36"/>
      <c r="H801" s="36"/>
      <c r="I801" s="36"/>
      <c r="J801" s="36"/>
      <c r="K801" s="36"/>
      <c r="L801" s="36"/>
      <c r="M801" s="36"/>
      <c r="N801" s="36"/>
      <c r="O801" s="36"/>
      <c r="P801" s="36"/>
      <c r="Q801" s="36"/>
      <c r="R801" s="38"/>
      <c r="S801" s="36"/>
      <c r="T801" s="36"/>
      <c r="U801" s="36"/>
      <c r="V801" s="36"/>
      <c r="W801" s="36"/>
      <c r="X801" s="36"/>
      <c r="Y801" s="36"/>
      <c r="Z801" s="36"/>
      <c r="AA801" s="36"/>
    </row>
    <row r="802" spans="1:27" x14ac:dyDescent="0.25">
      <c r="A802" s="36"/>
      <c r="B802" s="36"/>
      <c r="C802" s="36"/>
      <c r="D802" s="36"/>
      <c r="E802" s="36"/>
      <c r="F802" s="36"/>
      <c r="G802" s="36"/>
      <c r="H802" s="36"/>
      <c r="I802" s="36"/>
      <c r="J802" s="36"/>
      <c r="K802" s="36"/>
      <c r="L802" s="36"/>
      <c r="M802" s="36"/>
      <c r="N802" s="36"/>
      <c r="O802" s="36"/>
      <c r="P802" s="36"/>
      <c r="Q802" s="36"/>
      <c r="R802" s="38"/>
      <c r="S802" s="36"/>
      <c r="T802" s="36"/>
      <c r="U802" s="36"/>
      <c r="V802" s="36"/>
      <c r="W802" s="36"/>
      <c r="X802" s="36"/>
      <c r="Y802" s="36"/>
      <c r="Z802" s="36"/>
      <c r="AA802" s="36"/>
    </row>
    <row r="803" spans="1:27" x14ac:dyDescent="0.25">
      <c r="A803" s="36"/>
      <c r="B803" s="36"/>
      <c r="C803" s="36"/>
      <c r="D803" s="36"/>
      <c r="E803" s="36"/>
      <c r="F803" s="36"/>
      <c r="G803" s="36"/>
      <c r="H803" s="36"/>
      <c r="I803" s="36"/>
      <c r="J803" s="36"/>
      <c r="K803" s="36"/>
      <c r="L803" s="36"/>
      <c r="M803" s="36"/>
      <c r="N803" s="36"/>
      <c r="O803" s="36"/>
      <c r="P803" s="36"/>
      <c r="Q803" s="36"/>
      <c r="R803" s="38"/>
      <c r="S803" s="36"/>
      <c r="T803" s="36"/>
      <c r="U803" s="36"/>
      <c r="V803" s="36"/>
      <c r="W803" s="36"/>
      <c r="X803" s="36"/>
      <c r="Y803" s="36"/>
      <c r="Z803" s="36"/>
      <c r="AA803" s="36"/>
    </row>
    <row r="804" spans="1:27" x14ac:dyDescent="0.25">
      <c r="A804" s="36"/>
      <c r="B804" s="36"/>
      <c r="C804" s="36"/>
      <c r="D804" s="36"/>
      <c r="E804" s="36"/>
      <c r="F804" s="36"/>
      <c r="G804" s="36"/>
      <c r="H804" s="36"/>
      <c r="I804" s="36"/>
      <c r="J804" s="36"/>
      <c r="K804" s="36"/>
      <c r="L804" s="36"/>
      <c r="M804" s="36"/>
      <c r="N804" s="36"/>
      <c r="O804" s="36"/>
      <c r="P804" s="36"/>
      <c r="Q804" s="36"/>
      <c r="R804" s="38"/>
      <c r="S804" s="36"/>
      <c r="T804" s="36"/>
      <c r="U804" s="36"/>
      <c r="V804" s="36"/>
      <c r="W804" s="36"/>
      <c r="X804" s="36"/>
      <c r="Y804" s="36"/>
      <c r="Z804" s="36"/>
      <c r="AA804" s="36"/>
    </row>
    <row r="805" spans="1:27" x14ac:dyDescent="0.25">
      <c r="A805" s="36"/>
      <c r="B805" s="36"/>
      <c r="C805" s="36"/>
      <c r="D805" s="36"/>
      <c r="E805" s="36"/>
      <c r="F805" s="36"/>
      <c r="G805" s="36"/>
      <c r="H805" s="36"/>
      <c r="I805" s="36"/>
      <c r="J805" s="36"/>
      <c r="K805" s="36"/>
      <c r="L805" s="36"/>
      <c r="M805" s="36"/>
      <c r="N805" s="36"/>
      <c r="O805" s="36"/>
      <c r="P805" s="36"/>
      <c r="Q805" s="36"/>
      <c r="R805" s="38"/>
      <c r="S805" s="36"/>
      <c r="T805" s="36"/>
      <c r="U805" s="36"/>
      <c r="V805" s="36"/>
      <c r="W805" s="36"/>
      <c r="X805" s="36"/>
      <c r="Y805" s="36"/>
      <c r="Z805" s="36"/>
      <c r="AA805" s="36"/>
    </row>
    <row r="806" spans="1:27" x14ac:dyDescent="0.25">
      <c r="A806" s="36"/>
      <c r="B806" s="36"/>
      <c r="C806" s="36"/>
      <c r="D806" s="36"/>
      <c r="E806" s="36"/>
      <c r="F806" s="36"/>
      <c r="G806" s="36"/>
      <c r="H806" s="36"/>
      <c r="I806" s="36"/>
      <c r="J806" s="36"/>
      <c r="K806" s="36"/>
      <c r="L806" s="36"/>
      <c r="M806" s="36"/>
      <c r="N806" s="36"/>
      <c r="O806" s="36"/>
      <c r="P806" s="36"/>
      <c r="Q806" s="36"/>
      <c r="R806" s="38"/>
      <c r="S806" s="36"/>
      <c r="T806" s="36"/>
      <c r="U806" s="36"/>
      <c r="V806" s="36"/>
      <c r="W806" s="36"/>
      <c r="X806" s="36"/>
      <c r="Y806" s="36"/>
      <c r="Z806" s="36"/>
      <c r="AA806" s="36"/>
    </row>
    <row r="807" spans="1:27" x14ac:dyDescent="0.25">
      <c r="A807" s="36"/>
      <c r="B807" s="36"/>
      <c r="C807" s="36"/>
      <c r="D807" s="36"/>
      <c r="E807" s="36"/>
      <c r="F807" s="36"/>
      <c r="G807" s="36"/>
      <c r="H807" s="36"/>
      <c r="I807" s="36"/>
      <c r="J807" s="36"/>
      <c r="K807" s="36"/>
      <c r="L807" s="36"/>
      <c r="M807" s="36"/>
      <c r="N807" s="36"/>
      <c r="O807" s="36"/>
      <c r="P807" s="36"/>
      <c r="Q807" s="36"/>
      <c r="R807" s="38"/>
      <c r="S807" s="36"/>
      <c r="T807" s="36"/>
      <c r="U807" s="36"/>
      <c r="V807" s="36"/>
      <c r="W807" s="36"/>
      <c r="X807" s="36"/>
      <c r="Y807" s="36"/>
      <c r="Z807" s="36"/>
      <c r="AA807" s="36"/>
    </row>
    <row r="808" spans="1:27" x14ac:dyDescent="0.25">
      <c r="A808" s="36"/>
      <c r="B808" s="36"/>
      <c r="C808" s="36"/>
      <c r="D808" s="36"/>
      <c r="E808" s="36"/>
      <c r="F808" s="36"/>
      <c r="G808" s="36"/>
      <c r="H808" s="36"/>
      <c r="I808" s="36"/>
      <c r="J808" s="36"/>
      <c r="K808" s="36"/>
      <c r="L808" s="36"/>
      <c r="M808" s="36"/>
      <c r="N808" s="36"/>
      <c r="O808" s="36"/>
      <c r="P808" s="36"/>
      <c r="Q808" s="36"/>
      <c r="R808" s="38"/>
      <c r="S808" s="36"/>
      <c r="T808" s="36"/>
      <c r="U808" s="36"/>
      <c r="V808" s="36"/>
      <c r="W808" s="36"/>
      <c r="X808" s="36"/>
      <c r="Y808" s="36"/>
      <c r="Z808" s="36"/>
      <c r="AA808" s="36"/>
    </row>
    <row r="809" spans="1:27" x14ac:dyDescent="0.25">
      <c r="A809" s="36"/>
      <c r="B809" s="36"/>
      <c r="C809" s="36"/>
      <c r="D809" s="36"/>
      <c r="E809" s="36"/>
      <c r="F809" s="36"/>
      <c r="G809" s="36"/>
      <c r="H809" s="36"/>
      <c r="I809" s="36"/>
      <c r="J809" s="36"/>
      <c r="K809" s="36"/>
      <c r="L809" s="36"/>
      <c r="M809" s="36"/>
      <c r="N809" s="36"/>
      <c r="O809" s="36"/>
      <c r="P809" s="36"/>
      <c r="Q809" s="36"/>
      <c r="R809" s="38"/>
      <c r="S809" s="36"/>
      <c r="T809" s="36"/>
      <c r="U809" s="36"/>
      <c r="V809" s="36"/>
      <c r="W809" s="36"/>
      <c r="X809" s="36"/>
      <c r="Y809" s="36"/>
      <c r="Z809" s="36"/>
      <c r="AA809" s="36"/>
    </row>
    <row r="810" spans="1:27" x14ac:dyDescent="0.25">
      <c r="A810" s="36"/>
      <c r="B810" s="36"/>
      <c r="C810" s="36"/>
      <c r="D810" s="36"/>
      <c r="E810" s="36"/>
      <c r="F810" s="36"/>
      <c r="G810" s="36"/>
      <c r="H810" s="36"/>
      <c r="I810" s="36"/>
      <c r="J810" s="36"/>
      <c r="K810" s="36"/>
      <c r="L810" s="36"/>
      <c r="M810" s="36"/>
      <c r="N810" s="36"/>
      <c r="O810" s="36"/>
      <c r="P810" s="36"/>
      <c r="Q810" s="36"/>
      <c r="R810" s="38"/>
      <c r="S810" s="36"/>
      <c r="T810" s="36"/>
      <c r="U810" s="36"/>
      <c r="V810" s="36"/>
      <c r="W810" s="36"/>
      <c r="X810" s="36"/>
      <c r="Y810" s="36"/>
      <c r="Z810" s="36"/>
      <c r="AA810" s="36"/>
    </row>
    <row r="811" spans="1:27" x14ac:dyDescent="0.25">
      <c r="A811" s="36"/>
      <c r="B811" s="36"/>
      <c r="C811" s="36"/>
      <c r="D811" s="36"/>
      <c r="E811" s="36"/>
      <c r="F811" s="36"/>
      <c r="G811" s="36"/>
      <c r="H811" s="36"/>
      <c r="I811" s="36"/>
      <c r="J811" s="36"/>
      <c r="K811" s="36"/>
      <c r="L811" s="36"/>
      <c r="M811" s="36"/>
      <c r="N811" s="36"/>
      <c r="O811" s="36"/>
      <c r="P811" s="36"/>
      <c r="Q811" s="36"/>
      <c r="R811" s="38"/>
      <c r="S811" s="36"/>
      <c r="T811" s="36"/>
      <c r="U811" s="36"/>
      <c r="V811" s="36"/>
      <c r="W811" s="36"/>
      <c r="X811" s="36"/>
      <c r="Y811" s="36"/>
      <c r="Z811" s="36"/>
      <c r="AA811" s="36"/>
    </row>
    <row r="812" spans="1:27" x14ac:dyDescent="0.25">
      <c r="A812" s="36"/>
      <c r="B812" s="36"/>
      <c r="C812" s="36"/>
      <c r="D812" s="36"/>
      <c r="E812" s="36"/>
      <c r="F812" s="36"/>
      <c r="G812" s="36"/>
      <c r="H812" s="36"/>
      <c r="I812" s="36"/>
      <c r="J812" s="36"/>
      <c r="K812" s="36"/>
      <c r="L812" s="36"/>
      <c r="M812" s="36"/>
      <c r="N812" s="36"/>
      <c r="O812" s="36"/>
      <c r="P812" s="36"/>
      <c r="Q812" s="36"/>
      <c r="R812" s="38"/>
      <c r="S812" s="36"/>
      <c r="T812" s="36"/>
      <c r="U812" s="36"/>
      <c r="V812" s="36"/>
      <c r="W812" s="36"/>
      <c r="X812" s="36"/>
      <c r="Y812" s="36"/>
      <c r="Z812" s="36"/>
      <c r="AA812" s="36"/>
    </row>
    <row r="813" spans="1:27" x14ac:dyDescent="0.25">
      <c r="A813" s="36"/>
      <c r="B813" s="36"/>
      <c r="C813" s="36"/>
      <c r="D813" s="36"/>
      <c r="E813" s="36"/>
      <c r="F813" s="36"/>
      <c r="G813" s="36"/>
      <c r="H813" s="36"/>
      <c r="I813" s="36"/>
      <c r="J813" s="36"/>
      <c r="K813" s="36"/>
      <c r="L813" s="36"/>
      <c r="M813" s="36"/>
      <c r="N813" s="36"/>
      <c r="O813" s="36"/>
      <c r="P813" s="36"/>
      <c r="Q813" s="36"/>
      <c r="R813" s="38"/>
      <c r="S813" s="36"/>
      <c r="T813" s="36"/>
      <c r="U813" s="36"/>
      <c r="V813" s="36"/>
      <c r="W813" s="36"/>
      <c r="X813" s="36"/>
      <c r="Y813" s="36"/>
      <c r="Z813" s="36"/>
      <c r="AA813" s="36"/>
    </row>
    <row r="814" spans="1:27" x14ac:dyDescent="0.25">
      <c r="A814" s="36"/>
      <c r="B814" s="36"/>
      <c r="C814" s="36"/>
      <c r="D814" s="36"/>
      <c r="E814" s="36"/>
      <c r="F814" s="36"/>
      <c r="G814" s="36"/>
      <c r="H814" s="36"/>
      <c r="I814" s="36"/>
      <c r="J814" s="36"/>
      <c r="K814" s="36"/>
      <c r="L814" s="36"/>
      <c r="M814" s="36"/>
      <c r="N814" s="36"/>
      <c r="O814" s="36"/>
      <c r="P814" s="36"/>
      <c r="Q814" s="36"/>
      <c r="R814" s="38"/>
      <c r="S814" s="36"/>
      <c r="T814" s="36"/>
      <c r="U814" s="36"/>
      <c r="V814" s="36"/>
      <c r="W814" s="36"/>
      <c r="X814" s="36"/>
      <c r="Y814" s="36"/>
      <c r="Z814" s="36"/>
      <c r="AA814" s="36"/>
    </row>
    <row r="815" spans="1:27" x14ac:dyDescent="0.25">
      <c r="A815" s="36"/>
      <c r="B815" s="36"/>
      <c r="C815" s="36"/>
      <c r="D815" s="36"/>
      <c r="E815" s="36"/>
      <c r="F815" s="36"/>
      <c r="G815" s="36"/>
      <c r="H815" s="36"/>
      <c r="I815" s="36"/>
      <c r="J815" s="36"/>
      <c r="K815" s="36"/>
      <c r="L815" s="36"/>
      <c r="M815" s="36"/>
      <c r="N815" s="36"/>
      <c r="O815" s="36"/>
      <c r="P815" s="36"/>
      <c r="Q815" s="36"/>
      <c r="R815" s="38"/>
      <c r="S815" s="36"/>
      <c r="T815" s="36"/>
      <c r="U815" s="36"/>
      <c r="V815" s="36"/>
      <c r="W815" s="36"/>
      <c r="X815" s="36"/>
      <c r="Y815" s="36"/>
      <c r="Z815" s="36"/>
      <c r="AA815" s="36"/>
    </row>
    <row r="816" spans="1:27" x14ac:dyDescent="0.25">
      <c r="A816" s="36"/>
      <c r="B816" s="36"/>
      <c r="C816" s="36"/>
      <c r="D816" s="36"/>
      <c r="E816" s="36"/>
      <c r="F816" s="36"/>
      <c r="G816" s="36"/>
      <c r="H816" s="36"/>
      <c r="I816" s="36"/>
      <c r="J816" s="36"/>
      <c r="K816" s="36"/>
      <c r="L816" s="36"/>
      <c r="M816" s="36"/>
      <c r="N816" s="36"/>
      <c r="O816" s="36"/>
      <c r="P816" s="36"/>
      <c r="Q816" s="36"/>
      <c r="R816" s="38"/>
      <c r="S816" s="36"/>
      <c r="T816" s="36"/>
      <c r="U816" s="36"/>
      <c r="V816" s="36"/>
      <c r="W816" s="36"/>
      <c r="X816" s="36"/>
      <c r="Y816" s="36"/>
      <c r="Z816" s="36"/>
      <c r="AA816" s="36"/>
    </row>
    <row r="817" spans="1:27" x14ac:dyDescent="0.25">
      <c r="A817" s="36"/>
      <c r="B817" s="36"/>
      <c r="C817" s="36"/>
      <c r="D817" s="36"/>
      <c r="E817" s="36"/>
      <c r="F817" s="36"/>
      <c r="G817" s="36"/>
      <c r="H817" s="36"/>
      <c r="I817" s="36"/>
      <c r="J817" s="36"/>
      <c r="K817" s="36"/>
      <c r="L817" s="36"/>
      <c r="M817" s="36"/>
      <c r="N817" s="36"/>
      <c r="O817" s="36"/>
      <c r="P817" s="36"/>
      <c r="Q817" s="36"/>
      <c r="R817" s="38"/>
      <c r="S817" s="36"/>
      <c r="T817" s="36"/>
      <c r="U817" s="36"/>
      <c r="V817" s="36"/>
      <c r="W817" s="36"/>
      <c r="X817" s="36"/>
      <c r="Y817" s="36"/>
      <c r="Z817" s="36"/>
      <c r="AA817" s="36"/>
    </row>
    <row r="818" spans="1:27" x14ac:dyDescent="0.25">
      <c r="A818" s="36"/>
      <c r="B818" s="36"/>
      <c r="C818" s="36"/>
      <c r="D818" s="36"/>
      <c r="E818" s="36"/>
      <c r="F818" s="36"/>
      <c r="G818" s="36"/>
      <c r="H818" s="36"/>
      <c r="I818" s="36"/>
      <c r="J818" s="36"/>
      <c r="K818" s="36"/>
      <c r="L818" s="36"/>
      <c r="M818" s="36"/>
      <c r="N818" s="36"/>
      <c r="O818" s="36"/>
      <c r="P818" s="36"/>
      <c r="Q818" s="36"/>
      <c r="R818" s="38"/>
      <c r="S818" s="36"/>
      <c r="T818" s="36"/>
      <c r="U818" s="36"/>
      <c r="V818" s="36"/>
      <c r="W818" s="36"/>
      <c r="X818" s="36"/>
      <c r="Y818" s="36"/>
      <c r="Z818" s="36"/>
      <c r="AA818" s="36"/>
    </row>
    <row r="819" spans="1:27" x14ac:dyDescent="0.25">
      <c r="A819" s="36"/>
      <c r="B819" s="36"/>
      <c r="C819" s="36"/>
      <c r="D819" s="36"/>
      <c r="E819" s="36"/>
      <c r="F819" s="36"/>
      <c r="G819" s="36"/>
      <c r="H819" s="36"/>
      <c r="I819" s="36"/>
      <c r="J819" s="36"/>
      <c r="K819" s="36"/>
      <c r="L819" s="36"/>
      <c r="M819" s="36"/>
      <c r="N819" s="36"/>
      <c r="O819" s="36"/>
      <c r="P819" s="36"/>
      <c r="Q819" s="36"/>
      <c r="R819" s="38"/>
      <c r="S819" s="36"/>
      <c r="T819" s="36"/>
      <c r="U819" s="36"/>
      <c r="V819" s="36"/>
      <c r="W819" s="36"/>
      <c r="X819" s="36"/>
      <c r="Y819" s="36"/>
      <c r="Z819" s="36"/>
      <c r="AA819" s="36"/>
    </row>
    <row r="820" spans="1:27" x14ac:dyDescent="0.25">
      <c r="A820" s="36"/>
      <c r="B820" s="36"/>
      <c r="C820" s="36"/>
      <c r="D820" s="36"/>
      <c r="E820" s="36"/>
      <c r="F820" s="36"/>
      <c r="G820" s="36"/>
      <c r="H820" s="36"/>
      <c r="I820" s="36"/>
      <c r="J820" s="36"/>
      <c r="K820" s="36"/>
      <c r="L820" s="36"/>
      <c r="M820" s="36"/>
      <c r="N820" s="36"/>
      <c r="O820" s="36"/>
      <c r="P820" s="36"/>
      <c r="Q820" s="36"/>
      <c r="R820" s="38"/>
      <c r="S820" s="36"/>
      <c r="T820" s="36"/>
      <c r="U820" s="36"/>
      <c r="V820" s="36"/>
      <c r="W820" s="36"/>
      <c r="X820" s="36"/>
      <c r="Y820" s="36"/>
      <c r="Z820" s="36"/>
      <c r="AA820" s="36"/>
    </row>
    <row r="821" spans="1:27" x14ac:dyDescent="0.25">
      <c r="A821" s="36"/>
      <c r="B821" s="36"/>
      <c r="C821" s="36"/>
      <c r="D821" s="36"/>
      <c r="E821" s="36"/>
      <c r="F821" s="36"/>
      <c r="G821" s="36"/>
      <c r="H821" s="36"/>
      <c r="I821" s="36"/>
      <c r="J821" s="36"/>
      <c r="K821" s="36"/>
      <c r="L821" s="36"/>
      <c r="M821" s="36"/>
      <c r="N821" s="36"/>
      <c r="O821" s="36"/>
      <c r="P821" s="36"/>
      <c r="Q821" s="36"/>
      <c r="R821" s="38"/>
      <c r="S821" s="36"/>
      <c r="T821" s="36"/>
      <c r="U821" s="36"/>
      <c r="V821" s="36"/>
      <c r="W821" s="36"/>
      <c r="X821" s="36"/>
      <c r="Y821" s="36"/>
      <c r="Z821" s="36"/>
      <c r="AA821" s="36"/>
    </row>
    <row r="822" spans="1:27" x14ac:dyDescent="0.25">
      <c r="A822" s="36"/>
      <c r="B822" s="36"/>
      <c r="C822" s="36"/>
      <c r="D822" s="36"/>
      <c r="E822" s="36"/>
      <c r="F822" s="36"/>
      <c r="G822" s="36"/>
      <c r="H822" s="36"/>
      <c r="I822" s="36"/>
      <c r="J822" s="36"/>
      <c r="K822" s="36"/>
      <c r="L822" s="36"/>
      <c r="M822" s="36"/>
      <c r="N822" s="36"/>
      <c r="O822" s="36"/>
      <c r="P822" s="36"/>
      <c r="Q822" s="36"/>
      <c r="R822" s="38"/>
      <c r="S822" s="36"/>
      <c r="T822" s="36"/>
      <c r="U822" s="36"/>
      <c r="V822" s="36"/>
      <c r="W822" s="36"/>
      <c r="X822" s="36"/>
      <c r="Y822" s="36"/>
      <c r="Z822" s="36"/>
      <c r="AA822" s="36"/>
    </row>
    <row r="823" spans="1:27" x14ac:dyDescent="0.25">
      <c r="A823" s="36"/>
      <c r="B823" s="36"/>
      <c r="C823" s="36"/>
      <c r="D823" s="36"/>
      <c r="E823" s="36"/>
      <c r="F823" s="36"/>
      <c r="G823" s="36"/>
      <c r="H823" s="36"/>
      <c r="I823" s="36"/>
      <c r="J823" s="36"/>
      <c r="K823" s="36"/>
      <c r="L823" s="36"/>
      <c r="M823" s="36"/>
      <c r="N823" s="36"/>
      <c r="O823" s="36"/>
      <c r="P823" s="36"/>
      <c r="Q823" s="36"/>
      <c r="R823" s="38"/>
      <c r="S823" s="36"/>
      <c r="T823" s="36"/>
      <c r="U823" s="36"/>
      <c r="V823" s="36"/>
      <c r="W823" s="36"/>
      <c r="X823" s="36"/>
      <c r="Y823" s="36"/>
      <c r="Z823" s="36"/>
      <c r="AA823" s="36"/>
    </row>
    <row r="824" spans="1:27" x14ac:dyDescent="0.25">
      <c r="A824" s="36"/>
      <c r="B824" s="36"/>
      <c r="C824" s="36"/>
      <c r="D824" s="36"/>
      <c r="E824" s="36"/>
      <c r="F824" s="36"/>
      <c r="G824" s="36"/>
      <c r="H824" s="36"/>
      <c r="I824" s="36"/>
      <c r="J824" s="36"/>
      <c r="K824" s="36"/>
      <c r="L824" s="36"/>
      <c r="M824" s="36"/>
      <c r="N824" s="36"/>
      <c r="O824" s="36"/>
      <c r="P824" s="36"/>
      <c r="Q824" s="36"/>
      <c r="R824" s="38"/>
      <c r="S824" s="36"/>
      <c r="T824" s="36"/>
      <c r="U824" s="36"/>
      <c r="V824" s="36"/>
      <c r="W824" s="36"/>
      <c r="X824" s="36"/>
      <c r="Y824" s="36"/>
      <c r="Z824" s="36"/>
      <c r="AA824" s="36"/>
    </row>
    <row r="825" spans="1:27" x14ac:dyDescent="0.25">
      <c r="A825" s="36"/>
      <c r="B825" s="36"/>
      <c r="C825" s="36"/>
      <c r="D825" s="36"/>
      <c r="E825" s="36"/>
      <c r="F825" s="36"/>
      <c r="G825" s="36"/>
      <c r="H825" s="36"/>
      <c r="I825" s="36"/>
      <c r="J825" s="36"/>
      <c r="K825" s="36"/>
      <c r="L825" s="36"/>
      <c r="M825" s="36"/>
      <c r="N825" s="36"/>
      <c r="O825" s="36"/>
      <c r="P825" s="36"/>
      <c r="Q825" s="36"/>
      <c r="R825" s="38"/>
      <c r="S825" s="36"/>
      <c r="T825" s="36"/>
      <c r="U825" s="36"/>
      <c r="V825" s="36"/>
      <c r="W825" s="36"/>
      <c r="X825" s="36"/>
      <c r="Y825" s="36"/>
      <c r="Z825" s="36"/>
      <c r="AA825" s="36"/>
    </row>
    <row r="826" spans="1:27" x14ac:dyDescent="0.25">
      <c r="A826" s="36"/>
      <c r="B826" s="36"/>
      <c r="C826" s="36"/>
      <c r="D826" s="36"/>
      <c r="E826" s="36"/>
      <c r="F826" s="36"/>
      <c r="G826" s="36"/>
      <c r="H826" s="36"/>
      <c r="I826" s="36"/>
      <c r="J826" s="36"/>
      <c r="K826" s="36"/>
      <c r="L826" s="36"/>
      <c r="M826" s="36"/>
      <c r="N826" s="36"/>
      <c r="O826" s="36"/>
      <c r="P826" s="36"/>
      <c r="Q826" s="36"/>
      <c r="R826" s="38"/>
      <c r="S826" s="36"/>
      <c r="T826" s="36"/>
      <c r="U826" s="36"/>
      <c r="V826" s="36"/>
      <c r="W826" s="36"/>
      <c r="X826" s="36"/>
      <c r="Y826" s="36"/>
      <c r="Z826" s="36"/>
      <c r="AA826" s="36"/>
    </row>
    <row r="827" spans="1:27" x14ac:dyDescent="0.25">
      <c r="A827" s="36"/>
      <c r="B827" s="36"/>
      <c r="C827" s="36"/>
      <c r="D827" s="36"/>
      <c r="E827" s="36"/>
      <c r="F827" s="36"/>
      <c r="G827" s="36"/>
      <c r="H827" s="36"/>
      <c r="I827" s="36"/>
      <c r="J827" s="36"/>
      <c r="K827" s="36"/>
      <c r="L827" s="36"/>
      <c r="M827" s="36"/>
      <c r="N827" s="36"/>
      <c r="O827" s="36"/>
      <c r="P827" s="36"/>
      <c r="Q827" s="36"/>
      <c r="R827" s="38"/>
      <c r="S827" s="36"/>
      <c r="T827" s="36"/>
      <c r="U827" s="36"/>
      <c r="V827" s="36"/>
      <c r="W827" s="36"/>
      <c r="X827" s="36"/>
      <c r="Y827" s="36"/>
      <c r="Z827" s="36"/>
      <c r="AA827" s="36"/>
    </row>
    <row r="828" spans="1:27" x14ac:dyDescent="0.25">
      <c r="A828" s="36"/>
      <c r="B828" s="36"/>
      <c r="C828" s="36"/>
      <c r="D828" s="36"/>
      <c r="E828" s="36"/>
      <c r="F828" s="36"/>
      <c r="G828" s="36"/>
      <c r="H828" s="36"/>
      <c r="I828" s="36"/>
      <c r="J828" s="36"/>
      <c r="K828" s="36"/>
      <c r="L828" s="36"/>
      <c r="M828" s="36"/>
      <c r="N828" s="36"/>
      <c r="O828" s="36"/>
      <c r="P828" s="36"/>
      <c r="Q828" s="36"/>
      <c r="R828" s="38"/>
      <c r="S828" s="36"/>
      <c r="T828" s="36"/>
      <c r="U828" s="36"/>
      <c r="V828" s="36"/>
      <c r="W828" s="36"/>
      <c r="X828" s="36"/>
      <c r="Y828" s="36"/>
      <c r="Z828" s="36"/>
      <c r="AA828" s="36"/>
    </row>
    <row r="829" spans="1:27" x14ac:dyDescent="0.25">
      <c r="A829" s="36"/>
      <c r="B829" s="36"/>
      <c r="C829" s="36"/>
      <c r="D829" s="36"/>
      <c r="E829" s="36"/>
      <c r="F829" s="36"/>
      <c r="G829" s="36"/>
      <c r="H829" s="36"/>
      <c r="I829" s="36"/>
      <c r="J829" s="36"/>
      <c r="K829" s="36"/>
      <c r="L829" s="36"/>
      <c r="M829" s="36"/>
      <c r="N829" s="36"/>
      <c r="O829" s="36"/>
      <c r="P829" s="36"/>
      <c r="Q829" s="36"/>
      <c r="R829" s="38"/>
      <c r="S829" s="36"/>
      <c r="T829" s="36"/>
      <c r="U829" s="36"/>
      <c r="V829" s="36"/>
      <c r="W829" s="36"/>
      <c r="X829" s="36"/>
      <c r="Y829" s="36"/>
      <c r="Z829" s="36"/>
      <c r="AA829" s="36"/>
    </row>
    <row r="830" spans="1:27" x14ac:dyDescent="0.25">
      <c r="A830" s="36"/>
      <c r="B830" s="36"/>
      <c r="C830" s="36"/>
      <c r="D830" s="36"/>
      <c r="E830" s="36"/>
      <c r="F830" s="36"/>
      <c r="G830" s="36"/>
      <c r="H830" s="36"/>
      <c r="I830" s="36"/>
      <c r="J830" s="36"/>
      <c r="K830" s="36"/>
      <c r="L830" s="36"/>
      <c r="M830" s="36"/>
      <c r="N830" s="36"/>
      <c r="O830" s="36"/>
      <c r="P830" s="36"/>
      <c r="Q830" s="36"/>
      <c r="R830" s="38"/>
      <c r="S830" s="36"/>
      <c r="T830" s="36"/>
      <c r="U830" s="36"/>
      <c r="V830" s="36"/>
      <c r="W830" s="36"/>
      <c r="X830" s="36"/>
      <c r="Y830" s="36"/>
      <c r="Z830" s="36"/>
      <c r="AA830" s="36"/>
    </row>
    <row r="831" spans="1:27" x14ac:dyDescent="0.25">
      <c r="A831" s="36"/>
      <c r="B831" s="36"/>
      <c r="C831" s="36"/>
      <c r="D831" s="36"/>
      <c r="E831" s="36"/>
      <c r="F831" s="36"/>
      <c r="G831" s="36"/>
      <c r="H831" s="36"/>
      <c r="I831" s="36"/>
      <c r="J831" s="36"/>
      <c r="K831" s="36"/>
      <c r="L831" s="36"/>
      <c r="M831" s="36"/>
      <c r="N831" s="36"/>
      <c r="O831" s="36"/>
      <c r="P831" s="36"/>
      <c r="Q831" s="36"/>
      <c r="R831" s="38"/>
      <c r="S831" s="36"/>
      <c r="T831" s="36"/>
      <c r="U831" s="36"/>
      <c r="V831" s="36"/>
      <c r="W831" s="36"/>
      <c r="X831" s="36"/>
      <c r="Y831" s="36"/>
      <c r="Z831" s="36"/>
      <c r="AA831" s="36"/>
    </row>
    <row r="832" spans="1:27" x14ac:dyDescent="0.25">
      <c r="A832" s="36"/>
      <c r="B832" s="36"/>
      <c r="C832" s="36"/>
      <c r="D832" s="36"/>
      <c r="E832" s="36"/>
      <c r="F832" s="36"/>
      <c r="G832" s="36"/>
      <c r="H832" s="36"/>
      <c r="I832" s="36"/>
      <c r="J832" s="36"/>
      <c r="K832" s="36"/>
      <c r="L832" s="36"/>
      <c r="M832" s="36"/>
      <c r="N832" s="36"/>
      <c r="O832" s="36"/>
      <c r="P832" s="36"/>
      <c r="Q832" s="36"/>
      <c r="R832" s="38"/>
      <c r="S832" s="36"/>
      <c r="T832" s="36"/>
      <c r="U832" s="36"/>
      <c r="V832" s="36"/>
      <c r="W832" s="36"/>
      <c r="X832" s="36"/>
      <c r="Y832" s="36"/>
      <c r="Z832" s="36"/>
      <c r="AA832" s="36"/>
    </row>
    <row r="833" spans="1:27" x14ac:dyDescent="0.25">
      <c r="A833" s="36"/>
      <c r="B833" s="36"/>
      <c r="C833" s="36"/>
      <c r="D833" s="36"/>
      <c r="E833" s="36"/>
      <c r="F833" s="36"/>
      <c r="G833" s="36"/>
      <c r="H833" s="36"/>
      <c r="I833" s="36"/>
      <c r="J833" s="36"/>
      <c r="K833" s="36"/>
      <c r="L833" s="36"/>
      <c r="M833" s="36"/>
      <c r="N833" s="36"/>
      <c r="O833" s="36"/>
      <c r="P833" s="36"/>
      <c r="Q833" s="36"/>
      <c r="R833" s="38"/>
      <c r="S833" s="36"/>
      <c r="T833" s="36"/>
      <c r="U833" s="36"/>
      <c r="V833" s="36"/>
      <c r="W833" s="36"/>
      <c r="X833" s="36"/>
      <c r="Y833" s="36"/>
      <c r="Z833" s="36"/>
      <c r="AA833" s="36"/>
    </row>
    <row r="834" spans="1:27" x14ac:dyDescent="0.25">
      <c r="A834" s="36"/>
      <c r="B834" s="36"/>
      <c r="C834" s="36"/>
      <c r="D834" s="36"/>
      <c r="E834" s="36"/>
      <c r="F834" s="36"/>
      <c r="G834" s="36"/>
      <c r="H834" s="36"/>
      <c r="I834" s="36"/>
      <c r="J834" s="36"/>
      <c r="K834" s="36"/>
      <c r="L834" s="36"/>
      <c r="M834" s="36"/>
      <c r="N834" s="36"/>
      <c r="O834" s="36"/>
      <c r="P834" s="36"/>
      <c r="Q834" s="36"/>
      <c r="R834" s="38"/>
      <c r="S834" s="36"/>
      <c r="T834" s="36"/>
      <c r="U834" s="36"/>
      <c r="V834" s="36"/>
      <c r="W834" s="36"/>
      <c r="X834" s="36"/>
      <c r="Y834" s="36"/>
      <c r="Z834" s="36"/>
      <c r="AA834" s="36"/>
    </row>
    <row r="835" spans="1:27" x14ac:dyDescent="0.25">
      <c r="A835" s="36"/>
      <c r="B835" s="36"/>
      <c r="C835" s="36"/>
      <c r="D835" s="36"/>
      <c r="E835" s="36"/>
      <c r="F835" s="36"/>
      <c r="G835" s="36"/>
      <c r="H835" s="36"/>
      <c r="I835" s="36"/>
      <c r="J835" s="36"/>
      <c r="K835" s="36"/>
      <c r="L835" s="36"/>
      <c r="M835" s="36"/>
      <c r="N835" s="36"/>
      <c r="O835" s="36"/>
      <c r="P835" s="36"/>
      <c r="Q835" s="36"/>
      <c r="R835" s="38"/>
      <c r="S835" s="36"/>
      <c r="T835" s="36"/>
      <c r="U835" s="36"/>
      <c r="V835" s="36"/>
      <c r="W835" s="36"/>
      <c r="X835" s="36"/>
      <c r="Y835" s="36"/>
      <c r="Z835" s="36"/>
      <c r="AA835" s="36"/>
    </row>
    <row r="836" spans="1:27" x14ac:dyDescent="0.25">
      <c r="A836" s="36"/>
      <c r="B836" s="36"/>
      <c r="C836" s="36"/>
      <c r="D836" s="36"/>
      <c r="E836" s="36"/>
      <c r="F836" s="36"/>
      <c r="G836" s="36"/>
      <c r="H836" s="36"/>
      <c r="I836" s="36"/>
      <c r="J836" s="36"/>
      <c r="K836" s="36"/>
      <c r="L836" s="36"/>
      <c r="M836" s="36"/>
      <c r="N836" s="36"/>
      <c r="O836" s="36"/>
      <c r="P836" s="36"/>
      <c r="Q836" s="36"/>
      <c r="R836" s="38"/>
      <c r="S836" s="36"/>
      <c r="T836" s="36"/>
      <c r="U836" s="36"/>
      <c r="V836" s="36"/>
      <c r="W836" s="36"/>
      <c r="X836" s="36"/>
      <c r="Y836" s="36"/>
      <c r="Z836" s="36"/>
      <c r="AA836" s="36"/>
    </row>
    <row r="837" spans="1:27" x14ac:dyDescent="0.25">
      <c r="A837" s="36"/>
      <c r="B837" s="36"/>
      <c r="C837" s="36"/>
      <c r="D837" s="36"/>
      <c r="E837" s="36"/>
      <c r="F837" s="36"/>
      <c r="G837" s="36"/>
      <c r="H837" s="36"/>
      <c r="I837" s="36"/>
      <c r="J837" s="36"/>
      <c r="K837" s="36"/>
      <c r="L837" s="36"/>
      <c r="M837" s="36"/>
      <c r="N837" s="36"/>
      <c r="O837" s="36"/>
      <c r="P837" s="36"/>
      <c r="Q837" s="36"/>
      <c r="R837" s="38"/>
      <c r="S837" s="36"/>
      <c r="T837" s="36"/>
      <c r="U837" s="36"/>
      <c r="V837" s="36"/>
      <c r="W837" s="36"/>
      <c r="X837" s="36"/>
      <c r="Y837" s="36"/>
      <c r="Z837" s="36"/>
      <c r="AA837" s="36"/>
    </row>
    <row r="838" spans="1:27" x14ac:dyDescent="0.25">
      <c r="A838" s="36"/>
      <c r="B838" s="36"/>
      <c r="C838" s="36"/>
      <c r="D838" s="36"/>
      <c r="E838" s="36"/>
      <c r="F838" s="36"/>
      <c r="G838" s="36"/>
      <c r="H838" s="36"/>
      <c r="I838" s="36"/>
      <c r="J838" s="36"/>
      <c r="K838" s="36"/>
      <c r="L838" s="36"/>
      <c r="M838" s="36"/>
      <c r="N838" s="36"/>
      <c r="O838" s="36"/>
      <c r="P838" s="36"/>
      <c r="Q838" s="36"/>
      <c r="R838" s="38"/>
      <c r="S838" s="36"/>
      <c r="T838" s="36"/>
      <c r="U838" s="36"/>
      <c r="V838" s="36"/>
      <c r="W838" s="36"/>
      <c r="X838" s="36"/>
      <c r="Y838" s="36"/>
      <c r="Z838" s="36"/>
      <c r="AA838" s="36"/>
    </row>
    <row r="839" spans="1:27" x14ac:dyDescent="0.25">
      <c r="A839" s="36"/>
      <c r="B839" s="36"/>
      <c r="C839" s="36"/>
      <c r="D839" s="36"/>
      <c r="E839" s="36"/>
      <c r="F839" s="36"/>
      <c r="G839" s="36"/>
      <c r="H839" s="36"/>
      <c r="I839" s="36"/>
      <c r="J839" s="36"/>
      <c r="K839" s="36"/>
      <c r="L839" s="36"/>
      <c r="M839" s="36"/>
      <c r="N839" s="36"/>
      <c r="O839" s="36"/>
      <c r="P839" s="36"/>
      <c r="Q839" s="36"/>
      <c r="R839" s="38"/>
      <c r="S839" s="36"/>
      <c r="T839" s="36"/>
      <c r="U839" s="36"/>
      <c r="V839" s="36"/>
      <c r="W839" s="36"/>
      <c r="X839" s="36"/>
      <c r="Y839" s="36"/>
      <c r="Z839" s="36"/>
      <c r="AA839" s="36"/>
    </row>
    <row r="840" spans="1:27" x14ac:dyDescent="0.25">
      <c r="A840" s="36"/>
      <c r="B840" s="36"/>
      <c r="C840" s="36"/>
      <c r="D840" s="36"/>
      <c r="E840" s="36"/>
      <c r="F840" s="36"/>
      <c r="G840" s="36"/>
      <c r="H840" s="36"/>
      <c r="I840" s="36"/>
      <c r="J840" s="36"/>
      <c r="K840" s="36"/>
      <c r="L840" s="36"/>
      <c r="M840" s="36"/>
      <c r="N840" s="36"/>
      <c r="O840" s="36"/>
      <c r="P840" s="36"/>
      <c r="Q840" s="36"/>
      <c r="R840" s="38"/>
      <c r="S840" s="36"/>
      <c r="T840" s="36"/>
      <c r="U840" s="36"/>
      <c r="V840" s="36"/>
      <c r="W840" s="36"/>
      <c r="X840" s="36"/>
      <c r="Y840" s="36"/>
      <c r="Z840" s="36"/>
      <c r="AA840" s="36"/>
    </row>
    <row r="841" spans="1:27" x14ac:dyDescent="0.25">
      <c r="A841" s="36"/>
      <c r="B841" s="36"/>
      <c r="C841" s="36"/>
      <c r="D841" s="36"/>
      <c r="E841" s="36"/>
      <c r="F841" s="36"/>
      <c r="G841" s="36"/>
      <c r="H841" s="36"/>
      <c r="I841" s="36"/>
      <c r="J841" s="36"/>
      <c r="K841" s="36"/>
      <c r="L841" s="36"/>
      <c r="M841" s="36"/>
      <c r="N841" s="36"/>
      <c r="O841" s="36"/>
      <c r="P841" s="36"/>
      <c r="Q841" s="36"/>
      <c r="R841" s="38"/>
      <c r="S841" s="36"/>
      <c r="T841" s="36"/>
      <c r="U841" s="36"/>
      <c r="V841" s="36"/>
      <c r="W841" s="36"/>
      <c r="X841" s="36"/>
      <c r="Y841" s="36"/>
      <c r="Z841" s="36"/>
      <c r="AA841" s="36"/>
    </row>
    <row r="842" spans="1:27" x14ac:dyDescent="0.25">
      <c r="A842" s="36"/>
      <c r="B842" s="36"/>
      <c r="C842" s="36"/>
      <c r="D842" s="36"/>
      <c r="E842" s="36"/>
      <c r="F842" s="36"/>
      <c r="G842" s="36"/>
      <c r="H842" s="36"/>
      <c r="I842" s="36"/>
      <c r="J842" s="36"/>
      <c r="K842" s="36"/>
      <c r="L842" s="36"/>
      <c r="M842" s="36"/>
      <c r="N842" s="36"/>
      <c r="O842" s="36"/>
      <c r="P842" s="36"/>
      <c r="Q842" s="36"/>
      <c r="R842" s="38"/>
      <c r="S842" s="36"/>
      <c r="T842" s="36"/>
      <c r="U842" s="36"/>
      <c r="V842" s="36"/>
      <c r="W842" s="36"/>
      <c r="X842" s="36"/>
      <c r="Y842" s="36"/>
      <c r="Z842" s="36"/>
      <c r="AA842" s="36"/>
    </row>
    <row r="843" spans="1:27" x14ac:dyDescent="0.25">
      <c r="A843" s="36"/>
      <c r="B843" s="36"/>
      <c r="C843" s="36"/>
      <c r="D843" s="36"/>
      <c r="E843" s="36"/>
      <c r="F843" s="36"/>
      <c r="G843" s="36"/>
      <c r="H843" s="36"/>
      <c r="I843" s="36"/>
      <c r="J843" s="36"/>
      <c r="K843" s="36"/>
      <c r="L843" s="36"/>
      <c r="M843" s="36"/>
      <c r="N843" s="36"/>
      <c r="O843" s="36"/>
      <c r="P843" s="36"/>
      <c r="Q843" s="36"/>
      <c r="R843" s="38"/>
      <c r="S843" s="36"/>
      <c r="T843" s="36"/>
      <c r="U843" s="36"/>
      <c r="V843" s="36"/>
      <c r="W843" s="36"/>
      <c r="X843" s="36"/>
      <c r="Y843" s="36"/>
      <c r="Z843" s="36"/>
      <c r="AA843" s="36"/>
    </row>
    <row r="844" spans="1:27" x14ac:dyDescent="0.25">
      <c r="A844" s="36"/>
      <c r="B844" s="36"/>
      <c r="C844" s="36"/>
      <c r="D844" s="36"/>
      <c r="E844" s="36"/>
      <c r="F844" s="36"/>
      <c r="G844" s="36"/>
      <c r="H844" s="36"/>
      <c r="I844" s="36"/>
      <c r="J844" s="36"/>
      <c r="K844" s="36"/>
      <c r="L844" s="36"/>
      <c r="M844" s="36"/>
      <c r="N844" s="36"/>
      <c r="O844" s="36"/>
      <c r="P844" s="36"/>
      <c r="Q844" s="36"/>
      <c r="R844" s="38"/>
      <c r="S844" s="36"/>
      <c r="T844" s="36"/>
      <c r="U844" s="36"/>
      <c r="V844" s="36"/>
      <c r="W844" s="36"/>
      <c r="X844" s="36"/>
      <c r="Y844" s="36"/>
      <c r="Z844" s="36"/>
      <c r="AA844" s="36"/>
    </row>
    <row r="845" spans="1:27" x14ac:dyDescent="0.25">
      <c r="A845" s="36"/>
      <c r="B845" s="36"/>
      <c r="C845" s="36"/>
      <c r="D845" s="36"/>
      <c r="E845" s="36"/>
      <c r="F845" s="36"/>
      <c r="G845" s="36"/>
      <c r="H845" s="36"/>
      <c r="I845" s="36"/>
      <c r="J845" s="36"/>
      <c r="K845" s="36"/>
      <c r="L845" s="36"/>
      <c r="M845" s="36"/>
      <c r="N845" s="36"/>
      <c r="O845" s="36"/>
      <c r="P845" s="36"/>
      <c r="Q845" s="36"/>
      <c r="R845" s="38"/>
      <c r="S845" s="36"/>
      <c r="T845" s="36"/>
      <c r="U845" s="36"/>
      <c r="V845" s="36"/>
      <c r="W845" s="36"/>
      <c r="X845" s="36"/>
      <c r="Y845" s="36"/>
      <c r="Z845" s="36"/>
      <c r="AA845" s="36"/>
    </row>
    <row r="846" spans="1:27" x14ac:dyDescent="0.25">
      <c r="A846" s="36"/>
      <c r="B846" s="36"/>
      <c r="C846" s="36"/>
      <c r="D846" s="36"/>
      <c r="E846" s="36"/>
      <c r="F846" s="36"/>
      <c r="G846" s="36"/>
      <c r="H846" s="36"/>
      <c r="I846" s="36"/>
      <c r="J846" s="36"/>
      <c r="K846" s="36"/>
      <c r="L846" s="36"/>
      <c r="M846" s="36"/>
      <c r="N846" s="36"/>
      <c r="O846" s="36"/>
      <c r="P846" s="36"/>
      <c r="Q846" s="36"/>
      <c r="R846" s="38"/>
      <c r="S846" s="36"/>
      <c r="T846" s="36"/>
      <c r="U846" s="36"/>
      <c r="V846" s="36"/>
      <c r="W846" s="36"/>
      <c r="X846" s="36"/>
      <c r="Y846" s="36"/>
      <c r="Z846" s="36"/>
      <c r="AA846" s="36"/>
    </row>
    <row r="847" spans="1:27" x14ac:dyDescent="0.25">
      <c r="A847" s="36"/>
      <c r="B847" s="36"/>
      <c r="C847" s="36"/>
      <c r="D847" s="36"/>
      <c r="E847" s="36"/>
      <c r="F847" s="36"/>
      <c r="G847" s="36"/>
      <c r="H847" s="36"/>
      <c r="I847" s="36"/>
      <c r="J847" s="36"/>
      <c r="K847" s="36"/>
      <c r="L847" s="36"/>
      <c r="M847" s="36"/>
      <c r="N847" s="36"/>
      <c r="O847" s="36"/>
      <c r="P847" s="36"/>
      <c r="Q847" s="36"/>
      <c r="R847" s="38"/>
      <c r="S847" s="36"/>
      <c r="T847" s="36"/>
      <c r="U847" s="36"/>
      <c r="V847" s="36"/>
      <c r="W847" s="36"/>
      <c r="X847" s="36"/>
      <c r="Y847" s="36"/>
      <c r="Z847" s="36"/>
      <c r="AA847" s="36"/>
    </row>
    <row r="848" spans="1:27" x14ac:dyDescent="0.25">
      <c r="A848" s="36"/>
      <c r="B848" s="36"/>
      <c r="C848" s="36"/>
      <c r="D848" s="36"/>
      <c r="E848" s="36"/>
      <c r="F848" s="36"/>
      <c r="G848" s="36"/>
      <c r="H848" s="36"/>
      <c r="I848" s="36"/>
      <c r="J848" s="36"/>
      <c r="K848" s="36"/>
      <c r="L848" s="36"/>
      <c r="M848" s="36"/>
      <c r="N848" s="36"/>
      <c r="O848" s="36"/>
      <c r="P848" s="36"/>
      <c r="Q848" s="36"/>
      <c r="R848" s="38"/>
      <c r="S848" s="36"/>
      <c r="T848" s="36"/>
      <c r="U848" s="36"/>
      <c r="V848" s="36"/>
      <c r="W848" s="36"/>
      <c r="X848" s="36"/>
      <c r="Y848" s="36"/>
      <c r="Z848" s="36"/>
      <c r="AA848" s="36"/>
    </row>
    <row r="849" spans="1:27" x14ac:dyDescent="0.25">
      <c r="A849" s="36"/>
      <c r="B849" s="36"/>
      <c r="C849" s="36"/>
      <c r="D849" s="36"/>
      <c r="E849" s="36"/>
      <c r="F849" s="36"/>
      <c r="G849" s="36"/>
      <c r="H849" s="36"/>
      <c r="I849" s="36"/>
      <c r="J849" s="36"/>
      <c r="K849" s="36"/>
      <c r="L849" s="36"/>
      <c r="M849" s="36"/>
      <c r="N849" s="36"/>
      <c r="O849" s="36"/>
      <c r="P849" s="36"/>
      <c r="Q849" s="36"/>
      <c r="R849" s="38"/>
      <c r="S849" s="36"/>
      <c r="T849" s="36"/>
      <c r="U849" s="36"/>
      <c r="V849" s="36"/>
      <c r="W849" s="36"/>
      <c r="X849" s="36"/>
      <c r="Y849" s="36"/>
      <c r="Z849" s="36"/>
      <c r="AA849" s="36"/>
    </row>
    <row r="850" spans="1:27" x14ac:dyDescent="0.25">
      <c r="A850" s="36"/>
      <c r="B850" s="36"/>
      <c r="C850" s="36"/>
      <c r="D850" s="36"/>
      <c r="E850" s="36"/>
      <c r="F850" s="36"/>
      <c r="G850" s="36"/>
      <c r="H850" s="36"/>
      <c r="I850" s="36"/>
      <c r="J850" s="36"/>
      <c r="K850" s="36"/>
      <c r="L850" s="36"/>
      <c r="M850" s="36"/>
      <c r="N850" s="36"/>
      <c r="O850" s="36"/>
      <c r="P850" s="36"/>
      <c r="Q850" s="36"/>
      <c r="R850" s="38"/>
      <c r="S850" s="36"/>
      <c r="T850" s="36"/>
      <c r="U850" s="36"/>
      <c r="V850" s="36"/>
      <c r="W850" s="36"/>
      <c r="X850" s="36"/>
      <c r="Y850" s="36"/>
      <c r="Z850" s="36"/>
      <c r="AA850" s="36"/>
    </row>
    <row r="851" spans="1:27" x14ac:dyDescent="0.25">
      <c r="A851" s="36"/>
      <c r="B851" s="36"/>
      <c r="C851" s="36"/>
      <c r="D851" s="36"/>
      <c r="E851" s="36"/>
      <c r="F851" s="36"/>
      <c r="G851" s="36"/>
      <c r="H851" s="36"/>
      <c r="I851" s="36"/>
      <c r="J851" s="36"/>
      <c r="K851" s="36"/>
      <c r="L851" s="36"/>
      <c r="M851" s="36"/>
      <c r="N851" s="36"/>
      <c r="O851" s="36"/>
      <c r="P851" s="36"/>
      <c r="Q851" s="36"/>
      <c r="R851" s="38"/>
      <c r="S851" s="36"/>
      <c r="T851" s="36"/>
      <c r="U851" s="36"/>
      <c r="V851" s="36"/>
      <c r="W851" s="36"/>
      <c r="X851" s="36"/>
      <c r="Y851" s="36"/>
      <c r="Z851" s="36"/>
      <c r="AA851" s="36"/>
    </row>
    <row r="852" spans="1:27" x14ac:dyDescent="0.25">
      <c r="A852" s="36"/>
      <c r="B852" s="36"/>
      <c r="C852" s="36"/>
      <c r="D852" s="36"/>
      <c r="E852" s="36"/>
      <c r="F852" s="36"/>
      <c r="G852" s="36"/>
      <c r="H852" s="36"/>
      <c r="I852" s="36"/>
      <c r="J852" s="36"/>
      <c r="K852" s="36"/>
      <c r="L852" s="36"/>
      <c r="M852" s="36"/>
      <c r="N852" s="36"/>
      <c r="O852" s="36"/>
      <c r="P852" s="36"/>
      <c r="Q852" s="36"/>
      <c r="R852" s="38"/>
      <c r="S852" s="36"/>
      <c r="T852" s="36"/>
      <c r="U852" s="36"/>
      <c r="V852" s="36"/>
      <c r="W852" s="36"/>
      <c r="X852" s="36"/>
      <c r="Y852" s="36"/>
      <c r="Z852" s="36"/>
      <c r="AA852" s="36"/>
    </row>
    <row r="853" spans="1:27" x14ac:dyDescent="0.25">
      <c r="A853" s="36"/>
      <c r="B853" s="36"/>
      <c r="C853" s="36"/>
      <c r="D853" s="36"/>
      <c r="E853" s="36"/>
      <c r="F853" s="36"/>
      <c r="G853" s="36"/>
      <c r="H853" s="36"/>
      <c r="I853" s="36"/>
      <c r="J853" s="36"/>
      <c r="K853" s="36"/>
      <c r="L853" s="36"/>
      <c r="M853" s="36"/>
      <c r="N853" s="36"/>
      <c r="O853" s="36"/>
      <c r="P853" s="36"/>
      <c r="Q853" s="36"/>
      <c r="R853" s="38"/>
      <c r="S853" s="36"/>
      <c r="T853" s="36"/>
      <c r="U853" s="36"/>
      <c r="V853" s="36"/>
      <c r="W853" s="36"/>
      <c r="X853" s="36"/>
      <c r="Y853" s="36"/>
      <c r="Z853" s="36"/>
      <c r="AA853" s="36"/>
    </row>
    <row r="854" spans="1:27" x14ac:dyDescent="0.25">
      <c r="A854" s="36"/>
      <c r="B854" s="36"/>
      <c r="C854" s="36"/>
      <c r="D854" s="36"/>
      <c r="E854" s="36"/>
      <c r="F854" s="36"/>
      <c r="G854" s="36"/>
      <c r="H854" s="36"/>
      <c r="I854" s="36"/>
      <c r="J854" s="36"/>
      <c r="K854" s="36"/>
      <c r="L854" s="36"/>
      <c r="M854" s="36"/>
      <c r="N854" s="36"/>
      <c r="O854" s="36"/>
      <c r="P854" s="36"/>
      <c r="Q854" s="36"/>
      <c r="R854" s="38"/>
      <c r="S854" s="36"/>
      <c r="T854" s="36"/>
      <c r="U854" s="36"/>
      <c r="V854" s="36"/>
      <c r="W854" s="36"/>
      <c r="X854" s="36"/>
      <c r="Y854" s="36"/>
      <c r="Z854" s="36"/>
      <c r="AA854" s="36"/>
    </row>
    <row r="855" spans="1:27" x14ac:dyDescent="0.25">
      <c r="A855" s="36"/>
      <c r="B855" s="36"/>
      <c r="C855" s="36"/>
      <c r="D855" s="36"/>
      <c r="E855" s="36"/>
      <c r="F855" s="36"/>
      <c r="G855" s="36"/>
      <c r="H855" s="36"/>
      <c r="I855" s="36"/>
      <c r="J855" s="36"/>
      <c r="K855" s="36"/>
      <c r="L855" s="36"/>
      <c r="M855" s="36"/>
      <c r="N855" s="36"/>
      <c r="O855" s="36"/>
      <c r="P855" s="36"/>
      <c r="Q855" s="36"/>
      <c r="R855" s="38"/>
      <c r="S855" s="36"/>
      <c r="T855" s="36"/>
      <c r="U855" s="36"/>
      <c r="V855" s="36"/>
      <c r="W855" s="36"/>
      <c r="X855" s="36"/>
      <c r="Y855" s="36"/>
      <c r="Z855" s="36"/>
      <c r="AA855" s="36"/>
    </row>
    <row r="856" spans="1:27" x14ac:dyDescent="0.25">
      <c r="A856" s="36"/>
      <c r="B856" s="36"/>
      <c r="C856" s="36"/>
      <c r="D856" s="36"/>
      <c r="E856" s="36"/>
      <c r="F856" s="36"/>
      <c r="G856" s="36"/>
      <c r="H856" s="36"/>
      <c r="I856" s="36"/>
      <c r="J856" s="36"/>
      <c r="K856" s="36"/>
      <c r="L856" s="36"/>
      <c r="M856" s="36"/>
      <c r="N856" s="36"/>
      <c r="O856" s="36"/>
      <c r="P856" s="36"/>
      <c r="Q856" s="36"/>
      <c r="R856" s="38"/>
      <c r="S856" s="36"/>
      <c r="T856" s="36"/>
      <c r="U856" s="36"/>
      <c r="V856" s="36"/>
      <c r="W856" s="36"/>
      <c r="X856" s="36"/>
      <c r="Y856" s="36"/>
      <c r="Z856" s="36"/>
      <c r="AA856" s="36"/>
    </row>
    <row r="857" spans="1:27" x14ac:dyDescent="0.25">
      <c r="A857" s="36"/>
      <c r="B857" s="36"/>
      <c r="C857" s="36"/>
      <c r="D857" s="36"/>
      <c r="E857" s="36"/>
      <c r="F857" s="36"/>
      <c r="G857" s="36"/>
      <c r="H857" s="36"/>
      <c r="I857" s="36"/>
      <c r="J857" s="36"/>
      <c r="K857" s="36"/>
      <c r="L857" s="36"/>
      <c r="M857" s="36"/>
      <c r="N857" s="36"/>
      <c r="O857" s="36"/>
      <c r="P857" s="36"/>
      <c r="Q857" s="36"/>
      <c r="R857" s="38"/>
      <c r="S857" s="36"/>
      <c r="T857" s="36"/>
      <c r="U857" s="36"/>
      <c r="V857" s="36"/>
      <c r="W857" s="36"/>
      <c r="X857" s="36"/>
      <c r="Y857" s="36"/>
      <c r="Z857" s="36"/>
      <c r="AA857" s="36"/>
    </row>
    <row r="858" spans="1:27" x14ac:dyDescent="0.25">
      <c r="A858" s="36"/>
      <c r="B858" s="36"/>
      <c r="C858" s="36"/>
      <c r="D858" s="36"/>
      <c r="E858" s="36"/>
      <c r="F858" s="36"/>
      <c r="G858" s="36"/>
      <c r="H858" s="36"/>
      <c r="I858" s="36"/>
      <c r="J858" s="36"/>
      <c r="K858" s="36"/>
      <c r="L858" s="36"/>
      <c r="M858" s="36"/>
      <c r="N858" s="36"/>
      <c r="O858" s="36"/>
      <c r="P858" s="36"/>
      <c r="Q858" s="36"/>
      <c r="R858" s="38"/>
      <c r="S858" s="36"/>
      <c r="T858" s="36"/>
      <c r="U858" s="36"/>
      <c r="V858" s="36"/>
      <c r="W858" s="36"/>
      <c r="X858" s="36"/>
      <c r="Y858" s="36"/>
      <c r="Z858" s="36"/>
      <c r="AA858" s="36"/>
    </row>
    <row r="859" spans="1:27" x14ac:dyDescent="0.25">
      <c r="A859" s="36"/>
      <c r="B859" s="36"/>
      <c r="C859" s="36"/>
      <c r="D859" s="36"/>
      <c r="E859" s="36"/>
      <c r="F859" s="36"/>
      <c r="G859" s="36"/>
      <c r="H859" s="36"/>
      <c r="I859" s="36"/>
      <c r="J859" s="36"/>
      <c r="K859" s="36"/>
      <c r="L859" s="36"/>
      <c r="M859" s="36"/>
      <c r="N859" s="36"/>
      <c r="O859" s="36"/>
      <c r="P859" s="36"/>
      <c r="Q859" s="36"/>
      <c r="R859" s="38"/>
      <c r="S859" s="36"/>
      <c r="T859" s="36"/>
      <c r="U859" s="36"/>
      <c r="V859" s="36"/>
      <c r="W859" s="36"/>
      <c r="X859" s="36"/>
      <c r="Y859" s="36"/>
      <c r="Z859" s="36"/>
      <c r="AA859" s="36"/>
    </row>
    <row r="860" spans="1:27" x14ac:dyDescent="0.25">
      <c r="A860" s="36"/>
      <c r="B860" s="36"/>
      <c r="C860" s="36"/>
      <c r="D860" s="36"/>
      <c r="E860" s="36"/>
      <c r="F860" s="36"/>
      <c r="G860" s="36"/>
      <c r="H860" s="36"/>
      <c r="I860" s="36"/>
      <c r="J860" s="36"/>
      <c r="K860" s="36"/>
      <c r="L860" s="36"/>
      <c r="M860" s="36"/>
      <c r="N860" s="36"/>
      <c r="O860" s="36"/>
      <c r="P860" s="36"/>
      <c r="Q860" s="36"/>
      <c r="R860" s="38"/>
      <c r="S860" s="36"/>
      <c r="T860" s="36"/>
      <c r="U860" s="36"/>
      <c r="V860" s="36"/>
      <c r="W860" s="36"/>
      <c r="X860" s="36"/>
      <c r="Y860" s="36"/>
      <c r="Z860" s="36"/>
      <c r="AA860" s="36"/>
    </row>
    <row r="861" spans="1:27" x14ac:dyDescent="0.25">
      <c r="A861" s="36"/>
      <c r="B861" s="36"/>
      <c r="C861" s="36"/>
      <c r="D861" s="36"/>
      <c r="E861" s="36"/>
      <c r="F861" s="36"/>
      <c r="G861" s="36"/>
      <c r="H861" s="36"/>
      <c r="I861" s="36"/>
      <c r="J861" s="36"/>
      <c r="K861" s="36"/>
      <c r="L861" s="36"/>
      <c r="M861" s="36"/>
      <c r="N861" s="36"/>
      <c r="O861" s="36"/>
      <c r="P861" s="36"/>
      <c r="Q861" s="36"/>
      <c r="R861" s="38"/>
      <c r="S861" s="36"/>
      <c r="T861" s="36"/>
      <c r="U861" s="36"/>
      <c r="V861" s="36"/>
      <c r="W861" s="36"/>
      <c r="X861" s="36"/>
      <c r="Y861" s="36"/>
      <c r="Z861" s="36"/>
      <c r="AA861" s="36"/>
    </row>
    <row r="862" spans="1:27" x14ac:dyDescent="0.25">
      <c r="A862" s="36"/>
      <c r="B862" s="36"/>
      <c r="C862" s="36"/>
      <c r="D862" s="36"/>
      <c r="E862" s="36"/>
      <c r="F862" s="36"/>
      <c r="G862" s="36"/>
      <c r="H862" s="36"/>
      <c r="I862" s="36"/>
      <c r="J862" s="36"/>
      <c r="K862" s="36"/>
      <c r="L862" s="36"/>
      <c r="M862" s="36"/>
      <c r="N862" s="36"/>
      <c r="O862" s="36"/>
      <c r="P862" s="36"/>
      <c r="Q862" s="36"/>
      <c r="R862" s="38"/>
      <c r="S862" s="36"/>
      <c r="T862" s="36"/>
      <c r="U862" s="36"/>
      <c r="V862" s="36"/>
      <c r="W862" s="36"/>
      <c r="X862" s="36"/>
      <c r="Y862" s="36"/>
      <c r="Z862" s="36"/>
      <c r="AA862" s="36"/>
    </row>
    <row r="863" spans="1:27" x14ac:dyDescent="0.25">
      <c r="A863" s="36"/>
      <c r="B863" s="36"/>
      <c r="C863" s="36"/>
      <c r="D863" s="36"/>
      <c r="E863" s="36"/>
      <c r="F863" s="36"/>
      <c r="G863" s="36"/>
      <c r="H863" s="36"/>
      <c r="I863" s="36"/>
      <c r="J863" s="36"/>
      <c r="K863" s="36"/>
      <c r="L863" s="36"/>
      <c r="M863" s="36"/>
      <c r="N863" s="36"/>
      <c r="O863" s="36"/>
      <c r="P863" s="36"/>
      <c r="Q863" s="36"/>
      <c r="R863" s="38"/>
      <c r="S863" s="36"/>
      <c r="T863" s="36"/>
      <c r="U863" s="36"/>
      <c r="V863" s="36"/>
      <c r="W863" s="36"/>
      <c r="X863" s="36"/>
      <c r="Y863" s="36"/>
      <c r="Z863" s="36"/>
      <c r="AA863" s="36"/>
    </row>
    <row r="864" spans="1:27" x14ac:dyDescent="0.25">
      <c r="A864" s="36"/>
      <c r="B864" s="36"/>
      <c r="C864" s="36"/>
      <c r="D864" s="36"/>
      <c r="E864" s="36"/>
      <c r="F864" s="36"/>
      <c r="G864" s="36"/>
      <c r="H864" s="36"/>
      <c r="I864" s="36"/>
      <c r="J864" s="36"/>
      <c r="K864" s="36"/>
      <c r="L864" s="36"/>
      <c r="M864" s="36"/>
      <c r="N864" s="36"/>
      <c r="O864" s="36"/>
      <c r="P864" s="36"/>
      <c r="Q864" s="36"/>
      <c r="R864" s="38"/>
      <c r="S864" s="36"/>
      <c r="T864" s="36"/>
      <c r="U864" s="36"/>
      <c r="V864" s="36"/>
      <c r="W864" s="36"/>
      <c r="X864" s="36"/>
      <c r="Y864" s="36"/>
      <c r="Z864" s="36"/>
      <c r="AA864" s="36"/>
    </row>
    <row r="865" spans="1:27" x14ac:dyDescent="0.25">
      <c r="A865" s="36"/>
      <c r="B865" s="36"/>
      <c r="C865" s="36"/>
      <c r="D865" s="36"/>
      <c r="E865" s="36"/>
      <c r="F865" s="36"/>
      <c r="G865" s="36"/>
      <c r="H865" s="36"/>
      <c r="I865" s="36"/>
      <c r="J865" s="36"/>
      <c r="K865" s="36"/>
      <c r="L865" s="36"/>
      <c r="M865" s="36"/>
      <c r="N865" s="36"/>
      <c r="O865" s="36"/>
      <c r="P865" s="36"/>
      <c r="Q865" s="36"/>
      <c r="R865" s="38"/>
      <c r="S865" s="36"/>
      <c r="T865" s="36"/>
      <c r="U865" s="36"/>
      <c r="V865" s="36"/>
      <c r="W865" s="36"/>
      <c r="X865" s="36"/>
      <c r="Y865" s="36"/>
      <c r="Z865" s="36"/>
      <c r="AA865" s="36"/>
    </row>
    <row r="866" spans="1:27" x14ac:dyDescent="0.25">
      <c r="A866" s="36"/>
      <c r="B866" s="36"/>
      <c r="C866" s="36"/>
      <c r="D866" s="36"/>
      <c r="E866" s="36"/>
      <c r="F866" s="36"/>
      <c r="G866" s="36"/>
      <c r="H866" s="36"/>
      <c r="I866" s="36"/>
      <c r="J866" s="36"/>
      <c r="K866" s="36"/>
      <c r="L866" s="36"/>
      <c r="M866" s="36"/>
      <c r="N866" s="36"/>
      <c r="O866" s="36"/>
      <c r="P866" s="36"/>
      <c r="Q866" s="36"/>
      <c r="R866" s="38"/>
      <c r="S866" s="36"/>
      <c r="T866" s="36"/>
      <c r="U866" s="36"/>
      <c r="V866" s="36"/>
      <c r="W866" s="36"/>
      <c r="X866" s="36"/>
      <c r="Y866" s="36"/>
      <c r="Z866" s="36"/>
      <c r="AA866" s="36"/>
    </row>
    <row r="867" spans="1:27" x14ac:dyDescent="0.25">
      <c r="A867" s="36"/>
      <c r="B867" s="36"/>
      <c r="C867" s="36"/>
      <c r="D867" s="36"/>
      <c r="E867" s="36"/>
      <c r="F867" s="36"/>
      <c r="G867" s="36"/>
      <c r="H867" s="36"/>
      <c r="I867" s="36"/>
      <c r="J867" s="36"/>
      <c r="K867" s="36"/>
      <c r="L867" s="36"/>
      <c r="M867" s="36"/>
      <c r="N867" s="36"/>
      <c r="O867" s="36"/>
      <c r="P867" s="36"/>
      <c r="Q867" s="36"/>
      <c r="R867" s="38"/>
      <c r="S867" s="36"/>
      <c r="T867" s="36"/>
      <c r="U867" s="36"/>
      <c r="V867" s="36"/>
      <c r="W867" s="36"/>
      <c r="X867" s="36"/>
      <c r="Y867" s="36"/>
      <c r="Z867" s="36"/>
      <c r="AA867" s="36"/>
    </row>
    <row r="868" spans="1:27" x14ac:dyDescent="0.25">
      <c r="A868" s="36"/>
      <c r="B868" s="36"/>
      <c r="C868" s="36"/>
      <c r="D868" s="36"/>
      <c r="E868" s="36"/>
      <c r="F868" s="36"/>
      <c r="G868" s="36"/>
      <c r="H868" s="36"/>
      <c r="I868" s="36"/>
      <c r="J868" s="36"/>
      <c r="K868" s="36"/>
      <c r="L868" s="36"/>
      <c r="M868" s="36"/>
      <c r="N868" s="36"/>
      <c r="O868" s="36"/>
      <c r="P868" s="36"/>
      <c r="Q868" s="36"/>
      <c r="R868" s="38"/>
      <c r="S868" s="36"/>
      <c r="T868" s="36"/>
      <c r="U868" s="36"/>
      <c r="V868" s="36"/>
      <c r="W868" s="36"/>
      <c r="X868" s="36"/>
      <c r="Y868" s="36"/>
      <c r="Z868" s="36"/>
      <c r="AA868" s="36"/>
    </row>
    <row r="869" spans="1:27" x14ac:dyDescent="0.25">
      <c r="A869" s="36"/>
      <c r="B869" s="36"/>
      <c r="C869" s="36"/>
      <c r="D869" s="36"/>
      <c r="E869" s="36"/>
      <c r="F869" s="36"/>
      <c r="G869" s="36"/>
      <c r="H869" s="36"/>
      <c r="I869" s="36"/>
      <c r="J869" s="36"/>
      <c r="K869" s="36"/>
      <c r="L869" s="36"/>
      <c r="M869" s="36"/>
      <c r="N869" s="36"/>
      <c r="O869" s="36"/>
      <c r="P869" s="36"/>
      <c r="Q869" s="36"/>
      <c r="R869" s="38"/>
      <c r="S869" s="36"/>
      <c r="T869" s="36"/>
      <c r="U869" s="36"/>
      <c r="V869" s="36"/>
      <c r="W869" s="36"/>
      <c r="X869" s="36"/>
      <c r="Y869" s="36"/>
      <c r="Z869" s="36"/>
      <c r="AA869" s="36"/>
    </row>
    <row r="870" spans="1:27" x14ac:dyDescent="0.25">
      <c r="A870" s="36"/>
      <c r="B870" s="36"/>
      <c r="C870" s="36"/>
      <c r="D870" s="36"/>
      <c r="E870" s="36"/>
      <c r="F870" s="36"/>
      <c r="G870" s="36"/>
      <c r="H870" s="36"/>
      <c r="I870" s="36"/>
      <c r="J870" s="36"/>
      <c r="K870" s="36"/>
      <c r="L870" s="36"/>
      <c r="M870" s="36"/>
      <c r="N870" s="36"/>
      <c r="O870" s="36"/>
      <c r="P870" s="36"/>
      <c r="Q870" s="36"/>
      <c r="R870" s="38"/>
      <c r="S870" s="36"/>
      <c r="T870" s="36"/>
      <c r="U870" s="36"/>
      <c r="V870" s="36"/>
      <c r="W870" s="36"/>
      <c r="X870" s="36"/>
      <c r="Y870" s="36"/>
      <c r="Z870" s="36"/>
      <c r="AA870" s="36"/>
    </row>
    <row r="871" spans="1:27" x14ac:dyDescent="0.25">
      <c r="A871" s="36"/>
      <c r="B871" s="36"/>
      <c r="C871" s="36"/>
      <c r="D871" s="36"/>
      <c r="E871" s="36"/>
      <c r="F871" s="36"/>
      <c r="G871" s="36"/>
      <c r="H871" s="36"/>
      <c r="I871" s="36"/>
      <c r="J871" s="36"/>
      <c r="K871" s="36"/>
      <c r="L871" s="36"/>
      <c r="M871" s="36"/>
      <c r="N871" s="36"/>
      <c r="O871" s="36"/>
      <c r="P871" s="36"/>
      <c r="Q871" s="36"/>
      <c r="R871" s="38"/>
      <c r="S871" s="36"/>
      <c r="T871" s="36"/>
      <c r="U871" s="36"/>
      <c r="V871" s="36"/>
      <c r="W871" s="36"/>
      <c r="X871" s="36"/>
      <c r="Y871" s="36"/>
      <c r="Z871" s="36"/>
      <c r="AA871" s="36"/>
    </row>
    <row r="872" spans="1:27" x14ac:dyDescent="0.25">
      <c r="A872" s="36"/>
      <c r="B872" s="36"/>
      <c r="C872" s="36"/>
      <c r="D872" s="36"/>
      <c r="E872" s="36"/>
      <c r="F872" s="36"/>
      <c r="G872" s="36"/>
      <c r="H872" s="36"/>
      <c r="I872" s="36"/>
      <c r="J872" s="36"/>
      <c r="K872" s="36"/>
      <c r="L872" s="36"/>
      <c r="M872" s="36"/>
      <c r="N872" s="36"/>
      <c r="O872" s="36"/>
      <c r="P872" s="36"/>
      <c r="Q872" s="36"/>
      <c r="R872" s="38"/>
      <c r="S872" s="36"/>
      <c r="T872" s="36"/>
      <c r="U872" s="36"/>
      <c r="V872" s="36"/>
      <c r="W872" s="36"/>
      <c r="X872" s="36"/>
      <c r="Y872" s="36"/>
      <c r="Z872" s="36"/>
      <c r="AA872" s="36"/>
    </row>
    <row r="873" spans="1:27" x14ac:dyDescent="0.25">
      <c r="A873" s="36"/>
      <c r="B873" s="36"/>
      <c r="C873" s="36"/>
      <c r="D873" s="36"/>
      <c r="E873" s="36"/>
      <c r="F873" s="36"/>
      <c r="G873" s="36"/>
      <c r="H873" s="36"/>
      <c r="I873" s="36"/>
      <c r="J873" s="36"/>
      <c r="K873" s="36"/>
      <c r="L873" s="36"/>
      <c r="M873" s="36"/>
      <c r="N873" s="36"/>
      <c r="O873" s="36"/>
      <c r="P873" s="36"/>
      <c r="Q873" s="36"/>
      <c r="R873" s="38"/>
      <c r="S873" s="36"/>
      <c r="T873" s="36"/>
      <c r="U873" s="36"/>
      <c r="V873" s="36"/>
      <c r="W873" s="36"/>
      <c r="X873" s="36"/>
      <c r="Y873" s="36"/>
      <c r="Z873" s="36"/>
      <c r="AA873" s="36"/>
    </row>
    <row r="874" spans="1:27" x14ac:dyDescent="0.25">
      <c r="A874" s="36"/>
      <c r="B874" s="36"/>
      <c r="C874" s="36"/>
      <c r="D874" s="36"/>
      <c r="E874" s="36"/>
      <c r="F874" s="36"/>
      <c r="G874" s="36"/>
      <c r="H874" s="36"/>
      <c r="I874" s="36"/>
      <c r="J874" s="36"/>
      <c r="K874" s="36"/>
      <c r="L874" s="36"/>
      <c r="M874" s="36"/>
      <c r="N874" s="36"/>
      <c r="O874" s="36"/>
      <c r="P874" s="36"/>
      <c r="Q874" s="36"/>
      <c r="R874" s="38"/>
      <c r="S874" s="36"/>
      <c r="T874" s="36"/>
      <c r="U874" s="36"/>
      <c r="V874" s="36"/>
      <c r="W874" s="36"/>
      <c r="X874" s="36"/>
      <c r="Y874" s="36"/>
      <c r="Z874" s="36"/>
      <c r="AA874" s="36"/>
    </row>
    <row r="875" spans="1:27" x14ac:dyDescent="0.25">
      <c r="A875" s="36"/>
      <c r="B875" s="36"/>
      <c r="C875" s="36"/>
      <c r="D875" s="36"/>
      <c r="E875" s="36"/>
      <c r="F875" s="36"/>
      <c r="G875" s="36"/>
      <c r="H875" s="36"/>
      <c r="I875" s="36"/>
      <c r="J875" s="36"/>
      <c r="K875" s="36"/>
      <c r="L875" s="36"/>
      <c r="M875" s="36"/>
      <c r="N875" s="36"/>
      <c r="O875" s="36"/>
      <c r="P875" s="36"/>
      <c r="Q875" s="36"/>
      <c r="R875" s="38"/>
      <c r="S875" s="36"/>
      <c r="T875" s="36"/>
      <c r="U875" s="36"/>
      <c r="V875" s="36"/>
      <c r="W875" s="36"/>
      <c r="X875" s="36"/>
      <c r="Y875" s="36"/>
      <c r="Z875" s="36"/>
      <c r="AA875" s="36"/>
    </row>
    <row r="876" spans="1:27" x14ac:dyDescent="0.25">
      <c r="A876" s="36"/>
      <c r="B876" s="36"/>
      <c r="C876" s="36"/>
      <c r="D876" s="36"/>
      <c r="E876" s="36"/>
      <c r="F876" s="36"/>
      <c r="G876" s="36"/>
      <c r="H876" s="36"/>
      <c r="I876" s="36"/>
      <c r="J876" s="36"/>
      <c r="K876" s="36"/>
      <c r="L876" s="36"/>
      <c r="M876" s="36"/>
      <c r="N876" s="36"/>
      <c r="O876" s="36"/>
      <c r="P876" s="36"/>
      <c r="Q876" s="36"/>
      <c r="R876" s="38"/>
      <c r="S876" s="36"/>
      <c r="T876" s="36"/>
      <c r="U876" s="36"/>
      <c r="V876" s="36"/>
      <c r="W876" s="36"/>
      <c r="X876" s="36"/>
      <c r="Y876" s="36"/>
      <c r="Z876" s="36"/>
      <c r="AA876" s="36"/>
    </row>
    <row r="877" spans="1:27" x14ac:dyDescent="0.25">
      <c r="A877" s="36"/>
      <c r="B877" s="36"/>
      <c r="C877" s="36"/>
      <c r="D877" s="36"/>
      <c r="E877" s="36"/>
      <c r="F877" s="36"/>
      <c r="G877" s="36"/>
      <c r="H877" s="36"/>
      <c r="I877" s="36"/>
      <c r="J877" s="36"/>
      <c r="K877" s="36"/>
      <c r="L877" s="36"/>
      <c r="M877" s="36"/>
      <c r="N877" s="36"/>
      <c r="O877" s="36"/>
      <c r="P877" s="36"/>
      <c r="Q877" s="36"/>
      <c r="R877" s="38"/>
      <c r="S877" s="36"/>
      <c r="T877" s="36"/>
      <c r="U877" s="36"/>
      <c r="V877" s="36"/>
      <c r="W877" s="36"/>
      <c r="X877" s="36"/>
      <c r="Y877" s="36"/>
      <c r="Z877" s="36"/>
      <c r="AA877" s="36"/>
    </row>
    <row r="878" spans="1:27" x14ac:dyDescent="0.25">
      <c r="A878" s="36"/>
      <c r="B878" s="36"/>
      <c r="C878" s="36"/>
      <c r="D878" s="36"/>
      <c r="E878" s="36"/>
      <c r="F878" s="36"/>
      <c r="G878" s="36"/>
      <c r="H878" s="36"/>
      <c r="I878" s="36"/>
      <c r="J878" s="36"/>
      <c r="K878" s="36"/>
      <c r="L878" s="36"/>
      <c r="M878" s="36"/>
      <c r="N878" s="36"/>
      <c r="O878" s="36"/>
      <c r="P878" s="36"/>
      <c r="Q878" s="36"/>
      <c r="R878" s="38"/>
      <c r="S878" s="36"/>
      <c r="T878" s="36"/>
      <c r="U878" s="36"/>
      <c r="V878" s="36"/>
      <c r="W878" s="36"/>
      <c r="X878" s="36"/>
      <c r="Y878" s="36"/>
      <c r="Z878" s="36"/>
      <c r="AA878" s="36"/>
    </row>
    <row r="879" spans="1:27" x14ac:dyDescent="0.25">
      <c r="A879" s="36"/>
      <c r="B879" s="36"/>
      <c r="C879" s="36"/>
      <c r="D879" s="36"/>
      <c r="E879" s="36"/>
      <c r="F879" s="36"/>
      <c r="G879" s="36"/>
      <c r="H879" s="36"/>
      <c r="I879" s="36"/>
      <c r="J879" s="36"/>
      <c r="K879" s="36"/>
      <c r="L879" s="36"/>
      <c r="M879" s="36"/>
      <c r="N879" s="36"/>
      <c r="O879" s="36"/>
      <c r="P879" s="36"/>
      <c r="Q879" s="36"/>
      <c r="R879" s="38"/>
      <c r="S879" s="36"/>
      <c r="T879" s="36"/>
      <c r="U879" s="36"/>
      <c r="V879" s="36"/>
      <c r="W879" s="36"/>
      <c r="X879" s="36"/>
      <c r="Y879" s="36"/>
      <c r="Z879" s="36"/>
      <c r="AA879" s="36"/>
    </row>
    <row r="880" spans="1:27" x14ac:dyDescent="0.25">
      <c r="A880" s="36"/>
      <c r="B880" s="36"/>
      <c r="C880" s="36"/>
      <c r="D880" s="36"/>
      <c r="E880" s="36"/>
      <c r="F880" s="36"/>
      <c r="G880" s="36"/>
      <c r="H880" s="36"/>
      <c r="I880" s="36"/>
      <c r="J880" s="36"/>
      <c r="K880" s="36"/>
      <c r="L880" s="36"/>
      <c r="M880" s="36"/>
      <c r="N880" s="36"/>
      <c r="O880" s="36"/>
      <c r="P880" s="36"/>
      <c r="Q880" s="36"/>
      <c r="R880" s="38"/>
      <c r="S880" s="36"/>
      <c r="T880" s="36"/>
      <c r="U880" s="36"/>
      <c r="V880" s="36"/>
      <c r="W880" s="36"/>
      <c r="X880" s="36"/>
      <c r="Y880" s="36"/>
      <c r="Z880" s="36"/>
      <c r="AA880" s="36"/>
    </row>
    <row r="881" spans="1:27" x14ac:dyDescent="0.25">
      <c r="A881" s="36"/>
      <c r="B881" s="36"/>
      <c r="C881" s="36"/>
      <c r="D881" s="36"/>
      <c r="E881" s="36"/>
      <c r="F881" s="36"/>
      <c r="G881" s="36"/>
      <c r="H881" s="36"/>
      <c r="I881" s="36"/>
      <c r="J881" s="36"/>
      <c r="K881" s="36"/>
      <c r="L881" s="36"/>
      <c r="M881" s="36"/>
      <c r="N881" s="36"/>
      <c r="O881" s="36"/>
      <c r="P881" s="36"/>
      <c r="Q881" s="36"/>
      <c r="R881" s="38"/>
      <c r="S881" s="36"/>
      <c r="T881" s="36"/>
      <c r="U881" s="36"/>
      <c r="V881" s="36"/>
      <c r="W881" s="36"/>
      <c r="X881" s="36"/>
      <c r="Y881" s="36"/>
      <c r="Z881" s="36"/>
      <c r="AA881" s="36"/>
    </row>
    <row r="882" spans="1:27" x14ac:dyDescent="0.25">
      <c r="A882" s="36"/>
      <c r="B882" s="36"/>
      <c r="C882" s="36"/>
      <c r="D882" s="36"/>
      <c r="E882" s="36"/>
      <c r="F882" s="36"/>
      <c r="G882" s="36"/>
      <c r="H882" s="36"/>
      <c r="I882" s="36"/>
      <c r="J882" s="36"/>
      <c r="K882" s="36"/>
      <c r="L882" s="36"/>
      <c r="M882" s="36"/>
      <c r="N882" s="36"/>
      <c r="O882" s="36"/>
      <c r="P882" s="36"/>
      <c r="Q882" s="36"/>
      <c r="R882" s="38"/>
      <c r="S882" s="36"/>
      <c r="T882" s="36"/>
      <c r="U882" s="36"/>
      <c r="V882" s="36"/>
      <c r="W882" s="36"/>
      <c r="X882" s="36"/>
      <c r="Y882" s="36"/>
      <c r="Z882" s="36"/>
      <c r="AA882" s="36"/>
    </row>
    <row r="883" spans="1:27" x14ac:dyDescent="0.25">
      <c r="A883" s="36"/>
      <c r="B883" s="36"/>
      <c r="C883" s="36"/>
      <c r="D883" s="36"/>
      <c r="E883" s="36"/>
      <c r="F883" s="36"/>
      <c r="G883" s="36"/>
      <c r="H883" s="36"/>
      <c r="I883" s="36"/>
      <c r="J883" s="36"/>
      <c r="K883" s="36"/>
      <c r="L883" s="36"/>
      <c r="M883" s="36"/>
      <c r="N883" s="36"/>
      <c r="O883" s="36"/>
      <c r="P883" s="36"/>
      <c r="Q883" s="36"/>
      <c r="R883" s="38"/>
      <c r="S883" s="36"/>
      <c r="T883" s="36"/>
      <c r="U883" s="36"/>
      <c r="V883" s="36"/>
      <c r="W883" s="36"/>
      <c r="X883" s="36"/>
      <c r="Y883" s="36"/>
      <c r="Z883" s="36"/>
      <c r="AA883" s="36"/>
    </row>
    <row r="884" spans="1:27" x14ac:dyDescent="0.25">
      <c r="A884" s="36"/>
      <c r="B884" s="36"/>
      <c r="C884" s="36"/>
      <c r="D884" s="36"/>
      <c r="E884" s="36"/>
      <c r="F884" s="36"/>
      <c r="G884" s="36"/>
      <c r="H884" s="36"/>
      <c r="I884" s="36"/>
      <c r="J884" s="36"/>
      <c r="K884" s="36"/>
      <c r="L884" s="36"/>
      <c r="M884" s="36"/>
      <c r="N884" s="36"/>
      <c r="O884" s="36"/>
      <c r="P884" s="36"/>
      <c r="Q884" s="36"/>
      <c r="R884" s="38"/>
      <c r="S884" s="36"/>
      <c r="T884" s="36"/>
      <c r="U884" s="36"/>
      <c r="V884" s="36"/>
      <c r="W884" s="36"/>
      <c r="X884" s="36"/>
      <c r="Y884" s="36"/>
      <c r="Z884" s="36"/>
      <c r="AA884" s="36"/>
    </row>
    <row r="885" spans="1:27" x14ac:dyDescent="0.25">
      <c r="A885" s="36"/>
      <c r="B885" s="36"/>
      <c r="C885" s="36"/>
      <c r="D885" s="36"/>
      <c r="E885" s="36"/>
      <c r="F885" s="36"/>
      <c r="G885" s="36"/>
      <c r="H885" s="36"/>
      <c r="I885" s="36"/>
      <c r="J885" s="36"/>
      <c r="K885" s="36"/>
      <c r="L885" s="36"/>
      <c r="M885" s="36"/>
      <c r="N885" s="36"/>
      <c r="O885" s="36"/>
      <c r="P885" s="36"/>
      <c r="Q885" s="36"/>
      <c r="R885" s="38"/>
      <c r="S885" s="36"/>
      <c r="T885" s="36"/>
      <c r="U885" s="36"/>
      <c r="V885" s="36"/>
      <c r="W885" s="36"/>
      <c r="X885" s="36"/>
      <c r="Y885" s="36"/>
      <c r="Z885" s="36"/>
      <c r="AA885" s="36"/>
    </row>
    <row r="886" spans="1:27" x14ac:dyDescent="0.25">
      <c r="A886" s="36"/>
      <c r="B886" s="36"/>
      <c r="C886" s="36"/>
      <c r="D886" s="36"/>
      <c r="E886" s="36"/>
      <c r="F886" s="36"/>
      <c r="G886" s="36"/>
      <c r="H886" s="36"/>
      <c r="I886" s="36"/>
      <c r="J886" s="36"/>
      <c r="K886" s="36"/>
      <c r="L886" s="36"/>
      <c r="M886" s="36"/>
      <c r="N886" s="36"/>
      <c r="O886" s="36"/>
      <c r="P886" s="36"/>
      <c r="Q886" s="36"/>
      <c r="R886" s="38"/>
      <c r="S886" s="36"/>
      <c r="T886" s="36"/>
      <c r="U886" s="36"/>
      <c r="V886" s="36"/>
      <c r="W886" s="36"/>
      <c r="X886" s="36"/>
      <c r="Y886" s="36"/>
      <c r="Z886" s="36"/>
      <c r="AA886" s="36"/>
    </row>
    <row r="887" spans="1:27" x14ac:dyDescent="0.25">
      <c r="A887" s="36"/>
      <c r="B887" s="36"/>
      <c r="C887" s="36"/>
      <c r="D887" s="36"/>
      <c r="E887" s="36"/>
      <c r="F887" s="36"/>
      <c r="G887" s="36"/>
      <c r="H887" s="36"/>
      <c r="I887" s="36"/>
      <c r="J887" s="36"/>
      <c r="K887" s="36"/>
      <c r="L887" s="36"/>
      <c r="M887" s="36"/>
      <c r="N887" s="36"/>
      <c r="O887" s="36"/>
      <c r="P887" s="36"/>
      <c r="Q887" s="36"/>
      <c r="R887" s="38"/>
      <c r="S887" s="36"/>
      <c r="T887" s="36"/>
      <c r="U887" s="36"/>
      <c r="V887" s="36"/>
      <c r="W887" s="36"/>
      <c r="X887" s="36"/>
      <c r="Y887" s="36"/>
      <c r="Z887" s="36"/>
      <c r="AA887" s="36"/>
    </row>
    <row r="888" spans="1:27" x14ac:dyDescent="0.25">
      <c r="A888" s="36"/>
      <c r="B888" s="36"/>
      <c r="C888" s="36"/>
      <c r="D888" s="36"/>
      <c r="E888" s="36"/>
      <c r="F888" s="36"/>
      <c r="G888" s="36"/>
      <c r="H888" s="36"/>
      <c r="I888" s="36"/>
      <c r="J888" s="36"/>
      <c r="K888" s="36"/>
      <c r="L888" s="36"/>
      <c r="M888" s="36"/>
      <c r="N888" s="36"/>
      <c r="O888" s="36"/>
      <c r="P888" s="36"/>
      <c r="Q888" s="36"/>
      <c r="R888" s="38"/>
      <c r="S888" s="36"/>
      <c r="T888" s="36"/>
      <c r="U888" s="36"/>
      <c r="V888" s="36"/>
      <c r="W888" s="36"/>
      <c r="X888" s="36"/>
      <c r="Y888" s="36"/>
      <c r="Z888" s="36"/>
      <c r="AA888" s="36"/>
    </row>
    <row r="889" spans="1:27" x14ac:dyDescent="0.25">
      <c r="A889" s="36"/>
      <c r="B889" s="36"/>
      <c r="C889" s="36"/>
      <c r="D889" s="36"/>
      <c r="E889" s="36"/>
      <c r="F889" s="36"/>
      <c r="G889" s="36"/>
      <c r="H889" s="36"/>
      <c r="I889" s="36"/>
      <c r="J889" s="36"/>
      <c r="K889" s="36"/>
      <c r="L889" s="36"/>
      <c r="M889" s="36"/>
      <c r="N889" s="36"/>
      <c r="O889" s="36"/>
      <c r="P889" s="36"/>
      <c r="Q889" s="36"/>
      <c r="R889" s="38"/>
      <c r="S889" s="36"/>
      <c r="T889" s="36"/>
      <c r="U889" s="36"/>
      <c r="V889" s="36"/>
      <c r="W889" s="36"/>
      <c r="X889" s="36"/>
      <c r="Y889" s="36"/>
      <c r="Z889" s="36"/>
      <c r="AA889" s="36"/>
    </row>
    <row r="890" spans="1:27" x14ac:dyDescent="0.25">
      <c r="A890" s="36"/>
      <c r="B890" s="36"/>
      <c r="C890" s="36"/>
      <c r="D890" s="36"/>
      <c r="E890" s="36"/>
      <c r="F890" s="36"/>
      <c r="G890" s="36"/>
      <c r="H890" s="36"/>
      <c r="I890" s="36"/>
      <c r="J890" s="36"/>
      <c r="K890" s="36"/>
      <c r="L890" s="36"/>
      <c r="M890" s="36"/>
      <c r="N890" s="36"/>
      <c r="O890" s="36"/>
      <c r="P890" s="36"/>
      <c r="Q890" s="36"/>
      <c r="R890" s="38"/>
      <c r="S890" s="36"/>
      <c r="T890" s="36"/>
      <c r="U890" s="36"/>
      <c r="V890" s="36"/>
      <c r="W890" s="36"/>
      <c r="X890" s="36"/>
      <c r="Y890" s="36"/>
      <c r="Z890" s="36"/>
      <c r="AA890" s="36"/>
    </row>
    <row r="891" spans="1:27" x14ac:dyDescent="0.25">
      <c r="A891" s="36"/>
      <c r="B891" s="36"/>
      <c r="C891" s="36"/>
      <c r="D891" s="36"/>
      <c r="E891" s="36"/>
      <c r="F891" s="36"/>
      <c r="G891" s="36"/>
      <c r="H891" s="36"/>
      <c r="I891" s="36"/>
      <c r="J891" s="36"/>
      <c r="K891" s="36"/>
      <c r="L891" s="36"/>
      <c r="M891" s="36"/>
      <c r="N891" s="36"/>
      <c r="O891" s="36"/>
      <c r="P891" s="36"/>
      <c r="Q891" s="36"/>
      <c r="R891" s="38"/>
      <c r="S891" s="36"/>
      <c r="T891" s="36"/>
      <c r="U891" s="36"/>
      <c r="V891" s="36"/>
      <c r="W891" s="36"/>
      <c r="X891" s="36"/>
      <c r="Y891" s="36"/>
      <c r="Z891" s="36"/>
      <c r="AA891" s="36"/>
    </row>
    <row r="892" spans="1:27" x14ac:dyDescent="0.25">
      <c r="A892" s="36"/>
      <c r="B892" s="36"/>
      <c r="C892" s="36"/>
      <c r="D892" s="36"/>
      <c r="E892" s="36"/>
      <c r="F892" s="36"/>
      <c r="G892" s="36"/>
      <c r="H892" s="36"/>
      <c r="I892" s="36"/>
      <c r="J892" s="36"/>
      <c r="K892" s="36"/>
      <c r="L892" s="36"/>
      <c r="M892" s="36"/>
      <c r="N892" s="36"/>
      <c r="O892" s="36"/>
      <c r="P892" s="36"/>
      <c r="Q892" s="36"/>
      <c r="R892" s="38"/>
      <c r="S892" s="36"/>
      <c r="T892" s="36"/>
      <c r="U892" s="36"/>
      <c r="V892" s="36"/>
      <c r="W892" s="36"/>
      <c r="X892" s="36"/>
      <c r="Y892" s="36"/>
      <c r="Z892" s="36"/>
      <c r="AA892" s="36"/>
    </row>
    <row r="893" spans="1:27" x14ac:dyDescent="0.25">
      <c r="A893" s="36"/>
      <c r="B893" s="36"/>
      <c r="C893" s="36"/>
      <c r="D893" s="36"/>
      <c r="E893" s="36"/>
      <c r="F893" s="36"/>
      <c r="G893" s="36"/>
      <c r="H893" s="36"/>
      <c r="I893" s="36"/>
      <c r="J893" s="36"/>
      <c r="K893" s="36"/>
      <c r="L893" s="36"/>
      <c r="M893" s="36"/>
      <c r="N893" s="36"/>
      <c r="O893" s="36"/>
      <c r="P893" s="36"/>
      <c r="Q893" s="36"/>
      <c r="R893" s="38"/>
      <c r="S893" s="36"/>
      <c r="T893" s="36"/>
      <c r="U893" s="36"/>
      <c r="V893" s="36"/>
      <c r="W893" s="36"/>
      <c r="X893" s="36"/>
      <c r="Y893" s="36"/>
      <c r="Z893" s="36"/>
      <c r="AA893" s="36"/>
    </row>
    <row r="894" spans="1:27" x14ac:dyDescent="0.25">
      <c r="A894" s="36"/>
      <c r="B894" s="36"/>
      <c r="C894" s="36"/>
      <c r="D894" s="36"/>
      <c r="E894" s="36"/>
      <c r="F894" s="36"/>
      <c r="G894" s="36"/>
      <c r="H894" s="36"/>
      <c r="I894" s="36"/>
      <c r="J894" s="36"/>
      <c r="K894" s="36"/>
      <c r="L894" s="36"/>
      <c r="M894" s="36"/>
      <c r="N894" s="36"/>
      <c r="O894" s="36"/>
      <c r="P894" s="36"/>
      <c r="Q894" s="36"/>
      <c r="R894" s="38"/>
      <c r="S894" s="36"/>
      <c r="T894" s="36"/>
      <c r="U894" s="36"/>
      <c r="V894" s="36"/>
      <c r="W894" s="36"/>
      <c r="X894" s="36"/>
      <c r="Y894" s="36"/>
      <c r="Z894" s="36"/>
      <c r="AA894" s="36"/>
    </row>
    <row r="895" spans="1:27" x14ac:dyDescent="0.25">
      <c r="A895" s="36"/>
      <c r="B895" s="36"/>
      <c r="C895" s="36"/>
      <c r="D895" s="36"/>
      <c r="E895" s="36"/>
      <c r="F895" s="36"/>
      <c r="G895" s="36"/>
      <c r="H895" s="36"/>
      <c r="I895" s="36"/>
      <c r="J895" s="36"/>
      <c r="K895" s="36"/>
      <c r="L895" s="36"/>
      <c r="M895" s="36"/>
      <c r="N895" s="36"/>
      <c r="O895" s="36"/>
      <c r="P895" s="36"/>
      <c r="Q895" s="36"/>
      <c r="R895" s="38"/>
      <c r="S895" s="36"/>
      <c r="T895" s="36"/>
      <c r="U895" s="36"/>
      <c r="V895" s="36"/>
      <c r="W895" s="36"/>
      <c r="X895" s="36"/>
      <c r="Y895" s="36"/>
      <c r="Z895" s="36"/>
      <c r="AA895" s="36"/>
    </row>
    <row r="896" spans="1:27" x14ac:dyDescent="0.25">
      <c r="A896" s="36"/>
      <c r="B896" s="36"/>
      <c r="C896" s="36"/>
      <c r="D896" s="36"/>
      <c r="E896" s="36"/>
      <c r="F896" s="36"/>
      <c r="G896" s="36"/>
      <c r="H896" s="36"/>
      <c r="I896" s="36"/>
      <c r="J896" s="36"/>
      <c r="K896" s="36"/>
      <c r="L896" s="36"/>
      <c r="M896" s="36"/>
      <c r="N896" s="36"/>
      <c r="O896" s="36"/>
      <c r="P896" s="36"/>
      <c r="Q896" s="36"/>
      <c r="R896" s="38"/>
      <c r="S896" s="36"/>
      <c r="T896" s="36"/>
      <c r="U896" s="36"/>
      <c r="V896" s="36"/>
      <c r="W896" s="36"/>
      <c r="X896" s="36"/>
      <c r="Y896" s="36"/>
      <c r="Z896" s="36"/>
      <c r="AA896" s="36"/>
    </row>
    <row r="897" spans="1:27" x14ac:dyDescent="0.25">
      <c r="A897" s="36"/>
      <c r="B897" s="36"/>
      <c r="C897" s="36"/>
      <c r="D897" s="36"/>
      <c r="E897" s="36"/>
      <c r="F897" s="36"/>
      <c r="G897" s="36"/>
      <c r="H897" s="36"/>
      <c r="I897" s="36"/>
      <c r="J897" s="36"/>
      <c r="K897" s="36"/>
      <c r="L897" s="36"/>
      <c r="M897" s="36"/>
      <c r="N897" s="36"/>
      <c r="O897" s="36"/>
      <c r="P897" s="36"/>
      <c r="Q897" s="36"/>
      <c r="R897" s="38"/>
      <c r="S897" s="36"/>
      <c r="T897" s="36"/>
      <c r="U897" s="36"/>
      <c r="V897" s="36"/>
      <c r="W897" s="36"/>
      <c r="X897" s="36"/>
      <c r="Y897" s="36"/>
      <c r="Z897" s="36"/>
      <c r="AA897" s="36"/>
    </row>
    <row r="898" spans="1:27" x14ac:dyDescent="0.25">
      <c r="A898" s="36"/>
      <c r="B898" s="36"/>
      <c r="C898" s="36"/>
      <c r="D898" s="36"/>
      <c r="E898" s="36"/>
      <c r="F898" s="36"/>
      <c r="G898" s="36"/>
      <c r="H898" s="36"/>
      <c r="I898" s="36"/>
      <c r="J898" s="36"/>
      <c r="K898" s="36"/>
      <c r="L898" s="36"/>
      <c r="M898" s="36"/>
      <c r="N898" s="36"/>
      <c r="O898" s="36"/>
      <c r="P898" s="36"/>
      <c r="Q898" s="36"/>
      <c r="R898" s="38"/>
      <c r="S898" s="36"/>
      <c r="T898" s="36"/>
      <c r="U898" s="36"/>
      <c r="V898" s="36"/>
      <c r="W898" s="36"/>
      <c r="X898" s="36"/>
      <c r="Y898" s="36"/>
      <c r="Z898" s="36"/>
      <c r="AA898" s="36"/>
    </row>
    <row r="899" spans="1:27" x14ac:dyDescent="0.25">
      <c r="A899" s="36"/>
      <c r="B899" s="36"/>
      <c r="C899" s="36"/>
      <c r="D899" s="36"/>
      <c r="E899" s="36"/>
      <c r="F899" s="36"/>
      <c r="G899" s="36"/>
      <c r="H899" s="36"/>
      <c r="I899" s="36"/>
      <c r="J899" s="36"/>
      <c r="K899" s="36"/>
      <c r="L899" s="36"/>
      <c r="M899" s="36"/>
      <c r="N899" s="36"/>
      <c r="O899" s="36"/>
      <c r="P899" s="36"/>
      <c r="Q899" s="36"/>
      <c r="R899" s="38"/>
      <c r="S899" s="36"/>
      <c r="T899" s="36"/>
      <c r="U899" s="36"/>
      <c r="V899" s="36"/>
      <c r="W899" s="36"/>
      <c r="X899" s="36"/>
      <c r="Y899" s="36"/>
      <c r="Z899" s="36"/>
      <c r="AA899" s="36"/>
    </row>
    <row r="900" spans="1:27" x14ac:dyDescent="0.25">
      <c r="A900" s="36"/>
      <c r="B900" s="36"/>
      <c r="C900" s="36"/>
      <c r="D900" s="36"/>
      <c r="E900" s="36"/>
      <c r="F900" s="36"/>
      <c r="G900" s="36"/>
      <c r="H900" s="36"/>
      <c r="I900" s="36"/>
      <c r="J900" s="36"/>
      <c r="K900" s="36"/>
      <c r="L900" s="36"/>
      <c r="M900" s="36"/>
      <c r="N900" s="36"/>
      <c r="O900" s="36"/>
      <c r="P900" s="36"/>
      <c r="Q900" s="36"/>
      <c r="R900" s="38"/>
      <c r="S900" s="36"/>
      <c r="T900" s="36"/>
      <c r="U900" s="36"/>
      <c r="V900" s="36"/>
      <c r="W900" s="36"/>
      <c r="X900" s="36"/>
      <c r="Y900" s="36"/>
      <c r="Z900" s="36"/>
      <c r="AA900" s="36"/>
    </row>
    <row r="901" spans="1:27" x14ac:dyDescent="0.25">
      <c r="A901" s="36"/>
      <c r="B901" s="36"/>
      <c r="C901" s="36"/>
      <c r="D901" s="36"/>
      <c r="E901" s="36"/>
      <c r="F901" s="36"/>
      <c r="G901" s="36"/>
      <c r="H901" s="36"/>
      <c r="I901" s="36"/>
      <c r="J901" s="36"/>
      <c r="K901" s="36"/>
      <c r="L901" s="36"/>
      <c r="M901" s="36"/>
      <c r="N901" s="36"/>
      <c r="O901" s="36"/>
      <c r="P901" s="36"/>
      <c r="Q901" s="36"/>
      <c r="R901" s="38"/>
      <c r="S901" s="36"/>
      <c r="T901" s="36"/>
      <c r="U901" s="36"/>
      <c r="V901" s="36"/>
      <c r="W901" s="36"/>
      <c r="X901" s="36"/>
      <c r="Y901" s="36"/>
      <c r="Z901" s="36"/>
      <c r="AA901" s="36"/>
    </row>
    <row r="902" spans="1:27" x14ac:dyDescent="0.25">
      <c r="A902" s="36"/>
      <c r="B902" s="36"/>
      <c r="C902" s="36"/>
      <c r="D902" s="36"/>
      <c r="E902" s="36"/>
      <c r="F902" s="36"/>
      <c r="G902" s="36"/>
      <c r="H902" s="36"/>
      <c r="I902" s="36"/>
      <c r="J902" s="36"/>
      <c r="K902" s="36"/>
      <c r="L902" s="36"/>
      <c r="M902" s="36"/>
      <c r="N902" s="36"/>
      <c r="O902" s="36"/>
      <c r="P902" s="36"/>
      <c r="Q902" s="36"/>
      <c r="R902" s="38"/>
      <c r="S902" s="36"/>
      <c r="T902" s="36"/>
      <c r="U902" s="36"/>
      <c r="V902" s="36"/>
      <c r="W902" s="36"/>
      <c r="X902" s="36"/>
      <c r="Y902" s="36"/>
      <c r="Z902" s="36"/>
      <c r="AA902" s="36"/>
    </row>
    <row r="903" spans="1:27" x14ac:dyDescent="0.25">
      <c r="A903" s="36"/>
      <c r="B903" s="36"/>
      <c r="C903" s="36"/>
      <c r="D903" s="36"/>
      <c r="E903" s="36"/>
      <c r="F903" s="36"/>
      <c r="G903" s="36"/>
      <c r="H903" s="36"/>
      <c r="I903" s="36"/>
      <c r="J903" s="36"/>
      <c r="K903" s="36"/>
      <c r="L903" s="36"/>
      <c r="M903" s="36"/>
      <c r="N903" s="36"/>
      <c r="O903" s="36"/>
      <c r="P903" s="36"/>
      <c r="Q903" s="36"/>
      <c r="R903" s="38"/>
      <c r="S903" s="36"/>
      <c r="T903" s="36"/>
      <c r="U903" s="36"/>
      <c r="V903" s="36"/>
      <c r="W903" s="36"/>
      <c r="X903" s="36"/>
      <c r="Y903" s="36"/>
      <c r="Z903" s="36"/>
      <c r="AA903" s="36"/>
    </row>
    <row r="904" spans="1:27" x14ac:dyDescent="0.25">
      <c r="A904" s="36"/>
      <c r="B904" s="36"/>
      <c r="C904" s="36"/>
      <c r="D904" s="36"/>
      <c r="E904" s="36"/>
      <c r="F904" s="36"/>
      <c r="G904" s="36"/>
      <c r="H904" s="36"/>
      <c r="I904" s="36"/>
      <c r="J904" s="36"/>
      <c r="K904" s="36"/>
      <c r="L904" s="36"/>
      <c r="M904" s="36"/>
      <c r="N904" s="36"/>
      <c r="O904" s="36"/>
      <c r="P904" s="36"/>
      <c r="Q904" s="36"/>
      <c r="R904" s="38"/>
      <c r="S904" s="36"/>
      <c r="T904" s="36"/>
      <c r="U904" s="36"/>
      <c r="V904" s="36"/>
      <c r="W904" s="36"/>
      <c r="X904" s="36"/>
      <c r="Y904" s="36"/>
      <c r="Z904" s="36"/>
      <c r="AA904" s="36"/>
    </row>
    <row r="905" spans="1:27" x14ac:dyDescent="0.25">
      <c r="A905" s="36"/>
      <c r="B905" s="36"/>
      <c r="C905" s="36"/>
      <c r="D905" s="36"/>
      <c r="E905" s="36"/>
      <c r="F905" s="36"/>
      <c r="G905" s="36"/>
      <c r="H905" s="36"/>
      <c r="I905" s="36"/>
      <c r="J905" s="36"/>
      <c r="K905" s="36"/>
      <c r="L905" s="36"/>
      <c r="M905" s="36"/>
      <c r="N905" s="36"/>
      <c r="O905" s="36"/>
      <c r="P905" s="36"/>
      <c r="Q905" s="36"/>
      <c r="R905" s="38"/>
      <c r="S905" s="36"/>
      <c r="T905" s="36"/>
      <c r="U905" s="36"/>
      <c r="V905" s="36"/>
      <c r="W905" s="36"/>
      <c r="X905" s="36"/>
      <c r="Y905" s="36"/>
      <c r="Z905" s="36"/>
      <c r="AA905" s="36"/>
    </row>
    <row r="906" spans="1:27" x14ac:dyDescent="0.25">
      <c r="A906" s="36"/>
      <c r="B906" s="36"/>
      <c r="C906" s="36"/>
      <c r="D906" s="36"/>
      <c r="E906" s="36"/>
      <c r="F906" s="36"/>
      <c r="G906" s="36"/>
      <c r="H906" s="36"/>
      <c r="I906" s="36"/>
      <c r="J906" s="36"/>
      <c r="K906" s="36"/>
      <c r="L906" s="36"/>
      <c r="M906" s="36"/>
      <c r="N906" s="36"/>
      <c r="O906" s="36"/>
      <c r="P906" s="36"/>
      <c r="Q906" s="36"/>
      <c r="R906" s="38"/>
      <c r="S906" s="36"/>
      <c r="T906" s="36"/>
      <c r="U906" s="36"/>
      <c r="V906" s="36"/>
      <c r="W906" s="36"/>
      <c r="X906" s="36"/>
      <c r="Y906" s="36"/>
      <c r="Z906" s="36"/>
      <c r="AA906" s="36"/>
    </row>
    <row r="907" spans="1:27" x14ac:dyDescent="0.25">
      <c r="A907" s="36"/>
      <c r="B907" s="36"/>
      <c r="C907" s="36"/>
      <c r="D907" s="36"/>
      <c r="E907" s="36"/>
      <c r="F907" s="36"/>
      <c r="G907" s="36"/>
      <c r="H907" s="36"/>
      <c r="I907" s="36"/>
      <c r="J907" s="36"/>
      <c r="K907" s="36"/>
      <c r="L907" s="36"/>
      <c r="M907" s="36"/>
      <c r="N907" s="36"/>
      <c r="O907" s="36"/>
      <c r="P907" s="36"/>
      <c r="Q907" s="36"/>
      <c r="R907" s="38"/>
      <c r="S907" s="36"/>
      <c r="T907" s="36"/>
      <c r="U907" s="36"/>
      <c r="V907" s="36"/>
      <c r="W907" s="36"/>
      <c r="X907" s="36"/>
      <c r="Y907" s="36"/>
      <c r="Z907" s="36"/>
      <c r="AA907" s="36"/>
    </row>
    <row r="908" spans="1:27" x14ac:dyDescent="0.25">
      <c r="A908" s="36"/>
      <c r="B908" s="36"/>
      <c r="C908" s="36"/>
      <c r="D908" s="36"/>
      <c r="E908" s="36"/>
      <c r="F908" s="36"/>
      <c r="G908" s="36"/>
      <c r="H908" s="36"/>
      <c r="I908" s="36"/>
      <c r="J908" s="36"/>
      <c r="K908" s="36"/>
      <c r="L908" s="36"/>
      <c r="M908" s="36"/>
      <c r="N908" s="36"/>
      <c r="O908" s="36"/>
      <c r="P908" s="36"/>
      <c r="Q908" s="36"/>
      <c r="R908" s="38"/>
      <c r="S908" s="36"/>
      <c r="T908" s="36"/>
      <c r="U908" s="36"/>
      <c r="V908" s="36"/>
      <c r="W908" s="36"/>
      <c r="X908" s="36"/>
      <c r="Y908" s="36"/>
      <c r="Z908" s="36"/>
      <c r="AA908" s="36"/>
    </row>
    <row r="909" spans="1:27" x14ac:dyDescent="0.25">
      <c r="A909" s="36"/>
      <c r="B909" s="36"/>
      <c r="C909" s="36"/>
      <c r="D909" s="36"/>
      <c r="E909" s="36"/>
      <c r="F909" s="36"/>
      <c r="G909" s="36"/>
      <c r="H909" s="36"/>
      <c r="I909" s="36"/>
      <c r="J909" s="36"/>
      <c r="K909" s="36"/>
      <c r="L909" s="36"/>
      <c r="M909" s="36"/>
      <c r="N909" s="36"/>
      <c r="O909" s="36"/>
      <c r="P909" s="36"/>
      <c r="Q909" s="36"/>
      <c r="R909" s="38"/>
      <c r="S909" s="36"/>
      <c r="T909" s="36"/>
      <c r="U909" s="36"/>
      <c r="V909" s="36"/>
      <c r="W909" s="36"/>
      <c r="X909" s="36"/>
      <c r="Y909" s="36"/>
      <c r="Z909" s="36"/>
      <c r="AA909" s="36"/>
    </row>
    <row r="910" spans="1:27" x14ac:dyDescent="0.25">
      <c r="A910" s="36"/>
      <c r="B910" s="36"/>
      <c r="C910" s="36"/>
      <c r="D910" s="36"/>
      <c r="E910" s="36"/>
      <c r="F910" s="36"/>
      <c r="G910" s="36"/>
      <c r="H910" s="36"/>
      <c r="I910" s="36"/>
      <c r="J910" s="36"/>
      <c r="K910" s="36"/>
      <c r="L910" s="36"/>
      <c r="M910" s="36"/>
      <c r="N910" s="36"/>
      <c r="O910" s="36"/>
      <c r="P910" s="36"/>
      <c r="Q910" s="36"/>
      <c r="R910" s="38"/>
      <c r="S910" s="36"/>
      <c r="T910" s="36"/>
      <c r="U910" s="36"/>
      <c r="V910" s="36"/>
      <c r="W910" s="36"/>
      <c r="X910" s="36"/>
      <c r="Y910" s="36"/>
      <c r="Z910" s="36"/>
      <c r="AA910" s="36"/>
    </row>
    <row r="911" spans="1:27" x14ac:dyDescent="0.25">
      <c r="A911" s="36"/>
      <c r="B911" s="36"/>
      <c r="C911" s="36"/>
      <c r="D911" s="36"/>
      <c r="E911" s="36"/>
      <c r="F911" s="36"/>
      <c r="G911" s="36"/>
      <c r="H911" s="36"/>
      <c r="I911" s="36"/>
      <c r="J911" s="36"/>
      <c r="K911" s="36"/>
      <c r="L911" s="36"/>
      <c r="M911" s="36"/>
      <c r="N911" s="36"/>
      <c r="O911" s="36"/>
      <c r="P911" s="36"/>
      <c r="Q911" s="36"/>
      <c r="R911" s="38"/>
      <c r="S911" s="36"/>
      <c r="T911" s="36"/>
      <c r="U911" s="36"/>
      <c r="V911" s="36"/>
      <c r="W911" s="36"/>
      <c r="X911" s="36"/>
      <c r="Y911" s="36"/>
      <c r="Z911" s="36"/>
      <c r="AA911" s="36"/>
    </row>
    <row r="912" spans="1:27" x14ac:dyDescent="0.25">
      <c r="A912" s="36"/>
      <c r="B912" s="36"/>
      <c r="C912" s="36"/>
      <c r="D912" s="36"/>
      <c r="E912" s="36"/>
      <c r="F912" s="36"/>
      <c r="G912" s="36"/>
      <c r="H912" s="36"/>
      <c r="I912" s="36"/>
      <c r="J912" s="36"/>
      <c r="K912" s="36"/>
      <c r="L912" s="36"/>
      <c r="M912" s="36"/>
      <c r="N912" s="36"/>
      <c r="O912" s="36"/>
      <c r="P912" s="36"/>
      <c r="Q912" s="36"/>
      <c r="R912" s="38"/>
      <c r="S912" s="36"/>
      <c r="T912" s="36"/>
      <c r="U912" s="36"/>
      <c r="V912" s="36"/>
      <c r="W912" s="36"/>
      <c r="X912" s="36"/>
      <c r="Y912" s="36"/>
      <c r="Z912" s="36"/>
      <c r="AA912" s="36"/>
    </row>
    <row r="913" spans="1:27" x14ac:dyDescent="0.25">
      <c r="A913" s="36"/>
      <c r="B913" s="36"/>
      <c r="C913" s="36"/>
      <c r="D913" s="36"/>
      <c r="E913" s="36"/>
      <c r="F913" s="36"/>
      <c r="G913" s="36"/>
      <c r="H913" s="36"/>
      <c r="I913" s="36"/>
      <c r="J913" s="36"/>
      <c r="K913" s="36"/>
      <c r="L913" s="36"/>
      <c r="M913" s="36"/>
      <c r="N913" s="36"/>
      <c r="O913" s="36"/>
      <c r="P913" s="36"/>
      <c r="Q913" s="36"/>
      <c r="R913" s="38"/>
      <c r="S913" s="36"/>
      <c r="T913" s="36"/>
      <c r="U913" s="36"/>
      <c r="V913" s="36"/>
      <c r="W913" s="36"/>
      <c r="X913" s="36"/>
      <c r="Y913" s="36"/>
      <c r="Z913" s="36"/>
      <c r="AA913" s="36"/>
    </row>
    <row r="914" spans="1:27" x14ac:dyDescent="0.25">
      <c r="A914" s="36"/>
      <c r="B914" s="36"/>
      <c r="C914" s="36"/>
      <c r="D914" s="36"/>
      <c r="E914" s="36"/>
      <c r="F914" s="36"/>
      <c r="G914" s="36"/>
      <c r="H914" s="36"/>
      <c r="I914" s="36"/>
      <c r="J914" s="36"/>
      <c r="K914" s="36"/>
      <c r="L914" s="36"/>
      <c r="M914" s="36"/>
      <c r="N914" s="36"/>
      <c r="O914" s="36"/>
      <c r="P914" s="36"/>
      <c r="Q914" s="36"/>
      <c r="R914" s="38"/>
      <c r="S914" s="36"/>
      <c r="T914" s="36"/>
      <c r="U914" s="36"/>
      <c r="V914" s="36"/>
      <c r="W914" s="36"/>
      <c r="X914" s="36"/>
      <c r="Y914" s="36"/>
      <c r="Z914" s="36"/>
      <c r="AA914" s="36"/>
    </row>
    <row r="915" spans="1:27" x14ac:dyDescent="0.25">
      <c r="A915" s="36"/>
      <c r="B915" s="36"/>
      <c r="C915" s="36"/>
      <c r="D915" s="36"/>
      <c r="E915" s="36"/>
      <c r="F915" s="36"/>
      <c r="G915" s="36"/>
      <c r="H915" s="36"/>
      <c r="I915" s="36"/>
      <c r="J915" s="36"/>
      <c r="K915" s="36"/>
      <c r="L915" s="36"/>
      <c r="M915" s="36"/>
      <c r="N915" s="36"/>
      <c r="O915" s="36"/>
      <c r="P915" s="36"/>
      <c r="Q915" s="36"/>
      <c r="R915" s="38"/>
      <c r="S915" s="36"/>
      <c r="T915" s="36"/>
      <c r="U915" s="36"/>
      <c r="V915" s="36"/>
      <c r="W915" s="36"/>
      <c r="X915" s="36"/>
      <c r="Y915" s="36"/>
      <c r="Z915" s="36"/>
      <c r="AA915" s="36"/>
    </row>
    <row r="916" spans="1:27" x14ac:dyDescent="0.25">
      <c r="A916" s="36"/>
      <c r="B916" s="36"/>
      <c r="C916" s="36"/>
      <c r="D916" s="36"/>
      <c r="E916" s="36"/>
      <c r="F916" s="36"/>
      <c r="G916" s="36"/>
      <c r="H916" s="36"/>
      <c r="I916" s="36"/>
      <c r="J916" s="36"/>
      <c r="K916" s="36"/>
      <c r="L916" s="36"/>
      <c r="M916" s="36"/>
      <c r="N916" s="36"/>
      <c r="O916" s="36"/>
      <c r="P916" s="36"/>
      <c r="Q916" s="36"/>
      <c r="R916" s="38"/>
      <c r="S916" s="36"/>
      <c r="T916" s="36"/>
      <c r="U916" s="36"/>
      <c r="V916" s="36"/>
      <c r="W916" s="36"/>
      <c r="X916" s="36"/>
      <c r="Y916" s="36"/>
      <c r="Z916" s="36"/>
      <c r="AA916" s="36"/>
    </row>
    <row r="917" spans="1:27" x14ac:dyDescent="0.25">
      <c r="A917" s="36"/>
      <c r="B917" s="36"/>
      <c r="C917" s="36"/>
      <c r="D917" s="36"/>
      <c r="E917" s="36"/>
      <c r="F917" s="36"/>
      <c r="G917" s="36"/>
      <c r="H917" s="36"/>
      <c r="I917" s="36"/>
      <c r="J917" s="36"/>
      <c r="K917" s="36"/>
      <c r="L917" s="36"/>
      <c r="M917" s="36"/>
      <c r="N917" s="36"/>
      <c r="O917" s="36"/>
      <c r="P917" s="36"/>
      <c r="Q917" s="36"/>
      <c r="R917" s="38"/>
      <c r="S917" s="36"/>
      <c r="T917" s="36"/>
      <c r="U917" s="36"/>
      <c r="V917" s="36"/>
      <c r="W917" s="36"/>
      <c r="X917" s="36"/>
      <c r="Y917" s="36"/>
      <c r="Z917" s="36"/>
      <c r="AA917" s="36"/>
    </row>
    <row r="918" spans="1:27" x14ac:dyDescent="0.25">
      <c r="A918" s="36"/>
      <c r="B918" s="36"/>
      <c r="C918" s="36"/>
      <c r="D918" s="36"/>
      <c r="E918" s="36"/>
      <c r="F918" s="36"/>
      <c r="G918" s="36"/>
      <c r="H918" s="36"/>
      <c r="I918" s="36"/>
      <c r="J918" s="36"/>
      <c r="K918" s="36"/>
      <c r="L918" s="36"/>
      <c r="M918" s="36"/>
      <c r="N918" s="36"/>
      <c r="O918" s="36"/>
      <c r="P918" s="36"/>
      <c r="Q918" s="36"/>
      <c r="R918" s="38"/>
      <c r="S918" s="36"/>
      <c r="T918" s="36"/>
      <c r="U918" s="36"/>
      <c r="V918" s="36"/>
      <c r="W918" s="36"/>
      <c r="X918" s="36"/>
      <c r="Y918" s="36"/>
      <c r="Z918" s="36"/>
      <c r="AA918" s="36"/>
    </row>
    <row r="919" spans="1:27" x14ac:dyDescent="0.25">
      <c r="A919" s="36"/>
      <c r="B919" s="36"/>
      <c r="C919" s="36"/>
      <c r="D919" s="36"/>
      <c r="E919" s="36"/>
      <c r="F919" s="36"/>
      <c r="G919" s="36"/>
      <c r="H919" s="36"/>
      <c r="I919" s="36"/>
      <c r="J919" s="36"/>
      <c r="K919" s="36"/>
      <c r="L919" s="36"/>
      <c r="M919" s="36"/>
      <c r="N919" s="36"/>
      <c r="O919" s="36"/>
      <c r="P919" s="36"/>
      <c r="Q919" s="36"/>
      <c r="R919" s="38"/>
      <c r="S919" s="36"/>
      <c r="T919" s="36"/>
      <c r="U919" s="36"/>
      <c r="V919" s="36"/>
      <c r="W919" s="36"/>
      <c r="X919" s="36"/>
      <c r="Y919" s="36"/>
      <c r="Z919" s="36"/>
      <c r="AA919" s="36"/>
    </row>
    <row r="920" spans="1:27" x14ac:dyDescent="0.25">
      <c r="A920" s="36"/>
      <c r="B920" s="36"/>
      <c r="C920" s="36"/>
      <c r="D920" s="36"/>
      <c r="E920" s="36"/>
      <c r="F920" s="36"/>
      <c r="G920" s="36"/>
      <c r="H920" s="36"/>
      <c r="I920" s="36"/>
      <c r="J920" s="36"/>
      <c r="K920" s="36"/>
      <c r="L920" s="36"/>
      <c r="M920" s="36"/>
      <c r="N920" s="36"/>
      <c r="O920" s="36"/>
      <c r="P920" s="36"/>
      <c r="Q920" s="36"/>
      <c r="R920" s="38"/>
      <c r="S920" s="36"/>
      <c r="T920" s="36"/>
      <c r="U920" s="36"/>
      <c r="V920" s="36"/>
      <c r="W920" s="36"/>
      <c r="X920" s="36"/>
      <c r="Y920" s="36"/>
      <c r="Z920" s="36"/>
      <c r="AA920" s="36"/>
    </row>
    <row r="921" spans="1:27" x14ac:dyDescent="0.25">
      <c r="A921" s="36"/>
      <c r="B921" s="36"/>
      <c r="C921" s="36"/>
      <c r="D921" s="36"/>
      <c r="E921" s="36"/>
      <c r="F921" s="36"/>
      <c r="G921" s="36"/>
      <c r="H921" s="36"/>
      <c r="I921" s="36"/>
      <c r="J921" s="36"/>
      <c r="K921" s="36"/>
      <c r="L921" s="36"/>
      <c r="M921" s="36"/>
      <c r="N921" s="36"/>
      <c r="O921" s="36"/>
      <c r="P921" s="36"/>
      <c r="Q921" s="36"/>
      <c r="R921" s="38"/>
      <c r="S921" s="36"/>
      <c r="T921" s="36"/>
      <c r="U921" s="36"/>
      <c r="V921" s="36"/>
      <c r="W921" s="36"/>
      <c r="X921" s="36"/>
      <c r="Y921" s="36"/>
      <c r="Z921" s="36"/>
      <c r="AA921" s="36"/>
    </row>
    <row r="922" spans="1:27" x14ac:dyDescent="0.25">
      <c r="A922" s="36"/>
      <c r="B922" s="36"/>
      <c r="C922" s="36"/>
      <c r="D922" s="36"/>
      <c r="E922" s="36"/>
      <c r="F922" s="36"/>
      <c r="G922" s="36"/>
      <c r="H922" s="36"/>
      <c r="I922" s="36"/>
      <c r="J922" s="36"/>
      <c r="K922" s="36"/>
      <c r="L922" s="36"/>
      <c r="M922" s="36"/>
      <c r="N922" s="36"/>
      <c r="O922" s="36"/>
      <c r="P922" s="36"/>
      <c r="Q922" s="36"/>
      <c r="R922" s="38"/>
      <c r="S922" s="36"/>
      <c r="T922" s="36"/>
      <c r="U922" s="36"/>
      <c r="V922" s="36"/>
      <c r="W922" s="36"/>
      <c r="X922" s="36"/>
      <c r="Y922" s="36"/>
      <c r="Z922" s="36"/>
      <c r="AA922" s="36"/>
    </row>
    <row r="923" spans="1:27" x14ac:dyDescent="0.25">
      <c r="A923" s="36"/>
      <c r="B923" s="36"/>
      <c r="C923" s="36"/>
      <c r="D923" s="36"/>
      <c r="E923" s="36"/>
      <c r="F923" s="36"/>
      <c r="G923" s="36"/>
      <c r="H923" s="36"/>
      <c r="I923" s="36"/>
      <c r="J923" s="36"/>
      <c r="K923" s="36"/>
      <c r="L923" s="36"/>
      <c r="M923" s="36"/>
      <c r="N923" s="36"/>
      <c r="O923" s="36"/>
      <c r="P923" s="36"/>
      <c r="Q923" s="36"/>
      <c r="R923" s="38"/>
      <c r="S923" s="36"/>
      <c r="T923" s="36"/>
      <c r="U923" s="36"/>
      <c r="V923" s="36"/>
      <c r="W923" s="36"/>
      <c r="X923" s="36"/>
      <c r="Y923" s="36"/>
      <c r="Z923" s="36"/>
      <c r="AA923" s="36"/>
    </row>
    <row r="924" spans="1:27" x14ac:dyDescent="0.25">
      <c r="A924" s="36"/>
      <c r="B924" s="36"/>
      <c r="C924" s="36"/>
      <c r="D924" s="36"/>
      <c r="E924" s="36"/>
      <c r="F924" s="36"/>
      <c r="G924" s="36"/>
      <c r="H924" s="36"/>
      <c r="I924" s="36"/>
      <c r="J924" s="36"/>
      <c r="K924" s="36"/>
      <c r="L924" s="36"/>
      <c r="M924" s="36"/>
      <c r="N924" s="36"/>
      <c r="O924" s="36"/>
      <c r="P924" s="36"/>
      <c r="Q924" s="36"/>
      <c r="R924" s="38"/>
      <c r="S924" s="36"/>
      <c r="T924" s="36"/>
      <c r="U924" s="36"/>
      <c r="V924" s="36"/>
      <c r="W924" s="36"/>
      <c r="X924" s="36"/>
      <c r="Y924" s="36"/>
      <c r="Z924" s="36"/>
      <c r="AA924" s="36"/>
    </row>
    <row r="925" spans="1:27" x14ac:dyDescent="0.25">
      <c r="A925" s="36"/>
      <c r="B925" s="36"/>
      <c r="C925" s="36"/>
      <c r="D925" s="36"/>
      <c r="E925" s="36"/>
      <c r="F925" s="36"/>
      <c r="G925" s="36"/>
      <c r="H925" s="36"/>
      <c r="I925" s="36"/>
      <c r="J925" s="36"/>
      <c r="K925" s="36"/>
      <c r="L925" s="36"/>
      <c r="M925" s="36"/>
      <c r="N925" s="36"/>
      <c r="O925" s="36"/>
      <c r="P925" s="36"/>
      <c r="Q925" s="36"/>
      <c r="R925" s="38"/>
      <c r="S925" s="36"/>
      <c r="T925" s="36"/>
      <c r="U925" s="36"/>
      <c r="V925" s="36"/>
      <c r="W925" s="36"/>
      <c r="X925" s="36"/>
      <c r="Y925" s="36"/>
      <c r="Z925" s="36"/>
      <c r="AA925" s="36"/>
    </row>
    <row r="926" spans="1:27" x14ac:dyDescent="0.25">
      <c r="A926" s="36"/>
      <c r="B926" s="36"/>
      <c r="C926" s="36"/>
      <c r="D926" s="36"/>
      <c r="E926" s="36"/>
      <c r="F926" s="36"/>
      <c r="G926" s="36"/>
      <c r="H926" s="36"/>
      <c r="I926" s="36"/>
      <c r="J926" s="36"/>
      <c r="K926" s="36"/>
      <c r="L926" s="36"/>
      <c r="M926" s="36"/>
      <c r="N926" s="36"/>
      <c r="O926" s="36"/>
      <c r="P926" s="36"/>
      <c r="Q926" s="36"/>
      <c r="R926" s="38"/>
      <c r="S926" s="36"/>
      <c r="T926" s="36"/>
      <c r="U926" s="36"/>
      <c r="V926" s="36"/>
      <c r="W926" s="36"/>
      <c r="X926" s="36"/>
      <c r="Y926" s="36"/>
      <c r="Z926" s="36"/>
      <c r="AA926" s="36"/>
    </row>
    <row r="927" spans="1:27" x14ac:dyDescent="0.25">
      <c r="A927" s="36"/>
      <c r="B927" s="36"/>
      <c r="C927" s="36"/>
      <c r="D927" s="36"/>
      <c r="E927" s="36"/>
      <c r="F927" s="36"/>
      <c r="G927" s="36"/>
      <c r="H927" s="36"/>
      <c r="I927" s="36"/>
      <c r="J927" s="36"/>
      <c r="K927" s="36"/>
      <c r="L927" s="36"/>
      <c r="M927" s="36"/>
      <c r="N927" s="36"/>
      <c r="O927" s="36"/>
      <c r="P927" s="36"/>
      <c r="Q927" s="36"/>
      <c r="R927" s="38"/>
      <c r="S927" s="36"/>
      <c r="T927" s="36"/>
      <c r="U927" s="36"/>
      <c r="V927" s="36"/>
      <c r="W927" s="36"/>
      <c r="X927" s="36"/>
      <c r="Y927" s="36"/>
      <c r="Z927" s="36"/>
      <c r="AA927" s="36"/>
    </row>
    <row r="928" spans="1:27" x14ac:dyDescent="0.25">
      <c r="A928" s="36"/>
      <c r="B928" s="36"/>
      <c r="C928" s="36"/>
      <c r="D928" s="36"/>
      <c r="E928" s="36"/>
      <c r="F928" s="36"/>
      <c r="G928" s="36"/>
      <c r="H928" s="36"/>
      <c r="I928" s="36"/>
      <c r="J928" s="36"/>
      <c r="K928" s="36"/>
      <c r="L928" s="36"/>
      <c r="M928" s="36"/>
      <c r="N928" s="36"/>
      <c r="O928" s="36"/>
      <c r="P928" s="36"/>
      <c r="Q928" s="36"/>
      <c r="R928" s="38"/>
      <c r="S928" s="36"/>
      <c r="T928" s="36"/>
      <c r="U928" s="36"/>
      <c r="V928" s="36"/>
      <c r="W928" s="36"/>
      <c r="X928" s="36"/>
      <c r="Y928" s="36"/>
      <c r="Z928" s="36"/>
      <c r="AA928" s="36"/>
    </row>
    <row r="929" spans="1:27" x14ac:dyDescent="0.25">
      <c r="A929" s="36"/>
      <c r="B929" s="36"/>
      <c r="C929" s="36"/>
      <c r="D929" s="36"/>
      <c r="E929" s="36"/>
      <c r="F929" s="36"/>
      <c r="G929" s="36"/>
      <c r="H929" s="36"/>
      <c r="I929" s="36"/>
      <c r="J929" s="36"/>
      <c r="K929" s="36"/>
      <c r="L929" s="36"/>
      <c r="M929" s="36"/>
      <c r="N929" s="36"/>
      <c r="O929" s="36"/>
      <c r="P929" s="36"/>
      <c r="Q929" s="36"/>
      <c r="R929" s="38"/>
      <c r="S929" s="36"/>
      <c r="T929" s="36"/>
      <c r="U929" s="36"/>
      <c r="V929" s="36"/>
      <c r="W929" s="36"/>
      <c r="X929" s="36"/>
      <c r="Y929" s="36"/>
      <c r="Z929" s="36"/>
      <c r="AA929" s="36"/>
    </row>
    <row r="930" spans="1:27" x14ac:dyDescent="0.25">
      <c r="A930" s="36"/>
      <c r="B930" s="36"/>
      <c r="C930" s="36"/>
      <c r="D930" s="36"/>
      <c r="E930" s="36"/>
      <c r="F930" s="36"/>
      <c r="G930" s="36"/>
      <c r="H930" s="36"/>
      <c r="I930" s="36"/>
      <c r="J930" s="36"/>
      <c r="K930" s="36"/>
      <c r="L930" s="36"/>
      <c r="M930" s="36"/>
      <c r="N930" s="36"/>
      <c r="O930" s="36"/>
      <c r="P930" s="36"/>
      <c r="Q930" s="36"/>
      <c r="R930" s="38"/>
      <c r="S930" s="36"/>
      <c r="T930" s="36"/>
      <c r="U930" s="36"/>
      <c r="V930" s="36"/>
      <c r="W930" s="36"/>
      <c r="X930" s="36"/>
      <c r="Y930" s="36"/>
      <c r="Z930" s="36"/>
      <c r="AA930" s="36"/>
    </row>
    <row r="931" spans="1:27" x14ac:dyDescent="0.25">
      <c r="A931" s="36"/>
      <c r="B931" s="36"/>
      <c r="C931" s="36"/>
      <c r="D931" s="36"/>
      <c r="E931" s="36"/>
      <c r="F931" s="36"/>
      <c r="G931" s="36"/>
      <c r="H931" s="36"/>
      <c r="I931" s="36"/>
      <c r="J931" s="36"/>
      <c r="K931" s="36"/>
      <c r="L931" s="36"/>
      <c r="M931" s="36"/>
      <c r="N931" s="36"/>
      <c r="O931" s="36"/>
      <c r="P931" s="36"/>
      <c r="Q931" s="36"/>
      <c r="R931" s="38"/>
      <c r="S931" s="36"/>
      <c r="T931" s="36"/>
      <c r="U931" s="36"/>
      <c r="V931" s="36"/>
      <c r="W931" s="36"/>
      <c r="X931" s="36"/>
      <c r="Y931" s="36"/>
      <c r="Z931" s="36"/>
      <c r="AA931" s="36"/>
    </row>
    <row r="932" spans="1:27" x14ac:dyDescent="0.25">
      <c r="A932" s="36"/>
      <c r="B932" s="36"/>
      <c r="C932" s="36"/>
      <c r="D932" s="36"/>
      <c r="E932" s="36"/>
      <c r="F932" s="36"/>
      <c r="G932" s="36"/>
      <c r="H932" s="36"/>
      <c r="I932" s="36"/>
      <c r="J932" s="36"/>
      <c r="K932" s="36"/>
      <c r="L932" s="36"/>
      <c r="M932" s="36"/>
      <c r="N932" s="36"/>
      <c r="O932" s="36"/>
      <c r="P932" s="36"/>
      <c r="Q932" s="36"/>
      <c r="R932" s="38"/>
      <c r="S932" s="36"/>
      <c r="T932" s="36"/>
      <c r="U932" s="36"/>
      <c r="V932" s="36"/>
      <c r="W932" s="36"/>
      <c r="X932" s="36"/>
      <c r="Y932" s="36"/>
      <c r="Z932" s="36"/>
      <c r="AA932" s="36"/>
    </row>
    <row r="933" spans="1:27" x14ac:dyDescent="0.25">
      <c r="A933" s="36"/>
      <c r="B933" s="36"/>
      <c r="C933" s="36"/>
      <c r="D933" s="36"/>
      <c r="E933" s="36"/>
      <c r="F933" s="36"/>
      <c r="G933" s="36"/>
      <c r="H933" s="36"/>
      <c r="I933" s="36"/>
      <c r="J933" s="36"/>
      <c r="K933" s="36"/>
      <c r="L933" s="36"/>
      <c r="M933" s="36"/>
      <c r="N933" s="36"/>
      <c r="O933" s="36"/>
      <c r="P933" s="36"/>
      <c r="Q933" s="36"/>
      <c r="R933" s="38"/>
      <c r="S933" s="36"/>
      <c r="T933" s="36"/>
      <c r="U933" s="36"/>
      <c r="V933" s="36"/>
      <c r="W933" s="36"/>
      <c r="X933" s="36"/>
      <c r="Y933" s="36"/>
      <c r="Z933" s="36"/>
      <c r="AA933" s="36"/>
    </row>
    <row r="934" spans="1:27" x14ac:dyDescent="0.25">
      <c r="A934" s="36"/>
      <c r="B934" s="36"/>
      <c r="C934" s="36"/>
      <c r="D934" s="36"/>
      <c r="E934" s="36"/>
      <c r="F934" s="36"/>
      <c r="G934" s="36"/>
      <c r="H934" s="36"/>
      <c r="I934" s="36"/>
      <c r="J934" s="36"/>
      <c r="K934" s="36"/>
      <c r="L934" s="36"/>
      <c r="M934" s="36"/>
      <c r="N934" s="36"/>
      <c r="O934" s="36"/>
      <c r="P934" s="36"/>
      <c r="Q934" s="36"/>
      <c r="R934" s="38"/>
      <c r="S934" s="36"/>
      <c r="T934" s="36"/>
      <c r="U934" s="36"/>
      <c r="V934" s="36"/>
      <c r="W934" s="36"/>
      <c r="X934" s="36"/>
      <c r="Y934" s="36"/>
      <c r="Z934" s="36"/>
      <c r="AA934" s="36"/>
    </row>
    <row r="935" spans="1:27" x14ac:dyDescent="0.25">
      <c r="A935" s="36"/>
      <c r="B935" s="36"/>
      <c r="C935" s="36"/>
      <c r="D935" s="36"/>
      <c r="E935" s="36"/>
      <c r="F935" s="36"/>
      <c r="G935" s="36"/>
      <c r="H935" s="36"/>
      <c r="I935" s="36"/>
      <c r="J935" s="36"/>
      <c r="K935" s="36"/>
      <c r="L935" s="36"/>
      <c r="M935" s="36"/>
      <c r="N935" s="36"/>
      <c r="O935" s="36"/>
      <c r="P935" s="36"/>
      <c r="Q935" s="36"/>
      <c r="R935" s="38"/>
      <c r="S935" s="36"/>
      <c r="T935" s="36"/>
      <c r="U935" s="36"/>
      <c r="V935" s="36"/>
      <c r="W935" s="36"/>
      <c r="X935" s="36"/>
      <c r="Y935" s="36"/>
      <c r="Z935" s="36"/>
      <c r="AA935" s="36"/>
    </row>
    <row r="936" spans="1:27" x14ac:dyDescent="0.25">
      <c r="A936" s="36"/>
      <c r="B936" s="36"/>
      <c r="C936" s="36"/>
      <c r="D936" s="36"/>
      <c r="E936" s="36"/>
      <c r="F936" s="36"/>
      <c r="G936" s="36"/>
      <c r="H936" s="36"/>
      <c r="I936" s="36"/>
      <c r="J936" s="36"/>
      <c r="K936" s="36"/>
      <c r="L936" s="36"/>
      <c r="M936" s="36"/>
      <c r="N936" s="36"/>
      <c r="O936" s="36"/>
      <c r="P936" s="36"/>
      <c r="Q936" s="36"/>
      <c r="R936" s="38"/>
      <c r="S936" s="36"/>
      <c r="T936" s="36"/>
      <c r="U936" s="36"/>
      <c r="V936" s="36"/>
      <c r="W936" s="36"/>
      <c r="X936" s="36"/>
      <c r="Y936" s="36"/>
      <c r="Z936" s="36"/>
      <c r="AA936" s="36"/>
    </row>
    <row r="937" spans="1:27" x14ac:dyDescent="0.25">
      <c r="A937" s="36"/>
      <c r="B937" s="36"/>
      <c r="C937" s="36"/>
      <c r="D937" s="36"/>
      <c r="E937" s="36"/>
      <c r="F937" s="36"/>
      <c r="G937" s="36"/>
      <c r="H937" s="36"/>
      <c r="I937" s="36"/>
      <c r="J937" s="36"/>
      <c r="K937" s="36"/>
      <c r="L937" s="36"/>
      <c r="M937" s="36"/>
      <c r="N937" s="36"/>
      <c r="O937" s="36"/>
      <c r="P937" s="36"/>
      <c r="Q937" s="36"/>
      <c r="R937" s="38"/>
      <c r="S937" s="36"/>
      <c r="T937" s="36"/>
      <c r="U937" s="36"/>
      <c r="V937" s="36"/>
      <c r="W937" s="36"/>
      <c r="X937" s="36"/>
      <c r="Y937" s="36"/>
      <c r="Z937" s="36"/>
      <c r="AA937" s="36"/>
    </row>
    <row r="938" spans="1:27" x14ac:dyDescent="0.25">
      <c r="A938" s="36"/>
      <c r="B938" s="36"/>
      <c r="C938" s="36"/>
      <c r="D938" s="36"/>
      <c r="E938" s="36"/>
      <c r="F938" s="36"/>
      <c r="G938" s="36"/>
      <c r="H938" s="36"/>
      <c r="I938" s="36"/>
      <c r="J938" s="36"/>
      <c r="K938" s="36"/>
      <c r="L938" s="36"/>
      <c r="M938" s="36"/>
      <c r="N938" s="36"/>
      <c r="O938" s="36"/>
      <c r="P938" s="36"/>
      <c r="Q938" s="36"/>
      <c r="R938" s="38"/>
      <c r="S938" s="36"/>
      <c r="T938" s="36"/>
      <c r="U938" s="36"/>
      <c r="V938" s="36"/>
      <c r="W938" s="36"/>
      <c r="X938" s="36"/>
      <c r="Y938" s="36"/>
      <c r="Z938" s="36"/>
      <c r="AA938" s="36"/>
    </row>
    <row r="939" spans="1:27" x14ac:dyDescent="0.25">
      <c r="A939" s="36"/>
      <c r="B939" s="36"/>
      <c r="C939" s="36"/>
      <c r="D939" s="36"/>
      <c r="E939" s="36"/>
      <c r="F939" s="36"/>
      <c r="G939" s="36"/>
      <c r="H939" s="36"/>
      <c r="I939" s="36"/>
      <c r="J939" s="36"/>
      <c r="K939" s="36"/>
      <c r="L939" s="36"/>
      <c r="M939" s="36"/>
      <c r="N939" s="36"/>
      <c r="O939" s="36"/>
      <c r="P939" s="36"/>
      <c r="Q939" s="36"/>
      <c r="R939" s="38"/>
      <c r="S939" s="36"/>
      <c r="T939" s="36"/>
      <c r="U939" s="36"/>
      <c r="V939" s="36"/>
      <c r="W939" s="36"/>
      <c r="X939" s="36"/>
      <c r="Y939" s="36"/>
      <c r="Z939" s="36"/>
      <c r="AA939" s="36"/>
    </row>
    <row r="940" spans="1:27" x14ac:dyDescent="0.25">
      <c r="A940" s="36"/>
      <c r="B940" s="36"/>
      <c r="C940" s="36"/>
      <c r="D940" s="36"/>
      <c r="E940" s="36"/>
      <c r="F940" s="36"/>
      <c r="G940" s="36"/>
      <c r="H940" s="36"/>
      <c r="I940" s="36"/>
      <c r="J940" s="36"/>
      <c r="K940" s="36"/>
      <c r="L940" s="36"/>
      <c r="M940" s="36"/>
      <c r="N940" s="36"/>
      <c r="O940" s="36"/>
      <c r="P940" s="36"/>
      <c r="Q940" s="36"/>
      <c r="R940" s="38"/>
      <c r="S940" s="36"/>
      <c r="T940" s="36"/>
      <c r="U940" s="36"/>
      <c r="V940" s="36"/>
      <c r="W940" s="36"/>
      <c r="X940" s="36"/>
      <c r="Y940" s="36"/>
      <c r="Z940" s="36"/>
      <c r="AA940" s="36"/>
    </row>
    <row r="941" spans="1:27" x14ac:dyDescent="0.25">
      <c r="A941" s="36"/>
      <c r="B941" s="36"/>
      <c r="C941" s="36"/>
      <c r="D941" s="36"/>
      <c r="E941" s="36"/>
      <c r="F941" s="36"/>
      <c r="G941" s="36"/>
      <c r="H941" s="36"/>
      <c r="I941" s="36"/>
      <c r="J941" s="36"/>
      <c r="K941" s="36"/>
      <c r="L941" s="36"/>
      <c r="M941" s="36"/>
      <c r="N941" s="36"/>
      <c r="O941" s="36"/>
      <c r="P941" s="36"/>
      <c r="Q941" s="36"/>
      <c r="R941" s="38"/>
      <c r="S941" s="36"/>
      <c r="T941" s="36"/>
      <c r="U941" s="36"/>
      <c r="V941" s="36"/>
      <c r="W941" s="36"/>
      <c r="X941" s="36"/>
      <c r="Y941" s="36"/>
      <c r="Z941" s="36"/>
      <c r="AA941" s="36"/>
    </row>
    <row r="942" spans="1:27" x14ac:dyDescent="0.25">
      <c r="A942" s="36"/>
      <c r="B942" s="36"/>
      <c r="C942" s="36"/>
      <c r="D942" s="36"/>
      <c r="E942" s="36"/>
      <c r="F942" s="36"/>
      <c r="G942" s="36"/>
      <c r="H942" s="36"/>
      <c r="I942" s="36"/>
      <c r="J942" s="36"/>
      <c r="K942" s="36"/>
      <c r="L942" s="36"/>
      <c r="M942" s="36"/>
      <c r="N942" s="36"/>
      <c r="O942" s="36"/>
      <c r="P942" s="36"/>
      <c r="Q942" s="36"/>
      <c r="R942" s="38"/>
      <c r="S942" s="36"/>
      <c r="T942" s="36"/>
      <c r="U942" s="36"/>
      <c r="V942" s="36"/>
      <c r="W942" s="36"/>
      <c r="X942" s="36"/>
      <c r="Y942" s="36"/>
      <c r="Z942" s="36"/>
      <c r="AA942" s="36"/>
    </row>
    <row r="943" spans="1:27" x14ac:dyDescent="0.25">
      <c r="A943" s="36"/>
      <c r="B943" s="36"/>
      <c r="C943" s="36"/>
      <c r="D943" s="36"/>
      <c r="E943" s="36"/>
      <c r="F943" s="36"/>
      <c r="G943" s="36"/>
      <c r="H943" s="36"/>
      <c r="I943" s="36"/>
      <c r="J943" s="36"/>
      <c r="K943" s="36"/>
      <c r="L943" s="36"/>
      <c r="M943" s="36"/>
      <c r="N943" s="36"/>
      <c r="O943" s="36"/>
      <c r="P943" s="36"/>
      <c r="Q943" s="36"/>
      <c r="R943" s="38"/>
      <c r="S943" s="36"/>
      <c r="T943" s="36"/>
      <c r="U943" s="36"/>
      <c r="V943" s="36"/>
      <c r="W943" s="36"/>
      <c r="X943" s="36"/>
      <c r="Y943" s="36"/>
      <c r="Z943" s="36"/>
      <c r="AA943" s="36"/>
    </row>
    <row r="944" spans="1:27" x14ac:dyDescent="0.25">
      <c r="A944" s="36"/>
      <c r="B944" s="36"/>
      <c r="C944" s="36"/>
      <c r="D944" s="36"/>
      <c r="E944" s="36"/>
      <c r="F944" s="36"/>
      <c r="G944" s="36"/>
      <c r="H944" s="36"/>
      <c r="I944" s="36"/>
      <c r="J944" s="36"/>
      <c r="K944" s="36"/>
      <c r="L944" s="36"/>
      <c r="M944" s="36"/>
      <c r="N944" s="36"/>
      <c r="O944" s="36"/>
      <c r="P944" s="36"/>
      <c r="Q944" s="36"/>
      <c r="R944" s="38"/>
      <c r="S944" s="36"/>
      <c r="T944" s="36"/>
      <c r="U944" s="36"/>
      <c r="V944" s="36"/>
      <c r="W944" s="36"/>
      <c r="X944" s="36"/>
      <c r="Y944" s="36"/>
      <c r="Z944" s="36"/>
      <c r="AA944" s="36"/>
    </row>
    <row r="945" spans="1:27" x14ac:dyDescent="0.25">
      <c r="A945" s="36"/>
      <c r="B945" s="36"/>
      <c r="C945" s="36"/>
      <c r="D945" s="36"/>
      <c r="E945" s="36"/>
      <c r="F945" s="36"/>
      <c r="G945" s="36"/>
      <c r="H945" s="36"/>
      <c r="I945" s="36"/>
      <c r="J945" s="36"/>
      <c r="K945" s="36"/>
      <c r="L945" s="36"/>
      <c r="M945" s="36"/>
      <c r="N945" s="36"/>
      <c r="O945" s="36"/>
      <c r="P945" s="36"/>
      <c r="Q945" s="36"/>
      <c r="R945" s="38"/>
      <c r="S945" s="36"/>
      <c r="T945" s="36"/>
      <c r="U945" s="36"/>
      <c r="V945" s="36"/>
      <c r="W945" s="36"/>
      <c r="X945" s="36"/>
      <c r="Y945" s="36"/>
      <c r="Z945" s="36"/>
      <c r="AA945" s="36"/>
    </row>
    <row r="946" spans="1:27" x14ac:dyDescent="0.25">
      <c r="A946" s="36"/>
      <c r="B946" s="36"/>
      <c r="C946" s="36"/>
      <c r="D946" s="36"/>
      <c r="E946" s="36"/>
      <c r="F946" s="36"/>
      <c r="G946" s="36"/>
      <c r="H946" s="36"/>
      <c r="I946" s="36"/>
      <c r="J946" s="36"/>
      <c r="K946" s="36"/>
      <c r="L946" s="36"/>
      <c r="M946" s="36"/>
      <c r="N946" s="36"/>
      <c r="O946" s="36"/>
      <c r="P946" s="36"/>
      <c r="Q946" s="36"/>
      <c r="R946" s="38"/>
      <c r="S946" s="36"/>
      <c r="T946" s="36"/>
      <c r="U946" s="36"/>
      <c r="V946" s="36"/>
      <c r="W946" s="36"/>
      <c r="X946" s="36"/>
      <c r="Y946" s="36"/>
      <c r="Z946" s="36"/>
      <c r="AA946" s="36"/>
    </row>
    <row r="947" spans="1:27" x14ac:dyDescent="0.25">
      <c r="A947" s="36"/>
      <c r="B947" s="36"/>
      <c r="C947" s="36"/>
      <c r="D947" s="36"/>
      <c r="E947" s="36"/>
      <c r="F947" s="36"/>
      <c r="G947" s="36"/>
      <c r="H947" s="36"/>
      <c r="I947" s="36"/>
      <c r="J947" s="36"/>
      <c r="K947" s="36"/>
      <c r="L947" s="36"/>
      <c r="M947" s="36"/>
      <c r="N947" s="36"/>
      <c r="O947" s="36"/>
      <c r="P947" s="36"/>
      <c r="Q947" s="36"/>
      <c r="R947" s="38"/>
      <c r="S947" s="36"/>
      <c r="T947" s="36"/>
      <c r="U947" s="36"/>
      <c r="V947" s="36"/>
      <c r="W947" s="36"/>
      <c r="X947" s="36"/>
      <c r="Y947" s="36"/>
      <c r="Z947" s="36"/>
      <c r="AA947" s="36"/>
    </row>
    <row r="948" spans="1:27" x14ac:dyDescent="0.25">
      <c r="A948" s="36"/>
      <c r="B948" s="36"/>
      <c r="C948" s="36"/>
      <c r="D948" s="36"/>
      <c r="E948" s="36"/>
      <c r="F948" s="36"/>
      <c r="G948" s="36"/>
      <c r="H948" s="36"/>
      <c r="I948" s="36"/>
      <c r="J948" s="36"/>
      <c r="K948" s="36"/>
      <c r="L948" s="36"/>
      <c r="M948" s="36"/>
      <c r="N948" s="36"/>
      <c r="O948" s="36"/>
      <c r="P948" s="36"/>
      <c r="Q948" s="36"/>
      <c r="R948" s="38"/>
      <c r="S948" s="36"/>
      <c r="T948" s="36"/>
      <c r="U948" s="36"/>
      <c r="V948" s="36"/>
      <c r="W948" s="36"/>
      <c r="X948" s="36"/>
      <c r="Y948" s="36"/>
      <c r="Z948" s="36"/>
      <c r="AA948" s="36"/>
    </row>
    <row r="949" spans="1:27" x14ac:dyDescent="0.25">
      <c r="A949" s="36"/>
      <c r="B949" s="36"/>
      <c r="C949" s="36"/>
      <c r="D949" s="36"/>
      <c r="E949" s="36"/>
      <c r="F949" s="36"/>
      <c r="G949" s="36"/>
      <c r="H949" s="36"/>
      <c r="I949" s="36"/>
      <c r="J949" s="36"/>
      <c r="K949" s="36"/>
      <c r="L949" s="36"/>
      <c r="M949" s="36"/>
      <c r="N949" s="36"/>
      <c r="O949" s="36"/>
      <c r="P949" s="36"/>
      <c r="Q949" s="36"/>
      <c r="R949" s="38"/>
      <c r="S949" s="36"/>
      <c r="T949" s="36"/>
      <c r="U949" s="36"/>
      <c r="V949" s="36"/>
      <c r="W949" s="36"/>
      <c r="X949" s="36"/>
      <c r="Y949" s="36"/>
      <c r="Z949" s="36"/>
      <c r="AA949" s="36"/>
    </row>
    <row r="950" spans="1:27" x14ac:dyDescent="0.25">
      <c r="A950" s="36"/>
      <c r="B950" s="36"/>
      <c r="C950" s="36"/>
      <c r="D950" s="36"/>
      <c r="E950" s="36"/>
      <c r="F950" s="36"/>
      <c r="G950" s="36"/>
      <c r="H950" s="36"/>
      <c r="I950" s="36"/>
      <c r="J950" s="36"/>
      <c r="K950" s="36"/>
      <c r="L950" s="36"/>
      <c r="M950" s="36"/>
      <c r="N950" s="36"/>
      <c r="O950" s="36"/>
      <c r="P950" s="36"/>
      <c r="Q950" s="36"/>
      <c r="R950" s="38"/>
      <c r="S950" s="36"/>
      <c r="T950" s="36"/>
      <c r="U950" s="36"/>
      <c r="V950" s="36"/>
      <c r="W950" s="36"/>
      <c r="X950" s="36"/>
      <c r="Y950" s="36"/>
      <c r="Z950" s="36"/>
      <c r="AA950" s="36"/>
    </row>
    <row r="951" spans="1:27" x14ac:dyDescent="0.25">
      <c r="A951" s="36"/>
      <c r="B951" s="36"/>
      <c r="C951" s="36"/>
      <c r="D951" s="36"/>
      <c r="E951" s="36"/>
      <c r="F951" s="36"/>
      <c r="G951" s="36"/>
      <c r="H951" s="36"/>
      <c r="I951" s="36"/>
      <c r="J951" s="36"/>
      <c r="K951" s="36"/>
      <c r="L951" s="36"/>
      <c r="M951" s="36"/>
      <c r="N951" s="36"/>
      <c r="O951" s="36"/>
      <c r="P951" s="36"/>
      <c r="Q951" s="36"/>
      <c r="R951" s="38"/>
      <c r="S951" s="36"/>
      <c r="T951" s="36"/>
      <c r="U951" s="36"/>
      <c r="V951" s="36"/>
      <c r="W951" s="36"/>
      <c r="X951" s="36"/>
      <c r="Y951" s="36"/>
      <c r="Z951" s="36"/>
      <c r="AA951" s="36"/>
    </row>
    <row r="952" spans="1:27" x14ac:dyDescent="0.25">
      <c r="A952" s="36"/>
      <c r="B952" s="36"/>
      <c r="C952" s="36"/>
      <c r="D952" s="36"/>
      <c r="E952" s="36"/>
      <c r="F952" s="36"/>
      <c r="G952" s="36"/>
      <c r="H952" s="36"/>
      <c r="I952" s="36"/>
      <c r="J952" s="36"/>
      <c r="K952" s="36"/>
      <c r="L952" s="36"/>
      <c r="M952" s="36"/>
      <c r="N952" s="36"/>
      <c r="O952" s="36"/>
      <c r="P952" s="36"/>
      <c r="Q952" s="36"/>
      <c r="R952" s="38"/>
      <c r="S952" s="36"/>
      <c r="T952" s="36"/>
      <c r="U952" s="36"/>
      <c r="V952" s="36"/>
      <c r="W952" s="36"/>
      <c r="X952" s="36"/>
      <c r="Y952" s="36"/>
      <c r="Z952" s="36"/>
      <c r="AA952" s="36"/>
    </row>
    <row r="953" spans="1:27" x14ac:dyDescent="0.25">
      <c r="A953" s="36"/>
      <c r="B953" s="36"/>
      <c r="C953" s="36"/>
      <c r="D953" s="36"/>
      <c r="E953" s="36"/>
      <c r="F953" s="36"/>
      <c r="G953" s="36"/>
      <c r="H953" s="36"/>
      <c r="I953" s="36"/>
      <c r="J953" s="36"/>
      <c r="K953" s="36"/>
      <c r="L953" s="36"/>
      <c r="M953" s="36"/>
      <c r="N953" s="36"/>
      <c r="O953" s="36"/>
      <c r="P953" s="36"/>
      <c r="Q953" s="36"/>
      <c r="R953" s="38"/>
      <c r="S953" s="36"/>
      <c r="T953" s="36"/>
      <c r="U953" s="36"/>
      <c r="V953" s="36"/>
      <c r="W953" s="36"/>
      <c r="X953" s="36"/>
      <c r="Y953" s="36"/>
      <c r="Z953" s="36"/>
      <c r="AA953" s="36"/>
    </row>
    <row r="954" spans="1:27" x14ac:dyDescent="0.25">
      <c r="A954" s="36"/>
      <c r="B954" s="36"/>
      <c r="C954" s="36"/>
      <c r="D954" s="36"/>
      <c r="E954" s="36"/>
      <c r="F954" s="36"/>
      <c r="G954" s="36"/>
      <c r="H954" s="36"/>
      <c r="I954" s="36"/>
      <c r="J954" s="36"/>
      <c r="K954" s="36"/>
      <c r="L954" s="36"/>
      <c r="M954" s="36"/>
      <c r="N954" s="36"/>
      <c r="O954" s="36"/>
      <c r="P954" s="36"/>
      <c r="Q954" s="36"/>
      <c r="R954" s="38"/>
      <c r="S954" s="36"/>
      <c r="T954" s="36"/>
      <c r="U954" s="36"/>
      <c r="V954" s="36"/>
      <c r="W954" s="36"/>
      <c r="X954" s="36"/>
      <c r="Y954" s="36"/>
      <c r="Z954" s="36"/>
      <c r="AA954" s="36"/>
    </row>
    <row r="955" spans="1:27" x14ac:dyDescent="0.25">
      <c r="A955" s="36"/>
      <c r="B955" s="36"/>
      <c r="C955" s="36"/>
      <c r="D955" s="36"/>
      <c r="E955" s="36"/>
      <c r="F955" s="36"/>
      <c r="G955" s="36"/>
      <c r="H955" s="36"/>
      <c r="I955" s="36"/>
      <c r="J955" s="36"/>
      <c r="K955" s="36"/>
      <c r="L955" s="36"/>
      <c r="M955" s="36"/>
      <c r="N955" s="36"/>
      <c r="O955" s="36"/>
      <c r="P955" s="36"/>
      <c r="Q955" s="36"/>
      <c r="R955" s="38"/>
      <c r="S955" s="36"/>
      <c r="T955" s="36"/>
      <c r="U955" s="36"/>
      <c r="V955" s="36"/>
      <c r="W955" s="36"/>
      <c r="X955" s="36"/>
      <c r="Y955" s="36"/>
      <c r="Z955" s="36"/>
      <c r="AA955" s="36"/>
    </row>
    <row r="956" spans="1:27" x14ac:dyDescent="0.25">
      <c r="A956" s="36"/>
      <c r="B956" s="36"/>
      <c r="C956" s="36"/>
      <c r="D956" s="36"/>
      <c r="E956" s="36"/>
      <c r="F956" s="36"/>
      <c r="G956" s="36"/>
      <c r="H956" s="36"/>
      <c r="I956" s="36"/>
      <c r="J956" s="36"/>
      <c r="K956" s="36"/>
      <c r="L956" s="36"/>
      <c r="M956" s="36"/>
      <c r="N956" s="36"/>
      <c r="O956" s="36"/>
      <c r="P956" s="36"/>
      <c r="Q956" s="36"/>
      <c r="R956" s="38"/>
      <c r="S956" s="36"/>
      <c r="T956" s="36"/>
      <c r="U956" s="36"/>
      <c r="V956" s="36"/>
      <c r="W956" s="36"/>
      <c r="X956" s="36"/>
      <c r="Y956" s="36"/>
      <c r="Z956" s="36"/>
      <c r="AA956" s="36"/>
    </row>
    <row r="957" spans="1:27" x14ac:dyDescent="0.25">
      <c r="A957" s="36"/>
      <c r="B957" s="36"/>
      <c r="C957" s="36"/>
      <c r="D957" s="36"/>
      <c r="E957" s="36"/>
      <c r="F957" s="36"/>
      <c r="G957" s="36"/>
      <c r="H957" s="36"/>
      <c r="I957" s="36"/>
      <c r="J957" s="36"/>
      <c r="K957" s="36"/>
      <c r="L957" s="36"/>
      <c r="M957" s="36"/>
      <c r="N957" s="36"/>
      <c r="O957" s="36"/>
      <c r="P957" s="36"/>
      <c r="Q957" s="36"/>
      <c r="R957" s="38"/>
      <c r="S957" s="36"/>
      <c r="T957" s="36"/>
      <c r="U957" s="36"/>
      <c r="V957" s="36"/>
      <c r="W957" s="36"/>
      <c r="X957" s="36"/>
      <c r="Y957" s="36"/>
      <c r="Z957" s="36"/>
      <c r="AA957" s="36"/>
    </row>
    <row r="958" spans="1:27" x14ac:dyDescent="0.25">
      <c r="A958" s="36"/>
      <c r="B958" s="36"/>
      <c r="C958" s="36"/>
      <c r="D958" s="36"/>
      <c r="E958" s="36"/>
      <c r="F958" s="36"/>
      <c r="G958" s="36"/>
      <c r="H958" s="36"/>
      <c r="I958" s="36"/>
      <c r="J958" s="36"/>
      <c r="K958" s="36"/>
      <c r="L958" s="36"/>
      <c r="M958" s="36"/>
      <c r="N958" s="36"/>
      <c r="O958" s="36"/>
      <c r="P958" s="36"/>
      <c r="Q958" s="36"/>
      <c r="R958" s="38"/>
      <c r="S958" s="36"/>
      <c r="T958" s="36"/>
      <c r="U958" s="36"/>
      <c r="V958" s="36"/>
      <c r="W958" s="36"/>
      <c r="X958" s="36"/>
      <c r="Y958" s="36"/>
      <c r="Z958" s="36"/>
      <c r="AA958" s="36"/>
    </row>
    <row r="959" spans="1:27" x14ac:dyDescent="0.25">
      <c r="A959" s="36"/>
      <c r="B959" s="36"/>
      <c r="C959" s="36"/>
      <c r="D959" s="36"/>
      <c r="E959" s="36"/>
      <c r="F959" s="36"/>
      <c r="G959" s="36"/>
      <c r="H959" s="36"/>
      <c r="I959" s="36"/>
      <c r="J959" s="36"/>
      <c r="K959" s="36"/>
      <c r="L959" s="36"/>
      <c r="M959" s="36"/>
      <c r="N959" s="36"/>
      <c r="O959" s="36"/>
      <c r="P959" s="36"/>
      <c r="Q959" s="36"/>
      <c r="R959" s="38"/>
      <c r="S959" s="36"/>
      <c r="T959" s="36"/>
      <c r="U959" s="36"/>
      <c r="V959" s="36"/>
      <c r="W959" s="36"/>
      <c r="X959" s="36"/>
      <c r="Y959" s="36"/>
      <c r="Z959" s="36"/>
      <c r="AA959" s="36"/>
    </row>
    <row r="960" spans="1:27" x14ac:dyDescent="0.25">
      <c r="A960" s="36"/>
      <c r="B960" s="36"/>
      <c r="C960" s="36"/>
      <c r="D960" s="36"/>
      <c r="E960" s="36"/>
      <c r="F960" s="36"/>
      <c r="G960" s="36"/>
      <c r="H960" s="36"/>
      <c r="I960" s="36"/>
      <c r="J960" s="36"/>
      <c r="K960" s="36"/>
      <c r="L960" s="36"/>
      <c r="M960" s="36"/>
      <c r="N960" s="36"/>
      <c r="O960" s="36"/>
      <c r="P960" s="36"/>
      <c r="Q960" s="36"/>
      <c r="R960" s="38"/>
      <c r="S960" s="36"/>
      <c r="T960" s="36"/>
      <c r="U960" s="36"/>
      <c r="V960" s="36"/>
      <c r="W960" s="36"/>
      <c r="X960" s="36"/>
      <c r="Y960" s="36"/>
      <c r="Z960" s="36"/>
      <c r="AA960" s="36"/>
    </row>
    <row r="961" spans="1:27" x14ac:dyDescent="0.25">
      <c r="A961" s="36"/>
      <c r="B961" s="36"/>
      <c r="C961" s="36"/>
      <c r="D961" s="36"/>
      <c r="E961" s="36"/>
      <c r="F961" s="36"/>
      <c r="G961" s="36"/>
      <c r="H961" s="36"/>
      <c r="I961" s="36"/>
      <c r="J961" s="36"/>
      <c r="K961" s="36"/>
      <c r="L961" s="36"/>
      <c r="M961" s="36"/>
      <c r="N961" s="36"/>
      <c r="O961" s="36"/>
      <c r="P961" s="36"/>
      <c r="Q961" s="36"/>
      <c r="R961" s="38"/>
      <c r="S961" s="36"/>
      <c r="T961" s="36"/>
      <c r="U961" s="36"/>
      <c r="V961" s="36"/>
      <c r="W961" s="36"/>
      <c r="X961" s="36"/>
      <c r="Y961" s="36"/>
      <c r="Z961" s="36"/>
      <c r="AA961" s="36"/>
    </row>
    <row r="962" spans="1:27" x14ac:dyDescent="0.25">
      <c r="A962" s="36"/>
      <c r="B962" s="36"/>
      <c r="C962" s="36"/>
      <c r="D962" s="36"/>
      <c r="E962" s="36"/>
      <c r="F962" s="36"/>
      <c r="G962" s="36"/>
      <c r="H962" s="36"/>
      <c r="I962" s="36"/>
      <c r="J962" s="36"/>
      <c r="K962" s="36"/>
      <c r="L962" s="36"/>
      <c r="M962" s="36"/>
      <c r="N962" s="36"/>
      <c r="O962" s="36"/>
      <c r="P962" s="36"/>
      <c r="Q962" s="36"/>
      <c r="R962" s="38"/>
      <c r="S962" s="36"/>
      <c r="T962" s="36"/>
      <c r="U962" s="36"/>
      <c r="V962" s="36"/>
      <c r="W962" s="36"/>
      <c r="X962" s="36"/>
      <c r="Y962" s="36"/>
      <c r="Z962" s="36"/>
      <c r="AA962" s="36"/>
    </row>
    <row r="963" spans="1:27" x14ac:dyDescent="0.25">
      <c r="A963" s="36"/>
      <c r="B963" s="36"/>
      <c r="C963" s="36"/>
      <c r="D963" s="36"/>
      <c r="E963" s="36"/>
      <c r="F963" s="36"/>
      <c r="G963" s="36"/>
      <c r="H963" s="36"/>
      <c r="I963" s="36"/>
      <c r="J963" s="36"/>
      <c r="K963" s="36"/>
      <c r="L963" s="36"/>
      <c r="M963" s="36"/>
      <c r="N963" s="36"/>
      <c r="O963" s="36"/>
      <c r="P963" s="36"/>
      <c r="Q963" s="36"/>
      <c r="R963" s="38"/>
      <c r="S963" s="36"/>
      <c r="T963" s="36"/>
      <c r="U963" s="36"/>
      <c r="V963" s="36"/>
      <c r="W963" s="36"/>
      <c r="X963" s="36"/>
      <c r="Y963" s="36"/>
      <c r="Z963" s="36"/>
      <c r="AA963" s="36"/>
    </row>
    <row r="964" spans="1:27" x14ac:dyDescent="0.25">
      <c r="A964" s="36"/>
      <c r="B964" s="36"/>
      <c r="C964" s="36"/>
      <c r="D964" s="36"/>
      <c r="E964" s="36"/>
      <c r="F964" s="36"/>
      <c r="G964" s="36"/>
      <c r="H964" s="36"/>
      <c r="I964" s="36"/>
      <c r="J964" s="36"/>
      <c r="K964" s="36"/>
      <c r="L964" s="36"/>
      <c r="M964" s="36"/>
      <c r="N964" s="36"/>
      <c r="O964" s="36"/>
      <c r="P964" s="36"/>
      <c r="Q964" s="36"/>
      <c r="R964" s="38"/>
      <c r="S964" s="36"/>
      <c r="T964" s="36"/>
      <c r="U964" s="36"/>
      <c r="V964" s="36"/>
      <c r="W964" s="36"/>
      <c r="X964" s="36"/>
      <c r="Y964" s="36"/>
      <c r="Z964" s="36"/>
      <c r="AA964" s="36"/>
    </row>
    <row r="965" spans="1:27" x14ac:dyDescent="0.25">
      <c r="A965" s="36"/>
      <c r="B965" s="36"/>
      <c r="C965" s="36"/>
      <c r="D965" s="36"/>
      <c r="E965" s="36"/>
      <c r="F965" s="36"/>
      <c r="G965" s="36"/>
      <c r="H965" s="36"/>
      <c r="I965" s="36"/>
      <c r="J965" s="36"/>
      <c r="K965" s="36"/>
      <c r="L965" s="36"/>
      <c r="M965" s="36"/>
      <c r="N965" s="36"/>
      <c r="O965" s="36"/>
      <c r="P965" s="36"/>
      <c r="Q965" s="36"/>
      <c r="R965" s="38"/>
      <c r="S965" s="36"/>
      <c r="T965" s="36"/>
      <c r="U965" s="36"/>
      <c r="V965" s="36"/>
      <c r="W965" s="36"/>
      <c r="X965" s="36"/>
      <c r="Y965" s="36"/>
      <c r="Z965" s="36"/>
      <c r="AA965" s="36"/>
    </row>
    <row r="966" spans="1:27" x14ac:dyDescent="0.25">
      <c r="A966" s="36"/>
      <c r="B966" s="36"/>
      <c r="C966" s="36"/>
      <c r="D966" s="36"/>
      <c r="E966" s="36"/>
      <c r="F966" s="36"/>
      <c r="G966" s="36"/>
      <c r="H966" s="36"/>
      <c r="I966" s="36"/>
      <c r="J966" s="36"/>
      <c r="K966" s="36"/>
      <c r="L966" s="36"/>
      <c r="M966" s="36"/>
      <c r="N966" s="36"/>
      <c r="O966" s="36"/>
      <c r="P966" s="36"/>
      <c r="Q966" s="36"/>
      <c r="R966" s="38"/>
      <c r="S966" s="36"/>
      <c r="T966" s="36"/>
      <c r="U966" s="36"/>
      <c r="V966" s="36"/>
      <c r="W966" s="36"/>
      <c r="X966" s="36"/>
      <c r="Y966" s="36"/>
      <c r="Z966" s="36"/>
      <c r="AA966" s="36"/>
    </row>
    <row r="967" spans="1:27" x14ac:dyDescent="0.25">
      <c r="A967" s="36"/>
      <c r="B967" s="36"/>
      <c r="C967" s="36"/>
      <c r="D967" s="36"/>
      <c r="E967" s="36"/>
      <c r="F967" s="36"/>
      <c r="G967" s="36"/>
      <c r="H967" s="36"/>
      <c r="I967" s="36"/>
      <c r="J967" s="36"/>
      <c r="K967" s="36"/>
      <c r="L967" s="36"/>
      <c r="M967" s="36"/>
      <c r="N967" s="36"/>
      <c r="O967" s="36"/>
      <c r="P967" s="36"/>
      <c r="Q967" s="36"/>
      <c r="R967" s="38"/>
      <c r="S967" s="36"/>
      <c r="T967" s="36"/>
      <c r="U967" s="36"/>
      <c r="V967" s="36"/>
      <c r="W967" s="36"/>
      <c r="X967" s="36"/>
      <c r="Y967" s="36"/>
      <c r="Z967" s="36"/>
      <c r="AA967" s="36"/>
    </row>
    <row r="968" spans="1:27" x14ac:dyDescent="0.25">
      <c r="A968" s="36"/>
      <c r="B968" s="36"/>
      <c r="C968" s="36"/>
      <c r="D968" s="36"/>
      <c r="E968" s="36"/>
      <c r="F968" s="36"/>
      <c r="G968" s="36"/>
      <c r="H968" s="36"/>
      <c r="I968" s="36"/>
      <c r="J968" s="36"/>
      <c r="K968" s="36"/>
      <c r="L968" s="36"/>
      <c r="M968" s="36"/>
      <c r="N968" s="36"/>
      <c r="O968" s="36"/>
      <c r="P968" s="36"/>
      <c r="Q968" s="36"/>
      <c r="R968" s="38"/>
      <c r="S968" s="36"/>
      <c r="T968" s="36"/>
      <c r="U968" s="36"/>
      <c r="V968" s="36"/>
      <c r="W968" s="36"/>
      <c r="X968" s="36"/>
      <c r="Y968" s="36"/>
      <c r="Z968" s="36"/>
      <c r="AA968" s="36"/>
    </row>
    <row r="969" spans="1:27" x14ac:dyDescent="0.25">
      <c r="A969" s="36"/>
      <c r="B969" s="36"/>
      <c r="C969" s="36"/>
      <c r="D969" s="36"/>
      <c r="E969" s="36"/>
      <c r="F969" s="36"/>
      <c r="G969" s="36"/>
      <c r="H969" s="36"/>
      <c r="I969" s="36"/>
      <c r="J969" s="36"/>
      <c r="K969" s="36"/>
      <c r="L969" s="36"/>
      <c r="M969" s="36"/>
      <c r="N969" s="36"/>
      <c r="O969" s="36"/>
      <c r="P969" s="36"/>
      <c r="Q969" s="36"/>
      <c r="R969" s="38"/>
      <c r="S969" s="36"/>
      <c r="T969" s="36"/>
      <c r="U969" s="36"/>
      <c r="V969" s="36"/>
      <c r="W969" s="36"/>
      <c r="X969" s="36"/>
      <c r="Y969" s="36"/>
      <c r="Z969" s="36"/>
      <c r="AA969" s="36"/>
    </row>
    <row r="970" spans="1:27" x14ac:dyDescent="0.25">
      <c r="A970" s="36"/>
      <c r="B970" s="36"/>
      <c r="C970" s="36"/>
      <c r="D970" s="36"/>
      <c r="E970" s="36"/>
      <c r="F970" s="36"/>
      <c r="G970" s="36"/>
      <c r="H970" s="36"/>
      <c r="I970" s="36"/>
      <c r="J970" s="36"/>
      <c r="K970" s="36"/>
      <c r="L970" s="36"/>
      <c r="M970" s="36"/>
      <c r="N970" s="36"/>
      <c r="O970" s="36"/>
      <c r="P970" s="36"/>
      <c r="Q970" s="36"/>
      <c r="R970" s="38"/>
      <c r="S970" s="36"/>
      <c r="T970" s="36"/>
      <c r="U970" s="36"/>
      <c r="V970" s="36"/>
      <c r="W970" s="36"/>
      <c r="X970" s="36"/>
      <c r="Y970" s="36"/>
      <c r="Z970" s="36"/>
      <c r="AA970" s="36"/>
    </row>
    <row r="971" spans="1:27" x14ac:dyDescent="0.25">
      <c r="A971" s="36"/>
      <c r="B971" s="36"/>
      <c r="C971" s="36"/>
      <c r="D971" s="36"/>
      <c r="E971" s="36"/>
      <c r="F971" s="36"/>
      <c r="G971" s="36"/>
      <c r="H971" s="36"/>
      <c r="I971" s="36"/>
      <c r="J971" s="36"/>
      <c r="K971" s="36"/>
      <c r="L971" s="36"/>
      <c r="M971" s="36"/>
      <c r="N971" s="36"/>
      <c r="O971" s="36"/>
      <c r="P971" s="36"/>
      <c r="Q971" s="36"/>
      <c r="R971" s="38"/>
      <c r="S971" s="36"/>
      <c r="T971" s="36"/>
      <c r="U971" s="36"/>
      <c r="V971" s="36"/>
      <c r="W971" s="36"/>
      <c r="X971" s="36"/>
      <c r="Y971" s="36"/>
      <c r="Z971" s="36"/>
      <c r="AA971" s="36"/>
    </row>
    <row r="972" spans="1:27" x14ac:dyDescent="0.25">
      <c r="A972" s="36"/>
      <c r="B972" s="36"/>
      <c r="C972" s="36"/>
      <c r="D972" s="36"/>
      <c r="E972" s="36"/>
      <c r="F972" s="36"/>
      <c r="G972" s="36"/>
      <c r="H972" s="36"/>
      <c r="I972" s="36"/>
      <c r="J972" s="36"/>
      <c r="K972" s="36"/>
      <c r="L972" s="36"/>
      <c r="M972" s="36"/>
      <c r="N972" s="36"/>
      <c r="O972" s="36"/>
      <c r="P972" s="36"/>
      <c r="Q972" s="36"/>
      <c r="R972" s="38"/>
      <c r="S972" s="36"/>
      <c r="T972" s="36"/>
      <c r="U972" s="36"/>
      <c r="V972" s="36"/>
      <c r="W972" s="36"/>
      <c r="X972" s="36"/>
      <c r="Y972" s="36"/>
      <c r="Z972" s="36"/>
      <c r="AA972" s="36"/>
    </row>
    <row r="973" spans="1:27" x14ac:dyDescent="0.25">
      <c r="A973" s="36"/>
      <c r="B973" s="36"/>
      <c r="C973" s="36"/>
      <c r="D973" s="36"/>
      <c r="E973" s="36"/>
      <c r="F973" s="36"/>
      <c r="G973" s="36"/>
      <c r="H973" s="36"/>
      <c r="I973" s="36"/>
      <c r="J973" s="36"/>
      <c r="K973" s="36"/>
      <c r="L973" s="36"/>
      <c r="M973" s="36"/>
      <c r="N973" s="36"/>
      <c r="O973" s="36"/>
      <c r="P973" s="36"/>
      <c r="Q973" s="36"/>
      <c r="R973" s="38"/>
      <c r="S973" s="36"/>
      <c r="T973" s="36"/>
      <c r="U973" s="36"/>
      <c r="V973" s="36"/>
      <c r="W973" s="36"/>
      <c r="X973" s="36"/>
      <c r="Y973" s="36"/>
      <c r="Z973" s="36"/>
      <c r="AA973" s="36"/>
    </row>
    <row r="974" spans="1:27" x14ac:dyDescent="0.25">
      <c r="A974" s="36"/>
      <c r="B974" s="36"/>
      <c r="C974" s="36"/>
      <c r="D974" s="36"/>
      <c r="E974" s="36"/>
      <c r="F974" s="36"/>
      <c r="G974" s="36"/>
      <c r="H974" s="36"/>
      <c r="I974" s="36"/>
      <c r="J974" s="36"/>
      <c r="K974" s="36"/>
      <c r="L974" s="36"/>
      <c r="M974" s="36"/>
      <c r="N974" s="36"/>
      <c r="O974" s="36"/>
      <c r="P974" s="36"/>
      <c r="Q974" s="36"/>
      <c r="R974" s="38"/>
      <c r="S974" s="36"/>
      <c r="T974" s="36"/>
      <c r="U974" s="36"/>
      <c r="V974" s="36"/>
      <c r="W974" s="36"/>
      <c r="X974" s="36"/>
      <c r="Y974" s="36"/>
      <c r="Z974" s="36"/>
      <c r="AA974" s="36"/>
    </row>
    <row r="975" spans="1:27" x14ac:dyDescent="0.25">
      <c r="A975" s="36"/>
      <c r="B975" s="36"/>
      <c r="C975" s="36"/>
      <c r="D975" s="36"/>
      <c r="E975" s="36"/>
      <c r="F975" s="36"/>
      <c r="G975" s="36"/>
      <c r="H975" s="36"/>
      <c r="I975" s="36"/>
      <c r="J975" s="36"/>
      <c r="K975" s="36"/>
      <c r="L975" s="36"/>
      <c r="M975" s="36"/>
      <c r="N975" s="36"/>
      <c r="O975" s="36"/>
      <c r="P975" s="36"/>
      <c r="Q975" s="36"/>
      <c r="R975" s="38"/>
      <c r="S975" s="36"/>
      <c r="T975" s="36"/>
      <c r="U975" s="36"/>
      <c r="V975" s="36"/>
      <c r="W975" s="36"/>
      <c r="X975" s="36"/>
      <c r="Y975" s="36"/>
      <c r="Z975" s="36"/>
      <c r="AA975" s="36"/>
    </row>
    <row r="976" spans="1:27" x14ac:dyDescent="0.25">
      <c r="A976" s="36"/>
      <c r="B976" s="36"/>
      <c r="C976" s="36"/>
      <c r="D976" s="36"/>
      <c r="E976" s="36"/>
      <c r="F976" s="36"/>
      <c r="G976" s="36"/>
      <c r="H976" s="36"/>
      <c r="I976" s="36"/>
      <c r="J976" s="36"/>
      <c r="K976" s="36"/>
      <c r="L976" s="36"/>
      <c r="M976" s="36"/>
      <c r="N976" s="36"/>
      <c r="O976" s="36"/>
      <c r="P976" s="36"/>
      <c r="Q976" s="36"/>
      <c r="R976" s="38"/>
      <c r="S976" s="36"/>
      <c r="T976" s="36"/>
      <c r="U976" s="36"/>
      <c r="V976" s="36"/>
      <c r="W976" s="36"/>
      <c r="X976" s="36"/>
      <c r="Y976" s="36"/>
      <c r="Z976" s="36"/>
      <c r="AA976" s="36"/>
    </row>
    <row r="977" spans="1:27" x14ac:dyDescent="0.25">
      <c r="A977" s="36"/>
      <c r="B977" s="36"/>
      <c r="C977" s="36"/>
      <c r="D977" s="36"/>
      <c r="E977" s="36"/>
      <c r="F977" s="36"/>
      <c r="G977" s="36"/>
      <c r="H977" s="36"/>
      <c r="I977" s="36"/>
      <c r="J977" s="36"/>
      <c r="K977" s="36"/>
      <c r="L977" s="36"/>
      <c r="M977" s="36"/>
      <c r="N977" s="36"/>
      <c r="O977" s="36"/>
      <c r="P977" s="36"/>
      <c r="Q977" s="36"/>
      <c r="R977" s="38"/>
      <c r="S977" s="36"/>
      <c r="T977" s="36"/>
      <c r="U977" s="36"/>
      <c r="V977" s="36"/>
      <c r="W977" s="36"/>
      <c r="X977" s="36"/>
      <c r="Y977" s="36"/>
      <c r="Z977" s="36"/>
      <c r="AA977" s="36"/>
    </row>
    <row r="978" spans="1:27" x14ac:dyDescent="0.25">
      <c r="A978" s="36"/>
      <c r="B978" s="36"/>
      <c r="C978" s="36"/>
      <c r="D978" s="36"/>
      <c r="E978" s="36"/>
      <c r="F978" s="36"/>
      <c r="G978" s="36"/>
      <c r="H978" s="36"/>
      <c r="I978" s="36"/>
      <c r="J978" s="36"/>
      <c r="K978" s="36"/>
      <c r="L978" s="36"/>
      <c r="M978" s="36"/>
      <c r="N978" s="36"/>
      <c r="O978" s="36"/>
      <c r="P978" s="36"/>
      <c r="Q978" s="36"/>
      <c r="R978" s="38"/>
      <c r="S978" s="36"/>
      <c r="T978" s="36"/>
      <c r="U978" s="36"/>
      <c r="V978" s="36"/>
      <c r="W978" s="36"/>
      <c r="X978" s="36"/>
      <c r="Y978" s="36"/>
      <c r="Z978" s="36"/>
      <c r="AA978" s="36"/>
    </row>
    <row r="979" spans="1:27" x14ac:dyDescent="0.25">
      <c r="A979" s="36"/>
      <c r="B979" s="36"/>
      <c r="C979" s="36"/>
      <c r="D979" s="36"/>
      <c r="E979" s="36"/>
      <c r="F979" s="36"/>
      <c r="G979" s="36"/>
      <c r="H979" s="36"/>
      <c r="I979" s="36"/>
      <c r="J979" s="36"/>
      <c r="K979" s="36"/>
      <c r="L979" s="36"/>
      <c r="M979" s="36"/>
      <c r="N979" s="36"/>
      <c r="O979" s="36"/>
      <c r="P979" s="36"/>
      <c r="Q979" s="36"/>
      <c r="R979" s="38"/>
      <c r="S979" s="36"/>
      <c r="T979" s="36"/>
      <c r="U979" s="36"/>
      <c r="V979" s="36"/>
      <c r="W979" s="36"/>
      <c r="X979" s="36"/>
      <c r="Y979" s="36"/>
      <c r="Z979" s="36"/>
      <c r="AA979" s="36"/>
    </row>
    <row r="980" spans="1:27" x14ac:dyDescent="0.25">
      <c r="A980" s="36"/>
      <c r="B980" s="36"/>
      <c r="C980" s="36"/>
      <c r="D980" s="36"/>
      <c r="E980" s="36"/>
      <c r="F980" s="36"/>
      <c r="G980" s="36"/>
      <c r="H980" s="36"/>
      <c r="I980" s="36"/>
      <c r="J980" s="36"/>
      <c r="K980" s="36"/>
      <c r="L980" s="36"/>
      <c r="M980" s="36"/>
      <c r="N980" s="36"/>
      <c r="O980" s="36"/>
      <c r="P980" s="36"/>
      <c r="Q980" s="36"/>
      <c r="R980" s="38"/>
      <c r="S980" s="36"/>
      <c r="T980" s="36"/>
      <c r="U980" s="36"/>
      <c r="V980" s="36"/>
      <c r="W980" s="36"/>
      <c r="X980" s="36"/>
      <c r="Y980" s="36"/>
      <c r="Z980" s="36"/>
      <c r="AA980" s="36"/>
    </row>
    <row r="981" spans="1:27" x14ac:dyDescent="0.25">
      <c r="A981" s="36"/>
      <c r="B981" s="36"/>
      <c r="C981" s="36"/>
      <c r="D981" s="36"/>
      <c r="E981" s="36"/>
      <c r="F981" s="36"/>
      <c r="G981" s="36"/>
      <c r="H981" s="36"/>
      <c r="I981" s="36"/>
      <c r="J981" s="36"/>
      <c r="K981" s="36"/>
      <c r="L981" s="36"/>
      <c r="M981" s="36"/>
      <c r="N981" s="36"/>
      <c r="O981" s="36"/>
      <c r="P981" s="36"/>
      <c r="Q981" s="36"/>
      <c r="R981" s="38"/>
      <c r="S981" s="36"/>
      <c r="T981" s="36"/>
      <c r="U981" s="36"/>
      <c r="V981" s="36"/>
      <c r="W981" s="36"/>
      <c r="X981" s="36"/>
      <c r="Y981" s="36"/>
      <c r="Z981" s="36"/>
      <c r="AA981" s="36"/>
    </row>
    <row r="982" spans="1:27" x14ac:dyDescent="0.25">
      <c r="A982" s="36"/>
      <c r="B982" s="36"/>
      <c r="C982" s="36"/>
      <c r="D982" s="36"/>
      <c r="E982" s="36"/>
      <c r="F982" s="36"/>
      <c r="G982" s="36"/>
      <c r="H982" s="36"/>
      <c r="I982" s="36"/>
      <c r="J982" s="36"/>
      <c r="K982" s="36"/>
      <c r="L982" s="36"/>
      <c r="M982" s="36"/>
      <c r="N982" s="36"/>
      <c r="O982" s="36"/>
      <c r="P982" s="36"/>
      <c r="Q982" s="36"/>
      <c r="R982" s="38"/>
      <c r="S982" s="36"/>
      <c r="T982" s="36"/>
      <c r="U982" s="36"/>
      <c r="V982" s="36"/>
      <c r="W982" s="36"/>
      <c r="X982" s="36"/>
      <c r="Y982" s="36"/>
      <c r="Z982" s="36"/>
      <c r="AA982" s="36"/>
    </row>
    <row r="983" spans="1:27" x14ac:dyDescent="0.25">
      <c r="A983" s="36"/>
      <c r="B983" s="36"/>
      <c r="C983" s="36"/>
      <c r="D983" s="36"/>
      <c r="E983" s="36"/>
      <c r="F983" s="36"/>
      <c r="G983" s="36"/>
      <c r="H983" s="36"/>
      <c r="I983" s="36"/>
      <c r="J983" s="36"/>
      <c r="K983" s="36"/>
      <c r="L983" s="36"/>
      <c r="M983" s="36"/>
      <c r="N983" s="36"/>
      <c r="O983" s="36"/>
      <c r="P983" s="36"/>
      <c r="Q983" s="36"/>
      <c r="R983" s="38"/>
      <c r="S983" s="36"/>
      <c r="T983" s="36"/>
      <c r="U983" s="36"/>
      <c r="V983" s="36"/>
      <c r="W983" s="36"/>
      <c r="X983" s="36"/>
      <c r="Y983" s="36"/>
      <c r="Z983" s="36"/>
      <c r="AA983" s="36"/>
    </row>
    <row r="984" spans="1:27" x14ac:dyDescent="0.25">
      <c r="A984" s="36"/>
      <c r="B984" s="36"/>
      <c r="C984" s="36"/>
      <c r="D984" s="36"/>
      <c r="E984" s="36"/>
      <c r="F984" s="36"/>
      <c r="G984" s="36"/>
      <c r="H984" s="36"/>
      <c r="I984" s="36"/>
      <c r="J984" s="36"/>
      <c r="K984" s="36"/>
      <c r="L984" s="36"/>
      <c r="M984" s="36"/>
      <c r="N984" s="36"/>
      <c r="O984" s="36"/>
      <c r="P984" s="36"/>
      <c r="Q984" s="36"/>
      <c r="R984" s="38"/>
      <c r="S984" s="36"/>
      <c r="T984" s="36"/>
      <c r="U984" s="36"/>
      <c r="V984" s="36"/>
      <c r="W984" s="36"/>
      <c r="X984" s="36"/>
      <c r="Y984" s="36"/>
      <c r="Z984" s="36"/>
      <c r="AA984" s="36"/>
    </row>
    <row r="985" spans="1:27" x14ac:dyDescent="0.25">
      <c r="A985" s="36"/>
      <c r="B985" s="36"/>
      <c r="C985" s="36"/>
      <c r="D985" s="36"/>
      <c r="E985" s="36"/>
      <c r="F985" s="36"/>
      <c r="G985" s="36"/>
      <c r="H985" s="36"/>
      <c r="I985" s="36"/>
      <c r="J985" s="36"/>
      <c r="K985" s="36"/>
      <c r="L985" s="36"/>
      <c r="M985" s="36"/>
      <c r="N985" s="36"/>
      <c r="O985" s="36"/>
      <c r="P985" s="36"/>
      <c r="Q985" s="36"/>
      <c r="R985" s="38"/>
      <c r="S985" s="36"/>
      <c r="T985" s="36"/>
      <c r="U985" s="36"/>
      <c r="V985" s="36"/>
      <c r="W985" s="36"/>
      <c r="X985" s="36"/>
      <c r="Y985" s="36"/>
      <c r="Z985" s="36"/>
      <c r="AA985" s="36"/>
    </row>
    <row r="986" spans="1:27" x14ac:dyDescent="0.25">
      <c r="A986" s="36"/>
      <c r="B986" s="36"/>
      <c r="C986" s="36"/>
      <c r="D986" s="36"/>
      <c r="E986" s="36"/>
      <c r="F986" s="36"/>
      <c r="G986" s="36"/>
      <c r="H986" s="36"/>
      <c r="I986" s="36"/>
      <c r="J986" s="36"/>
      <c r="K986" s="36"/>
      <c r="L986" s="36"/>
      <c r="M986" s="36"/>
      <c r="N986" s="36"/>
      <c r="O986" s="36"/>
      <c r="P986" s="36"/>
      <c r="Q986" s="36"/>
      <c r="R986" s="38"/>
      <c r="S986" s="36"/>
      <c r="T986" s="36"/>
      <c r="U986" s="36"/>
      <c r="V986" s="36"/>
      <c r="W986" s="36"/>
      <c r="X986" s="36"/>
      <c r="Y986" s="36"/>
      <c r="Z986" s="36"/>
      <c r="AA986" s="36"/>
    </row>
    <row r="987" spans="1:27" x14ac:dyDescent="0.25">
      <c r="A987" s="36"/>
      <c r="B987" s="36"/>
      <c r="C987" s="36"/>
      <c r="D987" s="36"/>
      <c r="E987" s="36"/>
      <c r="F987" s="36"/>
      <c r="G987" s="36"/>
      <c r="H987" s="36"/>
      <c r="I987" s="36"/>
      <c r="J987" s="36"/>
      <c r="K987" s="36"/>
      <c r="L987" s="36"/>
      <c r="M987" s="36"/>
      <c r="N987" s="36"/>
      <c r="O987" s="36"/>
      <c r="P987" s="36"/>
      <c r="Q987" s="36"/>
      <c r="R987" s="38"/>
      <c r="S987" s="36"/>
      <c r="T987" s="36"/>
      <c r="U987" s="36"/>
      <c r="V987" s="36"/>
      <c r="W987" s="36"/>
      <c r="X987" s="36"/>
      <c r="Y987" s="36"/>
      <c r="Z987" s="36"/>
      <c r="AA987" s="36"/>
    </row>
    <row r="988" spans="1:27" x14ac:dyDescent="0.25">
      <c r="A988" s="36"/>
      <c r="B988" s="36"/>
      <c r="C988" s="36"/>
      <c r="D988" s="36"/>
      <c r="E988" s="36"/>
      <c r="F988" s="36"/>
      <c r="G988" s="36"/>
      <c r="H988" s="36"/>
      <c r="I988" s="36"/>
      <c r="J988" s="36"/>
      <c r="K988" s="36"/>
      <c r="L988" s="36"/>
      <c r="M988" s="36"/>
      <c r="N988" s="36"/>
      <c r="O988" s="36"/>
      <c r="P988" s="36"/>
      <c r="Q988" s="36"/>
      <c r="R988" s="38"/>
      <c r="S988" s="36"/>
      <c r="T988" s="36"/>
      <c r="U988" s="36"/>
      <c r="V988" s="36"/>
      <c r="W988" s="36"/>
      <c r="X988" s="36"/>
      <c r="Y988" s="36"/>
      <c r="Z988" s="36"/>
      <c r="AA988" s="36"/>
    </row>
    <row r="989" spans="1:27" x14ac:dyDescent="0.25">
      <c r="A989" s="36"/>
      <c r="B989" s="36"/>
      <c r="C989" s="36"/>
      <c r="D989" s="36"/>
      <c r="E989" s="36"/>
      <c r="F989" s="36"/>
      <c r="G989" s="36"/>
      <c r="H989" s="36"/>
      <c r="I989" s="36"/>
      <c r="J989" s="36"/>
      <c r="K989" s="36"/>
      <c r="L989" s="36"/>
      <c r="M989" s="36"/>
      <c r="N989" s="36"/>
      <c r="O989" s="36"/>
      <c r="P989" s="36"/>
      <c r="Q989" s="36"/>
      <c r="R989" s="38"/>
      <c r="S989" s="36"/>
      <c r="T989" s="36"/>
      <c r="U989" s="36"/>
      <c r="V989" s="36"/>
      <c r="W989" s="36"/>
      <c r="X989" s="36"/>
      <c r="Y989" s="36"/>
      <c r="Z989" s="36"/>
      <c r="AA989" s="36"/>
    </row>
    <row r="990" spans="1:27" x14ac:dyDescent="0.25">
      <c r="A990" s="36"/>
      <c r="B990" s="36"/>
      <c r="C990" s="36"/>
      <c r="D990" s="36"/>
      <c r="E990" s="36"/>
      <c r="F990" s="36"/>
      <c r="G990" s="36"/>
      <c r="H990" s="36"/>
      <c r="I990" s="36"/>
      <c r="J990" s="36"/>
      <c r="K990" s="36"/>
      <c r="L990" s="36"/>
      <c r="M990" s="36"/>
      <c r="N990" s="36"/>
      <c r="O990" s="36"/>
      <c r="P990" s="36"/>
      <c r="Q990" s="36"/>
      <c r="R990" s="38"/>
      <c r="S990" s="36"/>
      <c r="T990" s="36"/>
      <c r="U990" s="36"/>
      <c r="V990" s="36"/>
      <c r="W990" s="36"/>
      <c r="X990" s="36"/>
      <c r="Y990" s="36"/>
      <c r="Z990" s="36"/>
      <c r="AA990" s="36"/>
    </row>
    <row r="991" spans="1:27" x14ac:dyDescent="0.25">
      <c r="A991" s="36"/>
      <c r="B991" s="36"/>
      <c r="C991" s="36"/>
      <c r="D991" s="36"/>
      <c r="E991" s="36"/>
      <c r="F991" s="36"/>
      <c r="G991" s="36"/>
      <c r="H991" s="36"/>
      <c r="I991" s="36"/>
      <c r="J991" s="36"/>
      <c r="K991" s="36"/>
      <c r="L991" s="36"/>
      <c r="M991" s="36"/>
      <c r="N991" s="36"/>
      <c r="O991" s="36"/>
      <c r="P991" s="36"/>
      <c r="Q991" s="36"/>
      <c r="R991" s="38"/>
      <c r="S991" s="36"/>
      <c r="T991" s="36"/>
      <c r="U991" s="36"/>
      <c r="V991" s="36"/>
      <c r="W991" s="36"/>
      <c r="X991" s="36"/>
      <c r="Y991" s="36"/>
      <c r="Z991" s="36"/>
      <c r="AA991" s="36"/>
    </row>
    <row r="992" spans="1:27" x14ac:dyDescent="0.25">
      <c r="A992" s="36"/>
      <c r="B992" s="36"/>
      <c r="C992" s="36"/>
      <c r="D992" s="36"/>
      <c r="E992" s="36"/>
      <c r="F992" s="36"/>
      <c r="G992" s="36"/>
      <c r="H992" s="36"/>
      <c r="I992" s="36"/>
      <c r="J992" s="36"/>
      <c r="K992" s="36"/>
      <c r="L992" s="36"/>
      <c r="M992" s="36"/>
      <c r="N992" s="36"/>
      <c r="O992" s="36"/>
      <c r="P992" s="36"/>
      <c r="Q992" s="36"/>
      <c r="R992" s="38"/>
      <c r="S992" s="36"/>
      <c r="T992" s="36"/>
      <c r="U992" s="36"/>
      <c r="V992" s="36"/>
      <c r="W992" s="36"/>
      <c r="X992" s="36"/>
      <c r="Y992" s="36"/>
      <c r="Z992" s="36"/>
      <c r="AA992" s="36"/>
    </row>
    <row r="993" spans="1:27" x14ac:dyDescent="0.25">
      <c r="A993" s="36"/>
      <c r="B993" s="36"/>
      <c r="C993" s="36"/>
      <c r="D993" s="36"/>
      <c r="E993" s="36"/>
      <c r="F993" s="36"/>
      <c r="G993" s="36"/>
      <c r="H993" s="36"/>
      <c r="I993" s="36"/>
      <c r="J993" s="36"/>
      <c r="K993" s="36"/>
      <c r="L993" s="36"/>
      <c r="M993" s="36"/>
      <c r="N993" s="36"/>
      <c r="O993" s="36"/>
      <c r="P993" s="36"/>
      <c r="Q993" s="36"/>
      <c r="R993" s="38"/>
      <c r="S993" s="36"/>
      <c r="T993" s="36"/>
      <c r="U993" s="36"/>
      <c r="V993" s="36"/>
      <c r="W993" s="36"/>
      <c r="X993" s="36"/>
      <c r="Y993" s="36"/>
      <c r="Z993" s="36"/>
      <c r="AA993" s="36"/>
    </row>
    <row r="994" spans="1:27" x14ac:dyDescent="0.25">
      <c r="A994" s="36"/>
      <c r="B994" s="36"/>
      <c r="C994" s="36"/>
      <c r="D994" s="36"/>
      <c r="E994" s="36"/>
      <c r="F994" s="36"/>
      <c r="G994" s="36"/>
      <c r="H994" s="36"/>
      <c r="I994" s="36"/>
      <c r="J994" s="36"/>
      <c r="K994" s="36"/>
      <c r="L994" s="36"/>
      <c r="M994" s="36"/>
      <c r="N994" s="36"/>
      <c r="O994" s="36"/>
      <c r="P994" s="36"/>
      <c r="Q994" s="36"/>
      <c r="R994" s="38"/>
      <c r="S994" s="36"/>
      <c r="T994" s="36"/>
      <c r="U994" s="36"/>
      <c r="V994" s="36"/>
      <c r="W994" s="36"/>
      <c r="X994" s="36"/>
      <c r="Y994" s="36"/>
      <c r="Z994" s="36"/>
      <c r="AA994" s="36"/>
    </row>
    <row r="995" spans="1:27" x14ac:dyDescent="0.25">
      <c r="A995" s="36"/>
      <c r="B995" s="36"/>
      <c r="C995" s="36"/>
      <c r="D995" s="36"/>
      <c r="E995" s="36"/>
      <c r="F995" s="36"/>
      <c r="G995" s="36"/>
      <c r="H995" s="36"/>
      <c r="I995" s="36"/>
      <c r="J995" s="36"/>
      <c r="K995" s="36"/>
      <c r="L995" s="36"/>
      <c r="M995" s="36"/>
      <c r="N995" s="36"/>
      <c r="O995" s="36"/>
      <c r="P995" s="36"/>
      <c r="Q995" s="36"/>
      <c r="R995" s="38"/>
      <c r="S995" s="36"/>
      <c r="T995" s="36"/>
      <c r="U995" s="36"/>
      <c r="V995" s="36"/>
      <c r="W995" s="36"/>
      <c r="X995" s="36"/>
      <c r="Y995" s="36"/>
      <c r="Z995" s="36"/>
      <c r="AA995" s="36"/>
    </row>
    <row r="996" spans="1:27" x14ac:dyDescent="0.25">
      <c r="A996" s="36"/>
      <c r="B996" s="36"/>
      <c r="C996" s="36"/>
      <c r="D996" s="36"/>
      <c r="E996" s="36"/>
      <c r="F996" s="36"/>
      <c r="G996" s="36"/>
      <c r="H996" s="36"/>
      <c r="I996" s="36"/>
      <c r="J996" s="36"/>
      <c r="K996" s="36"/>
      <c r="L996" s="36"/>
      <c r="M996" s="36"/>
      <c r="N996" s="36"/>
      <c r="O996" s="36"/>
      <c r="P996" s="36"/>
      <c r="Q996" s="36"/>
      <c r="R996" s="38"/>
      <c r="S996" s="36"/>
      <c r="T996" s="36"/>
      <c r="U996" s="36"/>
      <c r="V996" s="36"/>
      <c r="W996" s="36"/>
      <c r="X996" s="36"/>
      <c r="Y996" s="36"/>
      <c r="Z996" s="36"/>
      <c r="AA996" s="36"/>
    </row>
    <row r="997" spans="1:27" x14ac:dyDescent="0.25">
      <c r="A997" s="36"/>
      <c r="B997" s="36"/>
      <c r="C997" s="36"/>
      <c r="D997" s="36"/>
      <c r="E997" s="36"/>
      <c r="F997" s="36"/>
      <c r="G997" s="36"/>
      <c r="H997" s="36"/>
      <c r="I997" s="36"/>
      <c r="J997" s="36"/>
      <c r="K997" s="36"/>
      <c r="L997" s="36"/>
      <c r="M997" s="36"/>
      <c r="N997" s="36"/>
      <c r="O997" s="36"/>
      <c r="P997" s="36"/>
      <c r="Q997" s="36"/>
      <c r="R997" s="38"/>
      <c r="S997" s="36"/>
      <c r="T997" s="36"/>
      <c r="U997" s="36"/>
      <c r="V997" s="36"/>
      <c r="W997" s="36"/>
      <c r="X997" s="36"/>
      <c r="Y997" s="36"/>
      <c r="Z997" s="36"/>
      <c r="AA997" s="36"/>
    </row>
    <row r="998" spans="1:27" x14ac:dyDescent="0.25">
      <c r="A998" s="36"/>
      <c r="B998" s="36"/>
      <c r="C998" s="36"/>
      <c r="D998" s="36"/>
      <c r="E998" s="36"/>
      <c r="F998" s="36"/>
      <c r="G998" s="36"/>
      <c r="H998" s="36"/>
      <c r="I998" s="36"/>
      <c r="J998" s="36"/>
      <c r="K998" s="36"/>
      <c r="L998" s="36"/>
      <c r="M998" s="36"/>
      <c r="N998" s="36"/>
      <c r="O998" s="36"/>
      <c r="P998" s="36"/>
      <c r="Q998" s="36"/>
      <c r="R998" s="38"/>
      <c r="S998" s="36"/>
      <c r="T998" s="36"/>
      <c r="U998" s="36"/>
      <c r="V998" s="36"/>
      <c r="W998" s="36"/>
      <c r="X998" s="36"/>
      <c r="Y998" s="36"/>
      <c r="Z998" s="36"/>
      <c r="AA998" s="36"/>
    </row>
  </sheetData>
  <autoFilter ref="A1:X112"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95"/>
  <sheetViews>
    <sheetView workbookViewId="0">
      <pane ySplit="1" topLeftCell="A2" activePane="bottomLeft" state="frozen"/>
      <selection pane="bottomLeft" activeCell="B3" sqref="B3"/>
    </sheetView>
  </sheetViews>
  <sheetFormatPr defaultColWidth="12.6640625" defaultRowHeight="15.75" customHeight="1" x14ac:dyDescent="0.25"/>
  <cols>
    <col min="1" max="1" width="7.33203125" customWidth="1"/>
    <col min="2" max="2" width="14.109375" customWidth="1"/>
    <col min="3" max="4" width="34.6640625" customWidth="1"/>
    <col min="5" max="5" width="19.33203125" customWidth="1"/>
    <col min="9" max="9" width="17.109375" customWidth="1"/>
    <col min="10" max="14" width="17.21875" customWidth="1"/>
    <col min="18" max="18" width="33.21875" customWidth="1"/>
    <col min="19" max="19" width="44" customWidth="1"/>
    <col min="20" max="20" width="18.33203125" hidden="1" customWidth="1"/>
    <col min="21" max="21" width="45.77734375" customWidth="1"/>
    <col min="22" max="22" width="12.6640625" hidden="1"/>
    <col min="23" max="23" width="30.44140625" hidden="1" customWidth="1"/>
    <col min="24" max="24" width="30.44140625" customWidth="1"/>
    <col min="25" max="26" width="12.6640625" hidden="1"/>
  </cols>
  <sheetData>
    <row r="1" spans="1:27"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1" t="s">
        <v>43</v>
      </c>
      <c r="U1" s="10" t="s">
        <v>44</v>
      </c>
      <c r="V1" s="12" t="s">
        <v>45</v>
      </c>
      <c r="W1" s="12" t="s">
        <v>25</v>
      </c>
      <c r="X1" s="10" t="s">
        <v>46</v>
      </c>
      <c r="Y1" s="10" t="s">
        <v>46</v>
      </c>
      <c r="Z1" s="10" t="s">
        <v>47</v>
      </c>
      <c r="AA1" s="46"/>
    </row>
    <row r="2" spans="1:27" x14ac:dyDescent="0.25">
      <c r="A2" s="45">
        <v>1</v>
      </c>
      <c r="B2" s="14" t="s">
        <v>58</v>
      </c>
      <c r="C2" s="14" t="str">
        <f>VLOOKUP(B2,Overall!B:AA,2,0)</f>
        <v>Aerospace engineering</v>
      </c>
      <c r="D2" s="14" t="str">
        <f>VLOOKUP(B2,Overall!B:AA,3,0)</f>
        <v>Rocket Propulsion</v>
      </c>
      <c r="E2" s="14" t="str">
        <f>VLOOKUP(B2,Overall!B:AA,4,0)</f>
        <v>Prof. K. Ramamurthi,
Prof. P.A. Ramakrishna</v>
      </c>
      <c r="F2" s="15" t="str">
        <f>VLOOKUP(B2,Overall!B:AA,5,0)</f>
        <v>IIT Madras</v>
      </c>
      <c r="G2" s="15" t="str">
        <f>VLOOKUP(B2,Overall!B:AA,6,0)</f>
        <v>IIT Madras</v>
      </c>
      <c r="H2" s="16" t="str">
        <f>VLOOKUP(B2,Overall!B:AA,7,0)</f>
        <v>12 Weeks</v>
      </c>
      <c r="I2" s="15" t="str">
        <f>VLOOKUP(B2,Overall!B:AA,8,0)</f>
        <v>Rerun</v>
      </c>
      <c r="J2" s="17">
        <f>VLOOKUP(B2,Overall!B:AA,9,0)</f>
        <v>45859</v>
      </c>
      <c r="K2" s="17">
        <f>VLOOKUP(B2,Overall!B:AA,10,0)</f>
        <v>45940</v>
      </c>
      <c r="L2" s="17">
        <f>VLOOKUP(B2,Overall!B:AA,11,0)</f>
        <v>45955</v>
      </c>
      <c r="M2" s="17">
        <f>VLOOKUP(B2,Overall!B:AA,12,0)</f>
        <v>45866</v>
      </c>
      <c r="N2" s="17">
        <f>VLOOKUP(B2,Overall!B:AA,13,0)</f>
        <v>45884</v>
      </c>
      <c r="O2" s="15" t="str">
        <f>VLOOKUP(B2,Overall!B:AA,14,0)</f>
        <v>UG/PG</v>
      </c>
      <c r="P2" s="15" t="str">
        <f>VLOOKUP(B2,Overall!B:AA,15,0)</f>
        <v>Elective</v>
      </c>
      <c r="Q2" s="15" t="str">
        <f>VLOOKUP(B2,Overall!B:AA,16,0)</f>
        <v>Yes</v>
      </c>
      <c r="R2" s="14" t="str">
        <f>VLOOKUP(B2,Overall!B:AA,17,0)</f>
        <v>Propulsion</v>
      </c>
      <c r="S2" s="20" t="str">
        <f>VLOOKUP(B2,Overall!B:AA,18,0)</f>
        <v>https://onlinecourses.nptel.ac.in/noc25_ae18/preview</v>
      </c>
      <c r="T2" s="14" t="str">
        <f>VLOOKUP(B2,Overall!B:AA,19,0)</f>
        <v>noc25_ae18</v>
      </c>
      <c r="U2" s="18" t="str">
        <f>VLOOKUP(B2,Overall!B:AA,20,0)</f>
        <v>https://onlinecourses.nptel.ac.in/noc24_ae08/preview</v>
      </c>
      <c r="V2" s="18" t="str">
        <f>VLOOKUP(B2,Overall!B:AA,21,0)</f>
        <v>https://onlinecourses.nptel.ac.in/noc24_ae08/preview</v>
      </c>
      <c r="W2" s="14" t="str">
        <f>VLOOKUP(B2,Overall!B:AA,22,0)</f>
        <v>noc24_ae08</v>
      </c>
      <c r="X2" s="20" t="str">
        <f>VLOOKUP(B2,Overall!B:AA,23,0)</f>
        <v>https://nptel.ac.in/courses/101106082</v>
      </c>
      <c r="Y2" s="19" t="str">
        <f>VLOOKUP(B2,Overall!B:AA,24,0)</f>
        <v>https://nptel.ac.in/courses/101106082</v>
      </c>
      <c r="Z2" s="14">
        <f>VLOOKUP(B2,Overall!B:AA,25,0)</f>
        <v>101106082</v>
      </c>
      <c r="AA2" s="14"/>
    </row>
    <row r="3" spans="1:27" x14ac:dyDescent="0.25">
      <c r="A3" s="45">
        <v>2</v>
      </c>
      <c r="B3" s="14" t="s">
        <v>66</v>
      </c>
      <c r="C3" s="14" t="str">
        <f>VLOOKUP(B3,Overall!B:AA,2,0)</f>
        <v>Aerospace Engineering</v>
      </c>
      <c r="D3" s="14" t="str">
        <f>VLOOKUP(B3,Overall!B:AA,3,0)</f>
        <v>Introduction to Aerospace Engineering - Flight</v>
      </c>
      <c r="E3" s="14" t="str">
        <f>VLOOKUP(B3,Overall!B:AA,4,0)</f>
        <v>Prof. Rajkumar S. Pant</v>
      </c>
      <c r="F3" s="15" t="str">
        <f>VLOOKUP(B3,Overall!B:AA,5,0)</f>
        <v>IIT Bombay</v>
      </c>
      <c r="G3" s="15" t="str">
        <f>VLOOKUP(B3,Overall!B:AA,6,0)</f>
        <v>IIT Bombay</v>
      </c>
      <c r="H3" s="16" t="str">
        <f>VLOOKUP(B3,Overall!B:AA,7,0)</f>
        <v>12 Weeks</v>
      </c>
      <c r="I3" s="15" t="str">
        <f>VLOOKUP(B3,Overall!B:AA,8,0)</f>
        <v>Rerun</v>
      </c>
      <c r="J3" s="17">
        <f>VLOOKUP(B3,Overall!B:AA,9,0)</f>
        <v>45859</v>
      </c>
      <c r="K3" s="17">
        <f>VLOOKUP(B3,Overall!B:AA,10,0)</f>
        <v>45940</v>
      </c>
      <c r="L3" s="17">
        <f>VLOOKUP(B3,Overall!B:AA,11,0)</f>
        <v>45955</v>
      </c>
      <c r="M3" s="17">
        <f>VLOOKUP(B3,Overall!B:AA,12,0)</f>
        <v>45866</v>
      </c>
      <c r="N3" s="17">
        <f>VLOOKUP(B3,Overall!B:AA,13,0)</f>
        <v>45884</v>
      </c>
      <c r="O3" s="15" t="str">
        <f>VLOOKUP(B3,Overall!B:AA,14,0)</f>
        <v>UG</v>
      </c>
      <c r="P3" s="15" t="str">
        <f>VLOOKUP(B3,Overall!B:AA,15,0)</f>
        <v>Core</v>
      </c>
      <c r="Q3" s="15" t="str">
        <f>VLOOKUP(B3,Overall!B:AA,16,0)</f>
        <v>No</v>
      </c>
      <c r="R3" s="14" t="str">
        <f>VLOOKUP(B3,Overall!B:AA,17,0)</f>
        <v>Flight Mechanics</v>
      </c>
      <c r="S3" s="20" t="str">
        <f>VLOOKUP(B3,Overall!B:AA,18,0)</f>
        <v>https://onlinecourses.nptel.ac.in/noc25_ae19/preview</v>
      </c>
      <c r="T3" s="14" t="str">
        <f>VLOOKUP(B3,Overall!B:AA,19,0)</f>
        <v>noc25_ae19</v>
      </c>
      <c r="U3" s="18" t="str">
        <f>VLOOKUP(B3,Overall!B:AA,20,0)</f>
        <v>https://onlinecourses.nptel.ac.in/noc24_ae22/preview</v>
      </c>
      <c r="V3" s="18" t="str">
        <f>VLOOKUP(B3,Overall!B:AA,21,0)</f>
        <v>https://onlinecourses.nptel.ac.in/noc24_ae22/preview</v>
      </c>
      <c r="W3" s="14" t="str">
        <f>VLOOKUP(B3,Overall!B:AA,22,0)</f>
        <v>noc24_ae22</v>
      </c>
      <c r="X3" s="20" t="str">
        <f>VLOOKUP(B3,Overall!B:AA,23,0)</f>
        <v>https://nptel.ac.in/courses/101101079</v>
      </c>
      <c r="Y3" s="19" t="str">
        <f>VLOOKUP(B3,Overall!B:AA,24,0)</f>
        <v>https://nptel.ac.in/courses/101101079</v>
      </c>
      <c r="Z3" s="14">
        <f>VLOOKUP(B3,Overall!B:AA,25,0)</f>
        <v>101101079</v>
      </c>
      <c r="AA3" s="14"/>
    </row>
    <row r="4" spans="1:27" x14ac:dyDescent="0.25">
      <c r="A4" s="45">
        <v>3</v>
      </c>
      <c r="B4" s="14" t="s">
        <v>77</v>
      </c>
      <c r="C4" s="14" t="str">
        <f>VLOOKUP(B4,Overall!B:AA,2,0)</f>
        <v>Aerospace Engineering</v>
      </c>
      <c r="D4" s="14" t="str">
        <f>VLOOKUP(B4,Overall!B:AA,3,0)</f>
        <v>Introduction to Aircraft Design</v>
      </c>
      <c r="E4" s="14" t="str">
        <f>VLOOKUP(B4,Overall!B:AA,4,0)</f>
        <v>Prof. Rajkumar S. Pant</v>
      </c>
      <c r="F4" s="15" t="str">
        <f>VLOOKUP(B4,Overall!B:AA,5,0)</f>
        <v>IIT Bombay</v>
      </c>
      <c r="G4" s="15" t="str">
        <f>VLOOKUP(B4,Overall!B:AA,6,0)</f>
        <v>IIT Bombay</v>
      </c>
      <c r="H4" s="16" t="str">
        <f>VLOOKUP(B4,Overall!B:AA,7,0)</f>
        <v>12 Weeks</v>
      </c>
      <c r="I4" s="15" t="str">
        <f>VLOOKUP(B4,Overall!B:AA,8,0)</f>
        <v>Rerun</v>
      </c>
      <c r="J4" s="17">
        <f>VLOOKUP(B4,Overall!B:AA,9,0)</f>
        <v>45859</v>
      </c>
      <c r="K4" s="17">
        <f>VLOOKUP(B4,Overall!B:AA,10,0)</f>
        <v>45940</v>
      </c>
      <c r="L4" s="17">
        <f>VLOOKUP(B4,Overall!B:AA,11,0)</f>
        <v>45955</v>
      </c>
      <c r="M4" s="17">
        <f>VLOOKUP(B4,Overall!B:AA,12,0)</f>
        <v>45866</v>
      </c>
      <c r="N4" s="17">
        <f>VLOOKUP(B4,Overall!B:AA,13,0)</f>
        <v>45884</v>
      </c>
      <c r="O4" s="15" t="str">
        <f>VLOOKUP(B4,Overall!B:AA,14,0)</f>
        <v>UG/PG</v>
      </c>
      <c r="P4" s="15" t="str">
        <f>VLOOKUP(B4,Overall!B:AA,15,0)</f>
        <v>Elective</v>
      </c>
      <c r="Q4" s="15" t="str">
        <f>VLOOKUP(B4,Overall!B:AA,16,0)</f>
        <v>Yes</v>
      </c>
      <c r="R4" s="14" t="str">
        <f>VLOOKUP(B4,Overall!B:AA,17,0)</f>
        <v>Flight Mechanics</v>
      </c>
      <c r="S4" s="20" t="str">
        <f>VLOOKUP(B4,Overall!B:AA,18,0)</f>
        <v>https://onlinecourses.nptel.ac.in/noc25_ae20/preview</v>
      </c>
      <c r="T4" s="14" t="str">
        <f>VLOOKUP(B4,Overall!B:AA,19,0)</f>
        <v>noc25_ae20</v>
      </c>
      <c r="U4" s="18" t="str">
        <f>VLOOKUP(B4,Overall!B:AA,20,0)</f>
        <v>https://onlinecourses.nptel.ac.in/noc24_ae24/preview</v>
      </c>
      <c r="V4" s="18" t="str">
        <f>VLOOKUP(B4,Overall!B:AA,21,0)</f>
        <v>https://onlinecourses.nptel.ac.in/noc24_ae24/preview</v>
      </c>
      <c r="W4" s="14" t="str">
        <f>VLOOKUP(B4,Overall!B:AA,22,0)</f>
        <v>noc24_ae24</v>
      </c>
      <c r="X4" s="20" t="str">
        <f>VLOOKUP(B4,Overall!B:AA,23,0)</f>
        <v>https://nptel.ac.in/courses/101101083</v>
      </c>
      <c r="Y4" s="19" t="str">
        <f>VLOOKUP(B4,Overall!B:AA,24,0)</f>
        <v>https://nptel.ac.in/courses/101101083</v>
      </c>
      <c r="Z4" s="14">
        <f>VLOOKUP(B4,Overall!B:AA,25,0)</f>
        <v>101101083</v>
      </c>
      <c r="AA4" s="14"/>
    </row>
    <row r="5" spans="1:27" x14ac:dyDescent="0.25">
      <c r="A5" s="45">
        <v>4</v>
      </c>
      <c r="B5" s="14" t="s">
        <v>255</v>
      </c>
      <c r="C5" s="14" t="str">
        <f>VLOOKUP(B5,Overall!B:AA,2,0)</f>
        <v>Architecture and Planning</v>
      </c>
      <c r="D5" s="14" t="str">
        <f>VLOOKUP(B5,Overall!B:AA,3,0)</f>
        <v>Sustainable Architecture</v>
      </c>
      <c r="E5" s="14" t="str">
        <f>VLOOKUP(B5,Overall!B:AA,4,0)</f>
        <v>Prof. Avlokita Agrawal</v>
      </c>
      <c r="F5" s="15" t="str">
        <f>VLOOKUP(B5,Overall!B:AA,5,0)</f>
        <v>IIT Roorkee</v>
      </c>
      <c r="G5" s="15" t="str">
        <f>VLOOKUP(B5,Overall!B:AA,6,0)</f>
        <v>IIT Roorkee</v>
      </c>
      <c r="H5" s="16" t="str">
        <f>VLOOKUP(B5,Overall!B:AA,7,0)</f>
        <v>12 Weeks</v>
      </c>
      <c r="I5" s="15" t="str">
        <f>VLOOKUP(B5,Overall!B:AA,8,0)</f>
        <v>Rerun</v>
      </c>
      <c r="J5" s="17">
        <f>VLOOKUP(B5,Overall!B:AA,9,0)</f>
        <v>45859</v>
      </c>
      <c r="K5" s="17">
        <f>VLOOKUP(B5,Overall!B:AA,10,0)</f>
        <v>45940</v>
      </c>
      <c r="L5" s="17">
        <f>VLOOKUP(B5,Overall!B:AA,11,0)</f>
        <v>45955</v>
      </c>
      <c r="M5" s="17">
        <f>VLOOKUP(B5,Overall!B:AA,12,0)</f>
        <v>45866</v>
      </c>
      <c r="N5" s="17">
        <f>VLOOKUP(B5,Overall!B:AA,13,0)</f>
        <v>45884</v>
      </c>
      <c r="O5" s="15" t="str">
        <f>VLOOKUP(B5,Overall!B:AA,14,0)</f>
        <v>UG</v>
      </c>
      <c r="P5" s="15" t="str">
        <f>VLOOKUP(B5,Overall!B:AA,15,0)</f>
        <v>Core</v>
      </c>
      <c r="Q5" s="15" t="str">
        <f>VLOOKUP(B5,Overall!B:AA,16,0)</f>
        <v>No</v>
      </c>
      <c r="R5" s="14" t="str">
        <f>VLOOKUP(B5,Overall!B:AA,17,0)</f>
        <v>Architectural Theory
Sustainable Architecture</v>
      </c>
      <c r="S5" s="20" t="str">
        <f>VLOOKUP(B5,Overall!B:AA,18,0)</f>
        <v>https://onlinecourses.nptel.ac.in/noc25_ar13/preview</v>
      </c>
      <c r="T5" s="14" t="str">
        <f>VLOOKUP(B5,Overall!B:AA,19,0)</f>
        <v>noc25_ar13</v>
      </c>
      <c r="U5" s="18" t="str">
        <f>VLOOKUP(B5,Overall!B:AA,20,0)</f>
        <v>https://onlinecourses.nptel.ac.in/noc24_ar16/preview</v>
      </c>
      <c r="V5" s="18" t="str">
        <f>VLOOKUP(B5,Overall!B:AA,21,0)</f>
        <v>https://onlinecourses.nptel.ac.in/noc24_ar16/preview</v>
      </c>
      <c r="W5" s="14" t="str">
        <f>VLOOKUP(B5,Overall!B:AA,22,0)</f>
        <v>noc24_ar16</v>
      </c>
      <c r="X5" s="20" t="str">
        <f>VLOOKUP(B5,Overall!B:AA,23,0)</f>
        <v>https://nptel.ac.in/courses/124107011</v>
      </c>
      <c r="Y5" s="19" t="str">
        <f>VLOOKUP(B5,Overall!B:AA,24,0)</f>
        <v>https://nptel.ac.in/courses/124107011</v>
      </c>
      <c r="Z5" s="14">
        <f>VLOOKUP(B5,Overall!B:AA,25,0)</f>
        <v>124107011</v>
      </c>
      <c r="AA5" s="14"/>
    </row>
    <row r="6" spans="1:27" x14ac:dyDescent="0.25">
      <c r="A6" s="45">
        <v>5</v>
      </c>
      <c r="B6" s="14" t="s">
        <v>297</v>
      </c>
      <c r="C6" s="14" t="str">
        <f>VLOOKUP(B6,Overall!B:AA,2,0)</f>
        <v>Architecture and Planning</v>
      </c>
      <c r="D6" s="14" t="str">
        <f>VLOOKUP(B6,Overall!B:AA,3,0)</f>
        <v>Urban Governance and Development Management (UGDM)</v>
      </c>
      <c r="E6" s="14" t="str">
        <f>VLOOKUP(B6,Overall!B:AA,4,0)</f>
        <v>Prof. Uttam Kumar Roy</v>
      </c>
      <c r="F6" s="15" t="str">
        <f>VLOOKUP(B6,Overall!B:AA,5,0)</f>
        <v>IIT Roorkee</v>
      </c>
      <c r="G6" s="15" t="str">
        <f>VLOOKUP(B6,Overall!B:AA,6,0)</f>
        <v>IIT Roorkee</v>
      </c>
      <c r="H6" s="16" t="str">
        <f>VLOOKUP(B6,Overall!B:AA,7,0)</f>
        <v>12 Weeks</v>
      </c>
      <c r="I6" s="15" t="str">
        <f>VLOOKUP(B6,Overall!B:AA,8,0)</f>
        <v>Rerun</v>
      </c>
      <c r="J6" s="17">
        <f>VLOOKUP(B6,Overall!B:AA,9,0)</f>
        <v>45859</v>
      </c>
      <c r="K6" s="17">
        <f>VLOOKUP(B6,Overall!B:AA,10,0)</f>
        <v>45940</v>
      </c>
      <c r="L6" s="17">
        <f>VLOOKUP(B6,Overall!B:AA,11,0)</f>
        <v>45955</v>
      </c>
      <c r="M6" s="17">
        <f>VLOOKUP(B6,Overall!B:AA,12,0)</f>
        <v>45866</v>
      </c>
      <c r="N6" s="17">
        <f>VLOOKUP(B6,Overall!B:AA,13,0)</f>
        <v>45884</v>
      </c>
      <c r="O6" s="15" t="str">
        <f>VLOOKUP(B6,Overall!B:AA,14,0)</f>
        <v>PG</v>
      </c>
      <c r="P6" s="15" t="str">
        <f>VLOOKUP(B6,Overall!B:AA,15,0)</f>
        <v>Elective</v>
      </c>
      <c r="Q6" s="15" t="str">
        <f>VLOOKUP(B6,Overall!B:AA,16,0)</f>
        <v>Yes</v>
      </c>
      <c r="R6" s="14" t="str">
        <f>VLOOKUP(B6,Overall!B:AA,17,0)</f>
        <v>Urban Planning Building Services</v>
      </c>
      <c r="S6" s="20" t="str">
        <f>VLOOKUP(B6,Overall!B:AA,18,0)</f>
        <v>https://onlinecourses.nptel.ac.in/noc25_ar21/preview</v>
      </c>
      <c r="T6" s="14" t="str">
        <f>VLOOKUP(B6,Overall!B:AA,19,0)</f>
        <v>noc25_ar21</v>
      </c>
      <c r="U6" s="18" t="str">
        <f>VLOOKUP(B6,Overall!B:AA,20,0)</f>
        <v>https://onlinecourses.nptel.ac.in/noc24_ar17/preview</v>
      </c>
      <c r="V6" s="18" t="str">
        <f>VLOOKUP(B6,Overall!B:AA,21,0)</f>
        <v>https://onlinecourses.nptel.ac.in/noc24_ar17/preview</v>
      </c>
      <c r="W6" s="14" t="str">
        <f>VLOOKUP(B6,Overall!B:AA,22,0)</f>
        <v>noc24_ar17</v>
      </c>
      <c r="X6" s="20" t="str">
        <f>VLOOKUP(B6,Overall!B:AA,23,0)</f>
        <v>https://nptel.ac.in/courses/124107007</v>
      </c>
      <c r="Y6" s="19" t="str">
        <f>VLOOKUP(B6,Overall!B:AA,24,0)</f>
        <v>https://nptel.ac.in/courses/124107007</v>
      </c>
      <c r="Z6" s="14">
        <f>VLOOKUP(B6,Overall!B:AA,25,0)</f>
        <v>124107007</v>
      </c>
      <c r="AA6" s="14"/>
    </row>
    <row r="7" spans="1:27" x14ac:dyDescent="0.25">
      <c r="A7" s="45">
        <v>6</v>
      </c>
      <c r="B7" s="14" t="s">
        <v>354</v>
      </c>
      <c r="C7" s="14" t="str">
        <f>VLOOKUP(B7,Overall!B:AA,2,0)</f>
        <v>Biochemistry and Chemistry</v>
      </c>
      <c r="D7" s="14" t="str">
        <f>VLOOKUP(B7,Overall!B:AA,3,0)</f>
        <v>NMR Spectroscopy for Structural Biology</v>
      </c>
      <c r="E7" s="14" t="str">
        <f>VLOOKUP(B7,Overall!B:AA,4,0)</f>
        <v>Prof. Ashutosh Kumar,
Prof. R. V Hosur</v>
      </c>
      <c r="F7" s="15" t="str">
        <f>VLOOKUP(B7,Overall!B:AA,5,0)</f>
        <v>IIT Bombay</v>
      </c>
      <c r="G7" s="15" t="str">
        <f>VLOOKUP(B7,Overall!B:AA,6,0)</f>
        <v>IIT Bombay</v>
      </c>
      <c r="H7" s="16" t="str">
        <f>VLOOKUP(B7,Overall!B:AA,7,0)</f>
        <v>12 Weeks</v>
      </c>
      <c r="I7" s="15" t="str">
        <f>VLOOKUP(B7,Overall!B:AA,8,0)</f>
        <v>Rerun</v>
      </c>
      <c r="J7" s="17">
        <f>VLOOKUP(B7,Overall!B:AA,9,0)</f>
        <v>45859</v>
      </c>
      <c r="K7" s="17">
        <f>VLOOKUP(B7,Overall!B:AA,10,0)</f>
        <v>45940</v>
      </c>
      <c r="L7" s="17">
        <f>VLOOKUP(B7,Overall!B:AA,11,0)</f>
        <v>45955</v>
      </c>
      <c r="M7" s="17">
        <f>VLOOKUP(B7,Overall!B:AA,12,0)</f>
        <v>45866</v>
      </c>
      <c r="N7" s="17">
        <f>VLOOKUP(B7,Overall!B:AA,13,0)</f>
        <v>45884</v>
      </c>
      <c r="O7" s="15" t="str">
        <f>VLOOKUP(B7,Overall!B:AA,14,0)</f>
        <v>PG</v>
      </c>
      <c r="P7" s="15" t="str">
        <f>VLOOKUP(B7,Overall!B:AA,15,0)</f>
        <v>Elective</v>
      </c>
      <c r="Q7" s="15" t="str">
        <f>VLOOKUP(B7,Overall!B:AA,16,0)</f>
        <v>Yes</v>
      </c>
      <c r="R7" s="14">
        <f>VLOOKUP(B7,Overall!B:AA,17,0)</f>
        <v>0</v>
      </c>
      <c r="S7" s="20" t="str">
        <f>VLOOKUP(B7,Overall!B:AA,18,0)</f>
        <v>https://onlinecourses.nptel.ac.in/noc25_cy38/preview</v>
      </c>
      <c r="T7" s="14" t="str">
        <f>VLOOKUP(B7,Overall!B:AA,19,0)</f>
        <v>noc25_cy38</v>
      </c>
      <c r="U7" s="18" t="str">
        <f>VLOOKUP(B7,Overall!B:AA,20,0)</f>
        <v>https://onlinecourses.nptel.ac.in/noc24_cy50/preview</v>
      </c>
      <c r="V7" s="18" t="str">
        <f>VLOOKUP(B7,Overall!B:AA,21,0)</f>
        <v>https://onlinecourses.nptel.ac.in/noc24_cy50/preview</v>
      </c>
      <c r="W7" s="14" t="str">
        <f>VLOOKUP(B7,Overall!B:AA,22,0)</f>
        <v>noc24_cy50</v>
      </c>
      <c r="X7" s="20" t="str">
        <f>VLOOKUP(B7,Overall!B:AA,23,0)</f>
        <v>https://nptel.ac.in/courses/104101135</v>
      </c>
      <c r="Y7" s="19" t="str">
        <f>VLOOKUP(B7,Overall!B:AA,24,0)</f>
        <v>https://nptel.ac.in/courses/104101135</v>
      </c>
      <c r="Z7" s="14">
        <f>VLOOKUP(B7,Overall!B:AA,25,0)</f>
        <v>104101135</v>
      </c>
      <c r="AA7" s="14"/>
    </row>
    <row r="8" spans="1:27" x14ac:dyDescent="0.25">
      <c r="A8" s="45">
        <v>7</v>
      </c>
      <c r="B8" s="14" t="s">
        <v>472</v>
      </c>
      <c r="C8" s="14" t="str">
        <f>VLOOKUP(B8,Overall!B:AA,2,0)</f>
        <v>Biotechnology and Bioengineering</v>
      </c>
      <c r="D8" s="14" t="str">
        <f>VLOOKUP(B8,Overall!B:AA,3,0)</f>
        <v>Introduction to Developmental Biology</v>
      </c>
      <c r="E8" s="14" t="str">
        <f>VLOOKUP(B8,Overall!B:AA,4,0)</f>
        <v>Prof. Subramaniam K</v>
      </c>
      <c r="F8" s="15" t="str">
        <f>VLOOKUP(B8,Overall!B:AA,5,0)</f>
        <v>IIT Madras</v>
      </c>
      <c r="G8" s="15" t="str">
        <f>VLOOKUP(B8,Overall!B:AA,6,0)</f>
        <v>IIT Madras</v>
      </c>
      <c r="H8" s="16" t="str">
        <f>VLOOKUP(B8,Overall!B:AA,7,0)</f>
        <v>12 Weeks</v>
      </c>
      <c r="I8" s="15" t="str">
        <f>VLOOKUP(B8,Overall!B:AA,8,0)</f>
        <v>Rerun</v>
      </c>
      <c r="J8" s="17">
        <f>VLOOKUP(B8,Overall!B:AA,9,0)</f>
        <v>45859</v>
      </c>
      <c r="K8" s="17">
        <f>VLOOKUP(B8,Overall!B:AA,10,0)</f>
        <v>45940</v>
      </c>
      <c r="L8" s="17">
        <f>VLOOKUP(B8,Overall!B:AA,11,0)</f>
        <v>45955</v>
      </c>
      <c r="M8" s="17">
        <f>VLOOKUP(B8,Overall!B:AA,12,0)</f>
        <v>45866</v>
      </c>
      <c r="N8" s="17">
        <f>VLOOKUP(B8,Overall!B:AA,13,0)</f>
        <v>45884</v>
      </c>
      <c r="O8" s="15" t="str">
        <f>VLOOKUP(B8,Overall!B:AA,14,0)</f>
        <v>UG/PG</v>
      </c>
      <c r="P8" s="15" t="str">
        <f>VLOOKUP(B8,Overall!B:AA,15,0)</f>
        <v>Elective</v>
      </c>
      <c r="Q8" s="15" t="str">
        <f>VLOOKUP(B8,Overall!B:AA,16,0)</f>
        <v>Yes</v>
      </c>
      <c r="R8" s="14" t="str">
        <f>VLOOKUP(B8,Overall!B:AA,17,0)</f>
        <v>Biosciences</v>
      </c>
      <c r="S8" s="20" t="str">
        <f>VLOOKUP(B8,Overall!B:AA,18,0)</f>
        <v>https://onlinecourses.nptel.ac.in/noc25_bt64/preview</v>
      </c>
      <c r="T8" s="14" t="str">
        <f>VLOOKUP(B8,Overall!B:AA,19,0)</f>
        <v>noc25_bt64</v>
      </c>
      <c r="U8" s="18" t="str">
        <f>VLOOKUP(B8,Overall!B:AA,20,0)</f>
        <v>https://onlinecourses.nptel.ac.in/noc24_bt67/preview</v>
      </c>
      <c r="V8" s="18" t="str">
        <f>VLOOKUP(B8,Overall!B:AA,21,0)</f>
        <v>https://onlinecourses.nptel.ac.in/noc24_bt67/preview</v>
      </c>
      <c r="W8" s="14" t="str">
        <f>VLOOKUP(B8,Overall!B:AA,22,0)</f>
        <v>noc24_bt67</v>
      </c>
      <c r="X8" s="20" t="str">
        <f>VLOOKUP(B8,Overall!B:AA,23,0)</f>
        <v>https://nptel.ac.in/courses/102106084</v>
      </c>
      <c r="Y8" s="19" t="str">
        <f>VLOOKUP(B8,Overall!B:AA,24,0)</f>
        <v>https://nptel.ac.in/courses/102106084</v>
      </c>
      <c r="Z8" s="14">
        <f>VLOOKUP(B8,Overall!B:AA,25,0)</f>
        <v>102106084</v>
      </c>
      <c r="AA8" s="14"/>
    </row>
    <row r="9" spans="1:27" x14ac:dyDescent="0.25">
      <c r="A9" s="45">
        <v>8</v>
      </c>
      <c r="B9" s="14" t="s">
        <v>487</v>
      </c>
      <c r="C9" s="14" t="str">
        <f>VLOOKUP(B9,Overall!B:AA,2,0)</f>
        <v>Biotechnology and Bioengineering</v>
      </c>
      <c r="D9" s="14" t="str">
        <f>VLOOKUP(B9,Overall!B:AA,3,0)</f>
        <v>Transport Phenomena in Biological Systems</v>
      </c>
      <c r="E9" s="14" t="str">
        <f>VLOOKUP(B9,Overall!B:AA,4,0)</f>
        <v>Prof. G. K. Suraishkumar</v>
      </c>
      <c r="F9" s="15" t="str">
        <f>VLOOKUP(B9,Overall!B:AA,5,0)</f>
        <v>IIT Madras</v>
      </c>
      <c r="G9" s="15" t="str">
        <f>VLOOKUP(B9,Overall!B:AA,6,0)</f>
        <v>IIT Madras</v>
      </c>
      <c r="H9" s="16" t="str">
        <f>VLOOKUP(B9,Overall!B:AA,7,0)</f>
        <v>12 Weeks</v>
      </c>
      <c r="I9" s="15" t="str">
        <f>VLOOKUP(B9,Overall!B:AA,8,0)</f>
        <v>Rerun</v>
      </c>
      <c r="J9" s="17">
        <f>VLOOKUP(B9,Overall!B:AA,9,0)</f>
        <v>45859</v>
      </c>
      <c r="K9" s="17">
        <f>VLOOKUP(B9,Overall!B:AA,10,0)</f>
        <v>45940</v>
      </c>
      <c r="L9" s="17">
        <f>VLOOKUP(B9,Overall!B:AA,11,0)</f>
        <v>45955</v>
      </c>
      <c r="M9" s="17">
        <f>VLOOKUP(B9,Overall!B:AA,12,0)</f>
        <v>45866</v>
      </c>
      <c r="N9" s="17">
        <f>VLOOKUP(B9,Overall!B:AA,13,0)</f>
        <v>45884</v>
      </c>
      <c r="O9" s="15" t="str">
        <f>VLOOKUP(B9,Overall!B:AA,14,0)</f>
        <v>UG/PG</v>
      </c>
      <c r="P9" s="15" t="str">
        <f>VLOOKUP(B9,Overall!B:AA,15,0)</f>
        <v>Core</v>
      </c>
      <c r="Q9" s="15" t="str">
        <f>VLOOKUP(B9,Overall!B:AA,16,0)</f>
        <v>Yes</v>
      </c>
      <c r="R9" s="14" t="str">
        <f>VLOOKUP(B9,Overall!B:AA,17,0)</f>
        <v>Bioprocesses
Bioengineering</v>
      </c>
      <c r="S9" s="20" t="str">
        <f>VLOOKUP(B9,Overall!B:AA,18,0)</f>
        <v>https://onlinecourses.nptel.ac.in/noc25_bt67/preview</v>
      </c>
      <c r="T9" s="14" t="str">
        <f>VLOOKUP(B9,Overall!B:AA,19,0)</f>
        <v>noc25_bt67</v>
      </c>
      <c r="U9" s="18" t="str">
        <f>VLOOKUP(B9,Overall!B:AA,20,0)</f>
        <v>https://onlinecourses.nptel.ac.in/noc24_bt54/preview</v>
      </c>
      <c r="V9" s="18" t="str">
        <f>VLOOKUP(B9,Overall!B:AA,21,0)</f>
        <v>https://onlinecourses.nptel.ac.in/noc24_bt54/preview</v>
      </c>
      <c r="W9" s="14" t="str">
        <f>VLOOKUP(B9,Overall!B:AA,22,0)</f>
        <v>noc24_bt54</v>
      </c>
      <c r="X9" s="20" t="str">
        <f>VLOOKUP(B9,Overall!B:AA,23,0)</f>
        <v>https://nptel.ac.in/courses/102106083</v>
      </c>
      <c r="Y9" s="19" t="str">
        <f>VLOOKUP(B9,Overall!B:AA,24,0)</f>
        <v>https://nptel.ac.in/courses/102106083</v>
      </c>
      <c r="Z9" s="14">
        <f>VLOOKUP(B9,Overall!B:AA,25,0)</f>
        <v>102106083</v>
      </c>
      <c r="AA9" s="14"/>
    </row>
    <row r="10" spans="1:27" x14ac:dyDescent="0.25">
      <c r="A10" s="45">
        <v>9</v>
      </c>
      <c r="B10" s="14" t="s">
        <v>498</v>
      </c>
      <c r="C10" s="14" t="str">
        <f>VLOOKUP(B10,Overall!B:AA,2,0)</f>
        <v>Biotechnology and Bioengineering</v>
      </c>
      <c r="D10" s="14" t="str">
        <f>VLOOKUP(B10,Overall!B:AA,3,0)</f>
        <v>Introduction to Cell Biology</v>
      </c>
      <c r="E10" s="14" t="str">
        <f>VLOOKUP(B10,Overall!B:AA,4,0)</f>
        <v>Prof. Nagaraj Balasubramanian,
Prof. Girish Ratnaparkhi</v>
      </c>
      <c r="F10" s="15" t="str">
        <f>VLOOKUP(B10,Overall!B:AA,5,0)</f>
        <v>IISER pune</v>
      </c>
      <c r="G10" s="15" t="str">
        <f>VLOOKUP(B10,Overall!B:AA,6,0)</f>
        <v>IIT Madras</v>
      </c>
      <c r="H10" s="16" t="str">
        <f>VLOOKUP(B10,Overall!B:AA,7,0)</f>
        <v>8 Weeks</v>
      </c>
      <c r="I10" s="15" t="str">
        <f>VLOOKUP(B10,Overall!B:AA,8,0)</f>
        <v>Rerun</v>
      </c>
      <c r="J10" s="17">
        <f>VLOOKUP(B10,Overall!B:AA,9,0)</f>
        <v>45887</v>
      </c>
      <c r="K10" s="17">
        <f>VLOOKUP(B10,Overall!B:AA,10,0)</f>
        <v>45940</v>
      </c>
      <c r="L10" s="17">
        <f>VLOOKUP(B10,Overall!B:AA,11,0)</f>
        <v>45955</v>
      </c>
      <c r="M10" s="17">
        <f>VLOOKUP(B10,Overall!B:AA,12,0)</f>
        <v>45887</v>
      </c>
      <c r="N10" s="17">
        <f>VLOOKUP(B10,Overall!B:AA,13,0)</f>
        <v>45898</v>
      </c>
      <c r="O10" s="15" t="str">
        <f>VLOOKUP(B10,Overall!B:AA,14,0)</f>
        <v>UG</v>
      </c>
      <c r="P10" s="15" t="str">
        <f>VLOOKUP(B10,Overall!B:AA,15,0)</f>
        <v>Core</v>
      </c>
      <c r="Q10" s="15" t="str">
        <f>VLOOKUP(B10,Overall!B:AA,16,0)</f>
        <v>No</v>
      </c>
      <c r="R10" s="14" t="str">
        <f>VLOOKUP(B10,Overall!B:AA,17,0)</f>
        <v>Biosciences</v>
      </c>
      <c r="S10" s="20" t="str">
        <f>VLOOKUP(B10,Overall!B:AA,18,0)</f>
        <v>https://onlinecourses.nptel.ac.in/noc25_bt69/preview</v>
      </c>
      <c r="T10" s="14" t="str">
        <f>VLOOKUP(B10,Overall!B:AA,19,0)</f>
        <v>noc25_bt69</v>
      </c>
      <c r="U10" s="18" t="str">
        <f>VLOOKUP(B10,Overall!B:AA,20,0)</f>
        <v>https://onlinecourses.nptel.ac.in/noc24_bt75/preview</v>
      </c>
      <c r="V10" s="18" t="str">
        <f>VLOOKUP(B10,Overall!B:AA,21,0)</f>
        <v>https://onlinecourses.nptel.ac.in/noc24_bt75/preview</v>
      </c>
      <c r="W10" s="14" t="str">
        <f>VLOOKUP(B10,Overall!B:AA,22,0)</f>
        <v>noc24_bt75</v>
      </c>
      <c r="X10" s="20" t="str">
        <f>VLOOKUP(B10,Overall!B:AA,23,0)</f>
        <v>https://nptel.ac.in/courses/102106096</v>
      </c>
      <c r="Y10" s="19" t="str">
        <f>VLOOKUP(B10,Overall!B:AA,24,0)</f>
        <v>https://nptel.ac.in/courses/102106096</v>
      </c>
      <c r="Z10" s="14">
        <f>VLOOKUP(B10,Overall!B:AA,25,0)</f>
        <v>102106096</v>
      </c>
      <c r="AA10" s="14"/>
    </row>
    <row r="11" spans="1:27" x14ac:dyDescent="0.25">
      <c r="A11" s="45">
        <v>10</v>
      </c>
      <c r="B11" s="14" t="s">
        <v>503</v>
      </c>
      <c r="C11" s="14" t="str">
        <f>VLOOKUP(B11,Overall!B:AA,2,0)</f>
        <v>Biotechnology and Bioengineering</v>
      </c>
      <c r="D11" s="14" t="str">
        <f>VLOOKUP(B11,Overall!B:AA,3,0)</f>
        <v>Biomedical Nanotechnology</v>
      </c>
      <c r="E11" s="14" t="str">
        <f>VLOOKUP(B11,Overall!B:AA,4,0)</f>
        <v>Prof. P. Gopinath</v>
      </c>
      <c r="F11" s="15" t="str">
        <f>VLOOKUP(B11,Overall!B:AA,5,0)</f>
        <v>IIT Roorkee</v>
      </c>
      <c r="G11" s="15" t="str">
        <f>VLOOKUP(B11,Overall!B:AA,6,0)</f>
        <v>IIT Roorkee</v>
      </c>
      <c r="H11" s="16" t="str">
        <f>VLOOKUP(B11,Overall!B:AA,7,0)</f>
        <v>4 Weeks</v>
      </c>
      <c r="I11" s="15" t="str">
        <f>VLOOKUP(B11,Overall!B:AA,8,0)</f>
        <v>Rerun</v>
      </c>
      <c r="J11" s="17">
        <f>VLOOKUP(B11,Overall!B:AA,9,0)</f>
        <v>45887</v>
      </c>
      <c r="K11" s="17">
        <f>VLOOKUP(B11,Overall!B:AA,10,0)</f>
        <v>45912</v>
      </c>
      <c r="L11" s="17">
        <f>VLOOKUP(B11,Overall!B:AA,11,0)</f>
        <v>45955</v>
      </c>
      <c r="M11" s="17">
        <f>VLOOKUP(B11,Overall!B:AA,12,0)</f>
        <v>45887</v>
      </c>
      <c r="N11" s="17">
        <f>VLOOKUP(B11,Overall!B:AA,13,0)</f>
        <v>45898</v>
      </c>
      <c r="O11" s="15" t="str">
        <f>VLOOKUP(B11,Overall!B:AA,14,0)</f>
        <v>UG/PG</v>
      </c>
      <c r="P11" s="15" t="str">
        <f>VLOOKUP(B11,Overall!B:AA,15,0)</f>
        <v>Elective</v>
      </c>
      <c r="Q11" s="15" t="str">
        <f>VLOOKUP(B11,Overall!B:AA,16,0)</f>
        <v>Yes</v>
      </c>
      <c r="R11" s="14" t="str">
        <f>VLOOKUP(B11,Overall!B:AA,17,0)</f>
        <v>Bioengineering</v>
      </c>
      <c r="S11" s="20" t="str">
        <f>VLOOKUP(B11,Overall!B:AA,18,0)</f>
        <v>https://onlinecourses.nptel.ac.in/noc25_bt70/preview</v>
      </c>
      <c r="T11" s="14" t="str">
        <f>VLOOKUP(B11,Overall!B:AA,19,0)</f>
        <v>noc25_bt70</v>
      </c>
      <c r="U11" s="18" t="str">
        <f>VLOOKUP(B11,Overall!B:AA,20,0)</f>
        <v>https://onlinecourses.nptel.ac.in/noc24_bt72/preview</v>
      </c>
      <c r="V11" s="18" t="str">
        <f>VLOOKUP(B11,Overall!B:AA,21,0)</f>
        <v>https://onlinecourses.nptel.ac.in/noc24_bt72/preview</v>
      </c>
      <c r="W11" s="14" t="str">
        <f>VLOOKUP(B11,Overall!B:AA,22,0)</f>
        <v>noc24_bt72</v>
      </c>
      <c r="X11" s="20" t="str">
        <f>VLOOKUP(B11,Overall!B:AA,23,0)</f>
        <v>https://nptel.ac.in/courses/102107058</v>
      </c>
      <c r="Y11" s="19" t="str">
        <f>VLOOKUP(B11,Overall!B:AA,24,0)</f>
        <v>https://nptel.ac.in/courses/102107058</v>
      </c>
      <c r="Z11" s="14">
        <f>VLOOKUP(B11,Overall!B:AA,25,0)</f>
        <v>102107058</v>
      </c>
      <c r="AA11" s="14"/>
    </row>
    <row r="12" spans="1:27" x14ac:dyDescent="0.25">
      <c r="A12" s="45">
        <v>11</v>
      </c>
      <c r="B12" s="14" t="s">
        <v>508</v>
      </c>
      <c r="C12" s="14" t="str">
        <f>VLOOKUP(B12,Overall!B:AA,2,0)</f>
        <v>Biotechnology and Bioengineering</v>
      </c>
      <c r="D12" s="14" t="str">
        <f>VLOOKUP(B12,Overall!B:AA,3,0)</f>
        <v>Introduction to Proteogenomics</v>
      </c>
      <c r="E12" s="14" t="str">
        <f>VLOOKUP(B12,Overall!B:AA,4,0)</f>
        <v>Prof. Sanjeeva Srivastava</v>
      </c>
      <c r="F12" s="15" t="str">
        <f>VLOOKUP(B12,Overall!B:AA,5,0)</f>
        <v>IIT Bombay</v>
      </c>
      <c r="G12" s="15" t="str">
        <f>VLOOKUP(B12,Overall!B:AA,6,0)</f>
        <v>IIT Bombay</v>
      </c>
      <c r="H12" s="16" t="str">
        <f>VLOOKUP(B12,Overall!B:AA,7,0)</f>
        <v>12 Weeks</v>
      </c>
      <c r="I12" s="15" t="str">
        <f>VLOOKUP(B12,Overall!B:AA,8,0)</f>
        <v>Rerun</v>
      </c>
      <c r="J12" s="17">
        <f>VLOOKUP(B12,Overall!B:AA,9,0)</f>
        <v>45859</v>
      </c>
      <c r="K12" s="17">
        <f>VLOOKUP(B12,Overall!B:AA,10,0)</f>
        <v>45940</v>
      </c>
      <c r="L12" s="17">
        <f>VLOOKUP(B12,Overall!B:AA,11,0)</f>
        <v>45955</v>
      </c>
      <c r="M12" s="17">
        <f>VLOOKUP(B12,Overall!B:AA,12,0)</f>
        <v>45866</v>
      </c>
      <c r="N12" s="17">
        <f>VLOOKUP(B12,Overall!B:AA,13,0)</f>
        <v>45884</v>
      </c>
      <c r="O12" s="15" t="str">
        <f>VLOOKUP(B12,Overall!B:AA,14,0)</f>
        <v>UG/PG</v>
      </c>
      <c r="P12" s="15" t="str">
        <f>VLOOKUP(B12,Overall!B:AA,15,0)</f>
        <v>Elective</v>
      </c>
      <c r="Q12" s="15" t="str">
        <f>VLOOKUP(B12,Overall!B:AA,16,0)</f>
        <v>Yes</v>
      </c>
      <c r="R12" s="14" t="str">
        <f>VLOOKUP(B12,Overall!B:AA,17,0)</f>
        <v>Computational Biology</v>
      </c>
      <c r="S12" s="20" t="str">
        <f>VLOOKUP(B12,Overall!B:AA,18,0)</f>
        <v>https://onlinecourses.nptel.ac.in/noc25_bt71/preview</v>
      </c>
      <c r="T12" s="14" t="str">
        <f>VLOOKUP(B12,Overall!B:AA,19,0)</f>
        <v>noc25_bt71</v>
      </c>
      <c r="U12" s="18" t="str">
        <f>VLOOKUP(B12,Overall!B:AA,20,0)</f>
        <v>https://onlinecourses.nptel.ac.in/noc24_bt52/preview</v>
      </c>
      <c r="V12" s="18" t="str">
        <f>VLOOKUP(B12,Overall!B:AA,21,0)</f>
        <v>https://onlinecourses.nptel.ac.in/noc24_bt52/preview</v>
      </c>
      <c r="W12" s="14" t="str">
        <f>VLOOKUP(B12,Overall!B:AA,22,0)</f>
        <v>noc24_bt52</v>
      </c>
      <c r="X12" s="20" t="str">
        <f>VLOOKUP(B12,Overall!B:AA,23,0)</f>
        <v>https://nptel.ac.in/courses/102101076</v>
      </c>
      <c r="Y12" s="19" t="str">
        <f>VLOOKUP(B12,Overall!B:AA,24,0)</f>
        <v>https://nptel.ac.in/courses/102101076</v>
      </c>
      <c r="Z12" s="14">
        <f>VLOOKUP(B12,Overall!B:AA,25,0)</f>
        <v>102101076</v>
      </c>
      <c r="AA12" s="14"/>
    </row>
    <row r="13" spans="1:27" x14ac:dyDescent="0.25">
      <c r="A13" s="45">
        <v>12</v>
      </c>
      <c r="B13" s="14" t="s">
        <v>530</v>
      </c>
      <c r="C13" s="14" t="str">
        <f>VLOOKUP(B13,Overall!B:AA,2,0)</f>
        <v>Biotechnology and Bioengineering</v>
      </c>
      <c r="D13" s="14" t="str">
        <f>VLOOKUP(B13,Overall!B:AA,3,0)</f>
        <v>Introduction to Biomedical Imaging Systems</v>
      </c>
      <c r="E13" s="14" t="str">
        <f>VLOOKUP(B13,Overall!B:AA,4,0)</f>
        <v>Prof. Arun K. Thittai</v>
      </c>
      <c r="F13" s="15" t="str">
        <f>VLOOKUP(B13,Overall!B:AA,5,0)</f>
        <v>IIT Madras</v>
      </c>
      <c r="G13" s="15" t="str">
        <f>VLOOKUP(B13,Overall!B:AA,6,0)</f>
        <v>IIT Madras</v>
      </c>
      <c r="H13" s="16" t="str">
        <f>VLOOKUP(B13,Overall!B:AA,7,0)</f>
        <v>12 Weeks</v>
      </c>
      <c r="I13" s="15" t="str">
        <f>VLOOKUP(B13,Overall!B:AA,8,0)</f>
        <v>Rerun</v>
      </c>
      <c r="J13" s="17">
        <f>VLOOKUP(B13,Overall!B:AA,9,0)</f>
        <v>45859</v>
      </c>
      <c r="K13" s="17">
        <f>VLOOKUP(B13,Overall!B:AA,10,0)</f>
        <v>45940</v>
      </c>
      <c r="L13" s="17">
        <f>VLOOKUP(B13,Overall!B:AA,11,0)</f>
        <v>45955</v>
      </c>
      <c r="M13" s="17">
        <f>VLOOKUP(B13,Overall!B:AA,12,0)</f>
        <v>45866</v>
      </c>
      <c r="N13" s="17">
        <f>VLOOKUP(B13,Overall!B:AA,13,0)</f>
        <v>45884</v>
      </c>
      <c r="O13" s="15" t="str">
        <f>VLOOKUP(B13,Overall!B:AA,14,0)</f>
        <v>UG/PG</v>
      </c>
      <c r="P13" s="15" t="str">
        <f>VLOOKUP(B13,Overall!B:AA,15,0)</f>
        <v>Elective</v>
      </c>
      <c r="Q13" s="15" t="str">
        <f>VLOOKUP(B13,Overall!B:AA,16,0)</f>
        <v>Yes</v>
      </c>
      <c r="R13" s="14" t="str">
        <f>VLOOKUP(B13,Overall!B:AA,17,0)</f>
        <v>Control and Instrumentation</v>
      </c>
      <c r="S13" s="20" t="str">
        <f>VLOOKUP(B13,Overall!B:AA,18,0)</f>
        <v>https://onlinecourses.nptel.ac.in/noc25_bt76/preview</v>
      </c>
      <c r="T13" s="14" t="str">
        <f>VLOOKUP(B13,Overall!B:AA,19,0)</f>
        <v>noc25_bt76</v>
      </c>
      <c r="U13" s="18" t="str">
        <f>VLOOKUP(B13,Overall!B:AA,20,0)</f>
        <v>https://onlinecourses.nptel.ac.in/noc24_bt69/preview</v>
      </c>
      <c r="V13" s="18" t="str">
        <f>VLOOKUP(B13,Overall!B:AA,21,0)</f>
        <v>https://onlinecourses.nptel.ac.in/noc24_bt69/preview</v>
      </c>
      <c r="W13" s="14" t="str">
        <f>VLOOKUP(B13,Overall!B:AA,22,0)</f>
        <v>noc24_bt69</v>
      </c>
      <c r="X13" s="20" t="str">
        <f>VLOOKUP(B13,Overall!B:AA,23,0)</f>
        <v>https://nptel.ac.in/courses/102105090</v>
      </c>
      <c r="Y13" s="19" t="str">
        <f>VLOOKUP(B13,Overall!B:AA,24,0)</f>
        <v>https://nptel.ac.in/courses/102105090</v>
      </c>
      <c r="Z13" s="14">
        <f>VLOOKUP(B13,Overall!B:AA,25,0)</f>
        <v>102105090</v>
      </c>
      <c r="AA13" s="14"/>
    </row>
    <row r="14" spans="1:27" x14ac:dyDescent="0.25">
      <c r="A14" s="45">
        <v>13</v>
      </c>
      <c r="B14" s="14" t="s">
        <v>590</v>
      </c>
      <c r="C14" s="14" t="str">
        <f>VLOOKUP(B14,Overall!B:AA,2,0)</f>
        <v>Chemical Engineering</v>
      </c>
      <c r="D14" s="14" t="str">
        <f>VLOOKUP(B14,Overall!B:AA,3,0)</f>
        <v>Fluid and Particle Mechanics</v>
      </c>
      <c r="E14" s="14" t="str">
        <f>VLOOKUP(B14,Overall!B:AA,4,0)</f>
        <v>Prof. Sumesh,
Prof. Basavaraju</v>
      </c>
      <c r="F14" s="15" t="str">
        <f>VLOOKUP(B14,Overall!B:AA,5,0)</f>
        <v>IIT Madras</v>
      </c>
      <c r="G14" s="15" t="str">
        <f>VLOOKUP(B14,Overall!B:AA,6,0)</f>
        <v>IIT Madras</v>
      </c>
      <c r="H14" s="16" t="str">
        <f>VLOOKUP(B14,Overall!B:AA,7,0)</f>
        <v>12 Weeks</v>
      </c>
      <c r="I14" s="15" t="str">
        <f>VLOOKUP(B14,Overall!B:AA,8,0)</f>
        <v>Rerun</v>
      </c>
      <c r="J14" s="17">
        <f>VLOOKUP(B14,Overall!B:AA,9,0)</f>
        <v>45859</v>
      </c>
      <c r="K14" s="17">
        <f>VLOOKUP(B14,Overall!B:AA,10,0)</f>
        <v>45940</v>
      </c>
      <c r="L14" s="17">
        <f>VLOOKUP(B14,Overall!B:AA,11,0)</f>
        <v>45955</v>
      </c>
      <c r="M14" s="17">
        <f>VLOOKUP(B14,Overall!B:AA,12,0)</f>
        <v>45866</v>
      </c>
      <c r="N14" s="17">
        <f>VLOOKUP(B14,Overall!B:AA,13,0)</f>
        <v>45884</v>
      </c>
      <c r="O14" s="15" t="str">
        <f>VLOOKUP(B14,Overall!B:AA,14,0)</f>
        <v>UG</v>
      </c>
      <c r="P14" s="15" t="str">
        <f>VLOOKUP(B14,Overall!B:AA,15,0)</f>
        <v>Core</v>
      </c>
      <c r="Q14" s="15" t="str">
        <f>VLOOKUP(B14,Overall!B:AA,16,0)</f>
        <v>No</v>
      </c>
      <c r="R14" s="14" t="str">
        <f>VLOOKUP(B14,Overall!B:AA,17,0)</f>
        <v>Minor 3</v>
      </c>
      <c r="S14" s="20" t="str">
        <f>VLOOKUP(B14,Overall!B:AA,18,0)</f>
        <v>https://onlinecourses.nptel.ac.in/noc25_ch49/preview</v>
      </c>
      <c r="T14" s="14" t="str">
        <f>VLOOKUP(B14,Overall!B:AA,19,0)</f>
        <v>noc25_ch49</v>
      </c>
      <c r="U14" s="18" t="str">
        <f>VLOOKUP(B14,Overall!B:AA,20,0)</f>
        <v>https://onlinecourses.nptel.ac.in/noc24_ch64/preview</v>
      </c>
      <c r="V14" s="18" t="str">
        <f>VLOOKUP(B14,Overall!B:AA,21,0)</f>
        <v>https://onlinecourses.nptel.ac.in/noc24_ch64/preview</v>
      </c>
      <c r="W14" s="14" t="str">
        <f>VLOOKUP(B14,Overall!B:AA,22,0)</f>
        <v>noc24_ch64</v>
      </c>
      <c r="X14" s="20" t="str">
        <f>VLOOKUP(B14,Overall!B:AA,23,0)</f>
        <v>https://nptel.ac.in/courses/103106158</v>
      </c>
      <c r="Y14" s="19" t="str">
        <f>VLOOKUP(B14,Overall!B:AA,24,0)</f>
        <v>https://nptel.ac.in/courses/103106158</v>
      </c>
      <c r="Z14" s="14">
        <f>VLOOKUP(B14,Overall!B:AA,25,0)</f>
        <v>103106158</v>
      </c>
      <c r="AA14" s="14"/>
    </row>
    <row r="15" spans="1:27" x14ac:dyDescent="0.25">
      <c r="A15" s="45">
        <v>14</v>
      </c>
      <c r="B15" s="14" t="s">
        <v>603</v>
      </c>
      <c r="C15" s="14" t="str">
        <f>VLOOKUP(B15,Overall!B:AA,2,0)</f>
        <v>Chemical Engineering</v>
      </c>
      <c r="D15" s="14" t="str">
        <f>VLOOKUP(B15,Overall!B:AA,3,0)</f>
        <v>Polymers: Concepts, Properties, Uses and Sustainability</v>
      </c>
      <c r="E15" s="14" t="str">
        <f>VLOOKUP(B15,Overall!B:AA,4,0)</f>
        <v>Prof. Abhijit P Deshpande</v>
      </c>
      <c r="F15" s="15" t="str">
        <f>VLOOKUP(B15,Overall!B:AA,5,0)</f>
        <v>IIT Madras</v>
      </c>
      <c r="G15" s="15" t="str">
        <f>VLOOKUP(B15,Overall!B:AA,6,0)</f>
        <v>IIT Madras</v>
      </c>
      <c r="H15" s="16" t="str">
        <f>VLOOKUP(B15,Overall!B:AA,7,0)</f>
        <v>12 Weeks</v>
      </c>
      <c r="I15" s="15" t="str">
        <f>VLOOKUP(B15,Overall!B:AA,8,0)</f>
        <v>Rerun</v>
      </c>
      <c r="J15" s="17">
        <f>VLOOKUP(B15,Overall!B:AA,9,0)</f>
        <v>45859</v>
      </c>
      <c r="K15" s="17">
        <f>VLOOKUP(B15,Overall!B:AA,10,0)</f>
        <v>45940</v>
      </c>
      <c r="L15" s="17">
        <f>VLOOKUP(B15,Overall!B:AA,11,0)</f>
        <v>45955</v>
      </c>
      <c r="M15" s="17">
        <f>VLOOKUP(B15,Overall!B:AA,12,0)</f>
        <v>45866</v>
      </c>
      <c r="N15" s="17">
        <f>VLOOKUP(B15,Overall!B:AA,13,0)</f>
        <v>45884</v>
      </c>
      <c r="O15" s="15" t="str">
        <f>VLOOKUP(B15,Overall!B:AA,14,0)</f>
        <v>UG</v>
      </c>
      <c r="P15" s="15" t="str">
        <f>VLOOKUP(B15,Overall!B:AA,15,0)</f>
        <v>Elective</v>
      </c>
      <c r="Q15" s="15" t="str">
        <f>VLOOKUP(B15,Overall!B:AA,16,0)</f>
        <v>Yes</v>
      </c>
      <c r="R15" s="14" t="str">
        <f>VLOOKUP(B15,Overall!B:AA,17,0)</f>
        <v>Polymers and Colloidal Materials</v>
      </c>
      <c r="S15" s="20" t="str">
        <f>VLOOKUP(B15,Overall!B:AA,18,0)</f>
        <v>https://onlinecourses.nptel.ac.in/noc25_ch51/preview</v>
      </c>
      <c r="T15" s="14" t="str">
        <f>VLOOKUP(B15,Overall!B:AA,19,0)</f>
        <v>noc25_ch51</v>
      </c>
      <c r="U15" s="18" t="str">
        <f>VLOOKUP(B15,Overall!B:AA,20,0)</f>
        <v>https://onlinecourses.nptel.ac.in/noc24_ch50/preview</v>
      </c>
      <c r="V15" s="18" t="str">
        <f>VLOOKUP(B15,Overall!B:AA,21,0)</f>
        <v>https://onlinecourses.nptel.ac.in/noc24_ch50/preview</v>
      </c>
      <c r="W15" s="14" t="str">
        <f>VLOOKUP(B15,Overall!B:AA,22,0)</f>
        <v>noc24_ch50</v>
      </c>
      <c r="X15" s="20" t="str">
        <f>VLOOKUP(B15,Overall!B:AA,23,0)</f>
        <v>https://nptel.ac.in/courses/105106205</v>
      </c>
      <c r="Y15" s="19" t="str">
        <f>VLOOKUP(B15,Overall!B:AA,24,0)</f>
        <v>https://nptel.ac.in/courses/105106205</v>
      </c>
      <c r="Z15" s="14">
        <f>VLOOKUP(B15,Overall!B:AA,25,0)</f>
        <v>105106205</v>
      </c>
      <c r="AA15" s="14"/>
    </row>
    <row r="16" spans="1:27" x14ac:dyDescent="0.25">
      <c r="A16" s="45">
        <v>15</v>
      </c>
      <c r="B16" s="14" t="s">
        <v>608</v>
      </c>
      <c r="C16" s="14" t="str">
        <f>VLOOKUP(B16,Overall!B:AA,2,0)</f>
        <v>Chemical Engineering</v>
      </c>
      <c r="D16" s="14" t="str">
        <f>VLOOKUP(B16,Overall!B:AA,3,0)</f>
        <v>Aspen Plus® Simulation Software - An Advanced Course for Learners</v>
      </c>
      <c r="E16" s="14" t="str">
        <f>VLOOKUP(B16,Overall!B:AA,4,0)</f>
        <v>Prof. Prabirkumar Saha</v>
      </c>
      <c r="F16" s="15" t="str">
        <f>VLOOKUP(B16,Overall!B:AA,5,0)</f>
        <v>IIT Guwahati</v>
      </c>
      <c r="G16" s="15" t="str">
        <f>VLOOKUP(B16,Overall!B:AA,6,0)</f>
        <v>IIT Guwahati</v>
      </c>
      <c r="H16" s="16" t="str">
        <f>VLOOKUP(B16,Overall!B:AA,7,0)</f>
        <v>12 Weeks</v>
      </c>
      <c r="I16" s="15" t="str">
        <f>VLOOKUP(B16,Overall!B:AA,8,0)</f>
        <v>New</v>
      </c>
      <c r="J16" s="17">
        <f>VLOOKUP(B16,Overall!B:AA,9,0)</f>
        <v>45859</v>
      </c>
      <c r="K16" s="17">
        <f>VLOOKUP(B16,Overall!B:AA,10,0)</f>
        <v>45940</v>
      </c>
      <c r="L16" s="17">
        <f>VLOOKUP(B16,Overall!B:AA,11,0)</f>
        <v>45955</v>
      </c>
      <c r="M16" s="17">
        <f>VLOOKUP(B16,Overall!B:AA,12,0)</f>
        <v>45866</v>
      </c>
      <c r="N16" s="17">
        <f>VLOOKUP(B16,Overall!B:AA,13,0)</f>
        <v>45884</v>
      </c>
      <c r="O16" s="15" t="str">
        <f>VLOOKUP(B16,Overall!B:AA,14,0)</f>
        <v>UG/PG</v>
      </c>
      <c r="P16" s="15" t="str">
        <f>VLOOKUP(B16,Overall!B:AA,15,0)</f>
        <v>Elective</v>
      </c>
      <c r="Q16" s="15" t="str">
        <f>VLOOKUP(B16,Overall!B:AA,16,0)</f>
        <v>Yes</v>
      </c>
      <c r="R16" s="14" t="str">
        <f>VLOOKUP(B16,Overall!B:AA,17,0)</f>
        <v>Computational Chemical Engineering</v>
      </c>
      <c r="S16" s="20" t="str">
        <f>VLOOKUP(B16,Overall!B:AA,18,0)</f>
        <v>https://onlinecourses.nptel.ac.in/noc25_ch52/preview</v>
      </c>
      <c r="T16" s="14" t="str">
        <f>VLOOKUP(B16,Overall!B:AA,19,0)</f>
        <v>noc25_ch52</v>
      </c>
      <c r="U16" s="14">
        <f>VLOOKUP(B16,Overall!B:AA,20,0)</f>
        <v>0</v>
      </c>
      <c r="V16" s="14">
        <f>VLOOKUP(B16,Overall!B:AA,21,0)</f>
        <v>0</v>
      </c>
      <c r="W16" s="14">
        <f>VLOOKUP(B16,Overall!B:AA,22,0)</f>
        <v>0</v>
      </c>
      <c r="X16" s="20" t="str">
        <f>VLOOKUP(B16,Overall!B:AA,23,0)</f>
        <v>https://nptel.ac.in/courses/103103675</v>
      </c>
      <c r="Y16" s="19" t="str">
        <f>VLOOKUP(B16,Overall!B:AA,24,0)</f>
        <v>https://nptel.ac.in/courses/103103675</v>
      </c>
      <c r="Z16" s="14" t="str">
        <f>VLOOKUP(B16,Overall!B:AA,25,0)</f>
        <v>103103675</v>
      </c>
      <c r="AA16" s="14"/>
    </row>
    <row r="17" spans="1:27" x14ac:dyDescent="0.25">
      <c r="A17" s="45">
        <v>16</v>
      </c>
      <c r="B17" s="14" t="s">
        <v>623</v>
      </c>
      <c r="C17" s="14" t="str">
        <f>VLOOKUP(B17,Overall!B:AA,2,0)</f>
        <v>Chemical Engineering</v>
      </c>
      <c r="D17" s="14" t="str">
        <f>VLOOKUP(B17,Overall!B:AA,3,0)</f>
        <v>Introduction to Polymer Physics</v>
      </c>
      <c r="E17" s="14" t="str">
        <f>VLOOKUP(B17,Overall!B:AA,4,0)</f>
        <v>Prof. Prateek Kumar Jha</v>
      </c>
      <c r="F17" s="15" t="str">
        <f>VLOOKUP(B17,Overall!B:AA,5,0)</f>
        <v>IIT Roorkee</v>
      </c>
      <c r="G17" s="15" t="str">
        <f>VLOOKUP(B17,Overall!B:AA,6,0)</f>
        <v>IIT Roorkee</v>
      </c>
      <c r="H17" s="16" t="str">
        <f>VLOOKUP(B17,Overall!B:AA,7,0)</f>
        <v>12 Weeks</v>
      </c>
      <c r="I17" s="15" t="str">
        <f>VLOOKUP(B17,Overall!B:AA,8,0)</f>
        <v>Rerun</v>
      </c>
      <c r="J17" s="17">
        <f>VLOOKUP(B17,Overall!B:AA,9,0)</f>
        <v>45859</v>
      </c>
      <c r="K17" s="17">
        <f>VLOOKUP(B17,Overall!B:AA,10,0)</f>
        <v>45940</v>
      </c>
      <c r="L17" s="17">
        <f>VLOOKUP(B17,Overall!B:AA,11,0)</f>
        <v>45955</v>
      </c>
      <c r="M17" s="17">
        <f>VLOOKUP(B17,Overall!B:AA,12,0)</f>
        <v>45866</v>
      </c>
      <c r="N17" s="17">
        <f>VLOOKUP(B17,Overall!B:AA,13,0)</f>
        <v>45884</v>
      </c>
      <c r="O17" s="15" t="str">
        <f>VLOOKUP(B17,Overall!B:AA,14,0)</f>
        <v>UG/PG</v>
      </c>
      <c r="P17" s="15" t="str">
        <f>VLOOKUP(B17,Overall!B:AA,15,0)</f>
        <v>Elective</v>
      </c>
      <c r="Q17" s="15" t="str">
        <f>VLOOKUP(B17,Overall!B:AA,16,0)</f>
        <v>Yes</v>
      </c>
      <c r="R17" s="14" t="str">
        <f>VLOOKUP(B17,Overall!B:AA,17,0)</f>
        <v>Polymers and Colloidal Materials</v>
      </c>
      <c r="S17" s="20" t="str">
        <f>VLOOKUP(B17,Overall!B:AA,18,0)</f>
        <v>https://onlinecourses.nptel.ac.in/noc25_ch55/preview</v>
      </c>
      <c r="T17" s="14" t="str">
        <f>VLOOKUP(B17,Overall!B:AA,19,0)</f>
        <v>noc25_ch55</v>
      </c>
      <c r="U17" s="18" t="str">
        <f>VLOOKUP(B17,Overall!B:AA,20,0)</f>
        <v>https://onlinecourses.nptel.ac.in/noc24_ch65/preview</v>
      </c>
      <c r="V17" s="18" t="str">
        <f>VLOOKUP(B17,Overall!B:AA,21,0)</f>
        <v>https://onlinecourses.nptel.ac.in/noc24_ch65/preview</v>
      </c>
      <c r="W17" s="14" t="str">
        <f>VLOOKUP(B17,Overall!B:AA,22,0)</f>
        <v>noc24_ch65</v>
      </c>
      <c r="X17" s="20" t="str">
        <f>VLOOKUP(B17,Overall!B:AA,23,0)</f>
        <v>https://nptel.ac.in/courses/103107139</v>
      </c>
      <c r="Y17" s="19" t="str">
        <f>VLOOKUP(B17,Overall!B:AA,24,0)</f>
        <v>https://nptel.ac.in/courses/103107139</v>
      </c>
      <c r="Z17" s="14">
        <f>VLOOKUP(B17,Overall!B:AA,25,0)</f>
        <v>103107139</v>
      </c>
      <c r="AA17" s="14"/>
    </row>
    <row r="18" spans="1:27" x14ac:dyDescent="0.25">
      <c r="A18" s="45">
        <v>17</v>
      </c>
      <c r="B18" s="14" t="s">
        <v>628</v>
      </c>
      <c r="C18" s="14" t="str">
        <f>VLOOKUP(B18,Overall!B:AA,2,0)</f>
        <v>Chemical Engineering</v>
      </c>
      <c r="D18" s="14" t="str">
        <f>VLOOKUP(B18,Overall!B:AA,3,0)</f>
        <v>Chemical Process Safety</v>
      </c>
      <c r="E18" s="14" t="str">
        <f>VLOOKUP(B18,Overall!B:AA,4,0)</f>
        <v>Prof. Shishir Sinha</v>
      </c>
      <c r="F18" s="15" t="str">
        <f>VLOOKUP(B18,Overall!B:AA,5,0)</f>
        <v>IIT Roorkee</v>
      </c>
      <c r="G18" s="15" t="str">
        <f>VLOOKUP(B18,Overall!B:AA,6,0)</f>
        <v>IIT Roorkee</v>
      </c>
      <c r="H18" s="16" t="str">
        <f>VLOOKUP(B18,Overall!B:AA,7,0)</f>
        <v>12 Weeks</v>
      </c>
      <c r="I18" s="15" t="str">
        <f>VLOOKUP(B18,Overall!B:AA,8,0)</f>
        <v>Rerun</v>
      </c>
      <c r="J18" s="17">
        <f>VLOOKUP(B18,Overall!B:AA,9,0)</f>
        <v>45859</v>
      </c>
      <c r="K18" s="17">
        <f>VLOOKUP(B18,Overall!B:AA,10,0)</f>
        <v>45940</v>
      </c>
      <c r="L18" s="17">
        <f>VLOOKUP(B18,Overall!B:AA,11,0)</f>
        <v>45955</v>
      </c>
      <c r="M18" s="17">
        <f>VLOOKUP(B18,Overall!B:AA,12,0)</f>
        <v>45866</v>
      </c>
      <c r="N18" s="17">
        <f>VLOOKUP(B18,Overall!B:AA,13,0)</f>
        <v>45884</v>
      </c>
      <c r="O18" s="15" t="str">
        <f>VLOOKUP(B18,Overall!B:AA,14,0)</f>
        <v>UG</v>
      </c>
      <c r="P18" s="15" t="str">
        <f>VLOOKUP(B18,Overall!B:AA,15,0)</f>
        <v>Core</v>
      </c>
      <c r="Q18" s="15" t="str">
        <f>VLOOKUP(B18,Overall!B:AA,16,0)</f>
        <v>No</v>
      </c>
      <c r="R18" s="14" t="str">
        <f>VLOOKUP(B18,Overall!B:AA,17,0)</f>
        <v>Minor 2</v>
      </c>
      <c r="S18" s="20" t="str">
        <f>VLOOKUP(B18,Overall!B:AA,18,0)</f>
        <v>https://onlinecourses.nptel.ac.in/noc25_ch56/preview</v>
      </c>
      <c r="T18" s="14" t="str">
        <f>VLOOKUP(B18,Overall!B:AA,19,0)</f>
        <v>noc25_ch56</v>
      </c>
      <c r="U18" s="18" t="str">
        <f>VLOOKUP(B18,Overall!B:AA,20,0)</f>
        <v>https://onlinecourses.nptel.ac.in/noc24_ch74/preview</v>
      </c>
      <c r="V18" s="18" t="str">
        <f>VLOOKUP(B18,Overall!B:AA,21,0)</f>
        <v>https://onlinecourses.nptel.ac.in/noc24_ch74/preview</v>
      </c>
      <c r="W18" s="14" t="str">
        <f>VLOOKUP(B18,Overall!B:AA,22,0)</f>
        <v>noc24_ch74</v>
      </c>
      <c r="X18" s="20" t="str">
        <f>VLOOKUP(B18,Overall!B:AA,23,0)</f>
        <v>https://nptel.ac.in/courses/103107156</v>
      </c>
      <c r="Y18" s="19" t="str">
        <f>VLOOKUP(B18,Overall!B:AA,24,0)</f>
        <v>https://nptel.ac.in/courses/103107156</v>
      </c>
      <c r="Z18" s="14">
        <f>VLOOKUP(B18,Overall!B:AA,25,0)</f>
        <v>103107156</v>
      </c>
      <c r="AA18" s="14"/>
    </row>
    <row r="19" spans="1:27" x14ac:dyDescent="0.25">
      <c r="A19" s="45">
        <v>18</v>
      </c>
      <c r="B19" s="14" t="s">
        <v>640</v>
      </c>
      <c r="C19" s="14" t="str">
        <f>VLOOKUP(B19,Overall!B:AA,2,0)</f>
        <v>Chemical Engineering</v>
      </c>
      <c r="D19" s="14" t="str">
        <f>VLOOKUP(B19,Overall!B:AA,3,0)</f>
        <v>Basic Environmental Engineering and Pollution Abatement</v>
      </c>
      <c r="E19" s="14" t="str">
        <f>VLOOKUP(B19,Overall!B:AA,4,0)</f>
        <v>Prof. P. Mondal</v>
      </c>
      <c r="F19" s="15" t="str">
        <f>VLOOKUP(B19,Overall!B:AA,5,0)</f>
        <v>IIT Roorkee</v>
      </c>
      <c r="G19" s="15" t="str">
        <f>VLOOKUP(B19,Overall!B:AA,6,0)</f>
        <v>IIT Roorkee</v>
      </c>
      <c r="H19" s="16" t="str">
        <f>VLOOKUP(B19,Overall!B:AA,7,0)</f>
        <v>12 Weeks</v>
      </c>
      <c r="I19" s="15" t="str">
        <f>VLOOKUP(B19,Overall!B:AA,8,0)</f>
        <v>Rerun</v>
      </c>
      <c r="J19" s="17">
        <f>VLOOKUP(B19,Overall!B:AA,9,0)</f>
        <v>45859</v>
      </c>
      <c r="K19" s="17">
        <f>VLOOKUP(B19,Overall!B:AA,10,0)</f>
        <v>45940</v>
      </c>
      <c r="L19" s="17">
        <f>VLOOKUP(B19,Overall!B:AA,11,0)</f>
        <v>45955</v>
      </c>
      <c r="M19" s="17">
        <f>VLOOKUP(B19,Overall!B:AA,12,0)</f>
        <v>45866</v>
      </c>
      <c r="N19" s="17">
        <f>VLOOKUP(B19,Overall!B:AA,13,0)</f>
        <v>45884</v>
      </c>
      <c r="O19" s="15" t="str">
        <f>VLOOKUP(B19,Overall!B:AA,14,0)</f>
        <v>UG/PG</v>
      </c>
      <c r="P19" s="15" t="str">
        <f>VLOOKUP(B19,Overall!B:AA,15,0)</f>
        <v>Elective</v>
      </c>
      <c r="Q19" s="15" t="str">
        <f>VLOOKUP(B19,Overall!B:AA,16,0)</f>
        <v>Yes</v>
      </c>
      <c r="R19" s="14" t="str">
        <f>VLOOKUP(B19,Overall!B:AA,17,0)</f>
        <v>Energy and Environment</v>
      </c>
      <c r="S19" s="20" t="str">
        <f>VLOOKUP(B19,Overall!B:AA,18,0)</f>
        <v>https://onlinecourses.nptel.ac.in/noc25_ch58/preview</v>
      </c>
      <c r="T19" s="14" t="str">
        <f>VLOOKUP(B19,Overall!B:AA,19,0)</f>
        <v>noc25_ch58</v>
      </c>
      <c r="U19" s="18" t="str">
        <f>VLOOKUP(B19,Overall!B:AA,20,0)</f>
        <v>https://onlinecourses.nptel.ac.in/noc24_ch53/preview</v>
      </c>
      <c r="V19" s="18" t="str">
        <f>VLOOKUP(B19,Overall!B:AA,21,0)</f>
        <v>https://onlinecourses.nptel.ac.in/noc24_ch53/preview</v>
      </c>
      <c r="W19" s="14" t="str">
        <f>VLOOKUP(B19,Overall!B:AA,22,0)</f>
        <v>noc24_ch53</v>
      </c>
      <c r="X19" s="20" t="str">
        <f>VLOOKUP(B19,Overall!B:AA,23,0)</f>
        <v>https://nptel.ac.in/courses/103107215</v>
      </c>
      <c r="Y19" s="19" t="str">
        <f>VLOOKUP(B19,Overall!B:AA,24,0)</f>
        <v>https://nptel.ac.in/courses/103107215</v>
      </c>
      <c r="Z19" s="14">
        <f>VLOOKUP(B19,Overall!B:AA,25,0)</f>
        <v>103107215</v>
      </c>
      <c r="AA19" s="14"/>
    </row>
    <row r="20" spans="1:27" x14ac:dyDescent="0.25">
      <c r="A20" s="45">
        <v>19</v>
      </c>
      <c r="B20" s="14" t="s">
        <v>809</v>
      </c>
      <c r="C20" s="14" t="str">
        <f>VLOOKUP(B20,Overall!B:AA,2,0)</f>
        <v>Chemical Engineering,Energy Science and Engineering</v>
      </c>
      <c r="D20" s="14" t="str">
        <f>VLOOKUP(B20,Overall!B:AA,3,0)</f>
        <v>Hydrogen Energy: Production, Storage, Transportation and Safety</v>
      </c>
      <c r="E20" s="14" t="str">
        <f>VLOOKUP(B20,Overall!B:AA,4,0)</f>
        <v>Prof. Pratibha Sharma</v>
      </c>
      <c r="F20" s="15" t="str">
        <f>VLOOKUP(B20,Overall!B:AA,5,0)</f>
        <v>IIT Bombay</v>
      </c>
      <c r="G20" s="15" t="str">
        <f>VLOOKUP(B20,Overall!B:AA,6,0)</f>
        <v>IIT Bombay</v>
      </c>
      <c r="H20" s="16" t="str">
        <f>VLOOKUP(B20,Overall!B:AA,7,0)</f>
        <v>12 Weeks</v>
      </c>
      <c r="I20" s="15" t="str">
        <f>VLOOKUP(B20,Overall!B:AA,8,0)</f>
        <v>Rerun</v>
      </c>
      <c r="J20" s="17">
        <f>VLOOKUP(B20,Overall!B:AA,9,0)</f>
        <v>45859</v>
      </c>
      <c r="K20" s="17">
        <f>VLOOKUP(B20,Overall!B:AA,10,0)</f>
        <v>45940</v>
      </c>
      <c r="L20" s="17">
        <f>VLOOKUP(B20,Overall!B:AA,11,0)</f>
        <v>45955</v>
      </c>
      <c r="M20" s="17">
        <f>VLOOKUP(B20,Overall!B:AA,12,0)</f>
        <v>45866</v>
      </c>
      <c r="N20" s="17">
        <f>VLOOKUP(B20,Overall!B:AA,13,0)</f>
        <v>45884</v>
      </c>
      <c r="O20" s="15" t="str">
        <f>VLOOKUP(B20,Overall!B:AA,14,0)</f>
        <v>PG</v>
      </c>
      <c r="P20" s="15" t="str">
        <f>VLOOKUP(B20,Overall!B:AA,15,0)</f>
        <v>Elective</v>
      </c>
      <c r="Q20" s="15" t="str">
        <f>VLOOKUP(B20,Overall!B:AA,16,0)</f>
        <v>Yes</v>
      </c>
      <c r="R20" s="14" t="str">
        <f>VLOOKUP(B20,Overall!B:AA,17,0)</f>
        <v>Energy and Environment</v>
      </c>
      <c r="S20" s="20" t="str">
        <f>VLOOKUP(B20,Overall!B:AA,18,0)</f>
        <v>https://onlinecourses.nptel.ac.in/noc25_ch93/preview</v>
      </c>
      <c r="T20" s="14" t="str">
        <f>VLOOKUP(B20,Overall!B:AA,19,0)</f>
        <v>noc25_ch93</v>
      </c>
      <c r="U20" s="18" t="str">
        <f>VLOOKUP(B20,Overall!B:AA,20,0)</f>
        <v>https://onlinecourses.nptel.ac.in/noc24_ch73/preview</v>
      </c>
      <c r="V20" s="18" t="str">
        <f>VLOOKUP(B20,Overall!B:AA,21,0)</f>
        <v>https://onlinecourses.nptel.ac.in/noc24_ch73/preview</v>
      </c>
      <c r="W20" s="14" t="str">
        <f>VLOOKUP(B20,Overall!B:AA,22,0)</f>
        <v>noc24_ch73</v>
      </c>
      <c r="X20" s="20" t="str">
        <f>VLOOKUP(B20,Overall!B:AA,23,0)</f>
        <v>https://nptel.ac.in/courses/103101215</v>
      </c>
      <c r="Y20" s="19" t="str">
        <f>VLOOKUP(B20,Overall!B:AA,24,0)</f>
        <v>https://nptel.ac.in/courses/103101215</v>
      </c>
      <c r="Z20" s="14">
        <f>VLOOKUP(B20,Overall!B:AA,25,0)</f>
        <v>103101215</v>
      </c>
      <c r="AA20" s="14"/>
    </row>
    <row r="21" spans="1:27" x14ac:dyDescent="0.25">
      <c r="A21" s="45">
        <v>20</v>
      </c>
      <c r="B21" s="14" t="s">
        <v>815</v>
      </c>
      <c r="C21" s="14" t="str">
        <f>VLOOKUP(B21,Overall!B:AA,2,0)</f>
        <v>Chemical Engineering/Petroleum Engineering/Reservoir Engineering</v>
      </c>
      <c r="D21" s="14" t="str">
        <f>VLOOKUP(B21,Overall!B:AA,3,0)</f>
        <v>Artificial Lift</v>
      </c>
      <c r="E21" s="14" t="str">
        <f>VLOOKUP(B21,Overall!B:AA,4,0)</f>
        <v>Prof. Abdus Samad</v>
      </c>
      <c r="F21" s="15" t="str">
        <f>VLOOKUP(B21,Overall!B:AA,5,0)</f>
        <v>IIT Madras</v>
      </c>
      <c r="G21" s="15" t="str">
        <f>VLOOKUP(B21,Overall!B:AA,6,0)</f>
        <v>IIT Madras</v>
      </c>
      <c r="H21" s="16" t="str">
        <f>VLOOKUP(B21,Overall!B:AA,7,0)</f>
        <v>12 Weeks</v>
      </c>
      <c r="I21" s="15" t="str">
        <f>VLOOKUP(B21,Overall!B:AA,8,0)</f>
        <v>Rerun</v>
      </c>
      <c r="J21" s="17">
        <f>VLOOKUP(B21,Overall!B:AA,9,0)</f>
        <v>45859</v>
      </c>
      <c r="K21" s="17">
        <f>VLOOKUP(B21,Overall!B:AA,10,0)</f>
        <v>45940</v>
      </c>
      <c r="L21" s="17">
        <f>VLOOKUP(B21,Overall!B:AA,11,0)</f>
        <v>45955</v>
      </c>
      <c r="M21" s="17">
        <f>VLOOKUP(B21,Overall!B:AA,12,0)</f>
        <v>45866</v>
      </c>
      <c r="N21" s="17">
        <f>VLOOKUP(B21,Overall!B:AA,13,0)</f>
        <v>45884</v>
      </c>
      <c r="O21" s="15" t="str">
        <f>VLOOKUP(B21,Overall!B:AA,14,0)</f>
        <v>UG/PG</v>
      </c>
      <c r="P21" s="15" t="str">
        <f>VLOOKUP(B21,Overall!B:AA,15,0)</f>
        <v>Elective</v>
      </c>
      <c r="Q21" s="15" t="str">
        <f>VLOOKUP(B21,Overall!B:AA,16,0)</f>
        <v>Yes</v>
      </c>
      <c r="R21" s="14">
        <f>VLOOKUP(B21,Overall!B:AA,17,0)</f>
        <v>0</v>
      </c>
      <c r="S21" s="20" t="str">
        <f>VLOOKUP(B21,Overall!B:AA,18,0)</f>
        <v>https://onlinecourses.nptel.ac.in/noc25_ch94/preview</v>
      </c>
      <c r="T21" s="14" t="str">
        <f>VLOOKUP(B21,Overall!B:AA,19,0)</f>
        <v>noc25_ch94</v>
      </c>
      <c r="U21" s="18" t="str">
        <f>VLOOKUP(B21,Overall!B:AA,20,0)</f>
        <v>https://onlinecourses.nptel.ac.in/noc24_ch78/preview</v>
      </c>
      <c r="V21" s="18" t="str">
        <f>VLOOKUP(B21,Overall!B:AA,21,0)</f>
        <v>https://onlinecourses.nptel.ac.in/noc24_ch78/preview</v>
      </c>
      <c r="W21" s="14" t="str">
        <f>VLOOKUP(B21,Overall!B:AA,22,0)</f>
        <v>noc24_ch78</v>
      </c>
      <c r="X21" s="20" t="str">
        <f>VLOOKUP(B21,Overall!B:AA,23,0)</f>
        <v>https://nptel.ac.in/courses/103106220</v>
      </c>
      <c r="Y21" s="19" t="str">
        <f>VLOOKUP(B21,Overall!B:AA,24,0)</f>
        <v>https://nptel.ac.in/courses/103106220</v>
      </c>
      <c r="Z21" s="14">
        <f>VLOOKUP(B21,Overall!B:AA,25,0)</f>
        <v>103106220</v>
      </c>
      <c r="AA21" s="14"/>
    </row>
    <row r="22" spans="1:27" x14ac:dyDescent="0.25">
      <c r="A22" s="45">
        <v>21</v>
      </c>
      <c r="B22" s="14" t="s">
        <v>838</v>
      </c>
      <c r="C22" s="14" t="str">
        <f>VLOOKUP(B22,Overall!B:AA,2,0)</f>
        <v>Chemistry</v>
      </c>
      <c r="D22" s="14" t="str">
        <f>VLOOKUP(B22,Overall!B:AA,3,0)</f>
        <v>Chemical Crystallography</v>
      </c>
      <c r="E22" s="14" t="str">
        <f>VLOOKUP(B22,Overall!B:AA,4,0)</f>
        <v>Prof. Angshuman Roy Choudhury</v>
      </c>
      <c r="F22" s="15" t="str">
        <f>VLOOKUP(B22,Overall!B:AA,5,0)</f>
        <v>IISER Mohali</v>
      </c>
      <c r="G22" s="15" t="str">
        <f>VLOOKUP(B22,Overall!B:AA,6,0)</f>
        <v>IIT Madras</v>
      </c>
      <c r="H22" s="16" t="str">
        <f>VLOOKUP(B22,Overall!B:AA,7,0)</f>
        <v>12 Weeks</v>
      </c>
      <c r="I22" s="15" t="str">
        <f>VLOOKUP(B22,Overall!B:AA,8,0)</f>
        <v>Rerun</v>
      </c>
      <c r="J22" s="17">
        <f>VLOOKUP(B22,Overall!B:AA,9,0)</f>
        <v>45859</v>
      </c>
      <c r="K22" s="17">
        <f>VLOOKUP(B22,Overall!B:AA,10,0)</f>
        <v>45940</v>
      </c>
      <c r="L22" s="17">
        <f>VLOOKUP(B22,Overall!B:AA,11,0)</f>
        <v>45955</v>
      </c>
      <c r="M22" s="17">
        <f>VLOOKUP(B22,Overall!B:AA,12,0)</f>
        <v>45866</v>
      </c>
      <c r="N22" s="17">
        <f>VLOOKUP(B22,Overall!B:AA,13,0)</f>
        <v>45884</v>
      </c>
      <c r="O22" s="15" t="str">
        <f>VLOOKUP(B22,Overall!B:AA,14,0)</f>
        <v>UG/PG</v>
      </c>
      <c r="P22" s="15" t="str">
        <f>VLOOKUP(B22,Overall!B:AA,15,0)</f>
        <v>Elective</v>
      </c>
      <c r="Q22" s="15" t="str">
        <f>VLOOKUP(B22,Overall!B:AA,16,0)</f>
        <v>Yes</v>
      </c>
      <c r="R22" s="14">
        <f>VLOOKUP(B22,Overall!B:AA,17,0)</f>
        <v>0</v>
      </c>
      <c r="S22" s="20" t="str">
        <f>VLOOKUP(B22,Overall!B:AA,18,0)</f>
        <v>https://onlinecourses.nptel.ac.in/noc25_cy40/preview</v>
      </c>
      <c r="T22" s="14" t="str">
        <f>VLOOKUP(B22,Overall!B:AA,19,0)</f>
        <v>noc25_cy40</v>
      </c>
      <c r="U22" s="18" t="str">
        <f>VLOOKUP(B22,Overall!B:AA,20,0)</f>
        <v>https://onlinecourses.nptel.ac.in/noc24_cy40/preview</v>
      </c>
      <c r="V22" s="18" t="str">
        <f>VLOOKUP(B22,Overall!B:AA,21,0)</f>
        <v>https://onlinecourses.nptel.ac.in/noc24_cy40/preview</v>
      </c>
      <c r="W22" s="14" t="str">
        <f>VLOOKUP(B22,Overall!B:AA,22,0)</f>
        <v>noc24_cy40</v>
      </c>
      <c r="X22" s="20" t="str">
        <f>VLOOKUP(B22,Overall!B:AA,23,0)</f>
        <v>https://nptel.ac.in/courses/104106093</v>
      </c>
      <c r="Y22" s="19" t="str">
        <f>VLOOKUP(B22,Overall!B:AA,24,0)</f>
        <v>https://nptel.ac.in/courses/104106093</v>
      </c>
      <c r="Z22" s="14">
        <f>VLOOKUP(B22,Overall!B:AA,25,0)</f>
        <v>104106093</v>
      </c>
      <c r="AA22" s="14"/>
    </row>
    <row r="23" spans="1:27" x14ac:dyDescent="0.25">
      <c r="A23" s="45">
        <v>22</v>
      </c>
      <c r="B23" s="14" t="s">
        <v>843</v>
      </c>
      <c r="C23" s="14" t="str">
        <f>VLOOKUP(B23,Overall!B:AA,2,0)</f>
        <v>Chemistry</v>
      </c>
      <c r="D23" s="14" t="str">
        <f>VLOOKUP(B23,Overall!B:AA,3,0)</f>
        <v>Cycloaddition</v>
      </c>
      <c r="E23" s="14" t="str">
        <f>VLOOKUP(B23,Overall!B:AA,4,0)</f>
        <v>Prof. Krishna P Kaliappan</v>
      </c>
      <c r="F23" s="15" t="str">
        <f>VLOOKUP(B23,Overall!B:AA,5,0)</f>
        <v>IIT Bombay</v>
      </c>
      <c r="G23" s="15" t="str">
        <f>VLOOKUP(B23,Overall!B:AA,6,0)</f>
        <v>IIT Bombay</v>
      </c>
      <c r="H23" s="16" t="str">
        <f>VLOOKUP(B23,Overall!B:AA,7,0)</f>
        <v>4 Weeks</v>
      </c>
      <c r="I23" s="15" t="str">
        <f>VLOOKUP(B23,Overall!B:AA,8,0)</f>
        <v>New</v>
      </c>
      <c r="J23" s="17">
        <f>VLOOKUP(B23,Overall!B:AA,9,0)</f>
        <v>45887</v>
      </c>
      <c r="K23" s="17">
        <f>VLOOKUP(B23,Overall!B:AA,10,0)</f>
        <v>45912</v>
      </c>
      <c r="L23" s="17">
        <f>VLOOKUP(B23,Overall!B:AA,11,0)</f>
        <v>45955</v>
      </c>
      <c r="M23" s="17">
        <f>VLOOKUP(B23,Overall!B:AA,12,0)</f>
        <v>45887</v>
      </c>
      <c r="N23" s="17">
        <f>VLOOKUP(B23,Overall!B:AA,13,0)</f>
        <v>45898</v>
      </c>
      <c r="O23" s="15" t="str">
        <f>VLOOKUP(B23,Overall!B:AA,14,0)</f>
        <v>UG/PG</v>
      </c>
      <c r="P23" s="15" t="str">
        <f>VLOOKUP(B23,Overall!B:AA,15,0)</f>
        <v>Core</v>
      </c>
      <c r="Q23" s="15" t="str">
        <f>VLOOKUP(B23,Overall!B:AA,16,0)</f>
        <v>Yes</v>
      </c>
      <c r="R23" s="14">
        <f>VLOOKUP(B23,Overall!B:AA,17,0)</f>
        <v>0</v>
      </c>
      <c r="S23" s="20" t="str">
        <f>VLOOKUP(B23,Overall!B:AA,18,0)</f>
        <v>https://onlinecourses.nptel.ac.in/noc25_cy41/preview</v>
      </c>
      <c r="T23" s="14" t="str">
        <f>VLOOKUP(B23,Overall!B:AA,19,0)</f>
        <v>noc25_cy41</v>
      </c>
      <c r="U23" s="14">
        <f>VLOOKUP(B23,Overall!B:AA,20,0)</f>
        <v>0</v>
      </c>
      <c r="V23" s="14">
        <f>VLOOKUP(B23,Overall!B:AA,21,0)</f>
        <v>0</v>
      </c>
      <c r="W23" s="14">
        <f>VLOOKUP(B23,Overall!B:AA,22,0)</f>
        <v>0</v>
      </c>
      <c r="X23" s="20" t="str">
        <f>VLOOKUP(B23,Overall!B:AA,23,0)</f>
        <v>https://nptel.ac.in/courses/104101682</v>
      </c>
      <c r="Y23" s="19" t="str">
        <f>VLOOKUP(B23,Overall!B:AA,24,0)</f>
        <v>https://nptel.ac.in/courses/104101682</v>
      </c>
      <c r="Z23" s="14" t="str">
        <f>VLOOKUP(B23,Overall!B:AA,25,0)</f>
        <v>104101682</v>
      </c>
      <c r="AA23" s="14"/>
    </row>
    <row r="24" spans="1:27" x14ac:dyDescent="0.25">
      <c r="A24" s="45">
        <v>23</v>
      </c>
      <c r="B24" s="14" t="s">
        <v>848</v>
      </c>
      <c r="C24" s="14" t="str">
        <f>VLOOKUP(B24,Overall!B:AA,2,0)</f>
        <v>Chemistry</v>
      </c>
      <c r="D24" s="14" t="str">
        <f>VLOOKUP(B24,Overall!B:AA,3,0)</f>
        <v>Symmetry and Group Theory</v>
      </c>
      <c r="E24" s="14" t="str">
        <f>VLOOKUP(B24,Overall!B:AA,4,0)</f>
        <v>Prof. Anindya Datta</v>
      </c>
      <c r="F24" s="15" t="str">
        <f>VLOOKUP(B24,Overall!B:AA,5,0)</f>
        <v>IIT Bombay</v>
      </c>
      <c r="G24" s="15" t="str">
        <f>VLOOKUP(B24,Overall!B:AA,6,0)</f>
        <v>IIT Bombay</v>
      </c>
      <c r="H24" s="16" t="str">
        <f>VLOOKUP(B24,Overall!B:AA,7,0)</f>
        <v>12 Weeks</v>
      </c>
      <c r="I24" s="15" t="str">
        <f>VLOOKUP(B24,Overall!B:AA,8,0)</f>
        <v>Rerun</v>
      </c>
      <c r="J24" s="17">
        <f>VLOOKUP(B24,Overall!B:AA,9,0)</f>
        <v>45859</v>
      </c>
      <c r="K24" s="17">
        <f>VLOOKUP(B24,Overall!B:AA,10,0)</f>
        <v>45940</v>
      </c>
      <c r="L24" s="17">
        <f>VLOOKUP(B24,Overall!B:AA,11,0)</f>
        <v>45955</v>
      </c>
      <c r="M24" s="17">
        <f>VLOOKUP(B24,Overall!B:AA,12,0)</f>
        <v>45866</v>
      </c>
      <c r="N24" s="17">
        <f>VLOOKUP(B24,Overall!B:AA,13,0)</f>
        <v>45884</v>
      </c>
      <c r="O24" s="15" t="str">
        <f>VLOOKUP(B24,Overall!B:AA,14,0)</f>
        <v>UG/PG</v>
      </c>
      <c r="P24" s="15" t="str">
        <f>VLOOKUP(B24,Overall!B:AA,15,0)</f>
        <v>Core</v>
      </c>
      <c r="Q24" s="15" t="str">
        <f>VLOOKUP(B24,Overall!B:AA,16,0)</f>
        <v>Yes</v>
      </c>
      <c r="R24" s="14">
        <f>VLOOKUP(B24,Overall!B:AA,17,0)</f>
        <v>0</v>
      </c>
      <c r="S24" s="20" t="str">
        <f>VLOOKUP(B24,Overall!B:AA,18,0)</f>
        <v>https://onlinecourses.nptel.ac.in/noc25_cy42/preview</v>
      </c>
      <c r="T24" s="14" t="str">
        <f>VLOOKUP(B24,Overall!B:AA,19,0)</f>
        <v>noc25_cy42</v>
      </c>
      <c r="U24" s="18" t="str">
        <f>VLOOKUP(B24,Overall!B:AA,20,0)</f>
        <v>https://onlinecourses.nptel.ac.in/noc24_cy51/preview</v>
      </c>
      <c r="V24" s="18" t="str">
        <f>VLOOKUP(B24,Overall!B:AA,21,0)</f>
        <v>https://onlinecourses.nptel.ac.in/noc24_cy51/preview</v>
      </c>
      <c r="W24" s="14" t="str">
        <f>VLOOKUP(B24,Overall!B:AA,22,0)</f>
        <v>noc24_cy51</v>
      </c>
      <c r="X24" s="20" t="str">
        <f>VLOOKUP(B24,Overall!B:AA,23,0)</f>
        <v>https://nptel.ac.in/courses/104101094</v>
      </c>
      <c r="Y24" s="19" t="str">
        <f>VLOOKUP(B24,Overall!B:AA,24,0)</f>
        <v>https://nptel.ac.in/courses/104101094</v>
      </c>
      <c r="Z24" s="14">
        <f>VLOOKUP(B24,Overall!B:AA,25,0)</f>
        <v>104101094</v>
      </c>
      <c r="AA24" s="14"/>
    </row>
    <row r="25" spans="1:27" x14ac:dyDescent="0.25">
      <c r="A25" s="45">
        <v>24</v>
      </c>
      <c r="B25" s="14" t="s">
        <v>948</v>
      </c>
      <c r="C25" s="14" t="str">
        <f>VLOOKUP(B25,Overall!B:AA,2,0)</f>
        <v>Chemistry and Biochemistry</v>
      </c>
      <c r="D25" s="14" t="str">
        <f>VLOOKUP(B25,Overall!B:AA,3,0)</f>
        <v>Quantum Chemistry of Atoms and Molecules</v>
      </c>
      <c r="E25" s="14" t="str">
        <f>VLOOKUP(B25,Overall!B:AA,4,0)</f>
        <v>Prof. Anindya Datta</v>
      </c>
      <c r="F25" s="15" t="str">
        <f>VLOOKUP(B25,Overall!B:AA,5,0)</f>
        <v>IIT Bombay</v>
      </c>
      <c r="G25" s="15" t="str">
        <f>VLOOKUP(B25,Overall!B:AA,6,0)</f>
        <v>IIT Bombay</v>
      </c>
      <c r="H25" s="16" t="str">
        <f>VLOOKUP(B25,Overall!B:AA,7,0)</f>
        <v>12 Weeks</v>
      </c>
      <c r="I25" s="15" t="str">
        <f>VLOOKUP(B25,Overall!B:AA,8,0)</f>
        <v>Rerun</v>
      </c>
      <c r="J25" s="17">
        <f>VLOOKUP(B25,Overall!B:AA,9,0)</f>
        <v>45859</v>
      </c>
      <c r="K25" s="17">
        <f>VLOOKUP(B25,Overall!B:AA,10,0)</f>
        <v>45940</v>
      </c>
      <c r="L25" s="17">
        <f>VLOOKUP(B25,Overall!B:AA,11,0)</f>
        <v>45955</v>
      </c>
      <c r="M25" s="17">
        <f>VLOOKUP(B25,Overall!B:AA,12,0)</f>
        <v>45866</v>
      </c>
      <c r="N25" s="17">
        <f>VLOOKUP(B25,Overall!B:AA,13,0)</f>
        <v>45884</v>
      </c>
      <c r="O25" s="15" t="str">
        <f>VLOOKUP(B25,Overall!B:AA,14,0)</f>
        <v>UG</v>
      </c>
      <c r="P25" s="15" t="str">
        <f>VLOOKUP(B25,Overall!B:AA,15,0)</f>
        <v>Elective</v>
      </c>
      <c r="Q25" s="15" t="str">
        <f>VLOOKUP(B25,Overall!B:AA,16,0)</f>
        <v>Yes</v>
      </c>
      <c r="R25" s="14">
        <f>VLOOKUP(B25,Overall!B:AA,17,0)</f>
        <v>0</v>
      </c>
      <c r="S25" s="20" t="str">
        <f>VLOOKUP(B25,Overall!B:AA,18,0)</f>
        <v>https://onlinecourses.nptel.ac.in/noc25_cy62/preview</v>
      </c>
      <c r="T25" s="14" t="str">
        <f>VLOOKUP(B25,Overall!B:AA,19,0)</f>
        <v>noc25_cy62</v>
      </c>
      <c r="U25" s="18" t="str">
        <f>VLOOKUP(B25,Overall!B:AA,20,0)</f>
        <v>https://onlinecourses.nptel.ac.in/noc24_cy48/preview</v>
      </c>
      <c r="V25" s="18" t="str">
        <f>VLOOKUP(B25,Overall!B:AA,21,0)</f>
        <v>https://onlinecourses.nptel.ac.in/noc24_cy48/preview</v>
      </c>
      <c r="W25" s="14" t="str">
        <f>VLOOKUP(B25,Overall!B:AA,22,0)</f>
        <v>noc24_cy48</v>
      </c>
      <c r="X25" s="20" t="str">
        <f>VLOOKUP(B25,Overall!B:AA,23,0)</f>
        <v>https://nptel.ac.in/courses/104101124</v>
      </c>
      <c r="Y25" s="19" t="str">
        <f>VLOOKUP(B25,Overall!B:AA,24,0)</f>
        <v>https://nptel.ac.in/courses/104101124</v>
      </c>
      <c r="Z25" s="14">
        <f>VLOOKUP(B25,Overall!B:AA,25,0)</f>
        <v>104101124</v>
      </c>
      <c r="AA25" s="14"/>
    </row>
    <row r="26" spans="1:27" x14ac:dyDescent="0.25">
      <c r="A26" s="45">
        <v>25</v>
      </c>
      <c r="B26" s="14" t="s">
        <v>952</v>
      </c>
      <c r="C26" s="14" t="str">
        <f>VLOOKUP(B26,Overall!B:AA,2,0)</f>
        <v>Chemistry and Biochemistry</v>
      </c>
      <c r="D26" s="14" t="str">
        <f>VLOOKUP(B26,Overall!B:AA,3,0)</f>
        <v>Advanced Transition Metal Chemistry</v>
      </c>
      <c r="E26" s="14" t="str">
        <f>VLOOKUP(B26,Overall!B:AA,4,0)</f>
        <v>Prof. M S Balakrishna</v>
      </c>
      <c r="F26" s="15" t="str">
        <f>VLOOKUP(B26,Overall!B:AA,5,0)</f>
        <v>IIT Bombay</v>
      </c>
      <c r="G26" s="15" t="str">
        <f>VLOOKUP(B26,Overall!B:AA,6,0)</f>
        <v>IIT Bombay</v>
      </c>
      <c r="H26" s="16" t="str">
        <f>VLOOKUP(B26,Overall!B:AA,7,0)</f>
        <v>12 Weeks</v>
      </c>
      <c r="I26" s="15" t="str">
        <f>VLOOKUP(B26,Overall!B:AA,8,0)</f>
        <v>Rerun</v>
      </c>
      <c r="J26" s="17">
        <f>VLOOKUP(B26,Overall!B:AA,9,0)</f>
        <v>45859</v>
      </c>
      <c r="K26" s="17">
        <f>VLOOKUP(B26,Overall!B:AA,10,0)</f>
        <v>45940</v>
      </c>
      <c r="L26" s="17">
        <f>VLOOKUP(B26,Overall!B:AA,11,0)</f>
        <v>45955</v>
      </c>
      <c r="M26" s="17">
        <f>VLOOKUP(B26,Overall!B:AA,12,0)</f>
        <v>45866</v>
      </c>
      <c r="N26" s="17">
        <f>VLOOKUP(B26,Overall!B:AA,13,0)</f>
        <v>45884</v>
      </c>
      <c r="O26" s="15" t="str">
        <f>VLOOKUP(B26,Overall!B:AA,14,0)</f>
        <v>UG/PG</v>
      </c>
      <c r="P26" s="15" t="str">
        <f>VLOOKUP(B26,Overall!B:AA,15,0)</f>
        <v>Core</v>
      </c>
      <c r="Q26" s="15" t="str">
        <f>VLOOKUP(B26,Overall!B:AA,16,0)</f>
        <v>Yes</v>
      </c>
      <c r="R26" s="14">
        <f>VLOOKUP(B26,Overall!B:AA,17,0)</f>
        <v>0</v>
      </c>
      <c r="S26" s="20" t="str">
        <f>VLOOKUP(B26,Overall!B:AA,18,0)</f>
        <v>https://onlinecourses.nptel.ac.in/noc25_cy63/preview</v>
      </c>
      <c r="T26" s="14" t="str">
        <f>VLOOKUP(B26,Overall!B:AA,19,0)</f>
        <v>noc25_cy63</v>
      </c>
      <c r="U26" s="18" t="str">
        <f>VLOOKUP(B26,Overall!B:AA,20,0)</f>
        <v>https://onlinecourses.nptel.ac.in/noc24_cy55/preview</v>
      </c>
      <c r="V26" s="18" t="str">
        <f>VLOOKUP(B26,Overall!B:AA,21,0)</f>
        <v>https://onlinecourses.nptel.ac.in/noc24_cy55/preview</v>
      </c>
      <c r="W26" s="14" t="str">
        <f>VLOOKUP(B26,Overall!B:AA,22,0)</f>
        <v>noc24_cy55</v>
      </c>
      <c r="X26" s="20" t="str">
        <f>VLOOKUP(B26,Overall!B:AA,23,0)</f>
        <v>https://nptel.ac.in/courses/104101136</v>
      </c>
      <c r="Y26" s="19" t="str">
        <f>VLOOKUP(B26,Overall!B:AA,24,0)</f>
        <v>https://nptel.ac.in/courses/104101136</v>
      </c>
      <c r="Z26" s="14">
        <f>VLOOKUP(B26,Overall!B:AA,25,0)</f>
        <v>104101136</v>
      </c>
      <c r="AA26" s="14"/>
    </row>
    <row r="27" spans="1:27" x14ac:dyDescent="0.25">
      <c r="A27" s="45">
        <v>26</v>
      </c>
      <c r="B27" s="14" t="s">
        <v>1002</v>
      </c>
      <c r="C27" s="14" t="str">
        <f>VLOOKUP(B27,Overall!B:AA,2,0)</f>
        <v>Civil Engineering</v>
      </c>
      <c r="D27" s="14" t="str">
        <f>VLOOKUP(B27,Overall!B:AA,3,0)</f>
        <v>Geosynthetics and Reinforced Soil Structures</v>
      </c>
      <c r="E27" s="14" t="str">
        <f>VLOOKUP(B27,Overall!B:AA,4,0)</f>
        <v>Prof. K. Rajagopal
Prof. Dali Naidu Arnepalli</v>
      </c>
      <c r="F27" s="15" t="str">
        <f>VLOOKUP(B27,Overall!B:AA,5,0)</f>
        <v>Andhra University
IIT Madras</v>
      </c>
      <c r="G27" s="15" t="str">
        <f>VLOOKUP(B27,Overall!B:AA,6,0)</f>
        <v>IIT Madras</v>
      </c>
      <c r="H27" s="16" t="str">
        <f>VLOOKUP(B27,Overall!B:AA,7,0)</f>
        <v>12 Weeks</v>
      </c>
      <c r="I27" s="15" t="str">
        <f>VLOOKUP(B27,Overall!B:AA,8,0)</f>
        <v>Rerun</v>
      </c>
      <c r="J27" s="17">
        <f>VLOOKUP(B27,Overall!B:AA,9,0)</f>
        <v>45859</v>
      </c>
      <c r="K27" s="17">
        <f>VLOOKUP(B27,Overall!B:AA,10,0)</f>
        <v>45940</v>
      </c>
      <c r="L27" s="17">
        <f>VLOOKUP(B27,Overall!B:AA,11,0)</f>
        <v>45955</v>
      </c>
      <c r="M27" s="17">
        <f>VLOOKUP(B27,Overall!B:AA,12,0)</f>
        <v>45866</v>
      </c>
      <c r="N27" s="17">
        <f>VLOOKUP(B27,Overall!B:AA,13,0)</f>
        <v>45884</v>
      </c>
      <c r="O27" s="15" t="str">
        <f>VLOOKUP(B27,Overall!B:AA,14,0)</f>
        <v>PG</v>
      </c>
      <c r="P27" s="15" t="str">
        <f>VLOOKUP(B27,Overall!B:AA,15,0)</f>
        <v>Elective</v>
      </c>
      <c r="Q27" s="15" t="str">
        <f>VLOOKUP(B27,Overall!B:AA,16,0)</f>
        <v>Yes</v>
      </c>
      <c r="R27" s="14">
        <f>VLOOKUP(B27,Overall!B:AA,17,0)</f>
        <v>0</v>
      </c>
      <c r="S27" s="20" t="str">
        <f>VLOOKUP(B27,Overall!B:AA,18,0)</f>
        <v>https://onlinecourses.nptel.ac.in/noc25_ce72/preview</v>
      </c>
      <c r="T27" s="14" t="str">
        <f>VLOOKUP(B27,Overall!B:AA,19,0)</f>
        <v>noc25_ce72</v>
      </c>
      <c r="U27" s="18" t="str">
        <f>VLOOKUP(B27,Overall!B:AA,20,0)</f>
        <v>https://onlinecourses.nptel.ac.in/noc25_ce28/preview</v>
      </c>
      <c r="V27" s="18" t="str">
        <f>VLOOKUP(B27,Overall!B:AA,21,0)</f>
        <v>https://onlinecourses.nptel.ac.in/noc25_ce28/preview</v>
      </c>
      <c r="W27" s="14" t="str">
        <f>VLOOKUP(B27,Overall!B:AA,22,0)</f>
        <v>noc25_ce28</v>
      </c>
      <c r="X27" s="20" t="str">
        <f>VLOOKUP(B27,Overall!B:AA,23,0)</f>
        <v>https://nptel.ac.in/courses/105106052</v>
      </c>
      <c r="Y27" s="19" t="str">
        <f>VLOOKUP(B27,Overall!B:AA,24,0)</f>
        <v>https://nptel.ac.in/courses/105106052</v>
      </c>
      <c r="Z27" s="14">
        <f>VLOOKUP(B27,Overall!B:AA,25,0)</f>
        <v>105106052</v>
      </c>
      <c r="AA27" s="14"/>
    </row>
    <row r="28" spans="1:27" x14ac:dyDescent="0.25">
      <c r="A28" s="45">
        <v>27</v>
      </c>
      <c r="B28" s="14" t="s">
        <v>1009</v>
      </c>
      <c r="C28" s="14" t="str">
        <f>VLOOKUP(B28,Overall!B:AA,2,0)</f>
        <v>Civil Engineering</v>
      </c>
      <c r="D28" s="14" t="str">
        <f>VLOOKUP(B28,Overall!B:AA,3,0)</f>
        <v>Advanced Concrete Technology</v>
      </c>
      <c r="E28" s="14" t="str">
        <f>VLOOKUP(B28,Overall!B:AA,4,0)</f>
        <v>Prof. Manu Santhanam</v>
      </c>
      <c r="F28" s="15" t="str">
        <f>VLOOKUP(B28,Overall!B:AA,5,0)</f>
        <v>IIT Madras</v>
      </c>
      <c r="G28" s="15" t="str">
        <f>VLOOKUP(B28,Overall!B:AA,6,0)</f>
        <v>IIT Madras</v>
      </c>
      <c r="H28" s="16" t="str">
        <f>VLOOKUP(B28,Overall!B:AA,7,0)</f>
        <v>12 Weeks</v>
      </c>
      <c r="I28" s="15" t="str">
        <f>VLOOKUP(B28,Overall!B:AA,8,0)</f>
        <v>Rerun</v>
      </c>
      <c r="J28" s="17">
        <f>VLOOKUP(B28,Overall!B:AA,9,0)</f>
        <v>45859</v>
      </c>
      <c r="K28" s="17">
        <f>VLOOKUP(B28,Overall!B:AA,10,0)</f>
        <v>45940</v>
      </c>
      <c r="L28" s="17">
        <f>VLOOKUP(B28,Overall!B:AA,11,0)</f>
        <v>45955</v>
      </c>
      <c r="M28" s="17">
        <f>VLOOKUP(B28,Overall!B:AA,12,0)</f>
        <v>45866</v>
      </c>
      <c r="N28" s="17">
        <f>VLOOKUP(B28,Overall!B:AA,13,0)</f>
        <v>45884</v>
      </c>
      <c r="O28" s="15" t="str">
        <f>VLOOKUP(B28,Overall!B:AA,14,0)</f>
        <v>PG</v>
      </c>
      <c r="P28" s="15" t="str">
        <f>VLOOKUP(B28,Overall!B:AA,15,0)</f>
        <v>Elective</v>
      </c>
      <c r="Q28" s="15" t="str">
        <f>VLOOKUP(B28,Overall!B:AA,16,0)</f>
        <v>Yes</v>
      </c>
      <c r="R28" s="14" t="str">
        <f>VLOOKUP(B28,Overall!B:AA,17,0)</f>
        <v>Construction Materials Technology</v>
      </c>
      <c r="S28" s="20" t="str">
        <f>VLOOKUP(B28,Overall!B:AA,18,0)</f>
        <v>https://onlinecourses.nptel.ac.in/noc25_ce73/preview</v>
      </c>
      <c r="T28" s="14" t="str">
        <f>VLOOKUP(B28,Overall!B:AA,19,0)</f>
        <v>noc25_ce73</v>
      </c>
      <c r="U28" s="18" t="str">
        <f>VLOOKUP(B28,Overall!B:AA,20,0)</f>
        <v>https://onlinecourses.nptel.ac.in/noc24_ce104/preview</v>
      </c>
      <c r="V28" s="18" t="str">
        <f>VLOOKUP(B28,Overall!B:AA,21,0)</f>
        <v>https://onlinecourses.nptel.ac.in/noc24_ce104/preview</v>
      </c>
      <c r="W28" s="14" t="str">
        <f>VLOOKUP(B28,Overall!B:AA,22,0)</f>
        <v>noc24_ce104</v>
      </c>
      <c r="X28" s="20" t="str">
        <f>VLOOKUP(B28,Overall!B:AA,23,0)</f>
        <v>https://nptel.ac.in/courses/105106176</v>
      </c>
      <c r="Y28" s="19" t="str">
        <f>VLOOKUP(B28,Overall!B:AA,24,0)</f>
        <v>https://nptel.ac.in/courses/105106176</v>
      </c>
      <c r="Z28" s="14">
        <f>VLOOKUP(B28,Overall!B:AA,25,0)</f>
        <v>105106176</v>
      </c>
      <c r="AA28" s="14"/>
    </row>
    <row r="29" spans="1:27" x14ac:dyDescent="0.25">
      <c r="A29" s="45">
        <v>28</v>
      </c>
      <c r="B29" s="14" t="s">
        <v>1021</v>
      </c>
      <c r="C29" s="14" t="str">
        <f>VLOOKUP(B29,Overall!B:AA,2,0)</f>
        <v>Civil Engineering</v>
      </c>
      <c r="D29" s="14" t="str">
        <f>VLOOKUP(B29,Overall!B:AA,3,0)</f>
        <v>Pavement Construction Technology</v>
      </c>
      <c r="E29" s="14" t="str">
        <f>VLOOKUP(B29,Overall!B:AA,4,0)</f>
        <v>Prof. Rajan Choudhary</v>
      </c>
      <c r="F29" s="15" t="str">
        <f>VLOOKUP(B29,Overall!B:AA,5,0)</f>
        <v>IIT Guwahati</v>
      </c>
      <c r="G29" s="15" t="str">
        <f>VLOOKUP(B29,Overall!B:AA,6,0)</f>
        <v>IIT Guwahati</v>
      </c>
      <c r="H29" s="16" t="str">
        <f>VLOOKUP(B29,Overall!B:AA,7,0)</f>
        <v>12 Weeks</v>
      </c>
      <c r="I29" s="15" t="str">
        <f>VLOOKUP(B29,Overall!B:AA,8,0)</f>
        <v>New</v>
      </c>
      <c r="J29" s="17">
        <f>VLOOKUP(B29,Overall!B:AA,9,0)</f>
        <v>45859</v>
      </c>
      <c r="K29" s="17">
        <f>VLOOKUP(B29,Overall!B:AA,10,0)</f>
        <v>45940</v>
      </c>
      <c r="L29" s="17">
        <f>VLOOKUP(B29,Overall!B:AA,11,0)</f>
        <v>45955</v>
      </c>
      <c r="M29" s="17">
        <f>VLOOKUP(B29,Overall!B:AA,12,0)</f>
        <v>45866</v>
      </c>
      <c r="N29" s="17">
        <f>VLOOKUP(B29,Overall!B:AA,13,0)</f>
        <v>45884</v>
      </c>
      <c r="O29" s="15" t="str">
        <f>VLOOKUP(B29,Overall!B:AA,14,0)</f>
        <v>UG/PG</v>
      </c>
      <c r="P29" s="15" t="str">
        <f>VLOOKUP(B29,Overall!B:AA,15,0)</f>
        <v>Elective</v>
      </c>
      <c r="Q29" s="15" t="str">
        <f>VLOOKUP(B29,Overall!B:AA,16,0)</f>
        <v>Yes</v>
      </c>
      <c r="R29" s="14" t="str">
        <f>VLOOKUP(B29,Overall!B:AA,17,0)</f>
        <v>Construction Materials Technology</v>
      </c>
      <c r="S29" s="20" t="str">
        <f>VLOOKUP(B29,Overall!B:AA,18,0)</f>
        <v>https://onlinecourses.nptel.ac.in/noc25_ce75/preview</v>
      </c>
      <c r="T29" s="14" t="str">
        <f>VLOOKUP(B29,Overall!B:AA,19,0)</f>
        <v>noc25_ce75</v>
      </c>
      <c r="U29" s="14">
        <f>VLOOKUP(B29,Overall!B:AA,20,0)</f>
        <v>0</v>
      </c>
      <c r="V29" s="14">
        <f>VLOOKUP(B29,Overall!B:AA,21,0)</f>
        <v>0</v>
      </c>
      <c r="W29" s="14">
        <f>VLOOKUP(B29,Overall!B:AA,22,0)</f>
        <v>0</v>
      </c>
      <c r="X29" s="20" t="str">
        <f>VLOOKUP(B29,Overall!B:AA,23,0)</f>
        <v>https://nptel.ac.in/courses/105103685</v>
      </c>
      <c r="Y29" s="19" t="str">
        <f>VLOOKUP(B29,Overall!B:AA,24,0)</f>
        <v>https://nptel.ac.in/courses/105103685</v>
      </c>
      <c r="Z29" s="14" t="str">
        <f>VLOOKUP(B29,Overall!B:AA,25,0)</f>
        <v>105103685</v>
      </c>
      <c r="AA29" s="14"/>
    </row>
    <row r="30" spans="1:27" x14ac:dyDescent="0.25">
      <c r="A30" s="45">
        <v>29</v>
      </c>
      <c r="B30" s="14" t="s">
        <v>1026</v>
      </c>
      <c r="C30" s="14" t="str">
        <f>VLOOKUP(B30,Overall!B:AA,2,0)</f>
        <v>Civil Engineering</v>
      </c>
      <c r="D30" s="14" t="str">
        <f>VLOOKUP(B30,Overall!B:AA,3,0)</f>
        <v>Finite Element Method and Computational Structural Dynamics</v>
      </c>
      <c r="E30" s="14" t="str">
        <f>VLOOKUP(B30,Overall!B:AA,4,0)</f>
        <v>Prof. Manish Shrikhande</v>
      </c>
      <c r="F30" s="15" t="str">
        <f>VLOOKUP(B30,Overall!B:AA,5,0)</f>
        <v>IIT Roorkee</v>
      </c>
      <c r="G30" s="15" t="str">
        <f>VLOOKUP(B30,Overall!B:AA,6,0)</f>
        <v>IIT Roorkee</v>
      </c>
      <c r="H30" s="16" t="str">
        <f>VLOOKUP(B30,Overall!B:AA,7,0)</f>
        <v>12 Weeks</v>
      </c>
      <c r="I30" s="15" t="str">
        <f>VLOOKUP(B30,Overall!B:AA,8,0)</f>
        <v>Rerun</v>
      </c>
      <c r="J30" s="17">
        <f>VLOOKUP(B30,Overall!B:AA,9,0)</f>
        <v>45859</v>
      </c>
      <c r="K30" s="17">
        <f>VLOOKUP(B30,Overall!B:AA,10,0)</f>
        <v>45940</v>
      </c>
      <c r="L30" s="17">
        <f>VLOOKUP(B30,Overall!B:AA,11,0)</f>
        <v>45955</v>
      </c>
      <c r="M30" s="17">
        <f>VLOOKUP(B30,Overall!B:AA,12,0)</f>
        <v>45866</v>
      </c>
      <c r="N30" s="17">
        <f>VLOOKUP(B30,Overall!B:AA,13,0)</f>
        <v>45884</v>
      </c>
      <c r="O30" s="15" t="str">
        <f>VLOOKUP(B30,Overall!B:AA,14,0)</f>
        <v>PG</v>
      </c>
      <c r="P30" s="15" t="str">
        <f>VLOOKUP(B30,Overall!B:AA,15,0)</f>
        <v>Core</v>
      </c>
      <c r="Q30" s="15" t="str">
        <f>VLOOKUP(B30,Overall!B:AA,16,0)</f>
        <v>Yes</v>
      </c>
      <c r="R30" s="14" t="str">
        <f>VLOOKUP(B30,Overall!B:AA,17,0)</f>
        <v>Structural Analysis</v>
      </c>
      <c r="S30" s="20" t="str">
        <f>VLOOKUP(B30,Overall!B:AA,18,0)</f>
        <v>https://onlinecourses.nptel.ac.in/noc25_ce76/preview</v>
      </c>
      <c r="T30" s="14" t="str">
        <f>VLOOKUP(B30,Overall!B:AA,19,0)</f>
        <v>noc25_ce76</v>
      </c>
      <c r="U30" s="18" t="str">
        <f>VLOOKUP(B30,Overall!B:AA,20,0)</f>
        <v>https://onlinecourses.nptel.ac.in/noc24_ce85/preview</v>
      </c>
      <c r="V30" s="18" t="str">
        <f>VLOOKUP(B30,Overall!B:AA,21,0)</f>
        <v>https://onlinecourses.nptel.ac.in/noc24_ce85/preview</v>
      </c>
      <c r="W30" s="14" t="str">
        <f>VLOOKUP(B30,Overall!B:AA,22,0)</f>
        <v>noc24_ce85</v>
      </c>
      <c r="X30" s="20" t="str">
        <f>VLOOKUP(B30,Overall!B:AA,23,0)</f>
        <v>https://nptel.ac.in/courses/105107209</v>
      </c>
      <c r="Y30" s="19" t="str">
        <f>VLOOKUP(B30,Overall!B:AA,24,0)</f>
        <v>https://nptel.ac.in/courses/105107209</v>
      </c>
      <c r="Z30" s="14">
        <f>VLOOKUP(B30,Overall!B:AA,25,0)</f>
        <v>105107209</v>
      </c>
      <c r="AA30" s="14"/>
    </row>
    <row r="31" spans="1:27" x14ac:dyDescent="0.25">
      <c r="A31" s="45">
        <v>30</v>
      </c>
      <c r="B31" s="14" t="s">
        <v>1036</v>
      </c>
      <c r="C31" s="14" t="str">
        <f>VLOOKUP(B31,Overall!B:AA,2,0)</f>
        <v>Civil Engineering</v>
      </c>
      <c r="D31" s="14" t="str">
        <f>VLOOKUP(B31,Overall!B:AA,3,0)</f>
        <v>Environmental Chemistry</v>
      </c>
      <c r="E31" s="14" t="str">
        <f>VLOOKUP(B31,Overall!B:AA,4,0)</f>
        <v>Prof. Bhanu Prakash Vellanki</v>
      </c>
      <c r="F31" s="15" t="str">
        <f>VLOOKUP(B31,Overall!B:AA,5,0)</f>
        <v>IIT Roorkee</v>
      </c>
      <c r="G31" s="15" t="str">
        <f>VLOOKUP(B31,Overall!B:AA,6,0)</f>
        <v>IIT Roorkee</v>
      </c>
      <c r="H31" s="16" t="str">
        <f>VLOOKUP(B31,Overall!B:AA,7,0)</f>
        <v>12 Weeks</v>
      </c>
      <c r="I31" s="15" t="str">
        <f>VLOOKUP(B31,Overall!B:AA,8,0)</f>
        <v>Rerun</v>
      </c>
      <c r="J31" s="17">
        <f>VLOOKUP(B31,Overall!B:AA,9,0)</f>
        <v>45859</v>
      </c>
      <c r="K31" s="17">
        <f>VLOOKUP(B31,Overall!B:AA,10,0)</f>
        <v>45940</v>
      </c>
      <c r="L31" s="17">
        <f>VLOOKUP(B31,Overall!B:AA,11,0)</f>
        <v>45955</v>
      </c>
      <c r="M31" s="17">
        <f>VLOOKUP(B31,Overall!B:AA,12,0)</f>
        <v>45866</v>
      </c>
      <c r="N31" s="17">
        <f>VLOOKUP(B31,Overall!B:AA,13,0)</f>
        <v>45884</v>
      </c>
      <c r="O31" s="15" t="str">
        <f>VLOOKUP(B31,Overall!B:AA,14,0)</f>
        <v>PG</v>
      </c>
      <c r="P31" s="15" t="str">
        <f>VLOOKUP(B31,Overall!B:AA,15,0)</f>
        <v>Core</v>
      </c>
      <c r="Q31" s="15" t="str">
        <f>VLOOKUP(B31,Overall!B:AA,16,0)</f>
        <v>Yes</v>
      </c>
      <c r="R31" s="14" t="str">
        <f>VLOOKUP(B31,Overall!B:AA,17,0)</f>
        <v>Environment</v>
      </c>
      <c r="S31" s="20" t="str">
        <f>VLOOKUP(B31,Overall!B:AA,18,0)</f>
        <v>https://onlinecourses.nptel.ac.in/noc25_ce78/preview</v>
      </c>
      <c r="T31" s="14" t="str">
        <f>VLOOKUP(B31,Overall!B:AA,19,0)</f>
        <v>noc25_ce78</v>
      </c>
      <c r="U31" s="18" t="str">
        <f>VLOOKUP(B31,Overall!B:AA,20,0)</f>
        <v>https://onlinecourses.nptel.ac.in/noc24_ce87/preview</v>
      </c>
      <c r="V31" s="18" t="str">
        <f>VLOOKUP(B31,Overall!B:AA,21,0)</f>
        <v>https://onlinecourses.nptel.ac.in/noc24_ce87/preview</v>
      </c>
      <c r="W31" s="14" t="str">
        <f>VLOOKUP(B31,Overall!B:AA,22,0)</f>
        <v>noc24_ce87</v>
      </c>
      <c r="X31" s="20" t="str">
        <f>VLOOKUP(B31,Overall!B:AA,23,0)</f>
        <v>https://nptel.ac.in/courses/105107176</v>
      </c>
      <c r="Y31" s="19" t="str">
        <f>VLOOKUP(B31,Overall!B:AA,24,0)</f>
        <v>https://nptel.ac.in/courses/105107176</v>
      </c>
      <c r="Z31" s="14">
        <f>VLOOKUP(B31,Overall!B:AA,25,0)</f>
        <v>105107176</v>
      </c>
      <c r="AA31" s="14"/>
    </row>
    <row r="32" spans="1:27" x14ac:dyDescent="0.25">
      <c r="A32" s="45">
        <v>31</v>
      </c>
      <c r="B32" s="14" t="s">
        <v>1042</v>
      </c>
      <c r="C32" s="14" t="str">
        <f>VLOOKUP(B32,Overall!B:AA,2,0)</f>
        <v>Civil Engineering</v>
      </c>
      <c r="D32" s="14" t="str">
        <f>VLOOKUP(B32,Overall!B:AA,3,0)</f>
        <v>Sustainable Transportation Systems</v>
      </c>
      <c r="E32" s="14" t="str">
        <f>VLOOKUP(B32,Overall!B:AA,4,0)</f>
        <v>Prof. Bhola Ram Gurjar</v>
      </c>
      <c r="F32" s="15" t="str">
        <f>VLOOKUP(B32,Overall!B:AA,5,0)</f>
        <v>IIT Roorkee</v>
      </c>
      <c r="G32" s="15" t="str">
        <f>VLOOKUP(B32,Overall!B:AA,6,0)</f>
        <v>IIT Roorkee</v>
      </c>
      <c r="H32" s="16" t="str">
        <f>VLOOKUP(B32,Overall!B:AA,7,0)</f>
        <v>12 Weeks</v>
      </c>
      <c r="I32" s="15" t="str">
        <f>VLOOKUP(B32,Overall!B:AA,8,0)</f>
        <v>Rerun</v>
      </c>
      <c r="J32" s="17">
        <f>VLOOKUP(B32,Overall!B:AA,9,0)</f>
        <v>45859</v>
      </c>
      <c r="K32" s="17">
        <f>VLOOKUP(B32,Overall!B:AA,10,0)</f>
        <v>45940</v>
      </c>
      <c r="L32" s="17">
        <f>VLOOKUP(B32,Overall!B:AA,11,0)</f>
        <v>45955</v>
      </c>
      <c r="M32" s="17">
        <f>VLOOKUP(B32,Overall!B:AA,12,0)</f>
        <v>45866</v>
      </c>
      <c r="N32" s="17">
        <f>VLOOKUP(B32,Overall!B:AA,13,0)</f>
        <v>45884</v>
      </c>
      <c r="O32" s="15" t="str">
        <f>VLOOKUP(B32,Overall!B:AA,14,0)</f>
        <v>PG</v>
      </c>
      <c r="P32" s="15" t="str">
        <f>VLOOKUP(B32,Overall!B:AA,15,0)</f>
        <v>Elective</v>
      </c>
      <c r="Q32" s="15" t="str">
        <f>VLOOKUP(B32,Overall!B:AA,16,0)</f>
        <v>Yes</v>
      </c>
      <c r="R32" s="14" t="str">
        <f>VLOOKUP(B32,Overall!B:AA,17,0)</f>
        <v>Urban Infrastructure Planning and Management</v>
      </c>
      <c r="S32" s="20" t="str">
        <f>VLOOKUP(B32,Overall!B:AA,18,0)</f>
        <v>https://onlinecourses.nptel.ac.in/noc25_ce79/preview</v>
      </c>
      <c r="T32" s="14" t="str">
        <f>VLOOKUP(B32,Overall!B:AA,19,0)</f>
        <v>noc25_ce79</v>
      </c>
      <c r="U32" s="18" t="str">
        <f>VLOOKUP(B32,Overall!B:AA,20,0)</f>
        <v>https://onlinecourses.nptel.ac.in/noc24_ce65/preview</v>
      </c>
      <c r="V32" s="18" t="str">
        <f>VLOOKUP(B32,Overall!B:AA,21,0)</f>
        <v>https://onlinecourses.nptel.ac.in/noc24_ce65/preview</v>
      </c>
      <c r="W32" s="14" t="str">
        <f>VLOOKUP(B32,Overall!B:AA,22,0)</f>
        <v>noc24_ce65</v>
      </c>
      <c r="X32" s="20" t="str">
        <f>VLOOKUP(B32,Overall!B:AA,23,0)</f>
        <v>https://nptel.ac.in/courses/105107210</v>
      </c>
      <c r="Y32" s="19" t="str">
        <f>VLOOKUP(B32,Overall!B:AA,24,0)</f>
        <v>https://nptel.ac.in/courses/105107210</v>
      </c>
      <c r="Z32" s="14">
        <f>VLOOKUP(B32,Overall!B:AA,25,0)</f>
        <v>105107210</v>
      </c>
      <c r="AA32" s="14"/>
    </row>
    <row r="33" spans="1:27" x14ac:dyDescent="0.25">
      <c r="A33" s="45">
        <v>32</v>
      </c>
      <c r="B33" s="14" t="s">
        <v>1048</v>
      </c>
      <c r="C33" s="14" t="str">
        <f>VLOOKUP(B33,Overall!B:AA,2,0)</f>
        <v>Civil Engineering</v>
      </c>
      <c r="D33" s="14" t="str">
        <f>VLOOKUP(B33,Overall!B:AA,3,0)</f>
        <v>Environmental Modeling and Simulation</v>
      </c>
      <c r="E33" s="14" t="str">
        <f>VLOOKUP(B33,Overall!B:AA,4,0)</f>
        <v>Prof. Gargi Singh</v>
      </c>
      <c r="F33" s="15" t="str">
        <f>VLOOKUP(B33,Overall!B:AA,5,0)</f>
        <v>IIT Roorkee</v>
      </c>
      <c r="G33" s="15" t="str">
        <f>VLOOKUP(B33,Overall!B:AA,6,0)</f>
        <v>IIT Roorkee</v>
      </c>
      <c r="H33" s="16" t="str">
        <f>VLOOKUP(B33,Overall!B:AA,7,0)</f>
        <v>12 Weeks</v>
      </c>
      <c r="I33" s="15" t="str">
        <f>VLOOKUP(B33,Overall!B:AA,8,0)</f>
        <v>Rerun</v>
      </c>
      <c r="J33" s="17">
        <f>VLOOKUP(B33,Overall!B:AA,9,0)</f>
        <v>45859</v>
      </c>
      <c r="K33" s="17">
        <f>VLOOKUP(B33,Overall!B:AA,10,0)</f>
        <v>45940</v>
      </c>
      <c r="L33" s="17">
        <f>VLOOKUP(B33,Overall!B:AA,11,0)</f>
        <v>45955</v>
      </c>
      <c r="M33" s="17">
        <f>VLOOKUP(B33,Overall!B:AA,12,0)</f>
        <v>45866</v>
      </c>
      <c r="N33" s="17">
        <f>VLOOKUP(B33,Overall!B:AA,13,0)</f>
        <v>45884</v>
      </c>
      <c r="O33" s="15" t="str">
        <f>VLOOKUP(B33,Overall!B:AA,14,0)</f>
        <v>PG</v>
      </c>
      <c r="P33" s="15" t="str">
        <f>VLOOKUP(B33,Overall!B:AA,15,0)</f>
        <v>Elective</v>
      </c>
      <c r="Q33" s="15" t="str">
        <f>VLOOKUP(B33,Overall!B:AA,16,0)</f>
        <v>Yes</v>
      </c>
      <c r="R33" s="14">
        <f>VLOOKUP(B33,Overall!B:AA,17,0)</f>
        <v>0</v>
      </c>
      <c r="S33" s="20" t="str">
        <f>VLOOKUP(B33,Overall!B:AA,18,0)</f>
        <v>https://onlinecourses.nptel.ac.in/noc25_ce80/preview</v>
      </c>
      <c r="T33" s="14" t="str">
        <f>VLOOKUP(B33,Overall!B:AA,19,0)</f>
        <v>noc25_ce80</v>
      </c>
      <c r="U33" s="18" t="str">
        <f>VLOOKUP(B33,Overall!B:AA,20,0)</f>
        <v>https://onlinecourses.nptel.ac.in/noc24_ce88/preview</v>
      </c>
      <c r="V33" s="18" t="str">
        <f>VLOOKUP(B33,Overall!B:AA,21,0)</f>
        <v>https://onlinecourses.nptel.ac.in/noc24_ce88/preview</v>
      </c>
      <c r="W33" s="14" t="str">
        <f>VLOOKUP(B33,Overall!B:AA,22,0)</f>
        <v>noc24_ce88</v>
      </c>
      <c r="X33" s="20" t="str">
        <f>VLOOKUP(B33,Overall!B:AA,23,0)</f>
        <v>https://nptel.ac.in/courses/105107217</v>
      </c>
      <c r="Y33" s="19" t="str">
        <f>VLOOKUP(B33,Overall!B:AA,24,0)</f>
        <v>https://nptel.ac.in/courses/105107217</v>
      </c>
      <c r="Z33" s="14">
        <f>VLOOKUP(B33,Overall!B:AA,25,0)</f>
        <v>105107217</v>
      </c>
      <c r="AA33" s="14"/>
    </row>
    <row r="34" spans="1:27" x14ac:dyDescent="0.25">
      <c r="A34" s="45">
        <v>33</v>
      </c>
      <c r="B34" s="14" t="s">
        <v>1053</v>
      </c>
      <c r="C34" s="14" t="str">
        <f>VLOOKUP(B34,Overall!B:AA,2,0)</f>
        <v>Civil Engineering</v>
      </c>
      <c r="D34" s="14" t="str">
        <f>VLOOKUP(B34,Overall!B:AA,3,0)</f>
        <v>Pavement Materials (Under Pavement Engineering)</v>
      </c>
      <c r="E34" s="14" t="str">
        <f>VLOOKUP(B34,Overall!B:AA,4,0)</f>
        <v>Prof. Nikhil Saboo</v>
      </c>
      <c r="F34" s="15" t="str">
        <f>VLOOKUP(B34,Overall!B:AA,5,0)</f>
        <v>IIT Roorkee</v>
      </c>
      <c r="G34" s="15" t="str">
        <f>VLOOKUP(B34,Overall!B:AA,6,0)</f>
        <v>IIT Roorkee</v>
      </c>
      <c r="H34" s="16" t="str">
        <f>VLOOKUP(B34,Overall!B:AA,7,0)</f>
        <v>12 Weeks</v>
      </c>
      <c r="I34" s="15" t="str">
        <f>VLOOKUP(B34,Overall!B:AA,8,0)</f>
        <v>Rerun</v>
      </c>
      <c r="J34" s="17">
        <f>VLOOKUP(B34,Overall!B:AA,9,0)</f>
        <v>45859</v>
      </c>
      <c r="K34" s="17">
        <f>VLOOKUP(B34,Overall!B:AA,10,0)</f>
        <v>45940</v>
      </c>
      <c r="L34" s="17">
        <f>VLOOKUP(B34,Overall!B:AA,11,0)</f>
        <v>45955</v>
      </c>
      <c r="M34" s="17">
        <f>VLOOKUP(B34,Overall!B:AA,12,0)</f>
        <v>45866</v>
      </c>
      <c r="N34" s="17">
        <f>VLOOKUP(B34,Overall!B:AA,13,0)</f>
        <v>45884</v>
      </c>
      <c r="O34" s="15" t="str">
        <f>VLOOKUP(B34,Overall!B:AA,14,0)</f>
        <v>UG/PG</v>
      </c>
      <c r="P34" s="15" t="str">
        <f>VLOOKUP(B34,Overall!B:AA,15,0)</f>
        <v>Core</v>
      </c>
      <c r="Q34" s="15" t="str">
        <f>VLOOKUP(B34,Overall!B:AA,16,0)</f>
        <v>Yes</v>
      </c>
      <c r="R34" s="14">
        <f>VLOOKUP(B34,Overall!B:AA,17,0)</f>
        <v>0</v>
      </c>
      <c r="S34" s="20" t="str">
        <f>VLOOKUP(B34,Overall!B:AA,18,0)</f>
        <v>https://onlinecourses.nptel.ac.in/noc25_ce81/preview</v>
      </c>
      <c r="T34" s="14" t="str">
        <f>VLOOKUP(B34,Overall!B:AA,19,0)</f>
        <v>noc25_ce81</v>
      </c>
      <c r="U34" s="18" t="str">
        <f>VLOOKUP(B34,Overall!B:AA,20,0)</f>
        <v>https://onlinecourses.nptel.ac.in/noc24_ce66/preview</v>
      </c>
      <c r="V34" s="18" t="str">
        <f>VLOOKUP(B34,Overall!B:AA,21,0)</f>
        <v>https://onlinecourses.nptel.ac.in/noc24_ce66/preview</v>
      </c>
      <c r="W34" s="14" t="str">
        <f>VLOOKUP(B34,Overall!B:AA,22,0)</f>
        <v>noc24_ce66</v>
      </c>
      <c r="X34" s="20" t="str">
        <f>VLOOKUP(B34,Overall!B:AA,23,0)</f>
        <v>https://nptel.ac.in/courses/105107219</v>
      </c>
      <c r="Y34" s="19" t="str">
        <f>VLOOKUP(B34,Overall!B:AA,24,0)</f>
        <v>https://nptel.ac.in/courses/105107219</v>
      </c>
      <c r="Z34" s="14">
        <f>VLOOKUP(B34,Overall!B:AA,25,0)</f>
        <v>105107219</v>
      </c>
      <c r="AA34" s="14"/>
    </row>
    <row r="35" spans="1:27" x14ac:dyDescent="0.25">
      <c r="A35" s="45">
        <v>34</v>
      </c>
      <c r="B35" s="14" t="s">
        <v>1058</v>
      </c>
      <c r="C35" s="14" t="str">
        <f>VLOOKUP(B35,Overall!B:AA,2,0)</f>
        <v>Civil Engineering</v>
      </c>
      <c r="D35" s="14" t="str">
        <f>VLOOKUP(B35,Overall!B:AA,3,0)</f>
        <v>Advanced Geomatics Engineering</v>
      </c>
      <c r="E35" s="14" t="str">
        <f>VLOOKUP(B35,Overall!B:AA,4,0)</f>
        <v>Prof. Pradeep Kumar Garg</v>
      </c>
      <c r="F35" s="15" t="str">
        <f>VLOOKUP(B35,Overall!B:AA,5,0)</f>
        <v>IIT Roorkee</v>
      </c>
      <c r="G35" s="15" t="str">
        <f>VLOOKUP(B35,Overall!B:AA,6,0)</f>
        <v>IIT Roorkee</v>
      </c>
      <c r="H35" s="16" t="str">
        <f>VLOOKUP(B35,Overall!B:AA,7,0)</f>
        <v>12 Weeks</v>
      </c>
      <c r="I35" s="15" t="str">
        <f>VLOOKUP(B35,Overall!B:AA,8,0)</f>
        <v>Rerun</v>
      </c>
      <c r="J35" s="17">
        <f>VLOOKUP(B35,Overall!B:AA,9,0)</f>
        <v>45859</v>
      </c>
      <c r="K35" s="17">
        <f>VLOOKUP(B35,Overall!B:AA,10,0)</f>
        <v>45940</v>
      </c>
      <c r="L35" s="17">
        <f>VLOOKUP(B35,Overall!B:AA,11,0)</f>
        <v>45955</v>
      </c>
      <c r="M35" s="17">
        <f>VLOOKUP(B35,Overall!B:AA,12,0)</f>
        <v>45866</v>
      </c>
      <c r="N35" s="17">
        <f>VLOOKUP(B35,Overall!B:AA,13,0)</f>
        <v>45884</v>
      </c>
      <c r="O35" s="15" t="str">
        <f>VLOOKUP(B35,Overall!B:AA,14,0)</f>
        <v>UG/PG</v>
      </c>
      <c r="P35" s="15" t="str">
        <f>VLOOKUP(B35,Overall!B:AA,15,0)</f>
        <v>Core</v>
      </c>
      <c r="Q35" s="15" t="str">
        <f>VLOOKUP(B35,Overall!B:AA,16,0)</f>
        <v>Yes</v>
      </c>
      <c r="R35" s="14">
        <f>VLOOKUP(B35,Overall!B:AA,17,0)</f>
        <v>0</v>
      </c>
      <c r="S35" s="20" t="str">
        <f>VLOOKUP(B35,Overall!B:AA,18,0)</f>
        <v>https://onlinecourses.nptel.ac.in/noc25_ce82/preview</v>
      </c>
      <c r="T35" s="14" t="str">
        <f>VLOOKUP(B35,Overall!B:AA,19,0)</f>
        <v>noc25_ce82</v>
      </c>
      <c r="U35" s="18" t="str">
        <f>VLOOKUP(B35,Overall!B:AA,20,0)</f>
        <v>https://onlinecourses.nptel.ac.in/noc24_ce67/preview</v>
      </c>
      <c r="V35" s="18" t="str">
        <f>VLOOKUP(B35,Overall!B:AA,21,0)</f>
        <v>https://onlinecourses.nptel.ac.in/noc24_ce67/preview</v>
      </c>
      <c r="W35" s="14" t="str">
        <f>VLOOKUP(B35,Overall!B:AA,22,0)</f>
        <v>noc24_ce67</v>
      </c>
      <c r="X35" s="20" t="str">
        <f>VLOOKUP(B35,Overall!B:AA,23,0)</f>
        <v>https://nptel.ac.in/courses/105107218</v>
      </c>
      <c r="Y35" s="19" t="str">
        <f>VLOOKUP(B35,Overall!B:AA,24,0)</f>
        <v>https://nptel.ac.in/courses/105107218</v>
      </c>
      <c r="Z35" s="14">
        <f>VLOOKUP(B35,Overall!B:AA,25,0)</f>
        <v>105107218</v>
      </c>
      <c r="AA35" s="14"/>
    </row>
    <row r="36" spans="1:27" x14ac:dyDescent="0.25">
      <c r="A36" s="45">
        <v>35</v>
      </c>
      <c r="B36" s="14" t="s">
        <v>1063</v>
      </c>
      <c r="C36" s="14" t="str">
        <f>VLOOKUP(B36,Overall!B:AA,2,0)</f>
        <v>Civil Engineering</v>
      </c>
      <c r="D36" s="14" t="str">
        <f>VLOOKUP(B36,Overall!B:AA,3,0)</f>
        <v>Underground Space Technology</v>
      </c>
      <c r="E36" s="14" t="str">
        <f>VLOOKUP(B36,Overall!B:AA,4,0)</f>
        <v>Prof. Priti Maheshwari</v>
      </c>
      <c r="F36" s="15" t="str">
        <f>VLOOKUP(B36,Overall!B:AA,5,0)</f>
        <v>IIT Roorkee</v>
      </c>
      <c r="G36" s="15" t="str">
        <f>VLOOKUP(B36,Overall!B:AA,6,0)</f>
        <v>IIT Roorkee</v>
      </c>
      <c r="H36" s="16" t="str">
        <f>VLOOKUP(B36,Overall!B:AA,7,0)</f>
        <v>12 Weeks</v>
      </c>
      <c r="I36" s="15" t="str">
        <f>VLOOKUP(B36,Overall!B:AA,8,0)</f>
        <v>Rerun</v>
      </c>
      <c r="J36" s="17">
        <f>VLOOKUP(B36,Overall!B:AA,9,0)</f>
        <v>45859</v>
      </c>
      <c r="K36" s="17">
        <f>VLOOKUP(B36,Overall!B:AA,10,0)</f>
        <v>45940</v>
      </c>
      <c r="L36" s="17">
        <f>VLOOKUP(B36,Overall!B:AA,11,0)</f>
        <v>45955</v>
      </c>
      <c r="M36" s="17">
        <f>VLOOKUP(B36,Overall!B:AA,12,0)</f>
        <v>45866</v>
      </c>
      <c r="N36" s="17">
        <f>VLOOKUP(B36,Overall!B:AA,13,0)</f>
        <v>45884</v>
      </c>
      <c r="O36" s="15" t="str">
        <f>VLOOKUP(B36,Overall!B:AA,14,0)</f>
        <v>PG</v>
      </c>
      <c r="P36" s="15" t="str">
        <f>VLOOKUP(B36,Overall!B:AA,15,0)</f>
        <v>Elective</v>
      </c>
      <c r="Q36" s="15" t="str">
        <f>VLOOKUP(B36,Overall!B:AA,16,0)</f>
        <v>Yes</v>
      </c>
      <c r="R36" s="14">
        <f>VLOOKUP(B36,Overall!B:AA,17,0)</f>
        <v>0</v>
      </c>
      <c r="S36" s="20" t="str">
        <f>VLOOKUP(B36,Overall!B:AA,18,0)</f>
        <v>https://onlinecourses.nptel.ac.in/noc25_ce83/preview</v>
      </c>
      <c r="T36" s="14" t="str">
        <f>VLOOKUP(B36,Overall!B:AA,19,0)</f>
        <v>noc25_ce83</v>
      </c>
      <c r="U36" s="18" t="str">
        <f>VLOOKUP(B36,Overall!B:AA,20,0)</f>
        <v>https://onlinecourses.nptel.ac.in/noc24_ce86/preview</v>
      </c>
      <c r="V36" s="18" t="str">
        <f>VLOOKUP(B36,Overall!B:AA,21,0)</f>
        <v>https://onlinecourses.nptel.ac.in/noc24_ce86/preview</v>
      </c>
      <c r="W36" s="14" t="str">
        <f>VLOOKUP(B36,Overall!B:AA,22,0)</f>
        <v>noc24_ce86</v>
      </c>
      <c r="X36" s="20" t="str">
        <f>VLOOKUP(B36,Overall!B:AA,23,0)</f>
        <v>https://nptel.ac.in/courses/105107216</v>
      </c>
      <c r="Y36" s="19" t="str">
        <f>VLOOKUP(B36,Overall!B:AA,24,0)</f>
        <v>https://nptel.ac.in/courses/105107216</v>
      </c>
      <c r="Z36" s="14">
        <f>VLOOKUP(B36,Overall!B:AA,25,0)</f>
        <v>105107216</v>
      </c>
      <c r="AA36" s="14"/>
    </row>
    <row r="37" spans="1:27" x14ac:dyDescent="0.25">
      <c r="A37" s="45">
        <v>36</v>
      </c>
      <c r="B37" s="14" t="s">
        <v>1068</v>
      </c>
      <c r="C37" s="14" t="str">
        <f>VLOOKUP(B37,Overall!B:AA,2,0)</f>
        <v>Civil Engineering</v>
      </c>
      <c r="D37" s="14" t="str">
        <f>VLOOKUP(B37,Overall!B:AA,3,0)</f>
        <v>Geometric Design of Highways</v>
      </c>
      <c r="E37" s="14" t="str">
        <f>VLOOKUP(B37,Overall!B:AA,4,0)</f>
        <v>Prof. Rajat Rastogi</v>
      </c>
      <c r="F37" s="15" t="str">
        <f>VLOOKUP(B37,Overall!B:AA,5,0)</f>
        <v>IIT Roorkee</v>
      </c>
      <c r="G37" s="15" t="str">
        <f>VLOOKUP(B37,Overall!B:AA,6,0)</f>
        <v>IIT Roorkee</v>
      </c>
      <c r="H37" s="16" t="str">
        <f>VLOOKUP(B37,Overall!B:AA,7,0)</f>
        <v>12 Weeks</v>
      </c>
      <c r="I37" s="15" t="str">
        <f>VLOOKUP(B37,Overall!B:AA,8,0)</f>
        <v>Rerun</v>
      </c>
      <c r="J37" s="17">
        <f>VLOOKUP(B37,Overall!B:AA,9,0)</f>
        <v>45859</v>
      </c>
      <c r="K37" s="17">
        <f>VLOOKUP(B37,Overall!B:AA,10,0)</f>
        <v>45940</v>
      </c>
      <c r="L37" s="17">
        <f>VLOOKUP(B37,Overall!B:AA,11,0)</f>
        <v>45955</v>
      </c>
      <c r="M37" s="17">
        <f>VLOOKUP(B37,Overall!B:AA,12,0)</f>
        <v>45866</v>
      </c>
      <c r="N37" s="17">
        <f>VLOOKUP(B37,Overall!B:AA,13,0)</f>
        <v>45884</v>
      </c>
      <c r="O37" s="15" t="str">
        <f>VLOOKUP(B37,Overall!B:AA,14,0)</f>
        <v>UG/PG</v>
      </c>
      <c r="P37" s="15" t="str">
        <f>VLOOKUP(B37,Overall!B:AA,15,0)</f>
        <v>Core</v>
      </c>
      <c r="Q37" s="15" t="str">
        <f>VLOOKUP(B37,Overall!B:AA,16,0)</f>
        <v>Yes</v>
      </c>
      <c r="R37" s="14">
        <f>VLOOKUP(B37,Overall!B:AA,17,0)</f>
        <v>0</v>
      </c>
      <c r="S37" s="20" t="str">
        <f>VLOOKUP(B37,Overall!B:AA,18,0)</f>
        <v>https://onlinecourses.nptel.ac.in/noc25_ce84/preview</v>
      </c>
      <c r="T37" s="14" t="str">
        <f>VLOOKUP(B37,Overall!B:AA,19,0)</f>
        <v>noc25_ce84</v>
      </c>
      <c r="U37" s="18" t="str">
        <f>VLOOKUP(B37,Overall!B:AA,20,0)</f>
        <v>https://onlinecourses.nptel.ac.in/noc24_ce68/preview</v>
      </c>
      <c r="V37" s="18" t="str">
        <f>VLOOKUP(B37,Overall!B:AA,21,0)</f>
        <v>https://onlinecourses.nptel.ac.in/noc24_ce68/preview</v>
      </c>
      <c r="W37" s="14" t="str">
        <f>VLOOKUP(B37,Overall!B:AA,22,0)</f>
        <v>noc24_ce68</v>
      </c>
      <c r="X37" s="20" t="str">
        <f>VLOOKUP(B37,Overall!B:AA,23,0)</f>
        <v>https://nptel.ac.in/courses/105107220</v>
      </c>
      <c r="Y37" s="19" t="str">
        <f>VLOOKUP(B37,Overall!B:AA,24,0)</f>
        <v>https://nptel.ac.in/courses/105107220</v>
      </c>
      <c r="Z37" s="14">
        <f>VLOOKUP(B37,Overall!B:AA,25,0)</f>
        <v>105107220</v>
      </c>
      <c r="AA37" s="14"/>
    </row>
    <row r="38" spans="1:27" x14ac:dyDescent="0.25">
      <c r="A38" s="45">
        <v>37</v>
      </c>
      <c r="B38" s="14" t="s">
        <v>1073</v>
      </c>
      <c r="C38" s="14" t="str">
        <f>VLOOKUP(B38,Overall!B:AA,2,0)</f>
        <v>Civil Engineering
Earth Sciences</v>
      </c>
      <c r="D38" s="14" t="str">
        <f>VLOOKUP(B38,Overall!B:AA,3,0)</f>
        <v>Plate Tectonics</v>
      </c>
      <c r="E38" s="14" t="str">
        <f>VLOOKUP(B38,Overall!B:AA,4,0)</f>
        <v>Prof. Pitambar Pati</v>
      </c>
      <c r="F38" s="15" t="str">
        <f>VLOOKUP(B38,Overall!B:AA,5,0)</f>
        <v>IIT Roorkee</v>
      </c>
      <c r="G38" s="15" t="str">
        <f>VLOOKUP(B38,Overall!B:AA,6,0)</f>
        <v>IIT Roorkee</v>
      </c>
      <c r="H38" s="16" t="str">
        <f>VLOOKUP(B38,Overall!B:AA,7,0)</f>
        <v>12 Weeks</v>
      </c>
      <c r="I38" s="15" t="str">
        <f>VLOOKUP(B38,Overall!B:AA,8,0)</f>
        <v>Rerun</v>
      </c>
      <c r="J38" s="17">
        <f>VLOOKUP(B38,Overall!B:AA,9,0)</f>
        <v>45859</v>
      </c>
      <c r="K38" s="17">
        <f>VLOOKUP(B38,Overall!B:AA,10,0)</f>
        <v>45940</v>
      </c>
      <c r="L38" s="17">
        <f>VLOOKUP(B38,Overall!B:AA,11,0)</f>
        <v>45955</v>
      </c>
      <c r="M38" s="17">
        <f>VLOOKUP(B38,Overall!B:AA,12,0)</f>
        <v>45866</v>
      </c>
      <c r="N38" s="17">
        <f>VLOOKUP(B38,Overall!B:AA,13,0)</f>
        <v>45884</v>
      </c>
      <c r="O38" s="15" t="str">
        <f>VLOOKUP(B38,Overall!B:AA,14,0)</f>
        <v>UG/PG</v>
      </c>
      <c r="P38" s="15" t="str">
        <f>VLOOKUP(B38,Overall!B:AA,15,0)</f>
        <v>Core</v>
      </c>
      <c r="Q38" s="15" t="str">
        <f>VLOOKUP(B38,Overall!B:AA,16,0)</f>
        <v>Yes</v>
      </c>
      <c r="R38" s="14">
        <f>VLOOKUP(B38,Overall!B:AA,17,0)</f>
        <v>0</v>
      </c>
      <c r="S38" s="20" t="str">
        <f>VLOOKUP(B38,Overall!B:AA,18,0)</f>
        <v>https://onlinecourses.nptel.ac.in/noc25_ce85/preview</v>
      </c>
      <c r="T38" s="14" t="str">
        <f>VLOOKUP(B38,Overall!B:AA,19,0)</f>
        <v>noc25_ce85</v>
      </c>
      <c r="U38" s="18" t="str">
        <f>VLOOKUP(B38,Overall!B:AA,20,0)</f>
        <v>https://onlinecourses.nptel.ac.in/noc24_ce69/preview</v>
      </c>
      <c r="V38" s="18" t="str">
        <f>VLOOKUP(B38,Overall!B:AA,21,0)</f>
        <v>https://onlinecourses.nptel.ac.in/noc24_ce69/preview</v>
      </c>
      <c r="W38" s="14" t="str">
        <f>VLOOKUP(B38,Overall!B:AA,22,0)</f>
        <v>noc24_ce69</v>
      </c>
      <c r="X38" s="20" t="str">
        <f>VLOOKUP(B38,Overall!B:AA,23,0)</f>
        <v>https://nptel.ac.in/courses/105107224</v>
      </c>
      <c r="Y38" s="19" t="str">
        <f>VLOOKUP(B38,Overall!B:AA,24,0)</f>
        <v>https://nptel.ac.in/courses/105107224</v>
      </c>
      <c r="Z38" s="14">
        <f>VLOOKUP(B38,Overall!B:AA,25,0)</f>
        <v>105107224</v>
      </c>
      <c r="AA38" s="14"/>
    </row>
    <row r="39" spans="1:27" x14ac:dyDescent="0.25">
      <c r="A39" s="45">
        <v>38</v>
      </c>
      <c r="B39" s="14" t="s">
        <v>1079</v>
      </c>
      <c r="C39" s="14" t="str">
        <f>VLOOKUP(B39,Overall!B:AA,2,0)</f>
        <v>Civil Engineering</v>
      </c>
      <c r="D39" s="14" t="str">
        <f>VLOOKUP(B39,Overall!B:AA,3,0)</f>
        <v>Remote Sensing: Principles and Applications</v>
      </c>
      <c r="E39" s="14" t="str">
        <f>VLOOKUP(B39,Overall!B:AA,4,0)</f>
        <v>Prof. Eswar Rajasekaran</v>
      </c>
      <c r="F39" s="15" t="str">
        <f>VLOOKUP(B39,Overall!B:AA,5,0)</f>
        <v>IIT Bombay</v>
      </c>
      <c r="G39" s="15" t="str">
        <f>VLOOKUP(B39,Overall!B:AA,6,0)</f>
        <v>IIT Bombay</v>
      </c>
      <c r="H39" s="16" t="str">
        <f>VLOOKUP(B39,Overall!B:AA,7,0)</f>
        <v>12 Weeks</v>
      </c>
      <c r="I39" s="15" t="str">
        <f>VLOOKUP(B39,Overall!B:AA,8,0)</f>
        <v>Rerun</v>
      </c>
      <c r="J39" s="17">
        <f>VLOOKUP(B39,Overall!B:AA,9,0)</f>
        <v>45859</v>
      </c>
      <c r="K39" s="17">
        <f>VLOOKUP(B39,Overall!B:AA,10,0)</f>
        <v>45940</v>
      </c>
      <c r="L39" s="17">
        <f>VLOOKUP(B39,Overall!B:AA,11,0)</f>
        <v>45955</v>
      </c>
      <c r="M39" s="17">
        <f>VLOOKUP(B39,Overall!B:AA,12,0)</f>
        <v>45866</v>
      </c>
      <c r="N39" s="17">
        <f>VLOOKUP(B39,Overall!B:AA,13,0)</f>
        <v>45884</v>
      </c>
      <c r="O39" s="15" t="str">
        <f>VLOOKUP(B39,Overall!B:AA,14,0)</f>
        <v>UG/PG</v>
      </c>
      <c r="P39" s="15" t="str">
        <f>VLOOKUP(B39,Overall!B:AA,15,0)</f>
        <v>Elective</v>
      </c>
      <c r="Q39" s="15" t="str">
        <f>VLOOKUP(B39,Overall!B:AA,16,0)</f>
        <v>Yes</v>
      </c>
      <c r="R39" s="14" t="str">
        <f>VLOOKUP(B39,Overall!B:AA,17,0)</f>
        <v>Environment</v>
      </c>
      <c r="S39" s="20" t="str">
        <f>VLOOKUP(B39,Overall!B:AA,18,0)</f>
        <v>https://onlinecourses.nptel.ac.in/noc25_ce86/preview</v>
      </c>
      <c r="T39" s="14" t="str">
        <f>VLOOKUP(B39,Overall!B:AA,19,0)</f>
        <v>noc25_ce86</v>
      </c>
      <c r="U39" s="18" t="str">
        <f>VLOOKUP(B39,Overall!B:AA,20,0)</f>
        <v>https://onlinecourses.nptel.ac.in/noc24_ce71/preview</v>
      </c>
      <c r="V39" s="18" t="str">
        <f>VLOOKUP(B39,Overall!B:AA,21,0)</f>
        <v>https://onlinecourses.nptel.ac.in/noc24_ce71/preview</v>
      </c>
      <c r="W39" s="14" t="str">
        <f>VLOOKUP(B39,Overall!B:AA,22,0)</f>
        <v>noc24_ce71</v>
      </c>
      <c r="X39" s="20" t="str">
        <f>VLOOKUP(B39,Overall!B:AA,23,0)</f>
        <v>https://nptel.ac.in/courses/105101206</v>
      </c>
      <c r="Y39" s="19" t="str">
        <f>VLOOKUP(B39,Overall!B:AA,24,0)</f>
        <v>https://nptel.ac.in/courses/105101206</v>
      </c>
      <c r="Z39" s="14">
        <f>VLOOKUP(B39,Overall!B:AA,25,0)</f>
        <v>105101206</v>
      </c>
      <c r="AA39" s="14"/>
    </row>
    <row r="40" spans="1:27" x14ac:dyDescent="0.25">
      <c r="A40" s="45">
        <v>39</v>
      </c>
      <c r="B40" s="14" t="s">
        <v>1084</v>
      </c>
      <c r="C40" s="14" t="str">
        <f>VLOOKUP(B40,Overall!B:AA,2,0)</f>
        <v>Civil Engineering</v>
      </c>
      <c r="D40" s="14" t="str">
        <f>VLOOKUP(B40,Overall!B:AA,3,0)</f>
        <v>Geotechnical Engineering - II</v>
      </c>
      <c r="E40" s="14" t="str">
        <f>VLOOKUP(B40,Overall!B:AA,4,0)</f>
        <v>Prof. D. N. Singh</v>
      </c>
      <c r="F40" s="15" t="str">
        <f>VLOOKUP(B40,Overall!B:AA,5,0)</f>
        <v>IIT Bombay</v>
      </c>
      <c r="G40" s="15" t="str">
        <f>VLOOKUP(B40,Overall!B:AA,6,0)</f>
        <v>IIT Bombay</v>
      </c>
      <c r="H40" s="16" t="str">
        <f>VLOOKUP(B40,Overall!B:AA,7,0)</f>
        <v>12 Weeks</v>
      </c>
      <c r="I40" s="15" t="str">
        <f>VLOOKUP(B40,Overall!B:AA,8,0)</f>
        <v>Rerun</v>
      </c>
      <c r="J40" s="17">
        <f>VLOOKUP(B40,Overall!B:AA,9,0)</f>
        <v>45859</v>
      </c>
      <c r="K40" s="17">
        <f>VLOOKUP(B40,Overall!B:AA,10,0)</f>
        <v>45940</v>
      </c>
      <c r="L40" s="17">
        <f>VLOOKUP(B40,Overall!B:AA,11,0)</f>
        <v>45955</v>
      </c>
      <c r="M40" s="17">
        <f>VLOOKUP(B40,Overall!B:AA,12,0)</f>
        <v>45866</v>
      </c>
      <c r="N40" s="17">
        <f>VLOOKUP(B40,Overall!B:AA,13,0)</f>
        <v>45884</v>
      </c>
      <c r="O40" s="15" t="str">
        <f>VLOOKUP(B40,Overall!B:AA,14,0)</f>
        <v>UG/PG</v>
      </c>
      <c r="P40" s="15" t="str">
        <f>VLOOKUP(B40,Overall!B:AA,15,0)</f>
        <v>Core</v>
      </c>
      <c r="Q40" s="15" t="str">
        <f>VLOOKUP(B40,Overall!B:AA,16,0)</f>
        <v>Yes</v>
      </c>
      <c r="R40" s="14">
        <f>VLOOKUP(B40,Overall!B:AA,17,0)</f>
        <v>0</v>
      </c>
      <c r="S40" s="20" t="str">
        <f>VLOOKUP(B40,Overall!B:AA,18,0)</f>
        <v>https://onlinecourses.nptel.ac.in/noc25_ce87/preview</v>
      </c>
      <c r="T40" s="14" t="str">
        <f>VLOOKUP(B40,Overall!B:AA,19,0)</f>
        <v>noc25_ce87</v>
      </c>
      <c r="U40" s="18" t="str">
        <f>VLOOKUP(B40,Overall!B:AA,20,0)</f>
        <v>https://onlinecourses.nptel.ac.in/noc24_ce89/preview</v>
      </c>
      <c r="V40" s="18" t="str">
        <f>VLOOKUP(B40,Overall!B:AA,21,0)</f>
        <v>https://onlinecourses.nptel.ac.in/noc24_ce89/preview</v>
      </c>
      <c r="W40" s="14" t="str">
        <f>VLOOKUP(B40,Overall!B:AA,22,0)</f>
        <v>noc24_ce89</v>
      </c>
      <c r="X40" s="20" t="str">
        <f>VLOOKUP(B40,Overall!B:AA,23,0)</f>
        <v>https://nptel.ac.in/courses/105101216</v>
      </c>
      <c r="Y40" s="19" t="str">
        <f>VLOOKUP(B40,Overall!B:AA,24,0)</f>
        <v>https://nptel.ac.in/courses/105101216</v>
      </c>
      <c r="Z40" s="14">
        <f>VLOOKUP(B40,Overall!B:AA,25,0)</f>
        <v>105101216</v>
      </c>
      <c r="AA40" s="14"/>
    </row>
    <row r="41" spans="1:27" x14ac:dyDescent="0.25">
      <c r="A41" s="45">
        <v>40</v>
      </c>
      <c r="B41" s="14" t="s">
        <v>1089</v>
      </c>
      <c r="C41" s="14" t="str">
        <f>VLOOKUP(B41,Overall!B:AA,2,0)</f>
        <v>Civil Engineering</v>
      </c>
      <c r="D41" s="14" t="str">
        <f>VLOOKUP(B41,Overall!B:AA,3,0)</f>
        <v>Environmental Geomechanics</v>
      </c>
      <c r="E41" s="14" t="str">
        <f>VLOOKUP(B41,Overall!B:AA,4,0)</f>
        <v>Prof. D. N. Singh</v>
      </c>
      <c r="F41" s="15" t="str">
        <f>VLOOKUP(B41,Overall!B:AA,5,0)</f>
        <v>IIT Bombay</v>
      </c>
      <c r="G41" s="15" t="str">
        <f>VLOOKUP(B41,Overall!B:AA,6,0)</f>
        <v>IIT Bombay</v>
      </c>
      <c r="H41" s="16" t="str">
        <f>VLOOKUP(B41,Overall!B:AA,7,0)</f>
        <v>12 Weeks</v>
      </c>
      <c r="I41" s="15" t="str">
        <f>VLOOKUP(B41,Overall!B:AA,8,0)</f>
        <v>Rerun</v>
      </c>
      <c r="J41" s="17">
        <f>VLOOKUP(B41,Overall!B:AA,9,0)</f>
        <v>45859</v>
      </c>
      <c r="K41" s="17">
        <f>VLOOKUP(B41,Overall!B:AA,10,0)</f>
        <v>45940</v>
      </c>
      <c r="L41" s="17">
        <f>VLOOKUP(B41,Overall!B:AA,11,0)</f>
        <v>45955</v>
      </c>
      <c r="M41" s="17">
        <f>VLOOKUP(B41,Overall!B:AA,12,0)</f>
        <v>45866</v>
      </c>
      <c r="N41" s="17">
        <f>VLOOKUP(B41,Overall!B:AA,13,0)</f>
        <v>45884</v>
      </c>
      <c r="O41" s="15" t="str">
        <f>VLOOKUP(B41,Overall!B:AA,14,0)</f>
        <v>PG</v>
      </c>
      <c r="P41" s="15" t="str">
        <f>VLOOKUP(B41,Overall!B:AA,15,0)</f>
        <v>Core</v>
      </c>
      <c r="Q41" s="15" t="str">
        <f>VLOOKUP(B41,Overall!B:AA,16,0)</f>
        <v>Yes</v>
      </c>
      <c r="R41" s="14">
        <f>VLOOKUP(B41,Overall!B:AA,17,0)</f>
        <v>0</v>
      </c>
      <c r="S41" s="20" t="str">
        <f>VLOOKUP(B41,Overall!B:AA,18,0)</f>
        <v>https://onlinecourses.nptel.ac.in/noc25_ce88/preview</v>
      </c>
      <c r="T41" s="14" t="str">
        <f>VLOOKUP(B41,Overall!B:AA,19,0)</f>
        <v>noc25_ce88</v>
      </c>
      <c r="U41" s="18" t="str">
        <f>VLOOKUP(B41,Overall!B:AA,20,0)</f>
        <v>https://onlinecourses.nptel.ac.in/noc24_ce72/preview</v>
      </c>
      <c r="V41" s="18" t="str">
        <f>VLOOKUP(B41,Overall!B:AA,21,0)</f>
        <v>https://onlinecourses.nptel.ac.in/noc24_ce72/preview</v>
      </c>
      <c r="W41" s="14" t="str">
        <f>VLOOKUP(B41,Overall!B:AA,22,0)</f>
        <v>noc24_ce72</v>
      </c>
      <c r="X41" s="20" t="str">
        <f>VLOOKUP(B41,Overall!B:AA,23,0)</f>
        <v>https://nptel.ac.in/courses/105101200</v>
      </c>
      <c r="Y41" s="19" t="str">
        <f>VLOOKUP(B41,Overall!B:AA,24,0)</f>
        <v>https://nptel.ac.in/courses/105101200</v>
      </c>
      <c r="Z41" s="14">
        <f>VLOOKUP(B41,Overall!B:AA,25,0)</f>
        <v>105101200</v>
      </c>
      <c r="AA41" s="14"/>
    </row>
    <row r="42" spans="1:27" x14ac:dyDescent="0.25">
      <c r="A42" s="45">
        <v>41</v>
      </c>
      <c r="B42" s="14" t="s">
        <v>1099</v>
      </c>
      <c r="C42" s="14" t="str">
        <f>VLOOKUP(B42,Overall!B:AA,2,0)</f>
        <v>Civil Engineering</v>
      </c>
      <c r="D42" s="14" t="str">
        <f>VLOOKUP(B42,Overall!B:AA,3,0)</f>
        <v>Blast and Impact Resistant Structures</v>
      </c>
      <c r="E42" s="14" t="str">
        <f>VLOOKUP(B42,Overall!B:AA,4,0)</f>
        <v>Prof. Hrishikesh Sharma</v>
      </c>
      <c r="F42" s="15" t="str">
        <f>VLOOKUP(B42,Overall!B:AA,5,0)</f>
        <v>IIT Guwahati</v>
      </c>
      <c r="G42" s="15" t="str">
        <f>VLOOKUP(B42,Overall!B:AA,6,0)</f>
        <v>IIT Guwahati</v>
      </c>
      <c r="H42" s="16" t="str">
        <f>VLOOKUP(B42,Overall!B:AA,7,0)</f>
        <v>12 Weeks</v>
      </c>
      <c r="I42" s="15" t="str">
        <f>VLOOKUP(B42,Overall!B:AA,8,0)</f>
        <v>New</v>
      </c>
      <c r="J42" s="17">
        <f>VLOOKUP(B42,Overall!B:AA,9,0)</f>
        <v>45859</v>
      </c>
      <c r="K42" s="17">
        <f>VLOOKUP(B42,Overall!B:AA,10,0)</f>
        <v>45940</v>
      </c>
      <c r="L42" s="17">
        <f>VLOOKUP(B42,Overall!B:AA,11,0)</f>
        <v>45955</v>
      </c>
      <c r="M42" s="17">
        <f>VLOOKUP(B42,Overall!B:AA,12,0)</f>
        <v>45866</v>
      </c>
      <c r="N42" s="17">
        <f>VLOOKUP(B42,Overall!B:AA,13,0)</f>
        <v>45884</v>
      </c>
      <c r="O42" s="15" t="str">
        <f>VLOOKUP(B42,Overall!B:AA,14,0)</f>
        <v>PG</v>
      </c>
      <c r="P42" s="15" t="str">
        <f>VLOOKUP(B42,Overall!B:AA,15,0)</f>
        <v>Elective</v>
      </c>
      <c r="Q42" s="15" t="str">
        <f>VLOOKUP(B42,Overall!B:AA,16,0)</f>
        <v>Yes</v>
      </c>
      <c r="R42" s="14" t="str">
        <f>VLOOKUP(B42,Overall!B:AA,17,0)</f>
        <v>Structural Design</v>
      </c>
      <c r="S42" s="20" t="str">
        <f>VLOOKUP(B42,Overall!B:AA,18,0)</f>
        <v>https://onlinecourses.nptel.ac.in/noc25_ce90/preview</v>
      </c>
      <c r="T42" s="14" t="str">
        <f>VLOOKUP(B42,Overall!B:AA,19,0)</f>
        <v>noc25_ce90</v>
      </c>
      <c r="U42" s="14">
        <f>VLOOKUP(B42,Overall!B:AA,20,0)</f>
        <v>0</v>
      </c>
      <c r="V42" s="14">
        <f>VLOOKUP(B42,Overall!B:AA,21,0)</f>
        <v>0</v>
      </c>
      <c r="W42" s="14">
        <f>VLOOKUP(B42,Overall!B:AA,22,0)</f>
        <v>0</v>
      </c>
      <c r="X42" s="20" t="str">
        <f>VLOOKUP(B42,Overall!B:AA,23,0)</f>
        <v>https://nptel.ac.in/courses/105103687</v>
      </c>
      <c r="Y42" s="19" t="str">
        <f>VLOOKUP(B42,Overall!B:AA,24,0)</f>
        <v>https://nptel.ac.in/courses/105103687</v>
      </c>
      <c r="Z42" s="14" t="str">
        <f>VLOOKUP(B42,Overall!B:AA,25,0)</f>
        <v>105103687</v>
      </c>
      <c r="AA42" s="14"/>
    </row>
    <row r="43" spans="1:27" x14ac:dyDescent="0.25">
      <c r="A43" s="45">
        <v>42</v>
      </c>
      <c r="B43" s="14" t="s">
        <v>1133</v>
      </c>
      <c r="C43" s="14" t="str">
        <f>VLOOKUP(B43,Overall!B:AA,2,0)</f>
        <v>Civil Engineering</v>
      </c>
      <c r="D43" s="14" t="str">
        <f>VLOOKUP(B43,Overall!B:AA,3,0)</f>
        <v>Mechanics of Solids - IITK</v>
      </c>
      <c r="E43" s="14" t="str">
        <f>VLOOKUP(B43,Overall!B:AA,4,0)</f>
        <v>Prof. Priyanka Ghosh</v>
      </c>
      <c r="F43" s="15" t="str">
        <f>VLOOKUP(B43,Overall!B:AA,5,0)</f>
        <v>IIT Kanpur</v>
      </c>
      <c r="G43" s="15" t="str">
        <f>VLOOKUP(B43,Overall!B:AA,6,0)</f>
        <v>IIT Kanpur</v>
      </c>
      <c r="H43" s="16" t="str">
        <f>VLOOKUP(B43,Overall!B:AA,7,0)</f>
        <v>12 Weeks</v>
      </c>
      <c r="I43" s="15" t="str">
        <f>VLOOKUP(B43,Overall!B:AA,8,0)</f>
        <v>Rerun</v>
      </c>
      <c r="J43" s="17">
        <f>VLOOKUP(B43,Overall!B:AA,9,0)</f>
        <v>45859</v>
      </c>
      <c r="K43" s="17">
        <f>VLOOKUP(B43,Overall!B:AA,10,0)</f>
        <v>45940</v>
      </c>
      <c r="L43" s="17">
        <f>VLOOKUP(B43,Overall!B:AA,11,0)</f>
        <v>45955</v>
      </c>
      <c r="M43" s="17">
        <f>VLOOKUP(B43,Overall!B:AA,12,0)</f>
        <v>45866</v>
      </c>
      <c r="N43" s="17">
        <f>VLOOKUP(B43,Overall!B:AA,13,0)</f>
        <v>45884</v>
      </c>
      <c r="O43" s="15" t="str">
        <f>VLOOKUP(B43,Overall!B:AA,14,0)</f>
        <v>UG</v>
      </c>
      <c r="P43" s="15" t="str">
        <f>VLOOKUP(B43,Overall!B:AA,15,0)</f>
        <v>Core</v>
      </c>
      <c r="Q43" s="15" t="str">
        <f>VLOOKUP(B43,Overall!B:AA,16,0)</f>
        <v>No</v>
      </c>
      <c r="R43" s="14" t="str">
        <f>VLOOKUP(B43,Overall!B:AA,17,0)</f>
        <v>Structural Analysis
Structural Design</v>
      </c>
      <c r="S43" s="20" t="str">
        <f>VLOOKUP(B43,Overall!B:AA,18,0)</f>
        <v>https://onlinecourses.nptel.ac.in/noc25_ce97/preview</v>
      </c>
      <c r="T43" s="14" t="str">
        <f>VLOOKUP(B43,Overall!B:AA,19,0)</f>
        <v>noc25_ce97</v>
      </c>
      <c r="U43" s="18" t="str">
        <f>VLOOKUP(B43,Overall!B:AA,20,0)</f>
        <v>https://onlinecourses.nptel.ac.in/noc24_ce76/preview</v>
      </c>
      <c r="V43" s="18" t="str">
        <f>VLOOKUP(B43,Overall!B:AA,21,0)</f>
        <v>https://onlinecourses.nptel.ac.in/noc24_ce76/preview</v>
      </c>
      <c r="W43" s="14" t="str">
        <f>VLOOKUP(B43,Overall!B:AA,22,0)</f>
        <v>noc24_ce76</v>
      </c>
      <c r="X43" s="20" t="str">
        <f>VLOOKUP(B43,Overall!B:AA,23,0)</f>
        <v>https://nptel.ac.in/courses/105104160</v>
      </c>
      <c r="Y43" s="19" t="str">
        <f>VLOOKUP(B43,Overall!B:AA,24,0)</f>
        <v>https://nptel.ac.in/courses/105104160</v>
      </c>
      <c r="Z43" s="14">
        <f>VLOOKUP(B43,Overall!B:AA,25,0)</f>
        <v>105104160</v>
      </c>
      <c r="AA43" s="14"/>
    </row>
    <row r="44" spans="1:27" x14ac:dyDescent="0.25">
      <c r="A44" s="45">
        <v>43</v>
      </c>
      <c r="B44" s="14" t="s">
        <v>1272</v>
      </c>
      <c r="C44" s="14" t="str">
        <f>VLOOKUP(B44,Overall!B:AA,2,0)</f>
        <v>Civil Engineering and Earth Sciences</v>
      </c>
      <c r="D44" s="14" t="str">
        <f>VLOOKUP(B44,Overall!B:AA,3,0)</f>
        <v>Remote Sensing for Natural Hazard Studies</v>
      </c>
      <c r="E44" s="14" t="str">
        <f>VLOOKUP(B44,Overall!B:AA,4,0)</f>
        <v>Prof. Rishikesh Bharti</v>
      </c>
      <c r="F44" s="15" t="str">
        <f>VLOOKUP(B44,Overall!B:AA,5,0)</f>
        <v>IIT Guwahati</v>
      </c>
      <c r="G44" s="15" t="str">
        <f>VLOOKUP(B44,Overall!B:AA,6,0)</f>
        <v>IIT Guwahati</v>
      </c>
      <c r="H44" s="16" t="str">
        <f>VLOOKUP(B44,Overall!B:AA,7,0)</f>
        <v>12 Weeks</v>
      </c>
      <c r="I44" s="15" t="str">
        <f>VLOOKUP(B44,Overall!B:AA,8,0)</f>
        <v>New</v>
      </c>
      <c r="J44" s="17">
        <f>VLOOKUP(B44,Overall!B:AA,9,0)</f>
        <v>45859</v>
      </c>
      <c r="K44" s="17">
        <f>VLOOKUP(B44,Overall!B:AA,10,0)</f>
        <v>45940</v>
      </c>
      <c r="L44" s="17">
        <f>VLOOKUP(B44,Overall!B:AA,11,0)</f>
        <v>45955</v>
      </c>
      <c r="M44" s="17">
        <f>VLOOKUP(B44,Overall!B:AA,12,0)</f>
        <v>45866</v>
      </c>
      <c r="N44" s="17">
        <f>VLOOKUP(B44,Overall!B:AA,13,0)</f>
        <v>45884</v>
      </c>
      <c r="O44" s="15" t="str">
        <f>VLOOKUP(B44,Overall!B:AA,14,0)</f>
        <v>UG/PG</v>
      </c>
      <c r="P44" s="15" t="str">
        <f>VLOOKUP(B44,Overall!B:AA,15,0)</f>
        <v>Core</v>
      </c>
      <c r="Q44" s="15" t="str">
        <f>VLOOKUP(B44,Overall!B:AA,16,0)</f>
        <v>Yes</v>
      </c>
      <c r="R44" s="14">
        <f>VLOOKUP(B44,Overall!B:AA,17,0)</f>
        <v>0</v>
      </c>
      <c r="S44" s="20" t="str">
        <f>VLOOKUP(B44,Overall!B:AA,18,0)</f>
        <v>https://onlinecourses.nptel.ac.in/noc25_ce125/preview</v>
      </c>
      <c r="T44" s="14" t="str">
        <f>VLOOKUP(B44,Overall!B:AA,19,0)</f>
        <v>noc25_ce125</v>
      </c>
      <c r="U44" s="14">
        <f>VLOOKUP(B44,Overall!B:AA,20,0)</f>
        <v>0</v>
      </c>
      <c r="V44" s="14">
        <f>VLOOKUP(B44,Overall!B:AA,21,0)</f>
        <v>0</v>
      </c>
      <c r="W44" s="14">
        <f>VLOOKUP(B44,Overall!B:AA,22,0)</f>
        <v>0</v>
      </c>
      <c r="X44" s="20" t="str">
        <f>VLOOKUP(B44,Overall!B:AA,23,0)</f>
        <v>https://nptel.ac.in/courses/105103692</v>
      </c>
      <c r="Y44" s="19" t="str">
        <f>VLOOKUP(B44,Overall!B:AA,24,0)</f>
        <v>https://nptel.ac.in/courses/105103692</v>
      </c>
      <c r="Z44" s="14" t="str">
        <f>VLOOKUP(B44,Overall!B:AA,25,0)</f>
        <v>105103692</v>
      </c>
      <c r="AA44" s="14"/>
    </row>
    <row r="45" spans="1:27" x14ac:dyDescent="0.25">
      <c r="A45" s="45">
        <v>44</v>
      </c>
      <c r="B45" s="14" t="s">
        <v>1329</v>
      </c>
      <c r="C45" s="14" t="str">
        <f>VLOOKUP(B45,Overall!B:AA,2,0)</f>
        <v>Computer Science and Engineering</v>
      </c>
      <c r="D45" s="14" t="str">
        <f>VLOOKUP(B45,Overall!B:AA,3,0)</f>
        <v>Data Structures and Algorithms Design</v>
      </c>
      <c r="E45" s="14" t="str">
        <f>VLOOKUP(B45,Overall!B:AA,4,0)</f>
        <v>Prof. Nitin Saxena</v>
      </c>
      <c r="F45" s="15" t="str">
        <f>VLOOKUP(B45,Overall!B:AA,5,0)</f>
        <v>IIT Kanpur</v>
      </c>
      <c r="G45" s="15" t="str">
        <f>VLOOKUP(B45,Overall!B:AA,6,0)</f>
        <v>IIT Kanpur</v>
      </c>
      <c r="H45" s="16" t="str">
        <f>VLOOKUP(B45,Overall!B:AA,7,0)</f>
        <v>12 Weeks</v>
      </c>
      <c r="I45" s="15" t="str">
        <f>VLOOKUP(B45,Overall!B:AA,8,0)</f>
        <v>New</v>
      </c>
      <c r="J45" s="17">
        <f>VLOOKUP(B45,Overall!B:AA,9,0)</f>
        <v>45859</v>
      </c>
      <c r="K45" s="17">
        <f>VLOOKUP(B45,Overall!B:AA,10,0)</f>
        <v>45940</v>
      </c>
      <c r="L45" s="17">
        <f>VLOOKUP(B45,Overall!B:AA,11,0)</f>
        <v>45955</v>
      </c>
      <c r="M45" s="17">
        <f>VLOOKUP(B45,Overall!B:AA,12,0)</f>
        <v>45866</v>
      </c>
      <c r="N45" s="17">
        <f>VLOOKUP(B45,Overall!B:AA,13,0)</f>
        <v>45884</v>
      </c>
      <c r="O45" s="15" t="str">
        <f>VLOOKUP(B45,Overall!B:AA,14,0)</f>
        <v>UG/PG</v>
      </c>
      <c r="P45" s="15" t="str">
        <f>VLOOKUP(B45,Overall!B:AA,15,0)</f>
        <v>Core</v>
      </c>
      <c r="Q45" s="15" t="str">
        <f>VLOOKUP(B45,Overall!B:AA,16,0)</f>
        <v>Yes</v>
      </c>
      <c r="R45" s="14" t="str">
        <f>VLOOKUP(B45,Overall!B:AA,17,0)</f>
        <v>Programming</v>
      </c>
      <c r="S45" s="20" t="str">
        <f>VLOOKUP(B45,Overall!B:AA,18,0)</f>
        <v>https://onlinecourses.nptel.ac.in/noc25_cs81/preview</v>
      </c>
      <c r="T45" s="14" t="str">
        <f>VLOOKUP(B45,Overall!B:AA,19,0)</f>
        <v>noc25_cs81</v>
      </c>
      <c r="U45" s="14">
        <f>VLOOKUP(B45,Overall!B:AA,20,0)</f>
        <v>0</v>
      </c>
      <c r="V45" s="14">
        <f>VLOOKUP(B45,Overall!B:AA,21,0)</f>
        <v>0</v>
      </c>
      <c r="W45" s="14">
        <f>VLOOKUP(B45,Overall!B:AA,22,0)</f>
        <v>0</v>
      </c>
      <c r="X45" s="20" t="str">
        <f>VLOOKUP(B45,Overall!B:AA,23,0)</f>
        <v>https://nptel.ac.in/courses/106104697</v>
      </c>
      <c r="Y45" s="19" t="str">
        <f>VLOOKUP(B45,Overall!B:AA,24,0)</f>
        <v>https://nptel.ac.in/courses/106104697</v>
      </c>
      <c r="Z45" s="14" t="str">
        <f>VLOOKUP(B45,Overall!B:AA,25,0)</f>
        <v>106104697</v>
      </c>
      <c r="AA45" s="14"/>
    </row>
    <row r="46" spans="1:27" x14ac:dyDescent="0.25">
      <c r="A46" s="45">
        <v>45</v>
      </c>
      <c r="B46" s="14" t="s">
        <v>1388</v>
      </c>
      <c r="C46" s="14" t="str">
        <f>VLOOKUP(B46,Overall!B:AA,2,0)</f>
        <v>Computer Science and Engineering</v>
      </c>
      <c r="D46" s="14" t="str">
        <f>VLOOKUP(B46,Overall!B:AA,3,0)</f>
        <v>Introduction to Machine Learning</v>
      </c>
      <c r="E46" s="14" t="str">
        <f>VLOOKUP(B46,Overall!B:AA,4,0)</f>
        <v>Prof. Balaraman Ravindran</v>
      </c>
      <c r="F46" s="15" t="str">
        <f>VLOOKUP(B46,Overall!B:AA,5,0)</f>
        <v>IIT Madras</v>
      </c>
      <c r="G46" s="15" t="str">
        <f>VLOOKUP(B46,Overall!B:AA,6,0)</f>
        <v>IIT Madras</v>
      </c>
      <c r="H46" s="16" t="str">
        <f>VLOOKUP(B46,Overall!B:AA,7,0)</f>
        <v>12 Weeks</v>
      </c>
      <c r="I46" s="15" t="str">
        <f>VLOOKUP(B46,Overall!B:AA,8,0)</f>
        <v>Rerun</v>
      </c>
      <c r="J46" s="17">
        <f>VLOOKUP(B46,Overall!B:AA,9,0)</f>
        <v>45859</v>
      </c>
      <c r="K46" s="17">
        <f>VLOOKUP(B46,Overall!B:AA,10,0)</f>
        <v>45940</v>
      </c>
      <c r="L46" s="17">
        <f>VLOOKUP(B46,Overall!B:AA,11,0)</f>
        <v>45955</v>
      </c>
      <c r="M46" s="17">
        <f>VLOOKUP(B46,Overall!B:AA,12,0)</f>
        <v>45866</v>
      </c>
      <c r="N46" s="17">
        <f>VLOOKUP(B46,Overall!B:AA,13,0)</f>
        <v>45884</v>
      </c>
      <c r="O46" s="15" t="str">
        <f>VLOOKUP(B46,Overall!B:AA,14,0)</f>
        <v>UG/PG</v>
      </c>
      <c r="P46" s="15" t="str">
        <f>VLOOKUP(B46,Overall!B:AA,15,0)</f>
        <v>Elective</v>
      </c>
      <c r="Q46" s="15" t="str">
        <f>VLOOKUP(B46,Overall!B:AA,16,0)</f>
        <v>Yes</v>
      </c>
      <c r="R46" s="14" t="str">
        <f>VLOOKUP(B46,Overall!B:AA,17,0)</f>
        <v>Artificial Intelligence
Data Science
Programming
Robotics</v>
      </c>
      <c r="S46" s="20" t="str">
        <f>VLOOKUP(B46,Overall!B:AA,18,0)</f>
        <v>https://onlinecourses.nptel.ac.in/noc25_cs91/preview</v>
      </c>
      <c r="T46" s="14" t="str">
        <f>VLOOKUP(B46,Overall!B:AA,19,0)</f>
        <v>noc25_cs91</v>
      </c>
      <c r="U46" s="18" t="str">
        <f>VLOOKUP(B46,Overall!B:AA,20,0)</f>
        <v>https://onlinecourses.nptel.ac.in/noc25_cs46/preview</v>
      </c>
      <c r="V46" s="18" t="str">
        <f>VLOOKUP(B46,Overall!B:AA,21,0)</f>
        <v>https://onlinecourses.nptel.ac.in/noc25_cs46/preview</v>
      </c>
      <c r="W46" s="14" t="str">
        <f>VLOOKUP(B46,Overall!B:AA,22,0)</f>
        <v>noc25_cs46</v>
      </c>
      <c r="X46" s="20" t="str">
        <f>VLOOKUP(B46,Overall!B:AA,23,0)</f>
        <v>https://nptel.ac.in/courses/106106139</v>
      </c>
      <c r="Y46" s="19" t="str">
        <f>VLOOKUP(B46,Overall!B:AA,24,0)</f>
        <v>https://nptel.ac.in/courses/106106139</v>
      </c>
      <c r="Z46" s="14">
        <f>VLOOKUP(B46,Overall!B:AA,25,0)</f>
        <v>106106139</v>
      </c>
      <c r="AA46" s="14"/>
    </row>
    <row r="47" spans="1:27" x14ac:dyDescent="0.25">
      <c r="A47" s="45">
        <v>46</v>
      </c>
      <c r="B47" s="14" t="s">
        <v>1394</v>
      </c>
      <c r="C47" s="14" t="str">
        <f>VLOOKUP(B47,Overall!B:AA,2,0)</f>
        <v>Computer Science and Engineering</v>
      </c>
      <c r="D47" s="14" t="str">
        <f>VLOOKUP(B47,Overall!B:AA,3,0)</f>
        <v>Reinforcement Learning</v>
      </c>
      <c r="E47" s="14" t="str">
        <f>VLOOKUP(B47,Overall!B:AA,4,0)</f>
        <v>Prof. Balaraman Ravindran</v>
      </c>
      <c r="F47" s="15" t="str">
        <f>VLOOKUP(B47,Overall!B:AA,5,0)</f>
        <v>IIT Madras</v>
      </c>
      <c r="G47" s="15" t="str">
        <f>VLOOKUP(B47,Overall!B:AA,6,0)</f>
        <v>IIT Madras</v>
      </c>
      <c r="H47" s="16" t="str">
        <f>VLOOKUP(B47,Overall!B:AA,7,0)</f>
        <v>12 Weeks</v>
      </c>
      <c r="I47" s="15" t="str">
        <f>VLOOKUP(B47,Overall!B:AA,8,0)</f>
        <v>Rerun</v>
      </c>
      <c r="J47" s="17">
        <f>VLOOKUP(B47,Overall!B:AA,9,0)</f>
        <v>45859</v>
      </c>
      <c r="K47" s="17">
        <f>VLOOKUP(B47,Overall!B:AA,10,0)</f>
        <v>45940</v>
      </c>
      <c r="L47" s="17">
        <f>VLOOKUP(B47,Overall!B:AA,11,0)</f>
        <v>45955</v>
      </c>
      <c r="M47" s="17">
        <f>VLOOKUP(B47,Overall!B:AA,12,0)</f>
        <v>45866</v>
      </c>
      <c r="N47" s="17">
        <f>VLOOKUP(B47,Overall!B:AA,13,0)</f>
        <v>45884</v>
      </c>
      <c r="O47" s="15" t="str">
        <f>VLOOKUP(B47,Overall!B:AA,14,0)</f>
        <v>UG/PG</v>
      </c>
      <c r="P47" s="15" t="str">
        <f>VLOOKUP(B47,Overall!B:AA,15,0)</f>
        <v>Elective</v>
      </c>
      <c r="Q47" s="15" t="str">
        <f>VLOOKUP(B47,Overall!B:AA,16,0)</f>
        <v>Yes</v>
      </c>
      <c r="R47" s="14" t="str">
        <f>VLOOKUP(B47,Overall!B:AA,17,0)</f>
        <v>Artificial Intelligence
Data Science
Robotics</v>
      </c>
      <c r="S47" s="20" t="str">
        <f>VLOOKUP(B47,Overall!B:AA,18,0)</f>
        <v>https://onlinecourses.nptel.ac.in/noc25_cs92/preview</v>
      </c>
      <c r="T47" s="14" t="str">
        <f>VLOOKUP(B47,Overall!B:AA,19,0)</f>
        <v>noc25_cs92</v>
      </c>
      <c r="U47" s="18" t="str">
        <f>VLOOKUP(B47,Overall!B:AA,20,0)</f>
        <v>https://onlinecourses.nptel.ac.in/noc25_cs62/preview</v>
      </c>
      <c r="V47" s="18" t="str">
        <f>VLOOKUP(B47,Overall!B:AA,21,0)</f>
        <v>https://onlinecourses.nptel.ac.in/noc25_cs62/preview</v>
      </c>
      <c r="W47" s="14" t="str">
        <f>VLOOKUP(B47,Overall!B:AA,22,0)</f>
        <v>noc25_cs62</v>
      </c>
      <c r="X47" s="20" t="str">
        <f>VLOOKUP(B47,Overall!B:AA,23,0)</f>
        <v>https://nptel.ac.in/courses/106106143</v>
      </c>
      <c r="Y47" s="19" t="str">
        <f>VLOOKUP(B47,Overall!B:AA,24,0)</f>
        <v>https://nptel.ac.in/courses/106106143</v>
      </c>
      <c r="Z47" s="14">
        <f>VLOOKUP(B47,Overall!B:AA,25,0)</f>
        <v>106106143</v>
      </c>
      <c r="AA47" s="14"/>
    </row>
    <row r="48" spans="1:27" x14ac:dyDescent="0.25">
      <c r="A48" s="45">
        <v>47</v>
      </c>
      <c r="B48" s="14" t="s">
        <v>1399</v>
      </c>
      <c r="C48" s="14" t="str">
        <f>VLOOKUP(B48,Overall!B:AA,2,0)</f>
        <v>Computer Science and Engineering</v>
      </c>
      <c r="D48" s="14" t="str">
        <f>VLOOKUP(B48,Overall!B:AA,3,0)</f>
        <v>Deep Learning for Computer Vision</v>
      </c>
      <c r="E48" s="14" t="str">
        <f>VLOOKUP(B48,Overall!B:AA,4,0)</f>
        <v>Prof. Vineeth N Balasubramanian</v>
      </c>
      <c r="F48" s="15" t="str">
        <f>VLOOKUP(B48,Overall!B:AA,5,0)</f>
        <v>IIT Hyderabad</v>
      </c>
      <c r="G48" s="15" t="str">
        <f>VLOOKUP(B48,Overall!B:AA,6,0)</f>
        <v>IIT Madras</v>
      </c>
      <c r="H48" s="16" t="str">
        <f>VLOOKUP(B48,Overall!B:AA,7,0)</f>
        <v>12 Weeks</v>
      </c>
      <c r="I48" s="15" t="str">
        <f>VLOOKUP(B48,Overall!B:AA,8,0)</f>
        <v>Rerun</v>
      </c>
      <c r="J48" s="17">
        <f>VLOOKUP(B48,Overall!B:AA,9,0)</f>
        <v>45859</v>
      </c>
      <c r="K48" s="17">
        <f>VLOOKUP(B48,Overall!B:AA,10,0)</f>
        <v>45940</v>
      </c>
      <c r="L48" s="17">
        <f>VLOOKUP(B48,Overall!B:AA,11,0)</f>
        <v>45955</v>
      </c>
      <c r="M48" s="17">
        <f>VLOOKUP(B48,Overall!B:AA,12,0)</f>
        <v>45866</v>
      </c>
      <c r="N48" s="17">
        <f>VLOOKUP(B48,Overall!B:AA,13,0)</f>
        <v>45884</v>
      </c>
      <c r="O48" s="15" t="str">
        <f>VLOOKUP(B48,Overall!B:AA,14,0)</f>
        <v>UG/PG</v>
      </c>
      <c r="P48" s="15" t="str">
        <f>VLOOKUP(B48,Overall!B:AA,15,0)</f>
        <v>Elective</v>
      </c>
      <c r="Q48" s="15" t="str">
        <f>VLOOKUP(B48,Overall!B:AA,16,0)</f>
        <v>Yes</v>
      </c>
      <c r="R48" s="14" t="str">
        <f>VLOOKUP(B48,Overall!B:AA,17,0)</f>
        <v>Artificial Intelligence
Data Science</v>
      </c>
      <c r="S48" s="20" t="str">
        <f>VLOOKUP(B48,Overall!B:AA,18,0)</f>
        <v>https://onlinecourses.nptel.ac.in/noc25_cs93/preview</v>
      </c>
      <c r="T48" s="14" t="str">
        <f>VLOOKUP(B48,Overall!B:AA,19,0)</f>
        <v>noc25_cs93</v>
      </c>
      <c r="U48" s="18" t="str">
        <f>VLOOKUP(B48,Overall!B:AA,20,0)</f>
        <v>https://onlinecourses.nptel.ac.in/noc24_cs89/preview</v>
      </c>
      <c r="V48" s="18" t="str">
        <f>VLOOKUP(B48,Overall!B:AA,21,0)</f>
        <v>https://onlinecourses.nptel.ac.in/noc24_cs89/preview</v>
      </c>
      <c r="W48" s="14" t="str">
        <f>VLOOKUP(B48,Overall!B:AA,22,0)</f>
        <v>noc24_cs89</v>
      </c>
      <c r="X48" s="20" t="str">
        <f>VLOOKUP(B48,Overall!B:AA,23,0)</f>
        <v>https://nptel.ac.in/courses/106106224</v>
      </c>
      <c r="Y48" s="19" t="str">
        <f>VLOOKUP(B48,Overall!B:AA,24,0)</f>
        <v>https://nptel.ac.in/courses/106106224</v>
      </c>
      <c r="Z48" s="14">
        <f>VLOOKUP(B48,Overall!B:AA,25,0)</f>
        <v>106106224</v>
      </c>
      <c r="AA48" s="14"/>
    </row>
    <row r="49" spans="1:27" x14ac:dyDescent="0.25">
      <c r="A49" s="45">
        <v>48</v>
      </c>
      <c r="B49" s="14" t="s">
        <v>1417</v>
      </c>
      <c r="C49" s="14" t="str">
        <f>VLOOKUP(B49,Overall!B:AA,2,0)</f>
        <v>Computer Science and Engineering</v>
      </c>
      <c r="D49" s="14" t="str">
        <f>VLOOKUP(B49,Overall!B:AA,3,0)</f>
        <v>Parameterized Algorithms</v>
      </c>
      <c r="E49" s="14" t="str">
        <f>VLOOKUP(B49,Overall!B:AA,4,0)</f>
        <v>Prof. Neeldhara Misra,
Prof. Saket Saurabh</v>
      </c>
      <c r="F49" s="15" t="str">
        <f>VLOOKUP(B49,Overall!B:AA,5,0)</f>
        <v>IIT Gandhinagar
IMSc - The Institute of Mathematical Sciences</v>
      </c>
      <c r="G49" s="15" t="str">
        <f>VLOOKUP(B49,Overall!B:AA,6,0)</f>
        <v>IIT Madras</v>
      </c>
      <c r="H49" s="16" t="str">
        <f>VLOOKUP(B49,Overall!B:AA,7,0)</f>
        <v>12 Weeks</v>
      </c>
      <c r="I49" s="15" t="str">
        <f>VLOOKUP(B49,Overall!B:AA,8,0)</f>
        <v>Rerun</v>
      </c>
      <c r="J49" s="17">
        <f>VLOOKUP(B49,Overall!B:AA,9,0)</f>
        <v>45859</v>
      </c>
      <c r="K49" s="17">
        <f>VLOOKUP(B49,Overall!B:AA,10,0)</f>
        <v>45940</v>
      </c>
      <c r="L49" s="17">
        <f>VLOOKUP(B49,Overall!B:AA,11,0)</f>
        <v>45955</v>
      </c>
      <c r="M49" s="17">
        <f>VLOOKUP(B49,Overall!B:AA,12,0)</f>
        <v>45866</v>
      </c>
      <c r="N49" s="17">
        <f>VLOOKUP(B49,Overall!B:AA,13,0)</f>
        <v>45884</v>
      </c>
      <c r="O49" s="15" t="str">
        <f>VLOOKUP(B49,Overall!B:AA,14,0)</f>
        <v>UG/PG</v>
      </c>
      <c r="P49" s="15" t="str">
        <f>VLOOKUP(B49,Overall!B:AA,15,0)</f>
        <v>Elective</v>
      </c>
      <c r="Q49" s="15" t="str">
        <f>VLOOKUP(B49,Overall!B:AA,16,0)</f>
        <v>Yes</v>
      </c>
      <c r="R49" s="14" t="str">
        <f>VLOOKUP(B49,Overall!B:AA,17,0)</f>
        <v>Foundations of Computing</v>
      </c>
      <c r="S49" s="20" t="str">
        <f>VLOOKUP(B49,Overall!B:AA,18,0)</f>
        <v>https://onlinecourses.nptel.ac.in/noc25_cs96/preview</v>
      </c>
      <c r="T49" s="14" t="str">
        <f>VLOOKUP(B49,Overall!B:AA,19,0)</f>
        <v>noc25_cs96</v>
      </c>
      <c r="U49" s="18" t="str">
        <f>VLOOKUP(B49,Overall!B:AA,20,0)</f>
        <v>https://onlinecourses.nptel.ac.in/noc24_cs117/preview</v>
      </c>
      <c r="V49" s="18" t="str">
        <f>VLOOKUP(B49,Overall!B:AA,21,0)</f>
        <v>https://onlinecourses.nptel.ac.in/noc24_cs117/preview</v>
      </c>
      <c r="W49" s="14" t="str">
        <f>VLOOKUP(B49,Overall!B:AA,22,0)</f>
        <v>noc24_cs117</v>
      </c>
      <c r="X49" s="20" t="str">
        <f>VLOOKUP(B49,Overall!B:AA,23,0)</f>
        <v>https://nptel.ac.in/courses/106106230</v>
      </c>
      <c r="Y49" s="19" t="str">
        <f>VLOOKUP(B49,Overall!B:AA,24,0)</f>
        <v>https://nptel.ac.in/courses/106106230</v>
      </c>
      <c r="Z49" s="14">
        <f>VLOOKUP(B49,Overall!B:AA,25,0)</f>
        <v>106106230</v>
      </c>
      <c r="AA49" s="14"/>
    </row>
    <row r="50" spans="1:27" x14ac:dyDescent="0.25">
      <c r="A50" s="45">
        <v>49</v>
      </c>
      <c r="B50" s="14" t="s">
        <v>1429</v>
      </c>
      <c r="C50" s="14" t="str">
        <f>VLOOKUP(B50,Overall!B:AA,2,0)</f>
        <v>Computer Science and Engineering</v>
      </c>
      <c r="D50" s="14" t="str">
        <f>VLOOKUP(B50,Overall!B:AA,3,0)</f>
        <v>Applied Accelerated Artificial Intelligence</v>
      </c>
      <c r="E50" s="14" t="str">
        <f>VLOOKUP(B50,Overall!B:AA,4,0)</f>
        <v>Prof. Satyajit Das,
Prof. Satyadhyan Chickerur,
Prof. Bharatkumar Sharma,
Prof. Adesuyi Tosin</v>
      </c>
      <c r="F50" s="15" t="str">
        <f>VLOOKUP(B50,Overall!B:AA,5,0)</f>
        <v>IIT Guwahati
KLE Technological University
NVIDIA</v>
      </c>
      <c r="G50" s="15" t="str">
        <f>VLOOKUP(B50,Overall!B:AA,6,0)</f>
        <v>IIT Guwahati</v>
      </c>
      <c r="H50" s="16" t="str">
        <f>VLOOKUP(B50,Overall!B:AA,7,0)</f>
        <v>12 Weeks</v>
      </c>
      <c r="I50" s="15" t="str">
        <f>VLOOKUP(B50,Overall!B:AA,8,0)</f>
        <v>Rerun</v>
      </c>
      <c r="J50" s="17">
        <f>VLOOKUP(B50,Overall!B:AA,9,0)</f>
        <v>45859</v>
      </c>
      <c r="K50" s="17">
        <f>VLOOKUP(B50,Overall!B:AA,10,0)</f>
        <v>45940</v>
      </c>
      <c r="L50" s="17">
        <f>VLOOKUP(B50,Overall!B:AA,11,0)</f>
        <v>45955</v>
      </c>
      <c r="M50" s="17">
        <f>VLOOKUP(B50,Overall!B:AA,12,0)</f>
        <v>45866</v>
      </c>
      <c r="N50" s="17">
        <f>VLOOKUP(B50,Overall!B:AA,13,0)</f>
        <v>45884</v>
      </c>
      <c r="O50" s="15" t="str">
        <f>VLOOKUP(B50,Overall!B:AA,14,0)</f>
        <v>PG</v>
      </c>
      <c r="P50" s="15" t="str">
        <f>VLOOKUP(B50,Overall!B:AA,15,0)</f>
        <v>Elective</v>
      </c>
      <c r="Q50" s="15" t="str">
        <f>VLOOKUP(B50,Overall!B:AA,16,0)</f>
        <v>Yes</v>
      </c>
      <c r="R50" s="14">
        <f>VLOOKUP(B50,Overall!B:AA,17,0)</f>
        <v>0</v>
      </c>
      <c r="S50" s="20" t="str">
        <f>VLOOKUP(B50,Overall!B:AA,18,0)</f>
        <v>https://onlinecourses.nptel.ac.in/noc25_cs98/preview</v>
      </c>
      <c r="T50" s="14" t="str">
        <f>VLOOKUP(B50,Overall!B:AA,19,0)</f>
        <v>noc25_cs98</v>
      </c>
      <c r="U50" s="18" t="str">
        <f>VLOOKUP(B50,Overall!B:AA,20,0)</f>
        <v>https://onlinecourses.nptel.ac.in/noc24_cs104/preview</v>
      </c>
      <c r="V50" s="18" t="str">
        <f>VLOOKUP(B50,Overall!B:AA,21,0)</f>
        <v>https://onlinecourses.nptel.ac.in/noc24_cs104/preview</v>
      </c>
      <c r="W50" s="14" t="str">
        <f>VLOOKUP(B50,Overall!B:AA,22,0)</f>
        <v>noc24_cs104</v>
      </c>
      <c r="X50" s="20" t="str">
        <f>VLOOKUP(B50,Overall!B:AA,23,0)</f>
        <v>https://nptel.ac.in/courses/106106238</v>
      </c>
      <c r="Y50" s="19" t="str">
        <f>VLOOKUP(B50,Overall!B:AA,24,0)</f>
        <v>https://nptel.ac.in/courses/106106238</v>
      </c>
      <c r="Z50" s="14">
        <f>VLOOKUP(B50,Overall!B:AA,25,0)</f>
        <v>106106238</v>
      </c>
      <c r="AA50" s="14"/>
    </row>
    <row r="51" spans="1:27" x14ac:dyDescent="0.25">
      <c r="A51" s="45">
        <v>50</v>
      </c>
      <c r="B51" s="14" t="s">
        <v>1466</v>
      </c>
      <c r="C51" s="14" t="str">
        <f>VLOOKUP(B51,Overall!B:AA,2,0)</f>
        <v>Computer Science and Engineering</v>
      </c>
      <c r="D51" s="14" t="str">
        <f>VLOOKUP(B51,Overall!B:AA,3,0)</f>
        <v>Discrete Mathematics</v>
      </c>
      <c r="E51" s="14" t="str">
        <f>VLOOKUP(B51,Overall!B:AA,4,0)</f>
        <v>Prof. Sudarshan Iyengar</v>
      </c>
      <c r="F51" s="15" t="str">
        <f>VLOOKUP(B51,Overall!B:AA,5,0)</f>
        <v>IIT Ropar</v>
      </c>
      <c r="G51" s="15" t="str">
        <f>VLOOKUP(B51,Overall!B:AA,6,0)</f>
        <v>IIT Madras</v>
      </c>
      <c r="H51" s="16" t="str">
        <f>VLOOKUP(B51,Overall!B:AA,7,0)</f>
        <v>12 Weeks</v>
      </c>
      <c r="I51" s="15" t="str">
        <f>VLOOKUP(B51,Overall!B:AA,8,0)</f>
        <v>Rerun</v>
      </c>
      <c r="J51" s="17">
        <f>VLOOKUP(B51,Overall!B:AA,9,0)</f>
        <v>45859</v>
      </c>
      <c r="K51" s="17">
        <f>VLOOKUP(B51,Overall!B:AA,10,0)</f>
        <v>45940</v>
      </c>
      <c r="L51" s="17">
        <f>VLOOKUP(B51,Overall!B:AA,11,0)</f>
        <v>45955</v>
      </c>
      <c r="M51" s="17">
        <f>VLOOKUP(B51,Overall!B:AA,12,0)</f>
        <v>45866</v>
      </c>
      <c r="N51" s="17">
        <f>VLOOKUP(B51,Overall!B:AA,13,0)</f>
        <v>45884</v>
      </c>
      <c r="O51" s="15" t="str">
        <f>VLOOKUP(B51,Overall!B:AA,14,0)</f>
        <v>UG</v>
      </c>
      <c r="P51" s="15" t="str">
        <f>VLOOKUP(B51,Overall!B:AA,15,0)</f>
        <v>Core</v>
      </c>
      <c r="Q51" s="15" t="str">
        <f>VLOOKUP(B51,Overall!B:AA,16,0)</f>
        <v>No</v>
      </c>
      <c r="R51" s="14" t="str">
        <f>VLOOKUP(B51,Overall!B:AA,17,0)</f>
        <v>Foundations of Computing
Foundations of mathematics</v>
      </c>
      <c r="S51" s="20" t="str">
        <f>VLOOKUP(B51,Overall!B:AA,18,0)</f>
        <v>https://onlinecourses.nptel.ac.in/noc25_cs105/preview</v>
      </c>
      <c r="T51" s="14" t="str">
        <f>VLOOKUP(B51,Overall!B:AA,19,0)</f>
        <v>noc25_cs105</v>
      </c>
      <c r="U51" s="18" t="str">
        <f>VLOOKUP(B51,Overall!B:AA,20,0)</f>
        <v>https://onlinecourses.nptel.ac.in/noc25_cs26/preview</v>
      </c>
      <c r="V51" s="18" t="str">
        <f>VLOOKUP(B51,Overall!B:AA,21,0)</f>
        <v>https://onlinecourses.nptel.ac.in/noc25_cs26/preview</v>
      </c>
      <c r="W51" s="14" t="str">
        <f>VLOOKUP(B51,Overall!B:AA,22,0)</f>
        <v>noc25_cs26</v>
      </c>
      <c r="X51" s="20" t="str">
        <f>VLOOKUP(B51,Overall!B:AA,23,0)</f>
        <v>https://nptel.ac.in/courses/106106183</v>
      </c>
      <c r="Y51" s="19" t="str">
        <f>VLOOKUP(B51,Overall!B:AA,24,0)</f>
        <v>https://nptel.ac.in/courses/106106183</v>
      </c>
      <c r="Z51" s="14">
        <f>VLOOKUP(B51,Overall!B:AA,25,0)</f>
        <v>106106183</v>
      </c>
      <c r="AA51" s="14"/>
    </row>
    <row r="52" spans="1:27" x14ac:dyDescent="0.25">
      <c r="A52" s="45">
        <v>51</v>
      </c>
      <c r="B52" s="14" t="s">
        <v>1471</v>
      </c>
      <c r="C52" s="14" t="str">
        <f>VLOOKUP(B52,Overall!B:AA,2,0)</f>
        <v>Computer Science and Engineering</v>
      </c>
      <c r="D52" s="14" t="str">
        <f>VLOOKUP(B52,Overall!B:AA,3,0)</f>
        <v>Deep Learning - IIT Ropar</v>
      </c>
      <c r="E52" s="14" t="str">
        <f>VLOOKUP(B52,Overall!B:AA,4,0)</f>
        <v>Prof. Sudarshan Iyengar</v>
      </c>
      <c r="F52" s="15" t="str">
        <f>VLOOKUP(B52,Overall!B:AA,5,0)</f>
        <v>IIT Ropar</v>
      </c>
      <c r="G52" s="15" t="str">
        <f>VLOOKUP(B52,Overall!B:AA,6,0)</f>
        <v>IIT Madras</v>
      </c>
      <c r="H52" s="16" t="str">
        <f>VLOOKUP(B52,Overall!B:AA,7,0)</f>
        <v>12 Weeks</v>
      </c>
      <c r="I52" s="15" t="str">
        <f>VLOOKUP(B52,Overall!B:AA,8,0)</f>
        <v>Rerun</v>
      </c>
      <c r="J52" s="17">
        <f>VLOOKUP(B52,Overall!B:AA,9,0)</f>
        <v>45859</v>
      </c>
      <c r="K52" s="17">
        <f>VLOOKUP(B52,Overall!B:AA,10,0)</f>
        <v>45940</v>
      </c>
      <c r="L52" s="17">
        <f>VLOOKUP(B52,Overall!B:AA,11,0)</f>
        <v>45955</v>
      </c>
      <c r="M52" s="17">
        <f>VLOOKUP(B52,Overall!B:AA,12,0)</f>
        <v>45866</v>
      </c>
      <c r="N52" s="17">
        <f>VLOOKUP(B52,Overall!B:AA,13,0)</f>
        <v>45884</v>
      </c>
      <c r="O52" s="15" t="str">
        <f>VLOOKUP(B52,Overall!B:AA,14,0)</f>
        <v>UG/PG</v>
      </c>
      <c r="P52" s="15" t="str">
        <f>VLOOKUP(B52,Overall!B:AA,15,0)</f>
        <v>Elective</v>
      </c>
      <c r="Q52" s="15" t="str">
        <f>VLOOKUP(B52,Overall!B:AA,16,0)</f>
        <v>Yes</v>
      </c>
      <c r="R52" s="14" t="str">
        <f>VLOOKUP(B52,Overall!B:AA,17,0)</f>
        <v>Artificial Intelligence
Data Science
Robotics</v>
      </c>
      <c r="S52" s="20" t="str">
        <f>VLOOKUP(B52,Overall!B:AA,18,0)</f>
        <v>https://onlinecourses.nptel.ac.in/noc25_cs106/preview</v>
      </c>
      <c r="T52" s="14" t="str">
        <f>VLOOKUP(B52,Overall!B:AA,19,0)</f>
        <v>noc25_cs106</v>
      </c>
      <c r="U52" s="18" t="str">
        <f>VLOOKUP(B52,Overall!B:AA,20,0)</f>
        <v>https://onlinecourses.nptel.ac.in/noc25_cs21/preview</v>
      </c>
      <c r="V52" s="18" t="str">
        <f>VLOOKUP(B52,Overall!B:AA,21,0)</f>
        <v>https://onlinecourses.nptel.ac.in/noc25_cs21/preview</v>
      </c>
      <c r="W52" s="14" t="str">
        <f>VLOOKUP(B52,Overall!B:AA,22,0)</f>
        <v>noc25_cs21</v>
      </c>
      <c r="X52" s="20" t="str">
        <f>VLOOKUP(B52,Overall!B:AA,23,0)</f>
        <v>https://nptel.ac.in/courses/106106184</v>
      </c>
      <c r="Y52" s="19" t="str">
        <f>VLOOKUP(B52,Overall!B:AA,24,0)</f>
        <v>https://nptel.ac.in/courses/106106184</v>
      </c>
      <c r="Z52" s="14">
        <f>VLOOKUP(B52,Overall!B:AA,25,0)</f>
        <v>106106184</v>
      </c>
      <c r="AA52" s="14"/>
    </row>
    <row r="53" spans="1:27" x14ac:dyDescent="0.25">
      <c r="A53" s="45">
        <v>52</v>
      </c>
      <c r="B53" s="14" t="s">
        <v>1475</v>
      </c>
      <c r="C53" s="14" t="str">
        <f>VLOOKUP(B53,Overall!B:AA,2,0)</f>
        <v>Computer Science and Engineering</v>
      </c>
      <c r="D53" s="14" t="str">
        <f>VLOOKUP(B53,Overall!B:AA,3,0)</f>
        <v>Cloud Computing</v>
      </c>
      <c r="E53" s="14" t="str">
        <f>VLOOKUP(B53,Overall!B:AA,4,0)</f>
        <v>Prof. Soumya Kanti Ghosh</v>
      </c>
      <c r="F53" s="15" t="str">
        <f>VLOOKUP(B53,Overall!B:AA,5,0)</f>
        <v>IIT Kharagpur</v>
      </c>
      <c r="G53" s="15" t="str">
        <f>VLOOKUP(B53,Overall!B:AA,6,0)</f>
        <v>IIT Kharagpur</v>
      </c>
      <c r="H53" s="16" t="str">
        <f>VLOOKUP(B53,Overall!B:AA,7,0)</f>
        <v>12 Weeks</v>
      </c>
      <c r="I53" s="15" t="str">
        <f>VLOOKUP(B53,Overall!B:AA,8,0)</f>
        <v>Rerun</v>
      </c>
      <c r="J53" s="17">
        <f>VLOOKUP(B53,Overall!B:AA,9,0)</f>
        <v>45859</v>
      </c>
      <c r="K53" s="17">
        <f>VLOOKUP(B53,Overall!B:AA,10,0)</f>
        <v>45940</v>
      </c>
      <c r="L53" s="17">
        <f>VLOOKUP(B53,Overall!B:AA,11,0)</f>
        <v>45955</v>
      </c>
      <c r="M53" s="17">
        <f>VLOOKUP(B53,Overall!B:AA,12,0)</f>
        <v>45866</v>
      </c>
      <c r="N53" s="17">
        <f>VLOOKUP(B53,Overall!B:AA,13,0)</f>
        <v>45884</v>
      </c>
      <c r="O53" s="15" t="str">
        <f>VLOOKUP(B53,Overall!B:AA,14,0)</f>
        <v>UG</v>
      </c>
      <c r="P53" s="15" t="str">
        <f>VLOOKUP(B53,Overall!B:AA,15,0)</f>
        <v>Elective</v>
      </c>
      <c r="Q53" s="15" t="str">
        <f>VLOOKUP(B53,Overall!B:AA,16,0)</f>
        <v>Yes</v>
      </c>
      <c r="R53" s="14" t="str">
        <f>VLOOKUP(B53,Overall!B:AA,17,0)</f>
        <v>Programming
Systems</v>
      </c>
      <c r="S53" s="20" t="str">
        <f>VLOOKUP(B53,Overall!B:AA,18,0)</f>
        <v>https://onlinecourses.nptel.ac.in/noc25_cs107/preview</v>
      </c>
      <c r="T53" s="14" t="str">
        <f>VLOOKUP(B53,Overall!B:AA,19,0)</f>
        <v>noc25_cs107</v>
      </c>
      <c r="U53" s="18" t="str">
        <f>VLOOKUP(B53,Overall!B:AA,20,0)</f>
        <v>https://onlinecourses.nptel.ac.in/noc25_cs11/preview</v>
      </c>
      <c r="V53" s="18" t="str">
        <f>VLOOKUP(B53,Overall!B:AA,21,0)</f>
        <v>https://onlinecourses.nptel.ac.in/noc25_cs11/preview</v>
      </c>
      <c r="W53" s="14" t="str">
        <f>VLOOKUP(B53,Overall!B:AA,22,0)</f>
        <v>noc25_cs11</v>
      </c>
      <c r="X53" s="20" t="str">
        <f>VLOOKUP(B53,Overall!B:AA,23,0)</f>
        <v>https://nptel.ac.in/courses/106105167</v>
      </c>
      <c r="Y53" s="19" t="str">
        <f>VLOOKUP(B53,Overall!B:AA,24,0)</f>
        <v>https://nptel.ac.in/courses/106105167</v>
      </c>
      <c r="Z53" s="14">
        <f>VLOOKUP(B53,Overall!B:AA,25,0)</f>
        <v>106105167</v>
      </c>
      <c r="AA53" s="14"/>
    </row>
    <row r="54" spans="1:27" x14ac:dyDescent="0.25">
      <c r="A54" s="45">
        <v>53</v>
      </c>
      <c r="B54" s="14" t="s">
        <v>1491</v>
      </c>
      <c r="C54" s="14" t="str">
        <f>VLOOKUP(B54,Overall!B:AA,2,0)</f>
        <v>Computer Science and Engineering</v>
      </c>
      <c r="D54" s="14" t="str">
        <f>VLOOKUP(B54,Overall!B:AA,3,0)</f>
        <v>Programming In Java</v>
      </c>
      <c r="E54" s="14" t="str">
        <f>VLOOKUP(B54,Overall!B:AA,4,0)</f>
        <v>Prof. Debasis Samanta</v>
      </c>
      <c r="F54" s="15" t="str">
        <f>VLOOKUP(B54,Overall!B:AA,5,0)</f>
        <v>IIT Kharagpur</v>
      </c>
      <c r="G54" s="15" t="str">
        <f>VLOOKUP(B54,Overall!B:AA,6,0)</f>
        <v>IIT Kharagpur</v>
      </c>
      <c r="H54" s="16" t="str">
        <f>VLOOKUP(B54,Overall!B:AA,7,0)</f>
        <v>12 Weeks</v>
      </c>
      <c r="I54" s="15" t="str">
        <f>VLOOKUP(B54,Overall!B:AA,8,0)</f>
        <v>Rerun</v>
      </c>
      <c r="J54" s="17">
        <f>VLOOKUP(B54,Overall!B:AA,9,0)</f>
        <v>45859</v>
      </c>
      <c r="K54" s="17">
        <f>VLOOKUP(B54,Overall!B:AA,10,0)</f>
        <v>45940</v>
      </c>
      <c r="L54" s="17">
        <f>VLOOKUP(B54,Overall!B:AA,11,0)</f>
        <v>45955</v>
      </c>
      <c r="M54" s="17">
        <f>VLOOKUP(B54,Overall!B:AA,12,0)</f>
        <v>45866</v>
      </c>
      <c r="N54" s="17">
        <f>VLOOKUP(B54,Overall!B:AA,13,0)</f>
        <v>45884</v>
      </c>
      <c r="O54" s="15" t="str">
        <f>VLOOKUP(B54,Overall!B:AA,14,0)</f>
        <v>UG</v>
      </c>
      <c r="P54" s="15" t="str">
        <f>VLOOKUP(B54,Overall!B:AA,15,0)</f>
        <v>Elective</v>
      </c>
      <c r="Q54" s="15" t="str">
        <f>VLOOKUP(B54,Overall!B:AA,16,0)</f>
        <v>Yes</v>
      </c>
      <c r="R54" s="14" t="str">
        <f>VLOOKUP(B54,Overall!B:AA,17,0)</f>
        <v>Programming</v>
      </c>
      <c r="S54" s="20" t="str">
        <f>VLOOKUP(B54,Overall!B:AA,18,0)</f>
        <v>https://onlinecourses.nptel.ac.in/noc25_cs110/preview</v>
      </c>
      <c r="T54" s="14" t="str">
        <f>VLOOKUP(B54,Overall!B:AA,19,0)</f>
        <v>noc25_cs110</v>
      </c>
      <c r="U54" s="18" t="str">
        <f>VLOOKUP(B54,Overall!B:AA,20,0)</f>
        <v>https://onlinecourses.nptel.ac.in/noc25_cs57/preview</v>
      </c>
      <c r="V54" s="18" t="str">
        <f>VLOOKUP(B54,Overall!B:AA,21,0)</f>
        <v>https://onlinecourses.nptel.ac.in/noc25_cs57/preview</v>
      </c>
      <c r="W54" s="14" t="str">
        <f>VLOOKUP(B54,Overall!B:AA,22,0)</f>
        <v>noc25_cs57</v>
      </c>
      <c r="X54" s="20" t="str">
        <f>VLOOKUP(B54,Overall!B:AA,23,0)</f>
        <v>https://nptel.ac.in/courses/106105191</v>
      </c>
      <c r="Y54" s="19" t="str">
        <f>VLOOKUP(B54,Overall!B:AA,24,0)</f>
        <v>https://nptel.ac.in/courses/106105191</v>
      </c>
      <c r="Z54" s="14">
        <f>VLOOKUP(B54,Overall!B:AA,25,0)</f>
        <v>106105191</v>
      </c>
      <c r="AA54" s="14"/>
    </row>
    <row r="55" spans="1:27" x14ac:dyDescent="0.25">
      <c r="A55" s="45">
        <v>54</v>
      </c>
      <c r="B55" s="14" t="s">
        <v>1496</v>
      </c>
      <c r="C55" s="14" t="str">
        <f>VLOOKUP(B55,Overall!B:AA,2,0)</f>
        <v>Computer Science and Engineering</v>
      </c>
      <c r="D55" s="14" t="str">
        <f>VLOOKUP(B55,Overall!B:AA,3,0)</f>
        <v>Stochastic Approximation: Theory and Applications</v>
      </c>
      <c r="E55" s="14" t="str">
        <f>VLOOKUP(B55,Overall!B:AA,4,0)</f>
        <v>Prof. Gugan Chandrashekhar Mallika Thoppe</v>
      </c>
      <c r="F55" s="15" t="str">
        <f>VLOOKUP(B55,Overall!B:AA,5,0)</f>
        <v>IISc Bangalore</v>
      </c>
      <c r="G55" s="15" t="str">
        <f>VLOOKUP(B55,Overall!B:AA,6,0)</f>
        <v>IISc Bangalore</v>
      </c>
      <c r="H55" s="16" t="str">
        <f>VLOOKUP(B55,Overall!B:AA,7,0)</f>
        <v>12 Weeks</v>
      </c>
      <c r="I55" s="15" t="str">
        <f>VLOOKUP(B55,Overall!B:AA,8,0)</f>
        <v>New</v>
      </c>
      <c r="J55" s="17">
        <f>VLOOKUP(B55,Overall!B:AA,9,0)</f>
        <v>45859</v>
      </c>
      <c r="K55" s="17">
        <f>VLOOKUP(B55,Overall!B:AA,10,0)</f>
        <v>45940</v>
      </c>
      <c r="L55" s="17">
        <f>VLOOKUP(B55,Overall!B:AA,11,0)</f>
        <v>45955</v>
      </c>
      <c r="M55" s="17">
        <f>VLOOKUP(B55,Overall!B:AA,12,0)</f>
        <v>45866</v>
      </c>
      <c r="N55" s="17">
        <f>VLOOKUP(B55,Overall!B:AA,13,0)</f>
        <v>45884</v>
      </c>
      <c r="O55" s="15" t="str">
        <f>VLOOKUP(B55,Overall!B:AA,14,0)</f>
        <v>PG</v>
      </c>
      <c r="P55" s="15" t="str">
        <f>VLOOKUP(B55,Overall!B:AA,15,0)</f>
        <v>Elective</v>
      </c>
      <c r="Q55" s="15" t="str">
        <f>VLOOKUP(B55,Overall!B:AA,16,0)</f>
        <v>Yes</v>
      </c>
      <c r="R55" s="14" t="str">
        <f>VLOOKUP(B55,Overall!B:AA,17,0)</f>
        <v>Communication and Signal Processing
Foundations of Computing
Data Science</v>
      </c>
      <c r="S55" s="20" t="str">
        <f>VLOOKUP(B55,Overall!B:AA,18,0)</f>
        <v>https://onlinecourses.nptel.ac.in/noc25_cs111/preview</v>
      </c>
      <c r="T55" s="14" t="str">
        <f>VLOOKUP(B55,Overall!B:AA,19,0)</f>
        <v>noc25_cs111</v>
      </c>
      <c r="U55" s="14">
        <f>VLOOKUP(B55,Overall!B:AA,20,0)</f>
        <v>0</v>
      </c>
      <c r="V55" s="14">
        <f>VLOOKUP(B55,Overall!B:AA,21,0)</f>
        <v>0</v>
      </c>
      <c r="W55" s="14">
        <f>VLOOKUP(B55,Overall!B:AA,22,0)</f>
        <v>0</v>
      </c>
      <c r="X55" s="20" t="str">
        <f>VLOOKUP(B55,Overall!B:AA,23,0)</f>
        <v>https://nptel.ac.in/courses/106108700</v>
      </c>
      <c r="Y55" s="19" t="str">
        <f>VLOOKUP(B55,Overall!B:AA,24,0)</f>
        <v>https://nptel.ac.in/courses/106108700</v>
      </c>
      <c r="Z55" s="14" t="str">
        <f>VLOOKUP(B55,Overall!B:AA,25,0)</f>
        <v>106108700</v>
      </c>
      <c r="AA55" s="14"/>
    </row>
    <row r="56" spans="1:27" x14ac:dyDescent="0.25">
      <c r="A56" s="45">
        <v>55</v>
      </c>
      <c r="B56" s="14" t="s">
        <v>1558</v>
      </c>
      <c r="C56" s="14" t="str">
        <f>VLOOKUP(B56,Overall!B:AA,2,0)</f>
        <v>Computer Science and Engineering
Mathematics</v>
      </c>
      <c r="D56" s="14" t="str">
        <f>VLOOKUP(B56,Overall!B:AA,3,0)</f>
        <v>Randomized Methods in Complexity</v>
      </c>
      <c r="E56" s="14" t="str">
        <f>VLOOKUP(B56,Overall!B:AA,4,0)</f>
        <v>Prof. Nitin Saxena</v>
      </c>
      <c r="F56" s="15" t="str">
        <f>VLOOKUP(B56,Overall!B:AA,5,0)</f>
        <v>IIT Kanpur</v>
      </c>
      <c r="G56" s="15" t="str">
        <f>VLOOKUP(B56,Overall!B:AA,6,0)</f>
        <v>IIT Kanpur</v>
      </c>
      <c r="H56" s="16" t="str">
        <f>VLOOKUP(B56,Overall!B:AA,7,0)</f>
        <v>12 Weeks</v>
      </c>
      <c r="I56" s="15" t="str">
        <f>VLOOKUP(B56,Overall!B:AA,8,0)</f>
        <v>Rerun</v>
      </c>
      <c r="J56" s="17">
        <f>VLOOKUP(B56,Overall!B:AA,9,0)</f>
        <v>45859</v>
      </c>
      <c r="K56" s="17">
        <f>VLOOKUP(B56,Overall!B:AA,10,0)</f>
        <v>45940</v>
      </c>
      <c r="L56" s="17">
        <f>VLOOKUP(B56,Overall!B:AA,11,0)</f>
        <v>45955</v>
      </c>
      <c r="M56" s="17">
        <f>VLOOKUP(B56,Overall!B:AA,12,0)</f>
        <v>45866</v>
      </c>
      <c r="N56" s="17">
        <f>VLOOKUP(B56,Overall!B:AA,13,0)</f>
        <v>45884</v>
      </c>
      <c r="O56" s="15" t="str">
        <f>VLOOKUP(B56,Overall!B:AA,14,0)</f>
        <v>UG/PG</v>
      </c>
      <c r="P56" s="15" t="str">
        <f>VLOOKUP(B56,Overall!B:AA,15,0)</f>
        <v>Elective</v>
      </c>
      <c r="Q56" s="15" t="str">
        <f>VLOOKUP(B56,Overall!B:AA,16,0)</f>
        <v>Yes</v>
      </c>
      <c r="R56" s="14">
        <f>VLOOKUP(B56,Overall!B:AA,17,0)</f>
        <v>0</v>
      </c>
      <c r="S56" s="20" t="str">
        <f>VLOOKUP(B56,Overall!B:AA,18,0)</f>
        <v>https://onlinecourses.nptel.ac.in/noc25_cs122/preview</v>
      </c>
      <c r="T56" s="14" t="str">
        <f>VLOOKUP(B56,Overall!B:AA,19,0)</f>
        <v>noc25_cs122</v>
      </c>
      <c r="U56" s="18" t="str">
        <f>VLOOKUP(B56,Overall!B:AA,20,0)</f>
        <v>https://onlinecourses.nptel.ac.in/noc24_cs100/preview</v>
      </c>
      <c r="V56" s="18" t="str">
        <f>VLOOKUP(B56,Overall!B:AA,21,0)</f>
        <v>https://onlinecourses.nptel.ac.in/noc24_cs100/preview</v>
      </c>
      <c r="W56" s="14" t="str">
        <f>VLOOKUP(B56,Overall!B:AA,22,0)</f>
        <v>noc24_cs100</v>
      </c>
      <c r="X56" s="20" t="str">
        <f>VLOOKUP(B56,Overall!B:AA,23,0)</f>
        <v>https://nptel.ac.in/courses/106104228</v>
      </c>
      <c r="Y56" s="19" t="str">
        <f>VLOOKUP(B56,Overall!B:AA,24,0)</f>
        <v>https://nptel.ac.in/courses/106104228</v>
      </c>
      <c r="Z56" s="14">
        <f>VLOOKUP(B56,Overall!B:AA,25,0)</f>
        <v>106104228</v>
      </c>
      <c r="AA56" s="14"/>
    </row>
    <row r="57" spans="1:27" x14ac:dyDescent="0.25">
      <c r="A57" s="45">
        <v>56</v>
      </c>
      <c r="B57" s="14" t="s">
        <v>1765</v>
      </c>
      <c r="C57" s="14" t="str">
        <f>VLOOKUP(B57,Overall!B:AA,2,0)</f>
        <v>Design Engineering</v>
      </c>
      <c r="D57" s="14" t="str">
        <f>VLOOKUP(B57,Overall!B:AA,3,0)</f>
        <v>Control Systems</v>
      </c>
      <c r="E57" s="14" t="str">
        <f>VLOOKUP(B57,Overall!B:AA,4,0)</f>
        <v>Prof. C.S.Shankar Ram</v>
      </c>
      <c r="F57" s="15" t="str">
        <f>VLOOKUP(B57,Overall!B:AA,5,0)</f>
        <v>IIT Madras</v>
      </c>
      <c r="G57" s="15" t="str">
        <f>VLOOKUP(B57,Overall!B:AA,6,0)</f>
        <v>IIT Madras</v>
      </c>
      <c r="H57" s="16" t="str">
        <f>VLOOKUP(B57,Overall!B:AA,7,0)</f>
        <v>12 Weeks</v>
      </c>
      <c r="I57" s="15" t="str">
        <f>VLOOKUP(B57,Overall!B:AA,8,0)</f>
        <v>Rerun</v>
      </c>
      <c r="J57" s="17">
        <f>VLOOKUP(B57,Overall!B:AA,9,0)</f>
        <v>45859</v>
      </c>
      <c r="K57" s="17">
        <f>VLOOKUP(B57,Overall!B:AA,10,0)</f>
        <v>45940</v>
      </c>
      <c r="L57" s="17">
        <f>VLOOKUP(B57,Overall!B:AA,11,0)</f>
        <v>45955</v>
      </c>
      <c r="M57" s="17">
        <f>VLOOKUP(B57,Overall!B:AA,12,0)</f>
        <v>45866</v>
      </c>
      <c r="N57" s="17">
        <f>VLOOKUP(B57,Overall!B:AA,13,0)</f>
        <v>45884</v>
      </c>
      <c r="O57" s="15" t="str">
        <f>VLOOKUP(B57,Overall!B:AA,14,0)</f>
        <v>UG</v>
      </c>
      <c r="P57" s="15" t="str">
        <f>VLOOKUP(B57,Overall!B:AA,15,0)</f>
        <v>Core</v>
      </c>
      <c r="Q57" s="15" t="str">
        <f>VLOOKUP(B57,Overall!B:AA,16,0)</f>
        <v>No</v>
      </c>
      <c r="R57" s="14" t="str">
        <f>VLOOKUP(B57,Overall!B:AA,17,0)</f>
        <v>Control and Instrumentation</v>
      </c>
      <c r="S57" s="20" t="str">
        <f>VLOOKUP(B57,Overall!B:AA,18,0)</f>
        <v>https://onlinecourses.nptel.ac.in/noc25_de14/preview</v>
      </c>
      <c r="T57" s="14" t="str">
        <f>VLOOKUP(B57,Overall!B:AA,19,0)</f>
        <v>noc25_de14</v>
      </c>
      <c r="U57" s="18" t="str">
        <f>VLOOKUP(B57,Overall!B:AA,20,0)</f>
        <v>https://onlinecourses.nptel.ac.in/noc24_de18/preview</v>
      </c>
      <c r="V57" s="18" t="str">
        <f>VLOOKUP(B57,Overall!B:AA,21,0)</f>
        <v>https://onlinecourses.nptel.ac.in/noc24_de18/preview</v>
      </c>
      <c r="W57" s="14" t="str">
        <f>VLOOKUP(B57,Overall!B:AA,22,0)</f>
        <v>noc24_de18</v>
      </c>
      <c r="X57" s="20" t="str">
        <f>VLOOKUP(B57,Overall!B:AA,23,0)</f>
        <v>https://nptel.ac.in/courses/107106081</v>
      </c>
      <c r="Y57" s="19" t="str">
        <f>VLOOKUP(B57,Overall!B:AA,24,0)</f>
        <v>https://nptel.ac.in/courses/107106081</v>
      </c>
      <c r="Z57" s="14">
        <f>VLOOKUP(B57,Overall!B:AA,25,0)</f>
        <v>107106081</v>
      </c>
      <c r="AA57" s="14"/>
    </row>
    <row r="58" spans="1:27" x14ac:dyDescent="0.25">
      <c r="A58" s="45">
        <v>57</v>
      </c>
      <c r="B58" s="14" t="s">
        <v>1823</v>
      </c>
      <c r="C58" s="14" t="str">
        <f>VLOOKUP(B58,Overall!B:AA,2,0)</f>
        <v>Earth Sciences</v>
      </c>
      <c r="D58" s="14" t="str">
        <f>VLOOKUP(B58,Overall!B:AA,3,0)</f>
        <v>Stress and Strain Issues in Structural Geology</v>
      </c>
      <c r="E58" s="14" t="str">
        <f>VLOOKUP(B58,Overall!B:AA,4,0)</f>
        <v>Prof. Soumyajit Mukherjee</v>
      </c>
      <c r="F58" s="15" t="str">
        <f>VLOOKUP(B58,Overall!B:AA,5,0)</f>
        <v>IIT Bombay</v>
      </c>
      <c r="G58" s="15" t="str">
        <f>VLOOKUP(B58,Overall!B:AA,6,0)</f>
        <v>IIT Bombay</v>
      </c>
      <c r="H58" s="16" t="str">
        <f>VLOOKUP(B58,Overall!B:AA,7,0)</f>
        <v>12 Weeks</v>
      </c>
      <c r="I58" s="15" t="str">
        <f>VLOOKUP(B58,Overall!B:AA,8,0)</f>
        <v>Rerun</v>
      </c>
      <c r="J58" s="17">
        <f>VLOOKUP(B58,Overall!B:AA,9,0)</f>
        <v>45859</v>
      </c>
      <c r="K58" s="17">
        <f>VLOOKUP(B58,Overall!B:AA,10,0)</f>
        <v>45940</v>
      </c>
      <c r="L58" s="17">
        <f>VLOOKUP(B58,Overall!B:AA,11,0)</f>
        <v>45955</v>
      </c>
      <c r="M58" s="17">
        <f>VLOOKUP(B58,Overall!B:AA,12,0)</f>
        <v>45866</v>
      </c>
      <c r="N58" s="17">
        <f>VLOOKUP(B58,Overall!B:AA,13,0)</f>
        <v>45884</v>
      </c>
      <c r="O58" s="15" t="str">
        <f>VLOOKUP(B58,Overall!B:AA,14,0)</f>
        <v>UG/PG</v>
      </c>
      <c r="P58" s="15" t="str">
        <f>VLOOKUP(B58,Overall!B:AA,15,0)</f>
        <v>Core</v>
      </c>
      <c r="Q58" s="15" t="str">
        <f>VLOOKUP(B58,Overall!B:AA,16,0)</f>
        <v>Yes</v>
      </c>
      <c r="R58" s="14">
        <f>VLOOKUP(B58,Overall!B:AA,17,0)</f>
        <v>0</v>
      </c>
      <c r="S58" s="20" t="str">
        <f>VLOOKUP(B58,Overall!B:AA,18,0)</f>
        <v>https://onlinecourses.nptel.ac.in/noc25_ce137/preview</v>
      </c>
      <c r="T58" s="14" t="str">
        <f>VLOOKUP(B58,Overall!B:AA,19,0)</f>
        <v>noc25_ce137</v>
      </c>
      <c r="U58" s="18" t="str">
        <f>VLOOKUP(B58,Overall!B:AA,20,0)</f>
        <v>https://onlinecourses.nptel.ac.in/noc24_ce84/preview</v>
      </c>
      <c r="V58" s="18" t="str">
        <f>VLOOKUP(B58,Overall!B:AA,21,0)</f>
        <v>https://onlinecourses.nptel.ac.in/noc24_ce84/preview</v>
      </c>
      <c r="W58" s="14" t="str">
        <f>VLOOKUP(B58,Overall!B:AA,22,0)</f>
        <v>noc24_ce84</v>
      </c>
      <c r="X58" s="20" t="str">
        <f>VLOOKUP(B58,Overall!B:AA,23,0)</f>
        <v>https://nptel.ac.in/courses/105101474</v>
      </c>
      <c r="Y58" s="19" t="str">
        <f>VLOOKUP(B58,Overall!B:AA,24,0)</f>
        <v>https://nptel.ac.in/courses/105101474</v>
      </c>
      <c r="Z58" s="14">
        <f>VLOOKUP(B58,Overall!B:AA,25,0)</f>
        <v>105101474</v>
      </c>
      <c r="AA58" s="14"/>
    </row>
    <row r="59" spans="1:27" x14ac:dyDescent="0.25">
      <c r="A59" s="45">
        <v>58</v>
      </c>
      <c r="B59" s="14" t="s">
        <v>1844</v>
      </c>
      <c r="C59" s="14" t="str">
        <f>VLOOKUP(B59,Overall!B:AA,2,0)</f>
        <v>Economic Sciences</v>
      </c>
      <c r="D59" s="14" t="str">
        <f>VLOOKUP(B59,Overall!B:AA,3,0)</f>
        <v>Environmental &amp; Resource Economics</v>
      </c>
      <c r="E59" s="14" t="str">
        <f>VLOOKUP(B59,Overall!B:AA,4,0)</f>
        <v>Prof. Sabuj Kumar Mandal</v>
      </c>
      <c r="F59" s="15" t="str">
        <f>VLOOKUP(B59,Overall!B:AA,5,0)</f>
        <v>IIT Madras</v>
      </c>
      <c r="G59" s="15" t="str">
        <f>VLOOKUP(B59,Overall!B:AA,6,0)</f>
        <v>IIT Madras</v>
      </c>
      <c r="H59" s="16" t="str">
        <f>VLOOKUP(B59,Overall!B:AA,7,0)</f>
        <v>12 Weeks</v>
      </c>
      <c r="I59" s="15" t="str">
        <f>VLOOKUP(B59,Overall!B:AA,8,0)</f>
        <v>Rerun</v>
      </c>
      <c r="J59" s="17">
        <f>VLOOKUP(B59,Overall!B:AA,9,0)</f>
        <v>45859</v>
      </c>
      <c r="K59" s="17">
        <f>VLOOKUP(B59,Overall!B:AA,10,0)</f>
        <v>45940</v>
      </c>
      <c r="L59" s="17">
        <f>VLOOKUP(B59,Overall!B:AA,11,0)</f>
        <v>45955</v>
      </c>
      <c r="M59" s="17">
        <f>VLOOKUP(B59,Overall!B:AA,12,0)</f>
        <v>45866</v>
      </c>
      <c r="N59" s="17">
        <f>VLOOKUP(B59,Overall!B:AA,13,0)</f>
        <v>45884</v>
      </c>
      <c r="O59" s="15" t="str">
        <f>VLOOKUP(B59,Overall!B:AA,14,0)</f>
        <v>UG/PG</v>
      </c>
      <c r="P59" s="15" t="str">
        <f>VLOOKUP(B59,Overall!B:AA,15,0)</f>
        <v>Elective</v>
      </c>
      <c r="Q59" s="15" t="str">
        <f>VLOOKUP(B59,Overall!B:AA,16,0)</f>
        <v>Yes</v>
      </c>
      <c r="R59" s="14" t="str">
        <f>VLOOKUP(B59,Overall!B:AA,17,0)</f>
        <v>Economics
Sustainable Architecture</v>
      </c>
      <c r="S59" s="20" t="str">
        <f>VLOOKUP(B59,Overall!B:AA,18,0)</f>
        <v>https://onlinecourses.nptel.ac.in/noc25_ec08/preview</v>
      </c>
      <c r="T59" s="14" t="str">
        <f>VLOOKUP(B59,Overall!B:AA,19,0)</f>
        <v>noc25_ec08</v>
      </c>
      <c r="U59" s="18" t="str">
        <f>VLOOKUP(B59,Overall!B:AA,20,0)</f>
        <v>https://onlinecourses.nptel.ac.in/noc24_ec12/preview</v>
      </c>
      <c r="V59" s="18" t="str">
        <f>VLOOKUP(B59,Overall!B:AA,21,0)</f>
        <v>https://onlinecourses.nptel.ac.in/noc24_ec12/preview</v>
      </c>
      <c r="W59" s="14" t="str">
        <f>VLOOKUP(B59,Overall!B:AA,22,0)</f>
        <v>noc24_ec12</v>
      </c>
      <c r="X59" s="20" t="str">
        <f>VLOOKUP(B59,Overall!B:AA,23,0)</f>
        <v>https://nptel.ac.in/courses/130106113</v>
      </c>
      <c r="Y59" s="19" t="str">
        <f>VLOOKUP(B59,Overall!B:AA,24,0)</f>
        <v>https://nptel.ac.in/courses/130106113</v>
      </c>
      <c r="Z59" s="14">
        <f>VLOOKUP(B59,Overall!B:AA,25,0)</f>
        <v>130106113</v>
      </c>
      <c r="AA59" s="14"/>
    </row>
    <row r="60" spans="1:27" x14ac:dyDescent="0.25">
      <c r="A60" s="45">
        <v>59</v>
      </c>
      <c r="B60" s="14" t="s">
        <v>1851</v>
      </c>
      <c r="C60" s="14" t="str">
        <f>VLOOKUP(B60,Overall!B:AA,2,0)</f>
        <v>Economic Sciences</v>
      </c>
      <c r="D60" s="14" t="str">
        <f>VLOOKUP(B60,Overall!B:AA,3,0)</f>
        <v>Spatial Statistics and Spatial Econometrics</v>
      </c>
      <c r="E60" s="14" t="str">
        <f>VLOOKUP(B60,Overall!B:AA,4,0)</f>
        <v>Prof. Gaurav Arora</v>
      </c>
      <c r="F60" s="15" t="str">
        <f>VLOOKUP(B60,Overall!B:AA,5,0)</f>
        <v>IIIT Delhi</v>
      </c>
      <c r="G60" s="15" t="str">
        <f>VLOOKUP(B60,Overall!B:AA,6,0)</f>
        <v>IIT Madras</v>
      </c>
      <c r="H60" s="16" t="str">
        <f>VLOOKUP(B60,Overall!B:AA,7,0)</f>
        <v>12 Weeks</v>
      </c>
      <c r="I60" s="15" t="str">
        <f>VLOOKUP(B60,Overall!B:AA,8,0)</f>
        <v>Rerun</v>
      </c>
      <c r="J60" s="17">
        <f>VLOOKUP(B60,Overall!B:AA,9,0)</f>
        <v>45859</v>
      </c>
      <c r="K60" s="17">
        <f>VLOOKUP(B60,Overall!B:AA,10,0)</f>
        <v>45940</v>
      </c>
      <c r="L60" s="17">
        <f>VLOOKUP(B60,Overall!B:AA,11,0)</f>
        <v>45955</v>
      </c>
      <c r="M60" s="17">
        <f>VLOOKUP(B60,Overall!B:AA,12,0)</f>
        <v>45866</v>
      </c>
      <c r="N60" s="17">
        <f>VLOOKUP(B60,Overall!B:AA,13,0)</f>
        <v>45884</v>
      </c>
      <c r="O60" s="15" t="str">
        <f>VLOOKUP(B60,Overall!B:AA,14,0)</f>
        <v>UG/PG</v>
      </c>
      <c r="P60" s="15" t="str">
        <f>VLOOKUP(B60,Overall!B:AA,15,0)</f>
        <v>Elective</v>
      </c>
      <c r="Q60" s="15" t="str">
        <f>VLOOKUP(B60,Overall!B:AA,16,0)</f>
        <v>Yes</v>
      </c>
      <c r="R60" s="14">
        <f>VLOOKUP(B60,Overall!B:AA,17,0)</f>
        <v>0</v>
      </c>
      <c r="S60" s="20" t="str">
        <f>VLOOKUP(B60,Overall!B:AA,18,0)</f>
        <v>https://onlinecourses.nptel.ac.in/noc25_ec09/preview</v>
      </c>
      <c r="T60" s="14" t="str">
        <f>VLOOKUP(B60,Overall!B:AA,19,0)</f>
        <v>noc25_ec09</v>
      </c>
      <c r="U60" s="18" t="str">
        <f>VLOOKUP(B60,Overall!B:AA,20,0)</f>
        <v>https://onlinecourses.nptel.ac.in/noc24_ec13/preview</v>
      </c>
      <c r="V60" s="18" t="str">
        <f>VLOOKUP(B60,Overall!B:AA,21,0)</f>
        <v>https://onlinecourses.nptel.ac.in/noc24_ec13/preview</v>
      </c>
      <c r="W60" s="14" t="str">
        <f>VLOOKUP(B60,Overall!B:AA,22,0)</f>
        <v>noc24_ec13</v>
      </c>
      <c r="X60" s="20" t="str">
        <f>VLOOKUP(B60,Overall!B:AA,23,0)</f>
        <v>https://nptel.ac.in/courses/130106115</v>
      </c>
      <c r="Y60" s="19" t="str">
        <f>VLOOKUP(B60,Overall!B:AA,24,0)</f>
        <v>https://nptel.ac.in/courses/130106115</v>
      </c>
      <c r="Z60" s="14">
        <f>VLOOKUP(B60,Overall!B:AA,25,0)</f>
        <v>130106115</v>
      </c>
      <c r="AA60" s="14"/>
    </row>
    <row r="61" spans="1:27" x14ac:dyDescent="0.25">
      <c r="A61" s="45">
        <v>60</v>
      </c>
      <c r="B61" s="14" t="s">
        <v>1856</v>
      </c>
      <c r="C61" s="14" t="str">
        <f>VLOOKUP(B61,Overall!B:AA,2,0)</f>
        <v>Economic Sciences</v>
      </c>
      <c r="D61" s="14" t="str">
        <f>VLOOKUP(B61,Overall!B:AA,3,0)</f>
        <v>Foundations of Accounting &amp; Finance</v>
      </c>
      <c r="E61" s="14" t="str">
        <f>VLOOKUP(B61,Overall!B:AA,4,0)</f>
        <v>Prof. Arun Kumar Gopalaswamy</v>
      </c>
      <c r="F61" s="15" t="str">
        <f>VLOOKUP(B61,Overall!B:AA,5,0)</f>
        <v>IIT Madras</v>
      </c>
      <c r="G61" s="15" t="str">
        <f>VLOOKUP(B61,Overall!B:AA,6,0)</f>
        <v>IIT Madras</v>
      </c>
      <c r="H61" s="16" t="str">
        <f>VLOOKUP(B61,Overall!B:AA,7,0)</f>
        <v>12 Weeks</v>
      </c>
      <c r="I61" s="15" t="str">
        <f>VLOOKUP(B61,Overall!B:AA,8,0)</f>
        <v>Rerun</v>
      </c>
      <c r="J61" s="17">
        <f>VLOOKUP(B61,Overall!B:AA,9,0)</f>
        <v>45859</v>
      </c>
      <c r="K61" s="17">
        <f>VLOOKUP(B61,Overall!B:AA,10,0)</f>
        <v>45940</v>
      </c>
      <c r="L61" s="17">
        <f>VLOOKUP(B61,Overall!B:AA,11,0)</f>
        <v>45955</v>
      </c>
      <c r="M61" s="17">
        <f>VLOOKUP(B61,Overall!B:AA,12,0)</f>
        <v>45866</v>
      </c>
      <c r="N61" s="17">
        <f>VLOOKUP(B61,Overall!B:AA,13,0)</f>
        <v>45884</v>
      </c>
      <c r="O61" s="15" t="str">
        <f>VLOOKUP(B61,Overall!B:AA,14,0)</f>
        <v>UG/PG</v>
      </c>
      <c r="P61" s="15" t="str">
        <f>VLOOKUP(B61,Overall!B:AA,15,0)</f>
        <v>Elective</v>
      </c>
      <c r="Q61" s="15" t="str">
        <f>VLOOKUP(B61,Overall!B:AA,16,0)</f>
        <v>Yes</v>
      </c>
      <c r="R61" s="14">
        <f>VLOOKUP(B61,Overall!B:AA,17,0)</f>
        <v>0</v>
      </c>
      <c r="S61" s="20" t="str">
        <f>VLOOKUP(B61,Overall!B:AA,18,0)</f>
        <v>https://onlinecourses.nptel.ac.in/noc25_ec10/preview</v>
      </c>
      <c r="T61" s="14" t="str">
        <f>VLOOKUP(B61,Overall!B:AA,19,0)</f>
        <v>noc25_ec10</v>
      </c>
      <c r="U61" s="18" t="str">
        <f>VLOOKUP(B61,Overall!B:AA,20,0)</f>
        <v>https://onlinecourses.nptel.ac.in/noc25_ec02/preview</v>
      </c>
      <c r="V61" s="18" t="str">
        <f>VLOOKUP(B61,Overall!B:AA,21,0)</f>
        <v>https://onlinecourses.nptel.ac.in/noc25_ec02/preview</v>
      </c>
      <c r="W61" s="14" t="str">
        <f>VLOOKUP(B61,Overall!B:AA,22,0)</f>
        <v>noc25_ec02</v>
      </c>
      <c r="X61" s="20" t="str">
        <f>VLOOKUP(B61,Overall!B:AA,23,0)</f>
        <v>https://nptel.ac.in/courses/110106368</v>
      </c>
      <c r="Y61" s="19" t="str">
        <f>VLOOKUP(B61,Overall!B:AA,24,0)</f>
        <v>https://nptel.ac.in/courses/110106368</v>
      </c>
      <c r="Z61" s="14">
        <f>VLOOKUP(B61,Overall!B:AA,25,0)</f>
        <v>110106368</v>
      </c>
      <c r="AA61" s="14"/>
    </row>
    <row r="62" spans="1:27" x14ac:dyDescent="0.25">
      <c r="A62" s="45">
        <v>61</v>
      </c>
      <c r="B62" s="14" t="s">
        <v>1900</v>
      </c>
      <c r="C62" s="14" t="str">
        <f>VLOOKUP(B62,Overall!B:AA,2,0)</f>
        <v>Electrical and Electronics Engineering</v>
      </c>
      <c r="D62" s="14" t="str">
        <f>VLOOKUP(B62,Overall!B:AA,3,0)</f>
        <v>Fiber Optic Communication Technology</v>
      </c>
      <c r="E62" s="14" t="str">
        <f>VLOOKUP(B62,Overall!B:AA,4,0)</f>
        <v>Prof. Deepa Venkitesh</v>
      </c>
      <c r="F62" s="15" t="str">
        <f>VLOOKUP(B62,Overall!B:AA,5,0)</f>
        <v>IIT Madras</v>
      </c>
      <c r="G62" s="15" t="str">
        <f>VLOOKUP(B62,Overall!B:AA,6,0)</f>
        <v>IIT Madras</v>
      </c>
      <c r="H62" s="16" t="str">
        <f>VLOOKUP(B62,Overall!B:AA,7,0)</f>
        <v>12 Weeks</v>
      </c>
      <c r="I62" s="15" t="str">
        <f>VLOOKUP(B62,Overall!B:AA,8,0)</f>
        <v>Rerun</v>
      </c>
      <c r="J62" s="17">
        <f>VLOOKUP(B62,Overall!B:AA,9,0)</f>
        <v>45859</v>
      </c>
      <c r="K62" s="17">
        <f>VLOOKUP(B62,Overall!B:AA,10,0)</f>
        <v>45940</v>
      </c>
      <c r="L62" s="17">
        <f>VLOOKUP(B62,Overall!B:AA,11,0)</f>
        <v>45955</v>
      </c>
      <c r="M62" s="17">
        <f>VLOOKUP(B62,Overall!B:AA,12,0)</f>
        <v>45866</v>
      </c>
      <c r="N62" s="17">
        <f>VLOOKUP(B62,Overall!B:AA,13,0)</f>
        <v>45884</v>
      </c>
      <c r="O62" s="15" t="str">
        <f>VLOOKUP(B62,Overall!B:AA,14,0)</f>
        <v>UG/PG</v>
      </c>
      <c r="P62" s="15" t="str">
        <f>VLOOKUP(B62,Overall!B:AA,15,0)</f>
        <v>Elective</v>
      </c>
      <c r="Q62" s="15" t="str">
        <f>VLOOKUP(B62,Overall!B:AA,16,0)</f>
        <v>Yes</v>
      </c>
      <c r="R62" s="14" t="str">
        <f>VLOOKUP(B62,Overall!B:AA,17,0)</f>
        <v>Photonics</v>
      </c>
      <c r="S62" s="20" t="str">
        <f>VLOOKUP(B62,Overall!B:AA,18,0)</f>
        <v>https://onlinecourses.nptel.ac.in/noc25_ee90/preview</v>
      </c>
      <c r="T62" s="14" t="str">
        <f>VLOOKUP(B62,Overall!B:AA,19,0)</f>
        <v>noc25_ee90</v>
      </c>
      <c r="U62" s="18" t="str">
        <f>VLOOKUP(B62,Overall!B:AA,20,0)</f>
        <v>https://onlinecourses.nptel.ac.in/noc24_ee131/preview</v>
      </c>
      <c r="V62" s="18" t="str">
        <f>VLOOKUP(B62,Overall!B:AA,21,0)</f>
        <v>https://onlinecourses.nptel.ac.in/noc24_ee131/preview</v>
      </c>
      <c r="W62" s="14" t="str">
        <f>VLOOKUP(B62,Overall!B:AA,22,0)</f>
        <v>noc24_ee131</v>
      </c>
      <c r="X62" s="20" t="str">
        <f>VLOOKUP(B62,Overall!B:AA,23,0)</f>
        <v>https://nptel.ac.in/courses/108106167</v>
      </c>
      <c r="Y62" s="19" t="str">
        <f>VLOOKUP(B62,Overall!B:AA,24,0)</f>
        <v>https://nptel.ac.in/courses/108106167</v>
      </c>
      <c r="Z62" s="14">
        <f>VLOOKUP(B62,Overall!B:AA,25,0)</f>
        <v>108106167</v>
      </c>
      <c r="AA62" s="14"/>
    </row>
    <row r="63" spans="1:27" x14ac:dyDescent="0.25">
      <c r="A63" s="45">
        <v>62</v>
      </c>
      <c r="B63" s="14" t="s">
        <v>1906</v>
      </c>
      <c r="C63" s="14" t="str">
        <f>VLOOKUP(B63,Overall!B:AA,2,0)</f>
        <v>Electrical and Electronics Engineering</v>
      </c>
      <c r="D63" s="14" t="str">
        <f>VLOOKUP(B63,Overall!B:AA,3,0)</f>
        <v>Basic Electrical Circuits</v>
      </c>
      <c r="E63" s="14" t="str">
        <f>VLOOKUP(B63,Overall!B:AA,4,0)</f>
        <v>Prof. Gajendranath Chowdary</v>
      </c>
      <c r="F63" s="15" t="str">
        <f>VLOOKUP(B63,Overall!B:AA,5,0)</f>
        <v>IIT Hyderabad (IITM)</v>
      </c>
      <c r="G63" s="15" t="str">
        <f>VLOOKUP(B63,Overall!B:AA,6,0)</f>
        <v>IIT Madras</v>
      </c>
      <c r="H63" s="16" t="str">
        <f>VLOOKUP(B63,Overall!B:AA,7,0)</f>
        <v>12 Weeks</v>
      </c>
      <c r="I63" s="15" t="str">
        <f>VLOOKUP(B63,Overall!B:AA,8,0)</f>
        <v>Rerun</v>
      </c>
      <c r="J63" s="17">
        <f>VLOOKUP(B63,Overall!B:AA,9,0)</f>
        <v>45859</v>
      </c>
      <c r="K63" s="17">
        <f>VLOOKUP(B63,Overall!B:AA,10,0)</f>
        <v>45940</v>
      </c>
      <c r="L63" s="17">
        <f>VLOOKUP(B63,Overall!B:AA,11,0)</f>
        <v>45955</v>
      </c>
      <c r="M63" s="17">
        <f>VLOOKUP(B63,Overall!B:AA,12,0)</f>
        <v>45866</v>
      </c>
      <c r="N63" s="17">
        <f>VLOOKUP(B63,Overall!B:AA,13,0)</f>
        <v>45884</v>
      </c>
      <c r="O63" s="15" t="str">
        <f>VLOOKUP(B63,Overall!B:AA,14,0)</f>
        <v>UG</v>
      </c>
      <c r="P63" s="15" t="str">
        <f>VLOOKUP(B63,Overall!B:AA,15,0)</f>
        <v>Core</v>
      </c>
      <c r="Q63" s="15" t="str">
        <f>VLOOKUP(B63,Overall!B:AA,16,0)</f>
        <v>No</v>
      </c>
      <c r="R63" s="14" t="str">
        <f>VLOOKUP(B63,Overall!B:AA,17,0)</f>
        <v>VLSI design
Power Systems and Power Electronics
Control and Instrumentation</v>
      </c>
      <c r="S63" s="20" t="str">
        <f>VLOOKUP(B63,Overall!B:AA,18,0)</f>
        <v>https://onlinecourses.nptel.ac.in/noc25_ee91/preview</v>
      </c>
      <c r="T63" s="14" t="str">
        <f>VLOOKUP(B63,Overall!B:AA,19,0)</f>
        <v>noc25_ee91</v>
      </c>
      <c r="U63" s="18" t="str">
        <f>VLOOKUP(B63,Overall!B:AA,20,0)</f>
        <v>https://onlinecourses.nptel.ac.in/noc24_ee112/preview</v>
      </c>
      <c r="V63" s="18" t="str">
        <f>VLOOKUP(B63,Overall!B:AA,21,0)</f>
        <v>https://onlinecourses.nptel.ac.in/noc24_ee112/preview</v>
      </c>
      <c r="W63" s="14" t="str">
        <f>VLOOKUP(B63,Overall!B:AA,22,0)</f>
        <v>noc24_ee112</v>
      </c>
      <c r="X63" s="20" t="str">
        <f>VLOOKUP(B63,Overall!B:AA,23,0)</f>
        <v>https://nptel.ac.in/courses/117106108</v>
      </c>
      <c r="Y63" s="19" t="str">
        <f>VLOOKUP(B63,Overall!B:AA,24,0)</f>
        <v>https://nptel.ac.in/courses/117106108</v>
      </c>
      <c r="Z63" s="14">
        <f>VLOOKUP(B63,Overall!B:AA,25,0)</f>
        <v>117106108</v>
      </c>
      <c r="AA63" s="14"/>
    </row>
    <row r="64" spans="1:27" x14ac:dyDescent="0.25">
      <c r="A64" s="45">
        <v>63</v>
      </c>
      <c r="B64" s="14" t="s">
        <v>1913</v>
      </c>
      <c r="C64" s="14" t="str">
        <f>VLOOKUP(B64,Overall!B:AA,2,0)</f>
        <v>Electrical and Electronics Engineering</v>
      </c>
      <c r="D64" s="14" t="str">
        <f>VLOOKUP(B64,Overall!B:AA,3,0)</f>
        <v>Introduction to Semiconductor Devices</v>
      </c>
      <c r="E64" s="14" t="str">
        <f>VLOOKUP(B64,Overall!B:AA,4,0)</f>
        <v>Prof. Naresh Kumar Emani</v>
      </c>
      <c r="F64" s="15" t="str">
        <f>VLOOKUP(B64,Overall!B:AA,5,0)</f>
        <v>IIT Hyderabad</v>
      </c>
      <c r="G64" s="15" t="str">
        <f>VLOOKUP(B64,Overall!B:AA,6,0)</f>
        <v>IIT Madras</v>
      </c>
      <c r="H64" s="16" t="str">
        <f>VLOOKUP(B64,Overall!B:AA,7,0)</f>
        <v>12 Weeks</v>
      </c>
      <c r="I64" s="15" t="str">
        <f>VLOOKUP(B64,Overall!B:AA,8,0)</f>
        <v>Rerun</v>
      </c>
      <c r="J64" s="17">
        <f>VLOOKUP(B64,Overall!B:AA,9,0)</f>
        <v>45859</v>
      </c>
      <c r="K64" s="17">
        <f>VLOOKUP(B64,Overall!B:AA,10,0)</f>
        <v>45940</v>
      </c>
      <c r="L64" s="17">
        <f>VLOOKUP(B64,Overall!B:AA,11,0)</f>
        <v>45955</v>
      </c>
      <c r="M64" s="17">
        <f>VLOOKUP(B64,Overall!B:AA,12,0)</f>
        <v>45866</v>
      </c>
      <c r="N64" s="17">
        <f>VLOOKUP(B64,Overall!B:AA,13,0)</f>
        <v>45884</v>
      </c>
      <c r="O64" s="15" t="str">
        <f>VLOOKUP(B64,Overall!B:AA,14,0)</f>
        <v>UG</v>
      </c>
      <c r="P64" s="15" t="str">
        <f>VLOOKUP(B64,Overall!B:AA,15,0)</f>
        <v>Core</v>
      </c>
      <c r="Q64" s="15" t="str">
        <f>VLOOKUP(B64,Overall!B:AA,16,0)</f>
        <v>No</v>
      </c>
      <c r="R64" s="14" t="str">
        <f>VLOOKUP(B64,Overall!B:AA,17,0)</f>
        <v>VLSI design</v>
      </c>
      <c r="S64" s="20" t="str">
        <f>VLOOKUP(B64,Overall!B:AA,18,0)</f>
        <v>https://onlinecourses.nptel.ac.in/noc25_ee92/preview</v>
      </c>
      <c r="T64" s="14" t="str">
        <f>VLOOKUP(B64,Overall!B:AA,19,0)</f>
        <v>noc25_ee92</v>
      </c>
      <c r="U64" s="18" t="str">
        <f>VLOOKUP(B64,Overall!B:AA,20,0)</f>
        <v>https://onlinecourses.nptel.ac.in/noc24_ee99/preview</v>
      </c>
      <c r="V64" s="18" t="str">
        <f>VLOOKUP(B64,Overall!B:AA,21,0)</f>
        <v>https://onlinecourses.nptel.ac.in/noc24_ee99/preview</v>
      </c>
      <c r="W64" s="14" t="str">
        <f>VLOOKUP(B64,Overall!B:AA,22,0)</f>
        <v>noc24_ee99</v>
      </c>
      <c r="X64" s="20" t="str">
        <f>VLOOKUP(B64,Overall!B:AA,23,0)</f>
        <v>https://nptel.ac.in/courses/108106181</v>
      </c>
      <c r="Y64" s="19" t="str">
        <f>VLOOKUP(B64,Overall!B:AA,24,0)</f>
        <v>https://nptel.ac.in/courses/108106181</v>
      </c>
      <c r="Z64" s="14">
        <f>VLOOKUP(B64,Overall!B:AA,25,0)</f>
        <v>108106181</v>
      </c>
      <c r="AA64" s="14"/>
    </row>
    <row r="65" spans="1:27" x14ac:dyDescent="0.25">
      <c r="A65" s="45">
        <v>64</v>
      </c>
      <c r="B65" s="14" t="s">
        <v>1918</v>
      </c>
      <c r="C65" s="14" t="str">
        <f>VLOOKUP(B65,Overall!B:AA,2,0)</f>
        <v>Electrical and Electronics Engineering</v>
      </c>
      <c r="D65" s="14" t="str">
        <f>VLOOKUP(B65,Overall!B:AA,3,0)</f>
        <v>Phase-Locked Loops</v>
      </c>
      <c r="E65" s="14" t="str">
        <f>VLOOKUP(B65,Overall!B:AA,4,0)</f>
        <v>Prof. Saurabh Saxena</v>
      </c>
      <c r="F65" s="15" t="str">
        <f>VLOOKUP(B65,Overall!B:AA,5,0)</f>
        <v>IIT Madras</v>
      </c>
      <c r="G65" s="15" t="str">
        <f>VLOOKUP(B65,Overall!B:AA,6,0)</f>
        <v>IIT Madras</v>
      </c>
      <c r="H65" s="16" t="str">
        <f>VLOOKUP(B65,Overall!B:AA,7,0)</f>
        <v>12 Weeks</v>
      </c>
      <c r="I65" s="15" t="str">
        <f>VLOOKUP(B65,Overall!B:AA,8,0)</f>
        <v>Rerun</v>
      </c>
      <c r="J65" s="17">
        <f>VLOOKUP(B65,Overall!B:AA,9,0)</f>
        <v>45859</v>
      </c>
      <c r="K65" s="17">
        <f>VLOOKUP(B65,Overall!B:AA,10,0)</f>
        <v>45940</v>
      </c>
      <c r="L65" s="17">
        <f>VLOOKUP(B65,Overall!B:AA,11,0)</f>
        <v>45955</v>
      </c>
      <c r="M65" s="17">
        <f>VLOOKUP(B65,Overall!B:AA,12,0)</f>
        <v>45866</v>
      </c>
      <c r="N65" s="17">
        <f>VLOOKUP(B65,Overall!B:AA,13,0)</f>
        <v>45884</v>
      </c>
      <c r="O65" s="15" t="str">
        <f>VLOOKUP(B65,Overall!B:AA,14,0)</f>
        <v>UG/PG</v>
      </c>
      <c r="P65" s="15" t="str">
        <f>VLOOKUP(B65,Overall!B:AA,15,0)</f>
        <v>Elective</v>
      </c>
      <c r="Q65" s="15" t="str">
        <f>VLOOKUP(B65,Overall!B:AA,16,0)</f>
        <v>Yes</v>
      </c>
      <c r="R65" s="14" t="str">
        <f>VLOOKUP(B65,Overall!B:AA,17,0)</f>
        <v>VLSI design</v>
      </c>
      <c r="S65" s="20" t="str">
        <f>VLOOKUP(B65,Overall!B:AA,18,0)</f>
        <v>https://onlinecourses.nptel.ac.in/noc25_ee93/preview</v>
      </c>
      <c r="T65" s="14" t="str">
        <f>VLOOKUP(B65,Overall!B:AA,19,0)</f>
        <v>noc25_ee93</v>
      </c>
      <c r="U65" s="18" t="str">
        <f>VLOOKUP(B65,Overall!B:AA,20,0)</f>
        <v>https://onlinecourses.nptel.ac.in/noc24_ee100/preview</v>
      </c>
      <c r="V65" s="18" t="str">
        <f>VLOOKUP(B65,Overall!B:AA,21,0)</f>
        <v>https://onlinecourses.nptel.ac.in/noc24_ee100/preview</v>
      </c>
      <c r="W65" s="14" t="str">
        <f>VLOOKUP(B65,Overall!B:AA,22,0)</f>
        <v>noc24_ee100</v>
      </c>
      <c r="X65" s="20" t="str">
        <f>VLOOKUP(B65,Overall!B:AA,23,0)</f>
        <v>https://nptel.ac.in/courses/108106184</v>
      </c>
      <c r="Y65" s="19" t="str">
        <f>VLOOKUP(B65,Overall!B:AA,24,0)</f>
        <v>https://nptel.ac.in/courses/108106184</v>
      </c>
      <c r="Z65" s="14">
        <f>VLOOKUP(B65,Overall!B:AA,25,0)</f>
        <v>108106184</v>
      </c>
      <c r="AA65" s="14"/>
    </row>
    <row r="66" spans="1:27" x14ac:dyDescent="0.25">
      <c r="A66" s="45">
        <v>65</v>
      </c>
      <c r="B66" s="14" t="s">
        <v>1923</v>
      </c>
      <c r="C66" s="14" t="str">
        <f>VLOOKUP(B66,Overall!B:AA,2,0)</f>
        <v>Electrical and Electronics Engineering</v>
      </c>
      <c r="D66" s="14" t="str">
        <f>VLOOKUP(B66,Overall!B:AA,3,0)</f>
        <v>Introduction to Photonics</v>
      </c>
      <c r="E66" s="14" t="str">
        <f>VLOOKUP(B66,Overall!B:AA,4,0)</f>
        <v>Prof. Balaji Srinivasan</v>
      </c>
      <c r="F66" s="15" t="str">
        <f>VLOOKUP(B66,Overall!B:AA,5,0)</f>
        <v>IIT Madras</v>
      </c>
      <c r="G66" s="15" t="str">
        <f>VLOOKUP(B66,Overall!B:AA,6,0)</f>
        <v>IIT Madras</v>
      </c>
      <c r="H66" s="16" t="str">
        <f>VLOOKUP(B66,Overall!B:AA,7,0)</f>
        <v>12 Weeks</v>
      </c>
      <c r="I66" s="15" t="str">
        <f>VLOOKUP(B66,Overall!B:AA,8,0)</f>
        <v>Rerun</v>
      </c>
      <c r="J66" s="17">
        <f>VLOOKUP(B66,Overall!B:AA,9,0)</f>
        <v>45859</v>
      </c>
      <c r="K66" s="17">
        <f>VLOOKUP(B66,Overall!B:AA,10,0)</f>
        <v>45940</v>
      </c>
      <c r="L66" s="17">
        <f>VLOOKUP(B66,Overall!B:AA,11,0)</f>
        <v>45955</v>
      </c>
      <c r="M66" s="17">
        <f>VLOOKUP(B66,Overall!B:AA,12,0)</f>
        <v>45866</v>
      </c>
      <c r="N66" s="17">
        <f>VLOOKUP(B66,Overall!B:AA,13,0)</f>
        <v>45884</v>
      </c>
      <c r="O66" s="15" t="str">
        <f>VLOOKUP(B66,Overall!B:AA,14,0)</f>
        <v>UG/PG</v>
      </c>
      <c r="P66" s="15" t="str">
        <f>VLOOKUP(B66,Overall!B:AA,15,0)</f>
        <v>Elective</v>
      </c>
      <c r="Q66" s="15" t="str">
        <f>VLOOKUP(B66,Overall!B:AA,16,0)</f>
        <v>Yes</v>
      </c>
      <c r="R66" s="14" t="str">
        <f>VLOOKUP(B66,Overall!B:AA,17,0)</f>
        <v>Photonics</v>
      </c>
      <c r="S66" s="20" t="str">
        <f>VLOOKUP(B66,Overall!B:AA,18,0)</f>
        <v>https://onlinecourses.nptel.ac.in/noc25_ee94/preview</v>
      </c>
      <c r="T66" s="14" t="str">
        <f>VLOOKUP(B66,Overall!B:AA,19,0)</f>
        <v>noc25_ee94</v>
      </c>
      <c r="U66" s="18" t="str">
        <f>VLOOKUP(B66,Overall!B:AA,20,0)</f>
        <v>https://onlinecourses.nptel.ac.in/noc24_ee144/preview</v>
      </c>
      <c r="V66" s="18" t="str">
        <f>VLOOKUP(B66,Overall!B:AA,21,0)</f>
        <v>https://onlinecourses.nptel.ac.in/noc24_ee144/preview</v>
      </c>
      <c r="W66" s="14" t="str">
        <f>VLOOKUP(B66,Overall!B:AA,22,0)</f>
        <v>noc24_ee144</v>
      </c>
      <c r="X66" s="20" t="str">
        <f>VLOOKUP(B66,Overall!B:AA,23,0)</f>
        <v>https://nptel.ac.in/courses/108106135</v>
      </c>
      <c r="Y66" s="19" t="str">
        <f>VLOOKUP(B66,Overall!B:AA,24,0)</f>
        <v>https://nptel.ac.in/courses/108106135</v>
      </c>
      <c r="Z66" s="14">
        <f>VLOOKUP(B66,Overall!B:AA,25,0)</f>
        <v>108106135</v>
      </c>
      <c r="AA66" s="14"/>
    </row>
    <row r="67" spans="1:27" x14ac:dyDescent="0.25">
      <c r="A67" s="45">
        <v>66</v>
      </c>
      <c r="B67" s="14" t="s">
        <v>1928</v>
      </c>
      <c r="C67" s="14" t="str">
        <f>VLOOKUP(B67,Overall!B:AA,2,0)</f>
        <v>Electrical and Electronics Engineering</v>
      </c>
      <c r="D67" s="14" t="str">
        <f>VLOOKUP(B67,Overall!B:AA,3,0)</f>
        <v>Probability Foundations for Electrical Engineers</v>
      </c>
      <c r="E67" s="14" t="str">
        <f>VLOOKUP(B67,Overall!B:AA,4,0)</f>
        <v>Prof. Krishna Jagannathan</v>
      </c>
      <c r="F67" s="15" t="str">
        <f>VLOOKUP(B67,Overall!B:AA,5,0)</f>
        <v>IIT Madras</v>
      </c>
      <c r="G67" s="15" t="str">
        <f>VLOOKUP(B67,Overall!B:AA,6,0)</f>
        <v>IIT Madras</v>
      </c>
      <c r="H67" s="16" t="str">
        <f>VLOOKUP(B67,Overall!B:AA,7,0)</f>
        <v>12 Weeks</v>
      </c>
      <c r="I67" s="15" t="str">
        <f>VLOOKUP(B67,Overall!B:AA,8,0)</f>
        <v>Rerun</v>
      </c>
      <c r="J67" s="17">
        <f>VLOOKUP(B67,Overall!B:AA,9,0)</f>
        <v>45859</v>
      </c>
      <c r="K67" s="17">
        <f>VLOOKUP(B67,Overall!B:AA,10,0)</f>
        <v>45940</v>
      </c>
      <c r="L67" s="17">
        <f>VLOOKUP(B67,Overall!B:AA,11,0)</f>
        <v>45955</v>
      </c>
      <c r="M67" s="17">
        <f>VLOOKUP(B67,Overall!B:AA,12,0)</f>
        <v>45866</v>
      </c>
      <c r="N67" s="17">
        <f>VLOOKUP(B67,Overall!B:AA,13,0)</f>
        <v>45884</v>
      </c>
      <c r="O67" s="15" t="str">
        <f>VLOOKUP(B67,Overall!B:AA,14,0)</f>
        <v>UG/PG</v>
      </c>
      <c r="P67" s="15" t="str">
        <f>VLOOKUP(B67,Overall!B:AA,15,0)</f>
        <v>Elective</v>
      </c>
      <c r="Q67" s="15" t="str">
        <f>VLOOKUP(B67,Overall!B:AA,16,0)</f>
        <v>Yes</v>
      </c>
      <c r="R67" s="14" t="str">
        <f>VLOOKUP(B67,Overall!B:AA,17,0)</f>
        <v>Communication and Signal Processing</v>
      </c>
      <c r="S67" s="20" t="str">
        <f>VLOOKUP(B67,Overall!B:AA,18,0)</f>
        <v>https://onlinecourses.nptel.ac.in/noc25_ee95/preview</v>
      </c>
      <c r="T67" s="14" t="str">
        <f>VLOOKUP(B67,Overall!B:AA,19,0)</f>
        <v>noc25_ee95</v>
      </c>
      <c r="U67" s="18" t="str">
        <f>VLOOKUP(B67,Overall!B:AA,20,0)</f>
        <v>https://onlinecourses.nptel.ac.in/noc24_ee113/preview</v>
      </c>
      <c r="V67" s="18" t="str">
        <f>VLOOKUP(B67,Overall!B:AA,21,0)</f>
        <v>https://onlinecourses.nptel.ac.in/noc24_ee113/preview</v>
      </c>
      <c r="W67" s="14" t="str">
        <f>VLOOKUP(B67,Overall!B:AA,22,0)</f>
        <v>noc24_ee113</v>
      </c>
      <c r="X67" s="20" t="str">
        <f>VLOOKUP(B67,Overall!B:AA,23,0)</f>
        <v>https://nptel.ac.in/courses/108106083</v>
      </c>
      <c r="Y67" s="19" t="str">
        <f>VLOOKUP(B67,Overall!B:AA,24,0)</f>
        <v>https://nptel.ac.in/courses/108106083</v>
      </c>
      <c r="Z67" s="14">
        <f>VLOOKUP(B67,Overall!B:AA,25,0)</f>
        <v>108106083</v>
      </c>
      <c r="AA67" s="14"/>
    </row>
    <row r="68" spans="1:27" x14ac:dyDescent="0.25">
      <c r="A68" s="45">
        <v>67</v>
      </c>
      <c r="B68" s="14" t="s">
        <v>1938</v>
      </c>
      <c r="C68" s="14" t="str">
        <f>VLOOKUP(B68,Overall!B:AA,2,0)</f>
        <v>Electrical and Electronics Engineering</v>
      </c>
      <c r="D68" s="14" t="str">
        <f>VLOOKUP(B68,Overall!B:AA,3,0)</f>
        <v>Optical Engineering</v>
      </c>
      <c r="E68" s="14" t="str">
        <f>VLOOKUP(B68,Overall!B:AA,4,0)</f>
        <v>Prof. Shanti Bhattacharya</v>
      </c>
      <c r="F68" s="15" t="str">
        <f>VLOOKUP(B68,Overall!B:AA,5,0)</f>
        <v>IIT Madras</v>
      </c>
      <c r="G68" s="15" t="str">
        <f>VLOOKUP(B68,Overall!B:AA,6,0)</f>
        <v>IIT Madras</v>
      </c>
      <c r="H68" s="16" t="str">
        <f>VLOOKUP(B68,Overall!B:AA,7,0)</f>
        <v>12 Weeks</v>
      </c>
      <c r="I68" s="15" t="str">
        <f>VLOOKUP(B68,Overall!B:AA,8,0)</f>
        <v>Rerun</v>
      </c>
      <c r="J68" s="17">
        <f>VLOOKUP(B68,Overall!B:AA,9,0)</f>
        <v>45859</v>
      </c>
      <c r="K68" s="17">
        <f>VLOOKUP(B68,Overall!B:AA,10,0)</f>
        <v>45940</v>
      </c>
      <c r="L68" s="17">
        <f>VLOOKUP(B68,Overall!B:AA,11,0)</f>
        <v>45955</v>
      </c>
      <c r="M68" s="17">
        <f>VLOOKUP(B68,Overall!B:AA,12,0)</f>
        <v>45866</v>
      </c>
      <c r="N68" s="17">
        <f>VLOOKUP(B68,Overall!B:AA,13,0)</f>
        <v>45884</v>
      </c>
      <c r="O68" s="15" t="str">
        <f>VLOOKUP(B68,Overall!B:AA,14,0)</f>
        <v>UG</v>
      </c>
      <c r="P68" s="15" t="str">
        <f>VLOOKUP(B68,Overall!B:AA,15,0)</f>
        <v>Elective</v>
      </c>
      <c r="Q68" s="15" t="str">
        <f>VLOOKUP(B68,Overall!B:AA,16,0)</f>
        <v>Yes</v>
      </c>
      <c r="R68" s="14" t="str">
        <f>VLOOKUP(B68,Overall!B:AA,17,0)</f>
        <v>Photonics</v>
      </c>
      <c r="S68" s="20" t="str">
        <f>VLOOKUP(B68,Overall!B:AA,18,0)</f>
        <v>https://onlinecourses.nptel.ac.in/noc25_ee97/preview</v>
      </c>
      <c r="T68" s="14" t="str">
        <f>VLOOKUP(B68,Overall!B:AA,19,0)</f>
        <v>noc25_ee97</v>
      </c>
      <c r="U68" s="18" t="str">
        <f>VLOOKUP(B68,Overall!B:AA,20,0)</f>
        <v>https://onlinecourses.nptel.ac.in/noc24_ee145/preview</v>
      </c>
      <c r="V68" s="18" t="str">
        <f>VLOOKUP(B68,Overall!B:AA,21,0)</f>
        <v>https://onlinecourses.nptel.ac.in/noc24_ee145/preview</v>
      </c>
      <c r="W68" s="14" t="str">
        <f>VLOOKUP(B68,Overall!B:AA,22,0)</f>
        <v>noc24_ee145</v>
      </c>
      <c r="X68" s="20" t="str">
        <f>VLOOKUP(B68,Overall!B:AA,23,0)</f>
        <v>https://nptel.ac.in/courses/108106161</v>
      </c>
      <c r="Y68" s="19" t="str">
        <f>VLOOKUP(B68,Overall!B:AA,24,0)</f>
        <v>https://nptel.ac.in/courses/108106161</v>
      </c>
      <c r="Z68" s="14">
        <f>VLOOKUP(B68,Overall!B:AA,25,0)</f>
        <v>108106161</v>
      </c>
      <c r="AA68" s="14"/>
    </row>
    <row r="69" spans="1:27" x14ac:dyDescent="0.25">
      <c r="A69" s="45">
        <v>68</v>
      </c>
      <c r="B69" s="14" t="s">
        <v>1963</v>
      </c>
      <c r="C69" s="14" t="str">
        <f>VLOOKUP(B69,Overall!B:AA,2,0)</f>
        <v>Electrical and Electronics Engineering</v>
      </c>
      <c r="D69" s="14" t="str">
        <f>VLOOKUP(B69,Overall!B:AA,3,0)</f>
        <v>Electrical Distribution System Analysis</v>
      </c>
      <c r="E69" s="14" t="str">
        <f>VLOOKUP(B69,Overall!B:AA,4,0)</f>
        <v>Prof. N P Padhy,
Late. Prof. G. B. Kumbhar</v>
      </c>
      <c r="F69" s="15" t="str">
        <f>VLOOKUP(B69,Overall!B:AA,5,0)</f>
        <v>IIT Roorkee</v>
      </c>
      <c r="G69" s="15" t="str">
        <f>VLOOKUP(B69,Overall!B:AA,6,0)</f>
        <v>IIT Roorkee</v>
      </c>
      <c r="H69" s="16" t="str">
        <f>VLOOKUP(B69,Overall!B:AA,7,0)</f>
        <v>12 Weeks</v>
      </c>
      <c r="I69" s="15" t="str">
        <f>VLOOKUP(B69,Overall!B:AA,8,0)</f>
        <v>Rerun</v>
      </c>
      <c r="J69" s="17">
        <f>VLOOKUP(B69,Overall!B:AA,9,0)</f>
        <v>45859</v>
      </c>
      <c r="K69" s="17">
        <f>VLOOKUP(B69,Overall!B:AA,10,0)</f>
        <v>45940</v>
      </c>
      <c r="L69" s="17">
        <f>VLOOKUP(B69,Overall!B:AA,11,0)</f>
        <v>45955</v>
      </c>
      <c r="M69" s="17">
        <f>VLOOKUP(B69,Overall!B:AA,12,0)</f>
        <v>45866</v>
      </c>
      <c r="N69" s="17">
        <f>VLOOKUP(B69,Overall!B:AA,13,0)</f>
        <v>45884</v>
      </c>
      <c r="O69" s="15" t="str">
        <f>VLOOKUP(B69,Overall!B:AA,14,0)</f>
        <v>UG/PG</v>
      </c>
      <c r="P69" s="15" t="str">
        <f>VLOOKUP(B69,Overall!B:AA,15,0)</f>
        <v>Elective</v>
      </c>
      <c r="Q69" s="15" t="str">
        <f>VLOOKUP(B69,Overall!B:AA,16,0)</f>
        <v>Yes</v>
      </c>
      <c r="R69" s="14">
        <f>VLOOKUP(B69,Overall!B:AA,17,0)</f>
        <v>0</v>
      </c>
      <c r="S69" s="20" t="str">
        <f>VLOOKUP(B69,Overall!B:AA,18,0)</f>
        <v>https://onlinecourses.nptel.ac.in/noc25_ee102/preview</v>
      </c>
      <c r="T69" s="14" t="str">
        <f>VLOOKUP(B69,Overall!B:AA,19,0)</f>
        <v>noc25_ee102</v>
      </c>
      <c r="U69" s="18" t="str">
        <f>VLOOKUP(B69,Overall!B:AA,20,0)</f>
        <v>https://onlinecourses.nptel.ac.in/noc24_ee105/preview</v>
      </c>
      <c r="V69" s="18" t="str">
        <f>VLOOKUP(B69,Overall!B:AA,21,0)</f>
        <v>https://onlinecourses.nptel.ac.in/noc24_ee105/preview</v>
      </c>
      <c r="W69" s="14" t="str">
        <f>VLOOKUP(B69,Overall!B:AA,22,0)</f>
        <v>noc24_ee105</v>
      </c>
      <c r="X69" s="20" t="str">
        <f>VLOOKUP(B69,Overall!B:AA,23,0)</f>
        <v>https://nptel.ac.in/courses/108107112</v>
      </c>
      <c r="Y69" s="19" t="str">
        <f>VLOOKUP(B69,Overall!B:AA,24,0)</f>
        <v>https://nptel.ac.in/courses/108107112</v>
      </c>
      <c r="Z69" s="14">
        <f>VLOOKUP(B69,Overall!B:AA,25,0)</f>
        <v>108107112</v>
      </c>
      <c r="AA69" s="14"/>
    </row>
    <row r="70" spans="1:27" x14ac:dyDescent="0.25">
      <c r="A70" s="45">
        <v>69</v>
      </c>
      <c r="B70" s="14" t="s">
        <v>1968</v>
      </c>
      <c r="C70" s="14" t="str">
        <f>VLOOKUP(B70,Overall!B:AA,2,0)</f>
        <v>Electrical and Electronics Engineering</v>
      </c>
      <c r="D70" s="14" t="str">
        <f>VLOOKUP(B70,Overall!B:AA,3,0)</f>
        <v>Analog Electronic Circuit</v>
      </c>
      <c r="E70" s="14" t="str">
        <f>VLOOKUP(B70,Overall!B:AA,4,0)</f>
        <v>Prof. Shouribrata chatterjee</v>
      </c>
      <c r="F70" s="15" t="str">
        <f>VLOOKUP(B70,Overall!B:AA,5,0)</f>
        <v>IIT Delhi</v>
      </c>
      <c r="G70" s="15" t="str">
        <f>VLOOKUP(B70,Overall!B:AA,6,0)</f>
        <v>IIT Delhi</v>
      </c>
      <c r="H70" s="16" t="str">
        <f>VLOOKUP(B70,Overall!B:AA,7,0)</f>
        <v>12 Weeks</v>
      </c>
      <c r="I70" s="15" t="str">
        <f>VLOOKUP(B70,Overall!B:AA,8,0)</f>
        <v>Rerun</v>
      </c>
      <c r="J70" s="17">
        <f>VLOOKUP(B70,Overall!B:AA,9,0)</f>
        <v>45859</v>
      </c>
      <c r="K70" s="17">
        <f>VLOOKUP(B70,Overall!B:AA,10,0)</f>
        <v>45940</v>
      </c>
      <c r="L70" s="17">
        <f>VLOOKUP(B70,Overall!B:AA,11,0)</f>
        <v>45955</v>
      </c>
      <c r="M70" s="17">
        <f>VLOOKUP(B70,Overall!B:AA,12,0)</f>
        <v>45866</v>
      </c>
      <c r="N70" s="17">
        <f>VLOOKUP(B70,Overall!B:AA,13,0)</f>
        <v>45884</v>
      </c>
      <c r="O70" s="15" t="str">
        <f>VLOOKUP(B70,Overall!B:AA,14,0)</f>
        <v>UG</v>
      </c>
      <c r="P70" s="15" t="str">
        <f>VLOOKUP(B70,Overall!B:AA,15,0)</f>
        <v>Core</v>
      </c>
      <c r="Q70" s="15" t="str">
        <f>VLOOKUP(B70,Overall!B:AA,16,0)</f>
        <v>No</v>
      </c>
      <c r="R70" s="14" t="str">
        <f>VLOOKUP(B70,Overall!B:AA,17,0)</f>
        <v>VLSI design
Control and Instrumentation</v>
      </c>
      <c r="S70" s="20" t="str">
        <f>VLOOKUP(B70,Overall!B:AA,18,0)</f>
        <v>https://onlinecourses.nptel.ac.in/noc25_ee103/preview</v>
      </c>
      <c r="T70" s="14" t="str">
        <f>VLOOKUP(B70,Overall!B:AA,19,0)</f>
        <v>noc25_ee103</v>
      </c>
      <c r="U70" s="18" t="str">
        <f>VLOOKUP(B70,Overall!B:AA,20,0)</f>
        <v>https://onlinecourses.nptel.ac.in/noc24_ee140/preview</v>
      </c>
      <c r="V70" s="18" t="str">
        <f>VLOOKUP(B70,Overall!B:AA,21,0)</f>
        <v>https://onlinecourses.nptel.ac.in/noc24_ee140/preview</v>
      </c>
      <c r="W70" s="14" t="str">
        <f>VLOOKUP(B70,Overall!B:AA,22,0)</f>
        <v>noc24_ee140</v>
      </c>
      <c r="X70" s="20" t="str">
        <f>VLOOKUP(B70,Overall!B:AA,23,0)</f>
        <v>https://nptel.ac.in/courses/108102112</v>
      </c>
      <c r="Y70" s="19" t="str">
        <f>VLOOKUP(B70,Overall!B:AA,24,0)</f>
        <v>https://nptel.ac.in/courses/108102112</v>
      </c>
      <c r="Z70" s="14">
        <f>VLOOKUP(B70,Overall!B:AA,25,0)</f>
        <v>108102112</v>
      </c>
      <c r="AA70" s="14"/>
    </row>
    <row r="71" spans="1:27" x14ac:dyDescent="0.25">
      <c r="A71" s="45">
        <v>70</v>
      </c>
      <c r="B71" s="14" t="s">
        <v>2179</v>
      </c>
      <c r="C71" s="14" t="str">
        <f>VLOOKUP(B71,Overall!B:AA,2,0)</f>
        <v>Electrical engineering</v>
      </c>
      <c r="D71" s="14" t="str">
        <f>VLOOKUP(B71,Overall!B:AA,3,0)</f>
        <v>Stochastic Control and Communication</v>
      </c>
      <c r="E71" s="14" t="str">
        <f>VLOOKUP(B71,Overall!B:AA,4,0)</f>
        <v>Prof. Ankur A. Kulkarni</v>
      </c>
      <c r="F71" s="15" t="str">
        <f>VLOOKUP(B71,Overall!B:AA,5,0)</f>
        <v>IIT Bombay</v>
      </c>
      <c r="G71" s="15" t="str">
        <f>VLOOKUP(B71,Overall!B:AA,6,0)</f>
        <v>IIT Bombay</v>
      </c>
      <c r="H71" s="16" t="str">
        <f>VLOOKUP(B71,Overall!B:AA,7,0)</f>
        <v>12 Weeks</v>
      </c>
      <c r="I71" s="15" t="str">
        <f>VLOOKUP(B71,Overall!B:AA,8,0)</f>
        <v>Rerun</v>
      </c>
      <c r="J71" s="17">
        <f>VLOOKUP(B71,Overall!B:AA,9,0)</f>
        <v>45859</v>
      </c>
      <c r="K71" s="17">
        <f>VLOOKUP(B71,Overall!B:AA,10,0)</f>
        <v>45940</v>
      </c>
      <c r="L71" s="17">
        <f>VLOOKUP(B71,Overall!B:AA,11,0)</f>
        <v>45955</v>
      </c>
      <c r="M71" s="17">
        <f>VLOOKUP(B71,Overall!B:AA,12,0)</f>
        <v>45866</v>
      </c>
      <c r="N71" s="17">
        <f>VLOOKUP(B71,Overall!B:AA,13,0)</f>
        <v>45884</v>
      </c>
      <c r="O71" s="15" t="str">
        <f>VLOOKUP(B71,Overall!B:AA,14,0)</f>
        <v>PG</v>
      </c>
      <c r="P71" s="15" t="str">
        <f>VLOOKUP(B71,Overall!B:AA,15,0)</f>
        <v>Elective</v>
      </c>
      <c r="Q71" s="15" t="str">
        <f>VLOOKUP(B71,Overall!B:AA,16,0)</f>
        <v>Yes</v>
      </c>
      <c r="R71" s="14" t="str">
        <f>VLOOKUP(B71,Overall!B:AA,17,0)</f>
        <v>Communication and Signal Processing</v>
      </c>
      <c r="S71" s="20" t="str">
        <f>VLOOKUP(B71,Overall!B:AA,18,0)</f>
        <v>https://onlinecourses.nptel.ac.in/noc25_ee146/preview</v>
      </c>
      <c r="T71" s="14" t="str">
        <f>VLOOKUP(B71,Overall!B:AA,19,0)</f>
        <v>noc25_ee146</v>
      </c>
      <c r="U71" s="18" t="str">
        <f>VLOOKUP(B71,Overall!B:AA,20,0)</f>
        <v>https://onlinecourses.nptel.ac.in/noc24_ee124/preview</v>
      </c>
      <c r="V71" s="18" t="str">
        <f>VLOOKUP(B71,Overall!B:AA,21,0)</f>
        <v>https://onlinecourses.nptel.ac.in/noc24_ee124/preview</v>
      </c>
      <c r="W71" s="14" t="str">
        <f>VLOOKUP(B71,Overall!B:AA,22,0)</f>
        <v>noc24_ee124</v>
      </c>
      <c r="X71" s="20" t="str">
        <f>VLOOKUP(B71,Overall!B:AA,23,0)</f>
        <v>https://nptel.ac.in/courses/108101185</v>
      </c>
      <c r="Y71" s="19" t="str">
        <f>VLOOKUP(B71,Overall!B:AA,24,0)</f>
        <v>https://nptel.ac.in/courses/108101185</v>
      </c>
      <c r="Z71" s="14">
        <f>VLOOKUP(B71,Overall!B:AA,25,0)</f>
        <v>108101185</v>
      </c>
      <c r="AA71" s="14"/>
    </row>
    <row r="72" spans="1:27" x14ac:dyDescent="0.25">
      <c r="A72" s="45">
        <v>71</v>
      </c>
      <c r="B72" s="14" t="s">
        <v>2238</v>
      </c>
      <c r="C72" s="14" t="str">
        <f>VLOOKUP(B72,Overall!B:AA,2,0)</f>
        <v>Electrical Engineering</v>
      </c>
      <c r="D72" s="14" t="str">
        <f>VLOOKUP(B72,Overall!B:AA,3,0)</f>
        <v>A Basic Course on Electric and Magnetic Circuits</v>
      </c>
      <c r="E72" s="14" t="str">
        <f>VLOOKUP(B72,Overall!B:AA,4,0)</f>
        <v>Prof. Ashok Kumar Pradhan</v>
      </c>
      <c r="F72" s="15" t="str">
        <f>VLOOKUP(B72,Overall!B:AA,5,0)</f>
        <v>IIT Kharagpur</v>
      </c>
      <c r="G72" s="15" t="str">
        <f>VLOOKUP(B72,Overall!B:AA,6,0)</f>
        <v>IIT Kharagpur</v>
      </c>
      <c r="H72" s="16" t="str">
        <f>VLOOKUP(B72,Overall!B:AA,7,0)</f>
        <v>12 Weeks</v>
      </c>
      <c r="I72" s="15" t="str">
        <f>VLOOKUP(B72,Overall!B:AA,8,0)</f>
        <v>Rerun</v>
      </c>
      <c r="J72" s="17">
        <f>VLOOKUP(B72,Overall!B:AA,9,0)</f>
        <v>45859</v>
      </c>
      <c r="K72" s="17">
        <f>VLOOKUP(B72,Overall!B:AA,10,0)</f>
        <v>45940</v>
      </c>
      <c r="L72" s="17">
        <f>VLOOKUP(B72,Overall!B:AA,11,0)</f>
        <v>45955</v>
      </c>
      <c r="M72" s="17">
        <f>VLOOKUP(B72,Overall!B:AA,12,0)</f>
        <v>45866</v>
      </c>
      <c r="N72" s="17">
        <f>VLOOKUP(B72,Overall!B:AA,13,0)</f>
        <v>45884</v>
      </c>
      <c r="O72" s="15" t="str">
        <f>VLOOKUP(B72,Overall!B:AA,14,0)</f>
        <v>UG</v>
      </c>
      <c r="P72" s="15" t="str">
        <f>VLOOKUP(B72,Overall!B:AA,15,0)</f>
        <v>Core</v>
      </c>
      <c r="Q72" s="15" t="str">
        <f>VLOOKUP(B72,Overall!B:AA,16,0)</f>
        <v>No</v>
      </c>
      <c r="R72" s="14" t="str">
        <f>VLOOKUP(B72,Overall!B:AA,17,0)</f>
        <v>Power Systems and Power Electronics</v>
      </c>
      <c r="S72" s="20" t="str">
        <f>VLOOKUP(B72,Overall!B:AA,18,0)</f>
        <v>https://onlinecourses.nptel.ac.in/noc25_ee158/preview</v>
      </c>
      <c r="T72" s="14" t="str">
        <f>VLOOKUP(B72,Overall!B:AA,19,0)</f>
        <v>noc25_ee158</v>
      </c>
      <c r="U72" s="18" t="str">
        <f>VLOOKUP(B72,Overall!B:AA,20,0)</f>
        <v>https://onlinecourses.nptel.ac.in/noc24_ee125/preview</v>
      </c>
      <c r="V72" s="18" t="str">
        <f>VLOOKUP(B72,Overall!B:AA,21,0)</f>
        <v>https://onlinecourses.nptel.ac.in/noc24_ee125/preview</v>
      </c>
      <c r="W72" s="14" t="str">
        <f>VLOOKUP(B72,Overall!B:AA,22,0)</f>
        <v>noc24_ee125</v>
      </c>
      <c r="X72" s="20" t="str">
        <f>VLOOKUP(B72,Overall!B:AA,23,0)</f>
        <v>https://nptel.ac.in/courses/108105479</v>
      </c>
      <c r="Y72" s="19" t="str">
        <f>VLOOKUP(B72,Overall!B:AA,24,0)</f>
        <v>https://nptel.ac.in/courses/108105479</v>
      </c>
      <c r="Z72" s="14">
        <f>VLOOKUP(B72,Overall!B:AA,25,0)</f>
        <v>108105479</v>
      </c>
      <c r="AA72" s="14"/>
    </row>
    <row r="73" spans="1:27" x14ac:dyDescent="0.25">
      <c r="A73" s="45">
        <v>72</v>
      </c>
      <c r="B73" s="14" t="s">
        <v>2323</v>
      </c>
      <c r="C73" s="14" t="str">
        <f>VLOOKUP(B73,Overall!B:AA,2,0)</f>
        <v>Electronics and Communication Engineering</v>
      </c>
      <c r="D73" s="14" t="str">
        <f>VLOOKUP(B73,Overall!B:AA,3,0)</f>
        <v>5G Wireless Standard Design</v>
      </c>
      <c r="E73" s="14" t="str">
        <f>VLOOKUP(B73,Overall!B:AA,4,0)</f>
        <v>Prof. Rohit Budhiraja</v>
      </c>
      <c r="F73" s="15" t="str">
        <f>VLOOKUP(B73,Overall!B:AA,5,0)</f>
        <v>IIT Kanpur</v>
      </c>
      <c r="G73" s="15" t="str">
        <f>VLOOKUP(B73,Overall!B:AA,6,0)</f>
        <v>IIT Kanpur</v>
      </c>
      <c r="H73" s="16" t="str">
        <f>VLOOKUP(B73,Overall!B:AA,7,0)</f>
        <v>12 Weeks</v>
      </c>
      <c r="I73" s="15" t="str">
        <f>VLOOKUP(B73,Overall!B:AA,8,0)</f>
        <v>Rerun</v>
      </c>
      <c r="J73" s="17">
        <f>VLOOKUP(B73,Overall!B:AA,9,0)</f>
        <v>45859</v>
      </c>
      <c r="K73" s="17">
        <f>VLOOKUP(B73,Overall!B:AA,10,0)</f>
        <v>45940</v>
      </c>
      <c r="L73" s="17">
        <f>VLOOKUP(B73,Overall!B:AA,11,0)</f>
        <v>45955</v>
      </c>
      <c r="M73" s="17">
        <f>VLOOKUP(B73,Overall!B:AA,12,0)</f>
        <v>45866</v>
      </c>
      <c r="N73" s="17">
        <f>VLOOKUP(B73,Overall!B:AA,13,0)</f>
        <v>45884</v>
      </c>
      <c r="O73" s="15" t="str">
        <f>VLOOKUP(B73,Overall!B:AA,14,0)</f>
        <v>UG/PG</v>
      </c>
      <c r="P73" s="15" t="str">
        <f>VLOOKUP(B73,Overall!B:AA,15,0)</f>
        <v>Elective</v>
      </c>
      <c r="Q73" s="15" t="str">
        <f>VLOOKUP(B73,Overall!B:AA,16,0)</f>
        <v>Yes</v>
      </c>
      <c r="R73" s="14" t="str">
        <f>VLOOKUP(B73,Overall!B:AA,17,0)</f>
        <v>Communication and Signal Processing</v>
      </c>
      <c r="S73" s="20" t="str">
        <f>VLOOKUP(B73,Overall!B:AA,18,0)</f>
        <v>https://onlinecourses.nptel.ac.in/noc25_ee172/preview</v>
      </c>
      <c r="T73" s="14" t="str">
        <f>VLOOKUP(B73,Overall!B:AA,19,0)</f>
        <v>noc25_ee172</v>
      </c>
      <c r="U73" s="18" t="str">
        <f>VLOOKUP(B73,Overall!B:AA,20,0)</f>
        <v>https://onlinecourses.nptel.ac.in/noc24_ee152/preview</v>
      </c>
      <c r="V73" s="18" t="str">
        <f>VLOOKUP(B73,Overall!B:AA,21,0)</f>
        <v>https://onlinecourses.nptel.ac.in/noc24_ee152/preview</v>
      </c>
      <c r="W73" s="14" t="str">
        <f>VLOOKUP(B73,Overall!B:AA,22,0)</f>
        <v>noc24_ee152</v>
      </c>
      <c r="X73" s="20" t="str">
        <f>VLOOKUP(B73,Overall!B:AA,23,0)</f>
        <v>https://nptel.ac.in/courses/117104484</v>
      </c>
      <c r="Y73" s="19" t="str">
        <f>VLOOKUP(B73,Overall!B:AA,24,0)</f>
        <v>https://nptel.ac.in/courses/117104484</v>
      </c>
      <c r="Z73" s="14">
        <f>VLOOKUP(B73,Overall!B:AA,25,0)</f>
        <v>117104484</v>
      </c>
      <c r="AA73" s="14"/>
    </row>
    <row r="74" spans="1:27" x14ac:dyDescent="0.25">
      <c r="A74" s="45">
        <v>73</v>
      </c>
      <c r="B74" s="14" t="s">
        <v>2412</v>
      </c>
      <c r="C74" s="14" t="str">
        <f>VLOOKUP(B74,Overall!B:AA,2,0)</f>
        <v>Engineering Sciences (Interdisciplinary)</v>
      </c>
      <c r="D74" s="14" t="str">
        <f>VLOOKUP(B74,Overall!B:AA,3,0)</f>
        <v>Risk-Based Engineering</v>
      </c>
      <c r="E74" s="14" t="str">
        <f>VLOOKUP(B74,Overall!B:AA,4,0)</f>
        <v>Prof. Prabhakar V Varde</v>
      </c>
      <c r="F74" s="15" t="str">
        <f>VLOOKUP(B74,Overall!B:AA,5,0)</f>
        <v>Homi Bhabha National Institute (HBNI)</v>
      </c>
      <c r="G74" s="15" t="str">
        <f>VLOOKUP(B74,Overall!B:AA,6,0)</f>
        <v>IIT Bombay</v>
      </c>
      <c r="H74" s="16" t="str">
        <f>VLOOKUP(B74,Overall!B:AA,7,0)</f>
        <v>12 Weeks</v>
      </c>
      <c r="I74" s="15" t="str">
        <f>VLOOKUP(B74,Overall!B:AA,8,0)</f>
        <v>Rerun</v>
      </c>
      <c r="J74" s="17">
        <f>VLOOKUP(B74,Overall!B:AA,9,0)</f>
        <v>45859</v>
      </c>
      <c r="K74" s="17">
        <f>VLOOKUP(B74,Overall!B:AA,10,0)</f>
        <v>45940</v>
      </c>
      <c r="L74" s="17">
        <f>VLOOKUP(B74,Overall!B:AA,11,0)</f>
        <v>45955</v>
      </c>
      <c r="M74" s="17">
        <f>VLOOKUP(B74,Overall!B:AA,12,0)</f>
        <v>45866</v>
      </c>
      <c r="N74" s="17">
        <f>VLOOKUP(B74,Overall!B:AA,13,0)</f>
        <v>45884</v>
      </c>
      <c r="O74" s="15" t="str">
        <f>VLOOKUP(B74,Overall!B:AA,14,0)</f>
        <v>PG</v>
      </c>
      <c r="P74" s="15" t="str">
        <f>VLOOKUP(B74,Overall!B:AA,15,0)</f>
        <v>Elective</v>
      </c>
      <c r="Q74" s="15" t="str">
        <f>VLOOKUP(B74,Overall!B:AA,16,0)</f>
        <v>Yes</v>
      </c>
      <c r="R74" s="14">
        <f>VLOOKUP(B74,Overall!B:AA,17,0)</f>
        <v>0</v>
      </c>
      <c r="S74" s="20" t="str">
        <f>VLOOKUP(B74,Overall!B:AA,18,0)</f>
        <v>https://onlinecourses.nptel.ac.in/noc25_ge47/preview</v>
      </c>
      <c r="T74" s="14" t="str">
        <f>VLOOKUP(B74,Overall!B:AA,19,0)</f>
        <v>noc25_ge47</v>
      </c>
      <c r="U74" s="18" t="str">
        <f>VLOOKUP(B74,Overall!B:AA,20,0)</f>
        <v>https://onlinecourses.nptel.ac.in/noc24_ge48/preview</v>
      </c>
      <c r="V74" s="18" t="str">
        <f>VLOOKUP(B74,Overall!B:AA,21,0)</f>
        <v>https://onlinecourses.nptel.ac.in/noc24_ge48/preview</v>
      </c>
      <c r="W74" s="14" t="str">
        <f>VLOOKUP(B74,Overall!B:AA,22,0)</f>
        <v>noc24_ge48</v>
      </c>
      <c r="X74" s="20" t="str">
        <f>VLOOKUP(B74,Overall!B:AA,23,0)</f>
        <v>https://nptel.ac.in/courses/121101490</v>
      </c>
      <c r="Y74" s="19" t="str">
        <f>VLOOKUP(B74,Overall!B:AA,24,0)</f>
        <v>https://nptel.ac.in/courses/121101490</v>
      </c>
      <c r="Z74" s="14">
        <f>VLOOKUP(B74,Overall!B:AA,25,0)</f>
        <v>121101490</v>
      </c>
      <c r="AA74" s="14"/>
    </row>
    <row r="75" spans="1:27" x14ac:dyDescent="0.25">
      <c r="A75" s="45">
        <v>74</v>
      </c>
      <c r="B75" s="14" t="s">
        <v>2445</v>
      </c>
      <c r="C75" s="14" t="str">
        <f>VLOOKUP(B75,Overall!B:AA,2,0)</f>
        <v>Geoscience/Earth Sciences</v>
      </c>
      <c r="D75" s="14" t="str">
        <f>VLOOKUP(B75,Overall!B:AA,3,0)</f>
        <v>Principles of Stratigraphy</v>
      </c>
      <c r="E75" s="14" t="str">
        <f>VLOOKUP(B75,Overall!B:AA,4,0)</f>
        <v>Prof. Soumyajit Mukherjee</v>
      </c>
      <c r="F75" s="15" t="str">
        <f>VLOOKUP(B75,Overall!B:AA,5,0)</f>
        <v>IIT Bombay</v>
      </c>
      <c r="G75" s="15" t="str">
        <f>VLOOKUP(B75,Overall!B:AA,6,0)</f>
        <v>IIT Bombay</v>
      </c>
      <c r="H75" s="16" t="str">
        <f>VLOOKUP(B75,Overall!B:AA,7,0)</f>
        <v>12 Weeks</v>
      </c>
      <c r="I75" s="15" t="str">
        <f>VLOOKUP(B75,Overall!B:AA,8,0)</f>
        <v>New</v>
      </c>
      <c r="J75" s="17">
        <f>VLOOKUP(B75,Overall!B:AA,9,0)</f>
        <v>45859</v>
      </c>
      <c r="K75" s="17">
        <f>VLOOKUP(B75,Overall!B:AA,10,0)</f>
        <v>45940</v>
      </c>
      <c r="L75" s="17">
        <f>VLOOKUP(B75,Overall!B:AA,11,0)</f>
        <v>45955</v>
      </c>
      <c r="M75" s="17">
        <f>VLOOKUP(B75,Overall!B:AA,12,0)</f>
        <v>45866</v>
      </c>
      <c r="N75" s="17">
        <f>VLOOKUP(B75,Overall!B:AA,13,0)</f>
        <v>45884</v>
      </c>
      <c r="O75" s="15" t="str">
        <f>VLOOKUP(B75,Overall!B:AA,14,0)</f>
        <v>UG/PG</v>
      </c>
      <c r="P75" s="15" t="str">
        <f>VLOOKUP(B75,Overall!B:AA,15,0)</f>
        <v>Core</v>
      </c>
      <c r="Q75" s="15" t="str">
        <f>VLOOKUP(B75,Overall!B:AA,16,0)</f>
        <v>Yes</v>
      </c>
      <c r="R75" s="14">
        <f>VLOOKUP(B75,Overall!B:AA,17,0)</f>
        <v>0</v>
      </c>
      <c r="S75" s="20" t="str">
        <f>VLOOKUP(B75,Overall!B:AA,18,0)</f>
        <v>https://onlinecourses.nptel.ac.in/noc25_ce144/preview</v>
      </c>
      <c r="T75" s="14" t="str">
        <f>VLOOKUP(B75,Overall!B:AA,19,0)</f>
        <v>noc25_ce144</v>
      </c>
      <c r="U75" s="14">
        <f>VLOOKUP(B75,Overall!B:AA,20,0)</f>
        <v>0</v>
      </c>
      <c r="V75" s="14">
        <f>VLOOKUP(B75,Overall!B:AA,21,0)</f>
        <v>0</v>
      </c>
      <c r="W75" s="14">
        <f>VLOOKUP(B75,Overall!B:AA,22,0)</f>
        <v>0</v>
      </c>
      <c r="X75" s="20" t="str">
        <f>VLOOKUP(B75,Overall!B:AA,23,0)</f>
        <v>https://nptel.ac.in/courses/105101732</v>
      </c>
      <c r="Y75" s="19" t="str">
        <f>VLOOKUP(B75,Overall!B:AA,24,0)</f>
        <v>https://nptel.ac.in/courses/105101732</v>
      </c>
      <c r="Z75" s="14" t="str">
        <f>VLOOKUP(B75,Overall!B:AA,25,0)</f>
        <v>105101732</v>
      </c>
      <c r="AA75" s="14"/>
    </row>
    <row r="76" spans="1:27" x14ac:dyDescent="0.25">
      <c r="A76" s="45">
        <v>75</v>
      </c>
      <c r="B76" s="14" t="s">
        <v>2476</v>
      </c>
      <c r="C76" s="14" t="str">
        <f>VLOOKUP(B76,Overall!B:AA,2,0)</f>
        <v>Humanities</v>
      </c>
      <c r="D76" s="14" t="str">
        <f>VLOOKUP(B76,Overall!B:AA,3,0)</f>
        <v>The Literature of Climate Crisis</v>
      </c>
      <c r="E76" s="14" t="str">
        <f>VLOOKUP(B76,Overall!B:AA,4,0)</f>
        <v>Prof. Pramod K Nayar</v>
      </c>
      <c r="F76" s="15" t="str">
        <f>VLOOKUP(B76,Overall!B:AA,5,0)</f>
        <v>University of Hyderabad</v>
      </c>
      <c r="G76" s="15" t="str">
        <f>VLOOKUP(B76,Overall!B:AA,6,0)</f>
        <v>IIT Madras</v>
      </c>
      <c r="H76" s="16" t="str">
        <f>VLOOKUP(B76,Overall!B:AA,7,0)</f>
        <v>8 Weeks</v>
      </c>
      <c r="I76" s="15" t="str">
        <f>VLOOKUP(B76,Overall!B:AA,8,0)</f>
        <v>New</v>
      </c>
      <c r="J76" s="17">
        <f>VLOOKUP(B76,Overall!B:AA,9,0)</f>
        <v>45887</v>
      </c>
      <c r="K76" s="17">
        <f>VLOOKUP(B76,Overall!B:AA,10,0)</f>
        <v>45940</v>
      </c>
      <c r="L76" s="17">
        <f>VLOOKUP(B76,Overall!B:AA,11,0)</f>
        <v>45955</v>
      </c>
      <c r="M76" s="17">
        <f>VLOOKUP(B76,Overall!B:AA,12,0)</f>
        <v>45887</v>
      </c>
      <c r="N76" s="17">
        <f>VLOOKUP(B76,Overall!B:AA,13,0)</f>
        <v>45898</v>
      </c>
      <c r="O76" s="15" t="str">
        <f>VLOOKUP(B76,Overall!B:AA,14,0)</f>
        <v>UG/PG</v>
      </c>
      <c r="P76" s="15" t="str">
        <f>VLOOKUP(B76,Overall!B:AA,15,0)</f>
        <v>Elective</v>
      </c>
      <c r="Q76" s="15" t="str">
        <f>VLOOKUP(B76,Overall!B:AA,16,0)</f>
        <v>Yes</v>
      </c>
      <c r="R76" s="14" t="str">
        <f>VLOOKUP(B76,Overall!B:AA,17,0)</f>
        <v>English Studies</v>
      </c>
      <c r="S76" s="20" t="str">
        <f>VLOOKUP(B76,Overall!B:AA,18,0)</f>
        <v>https://onlinecourses.nptel.ac.in/noc25_hs114/preview</v>
      </c>
      <c r="T76" s="14" t="str">
        <f>VLOOKUP(B76,Overall!B:AA,19,0)</f>
        <v>noc25_hs114</v>
      </c>
      <c r="U76" s="14">
        <f>VLOOKUP(B76,Overall!B:AA,20,0)</f>
        <v>0</v>
      </c>
      <c r="V76" s="14">
        <f>VLOOKUP(B76,Overall!B:AA,21,0)</f>
        <v>0</v>
      </c>
      <c r="W76" s="14">
        <f>VLOOKUP(B76,Overall!B:AA,22,0)</f>
        <v>0</v>
      </c>
      <c r="X76" s="20" t="str">
        <f>VLOOKUP(B76,Overall!B:AA,23,0)</f>
        <v>https://nptel.ac.in/courses/109106733</v>
      </c>
      <c r="Y76" s="19" t="str">
        <f>VLOOKUP(B76,Overall!B:AA,24,0)</f>
        <v>https://nptel.ac.in/courses/109106733</v>
      </c>
      <c r="Z76" s="14" t="str">
        <f>VLOOKUP(B76,Overall!B:AA,25,0)</f>
        <v>109106733</v>
      </c>
      <c r="AA76" s="14"/>
    </row>
    <row r="77" spans="1:27" x14ac:dyDescent="0.25">
      <c r="A77" s="45">
        <v>76</v>
      </c>
      <c r="B77" s="14" t="s">
        <v>2489</v>
      </c>
      <c r="C77" s="14" t="str">
        <f>VLOOKUP(B77,Overall!B:AA,2,0)</f>
        <v>Humanities and Social Science</v>
      </c>
      <c r="D77" s="14" t="str">
        <f>VLOOKUP(B77,Overall!B:AA,3,0)</f>
        <v>समास Samāsa In PāṇInian Grammar - II</v>
      </c>
      <c r="E77" s="14" t="str">
        <f>VLOOKUP(B77,Overall!B:AA,4,0)</f>
        <v>Prof. Malhar Kulkarni</v>
      </c>
      <c r="F77" s="15" t="str">
        <f>VLOOKUP(B77,Overall!B:AA,5,0)</f>
        <v>IIT Bombay</v>
      </c>
      <c r="G77" s="15" t="str">
        <f>VLOOKUP(B77,Overall!B:AA,6,0)</f>
        <v>IIT Bombay</v>
      </c>
      <c r="H77" s="16" t="str">
        <f>VLOOKUP(B77,Overall!B:AA,7,0)</f>
        <v>12 Weeks</v>
      </c>
      <c r="I77" s="15" t="str">
        <f>VLOOKUP(B77,Overall!B:AA,8,0)</f>
        <v>Rerun</v>
      </c>
      <c r="J77" s="17">
        <f>VLOOKUP(B77,Overall!B:AA,9,0)</f>
        <v>45859</v>
      </c>
      <c r="K77" s="17">
        <f>VLOOKUP(B77,Overall!B:AA,10,0)</f>
        <v>45940</v>
      </c>
      <c r="L77" s="17">
        <f>VLOOKUP(B77,Overall!B:AA,11,0)</f>
        <v>45955</v>
      </c>
      <c r="M77" s="17">
        <f>VLOOKUP(B77,Overall!B:AA,12,0)</f>
        <v>45866</v>
      </c>
      <c r="N77" s="17">
        <f>VLOOKUP(B77,Overall!B:AA,13,0)</f>
        <v>45884</v>
      </c>
      <c r="O77" s="15" t="str">
        <f>VLOOKUP(B77,Overall!B:AA,14,0)</f>
        <v>UG</v>
      </c>
      <c r="P77" s="15" t="str">
        <f>VLOOKUP(B77,Overall!B:AA,15,0)</f>
        <v>Elective</v>
      </c>
      <c r="Q77" s="15" t="str">
        <f>VLOOKUP(B77,Overall!B:AA,16,0)</f>
        <v>Yes</v>
      </c>
      <c r="R77" s="14">
        <f>VLOOKUP(B77,Overall!B:AA,17,0)</f>
        <v>0</v>
      </c>
      <c r="S77" s="20" t="str">
        <f>VLOOKUP(B77,Overall!B:AA,18,0)</f>
        <v>https://onlinecourses.nptel.ac.in/noc25_hs116/preview</v>
      </c>
      <c r="T77" s="14" t="str">
        <f>VLOOKUP(B77,Overall!B:AA,19,0)</f>
        <v>noc25_hs116</v>
      </c>
      <c r="U77" s="18" t="str">
        <f>VLOOKUP(B77,Overall!B:AA,20,0)</f>
        <v>https://onlinecourses.nptel.ac.in/noc24_hs120/preview</v>
      </c>
      <c r="V77" s="18" t="str">
        <f>VLOOKUP(B77,Overall!B:AA,21,0)</f>
        <v>https://onlinecourses.nptel.ac.in/noc24_hs120/preview</v>
      </c>
      <c r="W77" s="14" t="str">
        <f>VLOOKUP(B77,Overall!B:AA,22,0)</f>
        <v>noc24_hs120</v>
      </c>
      <c r="X77" s="20" t="str">
        <f>VLOOKUP(B77,Overall!B:AA,23,0)</f>
        <v>https://nptel.ac.in/courses/109101203</v>
      </c>
      <c r="Y77" s="19" t="str">
        <f>VLOOKUP(B77,Overall!B:AA,24,0)</f>
        <v>https://nptel.ac.in/courses/109101203</v>
      </c>
      <c r="Z77" s="14">
        <f>VLOOKUP(B77,Overall!B:AA,25,0)</f>
        <v>109101203</v>
      </c>
      <c r="AA77" s="14"/>
    </row>
    <row r="78" spans="1:27" x14ac:dyDescent="0.25">
      <c r="A78" s="45">
        <v>77</v>
      </c>
      <c r="B78" s="14" t="s">
        <v>2513</v>
      </c>
      <c r="C78" s="14" t="str">
        <f>VLOOKUP(B78,Overall!B:AA,2,0)</f>
        <v>Humanities and Social Sciences</v>
      </c>
      <c r="D78" s="14" t="str">
        <f>VLOOKUP(B78,Overall!B:AA,3,0)</f>
        <v>Patent Law for Engineers and Scientists</v>
      </c>
      <c r="E78" s="14" t="str">
        <f>VLOOKUP(B78,Overall!B:AA,4,0)</f>
        <v>Prof. Feroz Ali</v>
      </c>
      <c r="F78" s="15" t="str">
        <f>VLOOKUP(B78,Overall!B:AA,5,0)</f>
        <v>IIT Madras</v>
      </c>
      <c r="G78" s="15" t="str">
        <f>VLOOKUP(B78,Overall!B:AA,6,0)</f>
        <v>IIT Madras</v>
      </c>
      <c r="H78" s="16" t="str">
        <f>VLOOKUP(B78,Overall!B:AA,7,0)</f>
        <v>12 Weeks</v>
      </c>
      <c r="I78" s="15" t="str">
        <f>VLOOKUP(B78,Overall!B:AA,8,0)</f>
        <v>Rerun</v>
      </c>
      <c r="J78" s="17">
        <f>VLOOKUP(B78,Overall!B:AA,9,0)</f>
        <v>45859</v>
      </c>
      <c r="K78" s="17">
        <f>VLOOKUP(B78,Overall!B:AA,10,0)</f>
        <v>45940</v>
      </c>
      <c r="L78" s="17">
        <f>VLOOKUP(B78,Overall!B:AA,11,0)</f>
        <v>45955</v>
      </c>
      <c r="M78" s="17">
        <f>VLOOKUP(B78,Overall!B:AA,12,0)</f>
        <v>45866</v>
      </c>
      <c r="N78" s="17">
        <f>VLOOKUP(B78,Overall!B:AA,13,0)</f>
        <v>45884</v>
      </c>
      <c r="O78" s="15" t="str">
        <f>VLOOKUP(B78,Overall!B:AA,14,0)</f>
        <v>UG/PG</v>
      </c>
      <c r="P78" s="15" t="str">
        <f>VLOOKUP(B78,Overall!B:AA,15,0)</f>
        <v>Elective</v>
      </c>
      <c r="Q78" s="15" t="str">
        <f>VLOOKUP(B78,Overall!B:AA,16,0)</f>
        <v>Yes</v>
      </c>
      <c r="R78" s="14" t="str">
        <f>VLOOKUP(B78,Overall!B:AA,17,0)</f>
        <v>Patents and Intellectual Property Rights
Faculty Domain - Advanced</v>
      </c>
      <c r="S78" s="20" t="str">
        <f>VLOOKUP(B78,Overall!B:AA,18,0)</f>
        <v>https://onlinecourses.nptel.ac.in/noc25_hs120/preview</v>
      </c>
      <c r="T78" s="14" t="str">
        <f>VLOOKUP(B78,Overall!B:AA,19,0)</f>
        <v>noc25_hs120</v>
      </c>
      <c r="U78" s="18" t="str">
        <f>VLOOKUP(B78,Overall!B:AA,20,0)</f>
        <v>https://onlinecourses.nptel.ac.in/noc25_hs61/preview</v>
      </c>
      <c r="V78" s="18" t="str">
        <f>VLOOKUP(B78,Overall!B:AA,21,0)</f>
        <v>https://onlinecourses.nptel.ac.in/noc25_hs61/preview</v>
      </c>
      <c r="W78" s="14" t="str">
        <f>VLOOKUP(B78,Overall!B:AA,22,0)</f>
        <v>noc25_hs61</v>
      </c>
      <c r="X78" s="20" t="str">
        <f>VLOOKUP(B78,Overall!B:AA,23,0)</f>
        <v>https://nptel.ac.in/courses/110106081</v>
      </c>
      <c r="Y78" s="19" t="str">
        <f>VLOOKUP(B78,Overall!B:AA,24,0)</f>
        <v>https://nptel.ac.in/courses/110106081</v>
      </c>
      <c r="Z78" s="14">
        <f>VLOOKUP(B78,Overall!B:AA,25,0)</f>
        <v>110106081</v>
      </c>
      <c r="AA78" s="14"/>
    </row>
    <row r="79" spans="1:27" x14ac:dyDescent="0.25">
      <c r="A79" s="45">
        <v>78</v>
      </c>
      <c r="B79" s="14" t="s">
        <v>2522</v>
      </c>
      <c r="C79" s="14" t="str">
        <f>VLOOKUP(B79,Overall!B:AA,2,0)</f>
        <v>Humanities and Social Sciences</v>
      </c>
      <c r="D79" s="14" t="str">
        <f>VLOOKUP(B79,Overall!B:AA,3,0)</f>
        <v>German - II</v>
      </c>
      <c r="E79" s="14" t="str">
        <f>VLOOKUP(B79,Overall!B:AA,4,0)</f>
        <v>Prof. Milind Brahme</v>
      </c>
      <c r="F79" s="15" t="str">
        <f>VLOOKUP(B79,Overall!B:AA,5,0)</f>
        <v>IIT Madras</v>
      </c>
      <c r="G79" s="15" t="str">
        <f>VLOOKUP(B79,Overall!B:AA,6,0)</f>
        <v>IIT Madras</v>
      </c>
      <c r="H79" s="16" t="str">
        <f>VLOOKUP(B79,Overall!B:AA,7,0)</f>
        <v>12 Weeks</v>
      </c>
      <c r="I79" s="15" t="str">
        <f>VLOOKUP(B79,Overall!B:AA,8,0)</f>
        <v>Rerun</v>
      </c>
      <c r="J79" s="17">
        <f>VLOOKUP(B79,Overall!B:AA,9,0)</f>
        <v>45859</v>
      </c>
      <c r="K79" s="17">
        <f>VLOOKUP(B79,Overall!B:AA,10,0)</f>
        <v>45940</v>
      </c>
      <c r="L79" s="17">
        <f>VLOOKUP(B79,Overall!B:AA,11,0)</f>
        <v>45955</v>
      </c>
      <c r="M79" s="17">
        <f>VLOOKUP(B79,Overall!B:AA,12,0)</f>
        <v>45866</v>
      </c>
      <c r="N79" s="17">
        <f>VLOOKUP(B79,Overall!B:AA,13,0)</f>
        <v>45884</v>
      </c>
      <c r="O79" s="15" t="str">
        <f>VLOOKUP(B79,Overall!B:AA,14,0)</f>
        <v>UG</v>
      </c>
      <c r="P79" s="15" t="str">
        <f>VLOOKUP(B79,Overall!B:AA,15,0)</f>
        <v>Elective</v>
      </c>
      <c r="Q79" s="15" t="str">
        <f>VLOOKUP(B79,Overall!B:AA,16,0)</f>
        <v>Yes</v>
      </c>
      <c r="R79" s="14">
        <f>VLOOKUP(B79,Overall!B:AA,17,0)</f>
        <v>0</v>
      </c>
      <c r="S79" s="20" t="str">
        <f>VLOOKUP(B79,Overall!B:AA,18,0)</f>
        <v>https://onlinecourses.nptel.ac.in/noc25_hs122/preview</v>
      </c>
      <c r="T79" s="14" t="str">
        <f>VLOOKUP(B79,Overall!B:AA,19,0)</f>
        <v>noc25_hs122</v>
      </c>
      <c r="U79" s="18" t="str">
        <f>VLOOKUP(B79,Overall!B:AA,20,0)</f>
        <v>https://onlinecourses.nptel.ac.in/noc25_hs26/preview</v>
      </c>
      <c r="V79" s="18" t="str">
        <f>VLOOKUP(B79,Overall!B:AA,21,0)</f>
        <v>https://onlinecourses.nptel.ac.in/noc25_hs26/preview</v>
      </c>
      <c r="W79" s="14" t="str">
        <f>VLOOKUP(B79,Overall!B:AA,22,0)</f>
        <v>noc25_hs26</v>
      </c>
      <c r="X79" s="20" t="str">
        <f>VLOOKUP(B79,Overall!B:AA,23,0)</f>
        <v>https://nptel.ac.in/courses/109106165</v>
      </c>
      <c r="Y79" s="19" t="str">
        <f>VLOOKUP(B79,Overall!B:AA,24,0)</f>
        <v>https://nptel.ac.in/courses/109106165</v>
      </c>
      <c r="Z79" s="14">
        <f>VLOOKUP(B79,Overall!B:AA,25,0)</f>
        <v>109106165</v>
      </c>
      <c r="AA79" s="14"/>
    </row>
    <row r="80" spans="1:27" x14ac:dyDescent="0.25">
      <c r="A80" s="45">
        <v>79</v>
      </c>
      <c r="B80" s="14" t="s">
        <v>2526</v>
      </c>
      <c r="C80" s="14" t="str">
        <f>VLOOKUP(B80,Overall!B:AA,2,0)</f>
        <v>Humanities and Social Sciences</v>
      </c>
      <c r="D80" s="14" t="str">
        <f>VLOOKUP(B80,Overall!B:AA,3,0)</f>
        <v>The Popular Gothic Novel</v>
      </c>
      <c r="E80" s="14" t="str">
        <f>VLOOKUP(B80,Overall!B:AA,4,0)</f>
        <v>Prof. Divya A</v>
      </c>
      <c r="F80" s="15" t="str">
        <f>VLOOKUP(B80,Overall!B:AA,5,0)</f>
        <v>IIT Madras</v>
      </c>
      <c r="G80" s="15" t="str">
        <f>VLOOKUP(B80,Overall!B:AA,6,0)</f>
        <v>IIT Madras</v>
      </c>
      <c r="H80" s="16" t="str">
        <f>VLOOKUP(B80,Overall!B:AA,7,0)</f>
        <v>12 Weeks</v>
      </c>
      <c r="I80" s="15" t="str">
        <f>VLOOKUP(B80,Overall!B:AA,8,0)</f>
        <v>Rerun</v>
      </c>
      <c r="J80" s="17">
        <f>VLOOKUP(B80,Overall!B:AA,9,0)</f>
        <v>45859</v>
      </c>
      <c r="K80" s="17">
        <f>VLOOKUP(B80,Overall!B:AA,10,0)</f>
        <v>45940</v>
      </c>
      <c r="L80" s="17">
        <f>VLOOKUP(B80,Overall!B:AA,11,0)</f>
        <v>45955</v>
      </c>
      <c r="M80" s="17">
        <f>VLOOKUP(B80,Overall!B:AA,12,0)</f>
        <v>45866</v>
      </c>
      <c r="N80" s="17">
        <f>VLOOKUP(B80,Overall!B:AA,13,0)</f>
        <v>45884</v>
      </c>
      <c r="O80" s="15" t="str">
        <f>VLOOKUP(B80,Overall!B:AA,14,0)</f>
        <v>UG/PG</v>
      </c>
      <c r="P80" s="15" t="str">
        <f>VLOOKUP(B80,Overall!B:AA,15,0)</f>
        <v>Elective</v>
      </c>
      <c r="Q80" s="15" t="str">
        <f>VLOOKUP(B80,Overall!B:AA,16,0)</f>
        <v>Yes</v>
      </c>
      <c r="R80" s="14">
        <f>VLOOKUP(B80,Overall!B:AA,17,0)</f>
        <v>0</v>
      </c>
      <c r="S80" s="20" t="str">
        <f>VLOOKUP(B80,Overall!B:AA,18,0)</f>
        <v>https://onlinecourses.nptel.ac.in/noc25_hs123/preview</v>
      </c>
      <c r="T80" s="14" t="str">
        <f>VLOOKUP(B80,Overall!B:AA,19,0)</f>
        <v>noc25_hs123</v>
      </c>
      <c r="U80" s="18" t="str">
        <f>VLOOKUP(B80,Overall!B:AA,20,0)</f>
        <v>https://onlinecourses.nptel.ac.in/noc24_hs157/preview</v>
      </c>
      <c r="V80" s="18" t="str">
        <f>VLOOKUP(B80,Overall!B:AA,21,0)</f>
        <v>https://onlinecourses.nptel.ac.in/noc24_hs157/preview</v>
      </c>
      <c r="W80" s="14" t="str">
        <f>VLOOKUP(B80,Overall!B:AA,22,0)</f>
        <v>noc24_hs157</v>
      </c>
      <c r="X80" s="20" t="str">
        <f>VLOOKUP(B80,Overall!B:AA,23,0)</f>
        <v>https://nptel.ac.in/courses/109106177</v>
      </c>
      <c r="Y80" s="19" t="str">
        <f>VLOOKUP(B80,Overall!B:AA,24,0)</f>
        <v>https://nptel.ac.in/courses/109106177</v>
      </c>
      <c r="Z80" s="14">
        <f>VLOOKUP(B80,Overall!B:AA,25,0)</f>
        <v>109106177</v>
      </c>
      <c r="AA80" s="14"/>
    </row>
    <row r="81" spans="1:27" x14ac:dyDescent="0.25">
      <c r="A81" s="45">
        <v>80</v>
      </c>
      <c r="B81" s="14" t="s">
        <v>2531</v>
      </c>
      <c r="C81" s="14" t="str">
        <f>VLOOKUP(B81,Overall!B:AA,2,0)</f>
        <v>Humanities and Social Sciences</v>
      </c>
      <c r="D81" s="14" t="str">
        <f>VLOOKUP(B81,Overall!B:AA,3,0)</f>
        <v>Classical Sociological Theory</v>
      </c>
      <c r="E81" s="14" t="str">
        <f>VLOOKUP(B81,Overall!B:AA,4,0)</f>
        <v>Prof. R. Santhosh</v>
      </c>
      <c r="F81" s="15" t="str">
        <f>VLOOKUP(B81,Overall!B:AA,5,0)</f>
        <v>IIT Madras</v>
      </c>
      <c r="G81" s="15" t="str">
        <f>VLOOKUP(B81,Overall!B:AA,6,0)</f>
        <v>IIT Madras</v>
      </c>
      <c r="H81" s="16" t="str">
        <f>VLOOKUP(B81,Overall!B:AA,7,0)</f>
        <v>12 Weeks</v>
      </c>
      <c r="I81" s="15" t="str">
        <f>VLOOKUP(B81,Overall!B:AA,8,0)</f>
        <v>Rerun</v>
      </c>
      <c r="J81" s="17">
        <f>VLOOKUP(B81,Overall!B:AA,9,0)</f>
        <v>45859</v>
      </c>
      <c r="K81" s="17">
        <f>VLOOKUP(B81,Overall!B:AA,10,0)</f>
        <v>45940</v>
      </c>
      <c r="L81" s="17">
        <f>VLOOKUP(B81,Overall!B:AA,11,0)</f>
        <v>45955</v>
      </c>
      <c r="M81" s="17">
        <f>VLOOKUP(B81,Overall!B:AA,12,0)</f>
        <v>45866</v>
      </c>
      <c r="N81" s="17">
        <f>VLOOKUP(B81,Overall!B:AA,13,0)</f>
        <v>45884</v>
      </c>
      <c r="O81" s="15" t="str">
        <f>VLOOKUP(B81,Overall!B:AA,14,0)</f>
        <v>UG/PG</v>
      </c>
      <c r="P81" s="15" t="str">
        <f>VLOOKUP(B81,Overall!B:AA,15,0)</f>
        <v>Core</v>
      </c>
      <c r="Q81" s="15" t="str">
        <f>VLOOKUP(B81,Overall!B:AA,16,0)</f>
        <v>Yes</v>
      </c>
      <c r="R81" s="14">
        <f>VLOOKUP(B81,Overall!B:AA,17,0)</f>
        <v>0</v>
      </c>
      <c r="S81" s="20" t="str">
        <f>VLOOKUP(B81,Overall!B:AA,18,0)</f>
        <v>https://onlinecourses.nptel.ac.in/noc25_hs124/preview</v>
      </c>
      <c r="T81" s="14" t="str">
        <f>VLOOKUP(B81,Overall!B:AA,19,0)</f>
        <v>noc25_hs124</v>
      </c>
      <c r="U81" s="18" t="str">
        <f>VLOOKUP(B81,Overall!B:AA,20,0)</f>
        <v>https://onlinecourses.nptel.ac.in/noc24_hs118/preview</v>
      </c>
      <c r="V81" s="18" t="str">
        <f>VLOOKUP(B81,Overall!B:AA,21,0)</f>
        <v>https://onlinecourses.nptel.ac.in/noc24_hs118/preview</v>
      </c>
      <c r="W81" s="14" t="str">
        <f>VLOOKUP(B81,Overall!B:AA,22,0)</f>
        <v>noc24_hs118</v>
      </c>
      <c r="X81" s="20" t="str">
        <f>VLOOKUP(B81,Overall!B:AA,23,0)</f>
        <v>https://nptel.ac.in/courses/109106180</v>
      </c>
      <c r="Y81" s="19" t="str">
        <f>VLOOKUP(B81,Overall!B:AA,24,0)</f>
        <v>https://nptel.ac.in/courses/109106180</v>
      </c>
      <c r="Z81" s="14">
        <f>VLOOKUP(B81,Overall!B:AA,25,0)</f>
        <v>109106180</v>
      </c>
      <c r="AA81" s="14"/>
    </row>
    <row r="82" spans="1:27" x14ac:dyDescent="0.25">
      <c r="A82" s="45">
        <v>81</v>
      </c>
      <c r="B82" s="14" t="s">
        <v>2536</v>
      </c>
      <c r="C82" s="14" t="str">
        <f>VLOOKUP(B82,Overall!B:AA,2,0)</f>
        <v>Humanities and Social Sciences</v>
      </c>
      <c r="D82" s="14" t="str">
        <f>VLOOKUP(B82,Overall!B:AA,3,0)</f>
        <v>Poetry</v>
      </c>
      <c r="E82" s="14" t="str">
        <f>VLOOKUP(B82,Overall!B:AA,4,0)</f>
        <v>Prof. S P Dhanavel</v>
      </c>
      <c r="F82" s="15" t="str">
        <f>VLOOKUP(B82,Overall!B:AA,5,0)</f>
        <v>IIT Madras</v>
      </c>
      <c r="G82" s="15" t="str">
        <f>VLOOKUP(B82,Overall!B:AA,6,0)</f>
        <v>IIT Madras</v>
      </c>
      <c r="H82" s="16" t="str">
        <f>VLOOKUP(B82,Overall!B:AA,7,0)</f>
        <v>12 Weeks</v>
      </c>
      <c r="I82" s="15" t="str">
        <f>VLOOKUP(B82,Overall!B:AA,8,0)</f>
        <v>Rerun</v>
      </c>
      <c r="J82" s="17">
        <f>VLOOKUP(B82,Overall!B:AA,9,0)</f>
        <v>45859</v>
      </c>
      <c r="K82" s="17">
        <f>VLOOKUP(B82,Overall!B:AA,10,0)</f>
        <v>45940</v>
      </c>
      <c r="L82" s="17">
        <f>VLOOKUP(B82,Overall!B:AA,11,0)</f>
        <v>45955</v>
      </c>
      <c r="M82" s="17">
        <f>VLOOKUP(B82,Overall!B:AA,12,0)</f>
        <v>45866</v>
      </c>
      <c r="N82" s="17">
        <f>VLOOKUP(B82,Overall!B:AA,13,0)</f>
        <v>45884</v>
      </c>
      <c r="O82" s="15" t="str">
        <f>VLOOKUP(B82,Overall!B:AA,14,0)</f>
        <v>UG/PG</v>
      </c>
      <c r="P82" s="15" t="str">
        <f>VLOOKUP(B82,Overall!B:AA,15,0)</f>
        <v>Core</v>
      </c>
      <c r="Q82" s="15" t="str">
        <f>VLOOKUP(B82,Overall!B:AA,16,0)</f>
        <v>Yes</v>
      </c>
      <c r="R82" s="14">
        <f>VLOOKUP(B82,Overall!B:AA,17,0)</f>
        <v>0</v>
      </c>
      <c r="S82" s="20" t="str">
        <f>VLOOKUP(B82,Overall!B:AA,18,0)</f>
        <v>https://onlinecourses.nptel.ac.in/noc25_hs125/preview</v>
      </c>
      <c r="T82" s="14" t="str">
        <f>VLOOKUP(B82,Overall!B:AA,19,0)</f>
        <v>noc25_hs125</v>
      </c>
      <c r="U82" s="18" t="str">
        <f>VLOOKUP(B82,Overall!B:AA,20,0)</f>
        <v>https://onlinecourses.nptel.ac.in/noc24_hs131/preview</v>
      </c>
      <c r="V82" s="18" t="str">
        <f>VLOOKUP(B82,Overall!B:AA,21,0)</f>
        <v>https://onlinecourses.nptel.ac.in/noc24_hs131/preview</v>
      </c>
      <c r="W82" s="14" t="str">
        <f>VLOOKUP(B82,Overall!B:AA,22,0)</f>
        <v>noc24_hs131</v>
      </c>
      <c r="X82" s="20" t="str">
        <f>VLOOKUP(B82,Overall!B:AA,23,0)</f>
        <v>https://nptel.ac.in/courses/109106176</v>
      </c>
      <c r="Y82" s="19" t="str">
        <f>VLOOKUP(B82,Overall!B:AA,24,0)</f>
        <v>https://nptel.ac.in/courses/109106176</v>
      </c>
      <c r="Z82" s="14">
        <f>VLOOKUP(B82,Overall!B:AA,25,0)</f>
        <v>109106176</v>
      </c>
      <c r="AA82" s="14"/>
    </row>
    <row r="83" spans="1:27" x14ac:dyDescent="0.25">
      <c r="A83" s="45">
        <v>82</v>
      </c>
      <c r="B83" s="14" t="s">
        <v>2546</v>
      </c>
      <c r="C83" s="14" t="str">
        <f>VLOOKUP(B83,Overall!B:AA,2,0)</f>
        <v>Humanities and Social Sciences</v>
      </c>
      <c r="D83" s="14" t="str">
        <f>VLOOKUP(B83,Overall!B:AA,3,0)</f>
        <v>Feminist Writings</v>
      </c>
      <c r="E83" s="14" t="str">
        <f>VLOOKUP(B83,Overall!B:AA,4,0)</f>
        <v>Prof. Avishek Parui</v>
      </c>
      <c r="F83" s="15" t="str">
        <f>VLOOKUP(B83,Overall!B:AA,5,0)</f>
        <v>IIT Madras</v>
      </c>
      <c r="G83" s="15" t="str">
        <f>VLOOKUP(B83,Overall!B:AA,6,0)</f>
        <v>IIT Madras</v>
      </c>
      <c r="H83" s="16" t="str">
        <f>VLOOKUP(B83,Overall!B:AA,7,0)</f>
        <v>12 Weeks</v>
      </c>
      <c r="I83" s="15" t="str">
        <f>VLOOKUP(B83,Overall!B:AA,8,0)</f>
        <v>Rerun</v>
      </c>
      <c r="J83" s="17">
        <f>VLOOKUP(B83,Overall!B:AA,9,0)</f>
        <v>45859</v>
      </c>
      <c r="K83" s="17">
        <f>VLOOKUP(B83,Overall!B:AA,10,0)</f>
        <v>45940</v>
      </c>
      <c r="L83" s="17">
        <f>VLOOKUP(B83,Overall!B:AA,11,0)</f>
        <v>45955</v>
      </c>
      <c r="M83" s="17">
        <f>VLOOKUP(B83,Overall!B:AA,12,0)</f>
        <v>45866</v>
      </c>
      <c r="N83" s="17">
        <f>VLOOKUP(B83,Overall!B:AA,13,0)</f>
        <v>45884</v>
      </c>
      <c r="O83" s="15" t="str">
        <f>VLOOKUP(B83,Overall!B:AA,14,0)</f>
        <v>UG/PG</v>
      </c>
      <c r="P83" s="15" t="str">
        <f>VLOOKUP(B83,Overall!B:AA,15,0)</f>
        <v>Elective</v>
      </c>
      <c r="Q83" s="15" t="str">
        <f>VLOOKUP(B83,Overall!B:AA,16,0)</f>
        <v>Yes</v>
      </c>
      <c r="R83" s="14" t="str">
        <f>VLOOKUP(B83,Overall!B:AA,17,0)</f>
        <v>English Studies</v>
      </c>
      <c r="S83" s="20" t="str">
        <f>VLOOKUP(B83,Overall!B:AA,18,0)</f>
        <v>https://onlinecourses.nptel.ac.in/noc25_hs127/preview</v>
      </c>
      <c r="T83" s="14" t="str">
        <f>VLOOKUP(B83,Overall!B:AA,19,0)</f>
        <v>noc25_hs127</v>
      </c>
      <c r="U83" s="18" t="str">
        <f>VLOOKUP(B83,Overall!B:AA,20,0)</f>
        <v>https://onlinecourses.nptel.ac.in/noc24_hs119/preview</v>
      </c>
      <c r="V83" s="18" t="str">
        <f>VLOOKUP(B83,Overall!B:AA,21,0)</f>
        <v>https://onlinecourses.nptel.ac.in/noc24_hs119/preview</v>
      </c>
      <c r="W83" s="14" t="str">
        <f>VLOOKUP(B83,Overall!B:AA,22,0)</f>
        <v>noc24_hs119</v>
      </c>
      <c r="X83" s="20" t="str">
        <f>VLOOKUP(B83,Overall!B:AA,23,0)</f>
        <v>https://nptel.ac.in/courses/109106146</v>
      </c>
      <c r="Y83" s="19" t="str">
        <f>VLOOKUP(B83,Overall!B:AA,24,0)</f>
        <v>https://nptel.ac.in/courses/109106146</v>
      </c>
      <c r="Z83" s="14">
        <f>VLOOKUP(B83,Overall!B:AA,25,0)</f>
        <v>109106146</v>
      </c>
      <c r="AA83" s="14"/>
    </row>
    <row r="84" spans="1:27" x14ac:dyDescent="0.25">
      <c r="A84" s="45">
        <v>83</v>
      </c>
      <c r="B84" s="14" t="s">
        <v>2551</v>
      </c>
      <c r="C84" s="14" t="str">
        <f>VLOOKUP(B84,Overall!B:AA,2,0)</f>
        <v>Humanities and Social Sciences</v>
      </c>
      <c r="D84" s="14" t="str">
        <f>VLOOKUP(B84,Overall!B:AA,3,0)</f>
        <v>Gender and Literature</v>
      </c>
      <c r="E84" s="14" t="str">
        <f>VLOOKUP(B84,Overall!B:AA,4,0)</f>
        <v>Prof. Avishek Parui</v>
      </c>
      <c r="F84" s="15" t="str">
        <f>VLOOKUP(B84,Overall!B:AA,5,0)</f>
        <v>IIT Madras</v>
      </c>
      <c r="G84" s="15" t="str">
        <f>VLOOKUP(B84,Overall!B:AA,6,0)</f>
        <v>IIT Madras</v>
      </c>
      <c r="H84" s="16" t="str">
        <f>VLOOKUP(B84,Overall!B:AA,7,0)</f>
        <v>8 Weeks</v>
      </c>
      <c r="I84" s="15" t="str">
        <f>VLOOKUP(B84,Overall!B:AA,8,0)</f>
        <v>Rerun</v>
      </c>
      <c r="J84" s="17">
        <f>VLOOKUP(B84,Overall!B:AA,9,0)</f>
        <v>45887</v>
      </c>
      <c r="K84" s="17">
        <f>VLOOKUP(B84,Overall!B:AA,10,0)</f>
        <v>45940</v>
      </c>
      <c r="L84" s="17">
        <f>VLOOKUP(B84,Overall!B:AA,11,0)</f>
        <v>45955</v>
      </c>
      <c r="M84" s="17">
        <f>VLOOKUP(B84,Overall!B:AA,12,0)</f>
        <v>45887</v>
      </c>
      <c r="N84" s="17">
        <f>VLOOKUP(B84,Overall!B:AA,13,0)</f>
        <v>45898</v>
      </c>
      <c r="O84" s="15" t="str">
        <f>VLOOKUP(B84,Overall!B:AA,14,0)</f>
        <v>UG/PG</v>
      </c>
      <c r="P84" s="15" t="str">
        <f>VLOOKUP(B84,Overall!B:AA,15,0)</f>
        <v>Elective</v>
      </c>
      <c r="Q84" s="15" t="str">
        <f>VLOOKUP(B84,Overall!B:AA,16,0)</f>
        <v>Yes</v>
      </c>
      <c r="R84" s="14" t="str">
        <f>VLOOKUP(B84,Overall!B:AA,17,0)</f>
        <v>English Studies</v>
      </c>
      <c r="S84" s="20" t="str">
        <f>VLOOKUP(B84,Overall!B:AA,18,0)</f>
        <v>https://onlinecourses.nptel.ac.in/noc25_hs128/preview</v>
      </c>
      <c r="T84" s="14" t="str">
        <f>VLOOKUP(B84,Overall!B:AA,19,0)</f>
        <v>noc25_hs128</v>
      </c>
      <c r="U84" s="18" t="str">
        <f>VLOOKUP(B84,Overall!B:AA,20,0)</f>
        <v>https://onlinecourses.nptel.ac.in/noc24_hs174/preview</v>
      </c>
      <c r="V84" s="18" t="str">
        <f>VLOOKUP(B84,Overall!B:AA,21,0)</f>
        <v>https://onlinecourses.nptel.ac.in/noc24_hs174/preview</v>
      </c>
      <c r="W84" s="14" t="str">
        <f>VLOOKUP(B84,Overall!B:AA,22,0)</f>
        <v>noc24_hs174</v>
      </c>
      <c r="X84" s="20" t="str">
        <f>VLOOKUP(B84,Overall!B:AA,23,0)</f>
        <v>https://nptel.ac.in/courses/109103122</v>
      </c>
      <c r="Y84" s="19" t="str">
        <f>VLOOKUP(B84,Overall!B:AA,24,0)</f>
        <v>https://nptel.ac.in/courses/109103122</v>
      </c>
      <c r="Z84" s="14">
        <f>VLOOKUP(B84,Overall!B:AA,25,0)</f>
        <v>109103122</v>
      </c>
      <c r="AA84" s="14"/>
    </row>
    <row r="85" spans="1:27" x14ac:dyDescent="0.25">
      <c r="A85" s="45">
        <v>84</v>
      </c>
      <c r="B85" s="14" t="s">
        <v>2573</v>
      </c>
      <c r="C85" s="14" t="str">
        <f>VLOOKUP(B85,Overall!B:AA,2,0)</f>
        <v>Humanities and Social Sciences</v>
      </c>
      <c r="D85" s="14" t="str">
        <f>VLOOKUP(B85,Overall!B:AA,3,0)</f>
        <v>Literary and Cultural Disability Studies: An Exploration</v>
      </c>
      <c r="E85" s="14" t="str">
        <f>VLOOKUP(B85,Overall!B:AA,4,0)</f>
        <v>Prof. Hemachandran Karah</v>
      </c>
      <c r="F85" s="15" t="str">
        <f>VLOOKUP(B85,Overall!B:AA,5,0)</f>
        <v>IIT Madras</v>
      </c>
      <c r="G85" s="15" t="str">
        <f>VLOOKUP(B85,Overall!B:AA,6,0)</f>
        <v>IIT Madras</v>
      </c>
      <c r="H85" s="16" t="str">
        <f>VLOOKUP(B85,Overall!B:AA,7,0)</f>
        <v>12 Weeks</v>
      </c>
      <c r="I85" s="15" t="str">
        <f>VLOOKUP(B85,Overall!B:AA,8,0)</f>
        <v>Rerun</v>
      </c>
      <c r="J85" s="17">
        <f>VLOOKUP(B85,Overall!B:AA,9,0)</f>
        <v>45859</v>
      </c>
      <c r="K85" s="17">
        <f>VLOOKUP(B85,Overall!B:AA,10,0)</f>
        <v>45940</v>
      </c>
      <c r="L85" s="17">
        <f>VLOOKUP(B85,Overall!B:AA,11,0)</f>
        <v>45955</v>
      </c>
      <c r="M85" s="17">
        <f>VLOOKUP(B85,Overall!B:AA,12,0)</f>
        <v>45866</v>
      </c>
      <c r="N85" s="17">
        <f>VLOOKUP(B85,Overall!B:AA,13,0)</f>
        <v>45884</v>
      </c>
      <c r="O85" s="15" t="str">
        <f>VLOOKUP(B85,Overall!B:AA,14,0)</f>
        <v>PG</v>
      </c>
      <c r="P85" s="15" t="str">
        <f>VLOOKUP(B85,Overall!B:AA,15,0)</f>
        <v>Elective</v>
      </c>
      <c r="Q85" s="15" t="str">
        <f>VLOOKUP(B85,Overall!B:AA,16,0)</f>
        <v>Yes</v>
      </c>
      <c r="R85" s="14">
        <f>VLOOKUP(B85,Overall!B:AA,17,0)</f>
        <v>0</v>
      </c>
      <c r="S85" s="20" t="str">
        <f>VLOOKUP(B85,Overall!B:AA,18,0)</f>
        <v>https://onlinecourses.nptel.ac.in/noc25_hs133/preview</v>
      </c>
      <c r="T85" s="14" t="str">
        <f>VLOOKUP(B85,Overall!B:AA,19,0)</f>
        <v>noc25_hs133</v>
      </c>
      <c r="U85" s="18" t="str">
        <f>VLOOKUP(B85,Overall!B:AA,20,0)</f>
        <v>https://onlinecourses.nptel.ac.in/noc24_hs134/preview</v>
      </c>
      <c r="V85" s="18" t="str">
        <f>VLOOKUP(B85,Overall!B:AA,21,0)</f>
        <v>https://onlinecourses.nptel.ac.in/noc24_hs134/preview</v>
      </c>
      <c r="W85" s="14" t="str">
        <f>VLOOKUP(B85,Overall!B:AA,22,0)</f>
        <v>noc24_hs134</v>
      </c>
      <c r="X85" s="20" t="str">
        <f>VLOOKUP(B85,Overall!B:AA,23,0)</f>
        <v>https://nptel.ac.in/courses/109106185</v>
      </c>
      <c r="Y85" s="19" t="str">
        <f>VLOOKUP(B85,Overall!B:AA,24,0)</f>
        <v>https://nptel.ac.in/courses/109106185</v>
      </c>
      <c r="Z85" s="14">
        <f>VLOOKUP(B85,Overall!B:AA,25,0)</f>
        <v>109106185</v>
      </c>
      <c r="AA85" s="14"/>
    </row>
    <row r="86" spans="1:27" x14ac:dyDescent="0.25">
      <c r="A86" s="45">
        <v>85</v>
      </c>
      <c r="B86" s="14" t="s">
        <v>2578</v>
      </c>
      <c r="C86" s="14" t="str">
        <f>VLOOKUP(B86,Overall!B:AA,2,0)</f>
        <v>Humanities and Social Sciences</v>
      </c>
      <c r="D86" s="14" t="str">
        <f>VLOOKUP(B86,Overall!B:AA,3,0)</f>
        <v>Fundamental Concepts in Sociolinguistics</v>
      </c>
      <c r="E86" s="14" t="str">
        <f>VLOOKUP(B86,Overall!B:AA,4,0)</f>
        <v>Prof. Om Prakash,
Prof. Rajesh Kumar</v>
      </c>
      <c r="F86" s="15" t="str">
        <f>VLOOKUP(B86,Overall!B:AA,5,0)</f>
        <v>Gautam Buddha University and IIT Madras</v>
      </c>
      <c r="G86" s="15" t="str">
        <f>VLOOKUP(B86,Overall!B:AA,6,0)</f>
        <v>IIT Madras</v>
      </c>
      <c r="H86" s="16" t="str">
        <f>VLOOKUP(B86,Overall!B:AA,7,0)</f>
        <v>12 Weeks</v>
      </c>
      <c r="I86" s="15" t="str">
        <f>VLOOKUP(B86,Overall!B:AA,8,0)</f>
        <v>Rerun</v>
      </c>
      <c r="J86" s="17">
        <f>VLOOKUP(B86,Overall!B:AA,9,0)</f>
        <v>45859</v>
      </c>
      <c r="K86" s="17">
        <f>VLOOKUP(B86,Overall!B:AA,10,0)</f>
        <v>45940</v>
      </c>
      <c r="L86" s="17">
        <f>VLOOKUP(B86,Overall!B:AA,11,0)</f>
        <v>45955</v>
      </c>
      <c r="M86" s="17">
        <f>VLOOKUP(B86,Overall!B:AA,12,0)</f>
        <v>45866</v>
      </c>
      <c r="N86" s="17">
        <f>VLOOKUP(B86,Overall!B:AA,13,0)</f>
        <v>45884</v>
      </c>
      <c r="O86" s="15" t="str">
        <f>VLOOKUP(B86,Overall!B:AA,14,0)</f>
        <v>UG/PG</v>
      </c>
      <c r="P86" s="15" t="str">
        <f>VLOOKUP(B86,Overall!B:AA,15,0)</f>
        <v>Core</v>
      </c>
      <c r="Q86" s="15" t="str">
        <f>VLOOKUP(B86,Overall!B:AA,16,0)</f>
        <v>Yes</v>
      </c>
      <c r="R86" s="14">
        <f>VLOOKUP(B86,Overall!B:AA,17,0)</f>
        <v>0</v>
      </c>
      <c r="S86" s="20" t="str">
        <f>VLOOKUP(B86,Overall!B:AA,18,0)</f>
        <v>https://onlinecourses.nptel.ac.in/noc25_hs134/preview</v>
      </c>
      <c r="T86" s="14" t="str">
        <f>VLOOKUP(B86,Overall!B:AA,19,0)</f>
        <v>noc25_hs134</v>
      </c>
      <c r="U86" s="18" t="str">
        <f>VLOOKUP(B86,Overall!B:AA,20,0)</f>
        <v>https://onlinecourses.nptel.ac.in/noc24_hs135/preview</v>
      </c>
      <c r="V86" s="18" t="str">
        <f>VLOOKUP(B86,Overall!B:AA,21,0)</f>
        <v>https://onlinecourses.nptel.ac.in/noc24_hs135/preview</v>
      </c>
      <c r="W86" s="14" t="str">
        <f>VLOOKUP(B86,Overall!B:AA,22,0)</f>
        <v>noc24_hs135</v>
      </c>
      <c r="X86" s="20" t="str">
        <f>VLOOKUP(B86,Overall!B:AA,23,0)</f>
        <v>https://nptel.ac.in/courses/109106188</v>
      </c>
      <c r="Y86" s="19" t="str">
        <f>VLOOKUP(B86,Overall!B:AA,24,0)</f>
        <v>https://nptel.ac.in/courses/109106188</v>
      </c>
      <c r="Z86" s="14">
        <f>VLOOKUP(B86,Overall!B:AA,25,0)</f>
        <v>109106188</v>
      </c>
      <c r="AA86" s="14"/>
    </row>
    <row r="87" spans="1:27" x14ac:dyDescent="0.25">
      <c r="A87" s="45">
        <v>86</v>
      </c>
      <c r="B87" s="14" t="s">
        <v>2584</v>
      </c>
      <c r="C87" s="14" t="str">
        <f>VLOOKUP(B87,Overall!B:AA,2,0)</f>
        <v>Humanities and Social Sciences</v>
      </c>
      <c r="D87" s="14" t="str">
        <f>VLOOKUP(B87,Overall!B:AA,3,0)</f>
        <v>German - III</v>
      </c>
      <c r="E87" s="14" t="str">
        <f>VLOOKUP(B87,Overall!B:AA,4,0)</f>
        <v>Prof. Milind Brahme</v>
      </c>
      <c r="F87" s="15" t="str">
        <f>VLOOKUP(B87,Overall!B:AA,5,0)</f>
        <v>IIT Madras</v>
      </c>
      <c r="G87" s="15" t="str">
        <f>VLOOKUP(B87,Overall!B:AA,6,0)</f>
        <v>IIT Madras</v>
      </c>
      <c r="H87" s="16" t="str">
        <f>VLOOKUP(B87,Overall!B:AA,7,0)</f>
        <v>12 Weeks</v>
      </c>
      <c r="I87" s="15" t="str">
        <f>VLOOKUP(B87,Overall!B:AA,8,0)</f>
        <v>Rerun</v>
      </c>
      <c r="J87" s="17">
        <f>VLOOKUP(B87,Overall!B:AA,9,0)</f>
        <v>45859</v>
      </c>
      <c r="K87" s="17">
        <f>VLOOKUP(B87,Overall!B:AA,10,0)</f>
        <v>45940</v>
      </c>
      <c r="L87" s="17">
        <f>VLOOKUP(B87,Overall!B:AA,11,0)</f>
        <v>45955</v>
      </c>
      <c r="M87" s="17">
        <f>VLOOKUP(B87,Overall!B:AA,12,0)</f>
        <v>45866</v>
      </c>
      <c r="N87" s="17">
        <f>VLOOKUP(B87,Overall!B:AA,13,0)</f>
        <v>45884</v>
      </c>
      <c r="O87" s="15" t="str">
        <f>VLOOKUP(B87,Overall!B:AA,14,0)</f>
        <v>UG/PG</v>
      </c>
      <c r="P87" s="15" t="str">
        <f>VLOOKUP(B87,Overall!B:AA,15,0)</f>
        <v>Elective</v>
      </c>
      <c r="Q87" s="15" t="str">
        <f>VLOOKUP(B87,Overall!B:AA,16,0)</f>
        <v>Yes</v>
      </c>
      <c r="R87" s="14">
        <f>VLOOKUP(B87,Overall!B:AA,17,0)</f>
        <v>0</v>
      </c>
      <c r="S87" s="20" t="str">
        <f>VLOOKUP(B87,Overall!B:AA,18,0)</f>
        <v>https://onlinecourses.nptel.ac.in/noc25_hs135/preview</v>
      </c>
      <c r="T87" s="14" t="str">
        <f>VLOOKUP(B87,Overall!B:AA,19,0)</f>
        <v>noc25_hs135</v>
      </c>
      <c r="U87" s="18" t="str">
        <f>VLOOKUP(B87,Overall!B:AA,20,0)</f>
        <v>https://onlinecourses.nptel.ac.in/noc25_hs27/preview</v>
      </c>
      <c r="V87" s="18" t="str">
        <f>VLOOKUP(B87,Overall!B:AA,21,0)</f>
        <v>https://onlinecourses.nptel.ac.in/noc25_hs27/preview</v>
      </c>
      <c r="W87" s="14" t="str">
        <f>VLOOKUP(B87,Overall!B:AA,22,0)</f>
        <v>noc25_hs27</v>
      </c>
      <c r="X87" s="20" t="str">
        <f>VLOOKUP(B87,Overall!B:AA,23,0)</f>
        <v>https://nptel.ac.in/courses/109106190</v>
      </c>
      <c r="Y87" s="19" t="str">
        <f>VLOOKUP(B87,Overall!B:AA,24,0)</f>
        <v>https://nptel.ac.in/courses/109106190</v>
      </c>
      <c r="Z87" s="14">
        <f>VLOOKUP(B87,Overall!B:AA,25,0)</f>
        <v>109106190</v>
      </c>
      <c r="AA87" s="14"/>
    </row>
    <row r="88" spans="1:27" x14ac:dyDescent="0.25">
      <c r="A88" s="45">
        <v>87</v>
      </c>
      <c r="B88" s="14" t="s">
        <v>2588</v>
      </c>
      <c r="C88" s="14" t="str">
        <f>VLOOKUP(B88,Overall!B:AA,2,0)</f>
        <v>Humanities and Social Sciences</v>
      </c>
      <c r="D88" s="14" t="str">
        <f>VLOOKUP(B88,Overall!B:AA,3,0)</f>
        <v>Energy Economics and Policy</v>
      </c>
      <c r="E88" s="40" t="str">
        <f>VLOOKUP(B88,Overall!B:AA,4,0)</f>
        <v>Prof. Shyamasree Dasgupta</v>
      </c>
      <c r="F88" s="41" t="str">
        <f>VLOOKUP(B88,Overall!B:AA,5,0)</f>
        <v>IIT Mandi</v>
      </c>
      <c r="G88" s="15" t="str">
        <f>VLOOKUP(B88,Overall!B:AA,6,0)</f>
        <v>IIT Madras</v>
      </c>
      <c r="H88" s="16" t="str">
        <f>VLOOKUP(B88,Overall!B:AA,7,0)</f>
        <v>8 Weeks</v>
      </c>
      <c r="I88" s="15" t="str">
        <f>VLOOKUP(B88,Overall!B:AA,8,0)</f>
        <v>Rerun</v>
      </c>
      <c r="J88" s="17">
        <f>VLOOKUP(B88,Overall!B:AA,9,0)</f>
        <v>45887</v>
      </c>
      <c r="K88" s="17">
        <f>VLOOKUP(B88,Overall!B:AA,10,0)</f>
        <v>45940</v>
      </c>
      <c r="L88" s="17">
        <f>VLOOKUP(B88,Overall!B:AA,11,0)</f>
        <v>45955</v>
      </c>
      <c r="M88" s="17">
        <f>VLOOKUP(B88,Overall!B:AA,12,0)</f>
        <v>45887</v>
      </c>
      <c r="N88" s="17">
        <f>VLOOKUP(B88,Overall!B:AA,13,0)</f>
        <v>45898</v>
      </c>
      <c r="O88" s="15" t="str">
        <f>VLOOKUP(B88,Overall!B:AA,14,0)</f>
        <v>UG/PG</v>
      </c>
      <c r="P88" s="15" t="str">
        <f>VLOOKUP(B88,Overall!B:AA,15,0)</f>
        <v>Elective</v>
      </c>
      <c r="Q88" s="15" t="str">
        <f>VLOOKUP(B88,Overall!B:AA,16,0)</f>
        <v>Yes</v>
      </c>
      <c r="R88" s="14" t="str">
        <f>VLOOKUP(B88,Overall!B:AA,17,0)</f>
        <v>Energy and Environment
Economics
Energy Systems
Sustainable Architecture</v>
      </c>
      <c r="S88" s="20" t="str">
        <f>VLOOKUP(B88,Overall!B:AA,18,0)</f>
        <v>https://onlinecourses.nptel.ac.in/noc25_hs136/preview</v>
      </c>
      <c r="T88" s="14" t="str">
        <f>VLOOKUP(B88,Overall!B:AA,19,0)</f>
        <v>noc25_hs136</v>
      </c>
      <c r="U88" s="18" t="str">
        <f>VLOOKUP(B88,Overall!B:AA,20,0)</f>
        <v>https://onlinecourses.nptel.ac.in/noc24_hs172/preview</v>
      </c>
      <c r="V88" s="18" t="str">
        <f>VLOOKUP(B88,Overall!B:AA,21,0)</f>
        <v>https://onlinecourses.nptel.ac.in/noc24_hs172/preview</v>
      </c>
      <c r="W88" s="14" t="str">
        <f>VLOOKUP(B88,Overall!B:AA,22,0)</f>
        <v>noc24_hs172</v>
      </c>
      <c r="X88" s="20" t="str">
        <f>VLOOKUP(B88,Overall!B:AA,23,0)</f>
        <v>https://nptel.ac.in/courses/109106161</v>
      </c>
      <c r="Y88" s="19" t="str">
        <f>VLOOKUP(B88,Overall!B:AA,24,0)</f>
        <v>https://nptel.ac.in/courses/109106161</v>
      </c>
      <c r="Z88" s="14">
        <f>VLOOKUP(B88,Overall!B:AA,25,0)</f>
        <v>109106161</v>
      </c>
      <c r="AA88" s="14"/>
    </row>
    <row r="89" spans="1:27" x14ac:dyDescent="0.25">
      <c r="A89" s="45">
        <v>88</v>
      </c>
      <c r="B89" s="14" t="s">
        <v>2607</v>
      </c>
      <c r="C89" s="14" t="str">
        <f>VLOOKUP(B89,Overall!B:AA,2,0)</f>
        <v>Humanities and Social Sciences</v>
      </c>
      <c r="D89" s="14" t="str">
        <f>VLOOKUP(B89,Overall!B:AA,3,0)</f>
        <v>Indian National Movement</v>
      </c>
      <c r="E89" s="14" t="str">
        <f>VLOOKUP(B89,Overall!B:AA,4,0)</f>
        <v>Prof. Santhosh Abraham</v>
      </c>
      <c r="F89" s="15" t="str">
        <f>VLOOKUP(B89,Overall!B:AA,5,0)</f>
        <v>IIT Madras</v>
      </c>
      <c r="G89" s="15" t="str">
        <f>VLOOKUP(B89,Overall!B:AA,6,0)</f>
        <v>IIT Madras</v>
      </c>
      <c r="H89" s="16" t="str">
        <f>VLOOKUP(B89,Overall!B:AA,7,0)</f>
        <v>12 Weeks</v>
      </c>
      <c r="I89" s="15" t="str">
        <f>VLOOKUP(B89,Overall!B:AA,8,0)</f>
        <v>New</v>
      </c>
      <c r="J89" s="17">
        <f>VLOOKUP(B89,Overall!B:AA,9,0)</f>
        <v>45859</v>
      </c>
      <c r="K89" s="17">
        <f>VLOOKUP(B89,Overall!B:AA,10,0)</f>
        <v>45940</v>
      </c>
      <c r="L89" s="17">
        <f>VLOOKUP(B89,Overall!B:AA,11,0)</f>
        <v>45955</v>
      </c>
      <c r="M89" s="17">
        <f>VLOOKUP(B89,Overall!B:AA,12,0)</f>
        <v>45866</v>
      </c>
      <c r="N89" s="17">
        <f>VLOOKUP(B89,Overall!B:AA,13,0)</f>
        <v>45884</v>
      </c>
      <c r="O89" s="15" t="str">
        <f>VLOOKUP(B89,Overall!B:AA,14,0)</f>
        <v>UG/PG</v>
      </c>
      <c r="P89" s="15" t="str">
        <f>VLOOKUP(B89,Overall!B:AA,15,0)</f>
        <v>Elective</v>
      </c>
      <c r="Q89" s="15" t="str">
        <f>VLOOKUP(B89,Overall!B:AA,16,0)</f>
        <v>Yes</v>
      </c>
      <c r="R89" s="14">
        <f>VLOOKUP(B89,Overall!B:AA,17,0)</f>
        <v>0</v>
      </c>
      <c r="S89" s="20" t="str">
        <f>VLOOKUP(B89,Overall!B:AA,18,0)</f>
        <v>https://onlinecourses.nptel.ac.in/noc25_hs139/preview</v>
      </c>
      <c r="T89" s="14" t="str">
        <f>VLOOKUP(B89,Overall!B:AA,19,0)</f>
        <v>noc25_hs139</v>
      </c>
      <c r="U89" s="14">
        <f>VLOOKUP(B89,Overall!B:AA,20,0)</f>
        <v>0</v>
      </c>
      <c r="V89" s="14">
        <f>VLOOKUP(B89,Overall!B:AA,21,0)</f>
        <v>0</v>
      </c>
      <c r="W89" s="14">
        <f>VLOOKUP(B89,Overall!B:AA,22,0)</f>
        <v>0</v>
      </c>
      <c r="X89" s="20" t="str">
        <f>VLOOKUP(B89,Overall!B:AA,23,0)</f>
        <v>https://nptel.ac.in/courses/109106735</v>
      </c>
      <c r="Y89" s="19" t="str">
        <f>VLOOKUP(B89,Overall!B:AA,24,0)</f>
        <v>https://nptel.ac.in/courses/109106735</v>
      </c>
      <c r="Z89" s="14" t="str">
        <f>VLOOKUP(B89,Overall!B:AA,25,0)</f>
        <v>109106735</v>
      </c>
      <c r="AA89" s="14"/>
    </row>
    <row r="90" spans="1:27" x14ac:dyDescent="0.25">
      <c r="A90" s="45">
        <v>89</v>
      </c>
      <c r="B90" s="14" t="s">
        <v>2617</v>
      </c>
      <c r="C90" s="14" t="str">
        <f>VLOOKUP(B90,Overall!B:AA,2,0)</f>
        <v>Humanities and Social Sciences</v>
      </c>
      <c r="D90" s="14" t="str">
        <f>VLOOKUP(B90,Overall!B:AA,3,0)</f>
        <v>The Science of Happiness and Wellbeing</v>
      </c>
      <c r="E90" s="14" t="str">
        <f>VLOOKUP(B90,Overall!B:AA,4,0)</f>
        <v>Prof. Priyadarshi Patnaik,
Prof. Manas K Mandal</v>
      </c>
      <c r="F90" s="15" t="str">
        <f>VLOOKUP(B90,Overall!B:AA,5,0)</f>
        <v>IIT Kharagpur</v>
      </c>
      <c r="G90" s="15" t="str">
        <f>VLOOKUP(B90,Overall!B:AA,6,0)</f>
        <v>IIT Kharagpur</v>
      </c>
      <c r="H90" s="16" t="str">
        <f>VLOOKUP(B90,Overall!B:AA,7,0)</f>
        <v>8 Weeks</v>
      </c>
      <c r="I90" s="15" t="str">
        <f>VLOOKUP(B90,Overall!B:AA,8,0)</f>
        <v>Rerun</v>
      </c>
      <c r="J90" s="17">
        <f>VLOOKUP(B90,Overall!B:AA,9,0)</f>
        <v>45887</v>
      </c>
      <c r="K90" s="17">
        <f>VLOOKUP(B90,Overall!B:AA,10,0)</f>
        <v>45940</v>
      </c>
      <c r="L90" s="17">
        <f>VLOOKUP(B90,Overall!B:AA,11,0)</f>
        <v>45955</v>
      </c>
      <c r="M90" s="17">
        <f>VLOOKUP(B90,Overall!B:AA,12,0)</f>
        <v>45887</v>
      </c>
      <c r="N90" s="17">
        <f>VLOOKUP(B90,Overall!B:AA,13,0)</f>
        <v>45898</v>
      </c>
      <c r="O90" s="15" t="str">
        <f>VLOOKUP(B90,Overall!B:AA,14,0)</f>
        <v>UG/PG</v>
      </c>
      <c r="P90" s="15" t="str">
        <f>VLOOKUP(B90,Overall!B:AA,15,0)</f>
        <v>Elective</v>
      </c>
      <c r="Q90" s="15" t="str">
        <f>VLOOKUP(B90,Overall!B:AA,16,0)</f>
        <v>Yes</v>
      </c>
      <c r="R90" s="14" t="str">
        <f>VLOOKUP(B90,Overall!B:AA,17,0)</f>
        <v>Psychology</v>
      </c>
      <c r="S90" s="20" t="str">
        <f>VLOOKUP(B90,Overall!B:AA,18,0)</f>
        <v>https://onlinecourses.nptel.ac.in/noc25_hs141/preview</v>
      </c>
      <c r="T90" s="14" t="str">
        <f>VLOOKUP(B90,Overall!B:AA,19,0)</f>
        <v>noc25_hs141</v>
      </c>
      <c r="U90" s="18" t="str">
        <f>VLOOKUP(B90,Overall!B:AA,20,0)</f>
        <v>https://onlinecourses.nptel.ac.in/noc25_hs103/preview</v>
      </c>
      <c r="V90" s="18" t="str">
        <f>VLOOKUP(B90,Overall!B:AA,21,0)</f>
        <v>https://onlinecourses.nptel.ac.in/noc25_hs103/preview</v>
      </c>
      <c r="W90" s="14" t="str">
        <f>VLOOKUP(B90,Overall!B:AA,22,0)</f>
        <v>noc25_hs103</v>
      </c>
      <c r="X90" s="20" t="str">
        <f>VLOOKUP(B90,Overall!B:AA,23,0)</f>
        <v>https://nptel.ac.in/courses/109105199</v>
      </c>
      <c r="Y90" s="19" t="str">
        <f>VLOOKUP(B90,Overall!B:AA,24,0)</f>
        <v>https://nptel.ac.in/courses/109105199</v>
      </c>
      <c r="Z90" s="14">
        <f>VLOOKUP(B90,Overall!B:AA,25,0)</f>
        <v>109105199</v>
      </c>
      <c r="AA90" s="14"/>
    </row>
    <row r="91" spans="1:27" x14ac:dyDescent="0.25">
      <c r="A91" s="45">
        <v>90</v>
      </c>
      <c r="B91" s="14" t="s">
        <v>2635</v>
      </c>
      <c r="C91" s="14" t="str">
        <f>VLOOKUP(B91,Overall!B:AA,2,0)</f>
        <v>Humanities and Social Sciences</v>
      </c>
      <c r="D91" s="14" t="str">
        <f>VLOOKUP(B91,Overall!B:AA,3,0)</f>
        <v>Applied Positive Psychology</v>
      </c>
      <c r="E91" s="14" t="str">
        <f>VLOOKUP(B91,Overall!B:AA,4,0)</f>
        <v>Prof. Dilwar Hussain</v>
      </c>
      <c r="F91" s="15" t="str">
        <f>VLOOKUP(B91,Overall!B:AA,5,0)</f>
        <v>IIT Guwahati</v>
      </c>
      <c r="G91" s="15" t="str">
        <f>VLOOKUP(B91,Overall!B:AA,6,0)</f>
        <v>IIT Guwahati</v>
      </c>
      <c r="H91" s="16" t="str">
        <f>VLOOKUP(B91,Overall!B:AA,7,0)</f>
        <v>12 Weeks</v>
      </c>
      <c r="I91" s="15" t="str">
        <f>VLOOKUP(B91,Overall!B:AA,8,0)</f>
        <v>New</v>
      </c>
      <c r="J91" s="17">
        <f>VLOOKUP(B91,Overall!B:AA,9,0)</f>
        <v>45859</v>
      </c>
      <c r="K91" s="17">
        <f>VLOOKUP(B91,Overall!B:AA,10,0)</f>
        <v>45940</v>
      </c>
      <c r="L91" s="17">
        <f>VLOOKUP(B91,Overall!B:AA,11,0)</f>
        <v>45955</v>
      </c>
      <c r="M91" s="17">
        <f>VLOOKUP(B91,Overall!B:AA,12,0)</f>
        <v>45866</v>
      </c>
      <c r="N91" s="17">
        <f>VLOOKUP(B91,Overall!B:AA,13,0)</f>
        <v>45884</v>
      </c>
      <c r="O91" s="15" t="str">
        <f>VLOOKUP(B91,Overall!B:AA,14,0)</f>
        <v>UG/PG</v>
      </c>
      <c r="P91" s="15" t="str">
        <f>VLOOKUP(B91,Overall!B:AA,15,0)</f>
        <v>Elective</v>
      </c>
      <c r="Q91" s="15" t="str">
        <f>VLOOKUP(B91,Overall!B:AA,16,0)</f>
        <v>Yes</v>
      </c>
      <c r="R91" s="14" t="str">
        <f>VLOOKUP(B91,Overall!B:AA,17,0)</f>
        <v>Psychology</v>
      </c>
      <c r="S91" s="20" t="str">
        <f>VLOOKUP(B91,Overall!B:AA,18,0)</f>
        <v>https://onlinecourses.nptel.ac.in/noc25_hs145/preview</v>
      </c>
      <c r="T91" s="14" t="str">
        <f>VLOOKUP(B91,Overall!B:AA,19,0)</f>
        <v>noc25_hs145</v>
      </c>
      <c r="U91" s="14">
        <f>VLOOKUP(B91,Overall!B:AA,20,0)</f>
        <v>0</v>
      </c>
      <c r="V91" s="14">
        <f>VLOOKUP(B91,Overall!B:AA,21,0)</f>
        <v>0</v>
      </c>
      <c r="W91" s="14">
        <f>VLOOKUP(B91,Overall!B:AA,22,0)</f>
        <v>0</v>
      </c>
      <c r="X91" s="20" t="str">
        <f>VLOOKUP(B91,Overall!B:AA,23,0)</f>
        <v>https://nptel.ac.in/courses/109103736</v>
      </c>
      <c r="Y91" s="19" t="str">
        <f>VLOOKUP(B91,Overall!B:AA,24,0)</f>
        <v>https://nptel.ac.in/courses/109103736</v>
      </c>
      <c r="Z91" s="14" t="str">
        <f>VLOOKUP(B91,Overall!B:AA,25,0)</f>
        <v>109103736</v>
      </c>
      <c r="AA91" s="14"/>
    </row>
    <row r="92" spans="1:27" x14ac:dyDescent="0.25">
      <c r="A92" s="45">
        <v>91</v>
      </c>
      <c r="B92" s="14" t="s">
        <v>2640</v>
      </c>
      <c r="C92" s="14" t="str">
        <f>VLOOKUP(B92,Overall!B:AA,2,0)</f>
        <v>Humanities and Social Sciences</v>
      </c>
      <c r="D92" s="14" t="str">
        <f>VLOOKUP(B92,Overall!B:AA,3,0)</f>
        <v>Text, Textuality and Digital Media</v>
      </c>
      <c r="E92" s="14" t="str">
        <f>VLOOKUP(B92,Overall!B:AA,4,0)</f>
        <v>Prof. Arjun Gosh</v>
      </c>
      <c r="F92" s="15" t="str">
        <f>VLOOKUP(B92,Overall!B:AA,5,0)</f>
        <v>IIT Delhi</v>
      </c>
      <c r="G92" s="15" t="str">
        <f>VLOOKUP(B92,Overall!B:AA,6,0)</f>
        <v>IIT Delhi</v>
      </c>
      <c r="H92" s="16" t="str">
        <f>VLOOKUP(B92,Overall!B:AA,7,0)</f>
        <v>12 Weeks</v>
      </c>
      <c r="I92" s="15" t="str">
        <f>VLOOKUP(B92,Overall!B:AA,8,0)</f>
        <v>Rerun</v>
      </c>
      <c r="J92" s="17">
        <f>VLOOKUP(B92,Overall!B:AA,9,0)</f>
        <v>45859</v>
      </c>
      <c r="K92" s="17">
        <f>VLOOKUP(B92,Overall!B:AA,10,0)</f>
        <v>45940</v>
      </c>
      <c r="L92" s="17">
        <f>VLOOKUP(B92,Overall!B:AA,11,0)</f>
        <v>45955</v>
      </c>
      <c r="M92" s="17">
        <f>VLOOKUP(B92,Overall!B:AA,12,0)</f>
        <v>45866</v>
      </c>
      <c r="N92" s="17">
        <f>VLOOKUP(B92,Overall!B:AA,13,0)</f>
        <v>45884</v>
      </c>
      <c r="O92" s="15" t="str">
        <f>VLOOKUP(B92,Overall!B:AA,14,0)</f>
        <v>UG</v>
      </c>
      <c r="P92" s="15" t="str">
        <f>VLOOKUP(B92,Overall!B:AA,15,0)</f>
        <v>Elective</v>
      </c>
      <c r="Q92" s="15" t="str">
        <f>VLOOKUP(B92,Overall!B:AA,16,0)</f>
        <v>Yes</v>
      </c>
      <c r="R92" s="14">
        <f>VLOOKUP(B92,Overall!B:AA,17,0)</f>
        <v>0</v>
      </c>
      <c r="S92" s="20" t="str">
        <f>VLOOKUP(B92,Overall!B:AA,18,0)</f>
        <v>https://onlinecourses.nptel.ac.in/noc25_hs146/preview</v>
      </c>
      <c r="T92" s="14" t="str">
        <f>VLOOKUP(B92,Overall!B:AA,19,0)</f>
        <v>noc25_hs146</v>
      </c>
      <c r="U92" s="18" t="str">
        <f>VLOOKUP(B92,Overall!B:AA,20,0)</f>
        <v>https://onlinecourses.nptel.ac.in/noc24_hs122/preview</v>
      </c>
      <c r="V92" s="18" t="str">
        <f>VLOOKUP(B92,Overall!B:AA,21,0)</f>
        <v>https://onlinecourses.nptel.ac.in/noc24_hs122/preview</v>
      </c>
      <c r="W92" s="14" t="str">
        <f>VLOOKUP(B92,Overall!B:AA,22,0)</f>
        <v>noc24_hs122</v>
      </c>
      <c r="X92" s="20" t="str">
        <f>VLOOKUP(B92,Overall!B:AA,23,0)</f>
        <v>https://nptel.ac.in/courses/109102156</v>
      </c>
      <c r="Y92" s="19" t="str">
        <f>VLOOKUP(B92,Overall!B:AA,24,0)</f>
        <v>https://nptel.ac.in/courses/109102156</v>
      </c>
      <c r="Z92" s="14">
        <f>VLOOKUP(B92,Overall!B:AA,25,0)</f>
        <v>109102156</v>
      </c>
      <c r="AA92" s="14"/>
    </row>
    <row r="93" spans="1:27" x14ac:dyDescent="0.25">
      <c r="A93" s="45">
        <v>92</v>
      </c>
      <c r="B93" s="14" t="s">
        <v>2645</v>
      </c>
      <c r="C93" s="14" t="str">
        <f>VLOOKUP(B93,Overall!B:AA,2,0)</f>
        <v>Humanities and Social Sciences</v>
      </c>
      <c r="D93" s="14" t="str">
        <f>VLOOKUP(B93,Overall!B:AA,3,0)</f>
        <v>Nation and Narration</v>
      </c>
      <c r="E93" s="14" t="str">
        <f>VLOOKUP(B93,Overall!B:AA,4,0)</f>
        <v>Prof. Sreenath V.S,
Prof. Anandita Pan</v>
      </c>
      <c r="F93" s="15" t="str">
        <f>VLOOKUP(B93,Overall!B:AA,5,0)</f>
        <v>IIT Madras
IIT Hyderabad</v>
      </c>
      <c r="G93" s="15" t="str">
        <f>VLOOKUP(B93,Overall!B:AA,6,0)</f>
        <v>IIT Madras</v>
      </c>
      <c r="H93" s="16" t="str">
        <f>VLOOKUP(B93,Overall!B:AA,7,0)</f>
        <v>8 Weeks</v>
      </c>
      <c r="I93" s="15" t="str">
        <f>VLOOKUP(B93,Overall!B:AA,8,0)</f>
        <v>New</v>
      </c>
      <c r="J93" s="17">
        <f>VLOOKUP(B93,Overall!B:AA,9,0)</f>
        <v>45887</v>
      </c>
      <c r="K93" s="17">
        <f>VLOOKUP(B93,Overall!B:AA,10,0)</f>
        <v>45940</v>
      </c>
      <c r="L93" s="17">
        <f>VLOOKUP(B93,Overall!B:AA,11,0)</f>
        <v>45955</v>
      </c>
      <c r="M93" s="17">
        <f>VLOOKUP(B93,Overall!B:AA,12,0)</f>
        <v>45887</v>
      </c>
      <c r="N93" s="17">
        <f>VLOOKUP(B93,Overall!B:AA,13,0)</f>
        <v>45898</v>
      </c>
      <c r="O93" s="15" t="str">
        <f>VLOOKUP(B93,Overall!B:AA,14,0)</f>
        <v>PG</v>
      </c>
      <c r="P93" s="15" t="str">
        <f>VLOOKUP(B93,Overall!B:AA,15,0)</f>
        <v>Core</v>
      </c>
      <c r="Q93" s="15" t="str">
        <f>VLOOKUP(B93,Overall!B:AA,16,0)</f>
        <v>Yes</v>
      </c>
      <c r="R93" s="14" t="str">
        <f>VLOOKUP(B93,Overall!B:AA,17,0)</f>
        <v>English Studies</v>
      </c>
      <c r="S93" s="20" t="str">
        <f>VLOOKUP(B93,Overall!B:AA,18,0)</f>
        <v>https://onlinecourses.nptel.ac.in/noc25_hs147/preview</v>
      </c>
      <c r="T93" s="14" t="str">
        <f>VLOOKUP(B93,Overall!B:AA,19,0)</f>
        <v>noc25_hs147</v>
      </c>
      <c r="U93" s="14">
        <f>VLOOKUP(B93,Overall!B:AA,20,0)</f>
        <v>0</v>
      </c>
      <c r="V93" s="14">
        <f>VLOOKUP(B93,Overall!B:AA,21,0)</f>
        <v>0</v>
      </c>
      <c r="W93" s="14">
        <f>VLOOKUP(B93,Overall!B:AA,22,0)</f>
        <v>0</v>
      </c>
      <c r="X93" s="20" t="str">
        <f>VLOOKUP(B93,Overall!B:AA,23,0)</f>
        <v>https://nptel.ac.in/courses/109106737</v>
      </c>
      <c r="Y93" s="19" t="str">
        <f>VLOOKUP(B93,Overall!B:AA,24,0)</f>
        <v>https://nptel.ac.in/courses/109106737</v>
      </c>
      <c r="Z93" s="14" t="str">
        <f>VLOOKUP(B93,Overall!B:AA,25,0)</f>
        <v>109106737</v>
      </c>
      <c r="AA93" s="14"/>
    </row>
    <row r="94" spans="1:27" x14ac:dyDescent="0.25">
      <c r="A94" s="45">
        <v>93</v>
      </c>
      <c r="B94" s="14" t="s">
        <v>2681</v>
      </c>
      <c r="C94" s="14" t="str">
        <f>VLOOKUP(B94,Overall!B:AA,2,0)</f>
        <v>Humanities and Social Sciences</v>
      </c>
      <c r="D94" s="14" t="str">
        <f>VLOOKUP(B94,Overall!B:AA,3,0)</f>
        <v>Sports Psychology</v>
      </c>
      <c r="E94" s="14" t="str">
        <f>VLOOKUP(B94,Overall!B:AA,4,0)</f>
        <v>Prof. Chaitanya Sridhar,
Prof. Nivedita Rajan,
Prof. Priyanka Prabhakar</v>
      </c>
      <c r="F94" s="15" t="str">
        <f>VLOOKUP(B94,Overall!B:AA,5,0)</f>
        <v>IIT Madras</v>
      </c>
      <c r="G94" s="15" t="str">
        <f>VLOOKUP(B94,Overall!B:AA,6,0)</f>
        <v>IIT Madras</v>
      </c>
      <c r="H94" s="16" t="str">
        <f>VLOOKUP(B94,Overall!B:AA,7,0)</f>
        <v>8 Weeks</v>
      </c>
      <c r="I94" s="15" t="str">
        <f>VLOOKUP(B94,Overall!B:AA,8,0)</f>
        <v>Rerun</v>
      </c>
      <c r="J94" s="17">
        <f>VLOOKUP(B94,Overall!B:AA,9,0)</f>
        <v>45887</v>
      </c>
      <c r="K94" s="17">
        <f>VLOOKUP(B94,Overall!B:AA,10,0)</f>
        <v>45940</v>
      </c>
      <c r="L94" s="17">
        <f>VLOOKUP(B94,Overall!B:AA,11,0)</f>
        <v>45955</v>
      </c>
      <c r="M94" s="17">
        <f>VLOOKUP(B94,Overall!B:AA,12,0)</f>
        <v>45887</v>
      </c>
      <c r="N94" s="17">
        <f>VLOOKUP(B94,Overall!B:AA,13,0)</f>
        <v>45898</v>
      </c>
      <c r="O94" s="15" t="str">
        <f>VLOOKUP(B94,Overall!B:AA,14,0)</f>
        <v>UG</v>
      </c>
      <c r="P94" s="15" t="str">
        <f>VLOOKUP(B94,Overall!B:AA,15,0)</f>
        <v>Elective</v>
      </c>
      <c r="Q94" s="15" t="str">
        <f>VLOOKUP(B94,Overall!B:AA,16,0)</f>
        <v>Yes</v>
      </c>
      <c r="R94" s="14" t="str">
        <f>VLOOKUP(B94,Overall!B:AA,17,0)</f>
        <v>Sports Science</v>
      </c>
      <c r="S94" s="20" t="str">
        <f>VLOOKUP(B94,Overall!B:AA,18,0)</f>
        <v>https://onlinecourses.nptel.ac.in/noc25_hs155/preview</v>
      </c>
      <c r="T94" s="14" t="str">
        <f>VLOOKUP(B94,Overall!B:AA,19,0)</f>
        <v>noc25_hs155</v>
      </c>
      <c r="U94" s="18" t="str">
        <f>VLOOKUP(B94,Overall!B:AA,20,0)</f>
        <v>https://onlinecourses.nptel.ac.in/noc24_hs171/preview</v>
      </c>
      <c r="V94" s="18" t="str">
        <f>VLOOKUP(B94,Overall!B:AA,21,0)</f>
        <v>https://onlinecourses.nptel.ac.in/noc24_hs171/preview</v>
      </c>
      <c r="W94" s="14" t="str">
        <f>VLOOKUP(B94,Overall!B:AA,22,0)</f>
        <v>noc24_hs171</v>
      </c>
      <c r="X94" s="20" t="str">
        <f>VLOOKUP(B94,Overall!B:AA,23,0)</f>
        <v>https://nptel.ac.in/courses/109106403</v>
      </c>
      <c r="Y94" s="19" t="str">
        <f>VLOOKUP(B94,Overall!B:AA,24,0)</f>
        <v>https://nptel.ac.in/courses/109106403</v>
      </c>
      <c r="Z94" s="14">
        <f>VLOOKUP(B94,Overall!B:AA,25,0)</f>
        <v>109106403</v>
      </c>
      <c r="AA94" s="14"/>
    </row>
    <row r="95" spans="1:27" x14ac:dyDescent="0.25">
      <c r="A95" s="45">
        <v>94</v>
      </c>
      <c r="B95" s="14" t="s">
        <v>2701</v>
      </c>
      <c r="C95" s="14" t="str">
        <f>VLOOKUP(B95,Overall!B:AA,2,0)</f>
        <v>Humanities and Social Sciences</v>
      </c>
      <c r="D95" s="14" t="str">
        <f>VLOOKUP(B95,Overall!B:AA,3,0)</f>
        <v>Soft Skills</v>
      </c>
      <c r="E95" s="14" t="str">
        <f>VLOOKUP(B95,Overall!B:AA,4,0)</f>
        <v>Prof. Binod Mishra</v>
      </c>
      <c r="F95" s="15" t="str">
        <f>VLOOKUP(B95,Overall!B:AA,5,0)</f>
        <v>IIT Roorkee</v>
      </c>
      <c r="G95" s="15" t="str">
        <f>VLOOKUP(B95,Overall!B:AA,6,0)</f>
        <v>IIT Roorkee</v>
      </c>
      <c r="H95" s="16" t="str">
        <f>VLOOKUP(B95,Overall!B:AA,7,0)</f>
        <v>12 Weeks</v>
      </c>
      <c r="I95" s="15" t="str">
        <f>VLOOKUP(B95,Overall!B:AA,8,0)</f>
        <v>Rerun</v>
      </c>
      <c r="J95" s="17">
        <f>VLOOKUP(B95,Overall!B:AA,9,0)</f>
        <v>45859</v>
      </c>
      <c r="K95" s="17">
        <f>VLOOKUP(B95,Overall!B:AA,10,0)</f>
        <v>45940</v>
      </c>
      <c r="L95" s="17">
        <f>VLOOKUP(B95,Overall!B:AA,11,0)</f>
        <v>45955</v>
      </c>
      <c r="M95" s="17">
        <f>VLOOKUP(B95,Overall!B:AA,12,0)</f>
        <v>45866</v>
      </c>
      <c r="N95" s="17">
        <f>VLOOKUP(B95,Overall!B:AA,13,0)</f>
        <v>45884</v>
      </c>
      <c r="O95" s="15" t="str">
        <f>VLOOKUP(B95,Overall!B:AA,14,0)</f>
        <v>UG/PG</v>
      </c>
      <c r="P95" s="15" t="str">
        <f>VLOOKUP(B95,Overall!B:AA,15,0)</f>
        <v>Elective</v>
      </c>
      <c r="Q95" s="15" t="str">
        <f>VLOOKUP(B95,Overall!B:AA,16,0)</f>
        <v>Yes</v>
      </c>
      <c r="R95" s="14">
        <f>VLOOKUP(B95,Overall!B:AA,17,0)</f>
        <v>0</v>
      </c>
      <c r="S95" s="20" t="str">
        <f>VLOOKUP(B95,Overall!B:AA,18,0)</f>
        <v>https://onlinecourses.nptel.ac.in/noc25_hs159/preview</v>
      </c>
      <c r="T95" s="14" t="str">
        <f>VLOOKUP(B95,Overall!B:AA,19,0)</f>
        <v>noc25_hs159</v>
      </c>
      <c r="U95" s="18" t="str">
        <f>VLOOKUP(B95,Overall!B:AA,20,0)</f>
        <v>https://onlinecourses.nptel.ac.in/noc24_hs124/preview</v>
      </c>
      <c r="V95" s="18" t="str">
        <f>VLOOKUP(B95,Overall!B:AA,21,0)</f>
        <v>https://onlinecourses.nptel.ac.in/noc24_hs124/preview</v>
      </c>
      <c r="W95" s="14" t="str">
        <f>VLOOKUP(B95,Overall!B:AA,22,0)</f>
        <v>noc24_hs124</v>
      </c>
      <c r="X95" s="20" t="str">
        <f>VLOOKUP(B95,Overall!B:AA,23,0)</f>
        <v>https://nptel.ac.in/courses/109107121</v>
      </c>
      <c r="Y95" s="19" t="str">
        <f>VLOOKUP(B95,Overall!B:AA,24,0)</f>
        <v>https://nptel.ac.in/courses/109107121</v>
      </c>
      <c r="Z95" s="14">
        <f>VLOOKUP(B95,Overall!B:AA,25,0)</f>
        <v>109107121</v>
      </c>
      <c r="AA95" s="14"/>
    </row>
    <row r="96" spans="1:27" x14ac:dyDescent="0.25">
      <c r="A96" s="45">
        <v>95</v>
      </c>
      <c r="B96" s="14" t="s">
        <v>2800</v>
      </c>
      <c r="C96" s="14" t="str">
        <f>VLOOKUP(B96,Overall!B:AA,2,0)</f>
        <v>Humanities and Social Sciences</v>
      </c>
      <c r="D96" s="14" t="str">
        <f>VLOOKUP(B96,Overall!B:AA,3,0)</f>
        <v>Indian Art: Materials, Techniques and Artistic Practices</v>
      </c>
      <c r="E96" s="14" t="str">
        <f>VLOOKUP(B96,Overall!B:AA,4,0)</f>
        <v>Prof. Rajarshi Sengupta</v>
      </c>
      <c r="F96" s="15" t="str">
        <f>VLOOKUP(B96,Overall!B:AA,5,0)</f>
        <v>IIT Kanpur</v>
      </c>
      <c r="G96" s="15" t="str">
        <f>VLOOKUP(B96,Overall!B:AA,6,0)</f>
        <v>IIT Kanpur</v>
      </c>
      <c r="H96" s="16" t="str">
        <f>VLOOKUP(B96,Overall!B:AA,7,0)</f>
        <v>12 Weeks</v>
      </c>
      <c r="I96" s="15" t="str">
        <f>VLOOKUP(B96,Overall!B:AA,8,0)</f>
        <v>Rerun</v>
      </c>
      <c r="J96" s="17">
        <f>VLOOKUP(B96,Overall!B:AA,9,0)</f>
        <v>45859</v>
      </c>
      <c r="K96" s="17">
        <f>VLOOKUP(B96,Overall!B:AA,10,0)</f>
        <v>45940</v>
      </c>
      <c r="L96" s="17">
        <f>VLOOKUP(B96,Overall!B:AA,11,0)</f>
        <v>45955</v>
      </c>
      <c r="M96" s="17">
        <f>VLOOKUP(B96,Overall!B:AA,12,0)</f>
        <v>45866</v>
      </c>
      <c r="N96" s="17">
        <f>VLOOKUP(B96,Overall!B:AA,13,0)</f>
        <v>45884</v>
      </c>
      <c r="O96" s="15" t="str">
        <f>VLOOKUP(B96,Overall!B:AA,14,0)</f>
        <v>UG</v>
      </c>
      <c r="P96" s="15" t="str">
        <f>VLOOKUP(B96,Overall!B:AA,15,0)</f>
        <v>Core</v>
      </c>
      <c r="Q96" s="15" t="str">
        <f>VLOOKUP(B96,Overall!B:AA,16,0)</f>
        <v>No</v>
      </c>
      <c r="R96" s="14">
        <f>VLOOKUP(B96,Overall!B:AA,17,0)</f>
        <v>0</v>
      </c>
      <c r="S96" s="20" t="str">
        <f>VLOOKUP(B96,Overall!B:AA,18,0)</f>
        <v>https://onlinecourses.nptel.ac.in/noc25_hs180/preview</v>
      </c>
      <c r="T96" s="14" t="str">
        <f>VLOOKUP(B96,Overall!B:AA,19,0)</f>
        <v>noc25_hs180</v>
      </c>
      <c r="U96" s="18" t="str">
        <f>VLOOKUP(B96,Overall!B:AA,20,0)</f>
        <v>https://onlinecourses.nptel.ac.in/noc24_hs136/preview</v>
      </c>
      <c r="V96" s="18" t="str">
        <f>VLOOKUP(B96,Overall!B:AA,21,0)</f>
        <v>https://onlinecourses.nptel.ac.in/noc24_hs136/preview</v>
      </c>
      <c r="W96" s="14" t="str">
        <f>VLOOKUP(B96,Overall!B:AA,22,0)</f>
        <v>noc24_hs136</v>
      </c>
      <c r="X96" s="20" t="str">
        <f>VLOOKUP(B96,Overall!B:AA,23,0)</f>
        <v>https://nptel.ac.in/courses/109104196</v>
      </c>
      <c r="Y96" s="19" t="str">
        <f>VLOOKUP(B96,Overall!B:AA,24,0)</f>
        <v>https://nptel.ac.in/courses/109104196</v>
      </c>
      <c r="Z96" s="14">
        <f>VLOOKUP(B96,Overall!B:AA,25,0)</f>
        <v>109104196</v>
      </c>
      <c r="AA96" s="14"/>
    </row>
    <row r="97" spans="1:27" x14ac:dyDescent="0.25">
      <c r="A97" s="45">
        <v>96</v>
      </c>
      <c r="B97" s="14" t="s">
        <v>2983</v>
      </c>
      <c r="C97" s="14" t="str">
        <f>VLOOKUP(B97,Overall!B:AA,2,0)</f>
        <v>Interdisciplinary</v>
      </c>
      <c r="D97" s="14" t="str">
        <f>VLOOKUP(B97,Overall!B:AA,3,0)</f>
        <v>Risk-Conscious Operations Management (RCOM)</v>
      </c>
      <c r="E97" s="14" t="str">
        <f>VLOOKUP(B97,Overall!B:AA,4,0)</f>
        <v>Prof. Prabhakar V Varde</v>
      </c>
      <c r="F97" s="15" t="str">
        <f>VLOOKUP(B97,Overall!B:AA,5,0)</f>
        <v>Homi Bhabha National Institute (HBNI)</v>
      </c>
      <c r="G97" s="15" t="str">
        <f>VLOOKUP(B97,Overall!B:AA,6,0)</f>
        <v>IIT Bombay</v>
      </c>
      <c r="H97" s="16" t="str">
        <f>VLOOKUP(B97,Overall!B:AA,7,0)</f>
        <v>12 Weeks</v>
      </c>
      <c r="I97" s="15" t="str">
        <f>VLOOKUP(B97,Overall!B:AA,8,0)</f>
        <v>New</v>
      </c>
      <c r="J97" s="17">
        <f>VLOOKUP(B97,Overall!B:AA,9,0)</f>
        <v>45859</v>
      </c>
      <c r="K97" s="17">
        <f>VLOOKUP(B97,Overall!B:AA,10,0)</f>
        <v>45940</v>
      </c>
      <c r="L97" s="17">
        <f>VLOOKUP(B97,Overall!B:AA,11,0)</f>
        <v>45955</v>
      </c>
      <c r="M97" s="17">
        <f>VLOOKUP(B97,Overall!B:AA,12,0)</f>
        <v>45866</v>
      </c>
      <c r="N97" s="17">
        <f>VLOOKUP(B97,Overall!B:AA,13,0)</f>
        <v>45884</v>
      </c>
      <c r="O97" s="15" t="str">
        <f>VLOOKUP(B97,Overall!B:AA,14,0)</f>
        <v>PG</v>
      </c>
      <c r="P97" s="15" t="str">
        <f>VLOOKUP(B97,Overall!B:AA,15,0)</f>
        <v>Elective</v>
      </c>
      <c r="Q97" s="15" t="str">
        <f>VLOOKUP(B97,Overall!B:AA,16,0)</f>
        <v>Yes</v>
      </c>
      <c r="R97" s="14">
        <f>VLOOKUP(B97,Overall!B:AA,17,0)</f>
        <v>0</v>
      </c>
      <c r="S97" s="20" t="str">
        <f>VLOOKUP(B97,Overall!B:AA,18,0)</f>
        <v>https://onlinecourses.nptel.ac.in/noc25_ge50/preview</v>
      </c>
      <c r="T97" s="14" t="str">
        <f>VLOOKUP(B97,Overall!B:AA,19,0)</f>
        <v>noc25_ge50</v>
      </c>
      <c r="U97" s="14">
        <f>VLOOKUP(B97,Overall!B:AA,20,0)</f>
        <v>0</v>
      </c>
      <c r="V97" s="14">
        <f>VLOOKUP(B97,Overall!B:AA,21,0)</f>
        <v>0</v>
      </c>
      <c r="W97" s="14">
        <f>VLOOKUP(B97,Overall!B:AA,22,0)</f>
        <v>0</v>
      </c>
      <c r="X97" s="20" t="str">
        <f>VLOOKUP(B97,Overall!B:AA,23,0)</f>
        <v>https://nptel.ac.in/courses/127101744</v>
      </c>
      <c r="Y97" s="19" t="str">
        <f>VLOOKUP(B97,Overall!B:AA,24,0)</f>
        <v>https://nptel.ac.in/courses/127101744</v>
      </c>
      <c r="Z97" s="14" t="str">
        <f>VLOOKUP(B97,Overall!B:AA,25,0)</f>
        <v>127101744</v>
      </c>
      <c r="AA97" s="14"/>
    </row>
    <row r="98" spans="1:27" x14ac:dyDescent="0.25">
      <c r="A98" s="45">
        <v>97</v>
      </c>
      <c r="B98" s="14" t="s">
        <v>3005</v>
      </c>
      <c r="C98" s="14" t="str">
        <f>VLOOKUP(B98,Overall!B:AA,2,0)</f>
        <v>Law</v>
      </c>
      <c r="D98" s="14" t="str">
        <f>VLOOKUP(B98,Overall!B:AA,3,0)</f>
        <v>Constitution of India and Environmental Governance: Administrative and Adjudicatory Process</v>
      </c>
      <c r="E98" s="14" t="str">
        <f>VLOOKUP(B98,Overall!B:AA,4,0)</f>
        <v>Prof. Sairam Bhat,
Prof. M. K. Ramesh</v>
      </c>
      <c r="F98" s="15" t="str">
        <f>VLOOKUP(B98,Overall!B:AA,5,0)</f>
        <v>National Law School of India University</v>
      </c>
      <c r="G98" s="15" t="str">
        <f>VLOOKUP(B98,Overall!B:AA,6,0)</f>
        <v>IIT Madras</v>
      </c>
      <c r="H98" s="16" t="str">
        <f>VLOOKUP(B98,Overall!B:AA,7,0)</f>
        <v>12 Weeks</v>
      </c>
      <c r="I98" s="15" t="str">
        <f>VLOOKUP(B98,Overall!B:AA,8,0)</f>
        <v>Rerun</v>
      </c>
      <c r="J98" s="17">
        <f>VLOOKUP(B98,Overall!B:AA,9,0)</f>
        <v>45859</v>
      </c>
      <c r="K98" s="17">
        <f>VLOOKUP(B98,Overall!B:AA,10,0)</f>
        <v>45940</v>
      </c>
      <c r="L98" s="17">
        <f>VLOOKUP(B98,Overall!B:AA,11,0)</f>
        <v>45955</v>
      </c>
      <c r="M98" s="17">
        <f>VLOOKUP(B98,Overall!B:AA,12,0)</f>
        <v>45866</v>
      </c>
      <c r="N98" s="17">
        <f>VLOOKUP(B98,Overall!B:AA,13,0)</f>
        <v>45884</v>
      </c>
      <c r="O98" s="15" t="str">
        <f>VLOOKUP(B98,Overall!B:AA,14,0)</f>
        <v>UG/PG</v>
      </c>
      <c r="P98" s="15" t="str">
        <f>VLOOKUP(B98,Overall!B:AA,15,0)</f>
        <v>Core</v>
      </c>
      <c r="Q98" s="15" t="str">
        <f>VLOOKUP(B98,Overall!B:AA,16,0)</f>
        <v>Yes</v>
      </c>
      <c r="R98" s="14">
        <f>VLOOKUP(B98,Overall!B:AA,17,0)</f>
        <v>0</v>
      </c>
      <c r="S98" s="20" t="str">
        <f>VLOOKUP(B98,Overall!B:AA,18,0)</f>
        <v>https://onlinecourses.nptel.ac.in/noc25_lw09/preview</v>
      </c>
      <c r="T98" s="14" t="str">
        <f>VLOOKUP(B98,Overall!B:AA,19,0)</f>
        <v>noc25_lw09</v>
      </c>
      <c r="U98" s="18" t="str">
        <f>VLOOKUP(B98,Overall!B:AA,20,0)</f>
        <v>https://onlinecourses.nptel.ac.in/noc24_lw09/preview</v>
      </c>
      <c r="V98" s="18" t="str">
        <f>VLOOKUP(B98,Overall!B:AA,21,0)</f>
        <v>https://onlinecourses.nptel.ac.in/noc24_lw09/preview</v>
      </c>
      <c r="W98" s="14" t="str">
        <f>VLOOKUP(B98,Overall!B:AA,22,0)</f>
        <v>noc24_lw09</v>
      </c>
      <c r="X98" s="20" t="str">
        <f>VLOOKUP(B98,Overall!B:AA,23,0)</f>
        <v>https://nptel.ac.in/courses/129106002</v>
      </c>
      <c r="Y98" s="19" t="str">
        <f>VLOOKUP(B98,Overall!B:AA,24,0)</f>
        <v>https://nptel.ac.in/courses/129106002</v>
      </c>
      <c r="Z98" s="14">
        <f>VLOOKUP(B98,Overall!B:AA,25,0)</f>
        <v>129106002</v>
      </c>
      <c r="AA98" s="14"/>
    </row>
    <row r="99" spans="1:27" x14ac:dyDescent="0.25">
      <c r="A99" s="45">
        <v>98</v>
      </c>
      <c r="B99" s="14" t="s">
        <v>3067</v>
      </c>
      <c r="C99" s="14" t="str">
        <f>VLOOKUP(B99,Overall!B:AA,2,0)</f>
        <v>Life Sciences, Biology</v>
      </c>
      <c r="D99" s="14" t="str">
        <f>VLOOKUP(B99,Overall!B:AA,3,0)</f>
        <v>An Introduction to Evolutionary Biology</v>
      </c>
      <c r="E99" s="14" t="str">
        <f>VLOOKUP(B99,Overall!B:AA,4,0)</f>
        <v>Prof. Sutirth Dey</v>
      </c>
      <c r="F99" s="15" t="str">
        <f>VLOOKUP(B99,Overall!B:AA,5,0)</f>
        <v>IISER Pune</v>
      </c>
      <c r="G99" s="15" t="str">
        <f>VLOOKUP(B99,Overall!B:AA,6,0)</f>
        <v>IIT Madras</v>
      </c>
      <c r="H99" s="16" t="str">
        <f>VLOOKUP(B99,Overall!B:AA,7,0)</f>
        <v>12 Weeks</v>
      </c>
      <c r="I99" s="15" t="str">
        <f>VLOOKUP(B99,Overall!B:AA,8,0)</f>
        <v>New</v>
      </c>
      <c r="J99" s="17">
        <f>VLOOKUP(B99,Overall!B:AA,9,0)</f>
        <v>45859</v>
      </c>
      <c r="K99" s="17">
        <f>VLOOKUP(B99,Overall!B:AA,10,0)</f>
        <v>45940</v>
      </c>
      <c r="L99" s="17">
        <f>VLOOKUP(B99,Overall!B:AA,11,0)</f>
        <v>45955</v>
      </c>
      <c r="M99" s="17">
        <f>VLOOKUP(B99,Overall!B:AA,12,0)</f>
        <v>45866</v>
      </c>
      <c r="N99" s="17">
        <f>VLOOKUP(B99,Overall!B:AA,13,0)</f>
        <v>45884</v>
      </c>
      <c r="O99" s="15" t="str">
        <f>VLOOKUP(B99,Overall!B:AA,14,0)</f>
        <v>UG</v>
      </c>
      <c r="P99" s="15" t="str">
        <f>VLOOKUP(B99,Overall!B:AA,15,0)</f>
        <v>Core</v>
      </c>
      <c r="Q99" s="15" t="str">
        <f>VLOOKUP(B99,Overall!B:AA,16,0)</f>
        <v>No</v>
      </c>
      <c r="R99" s="14" t="str">
        <f>VLOOKUP(B99,Overall!B:AA,17,0)</f>
        <v>Biosciences</v>
      </c>
      <c r="S99" s="20" t="str">
        <f>VLOOKUP(B99,Overall!B:AA,18,0)</f>
        <v>https://onlinecourses.nptel.ac.in/noc25_bt87/preview</v>
      </c>
      <c r="T99" s="14" t="str">
        <f>VLOOKUP(B99,Overall!B:AA,19,0)</f>
        <v>noc25_bt87</v>
      </c>
      <c r="U99" s="14">
        <f>VLOOKUP(B99,Overall!B:AA,20,0)</f>
        <v>0</v>
      </c>
      <c r="V99" s="14">
        <f>VLOOKUP(B99,Overall!B:AA,21,0)</f>
        <v>0</v>
      </c>
      <c r="W99" s="14">
        <f>VLOOKUP(B99,Overall!B:AA,22,0)</f>
        <v>0</v>
      </c>
      <c r="X99" s="20" t="str">
        <f>VLOOKUP(B99,Overall!B:AA,23,0)</f>
        <v>https://nptel.ac.in/courses/102106751</v>
      </c>
      <c r="Y99" s="19" t="str">
        <f>VLOOKUP(B99,Overall!B:AA,24,0)</f>
        <v>https://nptel.ac.in/courses/102106751</v>
      </c>
      <c r="Z99" s="14" t="str">
        <f>VLOOKUP(B99,Overall!B:AA,25,0)</f>
        <v>102106751</v>
      </c>
      <c r="AA99" s="14"/>
    </row>
    <row r="100" spans="1:27" x14ac:dyDescent="0.25">
      <c r="A100" s="45">
        <v>99</v>
      </c>
      <c r="B100" s="14" t="s">
        <v>3073</v>
      </c>
      <c r="C100" s="14" t="str">
        <f>VLOOKUP(B100,Overall!B:AA,2,0)</f>
        <v>Life Sciences/Biological Sciences/Biotechnology</v>
      </c>
      <c r="D100" s="14" t="str">
        <f>VLOOKUP(B100,Overall!B:AA,3,0)</f>
        <v>Cell Signaling</v>
      </c>
      <c r="E100" s="14" t="str">
        <f>VLOOKUP(B100,Overall!B:AA,4,0)</f>
        <v>Prof. Ram Kumar Mishra</v>
      </c>
      <c r="F100" s="15" t="str">
        <f>VLOOKUP(B100,Overall!B:AA,5,0)</f>
        <v>IISER Bhopal</v>
      </c>
      <c r="G100" s="15" t="str">
        <f>VLOOKUP(B100,Overall!B:AA,6,0)</f>
        <v>IIT Madras</v>
      </c>
      <c r="H100" s="16" t="str">
        <f>VLOOKUP(B100,Overall!B:AA,7,0)</f>
        <v>8 Weeks</v>
      </c>
      <c r="I100" s="15" t="str">
        <f>VLOOKUP(B100,Overall!B:AA,8,0)</f>
        <v>New</v>
      </c>
      <c r="J100" s="17">
        <f>VLOOKUP(B100,Overall!B:AA,9,0)</f>
        <v>45887</v>
      </c>
      <c r="K100" s="17">
        <f>VLOOKUP(B100,Overall!B:AA,10,0)</f>
        <v>45940</v>
      </c>
      <c r="L100" s="17">
        <f>VLOOKUP(B100,Overall!B:AA,11,0)</f>
        <v>45955</v>
      </c>
      <c r="M100" s="17">
        <f>VLOOKUP(B100,Overall!B:AA,12,0)</f>
        <v>45887</v>
      </c>
      <c r="N100" s="17">
        <f>VLOOKUP(B100,Overall!B:AA,13,0)</f>
        <v>45898</v>
      </c>
      <c r="O100" s="15" t="str">
        <f>VLOOKUP(B100,Overall!B:AA,14,0)</f>
        <v>PG</v>
      </c>
      <c r="P100" s="15" t="str">
        <f>VLOOKUP(B100,Overall!B:AA,15,0)</f>
        <v>Elective</v>
      </c>
      <c r="Q100" s="15" t="str">
        <f>VLOOKUP(B100,Overall!B:AA,16,0)</f>
        <v>Yes</v>
      </c>
      <c r="R100" s="14" t="str">
        <f>VLOOKUP(B100,Overall!B:AA,17,0)</f>
        <v>Biosciences</v>
      </c>
      <c r="S100" s="20" t="str">
        <f>VLOOKUP(B100,Overall!B:AA,18,0)</f>
        <v>https://onlinecourses.nptel.ac.in/noc25_bt88/preview</v>
      </c>
      <c r="T100" s="14" t="str">
        <f>VLOOKUP(B100,Overall!B:AA,19,0)</f>
        <v>noc25_bt88</v>
      </c>
      <c r="U100" s="14">
        <f>VLOOKUP(B100,Overall!B:AA,20,0)</f>
        <v>0</v>
      </c>
      <c r="V100" s="14">
        <f>VLOOKUP(B100,Overall!B:AA,21,0)</f>
        <v>0</v>
      </c>
      <c r="W100" s="14">
        <f>VLOOKUP(B100,Overall!B:AA,22,0)</f>
        <v>0</v>
      </c>
      <c r="X100" s="20" t="str">
        <f>VLOOKUP(B100,Overall!B:AA,23,0)</f>
        <v>https://nptel.ac.in/courses/102106752</v>
      </c>
      <c r="Y100" s="19" t="str">
        <f>VLOOKUP(B100,Overall!B:AA,24,0)</f>
        <v>https://nptel.ac.in/courses/102106752</v>
      </c>
      <c r="Z100" s="14" t="str">
        <f>VLOOKUP(B100,Overall!B:AA,25,0)</f>
        <v>102106752</v>
      </c>
      <c r="AA100" s="14"/>
    </row>
    <row r="101" spans="1:27" x14ac:dyDescent="0.25">
      <c r="A101" s="45">
        <v>100</v>
      </c>
      <c r="B101" s="14" t="s">
        <v>3100</v>
      </c>
      <c r="C101" s="14" t="str">
        <f>VLOOKUP(B101,Overall!B:AA,2,0)</f>
        <v>Management</v>
      </c>
      <c r="D101" s="14" t="str">
        <f>VLOOKUP(B101,Overall!B:AA,3,0)</f>
        <v>Organizational Behaviour</v>
      </c>
      <c r="E101" s="14" t="str">
        <f>VLOOKUP(B101,Overall!B:AA,4,0)</f>
        <v>Prof. M. P. Ganesh</v>
      </c>
      <c r="F101" s="15" t="str">
        <f>VLOOKUP(B101,Overall!B:AA,5,0)</f>
        <v>IIT Hyderabad</v>
      </c>
      <c r="G101" s="15" t="str">
        <f>VLOOKUP(B101,Overall!B:AA,6,0)</f>
        <v>IIT Madras</v>
      </c>
      <c r="H101" s="16" t="str">
        <f>VLOOKUP(B101,Overall!B:AA,7,0)</f>
        <v>12 Weeks</v>
      </c>
      <c r="I101" s="15" t="str">
        <f>VLOOKUP(B101,Overall!B:AA,8,0)</f>
        <v>Rerun</v>
      </c>
      <c r="J101" s="17">
        <f>VLOOKUP(B101,Overall!B:AA,9,0)</f>
        <v>45859</v>
      </c>
      <c r="K101" s="17">
        <f>VLOOKUP(B101,Overall!B:AA,10,0)</f>
        <v>45940</v>
      </c>
      <c r="L101" s="17">
        <f>VLOOKUP(B101,Overall!B:AA,11,0)</f>
        <v>45955</v>
      </c>
      <c r="M101" s="17">
        <f>VLOOKUP(B101,Overall!B:AA,12,0)</f>
        <v>45866</v>
      </c>
      <c r="N101" s="17">
        <f>VLOOKUP(B101,Overall!B:AA,13,0)</f>
        <v>45884</v>
      </c>
      <c r="O101" s="15" t="str">
        <f>VLOOKUP(B101,Overall!B:AA,14,0)</f>
        <v>PG</v>
      </c>
      <c r="P101" s="15" t="str">
        <f>VLOOKUP(B101,Overall!B:AA,15,0)</f>
        <v>Elective</v>
      </c>
      <c r="Q101" s="15" t="str">
        <f>VLOOKUP(B101,Overall!B:AA,16,0)</f>
        <v>Yes</v>
      </c>
      <c r="R101" s="14" t="str">
        <f>VLOOKUP(B101,Overall!B:AA,17,0)</f>
        <v>Human Resource Management</v>
      </c>
      <c r="S101" s="20" t="str">
        <f>VLOOKUP(B101,Overall!B:AA,18,0)</f>
        <v>https://onlinecourses.nptel.ac.in/noc25_mg80/preview</v>
      </c>
      <c r="T101" s="14" t="str">
        <f>VLOOKUP(B101,Overall!B:AA,19,0)</f>
        <v>noc25_mg80</v>
      </c>
      <c r="U101" s="18" t="str">
        <f>VLOOKUP(B101,Overall!B:AA,20,0)</f>
        <v>https://onlinecourses.nptel.ac.in/noc24_mg87/preview</v>
      </c>
      <c r="V101" s="18" t="str">
        <f>VLOOKUP(B101,Overall!B:AA,21,0)</f>
        <v>https://onlinecourses.nptel.ac.in/noc24_mg87/preview</v>
      </c>
      <c r="W101" s="14" t="str">
        <f>VLOOKUP(B101,Overall!B:AA,22,0)</f>
        <v>noc24_mg87</v>
      </c>
      <c r="X101" s="20" t="str">
        <f>VLOOKUP(B101,Overall!B:AA,23,0)</f>
        <v>https://nptel.ac.in/courses/110106145</v>
      </c>
      <c r="Y101" s="19" t="str">
        <f>VLOOKUP(B101,Overall!B:AA,24,0)</f>
        <v>https://nptel.ac.in/courses/110106145</v>
      </c>
      <c r="Z101" s="14">
        <f>VLOOKUP(B101,Overall!B:AA,25,0)</f>
        <v>110106145</v>
      </c>
      <c r="AA101" s="14"/>
    </row>
    <row r="102" spans="1:27" x14ac:dyDescent="0.25">
      <c r="A102" s="45">
        <v>101</v>
      </c>
      <c r="B102" s="14" t="s">
        <v>3105</v>
      </c>
      <c r="C102" s="14" t="str">
        <f>VLOOKUP(B102,Overall!B:AA,2,0)</f>
        <v>Management</v>
      </c>
      <c r="D102" s="14" t="str">
        <f>VLOOKUP(B102,Overall!B:AA,3,0)</f>
        <v>Entrepreneurship</v>
      </c>
      <c r="E102" s="14" t="str">
        <f>VLOOKUP(B102,Overall!B:AA,4,0)</f>
        <v>Prof. C Bhaktavatsala Rao</v>
      </c>
      <c r="F102" s="15" t="str">
        <f>VLOOKUP(B102,Overall!B:AA,5,0)</f>
        <v>IIT Madras</v>
      </c>
      <c r="G102" s="15" t="str">
        <f>VLOOKUP(B102,Overall!B:AA,6,0)</f>
        <v>IIT Madras</v>
      </c>
      <c r="H102" s="16" t="str">
        <f>VLOOKUP(B102,Overall!B:AA,7,0)</f>
        <v>12 Weeks</v>
      </c>
      <c r="I102" s="15" t="str">
        <f>VLOOKUP(B102,Overall!B:AA,8,0)</f>
        <v>Rerun</v>
      </c>
      <c r="J102" s="17">
        <f>VLOOKUP(B102,Overall!B:AA,9,0)</f>
        <v>45859</v>
      </c>
      <c r="K102" s="17">
        <f>VLOOKUP(B102,Overall!B:AA,10,0)</f>
        <v>45940</v>
      </c>
      <c r="L102" s="17">
        <f>VLOOKUP(B102,Overall!B:AA,11,0)</f>
        <v>45955</v>
      </c>
      <c r="M102" s="17">
        <f>VLOOKUP(B102,Overall!B:AA,12,0)</f>
        <v>45866</v>
      </c>
      <c r="N102" s="17">
        <f>VLOOKUP(B102,Overall!B:AA,13,0)</f>
        <v>45884</v>
      </c>
      <c r="O102" s="15" t="str">
        <f>VLOOKUP(B102,Overall!B:AA,14,0)</f>
        <v>UG/PG</v>
      </c>
      <c r="P102" s="15" t="str">
        <f>VLOOKUP(B102,Overall!B:AA,15,0)</f>
        <v>Core</v>
      </c>
      <c r="Q102" s="15" t="str">
        <f>VLOOKUP(B102,Overall!B:AA,16,0)</f>
        <v>Yes</v>
      </c>
      <c r="R102" s="14" t="str">
        <f>VLOOKUP(B102,Overall!B:AA,17,0)</f>
        <v>Faculty Domain - Advanced</v>
      </c>
      <c r="S102" s="20" t="str">
        <f>VLOOKUP(B102,Overall!B:AA,18,0)</f>
        <v>https://onlinecourses.nptel.ac.in/noc25_mg81/preview</v>
      </c>
      <c r="T102" s="14" t="str">
        <f>VLOOKUP(B102,Overall!B:AA,19,0)</f>
        <v>noc25_mg81</v>
      </c>
      <c r="U102" s="18" t="str">
        <f>VLOOKUP(B102,Overall!B:AA,20,0)</f>
        <v>https://onlinecourses.nptel.ac.in/noc24_mg93/preview</v>
      </c>
      <c r="V102" s="18" t="str">
        <f>VLOOKUP(B102,Overall!B:AA,21,0)</f>
        <v>https://onlinecourses.nptel.ac.in/noc24_mg93/preview</v>
      </c>
      <c r="W102" s="14" t="str">
        <f>VLOOKUP(B102,Overall!B:AA,22,0)</f>
        <v>noc24_mg93</v>
      </c>
      <c r="X102" s="20" t="str">
        <f>VLOOKUP(B102,Overall!B:AA,23,0)</f>
        <v>https://nptel.ac.in/courses/110106141</v>
      </c>
      <c r="Y102" s="19" t="str">
        <f>VLOOKUP(B102,Overall!B:AA,24,0)</f>
        <v>https://nptel.ac.in/courses/110106141</v>
      </c>
      <c r="Z102" s="14">
        <f>VLOOKUP(B102,Overall!B:AA,25,0)</f>
        <v>110106141</v>
      </c>
      <c r="AA102" s="14"/>
    </row>
    <row r="103" spans="1:27" x14ac:dyDescent="0.25">
      <c r="A103" s="45">
        <v>102</v>
      </c>
      <c r="B103" s="14" t="s">
        <v>3110</v>
      </c>
      <c r="C103" s="14" t="str">
        <f>VLOOKUP(B103,Overall!B:AA,2,0)</f>
        <v>Management</v>
      </c>
      <c r="D103" s="14" t="str">
        <f>VLOOKUP(B103,Overall!B:AA,3,0)</f>
        <v>Strategy and Technology: A Practical Primer</v>
      </c>
      <c r="E103" s="14" t="str">
        <f>VLOOKUP(B103,Overall!B:AA,4,0)</f>
        <v>Prof. C Bhaktavatsala Rao</v>
      </c>
      <c r="F103" s="15" t="str">
        <f>VLOOKUP(B103,Overall!B:AA,5,0)</f>
        <v>IIT Madras</v>
      </c>
      <c r="G103" s="15" t="str">
        <f>VLOOKUP(B103,Overall!B:AA,6,0)</f>
        <v>IIT Madras</v>
      </c>
      <c r="H103" s="16" t="str">
        <f>VLOOKUP(B103,Overall!B:AA,7,0)</f>
        <v>12 Weeks</v>
      </c>
      <c r="I103" s="15" t="str">
        <f>VLOOKUP(B103,Overall!B:AA,8,0)</f>
        <v>Rerun</v>
      </c>
      <c r="J103" s="17">
        <f>VLOOKUP(B103,Overall!B:AA,9,0)</f>
        <v>45859</v>
      </c>
      <c r="K103" s="17">
        <f>VLOOKUP(B103,Overall!B:AA,10,0)</f>
        <v>45940</v>
      </c>
      <c r="L103" s="17">
        <f>VLOOKUP(B103,Overall!B:AA,11,0)</f>
        <v>45955</v>
      </c>
      <c r="M103" s="17">
        <f>VLOOKUP(B103,Overall!B:AA,12,0)</f>
        <v>45866</v>
      </c>
      <c r="N103" s="17">
        <f>VLOOKUP(B103,Overall!B:AA,13,0)</f>
        <v>45884</v>
      </c>
      <c r="O103" s="15" t="str">
        <f>VLOOKUP(B103,Overall!B:AA,14,0)</f>
        <v>UG/PG</v>
      </c>
      <c r="P103" s="15" t="str">
        <f>VLOOKUP(B103,Overall!B:AA,15,0)</f>
        <v>Core</v>
      </c>
      <c r="Q103" s="15" t="str">
        <f>VLOOKUP(B103,Overall!B:AA,16,0)</f>
        <v>Yes</v>
      </c>
      <c r="R103" s="14">
        <f>VLOOKUP(B103,Overall!B:AA,17,0)</f>
        <v>0</v>
      </c>
      <c r="S103" s="20" t="str">
        <f>VLOOKUP(B103,Overall!B:AA,18,0)</f>
        <v>https://onlinecourses.nptel.ac.in/noc25_mg82/preview</v>
      </c>
      <c r="T103" s="14" t="str">
        <f>VLOOKUP(B103,Overall!B:AA,19,0)</f>
        <v>noc25_mg82</v>
      </c>
      <c r="U103" s="18" t="str">
        <f>VLOOKUP(B103,Overall!B:AA,20,0)</f>
        <v>https://onlinecourses.nptel.ac.in/noc24_mg97/preview</v>
      </c>
      <c r="V103" s="18" t="str">
        <f>VLOOKUP(B103,Overall!B:AA,21,0)</f>
        <v>https://onlinecourses.nptel.ac.in/noc24_mg97/preview</v>
      </c>
      <c r="W103" s="14" t="str">
        <f>VLOOKUP(B103,Overall!B:AA,22,0)</f>
        <v>noc24_mg97</v>
      </c>
      <c r="X103" s="20" t="str">
        <f>VLOOKUP(B103,Overall!B:AA,23,0)</f>
        <v>https://nptel.ac.in/courses/110106157</v>
      </c>
      <c r="Y103" s="19" t="str">
        <f>VLOOKUP(B103,Overall!B:AA,24,0)</f>
        <v>https://nptel.ac.in/courses/110106157</v>
      </c>
      <c r="Z103" s="14">
        <f>VLOOKUP(B103,Overall!B:AA,25,0)</f>
        <v>110106157</v>
      </c>
      <c r="AA103" s="14"/>
    </row>
    <row r="104" spans="1:27" x14ac:dyDescent="0.25">
      <c r="A104" s="45">
        <v>103</v>
      </c>
      <c r="B104" s="14" t="s">
        <v>3119</v>
      </c>
      <c r="C104" s="14" t="str">
        <f>VLOOKUP(B104,Overall!B:AA,2,0)</f>
        <v>Management</v>
      </c>
      <c r="D104" s="14" t="str">
        <f>VLOOKUP(B104,Overall!B:AA,3,0)</f>
        <v>Learning and Development in Organizations</v>
      </c>
      <c r="E104" s="14" t="str">
        <f>VLOOKUP(B104,Overall!B:AA,4,0)</f>
        <v>Prof. Abraham Cyril Issac</v>
      </c>
      <c r="F104" s="15" t="str">
        <f>VLOOKUP(B104,Overall!B:AA,5,0)</f>
        <v>IIT Guwahati</v>
      </c>
      <c r="G104" s="15" t="str">
        <f>VLOOKUP(B104,Overall!B:AA,6,0)</f>
        <v>IIT Guwahati</v>
      </c>
      <c r="H104" s="16" t="str">
        <f>VLOOKUP(B104,Overall!B:AA,7,0)</f>
        <v>12 Weeks</v>
      </c>
      <c r="I104" s="15" t="str">
        <f>VLOOKUP(B104,Overall!B:AA,8,0)</f>
        <v>New</v>
      </c>
      <c r="J104" s="17">
        <f>VLOOKUP(B104,Overall!B:AA,9,0)</f>
        <v>45859</v>
      </c>
      <c r="K104" s="17">
        <f>VLOOKUP(B104,Overall!B:AA,10,0)</f>
        <v>45940</v>
      </c>
      <c r="L104" s="17">
        <f>VLOOKUP(B104,Overall!B:AA,11,0)</f>
        <v>45955</v>
      </c>
      <c r="M104" s="17">
        <f>VLOOKUP(B104,Overall!B:AA,12,0)</f>
        <v>45866</v>
      </c>
      <c r="N104" s="17">
        <f>VLOOKUP(B104,Overall!B:AA,13,0)</f>
        <v>45884</v>
      </c>
      <c r="O104" s="15" t="str">
        <f>VLOOKUP(B104,Overall!B:AA,14,0)</f>
        <v>PG</v>
      </c>
      <c r="P104" s="15" t="str">
        <f>VLOOKUP(B104,Overall!B:AA,15,0)</f>
        <v>Core</v>
      </c>
      <c r="Q104" s="15" t="str">
        <f>VLOOKUP(B104,Overall!B:AA,16,0)</f>
        <v>Yes</v>
      </c>
      <c r="R104" s="14" t="str">
        <f>VLOOKUP(B104,Overall!B:AA,17,0)</f>
        <v>Human Resources Management</v>
      </c>
      <c r="S104" s="20" t="str">
        <f>VLOOKUP(B104,Overall!B:AA,18,0)</f>
        <v>https://onlinecourses.nptel.ac.in/noc25_mg84/preview</v>
      </c>
      <c r="T104" s="14" t="str">
        <f>VLOOKUP(B104,Overall!B:AA,19,0)</f>
        <v>noc25_mg84</v>
      </c>
      <c r="U104" s="14">
        <f>VLOOKUP(B104,Overall!B:AA,20,0)</f>
        <v>0</v>
      </c>
      <c r="V104" s="14">
        <f>VLOOKUP(B104,Overall!B:AA,21,0)</f>
        <v>0</v>
      </c>
      <c r="W104" s="14">
        <f>VLOOKUP(B104,Overall!B:AA,22,0)</f>
        <v>0</v>
      </c>
      <c r="X104" s="20" t="str">
        <f>VLOOKUP(B104,Overall!B:AA,23,0)</f>
        <v>https://nptel.ac.in/courses/110103754</v>
      </c>
      <c r="Y104" s="19" t="str">
        <f>VLOOKUP(B104,Overall!B:AA,24,0)</f>
        <v>https://nptel.ac.in/courses/110103754</v>
      </c>
      <c r="Z104" s="14" t="str">
        <f>VLOOKUP(B104,Overall!B:AA,25,0)</f>
        <v>110103754</v>
      </c>
      <c r="AA104" s="14"/>
    </row>
    <row r="105" spans="1:27" x14ac:dyDescent="0.25">
      <c r="A105" s="45">
        <v>104</v>
      </c>
      <c r="B105" s="14" t="s">
        <v>3125</v>
      </c>
      <c r="C105" s="14" t="str">
        <f>VLOOKUP(B105,Overall!B:AA,2,0)</f>
        <v>Management</v>
      </c>
      <c r="D105" s="14" t="str">
        <f>VLOOKUP(B105,Overall!B:AA,3,0)</f>
        <v>Management Accounting</v>
      </c>
      <c r="E105" s="14" t="str">
        <f>VLOOKUP(B105,Overall!B:AA,4,0)</f>
        <v>Prof. Anil K. Sharma</v>
      </c>
      <c r="F105" s="15" t="str">
        <f>VLOOKUP(B105,Overall!B:AA,5,0)</f>
        <v>IIT Roorkee</v>
      </c>
      <c r="G105" s="15" t="str">
        <f>VLOOKUP(B105,Overall!B:AA,6,0)</f>
        <v>IIT Roorkee</v>
      </c>
      <c r="H105" s="16" t="str">
        <f>VLOOKUP(B105,Overall!B:AA,7,0)</f>
        <v>12 Weeks</v>
      </c>
      <c r="I105" s="15" t="str">
        <f>VLOOKUP(B105,Overall!B:AA,8,0)</f>
        <v>Rerun</v>
      </c>
      <c r="J105" s="17">
        <f>VLOOKUP(B105,Overall!B:AA,9,0)</f>
        <v>45859</v>
      </c>
      <c r="K105" s="17">
        <f>VLOOKUP(B105,Overall!B:AA,10,0)</f>
        <v>45940</v>
      </c>
      <c r="L105" s="17">
        <f>VLOOKUP(B105,Overall!B:AA,11,0)</f>
        <v>45955</v>
      </c>
      <c r="M105" s="17">
        <f>VLOOKUP(B105,Overall!B:AA,12,0)</f>
        <v>45866</v>
      </c>
      <c r="N105" s="17">
        <f>VLOOKUP(B105,Overall!B:AA,13,0)</f>
        <v>45884</v>
      </c>
      <c r="O105" s="15" t="str">
        <f>VLOOKUP(B105,Overall!B:AA,14,0)</f>
        <v>UG/PG</v>
      </c>
      <c r="P105" s="15" t="str">
        <f>VLOOKUP(B105,Overall!B:AA,15,0)</f>
        <v>Core</v>
      </c>
      <c r="Q105" s="15" t="str">
        <f>VLOOKUP(B105,Overall!B:AA,16,0)</f>
        <v>Yes</v>
      </c>
      <c r="R105" s="14">
        <f>VLOOKUP(B105,Overall!B:AA,17,0)</f>
        <v>0</v>
      </c>
      <c r="S105" s="20" t="str">
        <f>VLOOKUP(B105,Overall!B:AA,18,0)</f>
        <v>https://onlinecourses.nptel.ac.in/noc25_mg85/preview</v>
      </c>
      <c r="T105" s="14" t="str">
        <f>VLOOKUP(B105,Overall!B:AA,19,0)</f>
        <v>noc25_mg85</v>
      </c>
      <c r="U105" s="18" t="str">
        <f>VLOOKUP(B105,Overall!B:AA,20,0)</f>
        <v>https://onlinecourses.nptel.ac.in/noc24_mg99/preview</v>
      </c>
      <c r="V105" s="18" t="str">
        <f>VLOOKUP(B105,Overall!B:AA,21,0)</f>
        <v>https://onlinecourses.nptel.ac.in/noc24_mg99/preview</v>
      </c>
      <c r="W105" s="14" t="str">
        <f>VLOOKUP(B105,Overall!B:AA,22,0)</f>
        <v>noc24_mg99</v>
      </c>
      <c r="X105" s="20" t="str">
        <f>VLOOKUP(B105,Overall!B:AA,23,0)</f>
        <v>https://nptel.ac.in/courses/110107127</v>
      </c>
      <c r="Y105" s="19" t="str">
        <f>VLOOKUP(B105,Overall!B:AA,24,0)</f>
        <v>https://nptel.ac.in/courses/110107127</v>
      </c>
      <c r="Z105" s="14">
        <f>VLOOKUP(B105,Overall!B:AA,25,0)</f>
        <v>110107127</v>
      </c>
      <c r="AA105" s="14"/>
    </row>
    <row r="106" spans="1:27" x14ac:dyDescent="0.25">
      <c r="A106" s="45">
        <v>105</v>
      </c>
      <c r="B106" s="14" t="s">
        <v>3130</v>
      </c>
      <c r="C106" s="14" t="str">
        <f>VLOOKUP(B106,Overall!B:AA,2,0)</f>
        <v>Management</v>
      </c>
      <c r="D106" s="14" t="str">
        <f>VLOOKUP(B106,Overall!B:AA,3,0)</f>
        <v>Working Capital Management</v>
      </c>
      <c r="E106" s="14" t="str">
        <f>VLOOKUP(B106,Overall!B:AA,4,0)</f>
        <v>Prof. Anil K. Sharma</v>
      </c>
      <c r="F106" s="15" t="str">
        <f>VLOOKUP(B106,Overall!B:AA,5,0)</f>
        <v>IIT Roorkee</v>
      </c>
      <c r="G106" s="15" t="str">
        <f>VLOOKUP(B106,Overall!B:AA,6,0)</f>
        <v>IIT Roorkee</v>
      </c>
      <c r="H106" s="16" t="str">
        <f>VLOOKUP(B106,Overall!B:AA,7,0)</f>
        <v>12 Weeks</v>
      </c>
      <c r="I106" s="15" t="str">
        <f>VLOOKUP(B106,Overall!B:AA,8,0)</f>
        <v>Rerun</v>
      </c>
      <c r="J106" s="17">
        <f>VLOOKUP(B106,Overall!B:AA,9,0)</f>
        <v>45859</v>
      </c>
      <c r="K106" s="17">
        <f>VLOOKUP(B106,Overall!B:AA,10,0)</f>
        <v>45940</v>
      </c>
      <c r="L106" s="17">
        <f>VLOOKUP(B106,Overall!B:AA,11,0)</f>
        <v>45955</v>
      </c>
      <c r="M106" s="17">
        <f>VLOOKUP(B106,Overall!B:AA,12,0)</f>
        <v>45866</v>
      </c>
      <c r="N106" s="17">
        <f>VLOOKUP(B106,Overall!B:AA,13,0)</f>
        <v>45884</v>
      </c>
      <c r="O106" s="15" t="str">
        <f>VLOOKUP(B106,Overall!B:AA,14,0)</f>
        <v>UG/PG</v>
      </c>
      <c r="P106" s="15" t="str">
        <f>VLOOKUP(B106,Overall!B:AA,15,0)</f>
        <v>Elective</v>
      </c>
      <c r="Q106" s="15" t="str">
        <f>VLOOKUP(B106,Overall!B:AA,16,0)</f>
        <v>Yes</v>
      </c>
      <c r="R106" s="14">
        <f>VLOOKUP(B106,Overall!B:AA,17,0)</f>
        <v>0</v>
      </c>
      <c r="S106" s="20" t="str">
        <f>VLOOKUP(B106,Overall!B:AA,18,0)</f>
        <v>https://onlinecourses.nptel.ac.in/noc25_mg86/preview</v>
      </c>
      <c r="T106" s="14" t="str">
        <f>VLOOKUP(B106,Overall!B:AA,19,0)</f>
        <v>noc25_mg86</v>
      </c>
      <c r="U106" s="18" t="str">
        <f>VLOOKUP(B106,Overall!B:AA,20,0)</f>
        <v>https://onlinecourses.nptel.ac.in/noc24_mg100/preview</v>
      </c>
      <c r="V106" s="18" t="str">
        <f>VLOOKUP(B106,Overall!B:AA,21,0)</f>
        <v>https://onlinecourses.nptel.ac.in/noc24_mg100/preview</v>
      </c>
      <c r="W106" s="14" t="str">
        <f>VLOOKUP(B106,Overall!B:AA,22,0)</f>
        <v>noc24_mg100</v>
      </c>
      <c r="X106" s="20" t="str">
        <f>VLOOKUP(B106,Overall!B:AA,23,0)</f>
        <v>https://nptel.ac.in/courses/110107093</v>
      </c>
      <c r="Y106" s="19" t="str">
        <f>VLOOKUP(B106,Overall!B:AA,24,0)</f>
        <v>https://nptel.ac.in/courses/110107093</v>
      </c>
      <c r="Z106" s="14">
        <f>VLOOKUP(B106,Overall!B:AA,25,0)</f>
        <v>110107093</v>
      </c>
      <c r="AA106" s="14"/>
    </row>
    <row r="107" spans="1:27" x14ac:dyDescent="0.25">
      <c r="A107" s="45">
        <v>106</v>
      </c>
      <c r="B107" s="14" t="s">
        <v>3143</v>
      </c>
      <c r="C107" s="14" t="str">
        <f>VLOOKUP(B107,Overall!B:AA,2,0)</f>
        <v>Management</v>
      </c>
      <c r="D107" s="14" t="str">
        <f>VLOOKUP(B107,Overall!B:AA,3,0)</f>
        <v>Marketing Research and Analysis</v>
      </c>
      <c r="E107" s="14" t="str">
        <f>VLOOKUP(B107,Overall!B:AA,4,0)</f>
        <v>Prof. J.K.Nayak</v>
      </c>
      <c r="F107" s="15" t="str">
        <f>VLOOKUP(B107,Overall!B:AA,5,0)</f>
        <v>IIT Roorkee</v>
      </c>
      <c r="G107" s="15" t="str">
        <f>VLOOKUP(B107,Overall!B:AA,6,0)</f>
        <v>IIT Roorkee</v>
      </c>
      <c r="H107" s="16" t="str">
        <f>VLOOKUP(B107,Overall!B:AA,7,0)</f>
        <v>8 Weeks(Rerun) + 4 Weeks (New)</v>
      </c>
      <c r="I107" s="15" t="str">
        <f>VLOOKUP(B107,Overall!B:AA,8,0)</f>
        <v>New</v>
      </c>
      <c r="J107" s="17">
        <f>VLOOKUP(B107,Overall!B:AA,9,0)</f>
        <v>45859</v>
      </c>
      <c r="K107" s="17">
        <f>VLOOKUP(B107,Overall!B:AA,10,0)</f>
        <v>45940</v>
      </c>
      <c r="L107" s="17">
        <f>VLOOKUP(B107,Overall!B:AA,11,0)</f>
        <v>45955</v>
      </c>
      <c r="M107" s="17">
        <f>VLOOKUP(B107,Overall!B:AA,12,0)</f>
        <v>45866</v>
      </c>
      <c r="N107" s="17">
        <f>VLOOKUP(B107,Overall!B:AA,13,0)</f>
        <v>45884</v>
      </c>
      <c r="O107" s="15" t="str">
        <f>VLOOKUP(B107,Overall!B:AA,14,0)</f>
        <v>UG/PG</v>
      </c>
      <c r="P107" s="15" t="str">
        <f>VLOOKUP(B107,Overall!B:AA,15,0)</f>
        <v>Elective</v>
      </c>
      <c r="Q107" s="15" t="str">
        <f>VLOOKUP(B107,Overall!B:AA,16,0)</f>
        <v>Yes</v>
      </c>
      <c r="R107" s="14" t="str">
        <f>VLOOKUP(B107,Overall!B:AA,17,0)</f>
        <v>Marketing</v>
      </c>
      <c r="S107" s="20" t="str">
        <f>VLOOKUP(B107,Overall!B:AA,18,0)</f>
        <v>https://onlinecourses.nptel.ac.in/noc25_mg89/preview</v>
      </c>
      <c r="T107" s="14" t="str">
        <f>VLOOKUP(B107,Overall!B:AA,19,0)</f>
        <v>noc25_mg89</v>
      </c>
      <c r="U107" s="18" t="str">
        <f>VLOOKUP(B107,Overall!B:AA,20,0)</f>
        <v>https://onlinecourses.nptel.ac.in/noc24_mg134/preview</v>
      </c>
      <c r="V107" s="18" t="str">
        <f>VLOOKUP(B107,Overall!B:AA,21,0)</f>
        <v>https://onlinecourses.nptel.ac.in/noc24_mg134/preview</v>
      </c>
      <c r="W107" s="14" t="str">
        <f>VLOOKUP(B107,Overall!B:AA,22,0)</f>
        <v>noc24_mg134</v>
      </c>
      <c r="X107" s="20" t="str">
        <f>VLOOKUP(B107,Overall!B:AA,23,0)</f>
        <v>https://nptel.ac.in/courses/110107080</v>
      </c>
      <c r="Y107" s="19" t="str">
        <f>VLOOKUP(B107,Overall!B:AA,24,0)</f>
        <v>https://nptel.ac.in/courses/110107080</v>
      </c>
      <c r="Z107" s="14">
        <f>VLOOKUP(B107,Overall!B:AA,25,0)</f>
        <v>110107080</v>
      </c>
      <c r="AA107" s="14"/>
    </row>
    <row r="108" spans="1:27" x14ac:dyDescent="0.25">
      <c r="A108" s="45">
        <v>107</v>
      </c>
      <c r="B108" s="14" t="s">
        <v>3150</v>
      </c>
      <c r="C108" s="14" t="str">
        <f>VLOOKUP(B108,Overall!B:AA,2,0)</f>
        <v>Management</v>
      </c>
      <c r="D108" s="14" t="str">
        <f>VLOOKUP(B108,Overall!B:AA,3,0)</f>
        <v>Project Management for Managers</v>
      </c>
      <c r="E108" s="14" t="str">
        <f>VLOOKUP(B108,Overall!B:AA,4,0)</f>
        <v>Prof. Mukesh Kumar Barua</v>
      </c>
      <c r="F108" s="15" t="str">
        <f>VLOOKUP(B108,Overall!B:AA,5,0)</f>
        <v>IIT Roorkee</v>
      </c>
      <c r="G108" s="15" t="str">
        <f>VLOOKUP(B108,Overall!B:AA,6,0)</f>
        <v>IIT Roorkee</v>
      </c>
      <c r="H108" s="16" t="str">
        <f>VLOOKUP(B108,Overall!B:AA,7,0)</f>
        <v>12 Weeks</v>
      </c>
      <c r="I108" s="15" t="str">
        <f>VLOOKUP(B108,Overall!B:AA,8,0)</f>
        <v>Rerun</v>
      </c>
      <c r="J108" s="17">
        <f>VLOOKUP(B108,Overall!B:AA,9,0)</f>
        <v>45859</v>
      </c>
      <c r="K108" s="17">
        <f>VLOOKUP(B108,Overall!B:AA,10,0)</f>
        <v>45940</v>
      </c>
      <c r="L108" s="17">
        <f>VLOOKUP(B108,Overall!B:AA,11,0)</f>
        <v>45955</v>
      </c>
      <c r="M108" s="17">
        <f>VLOOKUP(B108,Overall!B:AA,12,0)</f>
        <v>45866</v>
      </c>
      <c r="N108" s="17">
        <f>VLOOKUP(B108,Overall!B:AA,13,0)</f>
        <v>45884</v>
      </c>
      <c r="O108" s="15" t="str">
        <f>VLOOKUP(B108,Overall!B:AA,14,0)</f>
        <v>UG</v>
      </c>
      <c r="P108" s="15" t="str">
        <f>VLOOKUP(B108,Overall!B:AA,15,0)</f>
        <v>Elective</v>
      </c>
      <c r="Q108" s="15" t="str">
        <f>VLOOKUP(B108,Overall!B:AA,16,0)</f>
        <v>Yes</v>
      </c>
      <c r="R108" s="14" t="str">
        <f>VLOOKUP(B108,Overall!B:AA,17,0)</f>
        <v>Operations</v>
      </c>
      <c r="S108" s="20" t="str">
        <f>VLOOKUP(B108,Overall!B:AA,18,0)</f>
        <v>https://onlinecourses.nptel.ac.in/noc25_mg90/preview</v>
      </c>
      <c r="T108" s="14" t="str">
        <f>VLOOKUP(B108,Overall!B:AA,19,0)</f>
        <v>noc25_mg90</v>
      </c>
      <c r="U108" s="18" t="str">
        <f>VLOOKUP(B108,Overall!B:AA,20,0)</f>
        <v>https://onlinecourses.nptel.ac.in/noc24_mg116/preview</v>
      </c>
      <c r="V108" s="18" t="str">
        <f>VLOOKUP(B108,Overall!B:AA,21,0)</f>
        <v>https://onlinecourses.nptel.ac.in/noc24_mg116/preview</v>
      </c>
      <c r="W108" s="14" t="str">
        <f>VLOOKUP(B108,Overall!B:AA,22,0)</f>
        <v>noc24_mg116</v>
      </c>
      <c r="X108" s="20" t="str">
        <f>VLOOKUP(B108,Overall!B:AA,23,0)</f>
        <v>https://nptel.ac.in/courses/110107081</v>
      </c>
      <c r="Y108" s="19" t="str">
        <f>VLOOKUP(B108,Overall!B:AA,24,0)</f>
        <v>https://nptel.ac.in/courses/110107081</v>
      </c>
      <c r="Z108" s="14">
        <f>VLOOKUP(B108,Overall!B:AA,25,0)</f>
        <v>110107081</v>
      </c>
      <c r="AA108" s="14"/>
    </row>
    <row r="109" spans="1:27" x14ac:dyDescent="0.25">
      <c r="A109" s="45">
        <v>108</v>
      </c>
      <c r="B109" s="14" t="s">
        <v>3160</v>
      </c>
      <c r="C109" s="14" t="str">
        <f>VLOOKUP(B109,Overall!B:AA,2,0)</f>
        <v>Management</v>
      </c>
      <c r="D109" s="14" t="str">
        <f>VLOOKUP(B109,Overall!B:AA,3,0)</f>
        <v>Training of Trainers</v>
      </c>
      <c r="E109" s="14" t="str">
        <f>VLOOKUP(B109,Overall!B:AA,4,0)</f>
        <v>Prof. Santosh Rangnekar</v>
      </c>
      <c r="F109" s="15" t="str">
        <f>VLOOKUP(B109,Overall!B:AA,5,0)</f>
        <v>IIT Roorkee</v>
      </c>
      <c r="G109" s="15" t="str">
        <f>VLOOKUP(B109,Overall!B:AA,6,0)</f>
        <v>IIT Roorkee</v>
      </c>
      <c r="H109" s="16" t="str">
        <f>VLOOKUP(B109,Overall!B:AA,7,0)</f>
        <v>12 Weeks</v>
      </c>
      <c r="I109" s="15" t="str">
        <f>VLOOKUP(B109,Overall!B:AA,8,0)</f>
        <v>Rerun</v>
      </c>
      <c r="J109" s="17">
        <f>VLOOKUP(B109,Overall!B:AA,9,0)</f>
        <v>45859</v>
      </c>
      <c r="K109" s="17">
        <f>VLOOKUP(B109,Overall!B:AA,10,0)</f>
        <v>45940</v>
      </c>
      <c r="L109" s="17">
        <f>VLOOKUP(B109,Overall!B:AA,11,0)</f>
        <v>45955</v>
      </c>
      <c r="M109" s="17">
        <f>VLOOKUP(B109,Overall!B:AA,12,0)</f>
        <v>45866</v>
      </c>
      <c r="N109" s="17">
        <f>VLOOKUP(B109,Overall!B:AA,13,0)</f>
        <v>45884</v>
      </c>
      <c r="O109" s="15" t="str">
        <f>VLOOKUP(B109,Overall!B:AA,14,0)</f>
        <v>UG/PG</v>
      </c>
      <c r="P109" s="15" t="str">
        <f>VLOOKUP(B109,Overall!B:AA,15,0)</f>
        <v>Elective</v>
      </c>
      <c r="Q109" s="15" t="str">
        <f>VLOOKUP(B109,Overall!B:AA,16,0)</f>
        <v>Yes</v>
      </c>
      <c r="R109" s="14" t="str">
        <f>VLOOKUP(B109,Overall!B:AA,17,0)</f>
        <v>Faculty Domain - Advanced
Human Resource Management</v>
      </c>
      <c r="S109" s="20" t="str">
        <f>VLOOKUP(B109,Overall!B:AA,18,0)</f>
        <v>https://onlinecourses.nptel.ac.in/noc25_mg92/preview</v>
      </c>
      <c r="T109" s="14" t="str">
        <f>VLOOKUP(B109,Overall!B:AA,19,0)</f>
        <v>noc25_mg92</v>
      </c>
      <c r="U109" s="18" t="str">
        <f>VLOOKUP(B109,Overall!B:AA,20,0)</f>
        <v>https://onlinecourses.nptel.ac.in/noc24_mg88/preview</v>
      </c>
      <c r="V109" s="18" t="str">
        <f>VLOOKUP(B109,Overall!B:AA,21,0)</f>
        <v>https://onlinecourses.nptel.ac.in/noc24_mg88/preview</v>
      </c>
      <c r="W109" s="14" t="str">
        <f>VLOOKUP(B109,Overall!B:AA,22,0)</f>
        <v>noc24_mg88</v>
      </c>
      <c r="X109" s="20" t="str">
        <f>VLOOKUP(B109,Overall!B:AA,23,0)</f>
        <v>https://nptel.ac.in/courses/110107126</v>
      </c>
      <c r="Y109" s="19" t="str">
        <f>VLOOKUP(B109,Overall!B:AA,24,0)</f>
        <v>https://nptel.ac.in/courses/110107126</v>
      </c>
      <c r="Z109" s="14">
        <f>VLOOKUP(B109,Overall!B:AA,25,0)</f>
        <v>110107126</v>
      </c>
      <c r="AA109" s="14"/>
    </row>
    <row r="110" spans="1:27" x14ac:dyDescent="0.25">
      <c r="A110" s="45">
        <v>109</v>
      </c>
      <c r="B110" s="14" t="s">
        <v>3165</v>
      </c>
      <c r="C110" s="14" t="str">
        <f>VLOOKUP(B110,Overall!B:AA,2,0)</f>
        <v>Management</v>
      </c>
      <c r="D110" s="14" t="str">
        <f>VLOOKUP(B110,Overall!B:AA,3,0)</f>
        <v>Toyota Production System</v>
      </c>
      <c r="E110" s="14" t="str">
        <f>VLOOKUP(B110,Overall!B:AA,4,0)</f>
        <v>Prof. Rajat Agrawal</v>
      </c>
      <c r="F110" s="15" t="str">
        <f>VLOOKUP(B110,Overall!B:AA,5,0)</f>
        <v>IIT Roorkee</v>
      </c>
      <c r="G110" s="15" t="str">
        <f>VLOOKUP(B110,Overall!B:AA,6,0)</f>
        <v>IIT Roorkee</v>
      </c>
      <c r="H110" s="16" t="str">
        <f>VLOOKUP(B110,Overall!B:AA,7,0)</f>
        <v>8 Weeks</v>
      </c>
      <c r="I110" s="15" t="str">
        <f>VLOOKUP(B110,Overall!B:AA,8,0)</f>
        <v>Rerun</v>
      </c>
      <c r="J110" s="17">
        <f>VLOOKUP(B110,Overall!B:AA,9,0)</f>
        <v>45887</v>
      </c>
      <c r="K110" s="17">
        <f>VLOOKUP(B110,Overall!B:AA,10,0)</f>
        <v>45940</v>
      </c>
      <c r="L110" s="17">
        <f>VLOOKUP(B110,Overall!B:AA,11,0)</f>
        <v>45955</v>
      </c>
      <c r="M110" s="17">
        <f>VLOOKUP(B110,Overall!B:AA,12,0)</f>
        <v>45887</v>
      </c>
      <c r="N110" s="17">
        <f>VLOOKUP(B110,Overall!B:AA,13,0)</f>
        <v>45898</v>
      </c>
      <c r="O110" s="15" t="str">
        <f>VLOOKUP(B110,Overall!B:AA,14,0)</f>
        <v>UG/PG</v>
      </c>
      <c r="P110" s="15" t="str">
        <f>VLOOKUP(B110,Overall!B:AA,15,0)</f>
        <v>Elective</v>
      </c>
      <c r="Q110" s="15" t="str">
        <f>VLOOKUP(B110,Overall!B:AA,16,0)</f>
        <v>Yes</v>
      </c>
      <c r="R110" s="14" t="str">
        <f>VLOOKUP(B110,Overall!B:AA,17,0)</f>
        <v>Operations</v>
      </c>
      <c r="S110" s="20" t="str">
        <f>VLOOKUP(B110,Overall!B:AA,18,0)</f>
        <v>https://onlinecourses.nptel.ac.in/noc25_mg93/preview</v>
      </c>
      <c r="T110" s="14" t="str">
        <f>VLOOKUP(B110,Overall!B:AA,19,0)</f>
        <v>noc25_mg93</v>
      </c>
      <c r="U110" s="18" t="str">
        <f>VLOOKUP(B110,Overall!B:AA,20,0)</f>
        <v>https://onlinecourses.nptel.ac.in/noc24_mg123/preview</v>
      </c>
      <c r="V110" s="18" t="str">
        <f>VLOOKUP(B110,Overall!B:AA,21,0)</f>
        <v>https://onlinecourses.nptel.ac.in/noc24_mg123/preview</v>
      </c>
      <c r="W110" s="14" t="str">
        <f>VLOOKUP(B110,Overall!B:AA,22,0)</f>
        <v>noc24_mg123</v>
      </c>
      <c r="X110" s="20" t="str">
        <f>VLOOKUP(B110,Overall!B:AA,23,0)</f>
        <v>https://nptel.ac.in/courses/110107130</v>
      </c>
      <c r="Y110" s="19" t="str">
        <f>VLOOKUP(B110,Overall!B:AA,24,0)</f>
        <v>https://nptel.ac.in/courses/110107130</v>
      </c>
      <c r="Z110" s="14">
        <f>VLOOKUP(B110,Overall!B:AA,25,0)</f>
        <v>110107130</v>
      </c>
      <c r="AA110" s="14"/>
    </row>
    <row r="111" spans="1:27" x14ac:dyDescent="0.25">
      <c r="A111" s="45">
        <v>110</v>
      </c>
      <c r="B111" s="14" t="s">
        <v>3173</v>
      </c>
      <c r="C111" s="14" t="str">
        <f>VLOOKUP(B111,Overall!B:AA,2,0)</f>
        <v>Management</v>
      </c>
      <c r="D111" s="14" t="str">
        <f>VLOOKUP(B111,Overall!B:AA,3,0)</f>
        <v>Innovation, Business Models and Entrepreneurship</v>
      </c>
      <c r="E111" s="14" t="str">
        <f>VLOOKUP(B111,Overall!B:AA,4,0)</f>
        <v>Prof. Rajat Agrawal
Prof. Vinay Sharma</v>
      </c>
      <c r="F111" s="15" t="str">
        <f>VLOOKUP(B111,Overall!B:AA,5,0)</f>
        <v>IIT Roorkee</v>
      </c>
      <c r="G111" s="15" t="str">
        <f>VLOOKUP(B111,Overall!B:AA,6,0)</f>
        <v>IIT Roorkee</v>
      </c>
      <c r="H111" s="16" t="str">
        <f>VLOOKUP(B111,Overall!B:AA,7,0)</f>
        <v>8 Weeks</v>
      </c>
      <c r="I111" s="15" t="str">
        <f>VLOOKUP(B111,Overall!B:AA,8,0)</f>
        <v>Rerun</v>
      </c>
      <c r="J111" s="17">
        <f>VLOOKUP(B111,Overall!B:AA,9,0)</f>
        <v>45887</v>
      </c>
      <c r="K111" s="17">
        <f>VLOOKUP(B111,Overall!B:AA,10,0)</f>
        <v>45940</v>
      </c>
      <c r="L111" s="17">
        <f>VLOOKUP(B111,Overall!B:AA,11,0)</f>
        <v>45955</v>
      </c>
      <c r="M111" s="17">
        <f>VLOOKUP(B111,Overall!B:AA,12,0)</f>
        <v>45887</v>
      </c>
      <c r="N111" s="17">
        <f>VLOOKUP(B111,Overall!B:AA,13,0)</f>
        <v>45898</v>
      </c>
      <c r="O111" s="15" t="str">
        <f>VLOOKUP(B111,Overall!B:AA,14,0)</f>
        <v>UG/PG</v>
      </c>
      <c r="P111" s="15" t="str">
        <f>VLOOKUP(B111,Overall!B:AA,15,0)</f>
        <v>Elective</v>
      </c>
      <c r="Q111" s="15" t="str">
        <f>VLOOKUP(B111,Overall!B:AA,16,0)</f>
        <v>Yes</v>
      </c>
      <c r="R111" s="14" t="str">
        <f>VLOOKUP(B111,Overall!B:AA,17,0)</f>
        <v>Patents and Intellectual Property Rights</v>
      </c>
      <c r="S111" s="20" t="str">
        <f>VLOOKUP(B111,Overall!B:AA,18,0)</f>
        <v>https://onlinecourses.nptel.ac.in/noc25_mg95/preview</v>
      </c>
      <c r="T111" s="14" t="str">
        <f>VLOOKUP(B111,Overall!B:AA,19,0)</f>
        <v>noc25_mg95</v>
      </c>
      <c r="U111" s="18" t="str">
        <f>VLOOKUP(B111,Overall!B:AA,20,0)</f>
        <v>https://onlinecourses.nptel.ac.in/noc24_mg128/preview</v>
      </c>
      <c r="V111" s="18" t="str">
        <f>VLOOKUP(B111,Overall!B:AA,21,0)</f>
        <v>https://onlinecourses.nptel.ac.in/noc24_mg128/preview</v>
      </c>
      <c r="W111" s="14" t="str">
        <f>VLOOKUP(B111,Overall!B:AA,22,0)</f>
        <v>noc24_mg128</v>
      </c>
      <c r="X111" s="20" t="str">
        <f>VLOOKUP(B111,Overall!B:AA,23,0)</f>
        <v>https://nptel.ac.in/courses/110107094</v>
      </c>
      <c r="Y111" s="19" t="str">
        <f>VLOOKUP(B111,Overall!B:AA,24,0)</f>
        <v>https://nptel.ac.in/courses/110107094</v>
      </c>
      <c r="Z111" s="14">
        <f>VLOOKUP(B111,Overall!B:AA,25,0)</f>
        <v>110107094</v>
      </c>
      <c r="AA111" s="14"/>
    </row>
    <row r="112" spans="1:27" x14ac:dyDescent="0.25">
      <c r="A112" s="45">
        <v>111</v>
      </c>
      <c r="B112" s="14" t="s">
        <v>3183</v>
      </c>
      <c r="C112" s="14" t="str">
        <f>VLOOKUP(B112,Overall!B:AA,2,0)</f>
        <v>Management</v>
      </c>
      <c r="D112" s="14" t="str">
        <f>VLOOKUP(B112,Overall!B:AA,3,0)</f>
        <v>Quantitative Investment Management</v>
      </c>
      <c r="E112" s="14" t="str">
        <f>VLOOKUP(B112,Overall!B:AA,4,0)</f>
        <v>Prof. J. P Singh</v>
      </c>
      <c r="F112" s="15" t="str">
        <f>VLOOKUP(B112,Overall!B:AA,5,0)</f>
        <v>IIT Roorkee</v>
      </c>
      <c r="G112" s="15" t="str">
        <f>VLOOKUP(B112,Overall!B:AA,6,0)</f>
        <v>IIT Roorkee</v>
      </c>
      <c r="H112" s="16" t="str">
        <f>VLOOKUP(B112,Overall!B:AA,7,0)</f>
        <v>12 Weeks</v>
      </c>
      <c r="I112" s="15" t="str">
        <f>VLOOKUP(B112,Overall!B:AA,8,0)</f>
        <v>Rerun</v>
      </c>
      <c r="J112" s="17">
        <f>VLOOKUP(B112,Overall!B:AA,9,0)</f>
        <v>45859</v>
      </c>
      <c r="K112" s="17">
        <f>VLOOKUP(B112,Overall!B:AA,10,0)</f>
        <v>45940</v>
      </c>
      <c r="L112" s="17">
        <f>VLOOKUP(B112,Overall!B:AA,11,0)</f>
        <v>45955</v>
      </c>
      <c r="M112" s="17">
        <f>VLOOKUP(B112,Overall!B:AA,12,0)</f>
        <v>45866</v>
      </c>
      <c r="N112" s="17">
        <f>VLOOKUP(B112,Overall!B:AA,13,0)</f>
        <v>45884</v>
      </c>
      <c r="O112" s="15" t="str">
        <f>VLOOKUP(B112,Overall!B:AA,14,0)</f>
        <v>UG/PG</v>
      </c>
      <c r="P112" s="15" t="str">
        <f>VLOOKUP(B112,Overall!B:AA,15,0)</f>
        <v>Elective</v>
      </c>
      <c r="Q112" s="15" t="str">
        <f>VLOOKUP(B112,Overall!B:AA,16,0)</f>
        <v>Yes</v>
      </c>
      <c r="R112" s="14">
        <f>VLOOKUP(B112,Overall!B:AA,17,0)</f>
        <v>0</v>
      </c>
      <c r="S112" s="20" t="str">
        <f>VLOOKUP(B112,Overall!B:AA,18,0)</f>
        <v>https://onlinecourses.nptel.ac.in/noc25_mg97/preview</v>
      </c>
      <c r="T112" s="14" t="str">
        <f>VLOOKUP(B112,Overall!B:AA,19,0)</f>
        <v>noc25_mg97</v>
      </c>
      <c r="U112" s="18" t="str">
        <f>VLOOKUP(B112,Overall!B:AA,20,0)</f>
        <v>https://onlinecourses.nptel.ac.in/noc24_mg101/preview</v>
      </c>
      <c r="V112" s="18" t="str">
        <f>VLOOKUP(B112,Overall!B:AA,21,0)</f>
        <v>https://onlinecourses.nptel.ac.in/noc24_mg101/preview</v>
      </c>
      <c r="W112" s="14" t="str">
        <f>VLOOKUP(B112,Overall!B:AA,22,0)</f>
        <v>noc24_mg101</v>
      </c>
      <c r="X112" s="20" t="str">
        <f>VLOOKUP(B112,Overall!B:AA,23,0)</f>
        <v>https://nptel.ac.in/courses/110107162</v>
      </c>
      <c r="Y112" s="19" t="str">
        <f>VLOOKUP(B112,Overall!B:AA,24,0)</f>
        <v>https://nptel.ac.in/courses/110107162</v>
      </c>
      <c r="Z112" s="14">
        <f>VLOOKUP(B112,Overall!B:AA,25,0)</f>
        <v>110107162</v>
      </c>
      <c r="AA112" s="14"/>
    </row>
    <row r="113" spans="1:27" x14ac:dyDescent="0.25">
      <c r="A113" s="45">
        <v>112</v>
      </c>
      <c r="B113" s="14" t="s">
        <v>3188</v>
      </c>
      <c r="C113" s="14" t="str">
        <f>VLOOKUP(B113,Overall!B:AA,2,0)</f>
        <v>Management</v>
      </c>
      <c r="D113" s="14" t="str">
        <f>VLOOKUP(B113,Overall!B:AA,3,0)</f>
        <v>Security Analysis &amp; Portfolio Management</v>
      </c>
      <c r="E113" s="14" t="str">
        <f>VLOOKUP(B113,Overall!B:AA,4,0)</f>
        <v>Prof. J. P Singh</v>
      </c>
      <c r="F113" s="15" t="str">
        <f>VLOOKUP(B113,Overall!B:AA,5,0)</f>
        <v>IIT Roorkee</v>
      </c>
      <c r="G113" s="15" t="str">
        <f>VLOOKUP(B113,Overall!B:AA,6,0)</f>
        <v>IIT Roorkee</v>
      </c>
      <c r="H113" s="16" t="str">
        <f>VLOOKUP(B113,Overall!B:AA,7,0)</f>
        <v>12 Weeks</v>
      </c>
      <c r="I113" s="15" t="str">
        <f>VLOOKUP(B113,Overall!B:AA,8,0)</f>
        <v>Rerun</v>
      </c>
      <c r="J113" s="17">
        <f>VLOOKUP(B113,Overall!B:AA,9,0)</f>
        <v>45859</v>
      </c>
      <c r="K113" s="17">
        <f>VLOOKUP(B113,Overall!B:AA,10,0)</f>
        <v>45940</v>
      </c>
      <c r="L113" s="17">
        <f>VLOOKUP(B113,Overall!B:AA,11,0)</f>
        <v>45955</v>
      </c>
      <c r="M113" s="17">
        <f>VLOOKUP(B113,Overall!B:AA,12,0)</f>
        <v>45866</v>
      </c>
      <c r="N113" s="17">
        <f>VLOOKUP(B113,Overall!B:AA,13,0)</f>
        <v>45884</v>
      </c>
      <c r="O113" s="15" t="str">
        <f>VLOOKUP(B113,Overall!B:AA,14,0)</f>
        <v>UG/PG</v>
      </c>
      <c r="P113" s="15" t="str">
        <f>VLOOKUP(B113,Overall!B:AA,15,0)</f>
        <v>Elective</v>
      </c>
      <c r="Q113" s="15" t="str">
        <f>VLOOKUP(B113,Overall!B:AA,16,0)</f>
        <v>Yes</v>
      </c>
      <c r="R113" s="14" t="str">
        <f>VLOOKUP(B113,Overall!B:AA,17,0)</f>
        <v>Economics &amp; Finance</v>
      </c>
      <c r="S113" s="20" t="str">
        <f>VLOOKUP(B113,Overall!B:AA,18,0)</f>
        <v>https://onlinecourses.nptel.ac.in/noc25_mg98/preview</v>
      </c>
      <c r="T113" s="14" t="str">
        <f>VLOOKUP(B113,Overall!B:AA,19,0)</f>
        <v>noc25_mg98</v>
      </c>
      <c r="U113" s="18" t="str">
        <f>VLOOKUP(B113,Overall!B:AA,20,0)</f>
        <v>https://onlinecourses.nptel.ac.in/noc24_mg102/preview</v>
      </c>
      <c r="V113" s="18" t="str">
        <f>VLOOKUP(B113,Overall!B:AA,21,0)</f>
        <v>https://onlinecourses.nptel.ac.in/noc24_mg102/preview</v>
      </c>
      <c r="W113" s="14" t="str">
        <f>VLOOKUP(B113,Overall!B:AA,22,0)</f>
        <v>noc24_mg102</v>
      </c>
      <c r="X113" s="20" t="str">
        <f>VLOOKUP(B113,Overall!B:AA,23,0)</f>
        <v>https://nptel.ac.in/courses/110107154</v>
      </c>
      <c r="Y113" s="19" t="str">
        <f>VLOOKUP(B113,Overall!B:AA,24,0)</f>
        <v>https://nptel.ac.in/courses/110107154</v>
      </c>
      <c r="Z113" s="14">
        <f>VLOOKUP(B113,Overall!B:AA,25,0)</f>
        <v>110107154</v>
      </c>
      <c r="AA113" s="14"/>
    </row>
    <row r="114" spans="1:27" x14ac:dyDescent="0.25">
      <c r="A114" s="45">
        <v>113</v>
      </c>
      <c r="B114" s="14" t="s">
        <v>3209</v>
      </c>
      <c r="C114" s="14" t="str">
        <f>VLOOKUP(B114,Overall!B:AA,2,0)</f>
        <v>Management</v>
      </c>
      <c r="D114" s="14" t="str">
        <f>VLOOKUP(B114,Overall!B:AA,3,0)</f>
        <v>Yoga and Positive Psychology for Managing Career and Life</v>
      </c>
      <c r="E114" s="14" t="str">
        <f>VLOOKUP(B114,Overall!B:AA,4,0)</f>
        <v>Prof. Ashish Pandey</v>
      </c>
      <c r="F114" s="15" t="str">
        <f>VLOOKUP(B114,Overall!B:AA,5,0)</f>
        <v>IIT Bombay</v>
      </c>
      <c r="G114" s="15" t="str">
        <f>VLOOKUP(B114,Overall!B:AA,6,0)</f>
        <v>IIT Bombay</v>
      </c>
      <c r="H114" s="16" t="str">
        <f>VLOOKUP(B114,Overall!B:AA,7,0)</f>
        <v>8 Weeks</v>
      </c>
      <c r="I114" s="15" t="str">
        <f>VLOOKUP(B114,Overall!B:AA,8,0)</f>
        <v>Rerun</v>
      </c>
      <c r="J114" s="17">
        <f>VLOOKUP(B114,Overall!B:AA,9,0)</f>
        <v>45887</v>
      </c>
      <c r="K114" s="17">
        <f>VLOOKUP(B114,Overall!B:AA,10,0)</f>
        <v>45940</v>
      </c>
      <c r="L114" s="17">
        <f>VLOOKUP(B114,Overall!B:AA,11,0)</f>
        <v>45955</v>
      </c>
      <c r="M114" s="17">
        <f>VLOOKUP(B114,Overall!B:AA,12,0)</f>
        <v>45887</v>
      </c>
      <c r="N114" s="17">
        <f>VLOOKUP(B114,Overall!B:AA,13,0)</f>
        <v>45898</v>
      </c>
      <c r="O114" s="15" t="str">
        <f>VLOOKUP(B114,Overall!B:AA,14,0)</f>
        <v>UG/PG</v>
      </c>
      <c r="P114" s="15" t="str">
        <f>VLOOKUP(B114,Overall!B:AA,15,0)</f>
        <v>ELective</v>
      </c>
      <c r="Q114" s="15" t="str">
        <f>VLOOKUP(B114,Overall!B:AA,16,0)</f>
        <v>Yes</v>
      </c>
      <c r="R114" s="14" t="str">
        <f>VLOOKUP(B114,Overall!B:AA,17,0)</f>
        <v>Psychology</v>
      </c>
      <c r="S114" s="20" t="str">
        <f>VLOOKUP(B114,Overall!B:AA,18,0)</f>
        <v>https://onlinecourses.nptel.ac.in/noc25_mg104/preview</v>
      </c>
      <c r="T114" s="14" t="str">
        <f>VLOOKUP(B114,Overall!B:AA,19,0)</f>
        <v>noc25_mg104</v>
      </c>
      <c r="U114" s="18" t="str">
        <f>VLOOKUP(B114,Overall!B:AA,20,0)</f>
        <v>https://onlinecourses.nptel.ac.in/noc25_mg75/preview</v>
      </c>
      <c r="V114" s="18" t="str">
        <f>VLOOKUP(B114,Overall!B:AA,21,0)</f>
        <v>https://onlinecourses.nptel.ac.in/noc25_mg75/preview</v>
      </c>
      <c r="W114" s="14" t="str">
        <f>VLOOKUP(B114,Overall!B:AA,22,0)</f>
        <v>noc25_mg75</v>
      </c>
      <c r="X114" s="20" t="str">
        <f>VLOOKUP(B114,Overall!B:AA,23,0)</f>
        <v>https://nptel.ac.in/courses/110101165</v>
      </c>
      <c r="Y114" s="19" t="str">
        <f>VLOOKUP(B114,Overall!B:AA,24,0)</f>
        <v>https://nptel.ac.in/courses/110101165</v>
      </c>
      <c r="Z114" s="14">
        <f>VLOOKUP(B114,Overall!B:AA,25,0)</f>
        <v>110101165</v>
      </c>
      <c r="AA114" s="14"/>
    </row>
    <row r="115" spans="1:27" x14ac:dyDescent="0.25">
      <c r="A115" s="45">
        <v>114</v>
      </c>
      <c r="B115" s="14" t="s">
        <v>3473</v>
      </c>
      <c r="C115" s="14" t="str">
        <f>VLOOKUP(B115,Overall!B:AA,2,0)</f>
        <v>Materials Science</v>
      </c>
      <c r="D115" s="14" t="str">
        <f>VLOOKUP(B115,Overall!B:AA,3,0)</f>
        <v>Advanced Material Characterization by Atom Probe Tomography and Electron Microscopy</v>
      </c>
      <c r="E115" s="14" t="str">
        <f>VLOOKUP(B115,Overall!B:AA,4,0)</f>
        <v>Prof. Surendra Kumar Makineni</v>
      </c>
      <c r="F115" s="15" t="str">
        <f>VLOOKUP(B115,Overall!B:AA,5,0)</f>
        <v>IISc Bangalore</v>
      </c>
      <c r="G115" s="15" t="str">
        <f>VLOOKUP(B115,Overall!B:AA,6,0)</f>
        <v>IISc Bangalore</v>
      </c>
      <c r="H115" s="16" t="str">
        <f>VLOOKUP(B115,Overall!B:AA,7,0)</f>
        <v>12 Weeks</v>
      </c>
      <c r="I115" s="15" t="str">
        <f>VLOOKUP(B115,Overall!B:AA,8,0)</f>
        <v>New</v>
      </c>
      <c r="J115" s="17">
        <f>VLOOKUP(B115,Overall!B:AA,9,0)</f>
        <v>45859</v>
      </c>
      <c r="K115" s="17">
        <f>VLOOKUP(B115,Overall!B:AA,10,0)</f>
        <v>45940</v>
      </c>
      <c r="L115" s="17">
        <f>VLOOKUP(B115,Overall!B:AA,11,0)</f>
        <v>45955</v>
      </c>
      <c r="M115" s="17">
        <f>VLOOKUP(B115,Overall!B:AA,12,0)</f>
        <v>45866</v>
      </c>
      <c r="N115" s="17">
        <f>VLOOKUP(B115,Overall!B:AA,13,0)</f>
        <v>45884</v>
      </c>
      <c r="O115" s="15" t="str">
        <f>VLOOKUP(B115,Overall!B:AA,14,0)</f>
        <v>PG</v>
      </c>
      <c r="P115" s="15" t="str">
        <f>VLOOKUP(B115,Overall!B:AA,15,0)</f>
        <v>Elective</v>
      </c>
      <c r="Q115" s="15" t="str">
        <f>VLOOKUP(B115,Overall!B:AA,16,0)</f>
        <v>Yes</v>
      </c>
      <c r="R115" s="14" t="str">
        <f>VLOOKUP(B115,Overall!B:AA,17,0)</f>
        <v>Material Characterisation</v>
      </c>
      <c r="S115" s="20" t="str">
        <f>VLOOKUP(B115,Overall!B:AA,18,0)</f>
        <v>https://onlinecourses.nptel.ac.in/noc25_mm35/preview</v>
      </c>
      <c r="T115" s="14" t="str">
        <f>VLOOKUP(B115,Overall!B:AA,19,0)</f>
        <v>noc25_mm35</v>
      </c>
      <c r="U115" s="14">
        <f>VLOOKUP(B115,Overall!B:AA,20,0)</f>
        <v>0</v>
      </c>
      <c r="V115" s="14">
        <f>VLOOKUP(B115,Overall!B:AA,21,0)</f>
        <v>0</v>
      </c>
      <c r="W115" s="14">
        <f>VLOOKUP(B115,Overall!B:AA,22,0)</f>
        <v>0</v>
      </c>
      <c r="X115" s="20" t="str">
        <f>VLOOKUP(B115,Overall!B:AA,23,0)</f>
        <v>https://nptel.ac.in/courses/113108760</v>
      </c>
      <c r="Y115" s="19" t="str">
        <f>VLOOKUP(B115,Overall!B:AA,24,0)</f>
        <v>https://nptel.ac.in/courses/113108760</v>
      </c>
      <c r="Z115" s="14" t="str">
        <f>VLOOKUP(B115,Overall!B:AA,25,0)</f>
        <v>113108760</v>
      </c>
      <c r="AA115" s="14"/>
    </row>
    <row r="116" spans="1:27" x14ac:dyDescent="0.25">
      <c r="A116" s="45">
        <v>115</v>
      </c>
      <c r="B116" s="14" t="s">
        <v>3497</v>
      </c>
      <c r="C116" s="14" t="str">
        <f>VLOOKUP(B116,Overall!B:AA,2,0)</f>
        <v>Materials Science and Engineering</v>
      </c>
      <c r="D116" s="14" t="str">
        <f>VLOOKUP(B116,Overall!B:AA,3,0)</f>
        <v>Introductory Materials Informatics</v>
      </c>
      <c r="E116" s="14" t="str">
        <f>VLOOKUP(B116,Overall!B:AA,4,0)</f>
        <v>Prof. Krishanu Biswas,
Prof. Pratik Kumar Ray</v>
      </c>
      <c r="F116" s="15" t="str">
        <f>VLOOKUP(B116,Overall!B:AA,5,0)</f>
        <v>IIT Kanpur / IIT Ropar</v>
      </c>
      <c r="G116" s="15" t="str">
        <f>VLOOKUP(B116,Overall!B:AA,6,0)</f>
        <v>IIT Kanpur</v>
      </c>
      <c r="H116" s="16" t="str">
        <f>VLOOKUP(B116,Overall!B:AA,7,0)</f>
        <v>12 Weeks</v>
      </c>
      <c r="I116" s="15" t="str">
        <f>VLOOKUP(B116,Overall!B:AA,8,0)</f>
        <v>New</v>
      </c>
      <c r="J116" s="17">
        <f>VLOOKUP(B116,Overall!B:AA,9,0)</f>
        <v>45859</v>
      </c>
      <c r="K116" s="17">
        <f>VLOOKUP(B116,Overall!B:AA,10,0)</f>
        <v>45940</v>
      </c>
      <c r="L116" s="17">
        <f>VLOOKUP(B116,Overall!B:AA,11,0)</f>
        <v>45955</v>
      </c>
      <c r="M116" s="17">
        <f>VLOOKUP(B116,Overall!B:AA,12,0)</f>
        <v>45866</v>
      </c>
      <c r="N116" s="17">
        <f>VLOOKUP(B116,Overall!B:AA,13,0)</f>
        <v>45884</v>
      </c>
      <c r="O116" s="15" t="str">
        <f>VLOOKUP(B116,Overall!B:AA,14,0)</f>
        <v>UG/PG</v>
      </c>
      <c r="P116" s="15" t="str">
        <f>VLOOKUP(B116,Overall!B:AA,15,0)</f>
        <v>Elective</v>
      </c>
      <c r="Q116" s="15" t="str">
        <f>VLOOKUP(B116,Overall!B:AA,16,0)</f>
        <v>Yes</v>
      </c>
      <c r="R116" s="14" t="str">
        <f>VLOOKUP(B116,Overall!B:AA,17,0)</f>
        <v>Minor in Material Science</v>
      </c>
      <c r="S116" s="20" t="str">
        <f>VLOOKUP(B116,Overall!B:AA,18,0)</f>
        <v>https://onlinecourses.nptel.ac.in/noc25_mm39/preview</v>
      </c>
      <c r="T116" s="14" t="str">
        <f>VLOOKUP(B116,Overall!B:AA,19,0)</f>
        <v>noc25_mm39</v>
      </c>
      <c r="U116" s="14">
        <f>VLOOKUP(B116,Overall!B:AA,20,0)</f>
        <v>0</v>
      </c>
      <c r="V116" s="14">
        <f>VLOOKUP(B116,Overall!B:AA,21,0)</f>
        <v>0</v>
      </c>
      <c r="W116" s="14">
        <f>VLOOKUP(B116,Overall!B:AA,22,0)</f>
        <v>0</v>
      </c>
      <c r="X116" s="20" t="str">
        <f>VLOOKUP(B116,Overall!B:AA,23,0)</f>
        <v>https://nptel.ac.in/courses/113104761</v>
      </c>
      <c r="Y116" s="19" t="str">
        <f>VLOOKUP(B116,Overall!B:AA,24,0)</f>
        <v>https://nptel.ac.in/courses/113104761</v>
      </c>
      <c r="Z116" s="14" t="str">
        <f>VLOOKUP(B116,Overall!B:AA,25,0)</f>
        <v>113104761</v>
      </c>
      <c r="AA116" s="14"/>
    </row>
    <row r="117" spans="1:27" x14ac:dyDescent="0.25">
      <c r="A117" s="45">
        <v>116</v>
      </c>
      <c r="B117" s="14" t="s">
        <v>3518</v>
      </c>
      <c r="C117" s="14" t="str">
        <f>VLOOKUP(B117,Overall!B:AA,2,0)</f>
        <v>Mathematics</v>
      </c>
      <c r="D117" s="14" t="str">
        <f>VLOOKUP(B117,Overall!B:AA,3,0)</f>
        <v>Regression Analysis</v>
      </c>
      <c r="E117" s="14" t="str">
        <f>VLOOKUP(B117,Overall!B:AA,4,0)</f>
        <v>Prof. Soumen Maity</v>
      </c>
      <c r="F117" s="15" t="str">
        <f>VLOOKUP(B117,Overall!B:AA,5,0)</f>
        <v>IISER Pune</v>
      </c>
      <c r="G117" s="15" t="str">
        <f>VLOOKUP(B117,Overall!B:AA,6,0)</f>
        <v>IIT Madras</v>
      </c>
      <c r="H117" s="16" t="str">
        <f>VLOOKUP(B117,Overall!B:AA,7,0)</f>
        <v>12 Weeks</v>
      </c>
      <c r="I117" s="15" t="str">
        <f>VLOOKUP(B117,Overall!B:AA,8,0)</f>
        <v>Rerun</v>
      </c>
      <c r="J117" s="17">
        <f>VLOOKUP(B117,Overall!B:AA,9,0)</f>
        <v>45859</v>
      </c>
      <c r="K117" s="17">
        <f>VLOOKUP(B117,Overall!B:AA,10,0)</f>
        <v>45940</v>
      </c>
      <c r="L117" s="17">
        <f>VLOOKUP(B117,Overall!B:AA,11,0)</f>
        <v>45955</v>
      </c>
      <c r="M117" s="17">
        <f>VLOOKUP(B117,Overall!B:AA,12,0)</f>
        <v>45866</v>
      </c>
      <c r="N117" s="17">
        <f>VLOOKUP(B117,Overall!B:AA,13,0)</f>
        <v>45884</v>
      </c>
      <c r="O117" s="15" t="str">
        <f>VLOOKUP(B117,Overall!B:AA,14,0)</f>
        <v>UG/PG</v>
      </c>
      <c r="P117" s="15" t="str">
        <f>VLOOKUP(B117,Overall!B:AA,15,0)</f>
        <v>Elective</v>
      </c>
      <c r="Q117" s="15" t="str">
        <f>VLOOKUP(B117,Overall!B:AA,16,0)</f>
        <v>Yes</v>
      </c>
      <c r="R117" s="14">
        <f>VLOOKUP(B117,Overall!B:AA,17,0)</f>
        <v>0</v>
      </c>
      <c r="S117" s="20" t="str">
        <f>VLOOKUP(B117,Overall!B:AA,18,0)</f>
        <v>https://onlinecourses.nptel.ac.in/noc25_ma65/preview</v>
      </c>
      <c r="T117" s="14" t="str">
        <f>VLOOKUP(B117,Overall!B:AA,19,0)</f>
        <v>noc25_ma65</v>
      </c>
      <c r="U117" s="18" t="str">
        <f>VLOOKUP(B117,Overall!B:AA,20,0)</f>
        <v>https://onlinecourses.nptel.ac.in/noc24_ma82/preview</v>
      </c>
      <c r="V117" s="18" t="str">
        <f>VLOOKUP(B117,Overall!B:AA,21,0)</f>
        <v>https://onlinecourses.nptel.ac.in/noc24_ma82/preview</v>
      </c>
      <c r="W117" s="14" t="str">
        <f>VLOOKUP(B117,Overall!B:AA,22,0)</f>
        <v>noc24_ma82</v>
      </c>
      <c r="X117" s="20" t="str">
        <f>VLOOKUP(B117,Overall!B:AA,23,0)</f>
        <v>https://nptel.ac.in/courses/111105042</v>
      </c>
      <c r="Y117" s="19" t="str">
        <f>VLOOKUP(B117,Overall!B:AA,24,0)</f>
        <v>https://nptel.ac.in/courses/111105042</v>
      </c>
      <c r="Z117" s="14">
        <f>VLOOKUP(B117,Overall!B:AA,25,0)</f>
        <v>111105042</v>
      </c>
      <c r="AA117" s="14"/>
    </row>
    <row r="118" spans="1:27" x14ac:dyDescent="0.25">
      <c r="A118" s="45">
        <v>117</v>
      </c>
      <c r="B118" s="14" t="s">
        <v>3523</v>
      </c>
      <c r="C118" s="14" t="str">
        <f>VLOOKUP(B118,Overall!B:AA,2,0)</f>
        <v>Mathematics</v>
      </c>
      <c r="D118" s="14" t="str">
        <f>VLOOKUP(B118,Overall!B:AA,3,0)</f>
        <v>Complex Analysis</v>
      </c>
      <c r="E118" s="14" t="str">
        <f>VLOOKUP(B118,Overall!B:AA,4,0)</f>
        <v>Prof. Pranav Haridas</v>
      </c>
      <c r="F118" s="15" t="str">
        <f>VLOOKUP(B118,Overall!B:AA,5,0)</f>
        <v>Kerala School of Mathematics</v>
      </c>
      <c r="G118" s="15" t="str">
        <f>VLOOKUP(B118,Overall!B:AA,6,0)</f>
        <v>IIT Madras</v>
      </c>
      <c r="H118" s="16" t="str">
        <f>VLOOKUP(B118,Overall!B:AA,7,0)</f>
        <v>12 Weeks</v>
      </c>
      <c r="I118" s="15" t="str">
        <f>VLOOKUP(B118,Overall!B:AA,8,0)</f>
        <v>Rerun</v>
      </c>
      <c r="J118" s="17">
        <f>VLOOKUP(B118,Overall!B:AA,9,0)</f>
        <v>45859</v>
      </c>
      <c r="K118" s="17">
        <f>VLOOKUP(B118,Overall!B:AA,10,0)</f>
        <v>45940</v>
      </c>
      <c r="L118" s="17">
        <f>VLOOKUP(B118,Overall!B:AA,11,0)</f>
        <v>45955</v>
      </c>
      <c r="M118" s="17">
        <f>VLOOKUP(B118,Overall!B:AA,12,0)</f>
        <v>45866</v>
      </c>
      <c r="N118" s="17">
        <f>VLOOKUP(B118,Overall!B:AA,13,0)</f>
        <v>45884</v>
      </c>
      <c r="O118" s="15" t="str">
        <f>VLOOKUP(B118,Overall!B:AA,14,0)</f>
        <v>UG/PG</v>
      </c>
      <c r="P118" s="15" t="str">
        <f>VLOOKUP(B118,Overall!B:AA,15,0)</f>
        <v>Core</v>
      </c>
      <c r="Q118" s="15" t="str">
        <f>VLOOKUP(B118,Overall!B:AA,16,0)</f>
        <v>Yes</v>
      </c>
      <c r="R118" s="14" t="str">
        <f>VLOOKUP(B118,Overall!B:AA,17,0)</f>
        <v>Foundations of mathematics</v>
      </c>
      <c r="S118" s="20" t="str">
        <f>VLOOKUP(B118,Overall!B:AA,18,0)</f>
        <v>https://onlinecourses.nptel.ac.in/noc25_ma66/preview</v>
      </c>
      <c r="T118" s="14" t="str">
        <f>VLOOKUP(B118,Overall!B:AA,19,0)</f>
        <v>noc25_ma66</v>
      </c>
      <c r="U118" s="18" t="str">
        <f>VLOOKUP(B118,Overall!B:AA,20,0)</f>
        <v>https://onlinecourses.nptel.ac.in/noc24_ma60/preview</v>
      </c>
      <c r="V118" s="18" t="str">
        <f>VLOOKUP(B118,Overall!B:AA,21,0)</f>
        <v>https://onlinecourses.nptel.ac.in/noc24_ma60/preview</v>
      </c>
      <c r="W118" s="14" t="str">
        <f>VLOOKUP(B118,Overall!B:AA,22,0)</f>
        <v>noc24_ma60</v>
      </c>
      <c r="X118" s="20" t="str">
        <f>VLOOKUP(B118,Overall!B:AA,23,0)</f>
        <v>https://nptel.ac.in/courses/111106141</v>
      </c>
      <c r="Y118" s="19" t="str">
        <f>VLOOKUP(B118,Overall!B:AA,24,0)</f>
        <v>https://nptel.ac.in/courses/111106141</v>
      </c>
      <c r="Z118" s="14">
        <f>VLOOKUP(B118,Overall!B:AA,25,0)</f>
        <v>111106141</v>
      </c>
      <c r="AA118" s="14"/>
    </row>
    <row r="119" spans="1:27" x14ac:dyDescent="0.25">
      <c r="A119" s="45">
        <v>118</v>
      </c>
      <c r="B119" s="14" t="s">
        <v>3530</v>
      </c>
      <c r="C119" s="14" t="str">
        <f>VLOOKUP(B119,Overall!B:AA,2,0)</f>
        <v>Mathematics</v>
      </c>
      <c r="D119" s="14" t="str">
        <f>VLOOKUP(B119,Overall!B:AA,3,0)</f>
        <v>Algebra - I</v>
      </c>
      <c r="E119" s="14" t="str">
        <f>VLOOKUP(B119,Overall!B:AA,4,0)</f>
        <v>Prof. S. Viswanath
Prof. Amritanshu Prasad</v>
      </c>
      <c r="F119" s="15" t="str">
        <f>VLOOKUP(B119,Overall!B:AA,5,0)</f>
        <v>IMSc - The Institute of Mathematical Sciences</v>
      </c>
      <c r="G119" s="15" t="str">
        <f>VLOOKUP(B119,Overall!B:AA,6,0)</f>
        <v>IIT Madras</v>
      </c>
      <c r="H119" s="16" t="str">
        <f>VLOOKUP(B119,Overall!B:AA,7,0)</f>
        <v>12 Weeks</v>
      </c>
      <c r="I119" s="15" t="str">
        <f>VLOOKUP(B119,Overall!B:AA,8,0)</f>
        <v>Rerun</v>
      </c>
      <c r="J119" s="17">
        <f>VLOOKUP(B119,Overall!B:AA,9,0)</f>
        <v>45859</v>
      </c>
      <c r="K119" s="17">
        <f>VLOOKUP(B119,Overall!B:AA,10,0)</f>
        <v>45940</v>
      </c>
      <c r="L119" s="17">
        <f>VLOOKUP(B119,Overall!B:AA,11,0)</f>
        <v>45955</v>
      </c>
      <c r="M119" s="17">
        <f>VLOOKUP(B119,Overall!B:AA,12,0)</f>
        <v>45866</v>
      </c>
      <c r="N119" s="17">
        <f>VLOOKUP(B119,Overall!B:AA,13,0)</f>
        <v>45884</v>
      </c>
      <c r="O119" s="15" t="str">
        <f>VLOOKUP(B119,Overall!B:AA,14,0)</f>
        <v>PG</v>
      </c>
      <c r="P119" s="15" t="str">
        <f>VLOOKUP(B119,Overall!B:AA,15,0)</f>
        <v>Core</v>
      </c>
      <c r="Q119" s="15" t="str">
        <f>VLOOKUP(B119,Overall!B:AA,16,0)</f>
        <v>Yes</v>
      </c>
      <c r="R119" s="14">
        <f>VLOOKUP(B119,Overall!B:AA,17,0)</f>
        <v>0</v>
      </c>
      <c r="S119" s="20" t="str">
        <f>VLOOKUP(B119,Overall!B:AA,18,0)</f>
        <v>https://onlinecourses.nptel.ac.in/noc25_ma67/preview</v>
      </c>
      <c r="T119" s="14" t="str">
        <f>VLOOKUP(B119,Overall!B:AA,19,0)</f>
        <v>noc25_ma67</v>
      </c>
      <c r="U119" s="18" t="str">
        <f>VLOOKUP(B119,Overall!B:AA,20,0)</f>
        <v>https://onlinecourses.nptel.ac.in/noc24_ma65/preview</v>
      </c>
      <c r="V119" s="18" t="str">
        <f>VLOOKUP(B119,Overall!B:AA,21,0)</f>
        <v>https://onlinecourses.nptel.ac.in/noc24_ma65/preview</v>
      </c>
      <c r="W119" s="14" t="str">
        <f>VLOOKUP(B119,Overall!B:AA,22,0)</f>
        <v>noc24_ma65</v>
      </c>
      <c r="X119" s="20" t="str">
        <f>VLOOKUP(B119,Overall!B:AA,23,0)</f>
        <v>https://nptel.ac.in/courses/111106137</v>
      </c>
      <c r="Y119" s="19" t="str">
        <f>VLOOKUP(B119,Overall!B:AA,24,0)</f>
        <v>https://nptel.ac.in/courses/111106137</v>
      </c>
      <c r="Z119" s="14">
        <f>VLOOKUP(B119,Overall!B:AA,25,0)</f>
        <v>111106137</v>
      </c>
      <c r="AA119" s="14"/>
    </row>
    <row r="120" spans="1:27" x14ac:dyDescent="0.25">
      <c r="A120" s="45">
        <v>119</v>
      </c>
      <c r="B120" s="14" t="s">
        <v>3536</v>
      </c>
      <c r="C120" s="14" t="str">
        <f>VLOOKUP(B120,Overall!B:AA,2,0)</f>
        <v>Mathematics</v>
      </c>
      <c r="D120" s="14" t="str">
        <f>VLOOKUP(B120,Overall!B:AA,3,0)</f>
        <v>Measure and Integration</v>
      </c>
      <c r="E120" s="14" t="str">
        <f>VLOOKUP(B120,Overall!B:AA,4,0)</f>
        <v>Prof. S. Kesavan</v>
      </c>
      <c r="F120" s="15" t="str">
        <f>VLOOKUP(B120,Overall!B:AA,5,0)</f>
        <v>IMSc - The Institute of Mathematical Sciences</v>
      </c>
      <c r="G120" s="15" t="str">
        <f>VLOOKUP(B120,Overall!B:AA,6,0)</f>
        <v>IIT Madras</v>
      </c>
      <c r="H120" s="16" t="str">
        <f>VLOOKUP(B120,Overall!B:AA,7,0)</f>
        <v>12 Weeks</v>
      </c>
      <c r="I120" s="15" t="str">
        <f>VLOOKUP(B120,Overall!B:AA,8,0)</f>
        <v>Rerun</v>
      </c>
      <c r="J120" s="17">
        <f>VLOOKUP(B120,Overall!B:AA,9,0)</f>
        <v>45859</v>
      </c>
      <c r="K120" s="17">
        <f>VLOOKUP(B120,Overall!B:AA,10,0)</f>
        <v>45940</v>
      </c>
      <c r="L120" s="17">
        <f>VLOOKUP(B120,Overall!B:AA,11,0)</f>
        <v>45955</v>
      </c>
      <c r="M120" s="17">
        <f>VLOOKUP(B120,Overall!B:AA,12,0)</f>
        <v>45866</v>
      </c>
      <c r="N120" s="17">
        <f>VLOOKUP(B120,Overall!B:AA,13,0)</f>
        <v>45884</v>
      </c>
      <c r="O120" s="15" t="str">
        <f>VLOOKUP(B120,Overall!B:AA,14,0)</f>
        <v>PG</v>
      </c>
      <c r="P120" s="15" t="str">
        <f>VLOOKUP(B120,Overall!B:AA,15,0)</f>
        <v>Core</v>
      </c>
      <c r="Q120" s="15" t="str">
        <f>VLOOKUP(B120,Overall!B:AA,16,0)</f>
        <v>Yes</v>
      </c>
      <c r="R120" s="14">
        <f>VLOOKUP(B120,Overall!B:AA,17,0)</f>
        <v>0</v>
      </c>
      <c r="S120" s="20" t="str">
        <f>VLOOKUP(B120,Overall!B:AA,18,0)</f>
        <v>https://onlinecourses.nptel.ac.in/noc25_ma68/preview</v>
      </c>
      <c r="T120" s="14" t="str">
        <f>VLOOKUP(B120,Overall!B:AA,19,0)</f>
        <v>noc25_ma68</v>
      </c>
      <c r="U120" s="18" t="str">
        <f>VLOOKUP(B120,Overall!B:AA,20,0)</f>
        <v>https://onlinecourses.nptel.ac.in/noc24_ma66/preview</v>
      </c>
      <c r="V120" s="18" t="str">
        <f>VLOOKUP(B120,Overall!B:AA,21,0)</f>
        <v>https://onlinecourses.nptel.ac.in/noc24_ma66/preview</v>
      </c>
      <c r="W120" s="14" t="str">
        <f>VLOOKUP(B120,Overall!B:AA,22,0)</f>
        <v>noc24_ma66</v>
      </c>
      <c r="X120" s="20" t="str">
        <f>VLOOKUP(B120,Overall!B:AA,23,0)</f>
        <v>https://nptel.ac.in/courses/111106161</v>
      </c>
      <c r="Y120" s="19" t="str">
        <f>VLOOKUP(B120,Overall!B:AA,24,0)</f>
        <v>https://nptel.ac.in/courses/111106161</v>
      </c>
      <c r="Z120" s="14">
        <f>VLOOKUP(B120,Overall!B:AA,25,0)</f>
        <v>111106161</v>
      </c>
      <c r="AA120" s="14"/>
    </row>
    <row r="121" spans="1:27" x14ac:dyDescent="0.25">
      <c r="A121" s="45">
        <v>120</v>
      </c>
      <c r="B121" s="14" t="s">
        <v>3546</v>
      </c>
      <c r="C121" s="14" t="str">
        <f>VLOOKUP(B121,Overall!B:AA,2,0)</f>
        <v>Mathematics</v>
      </c>
      <c r="D121" s="14" t="str">
        <f>VLOOKUP(B121,Overall!B:AA,3,0)</f>
        <v>Sobolev Spaces and Partial Differential Equations</v>
      </c>
      <c r="E121" s="14" t="str">
        <f>VLOOKUP(B121,Overall!B:AA,4,0)</f>
        <v>Prof. S. Kesavan</v>
      </c>
      <c r="F121" s="15" t="str">
        <f>VLOOKUP(B121,Overall!B:AA,5,0)</f>
        <v>IMSc - The Institute of Mathematical Sciences</v>
      </c>
      <c r="G121" s="15" t="str">
        <f>VLOOKUP(B121,Overall!B:AA,6,0)</f>
        <v>IIT Madras</v>
      </c>
      <c r="H121" s="16" t="str">
        <f>VLOOKUP(B121,Overall!B:AA,7,0)</f>
        <v>12 Weeks</v>
      </c>
      <c r="I121" s="15" t="str">
        <f>VLOOKUP(B121,Overall!B:AA,8,0)</f>
        <v>Rerun</v>
      </c>
      <c r="J121" s="17">
        <f>VLOOKUP(B121,Overall!B:AA,9,0)</f>
        <v>45859</v>
      </c>
      <c r="K121" s="17">
        <f>VLOOKUP(B121,Overall!B:AA,10,0)</f>
        <v>45940</v>
      </c>
      <c r="L121" s="17">
        <f>VLOOKUP(B121,Overall!B:AA,11,0)</f>
        <v>45955</v>
      </c>
      <c r="M121" s="17">
        <f>VLOOKUP(B121,Overall!B:AA,12,0)</f>
        <v>45866</v>
      </c>
      <c r="N121" s="17">
        <f>VLOOKUP(B121,Overall!B:AA,13,0)</f>
        <v>45884</v>
      </c>
      <c r="O121" s="15" t="str">
        <f>VLOOKUP(B121,Overall!B:AA,14,0)</f>
        <v>PG</v>
      </c>
      <c r="P121" s="15" t="str">
        <f>VLOOKUP(B121,Overall!B:AA,15,0)</f>
        <v>Elective</v>
      </c>
      <c r="Q121" s="15" t="str">
        <f>VLOOKUP(B121,Overall!B:AA,16,0)</f>
        <v>Yes</v>
      </c>
      <c r="R121" s="14">
        <f>VLOOKUP(B121,Overall!B:AA,17,0)</f>
        <v>0</v>
      </c>
      <c r="S121" s="20" t="str">
        <f>VLOOKUP(B121,Overall!B:AA,18,0)</f>
        <v>https://onlinecourses.nptel.ac.in/noc25_ma70/preview</v>
      </c>
      <c r="T121" s="14" t="str">
        <f>VLOOKUP(B121,Overall!B:AA,19,0)</f>
        <v>noc25_ma70</v>
      </c>
      <c r="U121" s="18" t="str">
        <f>VLOOKUP(B121,Overall!B:AA,20,0)</f>
        <v>https://onlinecourses.nptel.ac.in/noc24_ma67/preview</v>
      </c>
      <c r="V121" s="18" t="str">
        <f>VLOOKUP(B121,Overall!B:AA,21,0)</f>
        <v>https://onlinecourses.nptel.ac.in/noc24_ma67/preview</v>
      </c>
      <c r="W121" s="14" t="str">
        <f>VLOOKUP(B121,Overall!B:AA,22,0)</f>
        <v>noc24_ma67</v>
      </c>
      <c r="X121" s="20" t="str">
        <f>VLOOKUP(B121,Overall!B:AA,23,0)</f>
        <v>https://nptel.ac.in/courses/111106154</v>
      </c>
      <c r="Y121" s="19" t="str">
        <f>VLOOKUP(B121,Overall!B:AA,24,0)</f>
        <v>https://nptel.ac.in/courses/111106154</v>
      </c>
      <c r="Z121" s="14">
        <f>VLOOKUP(B121,Overall!B:AA,25,0)</f>
        <v>111106154</v>
      </c>
      <c r="AA121" s="14"/>
    </row>
    <row r="122" spans="1:27" x14ac:dyDescent="0.25">
      <c r="A122" s="45">
        <v>121</v>
      </c>
      <c r="B122" s="14" t="s">
        <v>3550</v>
      </c>
      <c r="C122" s="14" t="str">
        <f>VLOOKUP(B122,Overall!B:AA,2,0)</f>
        <v>Mathematics</v>
      </c>
      <c r="D122" s="14" t="str">
        <f>VLOOKUP(B122,Overall!B:AA,3,0)</f>
        <v>Combinatorics</v>
      </c>
      <c r="E122" s="14" t="str">
        <f>VLOOKUP(B122,Overall!B:AA,4,0)</f>
        <v>Prof. Narayanan N</v>
      </c>
      <c r="F122" s="15" t="str">
        <f>VLOOKUP(B122,Overall!B:AA,5,0)</f>
        <v>IIT Madras</v>
      </c>
      <c r="G122" s="15" t="str">
        <f>VLOOKUP(B122,Overall!B:AA,6,0)</f>
        <v>IIT Madras</v>
      </c>
      <c r="H122" s="16" t="str">
        <f>VLOOKUP(B122,Overall!B:AA,7,0)</f>
        <v>12 Weeks</v>
      </c>
      <c r="I122" s="15" t="str">
        <f>VLOOKUP(B122,Overall!B:AA,8,0)</f>
        <v>Rerun</v>
      </c>
      <c r="J122" s="17">
        <f>VLOOKUP(B122,Overall!B:AA,9,0)</f>
        <v>45859</v>
      </c>
      <c r="K122" s="17">
        <f>VLOOKUP(B122,Overall!B:AA,10,0)</f>
        <v>45940</v>
      </c>
      <c r="L122" s="17">
        <f>VLOOKUP(B122,Overall!B:AA,11,0)</f>
        <v>45955</v>
      </c>
      <c r="M122" s="17">
        <f>VLOOKUP(B122,Overall!B:AA,12,0)</f>
        <v>45866</v>
      </c>
      <c r="N122" s="17">
        <f>VLOOKUP(B122,Overall!B:AA,13,0)</f>
        <v>45884</v>
      </c>
      <c r="O122" s="15" t="str">
        <f>VLOOKUP(B122,Overall!B:AA,14,0)</f>
        <v>UG</v>
      </c>
      <c r="P122" s="15" t="str">
        <f>VLOOKUP(B122,Overall!B:AA,15,0)</f>
        <v>Elective</v>
      </c>
      <c r="Q122" s="15" t="str">
        <f>VLOOKUP(B122,Overall!B:AA,16,0)</f>
        <v>Yes</v>
      </c>
      <c r="R122" s="14" t="str">
        <f>VLOOKUP(B122,Overall!B:AA,17,0)</f>
        <v>Algebra</v>
      </c>
      <c r="S122" s="20" t="str">
        <f>VLOOKUP(B122,Overall!B:AA,18,0)</f>
        <v>https://onlinecourses.nptel.ac.in/noc25_ma71/preview</v>
      </c>
      <c r="T122" s="14" t="str">
        <f>VLOOKUP(B122,Overall!B:AA,19,0)</f>
        <v>noc25_ma71</v>
      </c>
      <c r="U122" s="18" t="str">
        <f>VLOOKUP(B122,Overall!B:AA,20,0)</f>
        <v>https://onlinecourses.nptel.ac.in/noc24_ma83/preview</v>
      </c>
      <c r="V122" s="18" t="str">
        <f>VLOOKUP(B122,Overall!B:AA,21,0)</f>
        <v>https://onlinecourses.nptel.ac.in/noc24_ma83/preview</v>
      </c>
      <c r="W122" s="14" t="str">
        <f>VLOOKUP(B122,Overall!B:AA,22,0)</f>
        <v>noc24_ma83</v>
      </c>
      <c r="X122" s="20" t="str">
        <f>VLOOKUP(B122,Overall!B:AA,23,0)</f>
        <v>https://nptel.ac.in/courses/111106155</v>
      </c>
      <c r="Y122" s="19" t="str">
        <f>VLOOKUP(B122,Overall!B:AA,24,0)</f>
        <v>https://nptel.ac.in/courses/111106155</v>
      </c>
      <c r="Z122" s="14">
        <f>VLOOKUP(B122,Overall!B:AA,25,0)</f>
        <v>111106155</v>
      </c>
      <c r="AA122" s="14"/>
    </row>
    <row r="123" spans="1:27" x14ac:dyDescent="0.25">
      <c r="A123" s="45">
        <v>122</v>
      </c>
      <c r="B123" s="14" t="s">
        <v>3562</v>
      </c>
      <c r="C123" s="14" t="str">
        <f>VLOOKUP(B123,Overall!B:AA,2,0)</f>
        <v>Mathematics</v>
      </c>
      <c r="D123" s="14" t="str">
        <f>VLOOKUP(B123,Overall!B:AA,3,0)</f>
        <v>Approximate Reasoning using Fuzzy Set Theory</v>
      </c>
      <c r="E123" s="14" t="str">
        <f>VLOOKUP(B123,Overall!B:AA,4,0)</f>
        <v>Prof. Balasubramaniam Jayaram</v>
      </c>
      <c r="F123" s="15" t="str">
        <f>VLOOKUP(B123,Overall!B:AA,5,0)</f>
        <v>IIT Hyderabad</v>
      </c>
      <c r="G123" s="15" t="str">
        <f>VLOOKUP(B123,Overall!B:AA,6,0)</f>
        <v>IIT Madras</v>
      </c>
      <c r="H123" s="16" t="str">
        <f>VLOOKUP(B123,Overall!B:AA,7,0)</f>
        <v>12 Weeks</v>
      </c>
      <c r="I123" s="15" t="str">
        <f>VLOOKUP(B123,Overall!B:AA,8,0)</f>
        <v>Rerun</v>
      </c>
      <c r="J123" s="17">
        <f>VLOOKUP(B123,Overall!B:AA,9,0)</f>
        <v>45859</v>
      </c>
      <c r="K123" s="17">
        <f>VLOOKUP(B123,Overall!B:AA,10,0)</f>
        <v>45940</v>
      </c>
      <c r="L123" s="17">
        <f>VLOOKUP(B123,Overall!B:AA,11,0)</f>
        <v>45955</v>
      </c>
      <c r="M123" s="17">
        <f>VLOOKUP(B123,Overall!B:AA,12,0)</f>
        <v>45866</v>
      </c>
      <c r="N123" s="17">
        <f>VLOOKUP(B123,Overall!B:AA,13,0)</f>
        <v>45884</v>
      </c>
      <c r="O123" s="15" t="str">
        <f>VLOOKUP(B123,Overall!B:AA,14,0)</f>
        <v>PG</v>
      </c>
      <c r="P123" s="15" t="str">
        <f>VLOOKUP(B123,Overall!B:AA,15,0)</f>
        <v>Elective</v>
      </c>
      <c r="Q123" s="15" t="str">
        <f>VLOOKUP(B123,Overall!B:AA,16,0)</f>
        <v>Yes</v>
      </c>
      <c r="R123" s="14">
        <f>VLOOKUP(B123,Overall!B:AA,17,0)</f>
        <v>0</v>
      </c>
      <c r="S123" s="20" t="str">
        <f>VLOOKUP(B123,Overall!B:AA,18,0)</f>
        <v>https://onlinecourses.nptel.ac.in/noc25_ma73/preview</v>
      </c>
      <c r="T123" s="14" t="str">
        <f>VLOOKUP(B123,Overall!B:AA,19,0)</f>
        <v>noc25_ma73</v>
      </c>
      <c r="U123" s="18" t="str">
        <f>VLOOKUP(B123,Overall!B:AA,20,0)</f>
        <v>https://onlinecourses.nptel.ac.in/noc24_ma84/preview</v>
      </c>
      <c r="V123" s="18" t="str">
        <f>VLOOKUP(B123,Overall!B:AA,21,0)</f>
        <v>https://onlinecourses.nptel.ac.in/noc24_ma84/preview</v>
      </c>
      <c r="W123" s="14" t="str">
        <f>VLOOKUP(B123,Overall!B:AA,22,0)</f>
        <v>noc24_ma84</v>
      </c>
      <c r="X123" s="20" t="str">
        <f>VLOOKUP(B123,Overall!B:AA,23,0)</f>
        <v>https://nptel.ac.in/courses/111106162</v>
      </c>
      <c r="Y123" s="19" t="str">
        <f>VLOOKUP(B123,Overall!B:AA,24,0)</f>
        <v>https://nptel.ac.in/courses/111106162</v>
      </c>
      <c r="Z123" s="14">
        <f>VLOOKUP(B123,Overall!B:AA,25,0)</f>
        <v>111106162</v>
      </c>
      <c r="AA123" s="14"/>
    </row>
    <row r="124" spans="1:27" x14ac:dyDescent="0.25">
      <c r="A124" s="45">
        <v>123</v>
      </c>
      <c r="B124" s="14" t="s">
        <v>3567</v>
      </c>
      <c r="C124" s="14" t="str">
        <f>VLOOKUP(B124,Overall!B:AA,2,0)</f>
        <v>Mathematics</v>
      </c>
      <c r="D124" s="14" t="str">
        <f>VLOOKUP(B124,Overall!B:AA,3,0)</f>
        <v>Differential Equations for Engineers</v>
      </c>
      <c r="E124" s="14" t="str">
        <f>VLOOKUP(B124,Overall!B:AA,4,0)</f>
        <v>Prof. Srinivasa Rao Manam</v>
      </c>
      <c r="F124" s="15" t="str">
        <f>VLOOKUP(B124,Overall!B:AA,5,0)</f>
        <v>IIT Madras</v>
      </c>
      <c r="G124" s="15" t="str">
        <f>VLOOKUP(B124,Overall!B:AA,6,0)</f>
        <v>IIT Madras</v>
      </c>
      <c r="H124" s="16" t="str">
        <f>VLOOKUP(B124,Overall!B:AA,7,0)</f>
        <v>12 Weeks</v>
      </c>
      <c r="I124" s="15" t="str">
        <f>VLOOKUP(B124,Overall!B:AA,8,0)</f>
        <v>Rerun</v>
      </c>
      <c r="J124" s="17">
        <f>VLOOKUP(B124,Overall!B:AA,9,0)</f>
        <v>45859</v>
      </c>
      <c r="K124" s="17">
        <f>VLOOKUP(B124,Overall!B:AA,10,0)</f>
        <v>45940</v>
      </c>
      <c r="L124" s="17">
        <f>VLOOKUP(B124,Overall!B:AA,11,0)</f>
        <v>45955</v>
      </c>
      <c r="M124" s="17">
        <f>VLOOKUP(B124,Overall!B:AA,12,0)</f>
        <v>45866</v>
      </c>
      <c r="N124" s="17">
        <f>VLOOKUP(B124,Overall!B:AA,13,0)</f>
        <v>45884</v>
      </c>
      <c r="O124" s="15" t="str">
        <f>VLOOKUP(B124,Overall!B:AA,14,0)</f>
        <v>UG</v>
      </c>
      <c r="P124" s="15" t="str">
        <f>VLOOKUP(B124,Overall!B:AA,15,0)</f>
        <v>Core</v>
      </c>
      <c r="Q124" s="15" t="str">
        <f>VLOOKUP(B124,Overall!B:AA,16,0)</f>
        <v>No</v>
      </c>
      <c r="R124" s="14">
        <f>VLOOKUP(B124,Overall!B:AA,17,0)</f>
        <v>0</v>
      </c>
      <c r="S124" s="20" t="str">
        <f>VLOOKUP(B124,Overall!B:AA,18,0)</f>
        <v>https://onlinecourses.nptel.ac.in/noc25_ma74/preview</v>
      </c>
      <c r="T124" s="14" t="str">
        <f>VLOOKUP(B124,Overall!B:AA,19,0)</f>
        <v>noc25_ma74</v>
      </c>
      <c r="U124" s="18" t="str">
        <f>VLOOKUP(B124,Overall!B:AA,20,0)</f>
        <v>https://onlinecourses.nptel.ac.in/noc24_ma85/preview</v>
      </c>
      <c r="V124" s="18" t="str">
        <f>VLOOKUP(B124,Overall!B:AA,21,0)</f>
        <v>https://onlinecourses.nptel.ac.in/noc24_ma85/preview</v>
      </c>
      <c r="W124" s="14" t="str">
        <f>VLOOKUP(B124,Overall!B:AA,22,0)</f>
        <v>noc24_ma85</v>
      </c>
      <c r="X124" s="20" t="str">
        <f>VLOOKUP(B124,Overall!B:AA,23,0)</f>
        <v>https://nptel.ac.in/courses/111106100</v>
      </c>
      <c r="Y124" s="19" t="str">
        <f>VLOOKUP(B124,Overall!B:AA,24,0)</f>
        <v>https://nptel.ac.in/courses/111106100</v>
      </c>
      <c r="Z124" s="14">
        <f>VLOOKUP(B124,Overall!B:AA,25,0)</f>
        <v>111106100</v>
      </c>
      <c r="AA124" s="14"/>
    </row>
    <row r="125" spans="1:27" x14ac:dyDescent="0.25">
      <c r="A125" s="45">
        <v>124</v>
      </c>
      <c r="B125" s="14" t="s">
        <v>3572</v>
      </c>
      <c r="C125" s="14" t="str">
        <f>VLOOKUP(B125,Overall!B:AA,2,0)</f>
        <v>Mathematics</v>
      </c>
      <c r="D125" s="14" t="str">
        <f>VLOOKUP(B125,Overall!B:AA,3,0)</f>
        <v>Real Analysis II</v>
      </c>
      <c r="E125" s="14" t="str">
        <f>VLOOKUP(B125,Overall!B:AA,4,0)</f>
        <v>Prof. Jaikrishnan J</v>
      </c>
      <c r="F125" s="15" t="str">
        <f>VLOOKUP(B125,Overall!B:AA,5,0)</f>
        <v>IIT Palakkad</v>
      </c>
      <c r="G125" s="15" t="str">
        <f>VLOOKUP(B125,Overall!B:AA,6,0)</f>
        <v>IIT Madras</v>
      </c>
      <c r="H125" s="16" t="str">
        <f>VLOOKUP(B125,Overall!B:AA,7,0)</f>
        <v>12 Weeks</v>
      </c>
      <c r="I125" s="15" t="str">
        <f>VLOOKUP(B125,Overall!B:AA,8,0)</f>
        <v>Rerun</v>
      </c>
      <c r="J125" s="17">
        <f>VLOOKUP(B125,Overall!B:AA,9,0)</f>
        <v>45859</v>
      </c>
      <c r="K125" s="17">
        <f>VLOOKUP(B125,Overall!B:AA,10,0)</f>
        <v>45940</v>
      </c>
      <c r="L125" s="17">
        <f>VLOOKUP(B125,Overall!B:AA,11,0)</f>
        <v>45955</v>
      </c>
      <c r="M125" s="17">
        <f>VLOOKUP(B125,Overall!B:AA,12,0)</f>
        <v>45866</v>
      </c>
      <c r="N125" s="17">
        <f>VLOOKUP(B125,Overall!B:AA,13,0)</f>
        <v>45884</v>
      </c>
      <c r="O125" s="15" t="str">
        <f>VLOOKUP(B125,Overall!B:AA,14,0)</f>
        <v>UG/PG</v>
      </c>
      <c r="P125" s="15" t="str">
        <f>VLOOKUP(B125,Overall!B:AA,15,0)</f>
        <v>Elective</v>
      </c>
      <c r="Q125" s="15" t="str">
        <f>VLOOKUP(B125,Overall!B:AA,16,0)</f>
        <v>Yes</v>
      </c>
      <c r="R125" s="14">
        <f>VLOOKUP(B125,Overall!B:AA,17,0)</f>
        <v>0</v>
      </c>
      <c r="S125" s="20" t="str">
        <f>VLOOKUP(B125,Overall!B:AA,18,0)</f>
        <v>https://onlinecourses.nptel.ac.in/noc25_ma75/preview</v>
      </c>
      <c r="T125" s="14" t="str">
        <f>VLOOKUP(B125,Overall!B:AA,19,0)</f>
        <v>noc25_ma75</v>
      </c>
      <c r="U125" s="18" t="str">
        <f>VLOOKUP(B125,Overall!B:AA,20,0)</f>
        <v>https://onlinecourses.nptel.ac.in/noc21_ma63/preview</v>
      </c>
      <c r="V125" s="18" t="str">
        <f>VLOOKUP(B125,Overall!B:AA,21,0)</f>
        <v>https://onlinecourses.nptel.ac.in/noc21_ma63/preview</v>
      </c>
      <c r="W125" s="14" t="str">
        <f>VLOOKUP(B125,Overall!B:AA,22,0)</f>
        <v>noc21_ma63</v>
      </c>
      <c r="X125" s="20" t="str">
        <f>VLOOKUP(B125,Overall!B:AA,23,0)</f>
        <v>https://nptel.ac.in/courses/111106153</v>
      </c>
      <c r="Y125" s="19" t="str">
        <f>VLOOKUP(B125,Overall!B:AA,24,0)</f>
        <v>https://nptel.ac.in/courses/111106153</v>
      </c>
      <c r="Z125" s="14">
        <f>VLOOKUP(B125,Overall!B:AA,25,0)</f>
        <v>111106153</v>
      </c>
      <c r="AA125" s="14"/>
    </row>
    <row r="126" spans="1:27" x14ac:dyDescent="0.25">
      <c r="A126" s="45">
        <v>125</v>
      </c>
      <c r="B126" s="14" t="s">
        <v>3578</v>
      </c>
      <c r="C126" s="14" t="str">
        <f>VLOOKUP(B126,Overall!B:AA,2,0)</f>
        <v>Mathematics</v>
      </c>
      <c r="D126" s="14" t="str">
        <f>VLOOKUP(B126,Overall!B:AA,3,0)</f>
        <v>Algebra 1: Foundations</v>
      </c>
      <c r="E126" s="14" t="str">
        <f>VLOOKUP(B126,Overall!B:AA,4,0)</f>
        <v>Prof. Jaikrishnan J</v>
      </c>
      <c r="F126" s="15" t="str">
        <f>VLOOKUP(B126,Overall!B:AA,5,0)</f>
        <v>IIT Palakkad</v>
      </c>
      <c r="G126" s="15" t="str">
        <f>VLOOKUP(B126,Overall!B:AA,6,0)</f>
        <v>IIT Madras</v>
      </c>
      <c r="H126" s="16" t="str">
        <f>VLOOKUP(B126,Overall!B:AA,7,0)</f>
        <v>12 Weeks</v>
      </c>
      <c r="I126" s="15" t="str">
        <f>VLOOKUP(B126,Overall!B:AA,8,0)</f>
        <v>New</v>
      </c>
      <c r="J126" s="17">
        <f>VLOOKUP(B126,Overall!B:AA,9,0)</f>
        <v>45859</v>
      </c>
      <c r="K126" s="17">
        <f>VLOOKUP(B126,Overall!B:AA,10,0)</f>
        <v>45940</v>
      </c>
      <c r="L126" s="17">
        <f>VLOOKUP(B126,Overall!B:AA,11,0)</f>
        <v>45955</v>
      </c>
      <c r="M126" s="17">
        <f>VLOOKUP(B126,Overall!B:AA,12,0)</f>
        <v>45866</v>
      </c>
      <c r="N126" s="17">
        <f>VLOOKUP(B126,Overall!B:AA,13,0)</f>
        <v>45884</v>
      </c>
      <c r="O126" s="15" t="str">
        <f>VLOOKUP(B126,Overall!B:AA,14,0)</f>
        <v>UG</v>
      </c>
      <c r="P126" s="15" t="str">
        <f>VLOOKUP(B126,Overall!B:AA,15,0)</f>
        <v>Core</v>
      </c>
      <c r="Q126" s="15" t="str">
        <f>VLOOKUP(B126,Overall!B:AA,16,0)</f>
        <v>No</v>
      </c>
      <c r="R126" s="14" t="str">
        <f>VLOOKUP(B126,Overall!B:AA,17,0)</f>
        <v>Algebra</v>
      </c>
      <c r="S126" s="20" t="str">
        <f>VLOOKUP(B126,Overall!B:AA,18,0)</f>
        <v>https://onlinecourses.nptel.ac.in/noc25_ma76/preview</v>
      </c>
      <c r="T126" s="14" t="str">
        <f>VLOOKUP(B126,Overall!B:AA,19,0)</f>
        <v>noc25_ma76</v>
      </c>
      <c r="U126" s="14">
        <f>VLOOKUP(B126,Overall!B:AA,20,0)</f>
        <v>0</v>
      </c>
      <c r="V126" s="14">
        <f>VLOOKUP(B126,Overall!B:AA,21,0)</f>
        <v>0</v>
      </c>
      <c r="W126" s="14">
        <f>VLOOKUP(B126,Overall!B:AA,22,0)</f>
        <v>0</v>
      </c>
      <c r="X126" s="20" t="str">
        <f>VLOOKUP(B126,Overall!B:AA,23,0)</f>
        <v>https://nptel.ac.in/courses/111106763</v>
      </c>
      <c r="Y126" s="19" t="str">
        <f>VLOOKUP(B126,Overall!B:AA,24,0)</f>
        <v>https://nptel.ac.in/courses/111106763</v>
      </c>
      <c r="Z126" s="14" t="str">
        <f>VLOOKUP(B126,Overall!B:AA,25,0)</f>
        <v>111106763</v>
      </c>
      <c r="AA126" s="14"/>
    </row>
    <row r="127" spans="1:27" x14ac:dyDescent="0.25">
      <c r="A127" s="45">
        <v>126</v>
      </c>
      <c r="B127" s="14" t="s">
        <v>3582</v>
      </c>
      <c r="C127" s="14" t="str">
        <f>VLOOKUP(B127,Overall!B:AA,2,0)</f>
        <v>Mathematics</v>
      </c>
      <c r="D127" s="14" t="str">
        <f>VLOOKUP(B127,Overall!B:AA,3,0)</f>
        <v>Advanced Calculus for Engineers</v>
      </c>
      <c r="E127" s="14" t="str">
        <f>VLOOKUP(B127,Overall!B:AA,4,0)</f>
        <v>Prof. Jitendra Kumar
Prof. Somesh Kumar</v>
      </c>
      <c r="F127" s="15" t="str">
        <f>VLOOKUP(B127,Overall!B:AA,5,0)</f>
        <v>IIT Kharagpur</v>
      </c>
      <c r="G127" s="15" t="str">
        <f>VLOOKUP(B127,Overall!B:AA,6,0)</f>
        <v>IIT Kharagpur</v>
      </c>
      <c r="H127" s="16" t="str">
        <f>VLOOKUP(B127,Overall!B:AA,7,0)</f>
        <v>12 Weeks</v>
      </c>
      <c r="I127" s="15" t="str">
        <f>VLOOKUP(B127,Overall!B:AA,8,0)</f>
        <v>Rerun</v>
      </c>
      <c r="J127" s="17">
        <f>VLOOKUP(B127,Overall!B:AA,9,0)</f>
        <v>45859</v>
      </c>
      <c r="K127" s="17">
        <f>VLOOKUP(B127,Overall!B:AA,10,0)</f>
        <v>45940</v>
      </c>
      <c r="L127" s="17">
        <f>VLOOKUP(B127,Overall!B:AA,11,0)</f>
        <v>45955</v>
      </c>
      <c r="M127" s="17">
        <f>VLOOKUP(B127,Overall!B:AA,12,0)</f>
        <v>45866</v>
      </c>
      <c r="N127" s="17">
        <f>VLOOKUP(B127,Overall!B:AA,13,0)</f>
        <v>45884</v>
      </c>
      <c r="O127" s="15" t="str">
        <f>VLOOKUP(B127,Overall!B:AA,14,0)</f>
        <v>UG</v>
      </c>
      <c r="P127" s="15" t="str">
        <f>VLOOKUP(B127,Overall!B:AA,15,0)</f>
        <v>Core</v>
      </c>
      <c r="Q127" s="15" t="str">
        <f>VLOOKUP(B127,Overall!B:AA,16,0)</f>
        <v>No</v>
      </c>
      <c r="R127" s="14">
        <f>VLOOKUP(B127,Overall!B:AA,17,0)</f>
        <v>0</v>
      </c>
      <c r="S127" s="20" t="str">
        <f>VLOOKUP(B127,Overall!B:AA,18,0)</f>
        <v>https://onlinecourses.nptel.ac.in/noc25_ma77/preview</v>
      </c>
      <c r="T127" s="14" t="str">
        <f>VLOOKUP(B127,Overall!B:AA,19,0)</f>
        <v>noc25_ma77</v>
      </c>
      <c r="U127" s="18" t="str">
        <f>VLOOKUP(B127,Overall!B:AA,20,0)</f>
        <v>https://onlinecourses.nptel.ac.in/noc24_ma91/preview</v>
      </c>
      <c r="V127" s="18" t="str">
        <f>VLOOKUP(B127,Overall!B:AA,21,0)</f>
        <v>https://onlinecourses.nptel.ac.in/noc24_ma91/preview</v>
      </c>
      <c r="W127" s="14" t="str">
        <f>VLOOKUP(B127,Overall!B:AA,22,0)</f>
        <v>noc24_ma91</v>
      </c>
      <c r="X127" s="20" t="str">
        <f>VLOOKUP(B127,Overall!B:AA,23,0)</f>
        <v>https://nptel.ac.in/courses/111105160</v>
      </c>
      <c r="Y127" s="19" t="str">
        <f>VLOOKUP(B127,Overall!B:AA,24,0)</f>
        <v>https://nptel.ac.in/courses/111105160</v>
      </c>
      <c r="Z127" s="14">
        <f>VLOOKUP(B127,Overall!B:AA,25,0)</f>
        <v>111105160</v>
      </c>
      <c r="AA127" s="14"/>
    </row>
    <row r="128" spans="1:27" x14ac:dyDescent="0.25">
      <c r="A128" s="45">
        <v>127</v>
      </c>
      <c r="B128" s="14" t="s">
        <v>3591</v>
      </c>
      <c r="C128" s="14" t="str">
        <f>VLOOKUP(B128,Overall!B:AA,2,0)</f>
        <v>Mathematics</v>
      </c>
      <c r="D128" s="14" t="str">
        <f>VLOOKUP(B128,Overall!B:AA,3,0)</f>
        <v>Engineering Mathematics - I</v>
      </c>
      <c r="E128" s="14" t="str">
        <f>VLOOKUP(B128,Overall!B:AA,4,0)</f>
        <v>Prof. Jitendra Kumar</v>
      </c>
      <c r="F128" s="15" t="str">
        <f>VLOOKUP(B128,Overall!B:AA,5,0)</f>
        <v>IIT Kharagpur</v>
      </c>
      <c r="G128" s="15" t="str">
        <f>VLOOKUP(B128,Overall!B:AA,6,0)</f>
        <v>IIT Kharagpur</v>
      </c>
      <c r="H128" s="16" t="str">
        <f>VLOOKUP(B128,Overall!B:AA,7,0)</f>
        <v>12 Weeks</v>
      </c>
      <c r="I128" s="15" t="str">
        <f>VLOOKUP(B128,Overall!B:AA,8,0)</f>
        <v>Rerun</v>
      </c>
      <c r="J128" s="17">
        <f>VLOOKUP(B128,Overall!B:AA,9,0)</f>
        <v>45859</v>
      </c>
      <c r="K128" s="17">
        <f>VLOOKUP(B128,Overall!B:AA,10,0)</f>
        <v>45940</v>
      </c>
      <c r="L128" s="17">
        <f>VLOOKUP(B128,Overall!B:AA,11,0)</f>
        <v>45955</v>
      </c>
      <c r="M128" s="17">
        <f>VLOOKUP(B128,Overall!B:AA,12,0)</f>
        <v>45866</v>
      </c>
      <c r="N128" s="17">
        <f>VLOOKUP(B128,Overall!B:AA,13,0)</f>
        <v>45884</v>
      </c>
      <c r="O128" s="15" t="str">
        <f>VLOOKUP(B128,Overall!B:AA,14,0)</f>
        <v>UG</v>
      </c>
      <c r="P128" s="15" t="str">
        <f>VLOOKUP(B128,Overall!B:AA,15,0)</f>
        <v>Core</v>
      </c>
      <c r="Q128" s="15" t="str">
        <f>VLOOKUP(B128,Overall!B:AA,16,0)</f>
        <v>No</v>
      </c>
      <c r="R128" s="14">
        <f>VLOOKUP(B128,Overall!B:AA,17,0)</f>
        <v>0</v>
      </c>
      <c r="S128" s="20" t="str">
        <f>VLOOKUP(B128,Overall!B:AA,18,0)</f>
        <v>https://onlinecourses.nptel.ac.in/noc25_ma79/preview</v>
      </c>
      <c r="T128" s="14" t="str">
        <f>VLOOKUP(B128,Overall!B:AA,19,0)</f>
        <v>noc25_ma79</v>
      </c>
      <c r="U128" s="18" t="str">
        <f>VLOOKUP(B128,Overall!B:AA,20,0)</f>
        <v>https://onlinecourses.nptel.ac.in/noc24_ma93/preview</v>
      </c>
      <c r="V128" s="18" t="str">
        <f>VLOOKUP(B128,Overall!B:AA,21,0)</f>
        <v>https://onlinecourses.nptel.ac.in/noc24_ma93/preview</v>
      </c>
      <c r="W128" s="14" t="str">
        <f>VLOOKUP(B128,Overall!B:AA,22,0)</f>
        <v>noc24_ma93</v>
      </c>
      <c r="X128" s="20" t="str">
        <f>VLOOKUP(B128,Overall!B:AA,23,0)</f>
        <v>https://nptel.ac.in/courses/111105121</v>
      </c>
      <c r="Y128" s="19" t="str">
        <f>VLOOKUP(B128,Overall!B:AA,24,0)</f>
        <v>https://nptel.ac.in/courses/111105121</v>
      </c>
      <c r="Z128" s="14">
        <f>VLOOKUP(B128,Overall!B:AA,25,0)</f>
        <v>111105121</v>
      </c>
      <c r="AA128" s="14"/>
    </row>
    <row r="129" spans="1:27" x14ac:dyDescent="0.25">
      <c r="A129" s="45">
        <v>128</v>
      </c>
      <c r="B129" s="14" t="s">
        <v>3596</v>
      </c>
      <c r="C129" s="14" t="str">
        <f>VLOOKUP(B129,Overall!B:AA,2,0)</f>
        <v>Mathematics</v>
      </c>
      <c r="D129" s="14" t="str">
        <f>VLOOKUP(B129,Overall!B:AA,3,0)</f>
        <v>Mathematical Methods and its Applications</v>
      </c>
      <c r="E129" s="14" t="str">
        <f>VLOOKUP(B129,Overall!B:AA,4,0)</f>
        <v>Prof. S. K. Gupta
Prof. P. N. Agrawal</v>
      </c>
      <c r="F129" s="15" t="str">
        <f>VLOOKUP(B129,Overall!B:AA,5,0)</f>
        <v>IIT Roorkee</v>
      </c>
      <c r="G129" s="15" t="str">
        <f>VLOOKUP(B129,Overall!B:AA,6,0)</f>
        <v>IIT Roorkee</v>
      </c>
      <c r="H129" s="16" t="str">
        <f>VLOOKUP(B129,Overall!B:AA,7,0)</f>
        <v>12 Weeks</v>
      </c>
      <c r="I129" s="15" t="str">
        <f>VLOOKUP(B129,Overall!B:AA,8,0)</f>
        <v>Rerun</v>
      </c>
      <c r="J129" s="17">
        <f>VLOOKUP(B129,Overall!B:AA,9,0)</f>
        <v>45859</v>
      </c>
      <c r="K129" s="17">
        <f>VLOOKUP(B129,Overall!B:AA,10,0)</f>
        <v>45940</v>
      </c>
      <c r="L129" s="17">
        <f>VLOOKUP(B129,Overall!B:AA,11,0)</f>
        <v>45955</v>
      </c>
      <c r="M129" s="17">
        <f>VLOOKUP(B129,Overall!B:AA,12,0)</f>
        <v>45866</v>
      </c>
      <c r="N129" s="17">
        <f>VLOOKUP(B129,Overall!B:AA,13,0)</f>
        <v>45884</v>
      </c>
      <c r="O129" s="15" t="str">
        <f>VLOOKUP(B129,Overall!B:AA,14,0)</f>
        <v>UG/PG</v>
      </c>
      <c r="P129" s="15" t="str">
        <f>VLOOKUP(B129,Overall!B:AA,15,0)</f>
        <v>Elective</v>
      </c>
      <c r="Q129" s="15" t="str">
        <f>VLOOKUP(B129,Overall!B:AA,16,0)</f>
        <v>Yes</v>
      </c>
      <c r="R129" s="14">
        <f>VLOOKUP(B129,Overall!B:AA,17,0)</f>
        <v>0</v>
      </c>
      <c r="S129" s="20" t="str">
        <f>VLOOKUP(B129,Overall!B:AA,18,0)</f>
        <v>https://onlinecourses.nptel.ac.in/noc25_ma80/preview</v>
      </c>
      <c r="T129" s="14" t="str">
        <f>VLOOKUP(B129,Overall!B:AA,19,0)</f>
        <v>noc25_ma80</v>
      </c>
      <c r="U129" s="18" t="str">
        <f>VLOOKUP(B129,Overall!B:AA,20,0)</f>
        <v>https://onlinecourses.nptel.ac.in/noc24_ma86/preview</v>
      </c>
      <c r="V129" s="18" t="str">
        <f>VLOOKUP(B129,Overall!B:AA,21,0)</f>
        <v>https://onlinecourses.nptel.ac.in/noc24_ma86/preview</v>
      </c>
      <c r="W129" s="14" t="str">
        <f>VLOOKUP(B129,Overall!B:AA,22,0)</f>
        <v>noc24_ma86</v>
      </c>
      <c r="X129" s="20" t="str">
        <f>VLOOKUP(B129,Overall!B:AA,23,0)</f>
        <v>https://nptel.ac.in/courses/111107098</v>
      </c>
      <c r="Y129" s="19" t="str">
        <f>VLOOKUP(B129,Overall!B:AA,24,0)</f>
        <v>https://nptel.ac.in/courses/111107098</v>
      </c>
      <c r="Z129" s="14">
        <f>VLOOKUP(B129,Overall!B:AA,25,0)</f>
        <v>111107098</v>
      </c>
      <c r="AA129" s="14"/>
    </row>
    <row r="130" spans="1:27" x14ac:dyDescent="0.25">
      <c r="A130" s="45">
        <v>129</v>
      </c>
      <c r="B130" s="14" t="s">
        <v>3620</v>
      </c>
      <c r="C130" s="14" t="str">
        <f>VLOOKUP(B130,Overall!B:AA,2,0)</f>
        <v>Mathematics</v>
      </c>
      <c r="D130" s="14" t="str">
        <f>VLOOKUP(B130,Overall!B:AA,3,0)</f>
        <v>Advanced Engineering Mathematics</v>
      </c>
      <c r="E130" s="14" t="str">
        <f>VLOOKUP(B130,Overall!B:AA,4,0)</f>
        <v>Prof. P.N. Agarwal</v>
      </c>
      <c r="F130" s="15" t="str">
        <f>VLOOKUP(B130,Overall!B:AA,5,0)</f>
        <v>IIT Roorkee</v>
      </c>
      <c r="G130" s="15" t="str">
        <f>VLOOKUP(B130,Overall!B:AA,6,0)</f>
        <v>IIT Roorkee</v>
      </c>
      <c r="H130" s="16" t="str">
        <f>VLOOKUP(B130,Overall!B:AA,7,0)</f>
        <v>12 Weeks</v>
      </c>
      <c r="I130" s="15" t="str">
        <f>VLOOKUP(B130,Overall!B:AA,8,0)</f>
        <v>Rerun</v>
      </c>
      <c r="J130" s="17">
        <f>VLOOKUP(B130,Overall!B:AA,9,0)</f>
        <v>45859</v>
      </c>
      <c r="K130" s="17">
        <f>VLOOKUP(B130,Overall!B:AA,10,0)</f>
        <v>45940</v>
      </c>
      <c r="L130" s="17">
        <f>VLOOKUP(B130,Overall!B:AA,11,0)</f>
        <v>45955</v>
      </c>
      <c r="M130" s="17">
        <f>VLOOKUP(B130,Overall!B:AA,12,0)</f>
        <v>45866</v>
      </c>
      <c r="N130" s="17">
        <f>VLOOKUP(B130,Overall!B:AA,13,0)</f>
        <v>45884</v>
      </c>
      <c r="O130" s="15" t="str">
        <f>VLOOKUP(B130,Overall!B:AA,14,0)</f>
        <v>UG</v>
      </c>
      <c r="P130" s="15" t="str">
        <f>VLOOKUP(B130,Overall!B:AA,15,0)</f>
        <v>Core</v>
      </c>
      <c r="Q130" s="15" t="str">
        <f>VLOOKUP(B130,Overall!B:AA,16,0)</f>
        <v>No</v>
      </c>
      <c r="R130" s="14">
        <f>VLOOKUP(B130,Overall!B:AA,17,0)</f>
        <v>0</v>
      </c>
      <c r="S130" s="20" t="str">
        <f>VLOOKUP(B130,Overall!B:AA,18,0)</f>
        <v>https://onlinecourses.nptel.ac.in/noc25_ma85/preview</v>
      </c>
      <c r="T130" s="14" t="str">
        <f>VLOOKUP(B130,Overall!B:AA,19,0)</f>
        <v>noc25_ma85</v>
      </c>
      <c r="U130" s="18" t="str">
        <f>VLOOKUP(B130,Overall!B:AA,20,0)</f>
        <v>https://onlinecourses.nptel.ac.in/noc24_ma68/preview</v>
      </c>
      <c r="V130" s="18" t="str">
        <f>VLOOKUP(B130,Overall!B:AA,21,0)</f>
        <v>https://onlinecourses.nptel.ac.in/noc24_ma68/preview</v>
      </c>
      <c r="W130" s="14" t="str">
        <f>VLOOKUP(B130,Overall!B:AA,22,0)</f>
        <v>noc24_ma68</v>
      </c>
      <c r="X130" s="20" t="str">
        <f>VLOOKUP(B130,Overall!B:AA,23,0)</f>
        <v>https://nptel.ac.in/courses/111107119</v>
      </c>
      <c r="Y130" s="19" t="str">
        <f>VLOOKUP(B130,Overall!B:AA,24,0)</f>
        <v>https://nptel.ac.in/courses/111107119</v>
      </c>
      <c r="Z130" s="14">
        <f>VLOOKUP(B130,Overall!B:AA,25,0)</f>
        <v>111107119</v>
      </c>
      <c r="AA130" s="14"/>
    </row>
    <row r="131" spans="1:27" x14ac:dyDescent="0.25">
      <c r="A131" s="45">
        <v>130</v>
      </c>
      <c r="B131" s="14" t="s">
        <v>3625</v>
      </c>
      <c r="C131" s="14" t="str">
        <f>VLOOKUP(B131,Overall!B:AA,2,0)</f>
        <v>Mathematics</v>
      </c>
      <c r="D131" s="14" t="str">
        <f>VLOOKUP(B131,Overall!B:AA,3,0)</f>
        <v>Measure Theory</v>
      </c>
      <c r="E131" s="14" t="str">
        <f>VLOOKUP(B131,Overall!B:AA,4,0)</f>
        <v>Prof. Inder Kumar Rana</v>
      </c>
      <c r="F131" s="15" t="str">
        <f>VLOOKUP(B131,Overall!B:AA,5,0)</f>
        <v>IIT Bombay</v>
      </c>
      <c r="G131" s="15" t="str">
        <f>VLOOKUP(B131,Overall!B:AA,6,0)</f>
        <v>IIT Bombay</v>
      </c>
      <c r="H131" s="16" t="str">
        <f>VLOOKUP(B131,Overall!B:AA,7,0)</f>
        <v>12 Weeks</v>
      </c>
      <c r="I131" s="15" t="str">
        <f>VLOOKUP(B131,Overall!B:AA,8,0)</f>
        <v>Rerun</v>
      </c>
      <c r="J131" s="17">
        <f>VLOOKUP(B131,Overall!B:AA,9,0)</f>
        <v>45859</v>
      </c>
      <c r="K131" s="17">
        <f>VLOOKUP(B131,Overall!B:AA,10,0)</f>
        <v>45940</v>
      </c>
      <c r="L131" s="17">
        <f>VLOOKUP(B131,Overall!B:AA,11,0)</f>
        <v>45955</v>
      </c>
      <c r="M131" s="17">
        <f>VLOOKUP(B131,Overall!B:AA,12,0)</f>
        <v>45866</v>
      </c>
      <c r="N131" s="17">
        <f>VLOOKUP(B131,Overall!B:AA,13,0)</f>
        <v>45884</v>
      </c>
      <c r="O131" s="15" t="str">
        <f>VLOOKUP(B131,Overall!B:AA,14,0)</f>
        <v>PG</v>
      </c>
      <c r="P131" s="15" t="str">
        <f>VLOOKUP(B131,Overall!B:AA,15,0)</f>
        <v>Core</v>
      </c>
      <c r="Q131" s="15" t="str">
        <f>VLOOKUP(B131,Overall!B:AA,16,0)</f>
        <v>Yes</v>
      </c>
      <c r="R131" s="14">
        <f>VLOOKUP(B131,Overall!B:AA,17,0)</f>
        <v>0</v>
      </c>
      <c r="S131" s="20" t="str">
        <f>VLOOKUP(B131,Overall!B:AA,18,0)</f>
        <v>https://onlinecourses.nptel.ac.in/noc25_ma86/preview</v>
      </c>
      <c r="T131" s="14" t="str">
        <f>VLOOKUP(B131,Overall!B:AA,19,0)</f>
        <v>noc25_ma86</v>
      </c>
      <c r="U131" s="18" t="str">
        <f>VLOOKUP(B131,Overall!B:AA,20,0)</f>
        <v>https://onlinecourses.nptel.ac.in/noc24_ma70/preview</v>
      </c>
      <c r="V131" s="18" t="str">
        <f>VLOOKUP(B131,Overall!B:AA,21,0)</f>
        <v>https://onlinecourses.nptel.ac.in/noc24_ma70/preview</v>
      </c>
      <c r="W131" s="14" t="str">
        <f>VLOOKUP(B131,Overall!B:AA,22,0)</f>
        <v>noc24_ma70</v>
      </c>
      <c r="X131" s="20" t="str">
        <f>VLOOKUP(B131,Overall!B:AA,23,0)</f>
        <v>https://nptel.ac.in/courses/111101100</v>
      </c>
      <c r="Y131" s="19" t="str">
        <f>VLOOKUP(B131,Overall!B:AA,24,0)</f>
        <v>https://nptel.ac.in/courses/111101100</v>
      </c>
      <c r="Z131" s="14">
        <f>VLOOKUP(B131,Overall!B:AA,25,0)</f>
        <v>111101100</v>
      </c>
      <c r="AA131" s="14"/>
    </row>
    <row r="132" spans="1:27" x14ac:dyDescent="0.25">
      <c r="A132" s="45">
        <v>131</v>
      </c>
      <c r="B132" s="14" t="s">
        <v>3737</v>
      </c>
      <c r="C132" s="14" t="str">
        <f>VLOOKUP(B132,Overall!B:AA,2,0)</f>
        <v>Mathematics</v>
      </c>
      <c r="D132" s="14" t="str">
        <f>VLOOKUP(B132,Overall!B:AA,3,0)</f>
        <v>Introduction to Algebraic Geometry</v>
      </c>
      <c r="E132" s="14" t="str">
        <f>VLOOKUP(B132,Overall!B:AA,4,0)</f>
        <v>Prof. Arijit Dey</v>
      </c>
      <c r="F132" s="15" t="str">
        <f>VLOOKUP(B132,Overall!B:AA,5,0)</f>
        <v>IIT Madras</v>
      </c>
      <c r="G132" s="15" t="str">
        <f>VLOOKUP(B132,Overall!B:AA,6,0)</f>
        <v>IIT Madras</v>
      </c>
      <c r="H132" s="16" t="str">
        <f>VLOOKUP(B132,Overall!B:AA,7,0)</f>
        <v>12 Weeks</v>
      </c>
      <c r="I132" s="15" t="str">
        <f>VLOOKUP(B132,Overall!B:AA,8,0)</f>
        <v>Rerun</v>
      </c>
      <c r="J132" s="17">
        <f>VLOOKUP(B132,Overall!B:AA,9,0)</f>
        <v>45859</v>
      </c>
      <c r="K132" s="17">
        <f>VLOOKUP(B132,Overall!B:AA,10,0)</f>
        <v>45940</v>
      </c>
      <c r="L132" s="17">
        <f>VLOOKUP(B132,Overall!B:AA,11,0)</f>
        <v>45955</v>
      </c>
      <c r="M132" s="17">
        <f>VLOOKUP(B132,Overall!B:AA,12,0)</f>
        <v>45866</v>
      </c>
      <c r="N132" s="17">
        <f>VLOOKUP(B132,Overall!B:AA,13,0)</f>
        <v>45884</v>
      </c>
      <c r="O132" s="15" t="str">
        <f>VLOOKUP(B132,Overall!B:AA,14,0)</f>
        <v>PG</v>
      </c>
      <c r="P132" s="15" t="str">
        <f>VLOOKUP(B132,Overall!B:AA,15,0)</f>
        <v>Elective</v>
      </c>
      <c r="Q132" s="15" t="str">
        <f>VLOOKUP(B132,Overall!B:AA,16,0)</f>
        <v>Yes</v>
      </c>
      <c r="R132" s="14">
        <f>VLOOKUP(B132,Overall!B:AA,17,0)</f>
        <v>0</v>
      </c>
      <c r="S132" s="20" t="str">
        <f>VLOOKUP(B132,Overall!B:AA,18,0)</f>
        <v>https://onlinecourses.nptel.ac.in/noc25_ma109/preview</v>
      </c>
      <c r="T132" s="14" t="str">
        <f>VLOOKUP(B132,Overall!B:AA,19,0)</f>
        <v>noc25_ma109</v>
      </c>
      <c r="U132" s="18" t="str">
        <f>VLOOKUP(B132,Overall!B:AA,20,0)</f>
        <v>https://onlinecourses.nptel.ac.in/noc23_ma63/preview</v>
      </c>
      <c r="V132" s="18" t="str">
        <f>VLOOKUP(B132,Overall!B:AA,21,0)</f>
        <v>https://onlinecourses.nptel.ac.in/noc23_ma63/preview</v>
      </c>
      <c r="W132" s="14" t="str">
        <f>VLOOKUP(B132,Overall!B:AA,22,0)</f>
        <v>noc23_ma63</v>
      </c>
      <c r="X132" s="20" t="str">
        <f>VLOOKUP(B132,Overall!B:AA,23,0)</f>
        <v>https://nptel.ac.in/courses/111106168</v>
      </c>
      <c r="Y132" s="19" t="str">
        <f>VLOOKUP(B132,Overall!B:AA,24,0)</f>
        <v>https://nptel.ac.in/courses/111106168</v>
      </c>
      <c r="Z132" s="14">
        <f>VLOOKUP(B132,Overall!B:AA,25,0)</f>
        <v>111106168</v>
      </c>
      <c r="AA132" s="14"/>
    </row>
    <row r="133" spans="1:27" x14ac:dyDescent="0.25">
      <c r="A133" s="45">
        <v>132</v>
      </c>
      <c r="B133" s="14" t="s">
        <v>3747</v>
      </c>
      <c r="C133" s="14" t="str">
        <f>VLOOKUP(B133,Overall!B:AA,2,0)</f>
        <v>Mathematics</v>
      </c>
      <c r="D133" s="14" t="str">
        <f>VLOOKUP(B133,Overall!B:AA,3,0)</f>
        <v>Partial Differential Equations - IITB</v>
      </c>
      <c r="E133" s="14" t="str">
        <f>VLOOKUP(B133,Overall!B:AA,4,0)</f>
        <v>Prof. Sivaji Ganesh</v>
      </c>
      <c r="F133" s="15" t="str">
        <f>VLOOKUP(B133,Overall!B:AA,5,0)</f>
        <v>IIT Bombay</v>
      </c>
      <c r="G133" s="15" t="str">
        <f>VLOOKUP(B133,Overall!B:AA,6,0)</f>
        <v>IIT Bombay</v>
      </c>
      <c r="H133" s="16" t="str">
        <f>VLOOKUP(B133,Overall!B:AA,7,0)</f>
        <v>12 Weeks</v>
      </c>
      <c r="I133" s="15" t="str">
        <f>VLOOKUP(B133,Overall!B:AA,8,0)</f>
        <v>Rerun</v>
      </c>
      <c r="J133" s="17">
        <f>VLOOKUP(B133,Overall!B:AA,9,0)</f>
        <v>45859</v>
      </c>
      <c r="K133" s="17">
        <f>VLOOKUP(B133,Overall!B:AA,10,0)</f>
        <v>45940</v>
      </c>
      <c r="L133" s="17">
        <f>VLOOKUP(B133,Overall!B:AA,11,0)</f>
        <v>45955</v>
      </c>
      <c r="M133" s="17">
        <f>VLOOKUP(B133,Overall!B:AA,12,0)</f>
        <v>45866</v>
      </c>
      <c r="N133" s="17">
        <f>VLOOKUP(B133,Overall!B:AA,13,0)</f>
        <v>45884</v>
      </c>
      <c r="O133" s="15" t="str">
        <f>VLOOKUP(B133,Overall!B:AA,14,0)</f>
        <v>PG</v>
      </c>
      <c r="P133" s="15" t="str">
        <f>VLOOKUP(B133,Overall!B:AA,15,0)</f>
        <v>Core</v>
      </c>
      <c r="Q133" s="15" t="str">
        <f>VLOOKUP(B133,Overall!B:AA,16,0)</f>
        <v>Yes</v>
      </c>
      <c r="R133" s="14">
        <f>VLOOKUP(B133,Overall!B:AA,17,0)</f>
        <v>0</v>
      </c>
      <c r="S133" s="20" t="str">
        <f>VLOOKUP(B133,Overall!B:AA,18,0)</f>
        <v>https://onlinecourses.nptel.ac.in/noc25_ma111/preview</v>
      </c>
      <c r="T133" s="14" t="str">
        <f>VLOOKUP(B133,Overall!B:AA,19,0)</f>
        <v>noc25_ma111</v>
      </c>
      <c r="U133" s="18" t="str">
        <f>VLOOKUP(B133,Overall!B:AA,20,0)</f>
        <v>https://onlinecourses.nptel.ac.in/noc24_ma73/preview</v>
      </c>
      <c r="V133" s="18" t="str">
        <f>VLOOKUP(B133,Overall!B:AA,21,0)</f>
        <v>https://onlinecourses.nptel.ac.in/noc24_ma73/preview</v>
      </c>
      <c r="W133" s="14" t="str">
        <f>VLOOKUP(B133,Overall!B:AA,22,0)</f>
        <v>noc24_ma73</v>
      </c>
      <c r="X133" s="20" t="str">
        <f>VLOOKUP(B133,Overall!B:AA,23,0)</f>
        <v>https://nptel.ac.in/courses/111101153</v>
      </c>
      <c r="Y133" s="19" t="str">
        <f>VLOOKUP(B133,Overall!B:AA,24,0)</f>
        <v>https://nptel.ac.in/courses/111101153</v>
      </c>
      <c r="Z133" s="14">
        <f>VLOOKUP(B133,Overall!B:AA,25,0)</f>
        <v>111101153</v>
      </c>
      <c r="AA133" s="14"/>
    </row>
    <row r="134" spans="1:27" x14ac:dyDescent="0.25">
      <c r="A134" s="45">
        <v>133</v>
      </c>
      <c r="B134" s="14" t="s">
        <v>3752</v>
      </c>
      <c r="C134" s="14" t="str">
        <f>VLOOKUP(B134,Overall!B:AA,2,0)</f>
        <v>Mathematics</v>
      </c>
      <c r="D134" s="14" t="str">
        <f>VLOOKUP(B134,Overall!B:AA,3,0)</f>
        <v>An introduction to Point-Set-Topology Part - II</v>
      </c>
      <c r="E134" s="14" t="str">
        <f>VLOOKUP(B134,Overall!B:AA,4,0)</f>
        <v>Prof. Anant R Shastri</v>
      </c>
      <c r="F134" s="15" t="str">
        <f>VLOOKUP(B134,Overall!B:AA,5,0)</f>
        <v>IIT Bombay</v>
      </c>
      <c r="G134" s="15" t="str">
        <f>VLOOKUP(B134,Overall!B:AA,6,0)</f>
        <v>IIT Bombay</v>
      </c>
      <c r="H134" s="16" t="str">
        <f>VLOOKUP(B134,Overall!B:AA,7,0)</f>
        <v>12 Weeks</v>
      </c>
      <c r="I134" s="15" t="str">
        <f>VLOOKUP(B134,Overall!B:AA,8,0)</f>
        <v>Rerun</v>
      </c>
      <c r="J134" s="17">
        <f>VLOOKUP(B134,Overall!B:AA,9,0)</f>
        <v>45859</v>
      </c>
      <c r="K134" s="17">
        <f>VLOOKUP(B134,Overall!B:AA,10,0)</f>
        <v>45940</v>
      </c>
      <c r="L134" s="17">
        <f>VLOOKUP(B134,Overall!B:AA,11,0)</f>
        <v>45955</v>
      </c>
      <c r="M134" s="17">
        <f>VLOOKUP(B134,Overall!B:AA,12,0)</f>
        <v>45866</v>
      </c>
      <c r="N134" s="17">
        <f>VLOOKUP(B134,Overall!B:AA,13,0)</f>
        <v>45884</v>
      </c>
      <c r="O134" s="15" t="str">
        <f>VLOOKUP(B134,Overall!B:AA,14,0)</f>
        <v>UG/PG</v>
      </c>
      <c r="P134" s="15" t="str">
        <f>VLOOKUP(B134,Overall!B:AA,15,0)</f>
        <v>Elective</v>
      </c>
      <c r="Q134" s="15" t="str">
        <f>VLOOKUP(B134,Overall!B:AA,16,0)</f>
        <v>Yes</v>
      </c>
      <c r="R134" s="14">
        <f>VLOOKUP(B134,Overall!B:AA,17,0)</f>
        <v>0</v>
      </c>
      <c r="S134" s="20" t="str">
        <f>VLOOKUP(B134,Overall!B:AA,18,0)</f>
        <v>https://onlinecourses.nptel.ac.in/noc25_ma112/preview</v>
      </c>
      <c r="T134" s="14" t="str">
        <f>VLOOKUP(B134,Overall!B:AA,19,0)</f>
        <v>noc25_ma112</v>
      </c>
      <c r="U134" s="18" t="str">
        <f>VLOOKUP(B134,Overall!B:AA,20,0)</f>
        <v>https://onlinecourses.nptel.ac.in/noc24_ma74/preview</v>
      </c>
      <c r="V134" s="18" t="str">
        <f>VLOOKUP(B134,Overall!B:AA,21,0)</f>
        <v>https://onlinecourses.nptel.ac.in/noc24_ma74/preview</v>
      </c>
      <c r="W134" s="14" t="str">
        <f>VLOOKUP(B134,Overall!B:AA,22,0)</f>
        <v>noc24_ma74</v>
      </c>
      <c r="X134" s="20" t="str">
        <f>VLOOKUP(B134,Overall!B:AA,23,0)</f>
        <v>https://nptel.ac.in/courses/111101160</v>
      </c>
      <c r="Y134" s="19" t="str">
        <f>VLOOKUP(B134,Overall!B:AA,24,0)</f>
        <v>https://nptel.ac.in/courses/111101160</v>
      </c>
      <c r="Z134" s="14">
        <f>VLOOKUP(B134,Overall!B:AA,25,0)</f>
        <v>111101160</v>
      </c>
      <c r="AA134" s="14"/>
    </row>
    <row r="135" spans="1:27" x14ac:dyDescent="0.25">
      <c r="A135" s="45">
        <v>134</v>
      </c>
      <c r="B135" s="14" t="s">
        <v>3757</v>
      </c>
      <c r="C135" s="14" t="str">
        <f>VLOOKUP(B135,Overall!B:AA,2,0)</f>
        <v>Mathematics</v>
      </c>
      <c r="D135" s="14" t="str">
        <f>VLOOKUP(B135,Overall!B:AA,3,0)</f>
        <v>Galois Theory</v>
      </c>
      <c r="E135" s="14" t="str">
        <f>VLOOKUP(B135,Overall!B:AA,4,0)</f>
        <v>Prof. Dilip Patil</v>
      </c>
      <c r="F135" s="15" t="str">
        <f>VLOOKUP(B135,Overall!B:AA,5,0)</f>
        <v>IIT Bombay</v>
      </c>
      <c r="G135" s="15" t="str">
        <f>VLOOKUP(B135,Overall!B:AA,6,0)</f>
        <v>IIT Bombay</v>
      </c>
      <c r="H135" s="16" t="str">
        <f>VLOOKUP(B135,Overall!B:AA,7,0)</f>
        <v>12 Weeks</v>
      </c>
      <c r="I135" s="15" t="str">
        <f>VLOOKUP(B135,Overall!B:AA,8,0)</f>
        <v>Rerun</v>
      </c>
      <c r="J135" s="17">
        <f>VLOOKUP(B135,Overall!B:AA,9,0)</f>
        <v>45859</v>
      </c>
      <c r="K135" s="17">
        <f>VLOOKUP(B135,Overall!B:AA,10,0)</f>
        <v>45940</v>
      </c>
      <c r="L135" s="17">
        <f>VLOOKUP(B135,Overall!B:AA,11,0)</f>
        <v>45955</v>
      </c>
      <c r="M135" s="17">
        <f>VLOOKUP(B135,Overall!B:AA,12,0)</f>
        <v>45866</v>
      </c>
      <c r="N135" s="17">
        <f>VLOOKUP(B135,Overall!B:AA,13,0)</f>
        <v>45884</v>
      </c>
      <c r="O135" s="15" t="str">
        <f>VLOOKUP(B135,Overall!B:AA,14,0)</f>
        <v>UG/PG</v>
      </c>
      <c r="P135" s="15" t="str">
        <f>VLOOKUP(B135,Overall!B:AA,15,0)</f>
        <v>Core</v>
      </c>
      <c r="Q135" s="15" t="str">
        <f>VLOOKUP(B135,Overall!B:AA,16,0)</f>
        <v>Yes</v>
      </c>
      <c r="R135" s="14">
        <f>VLOOKUP(B135,Overall!B:AA,17,0)</f>
        <v>0</v>
      </c>
      <c r="S135" s="20" t="str">
        <f>VLOOKUP(B135,Overall!B:AA,18,0)</f>
        <v>https://onlinecourses.nptel.ac.in/noc25_ma113/preview</v>
      </c>
      <c r="T135" s="14" t="str">
        <f>VLOOKUP(B135,Overall!B:AA,19,0)</f>
        <v>noc25_ma113</v>
      </c>
      <c r="U135" s="18" t="str">
        <f>VLOOKUP(B135,Overall!B:AA,20,0)</f>
        <v>https://onlinecourses.nptel.ac.in/noc24_ma75/preview</v>
      </c>
      <c r="V135" s="18" t="str">
        <f>VLOOKUP(B135,Overall!B:AA,21,0)</f>
        <v>https://onlinecourses.nptel.ac.in/noc24_ma75/preview</v>
      </c>
      <c r="W135" s="14" t="str">
        <f>VLOOKUP(B135,Overall!B:AA,22,0)</f>
        <v>noc24_ma75</v>
      </c>
      <c r="X135" s="20" t="str">
        <f>VLOOKUP(B135,Overall!B:AA,23,0)</f>
        <v>https://nptel.ac.in/courses/111101117</v>
      </c>
      <c r="Y135" s="19" t="str">
        <f>VLOOKUP(B135,Overall!B:AA,24,0)</f>
        <v>https://nptel.ac.in/courses/111101117</v>
      </c>
      <c r="Z135" s="14">
        <f>VLOOKUP(B135,Overall!B:AA,25,0)</f>
        <v>111101117</v>
      </c>
      <c r="AA135" s="14"/>
    </row>
    <row r="136" spans="1:27" x14ac:dyDescent="0.25">
      <c r="A136" s="45">
        <v>135</v>
      </c>
      <c r="B136" s="14" t="s">
        <v>3838</v>
      </c>
      <c r="C136" s="14" t="str">
        <f>VLOOKUP(B136,Overall!B:AA,2,0)</f>
        <v>Mechanical Engineering</v>
      </c>
      <c r="D136" s="14" t="str">
        <f>VLOOKUP(B136,Overall!B:AA,3,0)</f>
        <v>Thermodynamics</v>
      </c>
      <c r="E136" s="14" t="str">
        <f>VLOOKUP(B136,Overall!B:AA,4,0)</f>
        <v>Prof. Anand T. N. C</v>
      </c>
      <c r="F136" s="15" t="str">
        <f>VLOOKUP(B136,Overall!B:AA,5,0)</f>
        <v>IIT Palakkad</v>
      </c>
      <c r="G136" s="15" t="str">
        <f>VLOOKUP(B136,Overall!B:AA,6,0)</f>
        <v>IIT Madras</v>
      </c>
      <c r="H136" s="16" t="str">
        <f>VLOOKUP(B136,Overall!B:AA,7,0)</f>
        <v>12 Weeks</v>
      </c>
      <c r="I136" s="15" t="str">
        <f>VLOOKUP(B136,Overall!B:AA,8,0)</f>
        <v>Rerun</v>
      </c>
      <c r="J136" s="17">
        <f>VLOOKUP(B136,Overall!B:AA,9,0)</f>
        <v>45859</v>
      </c>
      <c r="K136" s="17">
        <f>VLOOKUP(B136,Overall!B:AA,10,0)</f>
        <v>45940</v>
      </c>
      <c r="L136" s="17">
        <f>VLOOKUP(B136,Overall!B:AA,11,0)</f>
        <v>45955</v>
      </c>
      <c r="M136" s="17">
        <f>VLOOKUP(B136,Overall!B:AA,12,0)</f>
        <v>45866</v>
      </c>
      <c r="N136" s="17">
        <f>VLOOKUP(B136,Overall!B:AA,13,0)</f>
        <v>45884</v>
      </c>
      <c r="O136" s="15" t="str">
        <f>VLOOKUP(B136,Overall!B:AA,14,0)</f>
        <v>UG</v>
      </c>
      <c r="P136" s="15" t="str">
        <f>VLOOKUP(B136,Overall!B:AA,15,0)</f>
        <v>Elective</v>
      </c>
      <c r="Q136" s="15" t="str">
        <f>VLOOKUP(B136,Overall!B:AA,16,0)</f>
        <v>Yes</v>
      </c>
      <c r="R136" s="14" t="str">
        <f>VLOOKUP(B136,Overall!B:AA,17,0)</f>
        <v>Propulsion
Energy Systems</v>
      </c>
      <c r="S136" s="20" t="str">
        <f>VLOOKUP(B136,Overall!B:AA,18,0)</f>
        <v>https://onlinecourses.nptel.ac.in/noc25_me102/preview</v>
      </c>
      <c r="T136" s="14" t="str">
        <f>VLOOKUP(B136,Overall!B:AA,19,0)</f>
        <v>noc25_me102</v>
      </c>
      <c r="U136" s="18" t="str">
        <f>VLOOKUP(B136,Overall!B:AA,20,0)</f>
        <v>https://onlinecourses.nptel.ac.in/noc24_me98/preview</v>
      </c>
      <c r="V136" s="18" t="str">
        <f>VLOOKUP(B136,Overall!B:AA,21,0)</f>
        <v>https://onlinecourses.nptel.ac.in/noc24_me98/preview</v>
      </c>
      <c r="W136" s="14" t="str">
        <f>VLOOKUP(B136,Overall!B:AA,22,0)</f>
        <v>noc24_me98</v>
      </c>
      <c r="X136" s="20" t="str">
        <f>VLOOKUP(B136,Overall!B:AA,23,0)</f>
        <v>https://nptel.ac.in/courses/127106135</v>
      </c>
      <c r="Y136" s="19" t="str">
        <f>VLOOKUP(B136,Overall!B:AA,24,0)</f>
        <v>https://nptel.ac.in/courses/127106135</v>
      </c>
      <c r="Z136" s="14">
        <f>VLOOKUP(B136,Overall!B:AA,25,0)</f>
        <v>127106135</v>
      </c>
      <c r="AA136" s="14"/>
    </row>
    <row r="137" spans="1:27" x14ac:dyDescent="0.25">
      <c r="A137" s="45">
        <v>136</v>
      </c>
      <c r="B137" s="14" t="s">
        <v>3844</v>
      </c>
      <c r="C137" s="14" t="str">
        <f>VLOOKUP(B137,Overall!B:AA,2,0)</f>
        <v>Mechanical Engineering</v>
      </c>
      <c r="D137" s="14" t="str">
        <f>VLOOKUP(B137,Overall!B:AA,3,0)</f>
        <v>Computational Fluid Dynamics using Finite Volume Method</v>
      </c>
      <c r="E137" s="14" t="str">
        <f>VLOOKUP(B137,Overall!B:AA,4,0)</f>
        <v>Prof. Kameswararao Anupindi</v>
      </c>
      <c r="F137" s="15" t="str">
        <f>VLOOKUP(B137,Overall!B:AA,5,0)</f>
        <v>IIT Madras</v>
      </c>
      <c r="G137" s="15" t="str">
        <f>VLOOKUP(B137,Overall!B:AA,6,0)</f>
        <v>IIT Madras</v>
      </c>
      <c r="H137" s="16" t="str">
        <f>VLOOKUP(B137,Overall!B:AA,7,0)</f>
        <v>12 Weeks</v>
      </c>
      <c r="I137" s="15" t="str">
        <f>VLOOKUP(B137,Overall!B:AA,8,0)</f>
        <v>Rerun</v>
      </c>
      <c r="J137" s="17">
        <f>VLOOKUP(B137,Overall!B:AA,9,0)</f>
        <v>45859</v>
      </c>
      <c r="K137" s="17">
        <f>VLOOKUP(B137,Overall!B:AA,10,0)</f>
        <v>45940</v>
      </c>
      <c r="L137" s="17">
        <f>VLOOKUP(B137,Overall!B:AA,11,0)</f>
        <v>45955</v>
      </c>
      <c r="M137" s="17">
        <f>VLOOKUP(B137,Overall!B:AA,12,0)</f>
        <v>45866</v>
      </c>
      <c r="N137" s="17">
        <f>VLOOKUP(B137,Overall!B:AA,13,0)</f>
        <v>45884</v>
      </c>
      <c r="O137" s="15" t="str">
        <f>VLOOKUP(B137,Overall!B:AA,14,0)</f>
        <v>UG/PG</v>
      </c>
      <c r="P137" s="15" t="str">
        <f>VLOOKUP(B137,Overall!B:AA,15,0)</f>
        <v>Elective</v>
      </c>
      <c r="Q137" s="15" t="str">
        <f>VLOOKUP(B137,Overall!B:AA,16,0)</f>
        <v>Yes</v>
      </c>
      <c r="R137" s="14" t="str">
        <f>VLOOKUP(B137,Overall!B:AA,17,0)</f>
        <v>Computational Thermo Fluids
Computational Engineering</v>
      </c>
      <c r="S137" s="20" t="str">
        <f>VLOOKUP(B137,Overall!B:AA,18,0)</f>
        <v>https://onlinecourses.nptel.ac.in/noc25_me103/preview</v>
      </c>
      <c r="T137" s="14" t="str">
        <f>VLOOKUP(B137,Overall!B:AA,19,0)</f>
        <v>noc25_me103</v>
      </c>
      <c r="U137" s="18" t="str">
        <f>VLOOKUP(B137,Overall!B:AA,20,0)</f>
        <v>https://onlinecourses.nptel.ac.in/noc24_me114/preview</v>
      </c>
      <c r="V137" s="18" t="str">
        <f>VLOOKUP(B137,Overall!B:AA,21,0)</f>
        <v>https://onlinecourses.nptel.ac.in/noc24_me114/preview</v>
      </c>
      <c r="W137" s="14" t="str">
        <f>VLOOKUP(B137,Overall!B:AA,22,0)</f>
        <v>noc24_me114</v>
      </c>
      <c r="X137" s="20" t="str">
        <f>VLOOKUP(B137,Overall!B:AA,23,0)</f>
        <v>https://nptel.ac.in/courses/112106294</v>
      </c>
      <c r="Y137" s="19" t="str">
        <f>VLOOKUP(B137,Overall!B:AA,24,0)</f>
        <v>https://nptel.ac.in/courses/112106294</v>
      </c>
      <c r="Z137" s="14">
        <f>VLOOKUP(B137,Overall!B:AA,25,0)</f>
        <v>112106294</v>
      </c>
      <c r="AA137" s="14"/>
    </row>
    <row r="138" spans="1:27" x14ac:dyDescent="0.25">
      <c r="A138" s="45">
        <v>137</v>
      </c>
      <c r="B138" s="14" t="s">
        <v>3850</v>
      </c>
      <c r="C138" s="14" t="str">
        <f>VLOOKUP(B138,Overall!B:AA,2,0)</f>
        <v>Mechanical Engineering</v>
      </c>
      <c r="D138" s="14" t="str">
        <f>VLOOKUP(B138,Overall!B:AA,3,0)</f>
        <v>Basics of Materials Engineering</v>
      </c>
      <c r="E138" s="14" t="str">
        <f>VLOOKUP(B138,Overall!B:AA,4,0)</f>
        <v>Prof. Ratna Kumar Annabattula</v>
      </c>
      <c r="F138" s="15" t="str">
        <f>VLOOKUP(B138,Overall!B:AA,5,0)</f>
        <v>IIT Madras</v>
      </c>
      <c r="G138" s="15" t="str">
        <f>VLOOKUP(B138,Overall!B:AA,6,0)</f>
        <v>IIT Madras</v>
      </c>
      <c r="H138" s="16" t="str">
        <f>VLOOKUP(B138,Overall!B:AA,7,0)</f>
        <v>12 Weeks</v>
      </c>
      <c r="I138" s="15" t="str">
        <f>VLOOKUP(B138,Overall!B:AA,8,0)</f>
        <v>Rerun</v>
      </c>
      <c r="J138" s="17">
        <f>VLOOKUP(B138,Overall!B:AA,9,0)</f>
        <v>45859</v>
      </c>
      <c r="K138" s="17">
        <f>VLOOKUP(B138,Overall!B:AA,10,0)</f>
        <v>45940</v>
      </c>
      <c r="L138" s="17">
        <f>VLOOKUP(B138,Overall!B:AA,11,0)</f>
        <v>45955</v>
      </c>
      <c r="M138" s="17">
        <f>VLOOKUP(B138,Overall!B:AA,12,0)</f>
        <v>45866</v>
      </c>
      <c r="N138" s="17">
        <f>VLOOKUP(B138,Overall!B:AA,13,0)</f>
        <v>45884</v>
      </c>
      <c r="O138" s="15" t="str">
        <f>VLOOKUP(B138,Overall!B:AA,14,0)</f>
        <v>UG</v>
      </c>
      <c r="P138" s="15" t="str">
        <f>VLOOKUP(B138,Overall!B:AA,15,0)</f>
        <v>Core</v>
      </c>
      <c r="Q138" s="15" t="str">
        <f>VLOOKUP(B138,Overall!B:AA,16,0)</f>
        <v>No</v>
      </c>
      <c r="R138" s="14" t="str">
        <f>VLOOKUP(B138,Overall!B:AA,17,0)</f>
        <v>Advanced Mechanics
Product Design</v>
      </c>
      <c r="S138" s="20" t="str">
        <f>VLOOKUP(B138,Overall!B:AA,18,0)</f>
        <v>https://onlinecourses.nptel.ac.in/noc25_me104/preview</v>
      </c>
      <c r="T138" s="14" t="str">
        <f>VLOOKUP(B138,Overall!B:AA,19,0)</f>
        <v>noc25_me104</v>
      </c>
      <c r="U138" s="18" t="str">
        <f>VLOOKUP(B138,Overall!B:AA,20,0)</f>
        <v>https://onlinecourses.nptel.ac.in/noc23_me78/preview</v>
      </c>
      <c r="V138" s="18" t="str">
        <f>VLOOKUP(B138,Overall!B:AA,21,0)</f>
        <v>https://onlinecourses.nptel.ac.in/noc23_me78/preview</v>
      </c>
      <c r="W138" s="14" t="str">
        <f>VLOOKUP(B138,Overall!B:AA,22,0)</f>
        <v>noc23_me78</v>
      </c>
      <c r="X138" s="20" t="str">
        <f>VLOOKUP(B138,Overall!B:AA,23,0)</f>
        <v>https://nptel.ac.in/courses/112106293</v>
      </c>
      <c r="Y138" s="19" t="str">
        <f>VLOOKUP(B138,Overall!B:AA,24,0)</f>
        <v>https://nptel.ac.in/courses/112106293</v>
      </c>
      <c r="Z138" s="14">
        <f>VLOOKUP(B138,Overall!B:AA,25,0)</f>
        <v>112106293</v>
      </c>
      <c r="AA138" s="14"/>
    </row>
    <row r="139" spans="1:27" x14ac:dyDescent="0.25">
      <c r="A139" s="45">
        <v>138</v>
      </c>
      <c r="B139" s="14" t="s">
        <v>3862</v>
      </c>
      <c r="C139" s="14" t="str">
        <f>VLOOKUP(B139,Overall!B:AA,2,0)</f>
        <v>Mechanical Engineering</v>
      </c>
      <c r="D139" s="14" t="str">
        <f>VLOOKUP(B139,Overall!B:AA,3,0)</f>
        <v>Interfacial Fluid Mechanics</v>
      </c>
      <c r="E139" s="14" t="str">
        <f>VLOOKUP(B139,Overall!B:AA,4,0)</f>
        <v>Prof. Harish N Dixit</v>
      </c>
      <c r="F139" s="15" t="str">
        <f>VLOOKUP(B139,Overall!B:AA,5,0)</f>
        <v>IIT Hyderabad</v>
      </c>
      <c r="G139" s="15" t="str">
        <f>VLOOKUP(B139,Overall!B:AA,6,0)</f>
        <v>IIT Madras</v>
      </c>
      <c r="H139" s="16" t="str">
        <f>VLOOKUP(B139,Overall!B:AA,7,0)</f>
        <v>12 Weeks</v>
      </c>
      <c r="I139" s="15" t="str">
        <f>VLOOKUP(B139,Overall!B:AA,8,0)</f>
        <v>Rerun</v>
      </c>
      <c r="J139" s="17">
        <f>VLOOKUP(B139,Overall!B:AA,9,0)</f>
        <v>45859</v>
      </c>
      <c r="K139" s="17">
        <f>VLOOKUP(B139,Overall!B:AA,10,0)</f>
        <v>45940</v>
      </c>
      <c r="L139" s="17">
        <f>VLOOKUP(B139,Overall!B:AA,11,0)</f>
        <v>45955</v>
      </c>
      <c r="M139" s="17">
        <f>VLOOKUP(B139,Overall!B:AA,12,0)</f>
        <v>45866</v>
      </c>
      <c r="N139" s="17">
        <f>VLOOKUP(B139,Overall!B:AA,13,0)</f>
        <v>45884</v>
      </c>
      <c r="O139" s="15" t="str">
        <f>VLOOKUP(B139,Overall!B:AA,14,0)</f>
        <v>PG</v>
      </c>
      <c r="P139" s="15" t="str">
        <f>VLOOKUP(B139,Overall!B:AA,15,0)</f>
        <v>Elective</v>
      </c>
      <c r="Q139" s="15" t="str">
        <f>VLOOKUP(B139,Overall!B:AA,16,0)</f>
        <v>Yes</v>
      </c>
      <c r="R139" s="14" t="str">
        <f>VLOOKUP(B139,Overall!B:AA,17,0)</f>
        <v>Computational Thermo Fluids</v>
      </c>
      <c r="S139" s="20" t="str">
        <f>VLOOKUP(B139,Overall!B:AA,18,0)</f>
        <v>https://onlinecourses.nptel.ac.in/noc25_me106/preview</v>
      </c>
      <c r="T139" s="14" t="str">
        <f>VLOOKUP(B139,Overall!B:AA,19,0)</f>
        <v>noc25_me106</v>
      </c>
      <c r="U139" s="18" t="str">
        <f>VLOOKUP(B139,Overall!B:AA,20,0)</f>
        <v>https://onlinecourses.nptel.ac.in/noc24_me128/preview</v>
      </c>
      <c r="V139" s="18" t="str">
        <f>VLOOKUP(B139,Overall!B:AA,21,0)</f>
        <v>https://onlinecourses.nptel.ac.in/noc24_me128/preview</v>
      </c>
      <c r="W139" s="14" t="str">
        <f>VLOOKUP(B139,Overall!B:AA,22,0)</f>
        <v>noc24_me128</v>
      </c>
      <c r="X139" s="20" t="str">
        <f>VLOOKUP(B139,Overall!B:AA,23,0)</f>
        <v>https://nptel.ac.in/courses/112106312</v>
      </c>
      <c r="Y139" s="19" t="str">
        <f>VLOOKUP(B139,Overall!B:AA,24,0)</f>
        <v>https://nptel.ac.in/courses/112106312</v>
      </c>
      <c r="Z139" s="14">
        <f>VLOOKUP(B139,Overall!B:AA,25,0)</f>
        <v>112106312</v>
      </c>
      <c r="AA139" s="14"/>
    </row>
    <row r="140" spans="1:27" x14ac:dyDescent="0.25">
      <c r="A140" s="45">
        <v>139</v>
      </c>
      <c r="B140" s="14" t="s">
        <v>3867</v>
      </c>
      <c r="C140" s="14" t="str">
        <f>VLOOKUP(B140,Overall!B:AA,2,0)</f>
        <v>Mechanical Engineering
Design Engineering
Aerospace Engineering
Civil Engineering</v>
      </c>
      <c r="D140" s="14" t="str">
        <f>VLOOKUP(B140,Overall!B:AA,3,0)</f>
        <v>Strength of Materials - IITM</v>
      </c>
      <c r="E140" s="14" t="str">
        <f>VLOOKUP(B140,Overall!B:AA,4,0)</f>
        <v>Prof. K. Ramesh,
Prof. Hariprasad</v>
      </c>
      <c r="F140" s="15" t="str">
        <f>VLOOKUP(B140,Overall!B:AA,5,0)</f>
        <v>IIT Madras</v>
      </c>
      <c r="G140" s="15" t="str">
        <f>VLOOKUP(B140,Overall!B:AA,6,0)</f>
        <v>IIT Madras</v>
      </c>
      <c r="H140" s="16" t="str">
        <f>VLOOKUP(B140,Overall!B:AA,7,0)</f>
        <v>12 Weeks</v>
      </c>
      <c r="I140" s="15" t="str">
        <f>VLOOKUP(B140,Overall!B:AA,8,0)</f>
        <v>Rerun</v>
      </c>
      <c r="J140" s="17">
        <f>VLOOKUP(B140,Overall!B:AA,9,0)</f>
        <v>45859</v>
      </c>
      <c r="K140" s="17">
        <f>VLOOKUP(B140,Overall!B:AA,10,0)</f>
        <v>45940</v>
      </c>
      <c r="L140" s="17">
        <f>VLOOKUP(B140,Overall!B:AA,11,0)</f>
        <v>45955</v>
      </c>
      <c r="M140" s="17">
        <f>VLOOKUP(B140,Overall!B:AA,12,0)</f>
        <v>45866</v>
      </c>
      <c r="N140" s="17">
        <f>VLOOKUP(B140,Overall!B:AA,13,0)</f>
        <v>45884</v>
      </c>
      <c r="O140" s="15" t="str">
        <f>VLOOKUP(B140,Overall!B:AA,14,0)</f>
        <v>UG</v>
      </c>
      <c r="P140" s="15" t="str">
        <f>VLOOKUP(B140,Overall!B:AA,15,0)</f>
        <v>Core</v>
      </c>
      <c r="Q140" s="15" t="str">
        <f>VLOOKUP(B140,Overall!B:AA,16,0)</f>
        <v>No</v>
      </c>
      <c r="R140" s="14" t="str">
        <f>VLOOKUP(B140,Overall!B:AA,17,0)</f>
        <v>Structural Analysis</v>
      </c>
      <c r="S140" s="20" t="str">
        <f>VLOOKUP(B140,Overall!B:AA,18,0)</f>
        <v>https://onlinecourses.nptel.ac.in/noc25_me107/preview</v>
      </c>
      <c r="T140" s="14" t="str">
        <f>VLOOKUP(B140,Overall!B:AA,19,0)</f>
        <v>noc25_me107</v>
      </c>
      <c r="U140" s="18" t="str">
        <f>VLOOKUP(B140,Overall!B:AA,20,0)</f>
        <v>https://onlinecourses.nptel.ac.in/noc25_me73/preview</v>
      </c>
      <c r="V140" s="18" t="str">
        <f>VLOOKUP(B140,Overall!B:AA,21,0)</f>
        <v>https://onlinecourses.nptel.ac.in/noc25_me73/preview</v>
      </c>
      <c r="W140" s="14" t="str">
        <f>VLOOKUP(B140,Overall!B:AA,22,0)</f>
        <v>noc25_me73</v>
      </c>
      <c r="X140" s="20" t="str">
        <f>VLOOKUP(B140,Overall!B:AA,23,0)</f>
        <v>https://nptel.ac.in/courses/112106319</v>
      </c>
      <c r="Y140" s="19" t="str">
        <f>VLOOKUP(B140,Overall!B:AA,24,0)</f>
        <v>https://nptel.ac.in/courses/112106319</v>
      </c>
      <c r="Z140" s="14">
        <f>VLOOKUP(B140,Overall!B:AA,25,0)</f>
        <v>112106319</v>
      </c>
      <c r="AA140" s="14"/>
    </row>
    <row r="141" spans="1:27" x14ac:dyDescent="0.25">
      <c r="A141" s="45">
        <v>140</v>
      </c>
      <c r="B141" s="14" t="s">
        <v>3873</v>
      </c>
      <c r="C141" s="14" t="str">
        <f>VLOOKUP(B141,Overall!B:AA,2,0)</f>
        <v>Mechanical Engineering</v>
      </c>
      <c r="D141" s="14" t="str">
        <f>VLOOKUP(B141,Overall!B:AA,3,0)</f>
        <v>Engineering Mechanics</v>
      </c>
      <c r="E141" s="14" t="str">
        <f>VLOOKUP(B141,Overall!B:AA,4,0)</f>
        <v>Prof. K. Ramesh,
Prof. Tarkes Dora Pallicity</v>
      </c>
      <c r="F141" s="15" t="str">
        <f>VLOOKUP(B141,Overall!B:AA,5,0)</f>
        <v>IIT Guwahati</v>
      </c>
      <c r="G141" s="15" t="str">
        <f>VLOOKUP(B141,Overall!B:AA,6,0)</f>
        <v>IIT Guwahati</v>
      </c>
      <c r="H141" s="16" t="str">
        <f>VLOOKUP(B141,Overall!B:AA,7,0)</f>
        <v>12 Weeks</v>
      </c>
      <c r="I141" s="15" t="str">
        <f>VLOOKUP(B141,Overall!B:AA,8,0)</f>
        <v>Rerun</v>
      </c>
      <c r="J141" s="17">
        <f>VLOOKUP(B141,Overall!B:AA,9,0)</f>
        <v>45859</v>
      </c>
      <c r="K141" s="17">
        <f>VLOOKUP(B141,Overall!B:AA,10,0)</f>
        <v>45940</v>
      </c>
      <c r="L141" s="17">
        <f>VLOOKUP(B141,Overall!B:AA,11,0)</f>
        <v>45955</v>
      </c>
      <c r="M141" s="17">
        <f>VLOOKUP(B141,Overall!B:AA,12,0)</f>
        <v>45866</v>
      </c>
      <c r="N141" s="17">
        <f>VLOOKUP(B141,Overall!B:AA,13,0)</f>
        <v>45884</v>
      </c>
      <c r="O141" s="15" t="str">
        <f>VLOOKUP(B141,Overall!B:AA,14,0)</f>
        <v>UG</v>
      </c>
      <c r="P141" s="15" t="str">
        <f>VLOOKUP(B141,Overall!B:AA,15,0)</f>
        <v>Core</v>
      </c>
      <c r="Q141" s="15" t="str">
        <f>VLOOKUP(B141,Overall!B:AA,16,0)</f>
        <v>No</v>
      </c>
      <c r="R141" s="14" t="str">
        <f>VLOOKUP(B141,Overall!B:AA,17,0)</f>
        <v>Computational Engineering
Advanced Mechanics
Advanced Dynamics and Vibration
Computational Mechanics</v>
      </c>
      <c r="S141" s="20" t="str">
        <f>VLOOKUP(B141,Overall!B:AA,18,0)</f>
        <v>https://onlinecourses.nptel.ac.in/noc25_me108/preview</v>
      </c>
      <c r="T141" s="14" t="str">
        <f>VLOOKUP(B141,Overall!B:AA,19,0)</f>
        <v>noc25_me108</v>
      </c>
      <c r="U141" s="18" t="str">
        <f>VLOOKUP(B141,Overall!B:AA,20,0)</f>
        <v>https://onlinecourses.nptel.ac.in/noc24_me127/preview</v>
      </c>
      <c r="V141" s="18" t="str">
        <f>VLOOKUP(B141,Overall!B:AA,21,0)</f>
        <v>https://onlinecourses.nptel.ac.in/noc24_me127/preview</v>
      </c>
      <c r="W141" s="14" t="str">
        <f>VLOOKUP(B141,Overall!B:AA,22,0)</f>
        <v>noc24_me127</v>
      </c>
      <c r="X141" s="20" t="str">
        <f>VLOOKUP(B141,Overall!B:AA,23,0)</f>
        <v>https://nptel.ac.in/courses/112106286</v>
      </c>
      <c r="Y141" s="19" t="str">
        <f>VLOOKUP(B141,Overall!B:AA,24,0)</f>
        <v>https://nptel.ac.in/courses/112106286</v>
      </c>
      <c r="Z141" s="14">
        <f>VLOOKUP(B141,Overall!B:AA,25,0)</f>
        <v>112106286</v>
      </c>
      <c r="AA141" s="14"/>
    </row>
    <row r="142" spans="1:27" x14ac:dyDescent="0.25">
      <c r="A142" s="45">
        <v>141</v>
      </c>
      <c r="B142" s="14" t="s">
        <v>3879</v>
      </c>
      <c r="C142" s="14" t="str">
        <f>VLOOKUP(B142,Overall!B:AA,2,0)</f>
        <v>Mechanical Engineering</v>
      </c>
      <c r="D142" s="14" t="str">
        <f>VLOOKUP(B142,Overall!B:AA,3,0)</f>
        <v>Engineering Fracture Mechanics</v>
      </c>
      <c r="E142" s="14" t="str">
        <f>VLOOKUP(B142,Overall!B:AA,4,0)</f>
        <v>Prof. K. Ramesh,
Prof. Hariprasad</v>
      </c>
      <c r="F142" s="15" t="str">
        <f>VLOOKUP(B142,Overall!B:AA,5,0)</f>
        <v>IIT Madras</v>
      </c>
      <c r="G142" s="15" t="str">
        <f>VLOOKUP(B142,Overall!B:AA,6,0)</f>
        <v>IIT Madras</v>
      </c>
      <c r="H142" s="16" t="str">
        <f>VLOOKUP(B142,Overall!B:AA,7,0)</f>
        <v>12 Weeks</v>
      </c>
      <c r="I142" s="15" t="str">
        <f>VLOOKUP(B142,Overall!B:AA,8,0)</f>
        <v>Rerun</v>
      </c>
      <c r="J142" s="17">
        <f>VLOOKUP(B142,Overall!B:AA,9,0)</f>
        <v>45859</v>
      </c>
      <c r="K142" s="17">
        <f>VLOOKUP(B142,Overall!B:AA,10,0)</f>
        <v>45940</v>
      </c>
      <c r="L142" s="17">
        <f>VLOOKUP(B142,Overall!B:AA,11,0)</f>
        <v>45955</v>
      </c>
      <c r="M142" s="17">
        <f>VLOOKUP(B142,Overall!B:AA,12,0)</f>
        <v>45866</v>
      </c>
      <c r="N142" s="17">
        <f>VLOOKUP(B142,Overall!B:AA,13,0)</f>
        <v>45884</v>
      </c>
      <c r="O142" s="15" t="str">
        <f>VLOOKUP(B142,Overall!B:AA,14,0)</f>
        <v>UG/PG</v>
      </c>
      <c r="P142" s="15" t="str">
        <f>VLOOKUP(B142,Overall!B:AA,15,0)</f>
        <v>Elective</v>
      </c>
      <c r="Q142" s="15" t="str">
        <f>VLOOKUP(B142,Overall!B:AA,16,0)</f>
        <v>Yes</v>
      </c>
      <c r="R142" s="14" t="str">
        <f>VLOOKUP(B142,Overall!B:AA,17,0)</f>
        <v>Advanced Mechanics</v>
      </c>
      <c r="S142" s="20" t="str">
        <f>VLOOKUP(B142,Overall!B:AA,18,0)</f>
        <v>https://onlinecourses.nptel.ac.in/noc25_me109/preview</v>
      </c>
      <c r="T142" s="14" t="str">
        <f>VLOOKUP(B142,Overall!B:AA,19,0)</f>
        <v>noc25_me109</v>
      </c>
      <c r="U142" s="18" t="str">
        <f>VLOOKUP(B142,Overall!B:AA,20,0)</f>
        <v>https://onlinecourses.nptel.ac.in/noc24_me113/preview</v>
      </c>
      <c r="V142" s="18" t="str">
        <f>VLOOKUP(B142,Overall!B:AA,21,0)</f>
        <v>https://onlinecourses.nptel.ac.in/noc24_me113/preview</v>
      </c>
      <c r="W142" s="14" t="str">
        <f>VLOOKUP(B142,Overall!B:AA,22,0)</f>
        <v>noc24_me113</v>
      </c>
      <c r="X142" s="20" t="str">
        <f>VLOOKUP(B142,Overall!B:AA,23,0)</f>
        <v>https://nptel.ac.in/courses/112106065</v>
      </c>
      <c r="Y142" s="19" t="str">
        <f>VLOOKUP(B142,Overall!B:AA,24,0)</f>
        <v>https://nptel.ac.in/courses/112106065</v>
      </c>
      <c r="Z142" s="14">
        <f>VLOOKUP(B142,Overall!B:AA,25,0)</f>
        <v>112106065</v>
      </c>
      <c r="AA142" s="14"/>
    </row>
    <row r="143" spans="1:27" x14ac:dyDescent="0.25">
      <c r="A143" s="45">
        <v>142</v>
      </c>
      <c r="B143" s="14" t="s">
        <v>3884</v>
      </c>
      <c r="C143" s="14" t="str">
        <f>VLOOKUP(B143,Overall!B:AA,2,0)</f>
        <v>Mechanical Engineering</v>
      </c>
      <c r="D143" s="14" t="str">
        <f>VLOOKUP(B143,Overall!B:AA,3,0)</f>
        <v>Explosions and Safety</v>
      </c>
      <c r="E143" s="14" t="str">
        <f>VLOOKUP(B143,Overall!B:AA,4,0)</f>
        <v>Prof. K. Ramamurthi,
Prof. Prasad Patnaik BSV</v>
      </c>
      <c r="F143" s="15" t="str">
        <f>VLOOKUP(B143,Overall!B:AA,5,0)</f>
        <v>IIT Madras</v>
      </c>
      <c r="G143" s="15" t="str">
        <f>VLOOKUP(B143,Overall!B:AA,6,0)</f>
        <v>IIT Madras</v>
      </c>
      <c r="H143" s="16" t="str">
        <f>VLOOKUP(B143,Overall!B:AA,7,0)</f>
        <v>12 Weeks</v>
      </c>
      <c r="I143" s="15" t="str">
        <f>VLOOKUP(B143,Overall!B:AA,8,0)</f>
        <v>Rerun</v>
      </c>
      <c r="J143" s="17">
        <f>VLOOKUP(B143,Overall!B:AA,9,0)</f>
        <v>45859</v>
      </c>
      <c r="K143" s="17">
        <f>VLOOKUP(B143,Overall!B:AA,10,0)</f>
        <v>45940</v>
      </c>
      <c r="L143" s="17">
        <f>VLOOKUP(B143,Overall!B:AA,11,0)</f>
        <v>45955</v>
      </c>
      <c r="M143" s="17">
        <f>VLOOKUP(B143,Overall!B:AA,12,0)</f>
        <v>45866</v>
      </c>
      <c r="N143" s="17">
        <f>VLOOKUP(B143,Overall!B:AA,13,0)</f>
        <v>45884</v>
      </c>
      <c r="O143" s="15" t="str">
        <f>VLOOKUP(B143,Overall!B:AA,14,0)</f>
        <v>UG/PG</v>
      </c>
      <c r="P143" s="15" t="str">
        <f>VLOOKUP(B143,Overall!B:AA,15,0)</f>
        <v>Elective</v>
      </c>
      <c r="Q143" s="15" t="str">
        <f>VLOOKUP(B143,Overall!B:AA,16,0)</f>
        <v>Yes</v>
      </c>
      <c r="R143" s="14">
        <f>VLOOKUP(B143,Overall!B:AA,17,0)</f>
        <v>0</v>
      </c>
      <c r="S143" s="20" t="str">
        <f>VLOOKUP(B143,Overall!B:AA,18,0)</f>
        <v>https://onlinecourses.nptel.ac.in/noc25_me110/preview</v>
      </c>
      <c r="T143" s="14" t="str">
        <f>VLOOKUP(B143,Overall!B:AA,19,0)</f>
        <v>noc25_me110</v>
      </c>
      <c r="U143" s="18" t="str">
        <f>VLOOKUP(B143,Overall!B:AA,20,0)</f>
        <v>https://onlinecourses.nptel.ac.in/noc24_me31/preview</v>
      </c>
      <c r="V143" s="18" t="str">
        <f>VLOOKUP(B143,Overall!B:AA,21,0)</f>
        <v>https://onlinecourses.nptel.ac.in/noc24_me31/preview</v>
      </c>
      <c r="W143" s="14" t="str">
        <f>VLOOKUP(B143,Overall!B:AA,22,0)</f>
        <v>noc24_me31</v>
      </c>
      <c r="X143" s="20" t="str">
        <f>VLOOKUP(B143,Overall!B:AA,23,0)</f>
        <v>https://nptel.ac.in/courses/112106177</v>
      </c>
      <c r="Y143" s="19" t="str">
        <f>VLOOKUP(B143,Overall!B:AA,24,0)</f>
        <v>https://nptel.ac.in/courses/112106177</v>
      </c>
      <c r="Z143" s="14">
        <f>VLOOKUP(B143,Overall!B:AA,25,0)</f>
        <v>112106177</v>
      </c>
      <c r="AA143" s="14"/>
    </row>
    <row r="144" spans="1:27" x14ac:dyDescent="0.25">
      <c r="A144" s="45">
        <v>143</v>
      </c>
      <c r="B144" s="14" t="s">
        <v>3889</v>
      </c>
      <c r="C144" s="14" t="str">
        <f>VLOOKUP(B144,Overall!B:AA,2,0)</f>
        <v>Mechanical Engineering</v>
      </c>
      <c r="D144" s="14" t="str">
        <f>VLOOKUP(B144,Overall!B:AA,3,0)</f>
        <v>Advanced Fluid Mechanics</v>
      </c>
      <c r="E144" s="14" t="str">
        <f>VLOOKUP(B144,Overall!B:AA,4,0)</f>
        <v>Prof. Anubhab Roy</v>
      </c>
      <c r="F144" s="15" t="str">
        <f>VLOOKUP(B144,Overall!B:AA,5,0)</f>
        <v>IIT Madras</v>
      </c>
      <c r="G144" s="15" t="str">
        <f>VLOOKUP(B144,Overall!B:AA,6,0)</f>
        <v>IIT Madras</v>
      </c>
      <c r="H144" s="16" t="str">
        <f>VLOOKUP(B144,Overall!B:AA,7,0)</f>
        <v>12 Weeks</v>
      </c>
      <c r="I144" s="15" t="str">
        <f>VLOOKUP(B144,Overall!B:AA,8,0)</f>
        <v>New</v>
      </c>
      <c r="J144" s="17">
        <f>VLOOKUP(B144,Overall!B:AA,9,0)</f>
        <v>45859</v>
      </c>
      <c r="K144" s="17">
        <f>VLOOKUP(B144,Overall!B:AA,10,0)</f>
        <v>45940</v>
      </c>
      <c r="L144" s="17">
        <f>VLOOKUP(B144,Overall!B:AA,11,0)</f>
        <v>45955</v>
      </c>
      <c r="M144" s="17">
        <f>VLOOKUP(B144,Overall!B:AA,12,0)</f>
        <v>45866</v>
      </c>
      <c r="N144" s="17">
        <f>VLOOKUP(B144,Overall!B:AA,13,0)</f>
        <v>45884</v>
      </c>
      <c r="O144" s="15" t="str">
        <f>VLOOKUP(B144,Overall!B:AA,14,0)</f>
        <v>PG</v>
      </c>
      <c r="P144" s="15" t="str">
        <f>VLOOKUP(B144,Overall!B:AA,15,0)</f>
        <v>Core</v>
      </c>
      <c r="Q144" s="15" t="str">
        <f>VLOOKUP(B144,Overall!B:AA,16,0)</f>
        <v>Yes</v>
      </c>
      <c r="R144" s="14" t="str">
        <f>VLOOKUP(B144,Overall!B:AA,17,0)</f>
        <v>Computational Thermo Fluids</v>
      </c>
      <c r="S144" s="20" t="str">
        <f>VLOOKUP(B144,Overall!B:AA,18,0)</f>
        <v>https://onlinecourses.nptel.ac.in/noc25_me111/preview</v>
      </c>
      <c r="T144" s="14" t="str">
        <f>VLOOKUP(B144,Overall!B:AA,19,0)</f>
        <v>noc25_me111</v>
      </c>
      <c r="U144" s="14">
        <f>VLOOKUP(B144,Overall!B:AA,20,0)</f>
        <v>0</v>
      </c>
      <c r="V144" s="14">
        <f>VLOOKUP(B144,Overall!B:AA,21,0)</f>
        <v>0</v>
      </c>
      <c r="W144" s="14">
        <f>VLOOKUP(B144,Overall!B:AA,22,0)</f>
        <v>0</v>
      </c>
      <c r="X144" s="20" t="str">
        <f>VLOOKUP(B144,Overall!B:AA,23,0)</f>
        <v>https://nptel.ac.in/courses/112106768</v>
      </c>
      <c r="Y144" s="19" t="str">
        <f>VLOOKUP(B144,Overall!B:AA,24,0)</f>
        <v>https://nptel.ac.in/courses/112106768</v>
      </c>
      <c r="Z144" s="14" t="str">
        <f>VLOOKUP(B144,Overall!B:AA,25,0)</f>
        <v>112106768</v>
      </c>
      <c r="AA144" s="14"/>
    </row>
    <row r="145" spans="1:27" x14ac:dyDescent="0.25">
      <c r="A145" s="45">
        <v>144</v>
      </c>
      <c r="B145" s="14" t="s">
        <v>3924</v>
      </c>
      <c r="C145" s="14" t="str">
        <f>VLOOKUP(B145,Overall!B:AA,2,0)</f>
        <v>Mechanical Engineering</v>
      </c>
      <c r="D145" s="14" t="str">
        <f>VLOOKUP(B145,Overall!B:AA,3,0)</f>
        <v>Theory of Production Processes</v>
      </c>
      <c r="E145" s="14" t="str">
        <f>VLOOKUP(B145,Overall!B:AA,4,0)</f>
        <v>Prof. P. K. Jha</v>
      </c>
      <c r="F145" s="15" t="str">
        <f>VLOOKUP(B145,Overall!B:AA,5,0)</f>
        <v>IIT Roorkee</v>
      </c>
      <c r="G145" s="15" t="str">
        <f>VLOOKUP(B145,Overall!B:AA,6,0)</f>
        <v>IIT Roorkee</v>
      </c>
      <c r="H145" s="16" t="str">
        <f>VLOOKUP(B145,Overall!B:AA,7,0)</f>
        <v>12 Weeks</v>
      </c>
      <c r="I145" s="15" t="str">
        <f>VLOOKUP(B145,Overall!B:AA,8,0)</f>
        <v>Rerun</v>
      </c>
      <c r="J145" s="17">
        <f>VLOOKUP(B145,Overall!B:AA,9,0)</f>
        <v>45859</v>
      </c>
      <c r="K145" s="17">
        <f>VLOOKUP(B145,Overall!B:AA,10,0)</f>
        <v>45940</v>
      </c>
      <c r="L145" s="17">
        <f>VLOOKUP(B145,Overall!B:AA,11,0)</f>
        <v>45955</v>
      </c>
      <c r="M145" s="17">
        <f>VLOOKUP(B145,Overall!B:AA,12,0)</f>
        <v>45866</v>
      </c>
      <c r="N145" s="17">
        <f>VLOOKUP(B145,Overall!B:AA,13,0)</f>
        <v>45884</v>
      </c>
      <c r="O145" s="15" t="str">
        <f>VLOOKUP(B145,Overall!B:AA,14,0)</f>
        <v>UG</v>
      </c>
      <c r="P145" s="15" t="str">
        <f>VLOOKUP(B145,Overall!B:AA,15,0)</f>
        <v>Core</v>
      </c>
      <c r="Q145" s="15" t="str">
        <f>VLOOKUP(B145,Overall!B:AA,16,0)</f>
        <v>No</v>
      </c>
      <c r="R145" s="14" t="str">
        <f>VLOOKUP(B145,Overall!B:AA,17,0)</f>
        <v>Manufacturing Processes and Technology</v>
      </c>
      <c r="S145" s="20" t="str">
        <f>VLOOKUP(B145,Overall!B:AA,18,0)</f>
        <v>https://onlinecourses.nptel.ac.in/noc25_me118/preview</v>
      </c>
      <c r="T145" s="14" t="str">
        <f>VLOOKUP(B145,Overall!B:AA,19,0)</f>
        <v>noc25_me118</v>
      </c>
      <c r="U145" s="18" t="str">
        <f>VLOOKUP(B145,Overall!B:AA,20,0)</f>
        <v>https://onlinecourses.nptel.ac.in/noc24_me122/preview</v>
      </c>
      <c r="V145" s="18" t="str">
        <f>VLOOKUP(B145,Overall!B:AA,21,0)</f>
        <v>https://onlinecourses.nptel.ac.in/noc24_me122/preview</v>
      </c>
      <c r="W145" s="14" t="str">
        <f>VLOOKUP(B145,Overall!B:AA,22,0)</f>
        <v>noc24_me122</v>
      </c>
      <c r="X145" s="20" t="str">
        <f>VLOOKUP(B145,Overall!B:AA,23,0)</f>
        <v>https://nptel.ac.in/courses/112107239</v>
      </c>
      <c r="Y145" s="19" t="str">
        <f>VLOOKUP(B145,Overall!B:AA,24,0)</f>
        <v>https://nptel.ac.in/courses/112107239</v>
      </c>
      <c r="Z145" s="14">
        <f>VLOOKUP(B145,Overall!B:AA,25,0)</f>
        <v>112107239</v>
      </c>
      <c r="AA145" s="14"/>
    </row>
    <row r="146" spans="1:27" x14ac:dyDescent="0.25">
      <c r="A146" s="45">
        <v>145</v>
      </c>
      <c r="B146" s="14" t="s">
        <v>3934</v>
      </c>
      <c r="C146" s="14" t="str">
        <f>VLOOKUP(B146,Overall!B:AA,2,0)</f>
        <v>Mechanical Engineering</v>
      </c>
      <c r="D146" s="14" t="str">
        <f>VLOOKUP(B146,Overall!B:AA,3,0)</f>
        <v>Joining Technologies for Metals</v>
      </c>
      <c r="E146" s="14" t="str">
        <f>VLOOKUP(B146,Overall!B:AA,4,0)</f>
        <v>Prof. D. K. Dwivedi</v>
      </c>
      <c r="F146" s="15" t="str">
        <f>VLOOKUP(B146,Overall!B:AA,5,0)</f>
        <v>IIT Roorkee</v>
      </c>
      <c r="G146" s="15" t="str">
        <f>VLOOKUP(B146,Overall!B:AA,6,0)</f>
        <v>IIT Roorkee</v>
      </c>
      <c r="H146" s="16" t="str">
        <f>VLOOKUP(B146,Overall!B:AA,7,0)</f>
        <v>12 Weeks</v>
      </c>
      <c r="I146" s="15" t="str">
        <f>VLOOKUP(B146,Overall!B:AA,8,0)</f>
        <v>Rerun</v>
      </c>
      <c r="J146" s="17">
        <f>VLOOKUP(B146,Overall!B:AA,9,0)</f>
        <v>45859</v>
      </c>
      <c r="K146" s="17">
        <f>VLOOKUP(B146,Overall!B:AA,10,0)</f>
        <v>45940</v>
      </c>
      <c r="L146" s="17">
        <f>VLOOKUP(B146,Overall!B:AA,11,0)</f>
        <v>45955</v>
      </c>
      <c r="M146" s="17">
        <f>VLOOKUP(B146,Overall!B:AA,12,0)</f>
        <v>45866</v>
      </c>
      <c r="N146" s="17">
        <f>VLOOKUP(B146,Overall!B:AA,13,0)</f>
        <v>45884</v>
      </c>
      <c r="O146" s="15" t="str">
        <f>VLOOKUP(B146,Overall!B:AA,14,0)</f>
        <v>UG/PG</v>
      </c>
      <c r="P146" s="15" t="str">
        <f>VLOOKUP(B146,Overall!B:AA,15,0)</f>
        <v>Core</v>
      </c>
      <c r="Q146" s="15" t="str">
        <f>VLOOKUP(B146,Overall!B:AA,16,0)</f>
        <v>Yes</v>
      </c>
      <c r="R146" s="14" t="str">
        <f>VLOOKUP(B146,Overall!B:AA,17,0)</f>
        <v>Materials Joining</v>
      </c>
      <c r="S146" s="20" t="str">
        <f>VLOOKUP(B146,Overall!B:AA,18,0)</f>
        <v>https://onlinecourses.nptel.ac.in/noc25_me120/preview</v>
      </c>
      <c r="T146" s="14" t="str">
        <f>VLOOKUP(B146,Overall!B:AA,19,0)</f>
        <v>noc25_me120</v>
      </c>
      <c r="U146" s="18" t="str">
        <f>VLOOKUP(B146,Overall!B:AA,20,0)</f>
        <v>https://onlinecourses.nptel.ac.in/noc24_me124/preview</v>
      </c>
      <c r="V146" s="18" t="str">
        <f>VLOOKUP(B146,Overall!B:AA,21,0)</f>
        <v>https://onlinecourses.nptel.ac.in/noc24_me124/preview</v>
      </c>
      <c r="W146" s="14" t="str">
        <f>VLOOKUP(B146,Overall!B:AA,22,0)</f>
        <v>noc24_me124</v>
      </c>
      <c r="X146" s="20" t="str">
        <f>VLOOKUP(B146,Overall!B:AA,23,0)</f>
        <v>https://nptel.ac.in/courses/112107213</v>
      </c>
      <c r="Y146" s="19" t="str">
        <f>VLOOKUP(B146,Overall!B:AA,24,0)</f>
        <v>https://nptel.ac.in/courses/112107213</v>
      </c>
      <c r="Z146" s="14">
        <f>VLOOKUP(B146,Overall!B:AA,25,0)</f>
        <v>112107213</v>
      </c>
      <c r="AA146" s="14"/>
    </row>
    <row r="147" spans="1:27" x14ac:dyDescent="0.25">
      <c r="A147" s="45">
        <v>146</v>
      </c>
      <c r="B147" s="14" t="s">
        <v>3943</v>
      </c>
      <c r="C147" s="14" t="str">
        <f>VLOOKUP(B147,Overall!B:AA,2,0)</f>
        <v>Mechanical Engineering</v>
      </c>
      <c r="D147" s="14" t="str">
        <f>VLOOKUP(B147,Overall!B:AA,3,0)</f>
        <v>Work System Design</v>
      </c>
      <c r="E147" s="14" t="str">
        <f>VLOOKUP(B147,Overall!B:AA,4,0)</f>
        <v>Prof. Inderdeep Singh</v>
      </c>
      <c r="F147" s="15" t="str">
        <f>VLOOKUP(B147,Overall!B:AA,5,0)</f>
        <v>IIT Roorkee</v>
      </c>
      <c r="G147" s="15" t="str">
        <f>VLOOKUP(B147,Overall!B:AA,6,0)</f>
        <v>IIT Roorkee</v>
      </c>
      <c r="H147" s="16" t="str">
        <f>VLOOKUP(B147,Overall!B:AA,7,0)</f>
        <v>12 Weeks</v>
      </c>
      <c r="I147" s="15" t="str">
        <f>VLOOKUP(B147,Overall!B:AA,8,0)</f>
        <v>Rerun</v>
      </c>
      <c r="J147" s="17">
        <f>VLOOKUP(B147,Overall!B:AA,9,0)</f>
        <v>45859</v>
      </c>
      <c r="K147" s="17">
        <f>VLOOKUP(B147,Overall!B:AA,10,0)</f>
        <v>45940</v>
      </c>
      <c r="L147" s="17">
        <f>VLOOKUP(B147,Overall!B:AA,11,0)</f>
        <v>45955</v>
      </c>
      <c r="M147" s="17">
        <f>VLOOKUP(B147,Overall!B:AA,12,0)</f>
        <v>45866</v>
      </c>
      <c r="N147" s="17">
        <f>VLOOKUP(B147,Overall!B:AA,13,0)</f>
        <v>45884</v>
      </c>
      <c r="O147" s="15" t="str">
        <f>VLOOKUP(B147,Overall!B:AA,14,0)</f>
        <v>UG/PG</v>
      </c>
      <c r="P147" s="15" t="str">
        <f>VLOOKUP(B147,Overall!B:AA,15,0)</f>
        <v>Core</v>
      </c>
      <c r="Q147" s="15" t="str">
        <f>VLOOKUP(B147,Overall!B:AA,16,0)</f>
        <v>Yes</v>
      </c>
      <c r="R147" s="14">
        <f>VLOOKUP(B147,Overall!B:AA,17,0)</f>
        <v>0</v>
      </c>
      <c r="S147" s="20" t="str">
        <f>VLOOKUP(B147,Overall!B:AA,18,0)</f>
        <v>https://onlinecourses.nptel.ac.in/noc25_me122/preview</v>
      </c>
      <c r="T147" s="14" t="str">
        <f>VLOOKUP(B147,Overall!B:AA,19,0)</f>
        <v>noc25_me122</v>
      </c>
      <c r="U147" s="18" t="str">
        <f>VLOOKUP(B147,Overall!B:AA,20,0)</f>
        <v>https://onlinecourses.nptel.ac.in/noc24_me125/preview</v>
      </c>
      <c r="V147" s="18" t="str">
        <f>VLOOKUP(B147,Overall!B:AA,21,0)</f>
        <v>https://onlinecourses.nptel.ac.in/noc24_me125/preview</v>
      </c>
      <c r="W147" s="14" t="str">
        <f>VLOOKUP(B147,Overall!B:AA,22,0)</f>
        <v>noc24_me125</v>
      </c>
      <c r="X147" s="20" t="str">
        <f>VLOOKUP(B147,Overall!B:AA,23,0)</f>
        <v>https://nptel.ac.in/courses/112107249</v>
      </c>
      <c r="Y147" s="19" t="str">
        <f>VLOOKUP(B147,Overall!B:AA,24,0)</f>
        <v>https://nptel.ac.in/courses/112107249</v>
      </c>
      <c r="Z147" s="14">
        <f>VLOOKUP(B147,Overall!B:AA,25,0)</f>
        <v>112107249</v>
      </c>
      <c r="AA147" s="14"/>
    </row>
    <row r="148" spans="1:27" x14ac:dyDescent="0.25">
      <c r="A148" s="45">
        <v>147</v>
      </c>
      <c r="B148" s="14" t="s">
        <v>4059</v>
      </c>
      <c r="C148" s="14" t="str">
        <f>VLOOKUP(B148,Overall!B:AA,2,0)</f>
        <v>Mechanical Engineering</v>
      </c>
      <c r="D148" s="14" t="str">
        <f>VLOOKUP(B148,Overall!B:AA,3,0)</f>
        <v>Applied Thermodynamics for Engineers</v>
      </c>
      <c r="E148" s="14" t="str">
        <f>VLOOKUP(B148,Overall!B:AA,4,0)</f>
        <v>Prof. Dipankar N. Basu</v>
      </c>
      <c r="F148" s="15" t="str">
        <f>VLOOKUP(B148,Overall!B:AA,5,0)</f>
        <v>IIT Guwahati</v>
      </c>
      <c r="G148" s="15" t="str">
        <f>VLOOKUP(B148,Overall!B:AA,6,0)</f>
        <v>IIT Guwahati</v>
      </c>
      <c r="H148" s="16" t="str">
        <f>VLOOKUP(B148,Overall!B:AA,7,0)</f>
        <v>12 Weeks</v>
      </c>
      <c r="I148" s="15" t="str">
        <f>VLOOKUP(B148,Overall!B:AA,8,0)</f>
        <v>Rerun</v>
      </c>
      <c r="J148" s="17">
        <f>VLOOKUP(B148,Overall!B:AA,9,0)</f>
        <v>45859</v>
      </c>
      <c r="K148" s="17">
        <f>VLOOKUP(B148,Overall!B:AA,10,0)</f>
        <v>45940</v>
      </c>
      <c r="L148" s="17">
        <f>VLOOKUP(B148,Overall!B:AA,11,0)</f>
        <v>45955</v>
      </c>
      <c r="M148" s="17">
        <f>VLOOKUP(B148,Overall!B:AA,12,0)</f>
        <v>45866</v>
      </c>
      <c r="N148" s="17">
        <f>VLOOKUP(B148,Overall!B:AA,13,0)</f>
        <v>45884</v>
      </c>
      <c r="O148" s="15" t="str">
        <f>VLOOKUP(B148,Overall!B:AA,14,0)</f>
        <v>UG</v>
      </c>
      <c r="P148" s="15" t="str">
        <f>VLOOKUP(B148,Overall!B:AA,15,0)</f>
        <v>Core</v>
      </c>
      <c r="Q148" s="15" t="str">
        <f>VLOOKUP(B148,Overall!B:AA,16,0)</f>
        <v>No</v>
      </c>
      <c r="R148" s="14" t="str">
        <f>VLOOKUP(B148,Overall!B:AA,17,0)</f>
        <v>Propulsion
Energy Systems</v>
      </c>
      <c r="S148" s="20" t="str">
        <f>VLOOKUP(B148,Overall!B:AA,18,0)</f>
        <v>https://onlinecourses.nptel.ac.in/noc25_me145/preview</v>
      </c>
      <c r="T148" s="14" t="str">
        <f>VLOOKUP(B148,Overall!B:AA,19,0)</f>
        <v>noc25_me145</v>
      </c>
      <c r="U148" s="18" t="str">
        <f>VLOOKUP(B148,Overall!B:AA,20,0)</f>
        <v>https://onlinecourses.nptel.ac.in/noc24_me137/preview</v>
      </c>
      <c r="V148" s="18" t="str">
        <f>VLOOKUP(B148,Overall!B:AA,21,0)</f>
        <v>https://onlinecourses.nptel.ac.in/noc24_me137/preview</v>
      </c>
      <c r="W148" s="14" t="str">
        <f>VLOOKUP(B148,Overall!B:AA,22,0)</f>
        <v>noc24_me137</v>
      </c>
      <c r="X148" s="20" t="str">
        <f>VLOOKUP(B148,Overall!B:AA,23,0)</f>
        <v>https://nptel.ac.in/courses/112103275</v>
      </c>
      <c r="Y148" s="19" t="str">
        <f>VLOOKUP(B148,Overall!B:AA,24,0)</f>
        <v>https://nptel.ac.in/courses/112103275</v>
      </c>
      <c r="Z148" s="14">
        <f>VLOOKUP(B148,Overall!B:AA,25,0)</f>
        <v>112103275</v>
      </c>
      <c r="AA148" s="14"/>
    </row>
    <row r="149" spans="1:27" x14ac:dyDescent="0.25">
      <c r="A149" s="45">
        <v>148</v>
      </c>
      <c r="B149" s="14" t="s">
        <v>4113</v>
      </c>
      <c r="C149" s="14" t="str">
        <f>VLOOKUP(B149,Overall!B:AA,2,0)</f>
        <v>Mechanical Engineering</v>
      </c>
      <c r="D149" s="14" t="str">
        <f>VLOOKUP(B149,Overall!B:AA,3,0)</f>
        <v>Automation in Manufacturing</v>
      </c>
      <c r="E149" s="14" t="str">
        <f>VLOOKUP(B149,Overall!B:AA,4,0)</f>
        <v>Prof. Shrikrishna N. Joshi</v>
      </c>
      <c r="F149" s="15" t="str">
        <f>VLOOKUP(B149,Overall!B:AA,5,0)</f>
        <v>IIT Guwahati</v>
      </c>
      <c r="G149" s="15" t="str">
        <f>VLOOKUP(B149,Overall!B:AA,6,0)</f>
        <v>IIT Guwahati</v>
      </c>
      <c r="H149" s="16" t="str">
        <f>VLOOKUP(B149,Overall!B:AA,7,0)</f>
        <v>12 Weeks</v>
      </c>
      <c r="I149" s="15" t="str">
        <f>VLOOKUP(B149,Overall!B:AA,8,0)</f>
        <v>Rerun</v>
      </c>
      <c r="J149" s="17">
        <f>VLOOKUP(B149,Overall!B:AA,9,0)</f>
        <v>45859</v>
      </c>
      <c r="K149" s="17">
        <f>VLOOKUP(B149,Overall!B:AA,10,0)</f>
        <v>45940</v>
      </c>
      <c r="L149" s="17">
        <f>VLOOKUP(B149,Overall!B:AA,11,0)</f>
        <v>45955</v>
      </c>
      <c r="M149" s="17">
        <f>VLOOKUP(B149,Overall!B:AA,12,0)</f>
        <v>45866</v>
      </c>
      <c r="N149" s="17">
        <f>VLOOKUP(B149,Overall!B:AA,13,0)</f>
        <v>45884</v>
      </c>
      <c r="O149" s="15" t="str">
        <f>VLOOKUP(B149,Overall!B:AA,14,0)</f>
        <v>UG/PG</v>
      </c>
      <c r="P149" s="15" t="str">
        <f>VLOOKUP(B149,Overall!B:AA,15,0)</f>
        <v>Elective</v>
      </c>
      <c r="Q149" s="15" t="str">
        <f>VLOOKUP(B149,Overall!B:AA,16,0)</f>
        <v>Yes</v>
      </c>
      <c r="R149" s="14" t="str">
        <f>VLOOKUP(B149,Overall!B:AA,17,0)</f>
        <v>Manufacturing Processes and Technology</v>
      </c>
      <c r="S149" s="20" t="str">
        <f>VLOOKUP(B149,Overall!B:AA,18,0)</f>
        <v>https://onlinecourses.nptel.ac.in/noc25_me154/preview</v>
      </c>
      <c r="T149" s="14" t="str">
        <f>VLOOKUP(B149,Overall!B:AA,19,0)</f>
        <v>noc25_me154</v>
      </c>
      <c r="U149" s="18" t="str">
        <f>VLOOKUP(B149,Overall!B:AA,20,0)</f>
        <v>https://onlinecourses.nptel.ac.in/noc24_me139/preview</v>
      </c>
      <c r="V149" s="18" t="str">
        <f>VLOOKUP(B149,Overall!B:AA,21,0)</f>
        <v>https://onlinecourses.nptel.ac.in/noc24_me139/preview</v>
      </c>
      <c r="W149" s="14" t="str">
        <f>VLOOKUP(B149,Overall!B:AA,22,0)</f>
        <v>noc24_me139</v>
      </c>
      <c r="X149" s="20" t="str">
        <f>VLOOKUP(B149,Overall!B:AA,23,0)</f>
        <v>https://nptel.ac.in/courses/112103293</v>
      </c>
      <c r="Y149" s="19" t="str">
        <f>VLOOKUP(B149,Overall!B:AA,24,0)</f>
        <v>https://nptel.ac.in/courses/112103293</v>
      </c>
      <c r="Z149" s="14">
        <f>VLOOKUP(B149,Overall!B:AA,25,0)</f>
        <v>112103293</v>
      </c>
      <c r="AA149" s="14"/>
    </row>
    <row r="150" spans="1:27" x14ac:dyDescent="0.25">
      <c r="A150" s="45">
        <v>149</v>
      </c>
      <c r="B150" s="14" t="s">
        <v>4259</v>
      </c>
      <c r="C150" s="14" t="str">
        <f>VLOOKUP(B150,Overall!B:AA,2,0)</f>
        <v>Mechanical/Chemical engineering</v>
      </c>
      <c r="D150" s="14" t="str">
        <f>VLOOKUP(B150,Overall!B:AA,3,0)</f>
        <v>Engineering Thermodynamics</v>
      </c>
      <c r="E150" s="14" t="str">
        <f>VLOOKUP(B150,Overall!B:AA,4,0)</f>
        <v>Prof. V. Raghavan</v>
      </c>
      <c r="F150" s="15" t="str">
        <f>VLOOKUP(B150,Overall!B:AA,5,0)</f>
        <v>IIT Madras</v>
      </c>
      <c r="G150" s="15" t="str">
        <f>VLOOKUP(B150,Overall!B:AA,6,0)</f>
        <v>IIT Madras</v>
      </c>
      <c r="H150" s="16" t="str">
        <f>VLOOKUP(B150,Overall!B:AA,7,0)</f>
        <v>12 Weeks</v>
      </c>
      <c r="I150" s="15" t="str">
        <f>VLOOKUP(B150,Overall!B:AA,8,0)</f>
        <v>Rerun</v>
      </c>
      <c r="J150" s="17">
        <f>VLOOKUP(B150,Overall!B:AA,9,0)</f>
        <v>45859</v>
      </c>
      <c r="K150" s="17">
        <f>VLOOKUP(B150,Overall!B:AA,10,0)</f>
        <v>45940</v>
      </c>
      <c r="L150" s="17">
        <f>VLOOKUP(B150,Overall!B:AA,11,0)</f>
        <v>45955</v>
      </c>
      <c r="M150" s="17">
        <f>VLOOKUP(B150,Overall!B:AA,12,0)</f>
        <v>45866</v>
      </c>
      <c r="N150" s="17">
        <f>VLOOKUP(B150,Overall!B:AA,13,0)</f>
        <v>45884</v>
      </c>
      <c r="O150" s="15" t="str">
        <f>VLOOKUP(B150,Overall!B:AA,14,0)</f>
        <v>UG</v>
      </c>
      <c r="P150" s="15" t="str">
        <f>VLOOKUP(B150,Overall!B:AA,15,0)</f>
        <v>Core</v>
      </c>
      <c r="Q150" s="15" t="str">
        <f>VLOOKUP(B150,Overall!B:AA,16,0)</f>
        <v>No</v>
      </c>
      <c r="R150" s="14">
        <f>VLOOKUP(B150,Overall!B:AA,17,0)</f>
        <v>0</v>
      </c>
      <c r="S150" s="20" t="str">
        <f>VLOOKUP(B150,Overall!B:AA,18,0)</f>
        <v>https://onlinecourses.nptel.ac.in/noc25_me182/preview</v>
      </c>
      <c r="T150" s="14" t="str">
        <f>VLOOKUP(B150,Overall!B:AA,19,0)</f>
        <v>noc25_me182</v>
      </c>
      <c r="U150" s="18" t="str">
        <f>VLOOKUP(B150,Overall!B:AA,20,0)</f>
        <v>https://onlinecourses.nptel.ac.in/noc24_me146/preview</v>
      </c>
      <c r="V150" s="18" t="str">
        <f>VLOOKUP(B150,Overall!B:AA,21,0)</f>
        <v>https://onlinecourses.nptel.ac.in/noc24_me146/preview</v>
      </c>
      <c r="W150" s="14" t="str">
        <f>VLOOKUP(B150,Overall!B:AA,22,0)</f>
        <v>noc24_me146</v>
      </c>
      <c r="X150" s="20" t="str">
        <f>VLOOKUP(B150,Overall!B:AA,23,0)</f>
        <v>https://nptel.ac.in/courses/112106320</v>
      </c>
      <c r="Y150" s="19" t="str">
        <f>VLOOKUP(B150,Overall!B:AA,24,0)</f>
        <v>https://nptel.ac.in/courses/112106320</v>
      </c>
      <c r="Z150" s="14">
        <f>VLOOKUP(B150,Overall!B:AA,25,0)</f>
        <v>112106320</v>
      </c>
      <c r="AA150" s="14"/>
    </row>
    <row r="151" spans="1:27" x14ac:dyDescent="0.25">
      <c r="A151" s="45">
        <v>150</v>
      </c>
      <c r="B151" s="14" t="s">
        <v>4283</v>
      </c>
      <c r="C151" s="14" t="str">
        <f>VLOOKUP(B151,Overall!B:AA,2,0)</f>
        <v>Metallurgical and Materials Engineering</v>
      </c>
      <c r="D151" s="14" t="str">
        <f>VLOOKUP(B151,Overall!B:AA,3,0)</f>
        <v>Powder Metallurgy</v>
      </c>
      <c r="E151" s="14" t="str">
        <f>VLOOKUP(B151,Overall!B:AA,4,0)</f>
        <v>Prof. Ranjit Bauri</v>
      </c>
      <c r="F151" s="15" t="str">
        <f>VLOOKUP(B151,Overall!B:AA,5,0)</f>
        <v>IIT Madras</v>
      </c>
      <c r="G151" s="15" t="str">
        <f>VLOOKUP(B151,Overall!B:AA,6,0)</f>
        <v>IIT Madras</v>
      </c>
      <c r="H151" s="16" t="str">
        <f>VLOOKUP(B151,Overall!B:AA,7,0)</f>
        <v>12 Weeks</v>
      </c>
      <c r="I151" s="15" t="str">
        <f>VLOOKUP(B151,Overall!B:AA,8,0)</f>
        <v>Rerun</v>
      </c>
      <c r="J151" s="17">
        <f>VLOOKUP(B151,Overall!B:AA,9,0)</f>
        <v>45859</v>
      </c>
      <c r="K151" s="17">
        <f>VLOOKUP(B151,Overall!B:AA,10,0)</f>
        <v>45940</v>
      </c>
      <c r="L151" s="17">
        <f>VLOOKUP(B151,Overall!B:AA,11,0)</f>
        <v>45955</v>
      </c>
      <c r="M151" s="17">
        <f>VLOOKUP(B151,Overall!B:AA,12,0)</f>
        <v>45866</v>
      </c>
      <c r="N151" s="17">
        <f>VLOOKUP(B151,Overall!B:AA,13,0)</f>
        <v>45884</v>
      </c>
      <c r="O151" s="15" t="str">
        <f>VLOOKUP(B151,Overall!B:AA,14,0)</f>
        <v>UG/PG</v>
      </c>
      <c r="P151" s="15" t="str">
        <f>VLOOKUP(B151,Overall!B:AA,15,0)</f>
        <v>Elective</v>
      </c>
      <c r="Q151" s="15" t="str">
        <f>VLOOKUP(B151,Overall!B:AA,16,0)</f>
        <v>Yes</v>
      </c>
      <c r="R151" s="14" t="str">
        <f>VLOOKUP(B151,Overall!B:AA,17,0)</f>
        <v>Minor in Metallurgy</v>
      </c>
      <c r="S151" s="20" t="str">
        <f>VLOOKUP(B151,Overall!B:AA,18,0)</f>
        <v>https://onlinecourses.nptel.ac.in/noc25_mm42/preview</v>
      </c>
      <c r="T151" s="14" t="str">
        <f>VLOOKUP(B151,Overall!B:AA,19,0)</f>
        <v>noc25_mm42</v>
      </c>
      <c r="U151" s="18" t="str">
        <f>VLOOKUP(B151,Overall!B:AA,20,0)</f>
        <v>https://onlinecourses.nptel.ac.in/noc24_mm34/preview</v>
      </c>
      <c r="V151" s="18" t="str">
        <f>VLOOKUP(B151,Overall!B:AA,21,0)</f>
        <v>https://onlinecourses.nptel.ac.in/noc24_mm34/preview</v>
      </c>
      <c r="W151" s="14" t="str">
        <f>VLOOKUP(B151,Overall!B:AA,22,0)</f>
        <v>noc24_mm34</v>
      </c>
      <c r="X151" s="20" t="str">
        <f>VLOOKUP(B151,Overall!B:AA,23,0)</f>
        <v>https://nptel.ac.in/courses/113106098</v>
      </c>
      <c r="Y151" s="19" t="str">
        <f>VLOOKUP(B151,Overall!B:AA,24,0)</f>
        <v>https://nptel.ac.in/courses/113106098</v>
      </c>
      <c r="Z151" s="14">
        <f>VLOOKUP(B151,Overall!B:AA,25,0)</f>
        <v>113106098</v>
      </c>
      <c r="AA151" s="14"/>
    </row>
    <row r="152" spans="1:27" x14ac:dyDescent="0.25">
      <c r="A152" s="45">
        <v>151</v>
      </c>
      <c r="B152" s="14" t="s">
        <v>4288</v>
      </c>
      <c r="C152" s="14" t="str">
        <f>VLOOKUP(B152,Overall!B:AA,2,0)</f>
        <v>Metallurgical and Materials Engineering</v>
      </c>
      <c r="D152" s="14" t="str">
        <f>VLOOKUP(B152,Overall!B:AA,3,0)</f>
        <v>Physics of Materials</v>
      </c>
      <c r="E152" s="14" t="str">
        <f>VLOOKUP(B152,Overall!B:AA,4,0)</f>
        <v>Prof. Prathap Haridoss</v>
      </c>
      <c r="F152" s="15" t="str">
        <f>VLOOKUP(B152,Overall!B:AA,5,0)</f>
        <v>IIT Madras</v>
      </c>
      <c r="G152" s="15" t="str">
        <f>VLOOKUP(B152,Overall!B:AA,6,0)</f>
        <v>IIT Madras</v>
      </c>
      <c r="H152" s="16" t="str">
        <f>VLOOKUP(B152,Overall!B:AA,7,0)</f>
        <v>12 Weeks</v>
      </c>
      <c r="I152" s="15" t="str">
        <f>VLOOKUP(B152,Overall!B:AA,8,0)</f>
        <v>Rerun</v>
      </c>
      <c r="J152" s="17">
        <f>VLOOKUP(B152,Overall!B:AA,9,0)</f>
        <v>45859</v>
      </c>
      <c r="K152" s="17">
        <f>VLOOKUP(B152,Overall!B:AA,10,0)</f>
        <v>45940</v>
      </c>
      <c r="L152" s="17">
        <f>VLOOKUP(B152,Overall!B:AA,11,0)</f>
        <v>45955</v>
      </c>
      <c r="M152" s="17">
        <f>VLOOKUP(B152,Overall!B:AA,12,0)</f>
        <v>45866</v>
      </c>
      <c r="N152" s="17">
        <f>VLOOKUP(B152,Overall!B:AA,13,0)</f>
        <v>45884</v>
      </c>
      <c r="O152" s="15" t="str">
        <f>VLOOKUP(B152,Overall!B:AA,14,0)</f>
        <v>UG/PG</v>
      </c>
      <c r="P152" s="15" t="str">
        <f>VLOOKUP(B152,Overall!B:AA,15,0)</f>
        <v>Elective</v>
      </c>
      <c r="Q152" s="15" t="str">
        <f>VLOOKUP(B152,Overall!B:AA,16,0)</f>
        <v>Yes</v>
      </c>
      <c r="R152" s="14" t="str">
        <f>VLOOKUP(B152,Overall!B:AA,17,0)</f>
        <v>Electronic Materials</v>
      </c>
      <c r="S152" s="20" t="str">
        <f>VLOOKUP(B152,Overall!B:AA,18,0)</f>
        <v>https://onlinecourses.nptel.ac.in/noc25_mm43/preview</v>
      </c>
      <c r="T152" s="14" t="str">
        <f>VLOOKUP(B152,Overall!B:AA,19,0)</f>
        <v>noc25_mm43</v>
      </c>
      <c r="U152" s="18" t="str">
        <f>VLOOKUP(B152,Overall!B:AA,20,0)</f>
        <v>https://onlinecourses.nptel.ac.in/noc24_mm39/preview</v>
      </c>
      <c r="V152" s="18" t="str">
        <f>VLOOKUP(B152,Overall!B:AA,21,0)</f>
        <v>https://onlinecourses.nptel.ac.in/noc24_mm39/preview</v>
      </c>
      <c r="W152" s="14" t="str">
        <f>VLOOKUP(B152,Overall!B:AA,22,0)</f>
        <v>noc24_mm39</v>
      </c>
      <c r="X152" s="20" t="str">
        <f>VLOOKUP(B152,Overall!B:AA,23,0)</f>
        <v>https://nptel.ac.in/courses/113106039</v>
      </c>
      <c r="Y152" s="19" t="str">
        <f>VLOOKUP(B152,Overall!B:AA,24,0)</f>
        <v>https://nptel.ac.in/courses/113106039</v>
      </c>
      <c r="Z152" s="14">
        <f>VLOOKUP(B152,Overall!B:AA,25,0)</f>
        <v>113106039</v>
      </c>
      <c r="AA152" s="14"/>
    </row>
    <row r="153" spans="1:27" x14ac:dyDescent="0.25">
      <c r="A153" s="45">
        <v>152</v>
      </c>
      <c r="B153" s="14" t="s">
        <v>4297</v>
      </c>
      <c r="C153" s="14" t="str">
        <f>VLOOKUP(B153,Overall!B:AA,2,0)</f>
        <v>Metallurgical and Materials Engineering</v>
      </c>
      <c r="D153" s="14" t="str">
        <f>VLOOKUP(B153,Overall!B:AA,3,0)</f>
        <v>Aluminium based Alloys and Metal Matrix Composites</v>
      </c>
      <c r="E153" s="14" t="str">
        <f>VLOOKUP(B153,Overall!B:AA,4,0)</f>
        <v>Prof. Ranjit Bauri</v>
      </c>
      <c r="F153" s="15" t="str">
        <f>VLOOKUP(B153,Overall!B:AA,5,0)</f>
        <v>IIT Madras</v>
      </c>
      <c r="G153" s="15" t="str">
        <f>VLOOKUP(B153,Overall!B:AA,6,0)</f>
        <v>IIT Madras</v>
      </c>
      <c r="H153" s="16" t="str">
        <f>VLOOKUP(B153,Overall!B:AA,7,0)</f>
        <v>12 Weeks</v>
      </c>
      <c r="I153" s="15" t="str">
        <f>VLOOKUP(B153,Overall!B:AA,8,0)</f>
        <v>Rerun</v>
      </c>
      <c r="J153" s="17">
        <f>VLOOKUP(B153,Overall!B:AA,9,0)</f>
        <v>45859</v>
      </c>
      <c r="K153" s="17">
        <f>VLOOKUP(B153,Overall!B:AA,10,0)</f>
        <v>45940</v>
      </c>
      <c r="L153" s="17">
        <f>VLOOKUP(B153,Overall!B:AA,11,0)</f>
        <v>45955</v>
      </c>
      <c r="M153" s="17">
        <f>VLOOKUP(B153,Overall!B:AA,12,0)</f>
        <v>45866</v>
      </c>
      <c r="N153" s="17">
        <f>VLOOKUP(B153,Overall!B:AA,13,0)</f>
        <v>45884</v>
      </c>
      <c r="O153" s="15" t="str">
        <f>VLOOKUP(B153,Overall!B:AA,14,0)</f>
        <v>UG/PG</v>
      </c>
      <c r="P153" s="15" t="str">
        <f>VLOOKUP(B153,Overall!B:AA,15,0)</f>
        <v>Elective</v>
      </c>
      <c r="Q153" s="15" t="str">
        <f>VLOOKUP(B153,Overall!B:AA,16,0)</f>
        <v>Yes</v>
      </c>
      <c r="R153" s="14">
        <f>VLOOKUP(B153,Overall!B:AA,17,0)</f>
        <v>0</v>
      </c>
      <c r="S153" s="20" t="str">
        <f>VLOOKUP(B153,Overall!B:AA,18,0)</f>
        <v>https://onlinecourses.nptel.ac.in/noc25_mm45/preview</v>
      </c>
      <c r="T153" s="14" t="str">
        <f>VLOOKUP(B153,Overall!B:AA,19,0)</f>
        <v>noc25_mm45</v>
      </c>
      <c r="U153" s="18" t="str">
        <f>VLOOKUP(B153,Overall!B:AA,20,0)</f>
        <v>https://onlinecourses.nptel.ac.in/noc24_mm40/preview</v>
      </c>
      <c r="V153" s="18" t="str">
        <f>VLOOKUP(B153,Overall!B:AA,21,0)</f>
        <v>https://onlinecourses.nptel.ac.in/noc24_mm40/preview</v>
      </c>
      <c r="W153" s="14" t="str">
        <f>VLOOKUP(B153,Overall!B:AA,22,0)</f>
        <v>noc24_mm40</v>
      </c>
      <c r="X153" s="20" t="str">
        <f>VLOOKUP(B153,Overall!B:AA,23,0)</f>
        <v>https://nptel.ac.in/courses/113106105</v>
      </c>
      <c r="Y153" s="19" t="str">
        <f>VLOOKUP(B153,Overall!B:AA,24,0)</f>
        <v>https://nptel.ac.in/courses/113106105</v>
      </c>
      <c r="Z153" s="14">
        <f>VLOOKUP(B153,Overall!B:AA,25,0)</f>
        <v>113106105</v>
      </c>
      <c r="AA153" s="14"/>
    </row>
    <row r="154" spans="1:27" x14ac:dyDescent="0.25">
      <c r="A154" s="45">
        <v>153</v>
      </c>
      <c r="B154" s="14" t="s">
        <v>4382</v>
      </c>
      <c r="C154" s="14" t="str">
        <f>VLOOKUP(B154,Overall!B:AA,2,0)</f>
        <v>Metallurgy And Material Science</v>
      </c>
      <c r="D154" s="14" t="str">
        <f>VLOOKUP(B154,Overall!B:AA,3,0)</f>
        <v>Phase Field Modelling: The Materials Science, Mathematics and Computational Aspects</v>
      </c>
      <c r="E154" s="14" t="str">
        <f>VLOOKUP(B154,Overall!B:AA,4,0)</f>
        <v>Prof. M.P. Gururajan</v>
      </c>
      <c r="F154" s="15" t="str">
        <f>VLOOKUP(B154,Overall!B:AA,5,0)</f>
        <v>IIT Bombay</v>
      </c>
      <c r="G154" s="15" t="str">
        <f>VLOOKUP(B154,Overall!B:AA,6,0)</f>
        <v>IIT Bombay</v>
      </c>
      <c r="H154" s="16" t="str">
        <f>VLOOKUP(B154,Overall!B:AA,7,0)</f>
        <v>12 Weeks</v>
      </c>
      <c r="I154" s="15" t="str">
        <f>VLOOKUP(B154,Overall!B:AA,8,0)</f>
        <v>Rerun</v>
      </c>
      <c r="J154" s="17">
        <f>VLOOKUP(B154,Overall!B:AA,9,0)</f>
        <v>45859</v>
      </c>
      <c r="K154" s="17">
        <f>VLOOKUP(B154,Overall!B:AA,10,0)</f>
        <v>45940</v>
      </c>
      <c r="L154" s="17">
        <f>VLOOKUP(B154,Overall!B:AA,11,0)</f>
        <v>45955</v>
      </c>
      <c r="M154" s="17">
        <f>VLOOKUP(B154,Overall!B:AA,12,0)</f>
        <v>45866</v>
      </c>
      <c r="N154" s="17">
        <f>VLOOKUP(B154,Overall!B:AA,13,0)</f>
        <v>45884</v>
      </c>
      <c r="O154" s="15" t="str">
        <f>VLOOKUP(B154,Overall!B:AA,14,0)</f>
        <v>UG/PG</v>
      </c>
      <c r="P154" s="15" t="str">
        <f>VLOOKUP(B154,Overall!B:AA,15,0)</f>
        <v>Elective</v>
      </c>
      <c r="Q154" s="15" t="str">
        <f>VLOOKUP(B154,Overall!B:AA,16,0)</f>
        <v>Yes</v>
      </c>
      <c r="R154" s="14">
        <f>VLOOKUP(B154,Overall!B:AA,17,0)</f>
        <v>0</v>
      </c>
      <c r="S154" s="20" t="str">
        <f>VLOOKUP(B154,Overall!B:AA,18,0)</f>
        <v>https://onlinecourses.nptel.ac.in/noc25_mm62/preview</v>
      </c>
      <c r="T154" s="14" t="str">
        <f>VLOOKUP(B154,Overall!B:AA,19,0)</f>
        <v>noc25_mm62</v>
      </c>
      <c r="U154" s="18" t="str">
        <f>VLOOKUP(B154,Overall!B:AA,20,0)</f>
        <v>https://onlinecourses.nptel.ac.in/noc18_mm17/preview</v>
      </c>
      <c r="V154" s="18" t="str">
        <f>VLOOKUP(B154,Overall!B:AA,21,0)</f>
        <v>https://onlinecourses.nptel.ac.in/noc18_mm17/preview</v>
      </c>
      <c r="W154" s="14" t="str">
        <f>VLOOKUP(B154,Overall!B:AA,22,0)</f>
        <v>noc18_mm17</v>
      </c>
      <c r="X154" s="20" t="str">
        <f>VLOOKUP(B154,Overall!B:AA,23,0)</f>
        <v>https://nptel.ac.in/courses/113101072</v>
      </c>
      <c r="Y154" s="19" t="str">
        <f>VLOOKUP(B154,Overall!B:AA,24,0)</f>
        <v>https://nptel.ac.in/courses/113101072</v>
      </c>
      <c r="Z154" s="14">
        <f>VLOOKUP(B154,Overall!B:AA,25,0)</f>
        <v>113101072</v>
      </c>
      <c r="AA154" s="14"/>
    </row>
    <row r="155" spans="1:27" x14ac:dyDescent="0.25">
      <c r="A155" s="45">
        <v>154</v>
      </c>
      <c r="B155" s="14" t="s">
        <v>4394</v>
      </c>
      <c r="C155" s="14" t="str">
        <f>VLOOKUP(B155,Overall!B:AA,2,0)</f>
        <v>Metallurgy and Materials Science</v>
      </c>
      <c r="D155" s="14" t="str">
        <f>VLOOKUP(B155,Overall!B:AA,3,0)</f>
        <v>Computational Thermodynamics and Kinetics of Materials</v>
      </c>
      <c r="E155" s="14" t="str">
        <f>VLOOKUP(B155,Overall!B:AA,4,0)</f>
        <v>Prof. K. Guruvidyathri</v>
      </c>
      <c r="F155" s="15" t="str">
        <f>VLOOKUP(B155,Overall!B:AA,5,0)</f>
        <v>University of Hyderabad</v>
      </c>
      <c r="G155" s="15" t="str">
        <f>VLOOKUP(B155,Overall!B:AA,6,0)</f>
        <v>IIT Madras</v>
      </c>
      <c r="H155" s="16" t="str">
        <f>VLOOKUP(B155,Overall!B:AA,7,0)</f>
        <v>12 Weeks</v>
      </c>
      <c r="I155" s="15" t="str">
        <f>VLOOKUP(B155,Overall!B:AA,8,0)</f>
        <v>New</v>
      </c>
      <c r="J155" s="17">
        <f>VLOOKUP(B155,Overall!B:AA,9,0)</f>
        <v>45859</v>
      </c>
      <c r="K155" s="17">
        <f>VLOOKUP(B155,Overall!B:AA,10,0)</f>
        <v>45940</v>
      </c>
      <c r="L155" s="17">
        <f>VLOOKUP(B155,Overall!B:AA,11,0)</f>
        <v>45955</v>
      </c>
      <c r="M155" s="17">
        <f>VLOOKUP(B155,Overall!B:AA,12,0)</f>
        <v>45866</v>
      </c>
      <c r="N155" s="17">
        <f>VLOOKUP(B155,Overall!B:AA,13,0)</f>
        <v>45884</v>
      </c>
      <c r="O155" s="15" t="str">
        <f>VLOOKUP(B155,Overall!B:AA,14,0)</f>
        <v>UG/PG</v>
      </c>
      <c r="P155" s="15" t="str">
        <f>VLOOKUP(B155,Overall!B:AA,15,0)</f>
        <v>Elective</v>
      </c>
      <c r="Q155" s="15" t="str">
        <f>VLOOKUP(B155,Overall!B:AA,16,0)</f>
        <v>Yes</v>
      </c>
      <c r="R155" s="14" t="str">
        <f>VLOOKUP(B155,Overall!B:AA,17,0)</f>
        <v>Minor in Metallurgy</v>
      </c>
      <c r="S155" s="20" t="str">
        <f>VLOOKUP(B155,Overall!B:AA,18,0)</f>
        <v>https://onlinecourses.nptel.ac.in/noc25_mm64/preview</v>
      </c>
      <c r="T155" s="14" t="str">
        <f>VLOOKUP(B155,Overall!B:AA,19,0)</f>
        <v>noc25_mm64</v>
      </c>
      <c r="U155" s="14">
        <f>VLOOKUP(B155,Overall!B:AA,20,0)</f>
        <v>0</v>
      </c>
      <c r="V155" s="14">
        <f>VLOOKUP(B155,Overall!B:AA,21,0)</f>
        <v>0</v>
      </c>
      <c r="W155" s="14">
        <f>VLOOKUP(B155,Overall!B:AA,22,0)</f>
        <v>0</v>
      </c>
      <c r="X155" s="20" t="str">
        <f>VLOOKUP(B155,Overall!B:AA,23,0)</f>
        <v>https://nptel.ac.in/courses/113106776</v>
      </c>
      <c r="Y155" s="19" t="str">
        <f>VLOOKUP(B155,Overall!B:AA,24,0)</f>
        <v>https://nptel.ac.in/courses/113106776</v>
      </c>
      <c r="Z155" s="14" t="str">
        <f>VLOOKUP(B155,Overall!B:AA,25,0)</f>
        <v>113106776</v>
      </c>
      <c r="AA155" s="14"/>
    </row>
    <row r="156" spans="1:27" x14ac:dyDescent="0.25">
      <c r="A156" s="45">
        <v>155</v>
      </c>
      <c r="B156" s="14" t="s">
        <v>4446</v>
      </c>
      <c r="C156" s="14" t="str">
        <f>VLOOKUP(B156,Overall!B:AA,2,0)</f>
        <v>Multidisciplinary</v>
      </c>
      <c r="D156" s="14" t="str">
        <f>VLOOKUP(B156,Overall!B:AA,3,0)</f>
        <v>Neuroscience of Human Movements</v>
      </c>
      <c r="E156" s="14" t="str">
        <f>VLOOKUP(B156,Overall!B:AA,4,0)</f>
        <v>Prof. Varadhan</v>
      </c>
      <c r="F156" s="15" t="str">
        <f>VLOOKUP(B156,Overall!B:AA,5,0)</f>
        <v>IIT Madras</v>
      </c>
      <c r="G156" s="15" t="str">
        <f>VLOOKUP(B156,Overall!B:AA,6,0)</f>
        <v>IIT Madras</v>
      </c>
      <c r="H156" s="16" t="str">
        <f>VLOOKUP(B156,Overall!B:AA,7,0)</f>
        <v>12 Weeks</v>
      </c>
      <c r="I156" s="15" t="str">
        <f>VLOOKUP(B156,Overall!B:AA,8,0)</f>
        <v>Rerun</v>
      </c>
      <c r="J156" s="17">
        <f>VLOOKUP(B156,Overall!B:AA,9,0)</f>
        <v>45859</v>
      </c>
      <c r="K156" s="17">
        <f>VLOOKUP(B156,Overall!B:AA,10,0)</f>
        <v>45940</v>
      </c>
      <c r="L156" s="17">
        <f>VLOOKUP(B156,Overall!B:AA,11,0)</f>
        <v>45955</v>
      </c>
      <c r="M156" s="17">
        <f>VLOOKUP(B156,Overall!B:AA,12,0)</f>
        <v>45866</v>
      </c>
      <c r="N156" s="17">
        <f>VLOOKUP(B156,Overall!B:AA,13,0)</f>
        <v>45884</v>
      </c>
      <c r="O156" s="15" t="str">
        <f>VLOOKUP(B156,Overall!B:AA,14,0)</f>
        <v>UG/PG</v>
      </c>
      <c r="P156" s="15" t="str">
        <f>VLOOKUP(B156,Overall!B:AA,15,0)</f>
        <v>Elective</v>
      </c>
      <c r="Q156" s="15" t="str">
        <f>VLOOKUP(B156,Overall!B:AA,16,0)</f>
        <v>Yes</v>
      </c>
      <c r="R156" s="14">
        <f>VLOOKUP(B156,Overall!B:AA,17,0)</f>
        <v>0</v>
      </c>
      <c r="S156" s="20" t="str">
        <f>VLOOKUP(B156,Overall!B:AA,18,0)</f>
        <v>https://onlinecourses.nptel.ac.in/noc25_ge58/preview</v>
      </c>
      <c r="T156" s="14" t="str">
        <f>VLOOKUP(B156,Overall!B:AA,19,0)</f>
        <v>noc25_ge58</v>
      </c>
      <c r="U156" s="18" t="str">
        <f>VLOOKUP(B156,Overall!B:AA,20,0)</f>
        <v>https://onlinecourses.nptel.ac.in/noc24_ge55/preview</v>
      </c>
      <c r="V156" s="18" t="str">
        <f>VLOOKUP(B156,Overall!B:AA,21,0)</f>
        <v>https://onlinecourses.nptel.ac.in/noc24_ge55/preview</v>
      </c>
      <c r="W156" s="14" t="str">
        <f>VLOOKUP(B156,Overall!B:AA,22,0)</f>
        <v>noc24_ge55</v>
      </c>
      <c r="X156" s="20" t="str">
        <f>VLOOKUP(B156,Overall!B:AA,23,0)</f>
        <v>https://nptel.ac.in/courses/127106001</v>
      </c>
      <c r="Y156" s="19" t="str">
        <f>VLOOKUP(B156,Overall!B:AA,24,0)</f>
        <v>https://nptel.ac.in/courses/127106001</v>
      </c>
      <c r="Z156" s="14">
        <f>VLOOKUP(B156,Overall!B:AA,25,0)</f>
        <v>127106001</v>
      </c>
      <c r="AA156" s="14"/>
    </row>
    <row r="157" spans="1:27" x14ac:dyDescent="0.25">
      <c r="A157" s="45">
        <v>156</v>
      </c>
      <c r="B157" s="14" t="s">
        <v>4452</v>
      </c>
      <c r="C157" s="14" t="str">
        <f>VLOOKUP(B157,Overall!B:AA,2,0)</f>
        <v>Multidisciplinary</v>
      </c>
      <c r="D157" s="14" t="str">
        <f>VLOOKUP(B157,Overall!B:AA,3,0)</f>
        <v>Numerical Methods for Engineers</v>
      </c>
      <c r="E157" s="14" t="str">
        <f>VLOOKUP(B157,Overall!B:AA,4,0)</f>
        <v>Prof. Niket Kaisare</v>
      </c>
      <c r="F157" s="15" t="str">
        <f>VLOOKUP(B157,Overall!B:AA,5,0)</f>
        <v>IIT Madras</v>
      </c>
      <c r="G157" s="15" t="str">
        <f>VLOOKUP(B157,Overall!B:AA,6,0)</f>
        <v>IIT Madras</v>
      </c>
      <c r="H157" s="16" t="str">
        <f>VLOOKUP(B157,Overall!B:AA,7,0)</f>
        <v>12 Weeks</v>
      </c>
      <c r="I157" s="15" t="str">
        <f>VLOOKUP(B157,Overall!B:AA,8,0)</f>
        <v>Rerun</v>
      </c>
      <c r="J157" s="17">
        <f>VLOOKUP(B157,Overall!B:AA,9,0)</f>
        <v>45859</v>
      </c>
      <c r="K157" s="17">
        <f>VLOOKUP(B157,Overall!B:AA,10,0)</f>
        <v>45940</v>
      </c>
      <c r="L157" s="17">
        <f>VLOOKUP(B157,Overall!B:AA,11,0)</f>
        <v>45955</v>
      </c>
      <c r="M157" s="17">
        <f>VLOOKUP(B157,Overall!B:AA,12,0)</f>
        <v>45866</v>
      </c>
      <c r="N157" s="17">
        <f>VLOOKUP(B157,Overall!B:AA,13,0)</f>
        <v>45884</v>
      </c>
      <c r="O157" s="15" t="str">
        <f>VLOOKUP(B157,Overall!B:AA,14,0)</f>
        <v>UG</v>
      </c>
      <c r="P157" s="15" t="str">
        <f>VLOOKUP(B157,Overall!B:AA,15,0)</f>
        <v>Core</v>
      </c>
      <c r="Q157" s="15" t="str">
        <f>VLOOKUP(B157,Overall!B:AA,16,0)</f>
        <v>No</v>
      </c>
      <c r="R157" s="14" t="str">
        <f>VLOOKUP(B157,Overall!B:AA,17,0)</f>
        <v>Computational Chemical Engineering
Computational Engineering
Computational Mechanics
Advanced Mechanics</v>
      </c>
      <c r="S157" s="20" t="str">
        <f>VLOOKUP(B157,Overall!B:AA,18,0)</f>
        <v>https://onlinecourses.nptel.ac.in/noc25_ge59/preview</v>
      </c>
      <c r="T157" s="14" t="str">
        <f>VLOOKUP(B157,Overall!B:AA,19,0)</f>
        <v>noc25_ge59</v>
      </c>
      <c r="U157" s="18" t="str">
        <f>VLOOKUP(B157,Overall!B:AA,20,0)</f>
        <v>https://onlinecourses.nptel.ac.in/noc24_ge46/preview</v>
      </c>
      <c r="V157" s="18" t="str">
        <f>VLOOKUP(B157,Overall!B:AA,21,0)</f>
        <v>https://onlinecourses.nptel.ac.in/noc24_ge46/preview</v>
      </c>
      <c r="W157" s="14" t="str">
        <f>VLOOKUP(B157,Overall!B:AA,22,0)</f>
        <v>noc24_ge46</v>
      </c>
      <c r="X157" s="20" t="str">
        <f>VLOOKUP(B157,Overall!B:AA,23,0)</f>
        <v>https://nptel.ac.in/courses/127106019</v>
      </c>
      <c r="Y157" s="19" t="str">
        <f>VLOOKUP(B157,Overall!B:AA,24,0)</f>
        <v>https://nptel.ac.in/courses/127106019</v>
      </c>
      <c r="Z157" s="14">
        <f>VLOOKUP(B157,Overall!B:AA,25,0)</f>
        <v>127106019</v>
      </c>
      <c r="AA157" s="14"/>
    </row>
    <row r="158" spans="1:27" x14ac:dyDescent="0.25">
      <c r="A158" s="45">
        <v>157</v>
      </c>
      <c r="B158" s="14" t="s">
        <v>4475</v>
      </c>
      <c r="C158" s="14" t="str">
        <f>VLOOKUP(B158,Overall!B:AA,2,0)</f>
        <v>Multidisciplinary</v>
      </c>
      <c r="D158" s="14" t="str">
        <f>VLOOKUP(B158,Overall!B:AA,3,0)</f>
        <v>Accreditation and Outcome Based Learning</v>
      </c>
      <c r="E158" s="14" t="str">
        <f>VLOOKUP(B158,Overall!B:AA,4,0)</f>
        <v>Prof. Ak Ray (Retd.),
Prof. Sk Das Mandal</v>
      </c>
      <c r="F158" s="15" t="str">
        <f>VLOOKUP(B158,Overall!B:AA,5,0)</f>
        <v>IIT Kharagpur</v>
      </c>
      <c r="G158" s="15" t="str">
        <f>VLOOKUP(B158,Overall!B:AA,6,0)</f>
        <v>IIT Kharagpur</v>
      </c>
      <c r="H158" s="16" t="str">
        <f>VLOOKUP(B158,Overall!B:AA,7,0)</f>
        <v>8 Weeks</v>
      </c>
      <c r="I158" s="15" t="str">
        <f>VLOOKUP(B158,Overall!B:AA,8,0)</f>
        <v>Rerun</v>
      </c>
      <c r="J158" s="17">
        <f>VLOOKUP(B158,Overall!B:AA,9,0)</f>
        <v>45887</v>
      </c>
      <c r="K158" s="17">
        <f>VLOOKUP(B158,Overall!B:AA,10,0)</f>
        <v>45940</v>
      </c>
      <c r="L158" s="17">
        <f>VLOOKUP(B158,Overall!B:AA,11,0)</f>
        <v>45955</v>
      </c>
      <c r="M158" s="17">
        <f>VLOOKUP(B158,Overall!B:AA,12,0)</f>
        <v>45887</v>
      </c>
      <c r="N158" s="17">
        <f>VLOOKUP(B158,Overall!B:AA,13,0)</f>
        <v>45898</v>
      </c>
      <c r="O158" s="15" t="str">
        <f>VLOOKUP(B158,Overall!B:AA,14,0)</f>
        <v>UG</v>
      </c>
      <c r="P158" s="15" t="str">
        <f>VLOOKUP(B158,Overall!B:AA,15,0)</f>
        <v>Elective</v>
      </c>
      <c r="Q158" s="15" t="str">
        <f>VLOOKUP(B158,Overall!B:AA,16,0)</f>
        <v>Yes</v>
      </c>
      <c r="R158" s="14" t="str">
        <f>VLOOKUP(B158,Overall!B:AA,17,0)</f>
        <v>Faculty Domain - Fundamental
Faculty Domain - Advanced</v>
      </c>
      <c r="S158" s="20" t="str">
        <f>VLOOKUP(B158,Overall!B:AA,18,0)</f>
        <v>https://onlinecourses.nptel.ac.in/noc25_ge63/preview</v>
      </c>
      <c r="T158" s="14" t="str">
        <f>VLOOKUP(B158,Overall!B:AA,19,0)</f>
        <v>noc25_ge63</v>
      </c>
      <c r="U158" s="18" t="str">
        <f>VLOOKUP(B158,Overall!B:AA,20,0)</f>
        <v>https://onlinecourses.nptel.ac.in/noc24_ge66/preview</v>
      </c>
      <c r="V158" s="18" t="str">
        <f>VLOOKUP(B158,Overall!B:AA,21,0)</f>
        <v>https://onlinecourses.nptel.ac.in/noc24_ge66/preview</v>
      </c>
      <c r="W158" s="14" t="str">
        <f>VLOOKUP(B158,Overall!B:AA,22,0)</f>
        <v>noc24_ge66</v>
      </c>
      <c r="X158" s="20" t="str">
        <f>VLOOKUP(B158,Overall!B:AA,23,0)</f>
        <v>https://nptel.ac.in/courses/127105017</v>
      </c>
      <c r="Y158" s="19" t="str">
        <f>VLOOKUP(B158,Overall!B:AA,24,0)</f>
        <v>https://nptel.ac.in/courses/127105017</v>
      </c>
      <c r="Z158" s="14">
        <f>VLOOKUP(B158,Overall!B:AA,25,0)</f>
        <v>127105017</v>
      </c>
      <c r="AA158" s="14"/>
    </row>
    <row r="159" spans="1:27" x14ac:dyDescent="0.25">
      <c r="A159" s="45">
        <v>158</v>
      </c>
      <c r="B159" s="14" t="s">
        <v>4575</v>
      </c>
      <c r="C159" s="14" t="str">
        <f>VLOOKUP(B159,Overall!B:AA,2,0)</f>
        <v>Ocean Engineering</v>
      </c>
      <c r="D159" s="14" t="str">
        <f>VLOOKUP(B159,Overall!B:AA,3,0)</f>
        <v>Dynamics of Ocean Structures</v>
      </c>
      <c r="E159" s="14" t="str">
        <f>VLOOKUP(B159,Overall!B:AA,4,0)</f>
        <v>Prof. Srinivasan Chandrasekaran</v>
      </c>
      <c r="F159" s="15" t="str">
        <f>VLOOKUP(B159,Overall!B:AA,5,0)</f>
        <v>IIT Madras</v>
      </c>
      <c r="G159" s="15" t="str">
        <f>VLOOKUP(B159,Overall!B:AA,6,0)</f>
        <v>IIT Madras</v>
      </c>
      <c r="H159" s="16" t="str">
        <f>VLOOKUP(B159,Overall!B:AA,7,0)</f>
        <v>12 Weeks</v>
      </c>
      <c r="I159" s="15" t="str">
        <f>VLOOKUP(B159,Overall!B:AA,8,0)</f>
        <v>Rerun</v>
      </c>
      <c r="J159" s="17">
        <f>VLOOKUP(B159,Overall!B:AA,9,0)</f>
        <v>45859</v>
      </c>
      <c r="K159" s="17">
        <f>VLOOKUP(B159,Overall!B:AA,10,0)</f>
        <v>45940</v>
      </c>
      <c r="L159" s="17">
        <f>VLOOKUP(B159,Overall!B:AA,11,0)</f>
        <v>45955</v>
      </c>
      <c r="M159" s="17">
        <f>VLOOKUP(B159,Overall!B:AA,12,0)</f>
        <v>45866</v>
      </c>
      <c r="N159" s="17">
        <f>VLOOKUP(B159,Overall!B:AA,13,0)</f>
        <v>45884</v>
      </c>
      <c r="O159" s="15" t="str">
        <f>VLOOKUP(B159,Overall!B:AA,14,0)</f>
        <v>PG</v>
      </c>
      <c r="P159" s="15" t="str">
        <f>VLOOKUP(B159,Overall!B:AA,15,0)</f>
        <v>Elective</v>
      </c>
      <c r="Q159" s="15" t="str">
        <f>VLOOKUP(B159,Overall!B:AA,16,0)</f>
        <v>Yes</v>
      </c>
      <c r="R159" s="14">
        <f>VLOOKUP(B159,Overall!B:AA,17,0)</f>
        <v>0</v>
      </c>
      <c r="S159" s="20" t="str">
        <f>VLOOKUP(B159,Overall!B:AA,18,0)</f>
        <v>https://onlinecourses.nptel.ac.in/noc25_oe05/preview</v>
      </c>
      <c r="T159" s="14" t="str">
        <f>VLOOKUP(B159,Overall!B:AA,19,0)</f>
        <v>noc25_oe05</v>
      </c>
      <c r="U159" s="18" t="str">
        <f>VLOOKUP(B159,Overall!B:AA,20,0)</f>
        <v>https://onlinecourses.nptel.ac.in/noc24_oe04/preview</v>
      </c>
      <c r="V159" s="18" t="str">
        <f>VLOOKUP(B159,Overall!B:AA,21,0)</f>
        <v>https://onlinecourses.nptel.ac.in/noc24_oe04/preview</v>
      </c>
      <c r="W159" s="14" t="str">
        <f>VLOOKUP(B159,Overall!B:AA,22,0)</f>
        <v>noc24_oe04</v>
      </c>
      <c r="X159" s="20" t="str">
        <f>VLOOKUP(B159,Overall!B:AA,23,0)</f>
        <v>https://nptel.ac.in/courses/114106038</v>
      </c>
      <c r="Y159" s="19" t="str">
        <f>VLOOKUP(B159,Overall!B:AA,24,0)</f>
        <v>https://nptel.ac.in/courses/114106038</v>
      </c>
      <c r="Z159" s="14">
        <f>VLOOKUP(B159,Overall!B:AA,25,0)</f>
        <v>114106038</v>
      </c>
      <c r="AA159" s="14"/>
    </row>
    <row r="160" spans="1:27" x14ac:dyDescent="0.25">
      <c r="A160" s="45">
        <v>159</v>
      </c>
      <c r="B160" s="14" t="s">
        <v>4581</v>
      </c>
      <c r="C160" s="14" t="str">
        <f>VLOOKUP(B160,Overall!B:AA,2,0)</f>
        <v>Ocean Engineering</v>
      </c>
      <c r="D160" s="14" t="str">
        <f>VLOOKUP(B160,Overall!B:AA,3,0)</f>
        <v>Computer Methods of Structural Analysis of Offshore Structures</v>
      </c>
      <c r="E160" s="14" t="str">
        <f>VLOOKUP(B160,Overall!B:AA,4,0)</f>
        <v>Prof. Srinivasan Chandrasekaran</v>
      </c>
      <c r="F160" s="15" t="str">
        <f>VLOOKUP(B160,Overall!B:AA,5,0)</f>
        <v>IIT Madras</v>
      </c>
      <c r="G160" s="15" t="str">
        <f>VLOOKUP(B160,Overall!B:AA,6,0)</f>
        <v>IIT Madras</v>
      </c>
      <c r="H160" s="16" t="str">
        <f>VLOOKUP(B160,Overall!B:AA,7,0)</f>
        <v>12 Weeks</v>
      </c>
      <c r="I160" s="15" t="str">
        <f>VLOOKUP(B160,Overall!B:AA,8,0)</f>
        <v>Rerun</v>
      </c>
      <c r="J160" s="17">
        <f>VLOOKUP(B160,Overall!B:AA,9,0)</f>
        <v>45859</v>
      </c>
      <c r="K160" s="17">
        <f>VLOOKUP(B160,Overall!B:AA,10,0)</f>
        <v>45940</v>
      </c>
      <c r="L160" s="17">
        <f>VLOOKUP(B160,Overall!B:AA,11,0)</f>
        <v>45955</v>
      </c>
      <c r="M160" s="17">
        <f>VLOOKUP(B160,Overall!B:AA,12,0)</f>
        <v>45866</v>
      </c>
      <c r="N160" s="17">
        <f>VLOOKUP(B160,Overall!B:AA,13,0)</f>
        <v>45884</v>
      </c>
      <c r="O160" s="15" t="str">
        <f>VLOOKUP(B160,Overall!B:AA,14,0)</f>
        <v>UG/PG</v>
      </c>
      <c r="P160" s="15" t="str">
        <f>VLOOKUP(B160,Overall!B:AA,15,0)</f>
        <v>Core</v>
      </c>
      <c r="Q160" s="15" t="str">
        <f>VLOOKUP(B160,Overall!B:AA,16,0)</f>
        <v>Yes</v>
      </c>
      <c r="R160" s="14">
        <f>VLOOKUP(B160,Overall!B:AA,17,0)</f>
        <v>0</v>
      </c>
      <c r="S160" s="20" t="str">
        <f>VLOOKUP(B160,Overall!B:AA,18,0)</f>
        <v>https://onlinecourses.nptel.ac.in/noc25_oe06/preview</v>
      </c>
      <c r="T160" s="14" t="str">
        <f>VLOOKUP(B160,Overall!B:AA,19,0)</f>
        <v>noc25_oe06</v>
      </c>
      <c r="U160" s="18" t="str">
        <f>VLOOKUP(B160,Overall!B:AA,20,0)</f>
        <v>https://onlinecourses.nptel.ac.in/noc24_oe05/preview</v>
      </c>
      <c r="V160" s="18" t="str">
        <f>VLOOKUP(B160,Overall!B:AA,21,0)</f>
        <v>https://onlinecourses.nptel.ac.in/noc24_oe05/preview</v>
      </c>
      <c r="W160" s="14" t="str">
        <f>VLOOKUP(B160,Overall!B:AA,22,0)</f>
        <v>noc24_oe05</v>
      </c>
      <c r="X160" s="20" t="str">
        <f>VLOOKUP(B160,Overall!B:AA,23,0)</f>
        <v>https://nptel.ac.in/courses/114106045</v>
      </c>
      <c r="Y160" s="19" t="str">
        <f>VLOOKUP(B160,Overall!B:AA,24,0)</f>
        <v>https://nptel.ac.in/courses/114106045</v>
      </c>
      <c r="Z160" s="14">
        <f>VLOOKUP(B160,Overall!B:AA,25,0)</f>
        <v>114106045</v>
      </c>
      <c r="AA160" s="14"/>
    </row>
    <row r="161" spans="1:27" x14ac:dyDescent="0.25">
      <c r="A161" s="45">
        <v>160</v>
      </c>
      <c r="B161" s="14" t="s">
        <v>4642</v>
      </c>
      <c r="C161" s="14" t="str">
        <f>VLOOKUP(B161,Overall!B:AA,2,0)</f>
        <v>Physics</v>
      </c>
      <c r="D161" s="14" t="str">
        <f>VLOOKUP(B161,Overall!B:AA,3,0)</f>
        <v>Essentials of Quantum Optics</v>
      </c>
      <c r="E161" s="14" t="str">
        <f>VLOOKUP(B161,Overall!B:AA,4,0)</f>
        <v>Prof. Amarendra Kumar Sarma</v>
      </c>
      <c r="F161" s="15" t="str">
        <f>VLOOKUP(B161,Overall!B:AA,5,0)</f>
        <v>IIT Guwahati</v>
      </c>
      <c r="G161" s="15" t="str">
        <f>VLOOKUP(B161,Overall!B:AA,6,0)</f>
        <v>IIT Guwahati</v>
      </c>
      <c r="H161" s="16" t="str">
        <f>VLOOKUP(B161,Overall!B:AA,7,0)</f>
        <v>8 Weeks</v>
      </c>
      <c r="I161" s="15" t="str">
        <f>VLOOKUP(B161,Overall!B:AA,8,0)</f>
        <v>New</v>
      </c>
      <c r="J161" s="17">
        <f>VLOOKUP(B161,Overall!B:AA,9,0)</f>
        <v>45887</v>
      </c>
      <c r="K161" s="17">
        <f>VLOOKUP(B161,Overall!B:AA,10,0)</f>
        <v>45940</v>
      </c>
      <c r="L161" s="17">
        <f>VLOOKUP(B161,Overall!B:AA,11,0)</f>
        <v>45955</v>
      </c>
      <c r="M161" s="17">
        <f>VLOOKUP(B161,Overall!B:AA,12,0)</f>
        <v>45887</v>
      </c>
      <c r="N161" s="17">
        <f>VLOOKUP(B161,Overall!B:AA,13,0)</f>
        <v>45898</v>
      </c>
      <c r="O161" s="15" t="str">
        <f>VLOOKUP(B161,Overall!B:AA,14,0)</f>
        <v>UG/PG</v>
      </c>
      <c r="P161" s="15" t="str">
        <f>VLOOKUP(B161,Overall!B:AA,15,0)</f>
        <v>Elective</v>
      </c>
      <c r="Q161" s="15" t="str">
        <f>VLOOKUP(B161,Overall!B:AA,16,0)</f>
        <v>Yes</v>
      </c>
      <c r="R161" s="14">
        <f>VLOOKUP(B161,Overall!B:AA,17,0)</f>
        <v>0</v>
      </c>
      <c r="S161" s="20" t="str">
        <f>VLOOKUP(B161,Overall!B:AA,18,0)</f>
        <v>https://onlinecourses.nptel.ac.in/noc25_ph31/preview</v>
      </c>
      <c r="T161" s="14" t="str">
        <f>VLOOKUP(B161,Overall!B:AA,19,0)</f>
        <v>noc25_ph31</v>
      </c>
      <c r="U161" s="14">
        <f>VLOOKUP(B161,Overall!B:AA,20,0)</f>
        <v>0</v>
      </c>
      <c r="V161" s="14">
        <f>VLOOKUP(B161,Overall!B:AA,21,0)</f>
        <v>0</v>
      </c>
      <c r="W161" s="14">
        <f>VLOOKUP(B161,Overall!B:AA,22,0)</f>
        <v>0</v>
      </c>
      <c r="X161" s="20" t="str">
        <f>VLOOKUP(B161,Overall!B:AA,23,0)</f>
        <v>https://nptel.ac.in/courses/115103790</v>
      </c>
      <c r="Y161" s="19" t="str">
        <f>VLOOKUP(B161,Overall!B:AA,24,0)</f>
        <v>https://nptel.ac.in/courses/115103790</v>
      </c>
      <c r="Z161" s="14" t="str">
        <f>VLOOKUP(B161,Overall!B:AA,25,0)</f>
        <v>115103790</v>
      </c>
      <c r="AA161" s="14"/>
    </row>
    <row r="162" spans="1:27" x14ac:dyDescent="0.25">
      <c r="A162" s="45">
        <v>161</v>
      </c>
      <c r="B162" s="14" t="s">
        <v>4648</v>
      </c>
      <c r="C162" s="14" t="str">
        <f>VLOOKUP(B162,Overall!B:AA,2,0)</f>
        <v>Physics</v>
      </c>
      <c r="D162" s="14" t="str">
        <f>VLOOKUP(B162,Overall!B:AA,3,0)</f>
        <v>Quantum Mechanics in the Relativistic Regime</v>
      </c>
      <c r="E162" s="14" t="str">
        <f>VLOOKUP(B162,Overall!B:AA,4,0)</f>
        <v>Prof. Sudhir Kumar Vempati</v>
      </c>
      <c r="F162" s="15" t="str">
        <f>VLOOKUP(B162,Overall!B:AA,5,0)</f>
        <v>IISc Bangalore</v>
      </c>
      <c r="G162" s="15" t="str">
        <f>VLOOKUP(B162,Overall!B:AA,6,0)</f>
        <v>IISc Bangalore</v>
      </c>
      <c r="H162" s="16" t="str">
        <f>VLOOKUP(B162,Overall!B:AA,7,0)</f>
        <v>12 Weeks</v>
      </c>
      <c r="I162" s="15" t="str">
        <f>VLOOKUP(B162,Overall!B:AA,8,0)</f>
        <v>New</v>
      </c>
      <c r="J162" s="17">
        <f>VLOOKUP(B162,Overall!B:AA,9,0)</f>
        <v>45859</v>
      </c>
      <c r="K162" s="17">
        <f>VLOOKUP(B162,Overall!B:AA,10,0)</f>
        <v>45940</v>
      </c>
      <c r="L162" s="17">
        <f>VLOOKUP(B162,Overall!B:AA,11,0)</f>
        <v>45955</v>
      </c>
      <c r="M162" s="17">
        <f>VLOOKUP(B162,Overall!B:AA,12,0)</f>
        <v>45866</v>
      </c>
      <c r="N162" s="17">
        <f>VLOOKUP(B162,Overall!B:AA,13,0)</f>
        <v>45884</v>
      </c>
      <c r="O162" s="15" t="str">
        <f>VLOOKUP(B162,Overall!B:AA,14,0)</f>
        <v>PG</v>
      </c>
      <c r="P162" s="15" t="str">
        <f>VLOOKUP(B162,Overall!B:AA,15,0)</f>
        <v>Core</v>
      </c>
      <c r="Q162" s="15" t="str">
        <f>VLOOKUP(B162,Overall!B:AA,16,0)</f>
        <v>Yes</v>
      </c>
      <c r="R162" s="14">
        <f>VLOOKUP(B162,Overall!B:AA,17,0)</f>
        <v>0</v>
      </c>
      <c r="S162" s="20" t="str">
        <f>VLOOKUP(B162,Overall!B:AA,18,0)</f>
        <v>https://onlinecourses.nptel.ac.in/noc25_ph32/preview</v>
      </c>
      <c r="T162" s="14" t="str">
        <f>VLOOKUP(B162,Overall!B:AA,19,0)</f>
        <v>noc25_ph32</v>
      </c>
      <c r="U162" s="14">
        <f>VLOOKUP(B162,Overall!B:AA,20,0)</f>
        <v>0</v>
      </c>
      <c r="V162" s="14">
        <f>VLOOKUP(B162,Overall!B:AA,21,0)</f>
        <v>0</v>
      </c>
      <c r="W162" s="14">
        <f>VLOOKUP(B162,Overall!B:AA,22,0)</f>
        <v>0</v>
      </c>
      <c r="X162" s="20" t="str">
        <f>VLOOKUP(B162,Overall!B:AA,23,0)</f>
        <v>https://nptel.ac.in/courses/115108791</v>
      </c>
      <c r="Y162" s="19" t="str">
        <f>VLOOKUP(B162,Overall!B:AA,24,0)</f>
        <v>https://nptel.ac.in/courses/115108791</v>
      </c>
      <c r="Z162" s="14" t="str">
        <f>VLOOKUP(B162,Overall!B:AA,25,0)</f>
        <v>115108791</v>
      </c>
      <c r="AA162" s="14"/>
    </row>
    <row r="163" spans="1:27" x14ac:dyDescent="0.25">
      <c r="A163" s="45">
        <v>162</v>
      </c>
      <c r="B163" s="14" t="s">
        <v>4683</v>
      </c>
      <c r="C163" s="14" t="str">
        <f>VLOOKUP(B163,Overall!B:AA,2,0)</f>
        <v>Physics</v>
      </c>
      <c r="D163" s="14" t="str">
        <f>VLOOKUP(B163,Overall!B:AA,3,0)</f>
        <v>Classical Motion of a Single Particle</v>
      </c>
      <c r="E163" s="14" t="str">
        <f>VLOOKUP(B163,Overall!B:AA,4,0)</f>
        <v>Prof. Supratik Banerjee</v>
      </c>
      <c r="F163" s="15" t="str">
        <f>VLOOKUP(B163,Overall!B:AA,5,0)</f>
        <v>IIT Kanpur</v>
      </c>
      <c r="G163" s="15" t="str">
        <f>VLOOKUP(B163,Overall!B:AA,6,0)</f>
        <v>IIT Kanpur</v>
      </c>
      <c r="H163" s="16" t="str">
        <f>VLOOKUP(B163,Overall!B:AA,7,0)</f>
        <v>12 Weeks</v>
      </c>
      <c r="I163" s="15" t="str">
        <f>VLOOKUP(B163,Overall!B:AA,8,0)</f>
        <v>Rerun</v>
      </c>
      <c r="J163" s="17">
        <f>VLOOKUP(B163,Overall!B:AA,9,0)</f>
        <v>45859</v>
      </c>
      <c r="K163" s="17">
        <f>VLOOKUP(B163,Overall!B:AA,10,0)</f>
        <v>45940</v>
      </c>
      <c r="L163" s="17">
        <f>VLOOKUP(B163,Overall!B:AA,11,0)</f>
        <v>45955</v>
      </c>
      <c r="M163" s="17">
        <f>VLOOKUP(B163,Overall!B:AA,12,0)</f>
        <v>45866</v>
      </c>
      <c r="N163" s="17">
        <f>VLOOKUP(B163,Overall!B:AA,13,0)</f>
        <v>45884</v>
      </c>
      <c r="O163" s="15" t="str">
        <f>VLOOKUP(B163,Overall!B:AA,14,0)</f>
        <v>UG</v>
      </c>
      <c r="P163" s="15" t="str">
        <f>VLOOKUP(B163,Overall!B:AA,15,0)</f>
        <v>Core</v>
      </c>
      <c r="Q163" s="15" t="str">
        <f>VLOOKUP(B163,Overall!B:AA,16,0)</f>
        <v>No</v>
      </c>
      <c r="R163" s="14">
        <f>VLOOKUP(B163,Overall!B:AA,17,0)</f>
        <v>0</v>
      </c>
      <c r="S163" s="20" t="str">
        <f>VLOOKUP(B163,Overall!B:AA,18,0)</f>
        <v>https://onlinecourses.nptel.ac.in/noc25_ph39/preview</v>
      </c>
      <c r="T163" s="14" t="str">
        <f>VLOOKUP(B163,Overall!B:AA,19,0)</f>
        <v>noc25_ph39</v>
      </c>
      <c r="U163" s="18" t="str">
        <f>VLOOKUP(B163,Overall!B:AA,20,0)</f>
        <v>https://onlinecourses.nptel.ac.in/noc24_ph30/preview</v>
      </c>
      <c r="V163" s="18" t="str">
        <f>VLOOKUP(B163,Overall!B:AA,21,0)</f>
        <v>https://onlinecourses.nptel.ac.in/noc24_ph30/preview</v>
      </c>
      <c r="W163" s="14" t="str">
        <f>VLOOKUP(B163,Overall!B:AA,22,0)</f>
        <v>noc24_ph30</v>
      </c>
      <c r="X163" s="20" t="str">
        <f>VLOOKUP(B163,Overall!B:AA,23,0)</f>
        <v>https://nptel.ac.in/courses/115104535</v>
      </c>
      <c r="Y163" s="19" t="str">
        <f>VLOOKUP(B163,Overall!B:AA,24,0)</f>
        <v>https://nptel.ac.in/courses/115104535</v>
      </c>
      <c r="Z163" s="14">
        <f>VLOOKUP(B163,Overall!B:AA,25,0)</f>
        <v>115104535</v>
      </c>
      <c r="AA163" s="14"/>
    </row>
    <row r="164" spans="1:27" x14ac:dyDescent="0.25">
      <c r="A164" s="45">
        <v>163</v>
      </c>
      <c r="B164" s="14" t="s">
        <v>4773</v>
      </c>
      <c r="C164" s="14" t="str">
        <f>VLOOKUP(B164,Overall!B:AA,2,0)</f>
        <v>Physics, Mechanical Engineering</v>
      </c>
      <c r="D164" s="14" t="str">
        <f>VLOOKUP(B164,Overall!B:AA,3,0)</f>
        <v>Mechanics</v>
      </c>
      <c r="E164" s="14" t="str">
        <f>VLOOKUP(B164,Overall!B:AA,4,0)</f>
        <v>Prof. Anjani Kumar Tiwari</v>
      </c>
      <c r="F164" s="15" t="str">
        <f>VLOOKUP(B164,Overall!B:AA,5,0)</f>
        <v>IIT Roorkee</v>
      </c>
      <c r="G164" s="15" t="str">
        <f>VLOOKUP(B164,Overall!B:AA,6,0)</f>
        <v>IIT Roorkee</v>
      </c>
      <c r="H164" s="16" t="str">
        <f>VLOOKUP(B164,Overall!B:AA,7,0)</f>
        <v>12 Weeks</v>
      </c>
      <c r="I164" s="15" t="str">
        <f>VLOOKUP(B164,Overall!B:AA,8,0)</f>
        <v>Rerun</v>
      </c>
      <c r="J164" s="17">
        <f>VLOOKUP(B164,Overall!B:AA,9,0)</f>
        <v>45859</v>
      </c>
      <c r="K164" s="17">
        <f>VLOOKUP(B164,Overall!B:AA,10,0)</f>
        <v>45940</v>
      </c>
      <c r="L164" s="17">
        <f>VLOOKUP(B164,Overall!B:AA,11,0)</f>
        <v>45955</v>
      </c>
      <c r="M164" s="17">
        <f>VLOOKUP(B164,Overall!B:AA,12,0)</f>
        <v>45866</v>
      </c>
      <c r="N164" s="17">
        <f>VLOOKUP(B164,Overall!B:AA,13,0)</f>
        <v>45884</v>
      </c>
      <c r="O164" s="15" t="str">
        <f>VLOOKUP(B164,Overall!B:AA,14,0)</f>
        <v>UG</v>
      </c>
      <c r="P164" s="15" t="str">
        <f>VLOOKUP(B164,Overall!B:AA,15,0)</f>
        <v>Core</v>
      </c>
      <c r="Q164" s="15" t="str">
        <f>VLOOKUP(B164,Overall!B:AA,16,0)</f>
        <v>No</v>
      </c>
      <c r="R164" s="14">
        <f>VLOOKUP(B164,Overall!B:AA,17,0)</f>
        <v>0</v>
      </c>
      <c r="S164" s="20" t="str">
        <f>VLOOKUP(B164,Overall!B:AA,18,0)</f>
        <v>https://onlinecourses.nptel.ac.in/noc25_me184/preview</v>
      </c>
      <c r="T164" s="14" t="str">
        <f>VLOOKUP(B164,Overall!B:AA,19,0)</f>
        <v>noc25_me184</v>
      </c>
      <c r="U164" s="18" t="str">
        <f>VLOOKUP(B164,Overall!B:AA,20,0)</f>
        <v>https://onlinecourses.nptel.ac.in/noc24_me148/preview</v>
      </c>
      <c r="V164" s="18" t="str">
        <f>VLOOKUP(B164,Overall!B:AA,21,0)</f>
        <v>https://onlinecourses.nptel.ac.in/noc24_me148/preview</v>
      </c>
      <c r="W164" s="14" t="str">
        <f>VLOOKUP(B164,Overall!B:AA,22,0)</f>
        <v>noc24_me148</v>
      </c>
      <c r="X164" s="20" t="str">
        <f>VLOOKUP(B164,Overall!B:AA,23,0)</f>
        <v>https://nptel.ac.in/courses/112107539</v>
      </c>
      <c r="Y164" s="19" t="str">
        <f>VLOOKUP(B164,Overall!B:AA,24,0)</f>
        <v>https://nptel.ac.in/courses/112107539</v>
      </c>
      <c r="Z164" s="14">
        <f>VLOOKUP(B164,Overall!B:AA,25,0)</f>
        <v>112107539</v>
      </c>
      <c r="AA164" s="14"/>
    </row>
    <row r="165" spans="1:27" x14ac:dyDescent="0.25">
      <c r="A165" s="45">
        <v>164</v>
      </c>
      <c r="B165" s="14" t="s">
        <v>4838</v>
      </c>
      <c r="C165" s="14" t="str">
        <f>VLOOKUP(B165,Overall!B:AA,2,0)</f>
        <v>Textile Engineering</v>
      </c>
      <c r="D165" s="14" t="str">
        <f>VLOOKUP(B165,Overall!B:AA,3,0)</f>
        <v>Principles of Combing, Roving Preparation &amp; Ring Spinning</v>
      </c>
      <c r="E165" s="14" t="str">
        <f>VLOOKUP(B165,Overall!B:AA,4,0)</f>
        <v>Prof. R Chattopadhyay</v>
      </c>
      <c r="F165" s="15" t="str">
        <f>VLOOKUP(B165,Overall!B:AA,5,0)</f>
        <v>IIT Delhi</v>
      </c>
      <c r="G165" s="15" t="str">
        <f>VLOOKUP(B165,Overall!B:AA,6,0)</f>
        <v>IIT Delhi</v>
      </c>
      <c r="H165" s="16" t="str">
        <f>VLOOKUP(B165,Overall!B:AA,7,0)</f>
        <v>12 Weeks</v>
      </c>
      <c r="I165" s="15" t="str">
        <f>VLOOKUP(B165,Overall!B:AA,8,0)</f>
        <v>Rerun</v>
      </c>
      <c r="J165" s="17">
        <f>VLOOKUP(B165,Overall!B:AA,9,0)</f>
        <v>45859</v>
      </c>
      <c r="K165" s="17">
        <f>VLOOKUP(B165,Overall!B:AA,10,0)</f>
        <v>45940</v>
      </c>
      <c r="L165" s="17">
        <f>VLOOKUP(B165,Overall!B:AA,11,0)</f>
        <v>45955</v>
      </c>
      <c r="M165" s="17">
        <f>VLOOKUP(B165,Overall!B:AA,12,0)</f>
        <v>45866</v>
      </c>
      <c r="N165" s="17">
        <f>VLOOKUP(B165,Overall!B:AA,13,0)</f>
        <v>45884</v>
      </c>
      <c r="O165" s="15" t="str">
        <f>VLOOKUP(B165,Overall!B:AA,14,0)</f>
        <v>UG</v>
      </c>
      <c r="P165" s="15" t="str">
        <f>VLOOKUP(B165,Overall!B:AA,15,0)</f>
        <v>Core</v>
      </c>
      <c r="Q165" s="15" t="str">
        <f>VLOOKUP(B165,Overall!B:AA,16,0)</f>
        <v>No</v>
      </c>
      <c r="R165" s="14">
        <f>VLOOKUP(B165,Overall!B:AA,17,0)</f>
        <v>0</v>
      </c>
      <c r="S165" s="20" t="str">
        <f>VLOOKUP(B165,Overall!B:AA,18,0)</f>
        <v>https://onlinecourses.nptel.ac.in/noc25_te08/preview</v>
      </c>
      <c r="T165" s="14" t="str">
        <f>VLOOKUP(B165,Overall!B:AA,19,0)</f>
        <v>noc25_te08</v>
      </c>
      <c r="U165" s="18" t="str">
        <f>VLOOKUP(B165,Overall!B:AA,20,0)</f>
        <v>https://onlinecourses.nptel.ac.in/noc24_te08/preview</v>
      </c>
      <c r="V165" s="18" t="str">
        <f>VLOOKUP(B165,Overall!B:AA,21,0)</f>
        <v>https://onlinecourses.nptel.ac.in/noc24_te08/preview</v>
      </c>
      <c r="W165" s="14" t="str">
        <f>VLOOKUP(B165,Overall!B:AA,22,0)</f>
        <v>noc24_te08</v>
      </c>
      <c r="X165" s="20" t="str">
        <f>VLOOKUP(B165,Overall!B:AA,23,0)</f>
        <v>https://nptel.ac.in/courses/116102055</v>
      </c>
      <c r="Y165" s="19" t="str">
        <f>VLOOKUP(B165,Overall!B:AA,24,0)</f>
        <v>https://nptel.ac.in/courses/116102055</v>
      </c>
      <c r="Z165" s="14">
        <f>VLOOKUP(B165,Overall!B:AA,25,0)</f>
        <v>116102055</v>
      </c>
      <c r="AA165" s="14"/>
    </row>
    <row r="166" spans="1:27" x14ac:dyDescent="0.25">
      <c r="A166" s="36"/>
      <c r="B166" s="36"/>
      <c r="C166" s="36"/>
      <c r="D166" s="36"/>
      <c r="E166" s="36"/>
      <c r="F166" s="36"/>
      <c r="G166" s="36"/>
      <c r="H166" s="36"/>
      <c r="I166" s="36"/>
      <c r="J166" s="36"/>
      <c r="K166" s="36"/>
      <c r="L166" s="36"/>
      <c r="M166" s="36"/>
      <c r="N166" s="36"/>
      <c r="O166" s="36"/>
      <c r="P166" s="36"/>
      <c r="Q166" s="36"/>
      <c r="R166" s="38"/>
      <c r="S166" s="36"/>
      <c r="T166" s="36"/>
      <c r="U166" s="36"/>
      <c r="V166" s="36"/>
      <c r="W166" s="36"/>
      <c r="X166" s="36"/>
      <c r="Y166" s="36"/>
      <c r="Z166" s="36"/>
      <c r="AA166" s="36"/>
    </row>
    <row r="167" spans="1:27" x14ac:dyDescent="0.25">
      <c r="A167" s="36"/>
      <c r="B167" s="36"/>
      <c r="C167" s="36"/>
      <c r="D167" s="36"/>
      <c r="E167" s="36"/>
      <c r="F167" s="36"/>
      <c r="G167" s="36"/>
      <c r="H167" s="36"/>
      <c r="I167" s="36"/>
      <c r="J167" s="36"/>
      <c r="K167" s="36"/>
      <c r="L167" s="36"/>
      <c r="M167" s="36"/>
      <c r="N167" s="36"/>
      <c r="O167" s="36"/>
      <c r="P167" s="36"/>
      <c r="Q167" s="36"/>
      <c r="R167" s="38"/>
      <c r="S167" s="36"/>
      <c r="T167" s="36"/>
      <c r="U167" s="36"/>
      <c r="V167" s="36"/>
      <c r="W167" s="36"/>
      <c r="X167" s="36"/>
      <c r="Y167" s="36"/>
      <c r="Z167" s="36"/>
      <c r="AA167" s="36"/>
    </row>
    <row r="168" spans="1:27" x14ac:dyDescent="0.25">
      <c r="A168" s="36"/>
      <c r="B168" s="36"/>
      <c r="C168" s="36"/>
      <c r="D168" s="36"/>
      <c r="E168" s="36"/>
      <c r="F168" s="36"/>
      <c r="G168" s="36"/>
      <c r="H168" s="36"/>
      <c r="I168" s="36"/>
      <c r="J168" s="36"/>
      <c r="K168" s="36"/>
      <c r="L168" s="36"/>
      <c r="M168" s="36"/>
      <c r="N168" s="36"/>
      <c r="O168" s="36"/>
      <c r="P168" s="36"/>
      <c r="Q168" s="36"/>
      <c r="R168" s="38"/>
      <c r="S168" s="36"/>
      <c r="T168" s="36"/>
      <c r="U168" s="36"/>
      <c r="V168" s="36"/>
      <c r="W168" s="36"/>
      <c r="X168" s="36"/>
      <c r="Y168" s="36"/>
      <c r="Z168" s="36"/>
      <c r="AA168" s="36"/>
    </row>
    <row r="169" spans="1:27" x14ac:dyDescent="0.25">
      <c r="A169" s="36"/>
      <c r="B169" s="36"/>
      <c r="C169" s="36"/>
      <c r="D169" s="36"/>
      <c r="E169" s="36"/>
      <c r="F169" s="36"/>
      <c r="G169" s="36"/>
      <c r="H169" s="36"/>
      <c r="I169" s="36"/>
      <c r="J169" s="36"/>
      <c r="K169" s="36"/>
      <c r="L169" s="36"/>
      <c r="M169" s="36"/>
      <c r="N169" s="36"/>
      <c r="O169" s="36"/>
      <c r="P169" s="36"/>
      <c r="Q169" s="36"/>
      <c r="R169" s="38"/>
      <c r="S169" s="36"/>
      <c r="T169" s="36"/>
      <c r="U169" s="36"/>
      <c r="V169" s="36"/>
      <c r="W169" s="36"/>
      <c r="X169" s="36"/>
      <c r="Y169" s="36"/>
      <c r="Z169" s="36"/>
      <c r="AA169" s="36"/>
    </row>
    <row r="170" spans="1:27" x14ac:dyDescent="0.25">
      <c r="A170" s="36"/>
      <c r="B170" s="36"/>
      <c r="C170" s="36"/>
      <c r="D170" s="36"/>
      <c r="E170" s="36"/>
      <c r="F170" s="36"/>
      <c r="G170" s="36"/>
      <c r="H170" s="36"/>
      <c r="I170" s="36"/>
      <c r="J170" s="36"/>
      <c r="K170" s="36"/>
      <c r="L170" s="36"/>
      <c r="M170" s="36"/>
      <c r="N170" s="36"/>
      <c r="O170" s="36"/>
      <c r="P170" s="36"/>
      <c r="Q170" s="36"/>
      <c r="R170" s="38"/>
      <c r="S170" s="36"/>
      <c r="T170" s="36"/>
      <c r="U170" s="36"/>
      <c r="V170" s="36"/>
      <c r="W170" s="36"/>
      <c r="X170" s="36"/>
      <c r="Y170" s="36"/>
      <c r="Z170" s="36"/>
      <c r="AA170" s="36"/>
    </row>
    <row r="171" spans="1:27" x14ac:dyDescent="0.25">
      <c r="A171" s="36"/>
      <c r="B171" s="36"/>
      <c r="C171" s="36"/>
      <c r="D171" s="36"/>
      <c r="E171" s="36"/>
      <c r="F171" s="36"/>
      <c r="G171" s="36"/>
      <c r="H171" s="36"/>
      <c r="I171" s="36"/>
      <c r="J171" s="36"/>
      <c r="K171" s="36"/>
      <c r="L171" s="36"/>
      <c r="M171" s="36"/>
      <c r="N171" s="36"/>
      <c r="O171" s="36"/>
      <c r="P171" s="36"/>
      <c r="Q171" s="36"/>
      <c r="R171" s="38"/>
      <c r="S171" s="36"/>
      <c r="T171" s="36"/>
      <c r="U171" s="36"/>
      <c r="V171" s="36"/>
      <c r="W171" s="36"/>
      <c r="X171" s="36"/>
      <c r="Y171" s="36"/>
      <c r="Z171" s="36"/>
      <c r="AA171" s="36"/>
    </row>
    <row r="172" spans="1:27" x14ac:dyDescent="0.25">
      <c r="A172" s="36"/>
      <c r="B172" s="36"/>
      <c r="C172" s="36"/>
      <c r="D172" s="36"/>
      <c r="E172" s="36"/>
      <c r="F172" s="36"/>
      <c r="G172" s="36"/>
      <c r="H172" s="36"/>
      <c r="I172" s="36"/>
      <c r="J172" s="36"/>
      <c r="K172" s="36"/>
      <c r="L172" s="36"/>
      <c r="M172" s="36"/>
      <c r="N172" s="36"/>
      <c r="O172" s="36"/>
      <c r="P172" s="36"/>
      <c r="Q172" s="36"/>
      <c r="R172" s="38"/>
      <c r="S172" s="36"/>
      <c r="T172" s="36"/>
      <c r="U172" s="36"/>
      <c r="V172" s="36"/>
      <c r="W172" s="36"/>
      <c r="X172" s="36"/>
      <c r="Y172" s="36"/>
      <c r="Z172" s="36"/>
      <c r="AA172" s="36"/>
    </row>
    <row r="173" spans="1:27" x14ac:dyDescent="0.25">
      <c r="A173" s="36"/>
      <c r="B173" s="36"/>
      <c r="C173" s="36"/>
      <c r="D173" s="36"/>
      <c r="E173" s="36"/>
      <c r="F173" s="36"/>
      <c r="G173" s="36"/>
      <c r="H173" s="36"/>
      <c r="I173" s="36"/>
      <c r="J173" s="36"/>
      <c r="K173" s="36"/>
      <c r="L173" s="36"/>
      <c r="M173" s="36"/>
      <c r="N173" s="36"/>
      <c r="O173" s="36"/>
      <c r="P173" s="36"/>
      <c r="Q173" s="36"/>
      <c r="R173" s="38"/>
      <c r="S173" s="36"/>
      <c r="T173" s="36"/>
      <c r="U173" s="36"/>
      <c r="V173" s="36"/>
      <c r="W173" s="36"/>
      <c r="X173" s="36"/>
      <c r="Y173" s="36"/>
      <c r="Z173" s="36"/>
      <c r="AA173" s="36"/>
    </row>
    <row r="174" spans="1:27" x14ac:dyDescent="0.25">
      <c r="A174" s="36"/>
      <c r="B174" s="36"/>
      <c r="C174" s="36"/>
      <c r="D174" s="36"/>
      <c r="E174" s="36"/>
      <c r="F174" s="36"/>
      <c r="G174" s="36"/>
      <c r="H174" s="36"/>
      <c r="I174" s="36"/>
      <c r="J174" s="36"/>
      <c r="K174" s="36"/>
      <c r="L174" s="36"/>
      <c r="M174" s="36"/>
      <c r="N174" s="36"/>
      <c r="O174" s="36"/>
      <c r="P174" s="36"/>
      <c r="Q174" s="36"/>
      <c r="R174" s="38"/>
      <c r="S174" s="36"/>
      <c r="T174" s="36"/>
      <c r="U174" s="36"/>
      <c r="V174" s="36"/>
      <c r="W174" s="36"/>
      <c r="X174" s="36"/>
      <c r="Y174" s="36"/>
      <c r="Z174" s="36"/>
      <c r="AA174" s="36"/>
    </row>
    <row r="175" spans="1:27" x14ac:dyDescent="0.25">
      <c r="A175" s="36"/>
      <c r="B175" s="36"/>
      <c r="C175" s="36"/>
      <c r="D175" s="36"/>
      <c r="E175" s="36"/>
      <c r="F175" s="36"/>
      <c r="G175" s="36"/>
      <c r="H175" s="36"/>
      <c r="I175" s="36"/>
      <c r="J175" s="36"/>
      <c r="K175" s="36"/>
      <c r="L175" s="36"/>
      <c r="M175" s="36"/>
      <c r="N175" s="36"/>
      <c r="O175" s="36"/>
      <c r="P175" s="36"/>
      <c r="Q175" s="36"/>
      <c r="R175" s="38"/>
      <c r="S175" s="36"/>
      <c r="T175" s="36"/>
      <c r="U175" s="36"/>
      <c r="V175" s="36"/>
      <c r="W175" s="36"/>
      <c r="X175" s="36"/>
      <c r="Y175" s="36"/>
      <c r="Z175" s="36"/>
      <c r="AA175" s="36"/>
    </row>
    <row r="176" spans="1:27" x14ac:dyDescent="0.25">
      <c r="A176" s="36"/>
      <c r="B176" s="36"/>
      <c r="C176" s="36"/>
      <c r="D176" s="36"/>
      <c r="E176" s="36"/>
      <c r="F176" s="36"/>
      <c r="G176" s="36"/>
      <c r="H176" s="36"/>
      <c r="I176" s="36"/>
      <c r="J176" s="36"/>
      <c r="K176" s="36"/>
      <c r="L176" s="36"/>
      <c r="M176" s="36"/>
      <c r="N176" s="36"/>
      <c r="O176" s="36"/>
      <c r="P176" s="36"/>
      <c r="Q176" s="36"/>
      <c r="R176" s="38"/>
      <c r="S176" s="36"/>
      <c r="T176" s="36"/>
      <c r="U176" s="36"/>
      <c r="V176" s="36"/>
      <c r="W176" s="36"/>
      <c r="X176" s="36"/>
      <c r="Y176" s="36"/>
      <c r="Z176" s="36"/>
      <c r="AA176" s="36"/>
    </row>
    <row r="177" spans="1:27" x14ac:dyDescent="0.25">
      <c r="A177" s="36"/>
      <c r="B177" s="36"/>
      <c r="C177" s="36"/>
      <c r="D177" s="36"/>
      <c r="E177" s="36"/>
      <c r="F177" s="36"/>
      <c r="G177" s="36"/>
      <c r="H177" s="36"/>
      <c r="I177" s="36"/>
      <c r="J177" s="36"/>
      <c r="K177" s="36"/>
      <c r="L177" s="36"/>
      <c r="M177" s="36"/>
      <c r="N177" s="36"/>
      <c r="O177" s="36"/>
      <c r="P177" s="36"/>
      <c r="Q177" s="36"/>
      <c r="R177" s="38"/>
      <c r="S177" s="36"/>
      <c r="T177" s="36"/>
      <c r="U177" s="36"/>
      <c r="V177" s="36"/>
      <c r="W177" s="36"/>
      <c r="X177" s="36"/>
      <c r="Y177" s="36"/>
      <c r="Z177" s="36"/>
      <c r="AA177" s="36"/>
    </row>
    <row r="178" spans="1:27" x14ac:dyDescent="0.25">
      <c r="A178" s="36"/>
      <c r="B178" s="36"/>
      <c r="C178" s="36"/>
      <c r="D178" s="36"/>
      <c r="E178" s="36"/>
      <c r="F178" s="36"/>
      <c r="G178" s="36"/>
      <c r="H178" s="36"/>
      <c r="I178" s="36"/>
      <c r="J178" s="36"/>
      <c r="K178" s="36"/>
      <c r="L178" s="36"/>
      <c r="M178" s="36"/>
      <c r="N178" s="36"/>
      <c r="O178" s="36"/>
      <c r="P178" s="36"/>
      <c r="Q178" s="36"/>
      <c r="R178" s="38"/>
      <c r="S178" s="36"/>
      <c r="T178" s="36"/>
      <c r="U178" s="36"/>
      <c r="V178" s="36"/>
      <c r="W178" s="36"/>
      <c r="X178" s="36"/>
      <c r="Y178" s="36"/>
      <c r="Z178" s="36"/>
      <c r="AA178" s="36"/>
    </row>
    <row r="179" spans="1:27" x14ac:dyDescent="0.25">
      <c r="A179" s="36"/>
      <c r="B179" s="36"/>
      <c r="C179" s="36"/>
      <c r="D179" s="36"/>
      <c r="E179" s="36"/>
      <c r="F179" s="36"/>
      <c r="G179" s="36"/>
      <c r="H179" s="36"/>
      <c r="I179" s="36"/>
      <c r="J179" s="36"/>
      <c r="K179" s="36"/>
      <c r="L179" s="36"/>
      <c r="M179" s="36"/>
      <c r="N179" s="36"/>
      <c r="O179" s="36"/>
      <c r="P179" s="36"/>
      <c r="Q179" s="36"/>
      <c r="R179" s="38"/>
      <c r="S179" s="36"/>
      <c r="T179" s="36"/>
      <c r="U179" s="36"/>
      <c r="V179" s="36"/>
      <c r="W179" s="36"/>
      <c r="X179" s="36"/>
      <c r="Y179" s="36"/>
      <c r="Z179" s="36"/>
      <c r="AA179" s="36"/>
    </row>
    <row r="180" spans="1:27" x14ac:dyDescent="0.25">
      <c r="A180" s="36"/>
      <c r="B180" s="36"/>
      <c r="C180" s="36"/>
      <c r="D180" s="36"/>
      <c r="E180" s="36"/>
      <c r="F180" s="36"/>
      <c r="G180" s="36"/>
      <c r="H180" s="36"/>
      <c r="I180" s="36"/>
      <c r="J180" s="36"/>
      <c r="K180" s="36"/>
      <c r="L180" s="36"/>
      <c r="M180" s="36"/>
      <c r="N180" s="36"/>
      <c r="O180" s="36"/>
      <c r="P180" s="36"/>
      <c r="Q180" s="36"/>
      <c r="R180" s="38"/>
      <c r="S180" s="36"/>
      <c r="T180" s="36"/>
      <c r="U180" s="36"/>
      <c r="V180" s="36"/>
      <c r="W180" s="36"/>
      <c r="X180" s="36"/>
      <c r="Y180" s="36"/>
      <c r="Z180" s="36"/>
      <c r="AA180" s="36"/>
    </row>
    <row r="181" spans="1:27" x14ac:dyDescent="0.25">
      <c r="A181" s="36"/>
      <c r="B181" s="36"/>
      <c r="C181" s="36"/>
      <c r="D181" s="36"/>
      <c r="E181" s="36"/>
      <c r="F181" s="36"/>
      <c r="G181" s="36"/>
      <c r="H181" s="36"/>
      <c r="I181" s="36"/>
      <c r="J181" s="36"/>
      <c r="K181" s="36"/>
      <c r="L181" s="36"/>
      <c r="M181" s="36"/>
      <c r="N181" s="36"/>
      <c r="O181" s="36"/>
      <c r="P181" s="36"/>
      <c r="Q181" s="36"/>
      <c r="R181" s="38"/>
      <c r="S181" s="36"/>
      <c r="T181" s="36"/>
      <c r="U181" s="36"/>
      <c r="V181" s="36"/>
      <c r="W181" s="36"/>
      <c r="X181" s="36"/>
      <c r="Y181" s="36"/>
      <c r="Z181" s="36"/>
      <c r="AA181" s="36"/>
    </row>
    <row r="182" spans="1:27" x14ac:dyDescent="0.25">
      <c r="A182" s="36"/>
      <c r="B182" s="36"/>
      <c r="C182" s="36"/>
      <c r="D182" s="36"/>
      <c r="E182" s="36"/>
      <c r="F182" s="36"/>
      <c r="G182" s="36"/>
      <c r="H182" s="36"/>
      <c r="I182" s="36"/>
      <c r="J182" s="36"/>
      <c r="K182" s="36"/>
      <c r="L182" s="36"/>
      <c r="M182" s="36"/>
      <c r="N182" s="36"/>
      <c r="O182" s="36"/>
      <c r="P182" s="36"/>
      <c r="Q182" s="36"/>
      <c r="R182" s="38"/>
      <c r="S182" s="36"/>
      <c r="T182" s="36"/>
      <c r="U182" s="36"/>
      <c r="V182" s="36"/>
      <c r="W182" s="36"/>
      <c r="X182" s="36"/>
      <c r="Y182" s="36"/>
      <c r="Z182" s="36"/>
      <c r="AA182" s="36"/>
    </row>
    <row r="183" spans="1:27" x14ac:dyDescent="0.25">
      <c r="A183" s="36"/>
      <c r="B183" s="36"/>
      <c r="C183" s="36"/>
      <c r="D183" s="36"/>
      <c r="E183" s="36"/>
      <c r="F183" s="36"/>
      <c r="G183" s="36"/>
      <c r="H183" s="36"/>
      <c r="I183" s="36"/>
      <c r="J183" s="36"/>
      <c r="K183" s="36"/>
      <c r="L183" s="36"/>
      <c r="M183" s="36"/>
      <c r="N183" s="36"/>
      <c r="O183" s="36"/>
      <c r="P183" s="36"/>
      <c r="Q183" s="36"/>
      <c r="R183" s="38"/>
      <c r="S183" s="36"/>
      <c r="T183" s="36"/>
      <c r="U183" s="36"/>
      <c r="V183" s="36"/>
      <c r="W183" s="36"/>
      <c r="X183" s="36"/>
      <c r="Y183" s="36"/>
      <c r="Z183" s="36"/>
      <c r="AA183" s="36"/>
    </row>
    <row r="184" spans="1:27" x14ac:dyDescent="0.25">
      <c r="A184" s="36"/>
      <c r="B184" s="36"/>
      <c r="C184" s="36"/>
      <c r="D184" s="36"/>
      <c r="E184" s="36"/>
      <c r="F184" s="36"/>
      <c r="G184" s="36"/>
      <c r="H184" s="36"/>
      <c r="I184" s="36"/>
      <c r="J184" s="36"/>
      <c r="K184" s="36"/>
      <c r="L184" s="36"/>
      <c r="M184" s="36"/>
      <c r="N184" s="36"/>
      <c r="O184" s="36"/>
      <c r="P184" s="36"/>
      <c r="Q184" s="36"/>
      <c r="R184" s="38"/>
      <c r="S184" s="36"/>
      <c r="T184" s="36"/>
      <c r="U184" s="36"/>
      <c r="V184" s="36"/>
      <c r="W184" s="36"/>
      <c r="X184" s="36"/>
      <c r="Y184" s="36"/>
      <c r="Z184" s="36"/>
      <c r="AA184" s="36"/>
    </row>
    <row r="185" spans="1:27" x14ac:dyDescent="0.25">
      <c r="A185" s="36"/>
      <c r="B185" s="36"/>
      <c r="C185" s="36"/>
      <c r="D185" s="36"/>
      <c r="E185" s="36"/>
      <c r="F185" s="36"/>
      <c r="G185" s="36"/>
      <c r="H185" s="36"/>
      <c r="I185" s="36"/>
      <c r="J185" s="36"/>
      <c r="K185" s="36"/>
      <c r="L185" s="36"/>
      <c r="M185" s="36"/>
      <c r="N185" s="36"/>
      <c r="O185" s="36"/>
      <c r="P185" s="36"/>
      <c r="Q185" s="36"/>
      <c r="R185" s="38"/>
      <c r="S185" s="36"/>
      <c r="T185" s="36"/>
      <c r="U185" s="36"/>
      <c r="V185" s="36"/>
      <c r="W185" s="36"/>
      <c r="X185" s="36"/>
      <c r="Y185" s="36"/>
      <c r="Z185" s="36"/>
      <c r="AA185" s="36"/>
    </row>
    <row r="186" spans="1:27" x14ac:dyDescent="0.25">
      <c r="A186" s="36"/>
      <c r="B186" s="36"/>
      <c r="C186" s="36"/>
      <c r="D186" s="36"/>
      <c r="E186" s="36"/>
      <c r="F186" s="36"/>
      <c r="G186" s="36"/>
      <c r="H186" s="36"/>
      <c r="I186" s="36"/>
      <c r="J186" s="36"/>
      <c r="K186" s="36"/>
      <c r="L186" s="36"/>
      <c r="M186" s="36"/>
      <c r="N186" s="36"/>
      <c r="O186" s="36"/>
      <c r="P186" s="36"/>
      <c r="Q186" s="36"/>
      <c r="R186" s="38"/>
      <c r="S186" s="36"/>
      <c r="T186" s="36"/>
      <c r="U186" s="36"/>
      <c r="V186" s="36"/>
      <c r="W186" s="36"/>
      <c r="X186" s="36"/>
      <c r="Y186" s="36"/>
      <c r="Z186" s="36"/>
      <c r="AA186" s="36"/>
    </row>
    <row r="187" spans="1:27" x14ac:dyDescent="0.25">
      <c r="A187" s="36"/>
      <c r="B187" s="36"/>
      <c r="C187" s="36"/>
      <c r="D187" s="36"/>
      <c r="E187" s="36"/>
      <c r="F187" s="36"/>
      <c r="G187" s="36"/>
      <c r="H187" s="36"/>
      <c r="I187" s="36"/>
      <c r="J187" s="36"/>
      <c r="K187" s="36"/>
      <c r="L187" s="36"/>
      <c r="M187" s="36"/>
      <c r="N187" s="36"/>
      <c r="O187" s="36"/>
      <c r="P187" s="36"/>
      <c r="Q187" s="36"/>
      <c r="R187" s="38"/>
      <c r="S187" s="36"/>
      <c r="T187" s="36"/>
      <c r="U187" s="36"/>
      <c r="V187" s="36"/>
      <c r="W187" s="36"/>
      <c r="X187" s="36"/>
      <c r="Y187" s="36"/>
      <c r="Z187" s="36"/>
      <c r="AA187" s="36"/>
    </row>
    <row r="188" spans="1:27" x14ac:dyDescent="0.25">
      <c r="A188" s="36"/>
      <c r="B188" s="36"/>
      <c r="C188" s="36"/>
      <c r="D188" s="36"/>
      <c r="E188" s="36"/>
      <c r="F188" s="36"/>
      <c r="G188" s="36"/>
      <c r="H188" s="36"/>
      <c r="I188" s="36"/>
      <c r="J188" s="36"/>
      <c r="K188" s="36"/>
      <c r="L188" s="36"/>
      <c r="M188" s="36"/>
      <c r="N188" s="36"/>
      <c r="O188" s="36"/>
      <c r="P188" s="36"/>
      <c r="Q188" s="36"/>
      <c r="R188" s="38"/>
      <c r="S188" s="36"/>
      <c r="T188" s="36"/>
      <c r="U188" s="36"/>
      <c r="V188" s="36"/>
      <c r="W188" s="36"/>
      <c r="X188" s="36"/>
      <c r="Y188" s="36"/>
      <c r="Z188" s="36"/>
      <c r="AA188" s="36"/>
    </row>
    <row r="189" spans="1:27" x14ac:dyDescent="0.25">
      <c r="A189" s="36"/>
      <c r="B189" s="36"/>
      <c r="C189" s="36"/>
      <c r="D189" s="36"/>
      <c r="E189" s="36"/>
      <c r="F189" s="36"/>
      <c r="G189" s="36"/>
      <c r="H189" s="36"/>
      <c r="I189" s="36"/>
      <c r="J189" s="36"/>
      <c r="K189" s="36"/>
      <c r="L189" s="36"/>
      <c r="M189" s="36"/>
      <c r="N189" s="36"/>
      <c r="O189" s="36"/>
      <c r="P189" s="36"/>
      <c r="Q189" s="36"/>
      <c r="R189" s="38"/>
      <c r="S189" s="36"/>
      <c r="T189" s="36"/>
      <c r="U189" s="36"/>
      <c r="V189" s="36"/>
      <c r="W189" s="36"/>
      <c r="X189" s="36"/>
      <c r="Y189" s="36"/>
      <c r="Z189" s="36"/>
      <c r="AA189" s="36"/>
    </row>
    <row r="190" spans="1:27" x14ac:dyDescent="0.25">
      <c r="A190" s="36"/>
      <c r="B190" s="36"/>
      <c r="C190" s="36"/>
      <c r="D190" s="36"/>
      <c r="E190" s="36"/>
      <c r="F190" s="36"/>
      <c r="G190" s="36"/>
      <c r="H190" s="36"/>
      <c r="I190" s="36"/>
      <c r="J190" s="36"/>
      <c r="K190" s="36"/>
      <c r="L190" s="36"/>
      <c r="M190" s="36"/>
      <c r="N190" s="36"/>
      <c r="O190" s="36"/>
      <c r="P190" s="36"/>
      <c r="Q190" s="36"/>
      <c r="R190" s="38"/>
      <c r="S190" s="36"/>
      <c r="T190" s="36"/>
      <c r="U190" s="36"/>
      <c r="V190" s="36"/>
      <c r="W190" s="36"/>
      <c r="X190" s="36"/>
      <c r="Y190" s="36"/>
      <c r="Z190" s="36"/>
      <c r="AA190" s="36"/>
    </row>
    <row r="191" spans="1:27" x14ac:dyDescent="0.25">
      <c r="A191" s="36"/>
      <c r="B191" s="36"/>
      <c r="C191" s="36"/>
      <c r="D191" s="36"/>
      <c r="E191" s="36"/>
      <c r="F191" s="36"/>
      <c r="G191" s="36"/>
      <c r="H191" s="36"/>
      <c r="I191" s="36"/>
      <c r="J191" s="36"/>
      <c r="K191" s="36"/>
      <c r="L191" s="36"/>
      <c r="M191" s="36"/>
      <c r="N191" s="36"/>
      <c r="O191" s="36"/>
      <c r="P191" s="36"/>
      <c r="Q191" s="36"/>
      <c r="R191" s="38"/>
      <c r="S191" s="36"/>
      <c r="T191" s="36"/>
      <c r="U191" s="36"/>
      <c r="V191" s="36"/>
      <c r="W191" s="36"/>
      <c r="X191" s="36"/>
      <c r="Y191" s="36"/>
      <c r="Z191" s="36"/>
      <c r="AA191" s="36"/>
    </row>
    <row r="192" spans="1:27" x14ac:dyDescent="0.25">
      <c r="A192" s="36"/>
      <c r="B192" s="36"/>
      <c r="C192" s="36"/>
      <c r="D192" s="36"/>
      <c r="E192" s="36"/>
      <c r="F192" s="36"/>
      <c r="G192" s="36"/>
      <c r="H192" s="36"/>
      <c r="I192" s="36"/>
      <c r="J192" s="36"/>
      <c r="K192" s="36"/>
      <c r="L192" s="36"/>
      <c r="M192" s="36"/>
      <c r="N192" s="36"/>
      <c r="O192" s="36"/>
      <c r="P192" s="36"/>
      <c r="Q192" s="36"/>
      <c r="R192" s="38"/>
      <c r="S192" s="36"/>
      <c r="T192" s="36"/>
      <c r="U192" s="36"/>
      <c r="V192" s="36"/>
      <c r="W192" s="36"/>
      <c r="X192" s="36"/>
      <c r="Y192" s="36"/>
      <c r="Z192" s="36"/>
      <c r="AA192" s="36"/>
    </row>
    <row r="193" spans="1:27" x14ac:dyDescent="0.25">
      <c r="A193" s="36"/>
      <c r="B193" s="36"/>
      <c r="C193" s="36"/>
      <c r="D193" s="36"/>
      <c r="E193" s="36"/>
      <c r="F193" s="36"/>
      <c r="G193" s="36"/>
      <c r="H193" s="36"/>
      <c r="I193" s="36"/>
      <c r="J193" s="36"/>
      <c r="K193" s="36"/>
      <c r="L193" s="36"/>
      <c r="M193" s="36"/>
      <c r="N193" s="36"/>
      <c r="O193" s="36"/>
      <c r="P193" s="36"/>
      <c r="Q193" s="36"/>
      <c r="R193" s="38"/>
      <c r="S193" s="36"/>
      <c r="T193" s="36"/>
      <c r="U193" s="36"/>
      <c r="V193" s="36"/>
      <c r="W193" s="36"/>
      <c r="X193" s="36"/>
      <c r="Y193" s="36"/>
      <c r="Z193" s="36"/>
      <c r="AA193" s="36"/>
    </row>
    <row r="194" spans="1:27" x14ac:dyDescent="0.25">
      <c r="A194" s="36"/>
      <c r="B194" s="36"/>
      <c r="C194" s="36"/>
      <c r="D194" s="36"/>
      <c r="E194" s="36"/>
      <c r="F194" s="36"/>
      <c r="G194" s="36"/>
      <c r="H194" s="36"/>
      <c r="I194" s="36"/>
      <c r="J194" s="36"/>
      <c r="K194" s="36"/>
      <c r="L194" s="36"/>
      <c r="M194" s="36"/>
      <c r="N194" s="36"/>
      <c r="O194" s="36"/>
      <c r="P194" s="36"/>
      <c r="Q194" s="36"/>
      <c r="R194" s="38"/>
      <c r="S194" s="36"/>
      <c r="T194" s="36"/>
      <c r="U194" s="36"/>
      <c r="V194" s="36"/>
      <c r="W194" s="36"/>
      <c r="X194" s="36"/>
      <c r="Y194" s="36"/>
      <c r="Z194" s="36"/>
      <c r="AA194" s="36"/>
    </row>
    <row r="195" spans="1:27" x14ac:dyDescent="0.25">
      <c r="A195" s="36"/>
      <c r="B195" s="36"/>
      <c r="C195" s="36"/>
      <c r="D195" s="36"/>
      <c r="E195" s="36"/>
      <c r="F195" s="36"/>
      <c r="G195" s="36"/>
      <c r="H195" s="36"/>
      <c r="I195" s="36"/>
      <c r="J195" s="36"/>
      <c r="K195" s="36"/>
      <c r="L195" s="36"/>
      <c r="M195" s="36"/>
      <c r="N195" s="36"/>
      <c r="O195" s="36"/>
      <c r="P195" s="36"/>
      <c r="Q195" s="36"/>
      <c r="R195" s="38"/>
      <c r="S195" s="36"/>
      <c r="T195" s="36"/>
      <c r="U195" s="36"/>
      <c r="V195" s="36"/>
      <c r="W195" s="36"/>
      <c r="X195" s="36"/>
      <c r="Y195" s="36"/>
      <c r="Z195" s="36"/>
      <c r="AA195" s="36"/>
    </row>
    <row r="196" spans="1:27" x14ac:dyDescent="0.25">
      <c r="A196" s="36"/>
      <c r="B196" s="36"/>
      <c r="C196" s="36"/>
      <c r="D196" s="36"/>
      <c r="E196" s="36"/>
      <c r="F196" s="36"/>
      <c r="G196" s="36"/>
      <c r="H196" s="36"/>
      <c r="I196" s="36"/>
      <c r="J196" s="36"/>
      <c r="K196" s="36"/>
      <c r="L196" s="36"/>
      <c r="M196" s="36"/>
      <c r="N196" s="36"/>
      <c r="O196" s="36"/>
      <c r="P196" s="36"/>
      <c r="Q196" s="36"/>
      <c r="R196" s="38"/>
      <c r="S196" s="36"/>
      <c r="T196" s="36"/>
      <c r="U196" s="36"/>
      <c r="V196" s="36"/>
      <c r="W196" s="36"/>
      <c r="X196" s="36"/>
      <c r="Y196" s="36"/>
      <c r="Z196" s="36"/>
      <c r="AA196" s="36"/>
    </row>
    <row r="197" spans="1:27" x14ac:dyDescent="0.25">
      <c r="A197" s="36"/>
      <c r="B197" s="36"/>
      <c r="C197" s="36"/>
      <c r="D197" s="36"/>
      <c r="E197" s="36"/>
      <c r="F197" s="36"/>
      <c r="G197" s="36"/>
      <c r="H197" s="36"/>
      <c r="I197" s="36"/>
      <c r="J197" s="36"/>
      <c r="K197" s="36"/>
      <c r="L197" s="36"/>
      <c r="M197" s="36"/>
      <c r="N197" s="36"/>
      <c r="O197" s="36"/>
      <c r="P197" s="36"/>
      <c r="Q197" s="36"/>
      <c r="R197" s="38"/>
      <c r="S197" s="36"/>
      <c r="T197" s="36"/>
      <c r="U197" s="36"/>
      <c r="V197" s="36"/>
      <c r="W197" s="36"/>
      <c r="X197" s="36"/>
      <c r="Y197" s="36"/>
      <c r="Z197" s="36"/>
      <c r="AA197" s="36"/>
    </row>
    <row r="198" spans="1:27" x14ac:dyDescent="0.25">
      <c r="A198" s="36"/>
      <c r="B198" s="36"/>
      <c r="C198" s="36"/>
      <c r="D198" s="36"/>
      <c r="E198" s="36"/>
      <c r="F198" s="36"/>
      <c r="G198" s="36"/>
      <c r="H198" s="36"/>
      <c r="I198" s="36"/>
      <c r="J198" s="36"/>
      <c r="K198" s="36"/>
      <c r="L198" s="36"/>
      <c r="M198" s="36"/>
      <c r="N198" s="36"/>
      <c r="O198" s="36"/>
      <c r="P198" s="36"/>
      <c r="Q198" s="36"/>
      <c r="R198" s="38"/>
      <c r="S198" s="36"/>
      <c r="T198" s="36"/>
      <c r="U198" s="36"/>
      <c r="V198" s="36"/>
      <c r="W198" s="36"/>
      <c r="X198" s="36"/>
      <c r="Y198" s="36"/>
      <c r="Z198" s="36"/>
      <c r="AA198" s="36"/>
    </row>
    <row r="199" spans="1:27" x14ac:dyDescent="0.25">
      <c r="A199" s="36"/>
      <c r="B199" s="36"/>
      <c r="C199" s="36"/>
      <c r="D199" s="36"/>
      <c r="E199" s="36"/>
      <c r="F199" s="36"/>
      <c r="G199" s="36"/>
      <c r="H199" s="36"/>
      <c r="I199" s="36"/>
      <c r="J199" s="36"/>
      <c r="K199" s="36"/>
      <c r="L199" s="36"/>
      <c r="M199" s="36"/>
      <c r="N199" s="36"/>
      <c r="O199" s="36"/>
      <c r="P199" s="36"/>
      <c r="Q199" s="36"/>
      <c r="R199" s="38"/>
      <c r="S199" s="36"/>
      <c r="T199" s="36"/>
      <c r="U199" s="36"/>
      <c r="V199" s="36"/>
      <c r="W199" s="36"/>
      <c r="X199" s="36"/>
      <c r="Y199" s="36"/>
      <c r="Z199" s="36"/>
      <c r="AA199" s="36"/>
    </row>
    <row r="200" spans="1:27" x14ac:dyDescent="0.25">
      <c r="A200" s="36"/>
      <c r="B200" s="36"/>
      <c r="C200" s="36"/>
      <c r="D200" s="36"/>
      <c r="E200" s="36"/>
      <c r="F200" s="36"/>
      <c r="G200" s="36"/>
      <c r="H200" s="36"/>
      <c r="I200" s="36"/>
      <c r="J200" s="36"/>
      <c r="K200" s="36"/>
      <c r="L200" s="36"/>
      <c r="M200" s="36"/>
      <c r="N200" s="36"/>
      <c r="O200" s="36"/>
      <c r="P200" s="36"/>
      <c r="Q200" s="36"/>
      <c r="R200" s="38"/>
      <c r="S200" s="36"/>
      <c r="T200" s="36"/>
      <c r="U200" s="36"/>
      <c r="V200" s="36"/>
      <c r="W200" s="36"/>
      <c r="X200" s="36"/>
      <c r="Y200" s="36"/>
      <c r="Z200" s="36"/>
      <c r="AA200" s="36"/>
    </row>
    <row r="201" spans="1:27" x14ac:dyDescent="0.25">
      <c r="A201" s="36"/>
      <c r="B201" s="36"/>
      <c r="C201" s="36"/>
      <c r="D201" s="36"/>
      <c r="E201" s="36"/>
      <c r="F201" s="36"/>
      <c r="G201" s="36"/>
      <c r="H201" s="36"/>
      <c r="I201" s="36"/>
      <c r="J201" s="36"/>
      <c r="K201" s="36"/>
      <c r="L201" s="36"/>
      <c r="M201" s="36"/>
      <c r="N201" s="36"/>
      <c r="O201" s="36"/>
      <c r="P201" s="36"/>
      <c r="Q201" s="36"/>
      <c r="R201" s="38"/>
      <c r="S201" s="36"/>
      <c r="T201" s="36"/>
      <c r="U201" s="36"/>
      <c r="V201" s="36"/>
      <c r="W201" s="36"/>
      <c r="X201" s="36"/>
      <c r="Y201" s="36"/>
      <c r="Z201" s="36"/>
      <c r="AA201" s="36"/>
    </row>
    <row r="202" spans="1:27" x14ac:dyDescent="0.25">
      <c r="A202" s="36"/>
      <c r="B202" s="36"/>
      <c r="C202" s="36"/>
      <c r="D202" s="36"/>
      <c r="E202" s="36"/>
      <c r="F202" s="36"/>
      <c r="G202" s="36"/>
      <c r="H202" s="36"/>
      <c r="I202" s="36"/>
      <c r="J202" s="36"/>
      <c r="K202" s="36"/>
      <c r="L202" s="36"/>
      <c r="M202" s="36"/>
      <c r="N202" s="36"/>
      <c r="O202" s="36"/>
      <c r="P202" s="36"/>
      <c r="Q202" s="36"/>
      <c r="R202" s="38"/>
      <c r="S202" s="36"/>
      <c r="T202" s="36"/>
      <c r="U202" s="36"/>
      <c r="V202" s="36"/>
      <c r="W202" s="36"/>
      <c r="X202" s="36"/>
      <c r="Y202" s="36"/>
      <c r="Z202" s="36"/>
      <c r="AA202" s="36"/>
    </row>
    <row r="203" spans="1:27" x14ac:dyDescent="0.25">
      <c r="A203" s="36"/>
      <c r="B203" s="36"/>
      <c r="C203" s="36"/>
      <c r="D203" s="36"/>
      <c r="E203" s="36"/>
      <c r="F203" s="36"/>
      <c r="G203" s="36"/>
      <c r="H203" s="36"/>
      <c r="I203" s="36"/>
      <c r="J203" s="36"/>
      <c r="K203" s="36"/>
      <c r="L203" s="36"/>
      <c r="M203" s="36"/>
      <c r="N203" s="36"/>
      <c r="O203" s="36"/>
      <c r="P203" s="36"/>
      <c r="Q203" s="36"/>
      <c r="R203" s="38"/>
      <c r="S203" s="36"/>
      <c r="T203" s="36"/>
      <c r="U203" s="36"/>
      <c r="V203" s="36"/>
      <c r="W203" s="36"/>
      <c r="X203" s="36"/>
      <c r="Y203" s="36"/>
      <c r="Z203" s="36"/>
      <c r="AA203" s="36"/>
    </row>
    <row r="204" spans="1:27" x14ac:dyDescent="0.25">
      <c r="A204" s="36"/>
      <c r="B204" s="36"/>
      <c r="C204" s="36"/>
      <c r="D204" s="36"/>
      <c r="E204" s="36"/>
      <c r="F204" s="36"/>
      <c r="G204" s="36"/>
      <c r="H204" s="36"/>
      <c r="I204" s="36"/>
      <c r="J204" s="36"/>
      <c r="K204" s="36"/>
      <c r="L204" s="36"/>
      <c r="M204" s="36"/>
      <c r="N204" s="36"/>
      <c r="O204" s="36"/>
      <c r="P204" s="36"/>
      <c r="Q204" s="36"/>
      <c r="R204" s="38"/>
      <c r="S204" s="36"/>
      <c r="T204" s="36"/>
      <c r="U204" s="36"/>
      <c r="V204" s="36"/>
      <c r="W204" s="36"/>
      <c r="X204" s="36"/>
      <c r="Y204" s="36"/>
      <c r="Z204" s="36"/>
      <c r="AA204" s="36"/>
    </row>
    <row r="205" spans="1:27" x14ac:dyDescent="0.25">
      <c r="A205" s="36"/>
      <c r="B205" s="36"/>
      <c r="C205" s="36"/>
      <c r="D205" s="36"/>
      <c r="E205" s="36"/>
      <c r="F205" s="36"/>
      <c r="G205" s="36"/>
      <c r="H205" s="36"/>
      <c r="I205" s="36"/>
      <c r="J205" s="36"/>
      <c r="K205" s="36"/>
      <c r="L205" s="36"/>
      <c r="M205" s="36"/>
      <c r="N205" s="36"/>
      <c r="O205" s="36"/>
      <c r="P205" s="36"/>
      <c r="Q205" s="36"/>
      <c r="R205" s="38"/>
      <c r="S205" s="36"/>
      <c r="T205" s="36"/>
      <c r="U205" s="36"/>
      <c r="V205" s="36"/>
      <c r="W205" s="36"/>
      <c r="X205" s="36"/>
      <c r="Y205" s="36"/>
      <c r="Z205" s="36"/>
      <c r="AA205" s="36"/>
    </row>
    <row r="206" spans="1:27" x14ac:dyDescent="0.25">
      <c r="A206" s="36"/>
      <c r="B206" s="36"/>
      <c r="C206" s="36"/>
      <c r="D206" s="36"/>
      <c r="E206" s="36"/>
      <c r="F206" s="36"/>
      <c r="G206" s="36"/>
      <c r="H206" s="36"/>
      <c r="I206" s="36"/>
      <c r="J206" s="36"/>
      <c r="K206" s="36"/>
      <c r="L206" s="36"/>
      <c r="M206" s="36"/>
      <c r="N206" s="36"/>
      <c r="O206" s="36"/>
      <c r="P206" s="36"/>
      <c r="Q206" s="36"/>
      <c r="R206" s="38"/>
      <c r="S206" s="36"/>
      <c r="T206" s="36"/>
      <c r="U206" s="36"/>
      <c r="V206" s="36"/>
      <c r="W206" s="36"/>
      <c r="X206" s="36"/>
      <c r="Y206" s="36"/>
      <c r="Z206" s="36"/>
      <c r="AA206" s="36"/>
    </row>
    <row r="207" spans="1:27" x14ac:dyDescent="0.25">
      <c r="A207" s="36"/>
      <c r="B207" s="36"/>
      <c r="C207" s="36"/>
      <c r="D207" s="36"/>
      <c r="E207" s="36"/>
      <c r="F207" s="36"/>
      <c r="G207" s="36"/>
      <c r="H207" s="36"/>
      <c r="I207" s="36"/>
      <c r="J207" s="36"/>
      <c r="K207" s="36"/>
      <c r="L207" s="36"/>
      <c r="M207" s="36"/>
      <c r="N207" s="36"/>
      <c r="O207" s="36"/>
      <c r="P207" s="36"/>
      <c r="Q207" s="36"/>
      <c r="R207" s="38"/>
      <c r="S207" s="36"/>
      <c r="T207" s="36"/>
      <c r="U207" s="36"/>
      <c r="V207" s="36"/>
      <c r="W207" s="36"/>
      <c r="X207" s="36"/>
      <c r="Y207" s="36"/>
      <c r="Z207" s="36"/>
      <c r="AA207" s="36"/>
    </row>
    <row r="208" spans="1:27" x14ac:dyDescent="0.25">
      <c r="A208" s="36"/>
      <c r="B208" s="36"/>
      <c r="C208" s="36"/>
      <c r="D208" s="36"/>
      <c r="E208" s="36"/>
      <c r="F208" s="36"/>
      <c r="G208" s="36"/>
      <c r="H208" s="36"/>
      <c r="I208" s="36"/>
      <c r="J208" s="36"/>
      <c r="K208" s="36"/>
      <c r="L208" s="36"/>
      <c r="M208" s="36"/>
      <c r="N208" s="36"/>
      <c r="O208" s="36"/>
      <c r="P208" s="36"/>
      <c r="Q208" s="36"/>
      <c r="R208" s="38"/>
      <c r="S208" s="36"/>
      <c r="T208" s="36"/>
      <c r="U208" s="36"/>
      <c r="V208" s="36"/>
      <c r="W208" s="36"/>
      <c r="X208" s="36"/>
      <c r="Y208" s="36"/>
      <c r="Z208" s="36"/>
      <c r="AA208" s="36"/>
    </row>
    <row r="209" spans="1:27" x14ac:dyDescent="0.25">
      <c r="A209" s="36"/>
      <c r="B209" s="36"/>
      <c r="C209" s="36"/>
      <c r="D209" s="36"/>
      <c r="E209" s="36"/>
      <c r="F209" s="36"/>
      <c r="G209" s="36"/>
      <c r="H209" s="36"/>
      <c r="I209" s="36"/>
      <c r="J209" s="36"/>
      <c r="K209" s="36"/>
      <c r="L209" s="36"/>
      <c r="M209" s="36"/>
      <c r="N209" s="36"/>
      <c r="O209" s="36"/>
      <c r="P209" s="36"/>
      <c r="Q209" s="36"/>
      <c r="R209" s="38"/>
      <c r="S209" s="36"/>
      <c r="T209" s="36"/>
      <c r="U209" s="36"/>
      <c r="V209" s="36"/>
      <c r="W209" s="36"/>
      <c r="X209" s="36"/>
      <c r="Y209" s="36"/>
      <c r="Z209" s="36"/>
      <c r="AA209" s="36"/>
    </row>
    <row r="210" spans="1:27" x14ac:dyDescent="0.25">
      <c r="A210" s="36"/>
      <c r="B210" s="36"/>
      <c r="C210" s="36"/>
      <c r="D210" s="36"/>
      <c r="E210" s="36"/>
      <c r="F210" s="36"/>
      <c r="G210" s="36"/>
      <c r="H210" s="36"/>
      <c r="I210" s="36"/>
      <c r="J210" s="36"/>
      <c r="K210" s="36"/>
      <c r="L210" s="36"/>
      <c r="M210" s="36"/>
      <c r="N210" s="36"/>
      <c r="O210" s="36"/>
      <c r="P210" s="36"/>
      <c r="Q210" s="36"/>
      <c r="R210" s="38"/>
      <c r="S210" s="36"/>
      <c r="T210" s="36"/>
      <c r="U210" s="36"/>
      <c r="V210" s="36"/>
      <c r="W210" s="36"/>
      <c r="X210" s="36"/>
      <c r="Y210" s="36"/>
      <c r="Z210" s="36"/>
      <c r="AA210" s="36"/>
    </row>
    <row r="211" spans="1:27" x14ac:dyDescent="0.25">
      <c r="A211" s="36"/>
      <c r="B211" s="36"/>
      <c r="C211" s="36"/>
      <c r="D211" s="36"/>
      <c r="E211" s="36"/>
      <c r="F211" s="36"/>
      <c r="G211" s="36"/>
      <c r="H211" s="36"/>
      <c r="I211" s="36"/>
      <c r="J211" s="36"/>
      <c r="K211" s="36"/>
      <c r="L211" s="36"/>
      <c r="M211" s="36"/>
      <c r="N211" s="36"/>
      <c r="O211" s="36"/>
      <c r="P211" s="36"/>
      <c r="Q211" s="36"/>
      <c r="R211" s="38"/>
      <c r="S211" s="36"/>
      <c r="T211" s="36"/>
      <c r="U211" s="36"/>
      <c r="V211" s="36"/>
      <c r="W211" s="36"/>
      <c r="X211" s="36"/>
      <c r="Y211" s="36"/>
      <c r="Z211" s="36"/>
      <c r="AA211" s="36"/>
    </row>
    <row r="212" spans="1:27" x14ac:dyDescent="0.25">
      <c r="A212" s="36"/>
      <c r="B212" s="36"/>
      <c r="C212" s="36"/>
      <c r="D212" s="36"/>
      <c r="E212" s="36"/>
      <c r="F212" s="36"/>
      <c r="G212" s="36"/>
      <c r="H212" s="36"/>
      <c r="I212" s="36"/>
      <c r="J212" s="36"/>
      <c r="K212" s="36"/>
      <c r="L212" s="36"/>
      <c r="M212" s="36"/>
      <c r="N212" s="36"/>
      <c r="O212" s="36"/>
      <c r="P212" s="36"/>
      <c r="Q212" s="36"/>
      <c r="R212" s="38"/>
      <c r="S212" s="36"/>
      <c r="T212" s="36"/>
      <c r="U212" s="36"/>
      <c r="V212" s="36"/>
      <c r="W212" s="36"/>
      <c r="X212" s="36"/>
      <c r="Y212" s="36"/>
      <c r="Z212" s="36"/>
      <c r="AA212" s="36"/>
    </row>
    <row r="213" spans="1:27" x14ac:dyDescent="0.25">
      <c r="A213" s="36"/>
      <c r="B213" s="36"/>
      <c r="C213" s="36"/>
      <c r="D213" s="36"/>
      <c r="E213" s="36"/>
      <c r="F213" s="36"/>
      <c r="G213" s="36"/>
      <c r="H213" s="36"/>
      <c r="I213" s="36"/>
      <c r="J213" s="36"/>
      <c r="K213" s="36"/>
      <c r="L213" s="36"/>
      <c r="M213" s="36"/>
      <c r="N213" s="36"/>
      <c r="O213" s="36"/>
      <c r="P213" s="36"/>
      <c r="Q213" s="36"/>
      <c r="R213" s="38"/>
      <c r="S213" s="36"/>
      <c r="T213" s="36"/>
      <c r="U213" s="36"/>
      <c r="V213" s="36"/>
      <c r="W213" s="36"/>
      <c r="X213" s="36"/>
      <c r="Y213" s="36"/>
      <c r="Z213" s="36"/>
      <c r="AA213" s="36"/>
    </row>
    <row r="214" spans="1:27" x14ac:dyDescent="0.25">
      <c r="A214" s="36"/>
      <c r="B214" s="36"/>
      <c r="C214" s="36"/>
      <c r="D214" s="36"/>
      <c r="E214" s="36"/>
      <c r="F214" s="36"/>
      <c r="G214" s="36"/>
      <c r="H214" s="36"/>
      <c r="I214" s="36"/>
      <c r="J214" s="36"/>
      <c r="K214" s="36"/>
      <c r="L214" s="36"/>
      <c r="M214" s="36"/>
      <c r="N214" s="36"/>
      <c r="O214" s="36"/>
      <c r="P214" s="36"/>
      <c r="Q214" s="36"/>
      <c r="R214" s="38"/>
      <c r="S214" s="36"/>
      <c r="T214" s="36"/>
      <c r="U214" s="36"/>
      <c r="V214" s="36"/>
      <c r="W214" s="36"/>
      <c r="X214" s="36"/>
      <c r="Y214" s="36"/>
      <c r="Z214" s="36"/>
      <c r="AA214" s="36"/>
    </row>
    <row r="215" spans="1:27" x14ac:dyDescent="0.25">
      <c r="A215" s="36"/>
      <c r="B215" s="36"/>
      <c r="C215" s="36"/>
      <c r="D215" s="36"/>
      <c r="E215" s="36"/>
      <c r="F215" s="36"/>
      <c r="G215" s="36"/>
      <c r="H215" s="36"/>
      <c r="I215" s="36"/>
      <c r="J215" s="36"/>
      <c r="K215" s="36"/>
      <c r="L215" s="36"/>
      <c r="M215" s="36"/>
      <c r="N215" s="36"/>
      <c r="O215" s="36"/>
      <c r="P215" s="36"/>
      <c r="Q215" s="36"/>
      <c r="R215" s="38"/>
      <c r="S215" s="36"/>
      <c r="T215" s="36"/>
      <c r="U215" s="36"/>
      <c r="V215" s="36"/>
      <c r="W215" s="36"/>
      <c r="X215" s="36"/>
      <c r="Y215" s="36"/>
      <c r="Z215" s="36"/>
      <c r="AA215" s="36"/>
    </row>
    <row r="216" spans="1:27" x14ac:dyDescent="0.25">
      <c r="A216" s="36"/>
      <c r="B216" s="36"/>
      <c r="C216" s="36"/>
      <c r="D216" s="36"/>
      <c r="E216" s="36"/>
      <c r="F216" s="36"/>
      <c r="G216" s="36"/>
      <c r="H216" s="36"/>
      <c r="I216" s="36"/>
      <c r="J216" s="36"/>
      <c r="K216" s="36"/>
      <c r="L216" s="36"/>
      <c r="M216" s="36"/>
      <c r="N216" s="36"/>
      <c r="O216" s="36"/>
      <c r="P216" s="36"/>
      <c r="Q216" s="36"/>
      <c r="R216" s="38"/>
      <c r="S216" s="36"/>
      <c r="T216" s="36"/>
      <c r="U216" s="36"/>
      <c r="V216" s="36"/>
      <c r="W216" s="36"/>
      <c r="X216" s="36"/>
      <c r="Y216" s="36"/>
      <c r="Z216" s="36"/>
      <c r="AA216" s="36"/>
    </row>
    <row r="217" spans="1:27" x14ac:dyDescent="0.25">
      <c r="A217" s="36"/>
      <c r="B217" s="36"/>
      <c r="C217" s="36"/>
      <c r="D217" s="36"/>
      <c r="E217" s="36"/>
      <c r="F217" s="36"/>
      <c r="G217" s="36"/>
      <c r="H217" s="36"/>
      <c r="I217" s="36"/>
      <c r="J217" s="36"/>
      <c r="K217" s="36"/>
      <c r="L217" s="36"/>
      <c r="M217" s="36"/>
      <c r="N217" s="36"/>
      <c r="O217" s="36"/>
      <c r="P217" s="36"/>
      <c r="Q217" s="36"/>
      <c r="R217" s="38"/>
      <c r="S217" s="36"/>
      <c r="T217" s="36"/>
      <c r="U217" s="36"/>
      <c r="V217" s="36"/>
      <c r="W217" s="36"/>
      <c r="X217" s="36"/>
      <c r="Y217" s="36"/>
      <c r="Z217" s="36"/>
      <c r="AA217" s="36"/>
    </row>
    <row r="218" spans="1:27" x14ac:dyDescent="0.25">
      <c r="A218" s="36"/>
      <c r="B218" s="36"/>
      <c r="C218" s="36"/>
      <c r="D218" s="36"/>
      <c r="E218" s="36"/>
      <c r="F218" s="36"/>
      <c r="G218" s="36"/>
      <c r="H218" s="36"/>
      <c r="I218" s="36"/>
      <c r="J218" s="36"/>
      <c r="K218" s="36"/>
      <c r="L218" s="36"/>
      <c r="M218" s="36"/>
      <c r="N218" s="36"/>
      <c r="O218" s="36"/>
      <c r="P218" s="36"/>
      <c r="Q218" s="36"/>
      <c r="R218" s="38"/>
      <c r="S218" s="36"/>
      <c r="T218" s="36"/>
      <c r="U218" s="36"/>
      <c r="V218" s="36"/>
      <c r="W218" s="36"/>
      <c r="X218" s="36"/>
      <c r="Y218" s="36"/>
      <c r="Z218" s="36"/>
      <c r="AA218" s="36"/>
    </row>
    <row r="219" spans="1:27" x14ac:dyDescent="0.25">
      <c r="A219" s="36"/>
      <c r="B219" s="36"/>
      <c r="C219" s="36"/>
      <c r="D219" s="36"/>
      <c r="E219" s="36"/>
      <c r="F219" s="36"/>
      <c r="G219" s="36"/>
      <c r="H219" s="36"/>
      <c r="I219" s="36"/>
      <c r="J219" s="36"/>
      <c r="K219" s="36"/>
      <c r="L219" s="36"/>
      <c r="M219" s="36"/>
      <c r="N219" s="36"/>
      <c r="O219" s="36"/>
      <c r="P219" s="36"/>
      <c r="Q219" s="36"/>
      <c r="R219" s="38"/>
      <c r="S219" s="36"/>
      <c r="T219" s="36"/>
      <c r="U219" s="36"/>
      <c r="V219" s="36"/>
      <c r="W219" s="36"/>
      <c r="X219" s="36"/>
      <c r="Y219" s="36"/>
      <c r="Z219" s="36"/>
      <c r="AA219" s="36"/>
    </row>
    <row r="220" spans="1:27" x14ac:dyDescent="0.25">
      <c r="A220" s="36"/>
      <c r="B220" s="36"/>
      <c r="C220" s="36"/>
      <c r="D220" s="36"/>
      <c r="E220" s="36"/>
      <c r="F220" s="36"/>
      <c r="G220" s="36"/>
      <c r="H220" s="36"/>
      <c r="I220" s="36"/>
      <c r="J220" s="36"/>
      <c r="K220" s="36"/>
      <c r="L220" s="36"/>
      <c r="M220" s="36"/>
      <c r="N220" s="36"/>
      <c r="O220" s="36"/>
      <c r="P220" s="36"/>
      <c r="Q220" s="36"/>
      <c r="R220" s="38"/>
      <c r="S220" s="36"/>
      <c r="T220" s="36"/>
      <c r="U220" s="36"/>
      <c r="V220" s="36"/>
      <c r="W220" s="36"/>
      <c r="X220" s="36"/>
      <c r="Y220" s="36"/>
      <c r="Z220" s="36"/>
      <c r="AA220" s="36"/>
    </row>
    <row r="221" spans="1:27" x14ac:dyDescent="0.25">
      <c r="A221" s="36"/>
      <c r="B221" s="36"/>
      <c r="C221" s="36"/>
      <c r="D221" s="36"/>
      <c r="E221" s="36"/>
      <c r="F221" s="36"/>
      <c r="G221" s="36"/>
      <c r="H221" s="36"/>
      <c r="I221" s="36"/>
      <c r="J221" s="36"/>
      <c r="K221" s="36"/>
      <c r="L221" s="36"/>
      <c r="M221" s="36"/>
      <c r="N221" s="36"/>
      <c r="O221" s="36"/>
      <c r="P221" s="36"/>
      <c r="Q221" s="36"/>
      <c r="R221" s="38"/>
      <c r="S221" s="36"/>
      <c r="T221" s="36"/>
      <c r="U221" s="36"/>
      <c r="V221" s="36"/>
      <c r="W221" s="36"/>
      <c r="X221" s="36"/>
      <c r="Y221" s="36"/>
      <c r="Z221" s="36"/>
      <c r="AA221" s="36"/>
    </row>
    <row r="222" spans="1:27" x14ac:dyDescent="0.25">
      <c r="A222" s="36"/>
      <c r="B222" s="36"/>
      <c r="C222" s="36"/>
      <c r="D222" s="36"/>
      <c r="E222" s="36"/>
      <c r="F222" s="36"/>
      <c r="G222" s="36"/>
      <c r="H222" s="36"/>
      <c r="I222" s="36"/>
      <c r="J222" s="36"/>
      <c r="K222" s="36"/>
      <c r="L222" s="36"/>
      <c r="M222" s="36"/>
      <c r="N222" s="36"/>
      <c r="O222" s="36"/>
      <c r="P222" s="36"/>
      <c r="Q222" s="36"/>
      <c r="R222" s="38"/>
      <c r="S222" s="36"/>
      <c r="T222" s="36"/>
      <c r="U222" s="36"/>
      <c r="V222" s="36"/>
      <c r="W222" s="36"/>
      <c r="X222" s="36"/>
      <c r="Y222" s="36"/>
      <c r="Z222" s="36"/>
      <c r="AA222" s="36"/>
    </row>
    <row r="223" spans="1:27" x14ac:dyDescent="0.25">
      <c r="A223" s="36"/>
      <c r="B223" s="36"/>
      <c r="C223" s="36"/>
      <c r="D223" s="36"/>
      <c r="E223" s="36"/>
      <c r="F223" s="36"/>
      <c r="G223" s="36"/>
      <c r="H223" s="36"/>
      <c r="I223" s="36"/>
      <c r="J223" s="36"/>
      <c r="K223" s="36"/>
      <c r="L223" s="36"/>
      <c r="M223" s="36"/>
      <c r="N223" s="36"/>
      <c r="O223" s="36"/>
      <c r="P223" s="36"/>
      <c r="Q223" s="36"/>
      <c r="R223" s="38"/>
      <c r="S223" s="36"/>
      <c r="T223" s="36"/>
      <c r="U223" s="36"/>
      <c r="V223" s="36"/>
      <c r="W223" s="36"/>
      <c r="X223" s="36"/>
      <c r="Y223" s="36"/>
      <c r="Z223" s="36"/>
      <c r="AA223" s="36"/>
    </row>
    <row r="224" spans="1:27" x14ac:dyDescent="0.25">
      <c r="A224" s="36"/>
      <c r="B224" s="36"/>
      <c r="C224" s="36"/>
      <c r="D224" s="36"/>
      <c r="E224" s="36"/>
      <c r="F224" s="36"/>
      <c r="G224" s="36"/>
      <c r="H224" s="36"/>
      <c r="I224" s="36"/>
      <c r="J224" s="36"/>
      <c r="K224" s="36"/>
      <c r="L224" s="36"/>
      <c r="M224" s="36"/>
      <c r="N224" s="36"/>
      <c r="O224" s="36"/>
      <c r="P224" s="36"/>
      <c r="Q224" s="36"/>
      <c r="R224" s="38"/>
      <c r="S224" s="36"/>
      <c r="T224" s="36"/>
      <c r="U224" s="36"/>
      <c r="V224" s="36"/>
      <c r="W224" s="36"/>
      <c r="X224" s="36"/>
      <c r="Y224" s="36"/>
      <c r="Z224" s="36"/>
      <c r="AA224" s="36"/>
    </row>
    <row r="225" spans="1:27" x14ac:dyDescent="0.25">
      <c r="A225" s="36"/>
      <c r="B225" s="36"/>
      <c r="C225" s="36"/>
      <c r="D225" s="36"/>
      <c r="E225" s="36"/>
      <c r="F225" s="36"/>
      <c r="G225" s="36"/>
      <c r="H225" s="36"/>
      <c r="I225" s="36"/>
      <c r="J225" s="36"/>
      <c r="K225" s="36"/>
      <c r="L225" s="36"/>
      <c r="M225" s="36"/>
      <c r="N225" s="36"/>
      <c r="O225" s="36"/>
      <c r="P225" s="36"/>
      <c r="Q225" s="36"/>
      <c r="R225" s="38"/>
      <c r="S225" s="36"/>
      <c r="T225" s="36"/>
      <c r="U225" s="36"/>
      <c r="V225" s="36"/>
      <c r="W225" s="36"/>
      <c r="X225" s="36"/>
      <c r="Y225" s="36"/>
      <c r="Z225" s="36"/>
      <c r="AA225" s="36"/>
    </row>
    <row r="226" spans="1:27" x14ac:dyDescent="0.25">
      <c r="A226" s="36"/>
      <c r="B226" s="36"/>
      <c r="C226" s="36"/>
      <c r="D226" s="36"/>
      <c r="E226" s="36"/>
      <c r="F226" s="36"/>
      <c r="G226" s="36"/>
      <c r="H226" s="36"/>
      <c r="I226" s="36"/>
      <c r="J226" s="36"/>
      <c r="K226" s="36"/>
      <c r="L226" s="36"/>
      <c r="M226" s="36"/>
      <c r="N226" s="36"/>
      <c r="O226" s="36"/>
      <c r="P226" s="36"/>
      <c r="Q226" s="36"/>
      <c r="R226" s="38"/>
      <c r="S226" s="36"/>
      <c r="T226" s="36"/>
      <c r="U226" s="36"/>
      <c r="V226" s="36"/>
      <c r="W226" s="36"/>
      <c r="X226" s="36"/>
      <c r="Y226" s="36"/>
      <c r="Z226" s="36"/>
      <c r="AA226" s="36"/>
    </row>
    <row r="227" spans="1:27" x14ac:dyDescent="0.25">
      <c r="A227" s="36"/>
      <c r="B227" s="36"/>
      <c r="C227" s="36"/>
      <c r="D227" s="36"/>
      <c r="E227" s="36"/>
      <c r="F227" s="36"/>
      <c r="G227" s="36"/>
      <c r="H227" s="36"/>
      <c r="I227" s="36"/>
      <c r="J227" s="36"/>
      <c r="K227" s="36"/>
      <c r="L227" s="36"/>
      <c r="M227" s="36"/>
      <c r="N227" s="36"/>
      <c r="O227" s="36"/>
      <c r="P227" s="36"/>
      <c r="Q227" s="36"/>
      <c r="R227" s="38"/>
      <c r="S227" s="36"/>
      <c r="T227" s="36"/>
      <c r="U227" s="36"/>
      <c r="V227" s="36"/>
      <c r="W227" s="36"/>
      <c r="X227" s="36"/>
      <c r="Y227" s="36"/>
      <c r="Z227" s="36"/>
      <c r="AA227" s="36"/>
    </row>
    <row r="228" spans="1:27" x14ac:dyDescent="0.25">
      <c r="A228" s="36"/>
      <c r="B228" s="36"/>
      <c r="C228" s="36"/>
      <c r="D228" s="36"/>
      <c r="E228" s="36"/>
      <c r="F228" s="36"/>
      <c r="G228" s="36"/>
      <c r="H228" s="36"/>
      <c r="I228" s="36"/>
      <c r="J228" s="36"/>
      <c r="K228" s="36"/>
      <c r="L228" s="36"/>
      <c r="M228" s="36"/>
      <c r="N228" s="36"/>
      <c r="O228" s="36"/>
      <c r="P228" s="36"/>
      <c r="Q228" s="36"/>
      <c r="R228" s="38"/>
      <c r="S228" s="36"/>
      <c r="T228" s="36"/>
      <c r="U228" s="36"/>
      <c r="V228" s="36"/>
      <c r="W228" s="36"/>
      <c r="X228" s="36"/>
      <c r="Y228" s="36"/>
      <c r="Z228" s="36"/>
      <c r="AA228" s="36"/>
    </row>
    <row r="229" spans="1:27" x14ac:dyDescent="0.25">
      <c r="A229" s="36"/>
      <c r="B229" s="36"/>
      <c r="C229" s="36"/>
      <c r="D229" s="36"/>
      <c r="E229" s="36"/>
      <c r="F229" s="36"/>
      <c r="G229" s="36"/>
      <c r="H229" s="36"/>
      <c r="I229" s="36"/>
      <c r="J229" s="36"/>
      <c r="K229" s="36"/>
      <c r="L229" s="36"/>
      <c r="M229" s="36"/>
      <c r="N229" s="36"/>
      <c r="O229" s="36"/>
      <c r="P229" s="36"/>
      <c r="Q229" s="36"/>
      <c r="R229" s="38"/>
      <c r="S229" s="36"/>
      <c r="T229" s="36"/>
      <c r="U229" s="36"/>
      <c r="V229" s="36"/>
      <c r="W229" s="36"/>
      <c r="X229" s="36"/>
      <c r="Y229" s="36"/>
      <c r="Z229" s="36"/>
      <c r="AA229" s="36"/>
    </row>
    <row r="230" spans="1:27" x14ac:dyDescent="0.25">
      <c r="A230" s="36"/>
      <c r="B230" s="36"/>
      <c r="C230" s="36"/>
      <c r="D230" s="36"/>
      <c r="E230" s="36"/>
      <c r="F230" s="36"/>
      <c r="G230" s="36"/>
      <c r="H230" s="36"/>
      <c r="I230" s="36"/>
      <c r="J230" s="36"/>
      <c r="K230" s="36"/>
      <c r="L230" s="36"/>
      <c r="M230" s="36"/>
      <c r="N230" s="36"/>
      <c r="O230" s="36"/>
      <c r="P230" s="36"/>
      <c r="Q230" s="36"/>
      <c r="R230" s="38"/>
      <c r="S230" s="36"/>
      <c r="T230" s="36"/>
      <c r="U230" s="36"/>
      <c r="V230" s="36"/>
      <c r="W230" s="36"/>
      <c r="X230" s="36"/>
      <c r="Y230" s="36"/>
      <c r="Z230" s="36"/>
      <c r="AA230" s="36"/>
    </row>
    <row r="231" spans="1:27" x14ac:dyDescent="0.25">
      <c r="A231" s="36"/>
      <c r="B231" s="36"/>
      <c r="C231" s="36"/>
      <c r="D231" s="36"/>
      <c r="E231" s="36"/>
      <c r="F231" s="36"/>
      <c r="G231" s="36"/>
      <c r="H231" s="36"/>
      <c r="I231" s="36"/>
      <c r="J231" s="36"/>
      <c r="K231" s="36"/>
      <c r="L231" s="36"/>
      <c r="M231" s="36"/>
      <c r="N231" s="36"/>
      <c r="O231" s="36"/>
      <c r="P231" s="36"/>
      <c r="Q231" s="36"/>
      <c r="R231" s="38"/>
      <c r="S231" s="36"/>
      <c r="T231" s="36"/>
      <c r="U231" s="36"/>
      <c r="V231" s="36"/>
      <c r="W231" s="36"/>
      <c r="X231" s="36"/>
      <c r="Y231" s="36"/>
      <c r="Z231" s="36"/>
      <c r="AA231" s="36"/>
    </row>
    <row r="232" spans="1:27" x14ac:dyDescent="0.25">
      <c r="A232" s="36"/>
      <c r="B232" s="36"/>
      <c r="C232" s="36"/>
      <c r="D232" s="36"/>
      <c r="E232" s="36"/>
      <c r="F232" s="36"/>
      <c r="G232" s="36"/>
      <c r="H232" s="36"/>
      <c r="I232" s="36"/>
      <c r="J232" s="36"/>
      <c r="K232" s="36"/>
      <c r="L232" s="36"/>
      <c r="M232" s="36"/>
      <c r="N232" s="36"/>
      <c r="O232" s="36"/>
      <c r="P232" s="36"/>
      <c r="Q232" s="36"/>
      <c r="R232" s="38"/>
      <c r="S232" s="36"/>
      <c r="T232" s="36"/>
      <c r="U232" s="36"/>
      <c r="V232" s="36"/>
      <c r="W232" s="36"/>
      <c r="X232" s="36"/>
      <c r="Y232" s="36"/>
      <c r="Z232" s="36"/>
      <c r="AA232" s="36"/>
    </row>
    <row r="233" spans="1:27" x14ac:dyDescent="0.25">
      <c r="A233" s="36"/>
      <c r="B233" s="36"/>
      <c r="C233" s="36"/>
      <c r="D233" s="36"/>
      <c r="E233" s="36"/>
      <c r="F233" s="36"/>
      <c r="G233" s="36"/>
      <c r="H233" s="36"/>
      <c r="I233" s="36"/>
      <c r="J233" s="36"/>
      <c r="K233" s="36"/>
      <c r="L233" s="36"/>
      <c r="M233" s="36"/>
      <c r="N233" s="36"/>
      <c r="O233" s="36"/>
      <c r="P233" s="36"/>
      <c r="Q233" s="36"/>
      <c r="R233" s="38"/>
      <c r="S233" s="36"/>
      <c r="T233" s="36"/>
      <c r="U233" s="36"/>
      <c r="V233" s="36"/>
      <c r="W233" s="36"/>
      <c r="X233" s="36"/>
      <c r="Y233" s="36"/>
      <c r="Z233" s="36"/>
      <c r="AA233" s="36"/>
    </row>
    <row r="234" spans="1:27" x14ac:dyDescent="0.25">
      <c r="A234" s="36"/>
      <c r="B234" s="36"/>
      <c r="C234" s="36"/>
      <c r="D234" s="36"/>
      <c r="E234" s="36"/>
      <c r="F234" s="36"/>
      <c r="G234" s="36"/>
      <c r="H234" s="36"/>
      <c r="I234" s="36"/>
      <c r="J234" s="36"/>
      <c r="K234" s="36"/>
      <c r="L234" s="36"/>
      <c r="M234" s="36"/>
      <c r="N234" s="36"/>
      <c r="O234" s="36"/>
      <c r="P234" s="36"/>
      <c r="Q234" s="36"/>
      <c r="R234" s="38"/>
      <c r="S234" s="36"/>
      <c r="T234" s="36"/>
      <c r="U234" s="36"/>
      <c r="V234" s="36"/>
      <c r="W234" s="36"/>
      <c r="X234" s="36"/>
      <c r="Y234" s="36"/>
      <c r="Z234" s="36"/>
      <c r="AA234" s="36"/>
    </row>
    <row r="235" spans="1:27" x14ac:dyDescent="0.25">
      <c r="A235" s="36"/>
      <c r="B235" s="36"/>
      <c r="C235" s="36"/>
      <c r="D235" s="36"/>
      <c r="E235" s="36"/>
      <c r="F235" s="36"/>
      <c r="G235" s="36"/>
      <c r="H235" s="36"/>
      <c r="I235" s="36"/>
      <c r="J235" s="36"/>
      <c r="K235" s="36"/>
      <c r="L235" s="36"/>
      <c r="M235" s="36"/>
      <c r="N235" s="36"/>
      <c r="O235" s="36"/>
      <c r="P235" s="36"/>
      <c r="Q235" s="36"/>
      <c r="R235" s="38"/>
      <c r="S235" s="36"/>
      <c r="T235" s="36"/>
      <c r="U235" s="36"/>
      <c r="V235" s="36"/>
      <c r="W235" s="36"/>
      <c r="X235" s="36"/>
      <c r="Y235" s="36"/>
      <c r="Z235" s="36"/>
      <c r="AA235" s="36"/>
    </row>
    <row r="236" spans="1:27" x14ac:dyDescent="0.25">
      <c r="A236" s="36"/>
      <c r="B236" s="36"/>
      <c r="C236" s="36"/>
      <c r="D236" s="36"/>
      <c r="E236" s="36"/>
      <c r="F236" s="36"/>
      <c r="G236" s="36"/>
      <c r="H236" s="36"/>
      <c r="I236" s="36"/>
      <c r="J236" s="36"/>
      <c r="K236" s="36"/>
      <c r="L236" s="36"/>
      <c r="M236" s="36"/>
      <c r="N236" s="36"/>
      <c r="O236" s="36"/>
      <c r="P236" s="36"/>
      <c r="Q236" s="36"/>
      <c r="R236" s="38"/>
      <c r="S236" s="36"/>
      <c r="T236" s="36"/>
      <c r="U236" s="36"/>
      <c r="V236" s="36"/>
      <c r="W236" s="36"/>
      <c r="X236" s="36"/>
      <c r="Y236" s="36"/>
      <c r="Z236" s="36"/>
      <c r="AA236" s="36"/>
    </row>
    <row r="237" spans="1:27" x14ac:dyDescent="0.25">
      <c r="A237" s="36"/>
      <c r="B237" s="36"/>
      <c r="C237" s="36"/>
      <c r="D237" s="36"/>
      <c r="E237" s="36"/>
      <c r="F237" s="36"/>
      <c r="G237" s="36"/>
      <c r="H237" s="36"/>
      <c r="I237" s="36"/>
      <c r="J237" s="36"/>
      <c r="K237" s="36"/>
      <c r="L237" s="36"/>
      <c r="M237" s="36"/>
      <c r="N237" s="36"/>
      <c r="O237" s="36"/>
      <c r="P237" s="36"/>
      <c r="Q237" s="36"/>
      <c r="R237" s="38"/>
      <c r="S237" s="36"/>
      <c r="T237" s="36"/>
      <c r="U237" s="36"/>
      <c r="V237" s="36"/>
      <c r="W237" s="36"/>
      <c r="X237" s="36"/>
      <c r="Y237" s="36"/>
      <c r="Z237" s="36"/>
      <c r="AA237" s="36"/>
    </row>
    <row r="238" spans="1:27" x14ac:dyDescent="0.25">
      <c r="A238" s="36"/>
      <c r="B238" s="36"/>
      <c r="C238" s="36"/>
      <c r="D238" s="36"/>
      <c r="E238" s="36"/>
      <c r="F238" s="36"/>
      <c r="G238" s="36"/>
      <c r="H238" s="36"/>
      <c r="I238" s="36"/>
      <c r="J238" s="36"/>
      <c r="K238" s="36"/>
      <c r="L238" s="36"/>
      <c r="M238" s="36"/>
      <c r="N238" s="36"/>
      <c r="O238" s="36"/>
      <c r="P238" s="36"/>
      <c r="Q238" s="36"/>
      <c r="R238" s="38"/>
      <c r="S238" s="36"/>
      <c r="T238" s="36"/>
      <c r="U238" s="36"/>
      <c r="V238" s="36"/>
      <c r="W238" s="36"/>
      <c r="X238" s="36"/>
      <c r="Y238" s="36"/>
      <c r="Z238" s="36"/>
      <c r="AA238" s="36"/>
    </row>
    <row r="239" spans="1:27" x14ac:dyDescent="0.25">
      <c r="A239" s="36"/>
      <c r="B239" s="36"/>
      <c r="C239" s="36"/>
      <c r="D239" s="36"/>
      <c r="E239" s="36"/>
      <c r="F239" s="36"/>
      <c r="G239" s="36"/>
      <c r="H239" s="36"/>
      <c r="I239" s="36"/>
      <c r="J239" s="36"/>
      <c r="K239" s="36"/>
      <c r="L239" s="36"/>
      <c r="M239" s="36"/>
      <c r="N239" s="36"/>
      <c r="O239" s="36"/>
      <c r="P239" s="36"/>
      <c r="Q239" s="36"/>
      <c r="R239" s="38"/>
      <c r="S239" s="36"/>
      <c r="T239" s="36"/>
      <c r="U239" s="36"/>
      <c r="V239" s="36"/>
      <c r="W239" s="36"/>
      <c r="X239" s="36"/>
      <c r="Y239" s="36"/>
      <c r="Z239" s="36"/>
      <c r="AA239" s="36"/>
    </row>
    <row r="240" spans="1:27" x14ac:dyDescent="0.25">
      <c r="A240" s="36"/>
      <c r="B240" s="36"/>
      <c r="C240" s="36"/>
      <c r="D240" s="36"/>
      <c r="E240" s="36"/>
      <c r="F240" s="36"/>
      <c r="G240" s="36"/>
      <c r="H240" s="36"/>
      <c r="I240" s="36"/>
      <c r="J240" s="36"/>
      <c r="K240" s="36"/>
      <c r="L240" s="36"/>
      <c r="M240" s="36"/>
      <c r="N240" s="36"/>
      <c r="O240" s="36"/>
      <c r="P240" s="36"/>
      <c r="Q240" s="36"/>
      <c r="R240" s="38"/>
      <c r="S240" s="36"/>
      <c r="T240" s="36"/>
      <c r="U240" s="36"/>
      <c r="V240" s="36"/>
      <c r="W240" s="36"/>
      <c r="X240" s="36"/>
      <c r="Y240" s="36"/>
      <c r="Z240" s="36"/>
      <c r="AA240" s="36"/>
    </row>
    <row r="241" spans="1:27" x14ac:dyDescent="0.25">
      <c r="A241" s="36"/>
      <c r="B241" s="36"/>
      <c r="C241" s="36"/>
      <c r="D241" s="36"/>
      <c r="E241" s="36"/>
      <c r="F241" s="36"/>
      <c r="G241" s="36"/>
      <c r="H241" s="36"/>
      <c r="I241" s="36"/>
      <c r="J241" s="36"/>
      <c r="K241" s="36"/>
      <c r="L241" s="36"/>
      <c r="M241" s="36"/>
      <c r="N241" s="36"/>
      <c r="O241" s="36"/>
      <c r="P241" s="36"/>
      <c r="Q241" s="36"/>
      <c r="R241" s="38"/>
      <c r="S241" s="36"/>
      <c r="T241" s="36"/>
      <c r="U241" s="36"/>
      <c r="V241" s="36"/>
      <c r="W241" s="36"/>
      <c r="X241" s="36"/>
      <c r="Y241" s="36"/>
      <c r="Z241" s="36"/>
      <c r="AA241" s="36"/>
    </row>
    <row r="242" spans="1:27" x14ac:dyDescent="0.25">
      <c r="A242" s="36"/>
      <c r="B242" s="36"/>
      <c r="C242" s="36"/>
      <c r="D242" s="36"/>
      <c r="E242" s="36"/>
      <c r="F242" s="36"/>
      <c r="G242" s="36"/>
      <c r="H242" s="36"/>
      <c r="I242" s="36"/>
      <c r="J242" s="36"/>
      <c r="K242" s="36"/>
      <c r="L242" s="36"/>
      <c r="M242" s="36"/>
      <c r="N242" s="36"/>
      <c r="O242" s="36"/>
      <c r="P242" s="36"/>
      <c r="Q242" s="36"/>
      <c r="R242" s="38"/>
      <c r="S242" s="36"/>
      <c r="T242" s="36"/>
      <c r="U242" s="36"/>
      <c r="V242" s="36"/>
      <c r="W242" s="36"/>
      <c r="X242" s="36"/>
      <c r="Y242" s="36"/>
      <c r="Z242" s="36"/>
      <c r="AA242" s="36"/>
    </row>
    <row r="243" spans="1:27" x14ac:dyDescent="0.25">
      <c r="A243" s="36"/>
      <c r="B243" s="36"/>
      <c r="C243" s="36"/>
      <c r="D243" s="36"/>
      <c r="E243" s="36"/>
      <c r="F243" s="36"/>
      <c r="G243" s="36"/>
      <c r="H243" s="36"/>
      <c r="I243" s="36"/>
      <c r="J243" s="36"/>
      <c r="K243" s="36"/>
      <c r="L243" s="36"/>
      <c r="M243" s="36"/>
      <c r="N243" s="36"/>
      <c r="O243" s="36"/>
      <c r="P243" s="36"/>
      <c r="Q243" s="36"/>
      <c r="R243" s="38"/>
      <c r="S243" s="36"/>
      <c r="T243" s="36"/>
      <c r="U243" s="36"/>
      <c r="V243" s="36"/>
      <c r="W243" s="36"/>
      <c r="X243" s="36"/>
      <c r="Y243" s="36"/>
      <c r="Z243" s="36"/>
      <c r="AA243" s="36"/>
    </row>
    <row r="244" spans="1:27" x14ac:dyDescent="0.25">
      <c r="A244" s="36"/>
      <c r="B244" s="36"/>
      <c r="C244" s="36"/>
      <c r="D244" s="36"/>
      <c r="E244" s="36"/>
      <c r="F244" s="36"/>
      <c r="G244" s="36"/>
      <c r="H244" s="36"/>
      <c r="I244" s="36"/>
      <c r="J244" s="36"/>
      <c r="K244" s="36"/>
      <c r="L244" s="36"/>
      <c r="M244" s="36"/>
      <c r="N244" s="36"/>
      <c r="O244" s="36"/>
      <c r="P244" s="36"/>
      <c r="Q244" s="36"/>
      <c r="R244" s="38"/>
      <c r="S244" s="36"/>
      <c r="T244" s="36"/>
      <c r="U244" s="36"/>
      <c r="V244" s="36"/>
      <c r="W244" s="36"/>
      <c r="X244" s="36"/>
      <c r="Y244" s="36"/>
      <c r="Z244" s="36"/>
      <c r="AA244" s="36"/>
    </row>
    <row r="245" spans="1:27" x14ac:dyDescent="0.25">
      <c r="A245" s="36"/>
      <c r="B245" s="36"/>
      <c r="C245" s="36"/>
      <c r="D245" s="36"/>
      <c r="E245" s="36"/>
      <c r="F245" s="36"/>
      <c r="G245" s="36"/>
      <c r="H245" s="36"/>
      <c r="I245" s="36"/>
      <c r="J245" s="36"/>
      <c r="K245" s="36"/>
      <c r="L245" s="36"/>
      <c r="M245" s="36"/>
      <c r="N245" s="36"/>
      <c r="O245" s="36"/>
      <c r="P245" s="36"/>
      <c r="Q245" s="36"/>
      <c r="R245" s="38"/>
      <c r="S245" s="36"/>
      <c r="T245" s="36"/>
      <c r="U245" s="36"/>
      <c r="V245" s="36"/>
      <c r="W245" s="36"/>
      <c r="X245" s="36"/>
      <c r="Y245" s="36"/>
      <c r="Z245" s="36"/>
      <c r="AA245" s="36"/>
    </row>
    <row r="246" spans="1:27" x14ac:dyDescent="0.25">
      <c r="A246" s="36"/>
      <c r="B246" s="36"/>
      <c r="C246" s="36"/>
      <c r="D246" s="36"/>
      <c r="E246" s="36"/>
      <c r="F246" s="36"/>
      <c r="G246" s="36"/>
      <c r="H246" s="36"/>
      <c r="I246" s="36"/>
      <c r="J246" s="36"/>
      <c r="K246" s="36"/>
      <c r="L246" s="36"/>
      <c r="M246" s="36"/>
      <c r="N246" s="36"/>
      <c r="O246" s="36"/>
      <c r="P246" s="36"/>
      <c r="Q246" s="36"/>
      <c r="R246" s="38"/>
      <c r="S246" s="36"/>
      <c r="T246" s="36"/>
      <c r="U246" s="36"/>
      <c r="V246" s="36"/>
      <c r="W246" s="36"/>
      <c r="X246" s="36"/>
      <c r="Y246" s="36"/>
      <c r="Z246" s="36"/>
      <c r="AA246" s="36"/>
    </row>
    <row r="247" spans="1:27" x14ac:dyDescent="0.25">
      <c r="A247" s="36"/>
      <c r="B247" s="36"/>
      <c r="C247" s="36"/>
      <c r="D247" s="36"/>
      <c r="E247" s="36"/>
      <c r="F247" s="36"/>
      <c r="G247" s="36"/>
      <c r="H247" s="36"/>
      <c r="I247" s="36"/>
      <c r="J247" s="36"/>
      <c r="K247" s="36"/>
      <c r="L247" s="36"/>
      <c r="M247" s="36"/>
      <c r="N247" s="36"/>
      <c r="O247" s="36"/>
      <c r="P247" s="36"/>
      <c r="Q247" s="36"/>
      <c r="R247" s="38"/>
      <c r="S247" s="36"/>
      <c r="T247" s="36"/>
      <c r="U247" s="36"/>
      <c r="V247" s="36"/>
      <c r="W247" s="36"/>
      <c r="X247" s="36"/>
      <c r="Y247" s="36"/>
      <c r="Z247" s="36"/>
      <c r="AA247" s="36"/>
    </row>
    <row r="248" spans="1:27" x14ac:dyDescent="0.25">
      <c r="A248" s="36"/>
      <c r="B248" s="36"/>
      <c r="C248" s="36"/>
      <c r="D248" s="36"/>
      <c r="E248" s="36"/>
      <c r="F248" s="36"/>
      <c r="G248" s="36"/>
      <c r="H248" s="36"/>
      <c r="I248" s="36"/>
      <c r="J248" s="36"/>
      <c r="K248" s="36"/>
      <c r="L248" s="36"/>
      <c r="M248" s="36"/>
      <c r="N248" s="36"/>
      <c r="O248" s="36"/>
      <c r="P248" s="36"/>
      <c r="Q248" s="36"/>
      <c r="R248" s="38"/>
      <c r="S248" s="36"/>
      <c r="T248" s="36"/>
      <c r="U248" s="36"/>
      <c r="V248" s="36"/>
      <c r="W248" s="36"/>
      <c r="X248" s="36"/>
      <c r="Y248" s="36"/>
      <c r="Z248" s="36"/>
      <c r="AA248" s="36"/>
    </row>
    <row r="249" spans="1:27" x14ac:dyDescent="0.25">
      <c r="A249" s="36"/>
      <c r="B249" s="36"/>
      <c r="C249" s="36"/>
      <c r="D249" s="36"/>
      <c r="E249" s="36"/>
      <c r="F249" s="36"/>
      <c r="G249" s="36"/>
      <c r="H249" s="36"/>
      <c r="I249" s="36"/>
      <c r="J249" s="36"/>
      <c r="K249" s="36"/>
      <c r="L249" s="36"/>
      <c r="M249" s="36"/>
      <c r="N249" s="36"/>
      <c r="O249" s="36"/>
      <c r="P249" s="36"/>
      <c r="Q249" s="36"/>
      <c r="R249" s="38"/>
      <c r="S249" s="36"/>
      <c r="T249" s="36"/>
      <c r="U249" s="36"/>
      <c r="V249" s="36"/>
      <c r="W249" s="36"/>
      <c r="X249" s="36"/>
      <c r="Y249" s="36"/>
      <c r="Z249" s="36"/>
      <c r="AA249" s="36"/>
    </row>
    <row r="250" spans="1:27" x14ac:dyDescent="0.25">
      <c r="A250" s="36"/>
      <c r="B250" s="36"/>
      <c r="C250" s="36"/>
      <c r="D250" s="36"/>
      <c r="E250" s="36"/>
      <c r="F250" s="36"/>
      <c r="G250" s="36"/>
      <c r="H250" s="36"/>
      <c r="I250" s="36"/>
      <c r="J250" s="36"/>
      <c r="K250" s="36"/>
      <c r="L250" s="36"/>
      <c r="M250" s="36"/>
      <c r="N250" s="36"/>
      <c r="O250" s="36"/>
      <c r="P250" s="36"/>
      <c r="Q250" s="36"/>
      <c r="R250" s="38"/>
      <c r="S250" s="36"/>
      <c r="T250" s="36"/>
      <c r="U250" s="36"/>
      <c r="V250" s="36"/>
      <c r="W250" s="36"/>
      <c r="X250" s="36"/>
      <c r="Y250" s="36"/>
      <c r="Z250" s="36"/>
      <c r="AA250" s="36"/>
    </row>
    <row r="251" spans="1:27" x14ac:dyDescent="0.25">
      <c r="A251" s="36"/>
      <c r="B251" s="36"/>
      <c r="C251" s="36"/>
      <c r="D251" s="36"/>
      <c r="E251" s="36"/>
      <c r="F251" s="36"/>
      <c r="G251" s="36"/>
      <c r="H251" s="36"/>
      <c r="I251" s="36"/>
      <c r="J251" s="36"/>
      <c r="K251" s="36"/>
      <c r="L251" s="36"/>
      <c r="M251" s="36"/>
      <c r="N251" s="36"/>
      <c r="O251" s="36"/>
      <c r="P251" s="36"/>
      <c r="Q251" s="36"/>
      <c r="R251" s="38"/>
      <c r="S251" s="36"/>
      <c r="T251" s="36"/>
      <c r="U251" s="36"/>
      <c r="V251" s="36"/>
      <c r="W251" s="36"/>
      <c r="X251" s="36"/>
      <c r="Y251" s="36"/>
      <c r="Z251" s="36"/>
      <c r="AA251" s="36"/>
    </row>
    <row r="252" spans="1:27" x14ac:dyDescent="0.25">
      <c r="A252" s="36"/>
      <c r="B252" s="36"/>
      <c r="C252" s="36"/>
      <c r="D252" s="36"/>
      <c r="E252" s="36"/>
      <c r="F252" s="36"/>
      <c r="G252" s="36"/>
      <c r="H252" s="36"/>
      <c r="I252" s="36"/>
      <c r="J252" s="36"/>
      <c r="K252" s="36"/>
      <c r="L252" s="36"/>
      <c r="M252" s="36"/>
      <c r="N252" s="36"/>
      <c r="O252" s="36"/>
      <c r="P252" s="36"/>
      <c r="Q252" s="36"/>
      <c r="R252" s="38"/>
      <c r="S252" s="36"/>
      <c r="T252" s="36"/>
      <c r="U252" s="36"/>
      <c r="V252" s="36"/>
      <c r="W252" s="36"/>
      <c r="X252" s="36"/>
      <c r="Y252" s="36"/>
      <c r="Z252" s="36"/>
      <c r="AA252" s="36"/>
    </row>
    <row r="253" spans="1:27" x14ac:dyDescent="0.25">
      <c r="A253" s="36"/>
      <c r="B253" s="36"/>
      <c r="C253" s="36"/>
      <c r="D253" s="36"/>
      <c r="E253" s="36"/>
      <c r="F253" s="36"/>
      <c r="G253" s="36"/>
      <c r="H253" s="36"/>
      <c r="I253" s="36"/>
      <c r="J253" s="36"/>
      <c r="K253" s="36"/>
      <c r="L253" s="36"/>
      <c r="M253" s="36"/>
      <c r="N253" s="36"/>
      <c r="O253" s="36"/>
      <c r="P253" s="36"/>
      <c r="Q253" s="36"/>
      <c r="R253" s="38"/>
      <c r="S253" s="36"/>
      <c r="T253" s="36"/>
      <c r="U253" s="36"/>
      <c r="V253" s="36"/>
      <c r="W253" s="36"/>
      <c r="X253" s="36"/>
      <c r="Y253" s="36"/>
      <c r="Z253" s="36"/>
      <c r="AA253" s="36"/>
    </row>
    <row r="254" spans="1:27" x14ac:dyDescent="0.25">
      <c r="A254" s="36"/>
      <c r="B254" s="36"/>
      <c r="C254" s="36"/>
      <c r="D254" s="36"/>
      <c r="E254" s="36"/>
      <c r="F254" s="36"/>
      <c r="G254" s="36"/>
      <c r="H254" s="36"/>
      <c r="I254" s="36"/>
      <c r="J254" s="36"/>
      <c r="K254" s="36"/>
      <c r="L254" s="36"/>
      <c r="M254" s="36"/>
      <c r="N254" s="36"/>
      <c r="O254" s="36"/>
      <c r="P254" s="36"/>
      <c r="Q254" s="36"/>
      <c r="R254" s="38"/>
      <c r="S254" s="36"/>
      <c r="T254" s="36"/>
      <c r="U254" s="36"/>
      <c r="V254" s="36"/>
      <c r="W254" s="36"/>
      <c r="X254" s="36"/>
      <c r="Y254" s="36"/>
      <c r="Z254" s="36"/>
      <c r="AA254" s="36"/>
    </row>
    <row r="255" spans="1:27" x14ac:dyDescent="0.25">
      <c r="A255" s="36"/>
      <c r="B255" s="36"/>
      <c r="C255" s="36"/>
      <c r="D255" s="36"/>
      <c r="E255" s="36"/>
      <c r="F255" s="36"/>
      <c r="G255" s="36"/>
      <c r="H255" s="36"/>
      <c r="I255" s="36"/>
      <c r="J255" s="36"/>
      <c r="K255" s="36"/>
      <c r="L255" s="36"/>
      <c r="M255" s="36"/>
      <c r="N255" s="36"/>
      <c r="O255" s="36"/>
      <c r="P255" s="36"/>
      <c r="Q255" s="36"/>
      <c r="R255" s="38"/>
      <c r="S255" s="36"/>
      <c r="T255" s="36"/>
      <c r="U255" s="36"/>
      <c r="V255" s="36"/>
      <c r="W255" s="36"/>
      <c r="X255" s="36"/>
      <c r="Y255" s="36"/>
      <c r="Z255" s="36"/>
      <c r="AA255" s="36"/>
    </row>
    <row r="256" spans="1:27" x14ac:dyDescent="0.25">
      <c r="A256" s="36"/>
      <c r="B256" s="36"/>
      <c r="C256" s="36"/>
      <c r="D256" s="36"/>
      <c r="E256" s="36"/>
      <c r="F256" s="36"/>
      <c r="G256" s="36"/>
      <c r="H256" s="36"/>
      <c r="I256" s="36"/>
      <c r="J256" s="36"/>
      <c r="K256" s="36"/>
      <c r="L256" s="36"/>
      <c r="M256" s="36"/>
      <c r="N256" s="36"/>
      <c r="O256" s="36"/>
      <c r="P256" s="36"/>
      <c r="Q256" s="36"/>
      <c r="R256" s="38"/>
      <c r="S256" s="36"/>
      <c r="T256" s="36"/>
      <c r="U256" s="36"/>
      <c r="V256" s="36"/>
      <c r="W256" s="36"/>
      <c r="X256" s="36"/>
      <c r="Y256" s="36"/>
      <c r="Z256" s="36"/>
      <c r="AA256" s="36"/>
    </row>
    <row r="257" spans="1:27" x14ac:dyDescent="0.25">
      <c r="A257" s="36"/>
      <c r="B257" s="36"/>
      <c r="C257" s="36"/>
      <c r="D257" s="36"/>
      <c r="E257" s="36"/>
      <c r="F257" s="36"/>
      <c r="G257" s="36"/>
      <c r="H257" s="36"/>
      <c r="I257" s="36"/>
      <c r="J257" s="36"/>
      <c r="K257" s="36"/>
      <c r="L257" s="36"/>
      <c r="M257" s="36"/>
      <c r="N257" s="36"/>
      <c r="O257" s="36"/>
      <c r="P257" s="36"/>
      <c r="Q257" s="36"/>
      <c r="R257" s="38"/>
      <c r="S257" s="36"/>
      <c r="T257" s="36"/>
      <c r="U257" s="36"/>
      <c r="V257" s="36"/>
      <c r="W257" s="36"/>
      <c r="X257" s="36"/>
      <c r="Y257" s="36"/>
      <c r="Z257" s="36"/>
      <c r="AA257" s="36"/>
    </row>
    <row r="258" spans="1:27" x14ac:dyDescent="0.25">
      <c r="A258" s="36"/>
      <c r="B258" s="36"/>
      <c r="C258" s="36"/>
      <c r="D258" s="36"/>
      <c r="E258" s="36"/>
      <c r="F258" s="36"/>
      <c r="G258" s="36"/>
      <c r="H258" s="36"/>
      <c r="I258" s="36"/>
      <c r="J258" s="36"/>
      <c r="K258" s="36"/>
      <c r="L258" s="36"/>
      <c r="M258" s="36"/>
      <c r="N258" s="36"/>
      <c r="O258" s="36"/>
      <c r="P258" s="36"/>
      <c r="Q258" s="36"/>
      <c r="R258" s="38"/>
      <c r="S258" s="36"/>
      <c r="T258" s="36"/>
      <c r="U258" s="36"/>
      <c r="V258" s="36"/>
      <c r="W258" s="36"/>
      <c r="X258" s="36"/>
      <c r="Y258" s="36"/>
      <c r="Z258" s="36"/>
      <c r="AA258" s="36"/>
    </row>
    <row r="259" spans="1:27" x14ac:dyDescent="0.25">
      <c r="A259" s="36"/>
      <c r="B259" s="36"/>
      <c r="C259" s="36"/>
      <c r="D259" s="36"/>
      <c r="E259" s="36"/>
      <c r="F259" s="36"/>
      <c r="G259" s="36"/>
      <c r="H259" s="36"/>
      <c r="I259" s="36"/>
      <c r="J259" s="36"/>
      <c r="K259" s="36"/>
      <c r="L259" s="36"/>
      <c r="M259" s="36"/>
      <c r="N259" s="36"/>
      <c r="O259" s="36"/>
      <c r="P259" s="36"/>
      <c r="Q259" s="36"/>
      <c r="R259" s="38"/>
      <c r="S259" s="36"/>
      <c r="T259" s="36"/>
      <c r="U259" s="36"/>
      <c r="V259" s="36"/>
      <c r="W259" s="36"/>
      <c r="X259" s="36"/>
      <c r="Y259" s="36"/>
      <c r="Z259" s="36"/>
      <c r="AA259" s="36"/>
    </row>
    <row r="260" spans="1:27" x14ac:dyDescent="0.25">
      <c r="A260" s="36"/>
      <c r="B260" s="36"/>
      <c r="C260" s="36"/>
      <c r="D260" s="36"/>
      <c r="E260" s="36"/>
      <c r="F260" s="36"/>
      <c r="G260" s="36"/>
      <c r="H260" s="36"/>
      <c r="I260" s="36"/>
      <c r="J260" s="36"/>
      <c r="K260" s="36"/>
      <c r="L260" s="36"/>
      <c r="M260" s="36"/>
      <c r="N260" s="36"/>
      <c r="O260" s="36"/>
      <c r="P260" s="36"/>
      <c r="Q260" s="36"/>
      <c r="R260" s="38"/>
      <c r="S260" s="36"/>
      <c r="T260" s="36"/>
      <c r="U260" s="36"/>
      <c r="V260" s="36"/>
      <c r="W260" s="36"/>
      <c r="X260" s="36"/>
      <c r="Y260" s="36"/>
      <c r="Z260" s="36"/>
      <c r="AA260" s="36"/>
    </row>
    <row r="261" spans="1:27" x14ac:dyDescent="0.25">
      <c r="A261" s="36"/>
      <c r="B261" s="36"/>
      <c r="C261" s="36"/>
      <c r="D261" s="36"/>
      <c r="E261" s="36"/>
      <c r="F261" s="36"/>
      <c r="G261" s="36"/>
      <c r="H261" s="36"/>
      <c r="I261" s="36"/>
      <c r="J261" s="36"/>
      <c r="K261" s="36"/>
      <c r="L261" s="36"/>
      <c r="M261" s="36"/>
      <c r="N261" s="36"/>
      <c r="O261" s="36"/>
      <c r="P261" s="36"/>
      <c r="Q261" s="36"/>
      <c r="R261" s="38"/>
      <c r="S261" s="36"/>
      <c r="T261" s="36"/>
      <c r="U261" s="36"/>
      <c r="V261" s="36"/>
      <c r="W261" s="36"/>
      <c r="X261" s="36"/>
      <c r="Y261" s="36"/>
      <c r="Z261" s="36"/>
      <c r="AA261" s="36"/>
    </row>
    <row r="262" spans="1:27" x14ac:dyDescent="0.25">
      <c r="A262" s="36"/>
      <c r="B262" s="36"/>
      <c r="C262" s="36"/>
      <c r="D262" s="36"/>
      <c r="E262" s="36"/>
      <c r="F262" s="36"/>
      <c r="G262" s="36"/>
      <c r="H262" s="36"/>
      <c r="I262" s="36"/>
      <c r="J262" s="36"/>
      <c r="K262" s="36"/>
      <c r="L262" s="36"/>
      <c r="M262" s="36"/>
      <c r="N262" s="36"/>
      <c r="O262" s="36"/>
      <c r="P262" s="36"/>
      <c r="Q262" s="36"/>
      <c r="R262" s="38"/>
      <c r="S262" s="36"/>
      <c r="T262" s="36"/>
      <c r="U262" s="36"/>
      <c r="V262" s="36"/>
      <c r="W262" s="36"/>
      <c r="X262" s="36"/>
      <c r="Y262" s="36"/>
      <c r="Z262" s="36"/>
      <c r="AA262" s="36"/>
    </row>
    <row r="263" spans="1:27" x14ac:dyDescent="0.25">
      <c r="A263" s="36"/>
      <c r="B263" s="36"/>
      <c r="C263" s="36"/>
      <c r="D263" s="36"/>
      <c r="E263" s="36"/>
      <c r="F263" s="36"/>
      <c r="G263" s="36"/>
      <c r="H263" s="36"/>
      <c r="I263" s="36"/>
      <c r="J263" s="36"/>
      <c r="K263" s="36"/>
      <c r="L263" s="36"/>
      <c r="M263" s="36"/>
      <c r="N263" s="36"/>
      <c r="O263" s="36"/>
      <c r="P263" s="36"/>
      <c r="Q263" s="36"/>
      <c r="R263" s="38"/>
      <c r="S263" s="36"/>
      <c r="T263" s="36"/>
      <c r="U263" s="36"/>
      <c r="V263" s="36"/>
      <c r="W263" s="36"/>
      <c r="X263" s="36"/>
      <c r="Y263" s="36"/>
      <c r="Z263" s="36"/>
      <c r="AA263" s="36"/>
    </row>
    <row r="264" spans="1:27" x14ac:dyDescent="0.25">
      <c r="A264" s="36"/>
      <c r="B264" s="36"/>
      <c r="C264" s="36"/>
      <c r="D264" s="36"/>
      <c r="E264" s="36"/>
      <c r="F264" s="36"/>
      <c r="G264" s="36"/>
      <c r="H264" s="36"/>
      <c r="I264" s="36"/>
      <c r="J264" s="36"/>
      <c r="K264" s="36"/>
      <c r="L264" s="36"/>
      <c r="M264" s="36"/>
      <c r="N264" s="36"/>
      <c r="O264" s="36"/>
      <c r="P264" s="36"/>
      <c r="Q264" s="36"/>
      <c r="R264" s="38"/>
      <c r="S264" s="36"/>
      <c r="T264" s="36"/>
      <c r="U264" s="36"/>
      <c r="V264" s="36"/>
      <c r="W264" s="36"/>
      <c r="X264" s="36"/>
      <c r="Y264" s="36"/>
      <c r="Z264" s="36"/>
      <c r="AA264" s="36"/>
    </row>
    <row r="265" spans="1:27" x14ac:dyDescent="0.25">
      <c r="A265" s="36"/>
      <c r="B265" s="36"/>
      <c r="C265" s="36"/>
      <c r="D265" s="36"/>
      <c r="E265" s="36"/>
      <c r="F265" s="36"/>
      <c r="G265" s="36"/>
      <c r="H265" s="36"/>
      <c r="I265" s="36"/>
      <c r="J265" s="36"/>
      <c r="K265" s="36"/>
      <c r="L265" s="36"/>
      <c r="M265" s="36"/>
      <c r="N265" s="36"/>
      <c r="O265" s="36"/>
      <c r="P265" s="36"/>
      <c r="Q265" s="36"/>
      <c r="R265" s="38"/>
      <c r="S265" s="36"/>
      <c r="T265" s="36"/>
      <c r="U265" s="36"/>
      <c r="V265" s="36"/>
      <c r="W265" s="36"/>
      <c r="X265" s="36"/>
      <c r="Y265" s="36"/>
      <c r="Z265" s="36"/>
      <c r="AA265" s="36"/>
    </row>
    <row r="266" spans="1:27" x14ac:dyDescent="0.25">
      <c r="A266" s="36"/>
      <c r="B266" s="36"/>
      <c r="C266" s="36"/>
      <c r="D266" s="36"/>
      <c r="E266" s="36"/>
      <c r="F266" s="36"/>
      <c r="G266" s="36"/>
      <c r="H266" s="36"/>
      <c r="I266" s="36"/>
      <c r="J266" s="36"/>
      <c r="K266" s="36"/>
      <c r="L266" s="36"/>
      <c r="M266" s="36"/>
      <c r="N266" s="36"/>
      <c r="O266" s="36"/>
      <c r="P266" s="36"/>
      <c r="Q266" s="36"/>
      <c r="R266" s="38"/>
      <c r="S266" s="36"/>
      <c r="T266" s="36"/>
      <c r="U266" s="36"/>
      <c r="V266" s="36"/>
      <c r="W266" s="36"/>
      <c r="X266" s="36"/>
      <c r="Y266" s="36"/>
      <c r="Z266" s="36"/>
      <c r="AA266" s="36"/>
    </row>
    <row r="267" spans="1:27" x14ac:dyDescent="0.25">
      <c r="A267" s="36"/>
      <c r="B267" s="36"/>
      <c r="C267" s="36"/>
      <c r="D267" s="36"/>
      <c r="E267" s="36"/>
      <c r="F267" s="36"/>
      <c r="G267" s="36"/>
      <c r="H267" s="36"/>
      <c r="I267" s="36"/>
      <c r="J267" s="36"/>
      <c r="K267" s="36"/>
      <c r="L267" s="36"/>
      <c r="M267" s="36"/>
      <c r="N267" s="36"/>
      <c r="O267" s="36"/>
      <c r="P267" s="36"/>
      <c r="Q267" s="36"/>
      <c r="R267" s="38"/>
      <c r="S267" s="36"/>
      <c r="T267" s="36"/>
      <c r="U267" s="36"/>
      <c r="V267" s="36"/>
      <c r="W267" s="36"/>
      <c r="X267" s="36"/>
      <c r="Y267" s="36"/>
      <c r="Z267" s="36"/>
      <c r="AA267" s="36"/>
    </row>
    <row r="268" spans="1:27" x14ac:dyDescent="0.25">
      <c r="A268" s="36"/>
      <c r="B268" s="36"/>
      <c r="C268" s="36"/>
      <c r="D268" s="36"/>
      <c r="E268" s="36"/>
      <c r="F268" s="36"/>
      <c r="G268" s="36"/>
      <c r="H268" s="36"/>
      <c r="I268" s="36"/>
      <c r="J268" s="36"/>
      <c r="K268" s="36"/>
      <c r="L268" s="36"/>
      <c r="M268" s="36"/>
      <c r="N268" s="36"/>
      <c r="O268" s="36"/>
      <c r="P268" s="36"/>
      <c r="Q268" s="36"/>
      <c r="R268" s="38"/>
      <c r="S268" s="36"/>
      <c r="T268" s="36"/>
      <c r="U268" s="36"/>
      <c r="V268" s="36"/>
      <c r="W268" s="36"/>
      <c r="X268" s="36"/>
      <c r="Y268" s="36"/>
      <c r="Z268" s="36"/>
      <c r="AA268" s="36"/>
    </row>
    <row r="269" spans="1:27" x14ac:dyDescent="0.25">
      <c r="A269" s="36"/>
      <c r="B269" s="36"/>
      <c r="C269" s="36"/>
      <c r="D269" s="36"/>
      <c r="E269" s="36"/>
      <c r="F269" s="36"/>
      <c r="G269" s="36"/>
      <c r="H269" s="36"/>
      <c r="I269" s="36"/>
      <c r="J269" s="36"/>
      <c r="K269" s="36"/>
      <c r="L269" s="36"/>
      <c r="M269" s="36"/>
      <c r="N269" s="36"/>
      <c r="O269" s="36"/>
      <c r="P269" s="36"/>
      <c r="Q269" s="36"/>
      <c r="R269" s="38"/>
      <c r="S269" s="36"/>
      <c r="T269" s="36"/>
      <c r="U269" s="36"/>
      <c r="V269" s="36"/>
      <c r="W269" s="36"/>
      <c r="X269" s="36"/>
      <c r="Y269" s="36"/>
      <c r="Z269" s="36"/>
      <c r="AA269" s="36"/>
    </row>
    <row r="270" spans="1:27" x14ac:dyDescent="0.25">
      <c r="A270" s="36"/>
      <c r="B270" s="36"/>
      <c r="C270" s="36"/>
      <c r="D270" s="36"/>
      <c r="E270" s="36"/>
      <c r="F270" s="36"/>
      <c r="G270" s="36"/>
      <c r="H270" s="36"/>
      <c r="I270" s="36"/>
      <c r="J270" s="36"/>
      <c r="K270" s="36"/>
      <c r="L270" s="36"/>
      <c r="M270" s="36"/>
      <c r="N270" s="36"/>
      <c r="O270" s="36"/>
      <c r="P270" s="36"/>
      <c r="Q270" s="36"/>
      <c r="R270" s="38"/>
      <c r="S270" s="36"/>
      <c r="T270" s="36"/>
      <c r="U270" s="36"/>
      <c r="V270" s="36"/>
      <c r="W270" s="36"/>
      <c r="X270" s="36"/>
      <c r="Y270" s="36"/>
      <c r="Z270" s="36"/>
      <c r="AA270" s="36"/>
    </row>
    <row r="271" spans="1:27" x14ac:dyDescent="0.25">
      <c r="A271" s="36"/>
      <c r="B271" s="36"/>
      <c r="C271" s="36"/>
      <c r="D271" s="36"/>
      <c r="E271" s="36"/>
      <c r="F271" s="36"/>
      <c r="G271" s="36"/>
      <c r="H271" s="36"/>
      <c r="I271" s="36"/>
      <c r="J271" s="36"/>
      <c r="K271" s="36"/>
      <c r="L271" s="36"/>
      <c r="M271" s="36"/>
      <c r="N271" s="36"/>
      <c r="O271" s="36"/>
      <c r="P271" s="36"/>
      <c r="Q271" s="36"/>
      <c r="R271" s="38"/>
      <c r="S271" s="36"/>
      <c r="T271" s="36"/>
      <c r="U271" s="36"/>
      <c r="V271" s="36"/>
      <c r="W271" s="36"/>
      <c r="X271" s="36"/>
      <c r="Y271" s="36"/>
      <c r="Z271" s="36"/>
      <c r="AA271" s="36"/>
    </row>
    <row r="272" spans="1:27" x14ac:dyDescent="0.25">
      <c r="A272" s="36"/>
      <c r="B272" s="36"/>
      <c r="C272" s="36"/>
      <c r="D272" s="36"/>
      <c r="E272" s="36"/>
      <c r="F272" s="36"/>
      <c r="G272" s="36"/>
      <c r="H272" s="36"/>
      <c r="I272" s="36"/>
      <c r="J272" s="36"/>
      <c r="K272" s="36"/>
      <c r="L272" s="36"/>
      <c r="M272" s="36"/>
      <c r="N272" s="36"/>
      <c r="O272" s="36"/>
      <c r="P272" s="36"/>
      <c r="Q272" s="36"/>
      <c r="R272" s="38"/>
      <c r="S272" s="36"/>
      <c r="T272" s="36"/>
      <c r="U272" s="36"/>
      <c r="V272" s="36"/>
      <c r="W272" s="36"/>
      <c r="X272" s="36"/>
      <c r="Y272" s="36"/>
      <c r="Z272" s="36"/>
      <c r="AA272" s="36"/>
    </row>
    <row r="273" spans="1:27" x14ac:dyDescent="0.25">
      <c r="A273" s="36"/>
      <c r="B273" s="36"/>
      <c r="C273" s="36"/>
      <c r="D273" s="36"/>
      <c r="E273" s="36"/>
      <c r="F273" s="36"/>
      <c r="G273" s="36"/>
      <c r="H273" s="36"/>
      <c r="I273" s="36"/>
      <c r="J273" s="36"/>
      <c r="K273" s="36"/>
      <c r="L273" s="36"/>
      <c r="M273" s="36"/>
      <c r="N273" s="36"/>
      <c r="O273" s="36"/>
      <c r="P273" s="36"/>
      <c r="Q273" s="36"/>
      <c r="R273" s="38"/>
      <c r="S273" s="36"/>
      <c r="T273" s="36"/>
      <c r="U273" s="36"/>
      <c r="V273" s="36"/>
      <c r="W273" s="36"/>
      <c r="X273" s="36"/>
      <c r="Y273" s="36"/>
      <c r="Z273" s="36"/>
      <c r="AA273" s="36"/>
    </row>
    <row r="274" spans="1:27" x14ac:dyDescent="0.25">
      <c r="A274" s="36"/>
      <c r="B274" s="36"/>
      <c r="C274" s="36"/>
      <c r="D274" s="36"/>
      <c r="E274" s="36"/>
      <c r="F274" s="36"/>
      <c r="G274" s="36"/>
      <c r="H274" s="36"/>
      <c r="I274" s="36"/>
      <c r="J274" s="36"/>
      <c r="K274" s="36"/>
      <c r="L274" s="36"/>
      <c r="M274" s="36"/>
      <c r="N274" s="36"/>
      <c r="O274" s="36"/>
      <c r="P274" s="36"/>
      <c r="Q274" s="36"/>
      <c r="R274" s="38"/>
      <c r="S274" s="36"/>
      <c r="T274" s="36"/>
      <c r="U274" s="36"/>
      <c r="V274" s="36"/>
      <c r="W274" s="36"/>
      <c r="X274" s="36"/>
      <c r="Y274" s="36"/>
      <c r="Z274" s="36"/>
      <c r="AA274" s="36"/>
    </row>
    <row r="275" spans="1:27" x14ac:dyDescent="0.25">
      <c r="A275" s="36"/>
      <c r="B275" s="36"/>
      <c r="C275" s="36"/>
      <c r="D275" s="36"/>
      <c r="E275" s="36"/>
      <c r="F275" s="36"/>
      <c r="G275" s="36"/>
      <c r="H275" s="36"/>
      <c r="I275" s="36"/>
      <c r="J275" s="36"/>
      <c r="K275" s="36"/>
      <c r="L275" s="36"/>
      <c r="M275" s="36"/>
      <c r="N275" s="36"/>
      <c r="O275" s="36"/>
      <c r="P275" s="36"/>
      <c r="Q275" s="36"/>
      <c r="R275" s="38"/>
      <c r="S275" s="36"/>
      <c r="T275" s="36"/>
      <c r="U275" s="36"/>
      <c r="V275" s="36"/>
      <c r="W275" s="36"/>
      <c r="X275" s="36"/>
      <c r="Y275" s="36"/>
      <c r="Z275" s="36"/>
      <c r="AA275" s="36"/>
    </row>
    <row r="276" spans="1:27" x14ac:dyDescent="0.25">
      <c r="A276" s="36"/>
      <c r="B276" s="36"/>
      <c r="C276" s="36"/>
      <c r="D276" s="36"/>
      <c r="E276" s="36"/>
      <c r="F276" s="36"/>
      <c r="G276" s="36"/>
      <c r="H276" s="36"/>
      <c r="I276" s="36"/>
      <c r="J276" s="36"/>
      <c r="K276" s="36"/>
      <c r="L276" s="36"/>
      <c r="M276" s="36"/>
      <c r="N276" s="36"/>
      <c r="O276" s="36"/>
      <c r="P276" s="36"/>
      <c r="Q276" s="36"/>
      <c r="R276" s="38"/>
      <c r="S276" s="36"/>
      <c r="T276" s="36"/>
      <c r="U276" s="36"/>
      <c r="V276" s="36"/>
      <c r="W276" s="36"/>
      <c r="X276" s="36"/>
      <c r="Y276" s="36"/>
      <c r="Z276" s="36"/>
      <c r="AA276" s="36"/>
    </row>
    <row r="277" spans="1:27" x14ac:dyDescent="0.25">
      <c r="A277" s="36"/>
      <c r="B277" s="36"/>
      <c r="C277" s="36"/>
      <c r="D277" s="36"/>
      <c r="E277" s="36"/>
      <c r="F277" s="36"/>
      <c r="G277" s="36"/>
      <c r="H277" s="36"/>
      <c r="I277" s="36"/>
      <c r="J277" s="36"/>
      <c r="K277" s="36"/>
      <c r="L277" s="36"/>
      <c r="M277" s="36"/>
      <c r="N277" s="36"/>
      <c r="O277" s="36"/>
      <c r="P277" s="36"/>
      <c r="Q277" s="36"/>
      <c r="R277" s="38"/>
      <c r="S277" s="36"/>
      <c r="T277" s="36"/>
      <c r="U277" s="36"/>
      <c r="V277" s="36"/>
      <c r="W277" s="36"/>
      <c r="X277" s="36"/>
      <c r="Y277" s="36"/>
      <c r="Z277" s="36"/>
      <c r="AA277" s="36"/>
    </row>
    <row r="278" spans="1:27" x14ac:dyDescent="0.25">
      <c r="A278" s="36"/>
      <c r="B278" s="36"/>
      <c r="C278" s="36"/>
      <c r="D278" s="36"/>
      <c r="E278" s="36"/>
      <c r="F278" s="36"/>
      <c r="G278" s="36"/>
      <c r="H278" s="36"/>
      <c r="I278" s="36"/>
      <c r="J278" s="36"/>
      <c r="K278" s="36"/>
      <c r="L278" s="36"/>
      <c r="M278" s="36"/>
      <c r="N278" s="36"/>
      <c r="O278" s="36"/>
      <c r="P278" s="36"/>
      <c r="Q278" s="36"/>
      <c r="R278" s="38"/>
      <c r="S278" s="36"/>
      <c r="T278" s="36"/>
      <c r="U278" s="36"/>
      <c r="V278" s="36"/>
      <c r="W278" s="36"/>
      <c r="X278" s="36"/>
      <c r="Y278" s="36"/>
      <c r="Z278" s="36"/>
      <c r="AA278" s="36"/>
    </row>
    <row r="279" spans="1:27" x14ac:dyDescent="0.25">
      <c r="A279" s="36"/>
      <c r="B279" s="36"/>
      <c r="C279" s="36"/>
      <c r="D279" s="36"/>
      <c r="E279" s="36"/>
      <c r="F279" s="36"/>
      <c r="G279" s="36"/>
      <c r="H279" s="36"/>
      <c r="I279" s="36"/>
      <c r="J279" s="36"/>
      <c r="K279" s="36"/>
      <c r="L279" s="36"/>
      <c r="M279" s="36"/>
      <c r="N279" s="36"/>
      <c r="O279" s="36"/>
      <c r="P279" s="36"/>
      <c r="Q279" s="36"/>
      <c r="R279" s="38"/>
      <c r="S279" s="36"/>
      <c r="T279" s="36"/>
      <c r="U279" s="36"/>
      <c r="V279" s="36"/>
      <c r="W279" s="36"/>
      <c r="X279" s="36"/>
      <c r="Y279" s="36"/>
      <c r="Z279" s="36"/>
      <c r="AA279" s="36"/>
    </row>
    <row r="280" spans="1:27" x14ac:dyDescent="0.25">
      <c r="A280" s="36"/>
      <c r="B280" s="36"/>
      <c r="C280" s="36"/>
      <c r="D280" s="36"/>
      <c r="E280" s="36"/>
      <c r="F280" s="36"/>
      <c r="G280" s="36"/>
      <c r="H280" s="36"/>
      <c r="I280" s="36"/>
      <c r="J280" s="36"/>
      <c r="K280" s="36"/>
      <c r="L280" s="36"/>
      <c r="M280" s="36"/>
      <c r="N280" s="36"/>
      <c r="O280" s="36"/>
      <c r="P280" s="36"/>
      <c r="Q280" s="36"/>
      <c r="R280" s="38"/>
      <c r="S280" s="36"/>
      <c r="T280" s="36"/>
      <c r="U280" s="36"/>
      <c r="V280" s="36"/>
      <c r="W280" s="36"/>
      <c r="X280" s="36"/>
      <c r="Y280" s="36"/>
      <c r="Z280" s="36"/>
      <c r="AA280" s="36"/>
    </row>
    <row r="281" spans="1:27" x14ac:dyDescent="0.25">
      <c r="A281" s="36"/>
      <c r="B281" s="36"/>
      <c r="C281" s="36"/>
      <c r="D281" s="36"/>
      <c r="E281" s="36"/>
      <c r="F281" s="36"/>
      <c r="G281" s="36"/>
      <c r="H281" s="36"/>
      <c r="I281" s="36"/>
      <c r="J281" s="36"/>
      <c r="K281" s="36"/>
      <c r="L281" s="36"/>
      <c r="M281" s="36"/>
      <c r="N281" s="36"/>
      <c r="O281" s="36"/>
      <c r="P281" s="36"/>
      <c r="Q281" s="36"/>
      <c r="R281" s="38"/>
      <c r="S281" s="36"/>
      <c r="T281" s="36"/>
      <c r="U281" s="36"/>
      <c r="V281" s="36"/>
      <c r="W281" s="36"/>
      <c r="X281" s="36"/>
      <c r="Y281" s="36"/>
      <c r="Z281" s="36"/>
      <c r="AA281" s="36"/>
    </row>
    <row r="282" spans="1:27" x14ac:dyDescent="0.25">
      <c r="A282" s="36"/>
      <c r="B282" s="36"/>
      <c r="C282" s="36"/>
      <c r="D282" s="36"/>
      <c r="E282" s="36"/>
      <c r="F282" s="36"/>
      <c r="G282" s="36"/>
      <c r="H282" s="36"/>
      <c r="I282" s="36"/>
      <c r="J282" s="36"/>
      <c r="K282" s="36"/>
      <c r="L282" s="36"/>
      <c r="M282" s="36"/>
      <c r="N282" s="36"/>
      <c r="O282" s="36"/>
      <c r="P282" s="36"/>
      <c r="Q282" s="36"/>
      <c r="R282" s="38"/>
      <c r="S282" s="36"/>
      <c r="T282" s="36"/>
      <c r="U282" s="36"/>
      <c r="V282" s="36"/>
      <c r="W282" s="36"/>
      <c r="X282" s="36"/>
      <c r="Y282" s="36"/>
      <c r="Z282" s="36"/>
      <c r="AA282" s="36"/>
    </row>
    <row r="283" spans="1:27" x14ac:dyDescent="0.25">
      <c r="A283" s="36"/>
      <c r="B283" s="36"/>
      <c r="C283" s="36"/>
      <c r="D283" s="36"/>
      <c r="E283" s="36"/>
      <c r="F283" s="36"/>
      <c r="G283" s="36"/>
      <c r="H283" s="36"/>
      <c r="I283" s="36"/>
      <c r="J283" s="36"/>
      <c r="K283" s="36"/>
      <c r="L283" s="36"/>
      <c r="M283" s="36"/>
      <c r="N283" s="36"/>
      <c r="O283" s="36"/>
      <c r="P283" s="36"/>
      <c r="Q283" s="36"/>
      <c r="R283" s="38"/>
      <c r="S283" s="36"/>
      <c r="T283" s="36"/>
      <c r="U283" s="36"/>
      <c r="V283" s="36"/>
      <c r="W283" s="36"/>
      <c r="X283" s="36"/>
      <c r="Y283" s="36"/>
      <c r="Z283" s="36"/>
      <c r="AA283" s="36"/>
    </row>
    <row r="284" spans="1:27" x14ac:dyDescent="0.25">
      <c r="A284" s="36"/>
      <c r="B284" s="36"/>
      <c r="C284" s="36"/>
      <c r="D284" s="36"/>
      <c r="E284" s="36"/>
      <c r="F284" s="36"/>
      <c r="G284" s="36"/>
      <c r="H284" s="36"/>
      <c r="I284" s="36"/>
      <c r="J284" s="36"/>
      <c r="K284" s="36"/>
      <c r="L284" s="36"/>
      <c r="M284" s="36"/>
      <c r="N284" s="36"/>
      <c r="O284" s="36"/>
      <c r="P284" s="36"/>
      <c r="Q284" s="36"/>
      <c r="R284" s="38"/>
      <c r="S284" s="36"/>
      <c r="T284" s="36"/>
      <c r="U284" s="36"/>
      <c r="V284" s="36"/>
      <c r="W284" s="36"/>
      <c r="X284" s="36"/>
      <c r="Y284" s="36"/>
      <c r="Z284" s="36"/>
      <c r="AA284" s="36"/>
    </row>
    <row r="285" spans="1:27" x14ac:dyDescent="0.25">
      <c r="A285" s="36"/>
      <c r="B285" s="36"/>
      <c r="C285" s="36"/>
      <c r="D285" s="36"/>
      <c r="E285" s="36"/>
      <c r="F285" s="36"/>
      <c r="G285" s="36"/>
      <c r="H285" s="36"/>
      <c r="I285" s="36"/>
      <c r="J285" s="36"/>
      <c r="K285" s="36"/>
      <c r="L285" s="36"/>
      <c r="M285" s="36"/>
      <c r="N285" s="36"/>
      <c r="O285" s="36"/>
      <c r="P285" s="36"/>
      <c r="Q285" s="36"/>
      <c r="R285" s="38"/>
      <c r="S285" s="36"/>
      <c r="T285" s="36"/>
      <c r="U285" s="36"/>
      <c r="V285" s="36"/>
      <c r="W285" s="36"/>
      <c r="X285" s="36"/>
      <c r="Y285" s="36"/>
      <c r="Z285" s="36"/>
      <c r="AA285" s="36"/>
    </row>
    <row r="286" spans="1:27" x14ac:dyDescent="0.25">
      <c r="A286" s="36"/>
      <c r="B286" s="36"/>
      <c r="C286" s="36"/>
      <c r="D286" s="36"/>
      <c r="E286" s="36"/>
      <c r="F286" s="36"/>
      <c r="G286" s="36"/>
      <c r="H286" s="36"/>
      <c r="I286" s="36"/>
      <c r="J286" s="36"/>
      <c r="K286" s="36"/>
      <c r="L286" s="36"/>
      <c r="M286" s="36"/>
      <c r="N286" s="36"/>
      <c r="O286" s="36"/>
      <c r="P286" s="36"/>
      <c r="Q286" s="36"/>
      <c r="R286" s="38"/>
      <c r="S286" s="36"/>
      <c r="T286" s="36"/>
      <c r="U286" s="36"/>
      <c r="V286" s="36"/>
      <c r="W286" s="36"/>
      <c r="X286" s="36"/>
      <c r="Y286" s="36"/>
      <c r="Z286" s="36"/>
      <c r="AA286" s="36"/>
    </row>
    <row r="287" spans="1:27" x14ac:dyDescent="0.25">
      <c r="A287" s="36"/>
      <c r="B287" s="36"/>
      <c r="C287" s="36"/>
      <c r="D287" s="36"/>
      <c r="E287" s="36"/>
      <c r="F287" s="36"/>
      <c r="G287" s="36"/>
      <c r="H287" s="36"/>
      <c r="I287" s="36"/>
      <c r="J287" s="36"/>
      <c r="K287" s="36"/>
      <c r="L287" s="36"/>
      <c r="M287" s="36"/>
      <c r="N287" s="36"/>
      <c r="O287" s="36"/>
      <c r="P287" s="36"/>
      <c r="Q287" s="36"/>
      <c r="R287" s="38"/>
      <c r="S287" s="36"/>
      <c r="T287" s="36"/>
      <c r="U287" s="36"/>
      <c r="V287" s="36"/>
      <c r="W287" s="36"/>
      <c r="X287" s="36"/>
      <c r="Y287" s="36"/>
      <c r="Z287" s="36"/>
      <c r="AA287" s="36"/>
    </row>
    <row r="288" spans="1:27" x14ac:dyDescent="0.25">
      <c r="A288" s="36"/>
      <c r="B288" s="36"/>
      <c r="C288" s="36"/>
      <c r="D288" s="36"/>
      <c r="E288" s="36"/>
      <c r="F288" s="36"/>
      <c r="G288" s="36"/>
      <c r="H288" s="36"/>
      <c r="I288" s="36"/>
      <c r="J288" s="36"/>
      <c r="K288" s="36"/>
      <c r="L288" s="36"/>
      <c r="M288" s="36"/>
      <c r="N288" s="36"/>
      <c r="O288" s="36"/>
      <c r="P288" s="36"/>
      <c r="Q288" s="36"/>
      <c r="R288" s="38"/>
      <c r="S288" s="36"/>
      <c r="T288" s="36"/>
      <c r="U288" s="36"/>
      <c r="V288" s="36"/>
      <c r="W288" s="36"/>
      <c r="X288" s="36"/>
      <c r="Y288" s="36"/>
      <c r="Z288" s="36"/>
      <c r="AA288" s="36"/>
    </row>
    <row r="289" spans="1:27" x14ac:dyDescent="0.25">
      <c r="A289" s="36"/>
      <c r="B289" s="36"/>
      <c r="C289" s="36"/>
      <c r="D289" s="36"/>
      <c r="E289" s="36"/>
      <c r="F289" s="36"/>
      <c r="G289" s="36"/>
      <c r="H289" s="36"/>
      <c r="I289" s="36"/>
      <c r="J289" s="36"/>
      <c r="K289" s="36"/>
      <c r="L289" s="36"/>
      <c r="M289" s="36"/>
      <c r="N289" s="36"/>
      <c r="O289" s="36"/>
      <c r="P289" s="36"/>
      <c r="Q289" s="36"/>
      <c r="R289" s="38"/>
      <c r="S289" s="36"/>
      <c r="T289" s="36"/>
      <c r="U289" s="36"/>
      <c r="V289" s="36"/>
      <c r="W289" s="36"/>
      <c r="X289" s="36"/>
      <c r="Y289" s="36"/>
      <c r="Z289" s="36"/>
      <c r="AA289" s="36"/>
    </row>
    <row r="290" spans="1:27" x14ac:dyDescent="0.25">
      <c r="A290" s="36"/>
      <c r="B290" s="36"/>
      <c r="C290" s="36"/>
      <c r="D290" s="36"/>
      <c r="E290" s="36"/>
      <c r="F290" s="36"/>
      <c r="G290" s="36"/>
      <c r="H290" s="36"/>
      <c r="I290" s="36"/>
      <c r="J290" s="36"/>
      <c r="K290" s="36"/>
      <c r="L290" s="36"/>
      <c r="M290" s="36"/>
      <c r="N290" s="36"/>
      <c r="O290" s="36"/>
      <c r="P290" s="36"/>
      <c r="Q290" s="36"/>
      <c r="R290" s="38"/>
      <c r="S290" s="36"/>
      <c r="T290" s="36"/>
      <c r="U290" s="36"/>
      <c r="V290" s="36"/>
      <c r="W290" s="36"/>
      <c r="X290" s="36"/>
      <c r="Y290" s="36"/>
      <c r="Z290" s="36"/>
      <c r="AA290" s="36"/>
    </row>
    <row r="291" spans="1:27" x14ac:dyDescent="0.25">
      <c r="A291" s="36"/>
      <c r="B291" s="36"/>
      <c r="C291" s="36"/>
      <c r="D291" s="36"/>
      <c r="E291" s="36"/>
      <c r="F291" s="36"/>
      <c r="G291" s="36"/>
      <c r="H291" s="36"/>
      <c r="I291" s="36"/>
      <c r="J291" s="36"/>
      <c r="K291" s="36"/>
      <c r="L291" s="36"/>
      <c r="M291" s="36"/>
      <c r="N291" s="36"/>
      <c r="O291" s="36"/>
      <c r="P291" s="36"/>
      <c r="Q291" s="36"/>
      <c r="R291" s="38"/>
      <c r="S291" s="36"/>
      <c r="T291" s="36"/>
      <c r="U291" s="36"/>
      <c r="V291" s="36"/>
      <c r="W291" s="36"/>
      <c r="X291" s="36"/>
      <c r="Y291" s="36"/>
      <c r="Z291" s="36"/>
      <c r="AA291" s="36"/>
    </row>
    <row r="292" spans="1:27" x14ac:dyDescent="0.25">
      <c r="A292" s="36"/>
      <c r="B292" s="36"/>
      <c r="C292" s="36"/>
      <c r="D292" s="36"/>
      <c r="E292" s="36"/>
      <c r="F292" s="36"/>
      <c r="G292" s="36"/>
      <c r="H292" s="36"/>
      <c r="I292" s="36"/>
      <c r="J292" s="36"/>
      <c r="K292" s="36"/>
      <c r="L292" s="36"/>
      <c r="M292" s="36"/>
      <c r="N292" s="36"/>
      <c r="O292" s="36"/>
      <c r="P292" s="36"/>
      <c r="Q292" s="36"/>
      <c r="R292" s="38"/>
      <c r="S292" s="36"/>
      <c r="T292" s="36"/>
      <c r="U292" s="36"/>
      <c r="V292" s="36"/>
      <c r="W292" s="36"/>
      <c r="X292" s="36"/>
      <c r="Y292" s="36"/>
      <c r="Z292" s="36"/>
      <c r="AA292" s="36"/>
    </row>
    <row r="293" spans="1:27" x14ac:dyDescent="0.25">
      <c r="A293" s="36"/>
      <c r="B293" s="36"/>
      <c r="C293" s="36"/>
      <c r="D293" s="36"/>
      <c r="E293" s="36"/>
      <c r="F293" s="36"/>
      <c r="G293" s="36"/>
      <c r="H293" s="36"/>
      <c r="I293" s="36"/>
      <c r="J293" s="36"/>
      <c r="K293" s="36"/>
      <c r="L293" s="36"/>
      <c r="M293" s="36"/>
      <c r="N293" s="36"/>
      <c r="O293" s="36"/>
      <c r="P293" s="36"/>
      <c r="Q293" s="36"/>
      <c r="R293" s="38"/>
      <c r="S293" s="36"/>
      <c r="T293" s="36"/>
      <c r="U293" s="36"/>
      <c r="V293" s="36"/>
      <c r="W293" s="36"/>
      <c r="X293" s="36"/>
      <c r="Y293" s="36"/>
      <c r="Z293" s="36"/>
      <c r="AA293" s="36"/>
    </row>
    <row r="294" spans="1:27" x14ac:dyDescent="0.25">
      <c r="A294" s="36"/>
      <c r="B294" s="36"/>
      <c r="C294" s="36"/>
      <c r="D294" s="36"/>
      <c r="E294" s="36"/>
      <c r="F294" s="36"/>
      <c r="G294" s="36"/>
      <c r="H294" s="36"/>
      <c r="I294" s="36"/>
      <c r="J294" s="36"/>
      <c r="K294" s="36"/>
      <c r="L294" s="36"/>
      <c r="M294" s="36"/>
      <c r="N294" s="36"/>
      <c r="O294" s="36"/>
      <c r="P294" s="36"/>
      <c r="Q294" s="36"/>
      <c r="R294" s="38"/>
      <c r="S294" s="36"/>
      <c r="T294" s="36"/>
      <c r="U294" s="36"/>
      <c r="V294" s="36"/>
      <c r="W294" s="36"/>
      <c r="X294" s="36"/>
      <c r="Y294" s="36"/>
      <c r="Z294" s="36"/>
      <c r="AA294" s="36"/>
    </row>
    <row r="295" spans="1:27" x14ac:dyDescent="0.25">
      <c r="A295" s="36"/>
      <c r="B295" s="36"/>
      <c r="C295" s="36"/>
      <c r="D295" s="36"/>
      <c r="E295" s="36"/>
      <c r="F295" s="36"/>
      <c r="G295" s="36"/>
      <c r="H295" s="36"/>
      <c r="I295" s="36"/>
      <c r="J295" s="36"/>
      <c r="K295" s="36"/>
      <c r="L295" s="36"/>
      <c r="M295" s="36"/>
      <c r="N295" s="36"/>
      <c r="O295" s="36"/>
      <c r="P295" s="36"/>
      <c r="Q295" s="36"/>
      <c r="R295" s="38"/>
      <c r="S295" s="36"/>
      <c r="T295" s="36"/>
      <c r="U295" s="36"/>
      <c r="V295" s="36"/>
      <c r="W295" s="36"/>
      <c r="X295" s="36"/>
      <c r="Y295" s="36"/>
      <c r="Z295" s="36"/>
      <c r="AA295" s="36"/>
    </row>
    <row r="296" spans="1:27" x14ac:dyDescent="0.25">
      <c r="A296" s="36"/>
      <c r="B296" s="36"/>
      <c r="C296" s="36"/>
      <c r="D296" s="36"/>
      <c r="E296" s="36"/>
      <c r="F296" s="36"/>
      <c r="G296" s="36"/>
      <c r="H296" s="36"/>
      <c r="I296" s="36"/>
      <c r="J296" s="36"/>
      <c r="K296" s="36"/>
      <c r="L296" s="36"/>
      <c r="M296" s="36"/>
      <c r="N296" s="36"/>
      <c r="O296" s="36"/>
      <c r="P296" s="36"/>
      <c r="Q296" s="36"/>
      <c r="R296" s="38"/>
      <c r="S296" s="36"/>
      <c r="T296" s="36"/>
      <c r="U296" s="36"/>
      <c r="V296" s="36"/>
      <c r="W296" s="36"/>
      <c r="X296" s="36"/>
      <c r="Y296" s="36"/>
      <c r="Z296" s="36"/>
      <c r="AA296" s="36"/>
    </row>
    <row r="297" spans="1:27" x14ac:dyDescent="0.25">
      <c r="A297" s="36"/>
      <c r="B297" s="36"/>
      <c r="C297" s="36"/>
      <c r="D297" s="36"/>
      <c r="E297" s="36"/>
      <c r="F297" s="36"/>
      <c r="G297" s="36"/>
      <c r="H297" s="36"/>
      <c r="I297" s="36"/>
      <c r="J297" s="36"/>
      <c r="K297" s="36"/>
      <c r="L297" s="36"/>
      <c r="M297" s="36"/>
      <c r="N297" s="36"/>
      <c r="O297" s="36"/>
      <c r="P297" s="36"/>
      <c r="Q297" s="36"/>
      <c r="R297" s="38"/>
      <c r="S297" s="36"/>
      <c r="T297" s="36"/>
      <c r="U297" s="36"/>
      <c r="V297" s="36"/>
      <c r="W297" s="36"/>
      <c r="X297" s="36"/>
      <c r="Y297" s="36"/>
      <c r="Z297" s="36"/>
      <c r="AA297" s="36"/>
    </row>
    <row r="298" spans="1:27" x14ac:dyDescent="0.25">
      <c r="A298" s="36"/>
      <c r="B298" s="36"/>
      <c r="C298" s="36"/>
      <c r="D298" s="36"/>
      <c r="E298" s="36"/>
      <c r="F298" s="36"/>
      <c r="G298" s="36"/>
      <c r="H298" s="36"/>
      <c r="I298" s="36"/>
      <c r="J298" s="36"/>
      <c r="K298" s="36"/>
      <c r="L298" s="36"/>
      <c r="M298" s="36"/>
      <c r="N298" s="36"/>
      <c r="O298" s="36"/>
      <c r="P298" s="36"/>
      <c r="Q298" s="36"/>
      <c r="R298" s="38"/>
      <c r="S298" s="36"/>
      <c r="T298" s="36"/>
      <c r="U298" s="36"/>
      <c r="V298" s="36"/>
      <c r="W298" s="36"/>
      <c r="X298" s="36"/>
      <c r="Y298" s="36"/>
      <c r="Z298" s="36"/>
      <c r="AA298" s="36"/>
    </row>
    <row r="299" spans="1:27" x14ac:dyDescent="0.25">
      <c r="A299" s="36"/>
      <c r="B299" s="36"/>
      <c r="C299" s="36"/>
      <c r="D299" s="36"/>
      <c r="E299" s="36"/>
      <c r="F299" s="36"/>
      <c r="G299" s="36"/>
      <c r="H299" s="36"/>
      <c r="I299" s="36"/>
      <c r="J299" s="36"/>
      <c r="K299" s="36"/>
      <c r="L299" s="36"/>
      <c r="M299" s="36"/>
      <c r="N299" s="36"/>
      <c r="O299" s="36"/>
      <c r="P299" s="36"/>
      <c r="Q299" s="36"/>
      <c r="R299" s="38"/>
      <c r="S299" s="36"/>
      <c r="T299" s="36"/>
      <c r="U299" s="36"/>
      <c r="V299" s="36"/>
      <c r="W299" s="36"/>
      <c r="X299" s="36"/>
      <c r="Y299" s="36"/>
      <c r="Z299" s="36"/>
      <c r="AA299" s="36"/>
    </row>
    <row r="300" spans="1:27" x14ac:dyDescent="0.25">
      <c r="A300" s="36"/>
      <c r="B300" s="36"/>
      <c r="C300" s="36"/>
      <c r="D300" s="36"/>
      <c r="E300" s="36"/>
      <c r="F300" s="36"/>
      <c r="G300" s="36"/>
      <c r="H300" s="36"/>
      <c r="I300" s="36"/>
      <c r="J300" s="36"/>
      <c r="K300" s="36"/>
      <c r="L300" s="36"/>
      <c r="M300" s="36"/>
      <c r="N300" s="36"/>
      <c r="O300" s="36"/>
      <c r="P300" s="36"/>
      <c r="Q300" s="36"/>
      <c r="R300" s="38"/>
      <c r="S300" s="36"/>
      <c r="T300" s="36"/>
      <c r="U300" s="36"/>
      <c r="V300" s="36"/>
      <c r="W300" s="36"/>
      <c r="X300" s="36"/>
      <c r="Y300" s="36"/>
      <c r="Z300" s="36"/>
      <c r="AA300" s="36"/>
    </row>
    <row r="301" spans="1:27" x14ac:dyDescent="0.25">
      <c r="A301" s="36"/>
      <c r="B301" s="36"/>
      <c r="C301" s="36"/>
      <c r="D301" s="36"/>
      <c r="E301" s="36"/>
      <c r="F301" s="36"/>
      <c r="G301" s="36"/>
      <c r="H301" s="36"/>
      <c r="I301" s="36"/>
      <c r="J301" s="36"/>
      <c r="K301" s="36"/>
      <c r="L301" s="36"/>
      <c r="M301" s="36"/>
      <c r="N301" s="36"/>
      <c r="O301" s="36"/>
      <c r="P301" s="36"/>
      <c r="Q301" s="36"/>
      <c r="R301" s="38"/>
      <c r="S301" s="36"/>
      <c r="T301" s="36"/>
      <c r="U301" s="36"/>
      <c r="V301" s="36"/>
      <c r="W301" s="36"/>
      <c r="X301" s="36"/>
      <c r="Y301" s="36"/>
      <c r="Z301" s="36"/>
      <c r="AA301" s="36"/>
    </row>
    <row r="302" spans="1:27" x14ac:dyDescent="0.25">
      <c r="A302" s="36"/>
      <c r="B302" s="36"/>
      <c r="C302" s="36"/>
      <c r="D302" s="36"/>
      <c r="E302" s="36"/>
      <c r="F302" s="36"/>
      <c r="G302" s="36"/>
      <c r="H302" s="36"/>
      <c r="I302" s="36"/>
      <c r="J302" s="36"/>
      <c r="K302" s="36"/>
      <c r="L302" s="36"/>
      <c r="M302" s="36"/>
      <c r="N302" s="36"/>
      <c r="O302" s="36"/>
      <c r="P302" s="36"/>
      <c r="Q302" s="36"/>
      <c r="R302" s="38"/>
      <c r="S302" s="36"/>
      <c r="T302" s="36"/>
      <c r="U302" s="36"/>
      <c r="V302" s="36"/>
      <c r="W302" s="36"/>
      <c r="X302" s="36"/>
      <c r="Y302" s="36"/>
      <c r="Z302" s="36"/>
      <c r="AA302" s="36"/>
    </row>
    <row r="303" spans="1:27" x14ac:dyDescent="0.25">
      <c r="A303" s="36"/>
      <c r="B303" s="36"/>
      <c r="C303" s="36"/>
      <c r="D303" s="36"/>
      <c r="E303" s="36"/>
      <c r="F303" s="36"/>
      <c r="G303" s="36"/>
      <c r="H303" s="36"/>
      <c r="I303" s="36"/>
      <c r="J303" s="36"/>
      <c r="K303" s="36"/>
      <c r="L303" s="36"/>
      <c r="M303" s="36"/>
      <c r="N303" s="36"/>
      <c r="O303" s="36"/>
      <c r="P303" s="36"/>
      <c r="Q303" s="36"/>
      <c r="R303" s="38"/>
      <c r="S303" s="36"/>
      <c r="T303" s="36"/>
      <c r="U303" s="36"/>
      <c r="V303" s="36"/>
      <c r="W303" s="36"/>
      <c r="X303" s="36"/>
      <c r="Y303" s="36"/>
      <c r="Z303" s="36"/>
      <c r="AA303" s="36"/>
    </row>
    <row r="304" spans="1:27" x14ac:dyDescent="0.25">
      <c r="A304" s="36"/>
      <c r="B304" s="36"/>
      <c r="C304" s="36"/>
      <c r="D304" s="36"/>
      <c r="E304" s="36"/>
      <c r="F304" s="36"/>
      <c r="G304" s="36"/>
      <c r="H304" s="36"/>
      <c r="I304" s="36"/>
      <c r="J304" s="36"/>
      <c r="K304" s="36"/>
      <c r="L304" s="36"/>
      <c r="M304" s="36"/>
      <c r="N304" s="36"/>
      <c r="O304" s="36"/>
      <c r="P304" s="36"/>
      <c r="Q304" s="36"/>
      <c r="R304" s="38"/>
      <c r="S304" s="36"/>
      <c r="T304" s="36"/>
      <c r="U304" s="36"/>
      <c r="V304" s="36"/>
      <c r="W304" s="36"/>
      <c r="X304" s="36"/>
      <c r="Y304" s="36"/>
      <c r="Z304" s="36"/>
      <c r="AA304" s="36"/>
    </row>
    <row r="305" spans="1:27" x14ac:dyDescent="0.25">
      <c r="A305" s="36"/>
      <c r="B305" s="36"/>
      <c r="C305" s="36"/>
      <c r="D305" s="36"/>
      <c r="E305" s="36"/>
      <c r="F305" s="36"/>
      <c r="G305" s="36"/>
      <c r="H305" s="36"/>
      <c r="I305" s="36"/>
      <c r="J305" s="36"/>
      <c r="K305" s="36"/>
      <c r="L305" s="36"/>
      <c r="M305" s="36"/>
      <c r="N305" s="36"/>
      <c r="O305" s="36"/>
      <c r="P305" s="36"/>
      <c r="Q305" s="36"/>
      <c r="R305" s="38"/>
      <c r="S305" s="36"/>
      <c r="T305" s="36"/>
      <c r="U305" s="36"/>
      <c r="V305" s="36"/>
      <c r="W305" s="36"/>
      <c r="X305" s="36"/>
      <c r="Y305" s="36"/>
      <c r="Z305" s="36"/>
      <c r="AA305" s="36"/>
    </row>
    <row r="306" spans="1:27" x14ac:dyDescent="0.25">
      <c r="A306" s="36"/>
      <c r="B306" s="36"/>
      <c r="C306" s="36"/>
      <c r="D306" s="36"/>
      <c r="E306" s="36"/>
      <c r="F306" s="36"/>
      <c r="G306" s="36"/>
      <c r="H306" s="36"/>
      <c r="I306" s="36"/>
      <c r="J306" s="36"/>
      <c r="K306" s="36"/>
      <c r="L306" s="36"/>
      <c r="M306" s="36"/>
      <c r="N306" s="36"/>
      <c r="O306" s="36"/>
      <c r="P306" s="36"/>
      <c r="Q306" s="36"/>
      <c r="R306" s="38"/>
      <c r="S306" s="36"/>
      <c r="T306" s="36"/>
      <c r="U306" s="36"/>
      <c r="V306" s="36"/>
      <c r="W306" s="36"/>
      <c r="X306" s="36"/>
      <c r="Y306" s="36"/>
      <c r="Z306" s="36"/>
      <c r="AA306" s="36"/>
    </row>
    <row r="307" spans="1:27" x14ac:dyDescent="0.25">
      <c r="A307" s="36"/>
      <c r="B307" s="36"/>
      <c r="C307" s="36"/>
      <c r="D307" s="36"/>
      <c r="E307" s="36"/>
      <c r="F307" s="36"/>
      <c r="G307" s="36"/>
      <c r="H307" s="36"/>
      <c r="I307" s="36"/>
      <c r="J307" s="36"/>
      <c r="K307" s="36"/>
      <c r="L307" s="36"/>
      <c r="M307" s="36"/>
      <c r="N307" s="36"/>
      <c r="O307" s="36"/>
      <c r="P307" s="36"/>
      <c r="Q307" s="36"/>
      <c r="R307" s="38"/>
      <c r="S307" s="36"/>
      <c r="T307" s="36"/>
      <c r="U307" s="36"/>
      <c r="V307" s="36"/>
      <c r="W307" s="36"/>
      <c r="X307" s="36"/>
      <c r="Y307" s="36"/>
      <c r="Z307" s="36"/>
      <c r="AA307" s="36"/>
    </row>
    <row r="308" spans="1:27" x14ac:dyDescent="0.25">
      <c r="A308" s="36"/>
      <c r="B308" s="36"/>
      <c r="C308" s="36"/>
      <c r="D308" s="36"/>
      <c r="E308" s="36"/>
      <c r="F308" s="36"/>
      <c r="G308" s="36"/>
      <c r="H308" s="36"/>
      <c r="I308" s="36"/>
      <c r="J308" s="36"/>
      <c r="K308" s="36"/>
      <c r="L308" s="36"/>
      <c r="M308" s="36"/>
      <c r="N308" s="36"/>
      <c r="O308" s="36"/>
      <c r="P308" s="36"/>
      <c r="Q308" s="36"/>
      <c r="R308" s="38"/>
      <c r="S308" s="36"/>
      <c r="T308" s="36"/>
      <c r="U308" s="36"/>
      <c r="V308" s="36"/>
      <c r="W308" s="36"/>
      <c r="X308" s="36"/>
      <c r="Y308" s="36"/>
      <c r="Z308" s="36"/>
      <c r="AA308" s="36"/>
    </row>
    <row r="309" spans="1:27" x14ac:dyDescent="0.25">
      <c r="A309" s="36"/>
      <c r="B309" s="36"/>
      <c r="C309" s="36"/>
      <c r="D309" s="36"/>
      <c r="E309" s="36"/>
      <c r="F309" s="36"/>
      <c r="G309" s="36"/>
      <c r="H309" s="36"/>
      <c r="I309" s="36"/>
      <c r="J309" s="36"/>
      <c r="K309" s="36"/>
      <c r="L309" s="36"/>
      <c r="M309" s="36"/>
      <c r="N309" s="36"/>
      <c r="O309" s="36"/>
      <c r="P309" s="36"/>
      <c r="Q309" s="36"/>
      <c r="R309" s="38"/>
      <c r="S309" s="36"/>
      <c r="T309" s="36"/>
      <c r="U309" s="36"/>
      <c r="V309" s="36"/>
      <c r="W309" s="36"/>
      <c r="X309" s="36"/>
      <c r="Y309" s="36"/>
      <c r="Z309" s="36"/>
      <c r="AA309" s="36"/>
    </row>
    <row r="310" spans="1:27" x14ac:dyDescent="0.25">
      <c r="A310" s="36"/>
      <c r="B310" s="36"/>
      <c r="C310" s="36"/>
      <c r="D310" s="36"/>
      <c r="E310" s="36"/>
      <c r="F310" s="36"/>
      <c r="G310" s="36"/>
      <c r="H310" s="36"/>
      <c r="I310" s="36"/>
      <c r="J310" s="36"/>
      <c r="K310" s="36"/>
      <c r="L310" s="36"/>
      <c r="M310" s="36"/>
      <c r="N310" s="36"/>
      <c r="O310" s="36"/>
      <c r="P310" s="36"/>
      <c r="Q310" s="36"/>
      <c r="R310" s="38"/>
      <c r="S310" s="36"/>
      <c r="T310" s="36"/>
      <c r="U310" s="36"/>
      <c r="V310" s="36"/>
      <c r="W310" s="36"/>
      <c r="X310" s="36"/>
      <c r="Y310" s="36"/>
      <c r="Z310" s="36"/>
      <c r="AA310" s="36"/>
    </row>
    <row r="311" spans="1:27" x14ac:dyDescent="0.25">
      <c r="A311" s="36"/>
      <c r="B311" s="36"/>
      <c r="C311" s="36"/>
      <c r="D311" s="36"/>
      <c r="E311" s="36"/>
      <c r="F311" s="36"/>
      <c r="G311" s="36"/>
      <c r="H311" s="36"/>
      <c r="I311" s="36"/>
      <c r="J311" s="36"/>
      <c r="K311" s="36"/>
      <c r="L311" s="36"/>
      <c r="M311" s="36"/>
      <c r="N311" s="36"/>
      <c r="O311" s="36"/>
      <c r="P311" s="36"/>
      <c r="Q311" s="36"/>
      <c r="R311" s="38"/>
      <c r="S311" s="36"/>
      <c r="T311" s="36"/>
      <c r="U311" s="36"/>
      <c r="V311" s="36"/>
      <c r="W311" s="36"/>
      <c r="X311" s="36"/>
      <c r="Y311" s="36"/>
      <c r="Z311" s="36"/>
      <c r="AA311" s="36"/>
    </row>
    <row r="312" spans="1:27" x14ac:dyDescent="0.25">
      <c r="A312" s="36"/>
      <c r="B312" s="36"/>
      <c r="C312" s="36"/>
      <c r="D312" s="36"/>
      <c r="E312" s="36"/>
      <c r="F312" s="36"/>
      <c r="G312" s="36"/>
      <c r="H312" s="36"/>
      <c r="I312" s="36"/>
      <c r="J312" s="36"/>
      <c r="K312" s="36"/>
      <c r="L312" s="36"/>
      <c r="M312" s="36"/>
      <c r="N312" s="36"/>
      <c r="O312" s="36"/>
      <c r="P312" s="36"/>
      <c r="Q312" s="36"/>
      <c r="R312" s="38"/>
      <c r="S312" s="36"/>
      <c r="T312" s="36"/>
      <c r="U312" s="36"/>
      <c r="V312" s="36"/>
      <c r="W312" s="36"/>
      <c r="X312" s="36"/>
      <c r="Y312" s="36"/>
      <c r="Z312" s="36"/>
      <c r="AA312" s="36"/>
    </row>
    <row r="313" spans="1:27" x14ac:dyDescent="0.25">
      <c r="A313" s="36"/>
      <c r="B313" s="36"/>
      <c r="C313" s="36"/>
      <c r="D313" s="36"/>
      <c r="E313" s="36"/>
      <c r="F313" s="36"/>
      <c r="G313" s="36"/>
      <c r="H313" s="36"/>
      <c r="I313" s="36"/>
      <c r="J313" s="36"/>
      <c r="K313" s="36"/>
      <c r="L313" s="36"/>
      <c r="M313" s="36"/>
      <c r="N313" s="36"/>
      <c r="O313" s="36"/>
      <c r="P313" s="36"/>
      <c r="Q313" s="36"/>
      <c r="R313" s="38"/>
      <c r="S313" s="36"/>
      <c r="T313" s="36"/>
      <c r="U313" s="36"/>
      <c r="V313" s="36"/>
      <c r="W313" s="36"/>
      <c r="X313" s="36"/>
      <c r="Y313" s="36"/>
      <c r="Z313" s="36"/>
      <c r="AA313" s="36"/>
    </row>
    <row r="314" spans="1:27" x14ac:dyDescent="0.25">
      <c r="A314" s="36"/>
      <c r="B314" s="36"/>
      <c r="C314" s="36"/>
      <c r="D314" s="36"/>
      <c r="E314" s="36"/>
      <c r="F314" s="36"/>
      <c r="G314" s="36"/>
      <c r="H314" s="36"/>
      <c r="I314" s="36"/>
      <c r="J314" s="36"/>
      <c r="K314" s="36"/>
      <c r="L314" s="36"/>
      <c r="M314" s="36"/>
      <c r="N314" s="36"/>
      <c r="O314" s="36"/>
      <c r="P314" s="36"/>
      <c r="Q314" s="36"/>
      <c r="R314" s="38"/>
      <c r="S314" s="36"/>
      <c r="T314" s="36"/>
      <c r="U314" s="36"/>
      <c r="V314" s="36"/>
      <c r="W314" s="36"/>
      <c r="X314" s="36"/>
      <c r="Y314" s="36"/>
      <c r="Z314" s="36"/>
      <c r="AA314" s="36"/>
    </row>
    <row r="315" spans="1:27" x14ac:dyDescent="0.25">
      <c r="A315" s="36"/>
      <c r="B315" s="36"/>
      <c r="C315" s="36"/>
      <c r="D315" s="36"/>
      <c r="E315" s="36"/>
      <c r="F315" s="36"/>
      <c r="G315" s="36"/>
      <c r="H315" s="36"/>
      <c r="I315" s="36"/>
      <c r="J315" s="36"/>
      <c r="K315" s="36"/>
      <c r="L315" s="36"/>
      <c r="M315" s="36"/>
      <c r="N315" s="36"/>
      <c r="O315" s="36"/>
      <c r="P315" s="36"/>
      <c r="Q315" s="36"/>
      <c r="R315" s="38"/>
      <c r="S315" s="36"/>
      <c r="T315" s="36"/>
      <c r="U315" s="36"/>
      <c r="V315" s="36"/>
      <c r="W315" s="36"/>
      <c r="X315" s="36"/>
      <c r="Y315" s="36"/>
      <c r="Z315" s="36"/>
      <c r="AA315" s="36"/>
    </row>
    <row r="316" spans="1:27" x14ac:dyDescent="0.25">
      <c r="A316" s="36"/>
      <c r="B316" s="36"/>
      <c r="C316" s="36"/>
      <c r="D316" s="36"/>
      <c r="E316" s="36"/>
      <c r="F316" s="36"/>
      <c r="G316" s="36"/>
      <c r="H316" s="36"/>
      <c r="I316" s="36"/>
      <c r="J316" s="36"/>
      <c r="K316" s="36"/>
      <c r="L316" s="36"/>
      <c r="M316" s="36"/>
      <c r="N316" s="36"/>
      <c r="O316" s="36"/>
      <c r="P316" s="36"/>
      <c r="Q316" s="36"/>
      <c r="R316" s="38"/>
      <c r="S316" s="36"/>
      <c r="T316" s="36"/>
      <c r="U316" s="36"/>
      <c r="V316" s="36"/>
      <c r="W316" s="36"/>
      <c r="X316" s="36"/>
      <c r="Y316" s="36"/>
      <c r="Z316" s="36"/>
      <c r="AA316" s="36"/>
    </row>
    <row r="317" spans="1:27" x14ac:dyDescent="0.25">
      <c r="A317" s="36"/>
      <c r="B317" s="36"/>
      <c r="C317" s="36"/>
      <c r="D317" s="36"/>
      <c r="E317" s="36"/>
      <c r="F317" s="36"/>
      <c r="G317" s="36"/>
      <c r="H317" s="36"/>
      <c r="I317" s="36"/>
      <c r="J317" s="36"/>
      <c r="K317" s="36"/>
      <c r="L317" s="36"/>
      <c r="M317" s="36"/>
      <c r="N317" s="36"/>
      <c r="O317" s="36"/>
      <c r="P317" s="36"/>
      <c r="Q317" s="36"/>
      <c r="R317" s="38"/>
      <c r="S317" s="36"/>
      <c r="T317" s="36"/>
      <c r="U317" s="36"/>
      <c r="V317" s="36"/>
      <c r="W317" s="36"/>
      <c r="X317" s="36"/>
      <c r="Y317" s="36"/>
      <c r="Z317" s="36"/>
      <c r="AA317" s="36"/>
    </row>
    <row r="318" spans="1:27" x14ac:dyDescent="0.25">
      <c r="A318" s="36"/>
      <c r="B318" s="36"/>
      <c r="C318" s="36"/>
      <c r="D318" s="36"/>
      <c r="E318" s="36"/>
      <c r="F318" s="36"/>
      <c r="G318" s="36"/>
      <c r="H318" s="36"/>
      <c r="I318" s="36"/>
      <c r="J318" s="36"/>
      <c r="K318" s="36"/>
      <c r="L318" s="36"/>
      <c r="M318" s="36"/>
      <c r="N318" s="36"/>
      <c r="O318" s="36"/>
      <c r="P318" s="36"/>
      <c r="Q318" s="36"/>
      <c r="R318" s="38"/>
      <c r="S318" s="36"/>
      <c r="T318" s="36"/>
      <c r="U318" s="36"/>
      <c r="V318" s="36"/>
      <c r="W318" s="36"/>
      <c r="X318" s="36"/>
      <c r="Y318" s="36"/>
      <c r="Z318" s="36"/>
      <c r="AA318" s="36"/>
    </row>
    <row r="319" spans="1:27" x14ac:dyDescent="0.25">
      <c r="A319" s="36"/>
      <c r="B319" s="36"/>
      <c r="C319" s="36"/>
      <c r="D319" s="36"/>
      <c r="E319" s="36"/>
      <c r="F319" s="36"/>
      <c r="G319" s="36"/>
      <c r="H319" s="36"/>
      <c r="I319" s="36"/>
      <c r="J319" s="36"/>
      <c r="K319" s="36"/>
      <c r="L319" s="36"/>
      <c r="M319" s="36"/>
      <c r="N319" s="36"/>
      <c r="O319" s="36"/>
      <c r="P319" s="36"/>
      <c r="Q319" s="36"/>
      <c r="R319" s="38"/>
      <c r="S319" s="36"/>
      <c r="T319" s="36"/>
      <c r="U319" s="36"/>
      <c r="V319" s="36"/>
      <c r="W319" s="36"/>
      <c r="X319" s="36"/>
      <c r="Y319" s="36"/>
      <c r="Z319" s="36"/>
      <c r="AA319" s="36"/>
    </row>
    <row r="320" spans="1:27" x14ac:dyDescent="0.25">
      <c r="A320" s="36"/>
      <c r="B320" s="36"/>
      <c r="C320" s="36"/>
      <c r="D320" s="36"/>
      <c r="E320" s="36"/>
      <c r="F320" s="36"/>
      <c r="G320" s="36"/>
      <c r="H320" s="36"/>
      <c r="I320" s="36"/>
      <c r="J320" s="36"/>
      <c r="K320" s="36"/>
      <c r="L320" s="36"/>
      <c r="M320" s="36"/>
      <c r="N320" s="36"/>
      <c r="O320" s="36"/>
      <c r="P320" s="36"/>
      <c r="Q320" s="36"/>
      <c r="R320" s="38"/>
      <c r="S320" s="36"/>
      <c r="T320" s="36"/>
      <c r="U320" s="36"/>
      <c r="V320" s="36"/>
      <c r="W320" s="36"/>
      <c r="X320" s="36"/>
      <c r="Y320" s="36"/>
      <c r="Z320" s="36"/>
      <c r="AA320" s="36"/>
    </row>
    <row r="321" spans="1:27" x14ac:dyDescent="0.25">
      <c r="A321" s="36"/>
      <c r="B321" s="36"/>
      <c r="C321" s="36"/>
      <c r="D321" s="36"/>
      <c r="E321" s="36"/>
      <c r="F321" s="36"/>
      <c r="G321" s="36"/>
      <c r="H321" s="36"/>
      <c r="I321" s="36"/>
      <c r="J321" s="36"/>
      <c r="K321" s="36"/>
      <c r="L321" s="36"/>
      <c r="M321" s="36"/>
      <c r="N321" s="36"/>
      <c r="O321" s="36"/>
      <c r="P321" s="36"/>
      <c r="Q321" s="36"/>
      <c r="R321" s="38"/>
      <c r="S321" s="36"/>
      <c r="T321" s="36"/>
      <c r="U321" s="36"/>
      <c r="V321" s="36"/>
      <c r="W321" s="36"/>
      <c r="X321" s="36"/>
      <c r="Y321" s="36"/>
      <c r="Z321" s="36"/>
      <c r="AA321" s="36"/>
    </row>
    <row r="322" spans="1:27" x14ac:dyDescent="0.25">
      <c r="A322" s="36"/>
      <c r="B322" s="36"/>
      <c r="C322" s="36"/>
      <c r="D322" s="36"/>
      <c r="E322" s="36"/>
      <c r="F322" s="36"/>
      <c r="G322" s="36"/>
      <c r="H322" s="36"/>
      <c r="I322" s="36"/>
      <c r="J322" s="36"/>
      <c r="K322" s="36"/>
      <c r="L322" s="36"/>
      <c r="M322" s="36"/>
      <c r="N322" s="36"/>
      <c r="O322" s="36"/>
      <c r="P322" s="36"/>
      <c r="Q322" s="36"/>
      <c r="R322" s="38"/>
      <c r="S322" s="36"/>
      <c r="T322" s="36"/>
      <c r="U322" s="36"/>
      <c r="V322" s="36"/>
      <c r="W322" s="36"/>
      <c r="X322" s="36"/>
      <c r="Y322" s="36"/>
      <c r="Z322" s="36"/>
      <c r="AA322" s="36"/>
    </row>
    <row r="323" spans="1:27" x14ac:dyDescent="0.25">
      <c r="A323" s="36"/>
      <c r="B323" s="36"/>
      <c r="C323" s="36"/>
      <c r="D323" s="36"/>
      <c r="E323" s="36"/>
      <c r="F323" s="36"/>
      <c r="G323" s="36"/>
      <c r="H323" s="36"/>
      <c r="I323" s="36"/>
      <c r="J323" s="36"/>
      <c r="K323" s="36"/>
      <c r="L323" s="36"/>
      <c r="M323" s="36"/>
      <c r="N323" s="36"/>
      <c r="O323" s="36"/>
      <c r="P323" s="36"/>
      <c r="Q323" s="36"/>
      <c r="R323" s="38"/>
      <c r="S323" s="36"/>
      <c r="T323" s="36"/>
      <c r="U323" s="36"/>
      <c r="V323" s="36"/>
      <c r="W323" s="36"/>
      <c r="X323" s="36"/>
      <c r="Y323" s="36"/>
      <c r="Z323" s="36"/>
      <c r="AA323" s="36"/>
    </row>
    <row r="324" spans="1:27" x14ac:dyDescent="0.25">
      <c r="A324" s="36"/>
      <c r="B324" s="36"/>
      <c r="C324" s="36"/>
      <c r="D324" s="36"/>
      <c r="E324" s="36"/>
      <c r="F324" s="36"/>
      <c r="G324" s="36"/>
      <c r="H324" s="36"/>
      <c r="I324" s="36"/>
      <c r="J324" s="36"/>
      <c r="K324" s="36"/>
      <c r="L324" s="36"/>
      <c r="M324" s="36"/>
      <c r="N324" s="36"/>
      <c r="O324" s="36"/>
      <c r="P324" s="36"/>
      <c r="Q324" s="36"/>
      <c r="R324" s="38"/>
      <c r="S324" s="36"/>
      <c r="T324" s="36"/>
      <c r="U324" s="36"/>
      <c r="V324" s="36"/>
      <c r="W324" s="36"/>
      <c r="X324" s="36"/>
      <c r="Y324" s="36"/>
      <c r="Z324" s="36"/>
      <c r="AA324" s="36"/>
    </row>
    <row r="325" spans="1:27" x14ac:dyDescent="0.25">
      <c r="A325" s="36"/>
      <c r="B325" s="36"/>
      <c r="C325" s="36"/>
      <c r="D325" s="36"/>
      <c r="E325" s="36"/>
      <c r="F325" s="36"/>
      <c r="G325" s="36"/>
      <c r="H325" s="36"/>
      <c r="I325" s="36"/>
      <c r="J325" s="36"/>
      <c r="K325" s="36"/>
      <c r="L325" s="36"/>
      <c r="M325" s="36"/>
      <c r="N325" s="36"/>
      <c r="O325" s="36"/>
      <c r="P325" s="36"/>
      <c r="Q325" s="36"/>
      <c r="R325" s="38"/>
      <c r="S325" s="36"/>
      <c r="T325" s="36"/>
      <c r="U325" s="36"/>
      <c r="V325" s="36"/>
      <c r="W325" s="36"/>
      <c r="X325" s="36"/>
      <c r="Y325" s="36"/>
      <c r="Z325" s="36"/>
      <c r="AA325" s="36"/>
    </row>
    <row r="326" spans="1:27" x14ac:dyDescent="0.25">
      <c r="A326" s="36"/>
      <c r="B326" s="36"/>
      <c r="C326" s="36"/>
      <c r="D326" s="36"/>
      <c r="E326" s="36"/>
      <c r="F326" s="36"/>
      <c r="G326" s="36"/>
      <c r="H326" s="36"/>
      <c r="I326" s="36"/>
      <c r="J326" s="36"/>
      <c r="K326" s="36"/>
      <c r="L326" s="36"/>
      <c r="M326" s="36"/>
      <c r="N326" s="36"/>
      <c r="O326" s="36"/>
      <c r="P326" s="36"/>
      <c r="Q326" s="36"/>
      <c r="R326" s="38"/>
      <c r="S326" s="36"/>
      <c r="T326" s="36"/>
      <c r="U326" s="36"/>
      <c r="V326" s="36"/>
      <c r="W326" s="36"/>
      <c r="X326" s="36"/>
      <c r="Y326" s="36"/>
      <c r="Z326" s="36"/>
      <c r="AA326" s="36"/>
    </row>
    <row r="327" spans="1:27" x14ac:dyDescent="0.25">
      <c r="A327" s="36"/>
      <c r="B327" s="36"/>
      <c r="C327" s="36"/>
      <c r="D327" s="36"/>
      <c r="E327" s="36"/>
      <c r="F327" s="36"/>
      <c r="G327" s="36"/>
      <c r="H327" s="36"/>
      <c r="I327" s="36"/>
      <c r="J327" s="36"/>
      <c r="K327" s="36"/>
      <c r="L327" s="36"/>
      <c r="M327" s="36"/>
      <c r="N327" s="36"/>
      <c r="O327" s="36"/>
      <c r="P327" s="36"/>
      <c r="Q327" s="36"/>
      <c r="R327" s="38"/>
      <c r="S327" s="36"/>
      <c r="T327" s="36"/>
      <c r="U327" s="36"/>
      <c r="V327" s="36"/>
      <c r="W327" s="36"/>
      <c r="X327" s="36"/>
      <c r="Y327" s="36"/>
      <c r="Z327" s="36"/>
      <c r="AA327" s="36"/>
    </row>
    <row r="328" spans="1:27" x14ac:dyDescent="0.25">
      <c r="A328" s="36"/>
      <c r="B328" s="36"/>
      <c r="C328" s="36"/>
      <c r="D328" s="36"/>
      <c r="E328" s="36"/>
      <c r="F328" s="36"/>
      <c r="G328" s="36"/>
      <c r="H328" s="36"/>
      <c r="I328" s="36"/>
      <c r="J328" s="36"/>
      <c r="K328" s="36"/>
      <c r="L328" s="36"/>
      <c r="M328" s="36"/>
      <c r="N328" s="36"/>
      <c r="O328" s="36"/>
      <c r="P328" s="36"/>
      <c r="Q328" s="36"/>
      <c r="R328" s="38"/>
      <c r="S328" s="36"/>
      <c r="T328" s="36"/>
      <c r="U328" s="36"/>
      <c r="V328" s="36"/>
      <c r="W328" s="36"/>
      <c r="X328" s="36"/>
      <c r="Y328" s="36"/>
      <c r="Z328" s="36"/>
      <c r="AA328" s="36"/>
    </row>
    <row r="329" spans="1:27" x14ac:dyDescent="0.25">
      <c r="A329" s="36"/>
      <c r="B329" s="36"/>
      <c r="C329" s="36"/>
      <c r="D329" s="36"/>
      <c r="E329" s="36"/>
      <c r="F329" s="36"/>
      <c r="G329" s="36"/>
      <c r="H329" s="36"/>
      <c r="I329" s="36"/>
      <c r="J329" s="36"/>
      <c r="K329" s="36"/>
      <c r="L329" s="36"/>
      <c r="M329" s="36"/>
      <c r="N329" s="36"/>
      <c r="O329" s="36"/>
      <c r="P329" s="36"/>
      <c r="Q329" s="36"/>
      <c r="R329" s="38"/>
      <c r="S329" s="36"/>
      <c r="T329" s="36"/>
      <c r="U329" s="36"/>
      <c r="V329" s="36"/>
      <c r="W329" s="36"/>
      <c r="X329" s="36"/>
      <c r="Y329" s="36"/>
      <c r="Z329" s="36"/>
      <c r="AA329" s="36"/>
    </row>
    <row r="330" spans="1:27" x14ac:dyDescent="0.25">
      <c r="A330" s="36"/>
      <c r="B330" s="36"/>
      <c r="C330" s="36"/>
      <c r="D330" s="36"/>
      <c r="E330" s="36"/>
      <c r="F330" s="36"/>
      <c r="G330" s="36"/>
      <c r="H330" s="36"/>
      <c r="I330" s="36"/>
      <c r="J330" s="36"/>
      <c r="K330" s="36"/>
      <c r="L330" s="36"/>
      <c r="M330" s="36"/>
      <c r="N330" s="36"/>
      <c r="O330" s="36"/>
      <c r="P330" s="36"/>
      <c r="Q330" s="36"/>
      <c r="R330" s="38"/>
      <c r="S330" s="36"/>
      <c r="T330" s="36"/>
      <c r="U330" s="36"/>
      <c r="V330" s="36"/>
      <c r="W330" s="36"/>
      <c r="X330" s="36"/>
      <c r="Y330" s="36"/>
      <c r="Z330" s="36"/>
      <c r="AA330" s="36"/>
    </row>
    <row r="331" spans="1:27" x14ac:dyDescent="0.25">
      <c r="A331" s="36"/>
      <c r="B331" s="36"/>
      <c r="C331" s="36"/>
      <c r="D331" s="36"/>
      <c r="E331" s="36"/>
      <c r="F331" s="36"/>
      <c r="G331" s="36"/>
      <c r="H331" s="36"/>
      <c r="I331" s="36"/>
      <c r="J331" s="36"/>
      <c r="K331" s="36"/>
      <c r="L331" s="36"/>
      <c r="M331" s="36"/>
      <c r="N331" s="36"/>
      <c r="O331" s="36"/>
      <c r="P331" s="36"/>
      <c r="Q331" s="36"/>
      <c r="R331" s="38"/>
      <c r="S331" s="36"/>
      <c r="T331" s="36"/>
      <c r="U331" s="36"/>
      <c r="V331" s="36"/>
      <c r="W331" s="36"/>
      <c r="X331" s="36"/>
      <c r="Y331" s="36"/>
      <c r="Z331" s="36"/>
      <c r="AA331" s="36"/>
    </row>
    <row r="332" spans="1:27" x14ac:dyDescent="0.25">
      <c r="A332" s="36"/>
      <c r="B332" s="36"/>
      <c r="C332" s="36"/>
      <c r="D332" s="36"/>
      <c r="E332" s="36"/>
      <c r="F332" s="36"/>
      <c r="G332" s="36"/>
      <c r="H332" s="36"/>
      <c r="I332" s="36"/>
      <c r="J332" s="36"/>
      <c r="K332" s="36"/>
      <c r="L332" s="36"/>
      <c r="M332" s="36"/>
      <c r="N332" s="36"/>
      <c r="O332" s="36"/>
      <c r="P332" s="36"/>
      <c r="Q332" s="36"/>
      <c r="R332" s="38"/>
      <c r="S332" s="36"/>
      <c r="T332" s="36"/>
      <c r="U332" s="36"/>
      <c r="V332" s="36"/>
      <c r="W332" s="36"/>
      <c r="X332" s="36"/>
      <c r="Y332" s="36"/>
      <c r="Z332" s="36"/>
      <c r="AA332" s="36"/>
    </row>
    <row r="333" spans="1:27" x14ac:dyDescent="0.25">
      <c r="A333" s="36"/>
      <c r="B333" s="36"/>
      <c r="C333" s="36"/>
      <c r="D333" s="36"/>
      <c r="E333" s="36"/>
      <c r="F333" s="36"/>
      <c r="G333" s="36"/>
      <c r="H333" s="36"/>
      <c r="I333" s="36"/>
      <c r="J333" s="36"/>
      <c r="K333" s="36"/>
      <c r="L333" s="36"/>
      <c r="M333" s="36"/>
      <c r="N333" s="36"/>
      <c r="O333" s="36"/>
      <c r="P333" s="36"/>
      <c r="Q333" s="36"/>
      <c r="R333" s="38"/>
      <c r="S333" s="36"/>
      <c r="T333" s="36"/>
      <c r="U333" s="36"/>
      <c r="V333" s="36"/>
      <c r="W333" s="36"/>
      <c r="X333" s="36"/>
      <c r="Y333" s="36"/>
      <c r="Z333" s="36"/>
      <c r="AA333" s="36"/>
    </row>
    <row r="334" spans="1:27" x14ac:dyDescent="0.25">
      <c r="A334" s="36"/>
      <c r="B334" s="36"/>
      <c r="C334" s="36"/>
      <c r="D334" s="36"/>
      <c r="E334" s="36"/>
      <c r="F334" s="36"/>
      <c r="G334" s="36"/>
      <c r="H334" s="36"/>
      <c r="I334" s="36"/>
      <c r="J334" s="36"/>
      <c r="K334" s="36"/>
      <c r="L334" s="36"/>
      <c r="M334" s="36"/>
      <c r="N334" s="36"/>
      <c r="O334" s="36"/>
      <c r="P334" s="36"/>
      <c r="Q334" s="36"/>
      <c r="R334" s="38"/>
      <c r="S334" s="36"/>
      <c r="T334" s="36"/>
      <c r="U334" s="36"/>
      <c r="V334" s="36"/>
      <c r="W334" s="36"/>
      <c r="X334" s="36"/>
      <c r="Y334" s="36"/>
      <c r="Z334" s="36"/>
      <c r="AA334" s="36"/>
    </row>
    <row r="335" spans="1:27" x14ac:dyDescent="0.25">
      <c r="A335" s="36"/>
      <c r="B335" s="36"/>
      <c r="C335" s="36"/>
      <c r="D335" s="36"/>
      <c r="E335" s="36"/>
      <c r="F335" s="36"/>
      <c r="G335" s="36"/>
      <c r="H335" s="36"/>
      <c r="I335" s="36"/>
      <c r="J335" s="36"/>
      <c r="K335" s="36"/>
      <c r="L335" s="36"/>
      <c r="M335" s="36"/>
      <c r="N335" s="36"/>
      <c r="O335" s="36"/>
      <c r="P335" s="36"/>
      <c r="Q335" s="36"/>
      <c r="R335" s="38"/>
      <c r="S335" s="36"/>
      <c r="T335" s="36"/>
      <c r="U335" s="36"/>
      <c r="V335" s="36"/>
      <c r="W335" s="36"/>
      <c r="X335" s="36"/>
      <c r="Y335" s="36"/>
      <c r="Z335" s="36"/>
      <c r="AA335" s="36"/>
    </row>
    <row r="336" spans="1:27" x14ac:dyDescent="0.25">
      <c r="A336" s="36"/>
      <c r="B336" s="36"/>
      <c r="C336" s="36"/>
      <c r="D336" s="36"/>
      <c r="E336" s="36"/>
      <c r="F336" s="36"/>
      <c r="G336" s="36"/>
      <c r="H336" s="36"/>
      <c r="I336" s="36"/>
      <c r="J336" s="36"/>
      <c r="K336" s="36"/>
      <c r="L336" s="36"/>
      <c r="M336" s="36"/>
      <c r="N336" s="36"/>
      <c r="O336" s="36"/>
      <c r="P336" s="36"/>
      <c r="Q336" s="36"/>
      <c r="R336" s="38"/>
      <c r="S336" s="36"/>
      <c r="T336" s="36"/>
      <c r="U336" s="36"/>
      <c r="V336" s="36"/>
      <c r="W336" s="36"/>
      <c r="X336" s="36"/>
      <c r="Y336" s="36"/>
      <c r="Z336" s="36"/>
      <c r="AA336" s="36"/>
    </row>
    <row r="337" spans="1:27" x14ac:dyDescent="0.25">
      <c r="A337" s="36"/>
      <c r="B337" s="36"/>
      <c r="C337" s="36"/>
      <c r="D337" s="36"/>
      <c r="E337" s="36"/>
      <c r="F337" s="36"/>
      <c r="G337" s="36"/>
      <c r="H337" s="36"/>
      <c r="I337" s="36"/>
      <c r="J337" s="36"/>
      <c r="K337" s="36"/>
      <c r="L337" s="36"/>
      <c r="M337" s="36"/>
      <c r="N337" s="36"/>
      <c r="O337" s="36"/>
      <c r="P337" s="36"/>
      <c r="Q337" s="36"/>
      <c r="R337" s="38"/>
      <c r="S337" s="36"/>
      <c r="T337" s="36"/>
      <c r="U337" s="36"/>
      <c r="V337" s="36"/>
      <c r="W337" s="36"/>
      <c r="X337" s="36"/>
      <c r="Y337" s="36"/>
      <c r="Z337" s="36"/>
      <c r="AA337" s="36"/>
    </row>
    <row r="338" spans="1:27" x14ac:dyDescent="0.25">
      <c r="A338" s="36"/>
      <c r="B338" s="36"/>
      <c r="C338" s="36"/>
      <c r="D338" s="36"/>
      <c r="E338" s="36"/>
      <c r="F338" s="36"/>
      <c r="G338" s="36"/>
      <c r="H338" s="36"/>
      <c r="I338" s="36"/>
      <c r="J338" s="36"/>
      <c r="K338" s="36"/>
      <c r="L338" s="36"/>
      <c r="M338" s="36"/>
      <c r="N338" s="36"/>
      <c r="O338" s="36"/>
      <c r="P338" s="36"/>
      <c r="Q338" s="36"/>
      <c r="R338" s="38"/>
      <c r="S338" s="36"/>
      <c r="T338" s="36"/>
      <c r="U338" s="36"/>
      <c r="V338" s="36"/>
      <c r="W338" s="36"/>
      <c r="X338" s="36"/>
      <c r="Y338" s="36"/>
      <c r="Z338" s="36"/>
      <c r="AA338" s="36"/>
    </row>
    <row r="339" spans="1:27" x14ac:dyDescent="0.25">
      <c r="A339" s="36"/>
      <c r="B339" s="36"/>
      <c r="C339" s="36"/>
      <c r="D339" s="36"/>
      <c r="E339" s="36"/>
      <c r="F339" s="36"/>
      <c r="G339" s="36"/>
      <c r="H339" s="36"/>
      <c r="I339" s="36"/>
      <c r="J339" s="36"/>
      <c r="K339" s="36"/>
      <c r="L339" s="36"/>
      <c r="M339" s="36"/>
      <c r="N339" s="36"/>
      <c r="O339" s="36"/>
      <c r="P339" s="36"/>
      <c r="Q339" s="36"/>
      <c r="R339" s="38"/>
      <c r="S339" s="36"/>
      <c r="T339" s="36"/>
      <c r="U339" s="36"/>
      <c r="V339" s="36"/>
      <c r="W339" s="36"/>
      <c r="X339" s="36"/>
      <c r="Y339" s="36"/>
      <c r="Z339" s="36"/>
      <c r="AA339" s="36"/>
    </row>
    <row r="340" spans="1:27" x14ac:dyDescent="0.25">
      <c r="A340" s="36"/>
      <c r="B340" s="36"/>
      <c r="C340" s="36"/>
      <c r="D340" s="36"/>
      <c r="E340" s="36"/>
      <c r="F340" s="36"/>
      <c r="G340" s="36"/>
      <c r="H340" s="36"/>
      <c r="I340" s="36"/>
      <c r="J340" s="36"/>
      <c r="K340" s="36"/>
      <c r="L340" s="36"/>
      <c r="M340" s="36"/>
      <c r="N340" s="36"/>
      <c r="O340" s="36"/>
      <c r="P340" s="36"/>
      <c r="Q340" s="36"/>
      <c r="R340" s="38"/>
      <c r="S340" s="36"/>
      <c r="T340" s="36"/>
      <c r="U340" s="36"/>
      <c r="V340" s="36"/>
      <c r="W340" s="36"/>
      <c r="X340" s="36"/>
      <c r="Y340" s="36"/>
      <c r="Z340" s="36"/>
      <c r="AA340" s="36"/>
    </row>
    <row r="341" spans="1:27" x14ac:dyDescent="0.25">
      <c r="A341" s="36"/>
      <c r="B341" s="36"/>
      <c r="C341" s="36"/>
      <c r="D341" s="36"/>
      <c r="E341" s="36"/>
      <c r="F341" s="36"/>
      <c r="G341" s="36"/>
      <c r="H341" s="36"/>
      <c r="I341" s="36"/>
      <c r="J341" s="36"/>
      <c r="K341" s="36"/>
      <c r="L341" s="36"/>
      <c r="M341" s="36"/>
      <c r="N341" s="36"/>
      <c r="O341" s="36"/>
      <c r="P341" s="36"/>
      <c r="Q341" s="36"/>
      <c r="R341" s="38"/>
      <c r="S341" s="36"/>
      <c r="T341" s="36"/>
      <c r="U341" s="36"/>
      <c r="V341" s="36"/>
      <c r="W341" s="36"/>
      <c r="X341" s="36"/>
      <c r="Y341" s="36"/>
      <c r="Z341" s="36"/>
      <c r="AA341" s="36"/>
    </row>
    <row r="342" spans="1:27" x14ac:dyDescent="0.25">
      <c r="A342" s="36"/>
      <c r="B342" s="36"/>
      <c r="C342" s="36"/>
      <c r="D342" s="36"/>
      <c r="E342" s="36"/>
      <c r="F342" s="36"/>
      <c r="G342" s="36"/>
      <c r="H342" s="36"/>
      <c r="I342" s="36"/>
      <c r="J342" s="36"/>
      <c r="K342" s="36"/>
      <c r="L342" s="36"/>
      <c r="M342" s="36"/>
      <c r="N342" s="36"/>
      <c r="O342" s="36"/>
      <c r="P342" s="36"/>
      <c r="Q342" s="36"/>
      <c r="R342" s="38"/>
      <c r="S342" s="36"/>
      <c r="T342" s="36"/>
      <c r="U342" s="36"/>
      <c r="V342" s="36"/>
      <c r="W342" s="36"/>
      <c r="X342" s="36"/>
      <c r="Y342" s="36"/>
      <c r="Z342" s="36"/>
      <c r="AA342" s="36"/>
    </row>
    <row r="343" spans="1:27" x14ac:dyDescent="0.25">
      <c r="A343" s="36"/>
      <c r="B343" s="36"/>
      <c r="C343" s="36"/>
      <c r="D343" s="36"/>
      <c r="E343" s="36"/>
      <c r="F343" s="36"/>
      <c r="G343" s="36"/>
      <c r="H343" s="36"/>
      <c r="I343" s="36"/>
      <c r="J343" s="36"/>
      <c r="K343" s="36"/>
      <c r="L343" s="36"/>
      <c r="M343" s="36"/>
      <c r="N343" s="36"/>
      <c r="O343" s="36"/>
      <c r="P343" s="36"/>
      <c r="Q343" s="36"/>
      <c r="R343" s="38"/>
      <c r="S343" s="36"/>
      <c r="T343" s="36"/>
      <c r="U343" s="36"/>
      <c r="V343" s="36"/>
      <c r="W343" s="36"/>
      <c r="X343" s="36"/>
      <c r="Y343" s="36"/>
      <c r="Z343" s="36"/>
      <c r="AA343" s="36"/>
    </row>
    <row r="344" spans="1:27" x14ac:dyDescent="0.25">
      <c r="A344" s="36"/>
      <c r="B344" s="36"/>
      <c r="C344" s="36"/>
      <c r="D344" s="36"/>
      <c r="E344" s="36"/>
      <c r="F344" s="36"/>
      <c r="G344" s="36"/>
      <c r="H344" s="36"/>
      <c r="I344" s="36"/>
      <c r="J344" s="36"/>
      <c r="K344" s="36"/>
      <c r="L344" s="36"/>
      <c r="M344" s="36"/>
      <c r="N344" s="36"/>
      <c r="O344" s="36"/>
      <c r="P344" s="36"/>
      <c r="Q344" s="36"/>
      <c r="R344" s="38"/>
      <c r="S344" s="36"/>
      <c r="T344" s="36"/>
      <c r="U344" s="36"/>
      <c r="V344" s="36"/>
      <c r="W344" s="36"/>
      <c r="X344" s="36"/>
      <c r="Y344" s="36"/>
      <c r="Z344" s="36"/>
      <c r="AA344" s="36"/>
    </row>
    <row r="345" spans="1:27" x14ac:dyDescent="0.25">
      <c r="A345" s="36"/>
      <c r="B345" s="36"/>
      <c r="C345" s="36"/>
      <c r="D345" s="36"/>
      <c r="E345" s="36"/>
      <c r="F345" s="36"/>
      <c r="G345" s="36"/>
      <c r="H345" s="36"/>
      <c r="I345" s="36"/>
      <c r="J345" s="36"/>
      <c r="K345" s="36"/>
      <c r="L345" s="36"/>
      <c r="M345" s="36"/>
      <c r="N345" s="36"/>
      <c r="O345" s="36"/>
      <c r="P345" s="36"/>
      <c r="Q345" s="36"/>
      <c r="R345" s="38"/>
      <c r="S345" s="36"/>
      <c r="T345" s="36"/>
      <c r="U345" s="36"/>
      <c r="V345" s="36"/>
      <c r="W345" s="36"/>
      <c r="X345" s="36"/>
      <c r="Y345" s="36"/>
      <c r="Z345" s="36"/>
      <c r="AA345" s="36"/>
    </row>
    <row r="346" spans="1:27" x14ac:dyDescent="0.25">
      <c r="A346" s="36"/>
      <c r="B346" s="36"/>
      <c r="C346" s="36"/>
      <c r="D346" s="36"/>
      <c r="E346" s="36"/>
      <c r="F346" s="36"/>
      <c r="G346" s="36"/>
      <c r="H346" s="36"/>
      <c r="I346" s="36"/>
      <c r="J346" s="36"/>
      <c r="K346" s="36"/>
      <c r="L346" s="36"/>
      <c r="M346" s="36"/>
      <c r="N346" s="36"/>
      <c r="O346" s="36"/>
      <c r="P346" s="36"/>
      <c r="Q346" s="36"/>
      <c r="R346" s="38"/>
      <c r="S346" s="36"/>
      <c r="T346" s="36"/>
      <c r="U346" s="36"/>
      <c r="V346" s="36"/>
      <c r="W346" s="36"/>
      <c r="X346" s="36"/>
      <c r="Y346" s="36"/>
      <c r="Z346" s="36"/>
      <c r="AA346" s="36"/>
    </row>
    <row r="347" spans="1:27" x14ac:dyDescent="0.25">
      <c r="A347" s="36"/>
      <c r="B347" s="36"/>
      <c r="C347" s="36"/>
      <c r="D347" s="36"/>
      <c r="E347" s="36"/>
      <c r="F347" s="36"/>
      <c r="G347" s="36"/>
      <c r="H347" s="36"/>
      <c r="I347" s="36"/>
      <c r="J347" s="36"/>
      <c r="K347" s="36"/>
      <c r="L347" s="36"/>
      <c r="M347" s="36"/>
      <c r="N347" s="36"/>
      <c r="O347" s="36"/>
      <c r="P347" s="36"/>
      <c r="Q347" s="36"/>
      <c r="R347" s="38"/>
      <c r="S347" s="36"/>
      <c r="T347" s="36"/>
      <c r="U347" s="36"/>
      <c r="V347" s="36"/>
      <c r="W347" s="36"/>
      <c r="X347" s="36"/>
      <c r="Y347" s="36"/>
      <c r="Z347" s="36"/>
      <c r="AA347" s="36"/>
    </row>
    <row r="348" spans="1:27" x14ac:dyDescent="0.25">
      <c r="A348" s="36"/>
      <c r="B348" s="36"/>
      <c r="C348" s="36"/>
      <c r="D348" s="36"/>
      <c r="E348" s="36"/>
      <c r="F348" s="36"/>
      <c r="G348" s="36"/>
      <c r="H348" s="36"/>
      <c r="I348" s="36"/>
      <c r="J348" s="36"/>
      <c r="K348" s="36"/>
      <c r="L348" s="36"/>
      <c r="M348" s="36"/>
      <c r="N348" s="36"/>
      <c r="O348" s="36"/>
      <c r="P348" s="36"/>
      <c r="Q348" s="36"/>
      <c r="R348" s="38"/>
      <c r="S348" s="36"/>
      <c r="T348" s="36"/>
      <c r="U348" s="36"/>
      <c r="V348" s="36"/>
      <c r="W348" s="36"/>
      <c r="X348" s="36"/>
      <c r="Y348" s="36"/>
      <c r="Z348" s="36"/>
      <c r="AA348" s="36"/>
    </row>
    <row r="349" spans="1:27" x14ac:dyDescent="0.25">
      <c r="A349" s="36"/>
      <c r="B349" s="36"/>
      <c r="C349" s="36"/>
      <c r="D349" s="36"/>
      <c r="E349" s="36"/>
      <c r="F349" s="36"/>
      <c r="G349" s="36"/>
      <c r="H349" s="36"/>
      <c r="I349" s="36"/>
      <c r="J349" s="36"/>
      <c r="K349" s="36"/>
      <c r="L349" s="36"/>
      <c r="M349" s="36"/>
      <c r="N349" s="36"/>
      <c r="O349" s="36"/>
      <c r="P349" s="36"/>
      <c r="Q349" s="36"/>
      <c r="R349" s="38"/>
      <c r="S349" s="36"/>
      <c r="T349" s="36"/>
      <c r="U349" s="36"/>
      <c r="V349" s="36"/>
      <c r="W349" s="36"/>
      <c r="X349" s="36"/>
      <c r="Y349" s="36"/>
      <c r="Z349" s="36"/>
      <c r="AA349" s="36"/>
    </row>
    <row r="350" spans="1:27" x14ac:dyDescent="0.25">
      <c r="A350" s="36"/>
      <c r="B350" s="36"/>
      <c r="C350" s="36"/>
      <c r="D350" s="36"/>
      <c r="E350" s="36"/>
      <c r="F350" s="36"/>
      <c r="G350" s="36"/>
      <c r="H350" s="36"/>
      <c r="I350" s="36"/>
      <c r="J350" s="36"/>
      <c r="K350" s="36"/>
      <c r="L350" s="36"/>
      <c r="M350" s="36"/>
      <c r="N350" s="36"/>
      <c r="O350" s="36"/>
      <c r="P350" s="36"/>
      <c r="Q350" s="36"/>
      <c r="R350" s="38"/>
      <c r="S350" s="36"/>
      <c r="T350" s="36"/>
      <c r="U350" s="36"/>
      <c r="V350" s="36"/>
      <c r="W350" s="36"/>
      <c r="X350" s="36"/>
      <c r="Y350" s="36"/>
      <c r="Z350" s="36"/>
      <c r="AA350" s="36"/>
    </row>
    <row r="351" spans="1:27" x14ac:dyDescent="0.25">
      <c r="A351" s="36"/>
      <c r="B351" s="36"/>
      <c r="C351" s="36"/>
      <c r="D351" s="36"/>
      <c r="E351" s="36"/>
      <c r="F351" s="36"/>
      <c r="G351" s="36"/>
      <c r="H351" s="36"/>
      <c r="I351" s="36"/>
      <c r="J351" s="36"/>
      <c r="K351" s="36"/>
      <c r="L351" s="36"/>
      <c r="M351" s="36"/>
      <c r="N351" s="36"/>
      <c r="O351" s="36"/>
      <c r="P351" s="36"/>
      <c r="Q351" s="36"/>
      <c r="R351" s="38"/>
      <c r="S351" s="36"/>
      <c r="T351" s="36"/>
      <c r="U351" s="36"/>
      <c r="V351" s="36"/>
      <c r="W351" s="36"/>
      <c r="X351" s="36"/>
      <c r="Y351" s="36"/>
      <c r="Z351" s="36"/>
      <c r="AA351" s="36"/>
    </row>
    <row r="352" spans="1:27" x14ac:dyDescent="0.25">
      <c r="A352" s="36"/>
      <c r="B352" s="36"/>
      <c r="C352" s="36"/>
      <c r="D352" s="36"/>
      <c r="E352" s="36"/>
      <c r="F352" s="36"/>
      <c r="G352" s="36"/>
      <c r="H352" s="36"/>
      <c r="I352" s="36"/>
      <c r="J352" s="36"/>
      <c r="K352" s="36"/>
      <c r="L352" s="36"/>
      <c r="M352" s="36"/>
      <c r="N352" s="36"/>
      <c r="O352" s="36"/>
      <c r="P352" s="36"/>
      <c r="Q352" s="36"/>
      <c r="R352" s="38"/>
      <c r="S352" s="36"/>
      <c r="T352" s="36"/>
      <c r="U352" s="36"/>
      <c r="V352" s="36"/>
      <c r="W352" s="36"/>
      <c r="X352" s="36"/>
      <c r="Y352" s="36"/>
      <c r="Z352" s="36"/>
      <c r="AA352" s="36"/>
    </row>
    <row r="353" spans="1:27" x14ac:dyDescent="0.25">
      <c r="A353" s="36"/>
      <c r="B353" s="36"/>
      <c r="C353" s="36"/>
      <c r="D353" s="36"/>
      <c r="E353" s="36"/>
      <c r="F353" s="36"/>
      <c r="G353" s="36"/>
      <c r="H353" s="36"/>
      <c r="I353" s="36"/>
      <c r="J353" s="36"/>
      <c r="K353" s="36"/>
      <c r="L353" s="36"/>
      <c r="M353" s="36"/>
      <c r="N353" s="36"/>
      <c r="O353" s="36"/>
      <c r="P353" s="36"/>
      <c r="Q353" s="36"/>
      <c r="R353" s="38"/>
      <c r="S353" s="36"/>
      <c r="T353" s="36"/>
      <c r="U353" s="36"/>
      <c r="V353" s="36"/>
      <c r="W353" s="36"/>
      <c r="X353" s="36"/>
      <c r="Y353" s="36"/>
      <c r="Z353" s="36"/>
      <c r="AA353" s="36"/>
    </row>
    <row r="354" spans="1:27" x14ac:dyDescent="0.25">
      <c r="A354" s="36"/>
      <c r="B354" s="36"/>
      <c r="C354" s="36"/>
      <c r="D354" s="36"/>
      <c r="E354" s="36"/>
      <c r="F354" s="36"/>
      <c r="G354" s="36"/>
      <c r="H354" s="36"/>
      <c r="I354" s="36"/>
      <c r="J354" s="36"/>
      <c r="K354" s="36"/>
      <c r="L354" s="36"/>
      <c r="M354" s="36"/>
      <c r="N354" s="36"/>
      <c r="O354" s="36"/>
      <c r="P354" s="36"/>
      <c r="Q354" s="36"/>
      <c r="R354" s="38"/>
      <c r="S354" s="36"/>
      <c r="T354" s="36"/>
      <c r="U354" s="36"/>
      <c r="V354" s="36"/>
      <c r="W354" s="36"/>
      <c r="X354" s="36"/>
      <c r="Y354" s="36"/>
      <c r="Z354" s="36"/>
      <c r="AA354" s="36"/>
    </row>
    <row r="355" spans="1:27" x14ac:dyDescent="0.25">
      <c r="A355" s="36"/>
      <c r="B355" s="36"/>
      <c r="C355" s="36"/>
      <c r="D355" s="36"/>
      <c r="E355" s="36"/>
      <c r="F355" s="36"/>
      <c r="G355" s="36"/>
      <c r="H355" s="36"/>
      <c r="I355" s="36"/>
      <c r="J355" s="36"/>
      <c r="K355" s="36"/>
      <c r="L355" s="36"/>
      <c r="M355" s="36"/>
      <c r="N355" s="36"/>
      <c r="O355" s="36"/>
      <c r="P355" s="36"/>
      <c r="Q355" s="36"/>
      <c r="R355" s="38"/>
      <c r="S355" s="36"/>
      <c r="T355" s="36"/>
      <c r="U355" s="36"/>
      <c r="V355" s="36"/>
      <c r="W355" s="36"/>
      <c r="X355" s="36"/>
      <c r="Y355" s="36"/>
      <c r="Z355" s="36"/>
      <c r="AA355" s="36"/>
    </row>
    <row r="356" spans="1:27" x14ac:dyDescent="0.25">
      <c r="A356" s="36"/>
      <c r="B356" s="36"/>
      <c r="C356" s="36"/>
      <c r="D356" s="36"/>
      <c r="E356" s="36"/>
      <c r="F356" s="36"/>
      <c r="G356" s="36"/>
      <c r="H356" s="36"/>
      <c r="I356" s="36"/>
      <c r="J356" s="36"/>
      <c r="K356" s="36"/>
      <c r="L356" s="36"/>
      <c r="M356" s="36"/>
      <c r="N356" s="36"/>
      <c r="O356" s="36"/>
      <c r="P356" s="36"/>
      <c r="Q356" s="36"/>
      <c r="R356" s="38"/>
      <c r="S356" s="36"/>
      <c r="T356" s="36"/>
      <c r="U356" s="36"/>
      <c r="V356" s="36"/>
      <c r="W356" s="36"/>
      <c r="X356" s="36"/>
      <c r="Y356" s="36"/>
      <c r="Z356" s="36"/>
      <c r="AA356" s="36"/>
    </row>
    <row r="357" spans="1:27" x14ac:dyDescent="0.25">
      <c r="A357" s="36"/>
      <c r="B357" s="36"/>
      <c r="C357" s="36"/>
      <c r="D357" s="36"/>
      <c r="E357" s="36"/>
      <c r="F357" s="36"/>
      <c r="G357" s="36"/>
      <c r="H357" s="36"/>
      <c r="I357" s="36"/>
      <c r="J357" s="36"/>
      <c r="K357" s="36"/>
      <c r="L357" s="36"/>
      <c r="M357" s="36"/>
      <c r="N357" s="36"/>
      <c r="O357" s="36"/>
      <c r="P357" s="36"/>
      <c r="Q357" s="36"/>
      <c r="R357" s="38"/>
      <c r="S357" s="36"/>
      <c r="T357" s="36"/>
      <c r="U357" s="36"/>
      <c r="V357" s="36"/>
      <c r="W357" s="36"/>
      <c r="X357" s="36"/>
      <c r="Y357" s="36"/>
      <c r="Z357" s="36"/>
      <c r="AA357" s="36"/>
    </row>
    <row r="358" spans="1:27" x14ac:dyDescent="0.25">
      <c r="A358" s="36"/>
      <c r="B358" s="36"/>
      <c r="C358" s="36"/>
      <c r="D358" s="36"/>
      <c r="E358" s="36"/>
      <c r="F358" s="36"/>
      <c r="G358" s="36"/>
      <c r="H358" s="36"/>
      <c r="I358" s="36"/>
      <c r="J358" s="36"/>
      <c r="K358" s="36"/>
      <c r="L358" s="36"/>
      <c r="M358" s="36"/>
      <c r="N358" s="36"/>
      <c r="O358" s="36"/>
      <c r="P358" s="36"/>
      <c r="Q358" s="36"/>
      <c r="R358" s="38"/>
      <c r="S358" s="36"/>
      <c r="T358" s="36"/>
      <c r="U358" s="36"/>
      <c r="V358" s="36"/>
      <c r="W358" s="36"/>
      <c r="X358" s="36"/>
      <c r="Y358" s="36"/>
      <c r="Z358" s="36"/>
      <c r="AA358" s="36"/>
    </row>
    <row r="359" spans="1:27" x14ac:dyDescent="0.25">
      <c r="A359" s="36"/>
      <c r="B359" s="36"/>
      <c r="C359" s="36"/>
      <c r="D359" s="36"/>
      <c r="E359" s="36"/>
      <c r="F359" s="36"/>
      <c r="G359" s="36"/>
      <c r="H359" s="36"/>
      <c r="I359" s="36"/>
      <c r="J359" s="36"/>
      <c r="K359" s="36"/>
      <c r="L359" s="36"/>
      <c r="M359" s="36"/>
      <c r="N359" s="36"/>
      <c r="O359" s="36"/>
      <c r="P359" s="36"/>
      <c r="Q359" s="36"/>
      <c r="R359" s="38"/>
      <c r="S359" s="36"/>
      <c r="T359" s="36"/>
      <c r="U359" s="36"/>
      <c r="V359" s="36"/>
      <c r="W359" s="36"/>
      <c r="X359" s="36"/>
      <c r="Y359" s="36"/>
      <c r="Z359" s="36"/>
      <c r="AA359" s="36"/>
    </row>
    <row r="360" spans="1:27" x14ac:dyDescent="0.25">
      <c r="A360" s="36"/>
      <c r="B360" s="36"/>
      <c r="C360" s="36"/>
      <c r="D360" s="36"/>
      <c r="E360" s="36"/>
      <c r="F360" s="36"/>
      <c r="G360" s="36"/>
      <c r="H360" s="36"/>
      <c r="I360" s="36"/>
      <c r="J360" s="36"/>
      <c r="K360" s="36"/>
      <c r="L360" s="36"/>
      <c r="M360" s="36"/>
      <c r="N360" s="36"/>
      <c r="O360" s="36"/>
      <c r="P360" s="36"/>
      <c r="Q360" s="36"/>
      <c r="R360" s="38"/>
      <c r="S360" s="36"/>
      <c r="T360" s="36"/>
      <c r="U360" s="36"/>
      <c r="V360" s="36"/>
      <c r="W360" s="36"/>
      <c r="X360" s="36"/>
      <c r="Y360" s="36"/>
      <c r="Z360" s="36"/>
      <c r="AA360" s="36"/>
    </row>
    <row r="361" spans="1:27" x14ac:dyDescent="0.25">
      <c r="A361" s="36"/>
      <c r="B361" s="36"/>
      <c r="C361" s="36"/>
      <c r="D361" s="36"/>
      <c r="E361" s="36"/>
      <c r="F361" s="36"/>
      <c r="G361" s="36"/>
      <c r="H361" s="36"/>
      <c r="I361" s="36"/>
      <c r="J361" s="36"/>
      <c r="K361" s="36"/>
      <c r="L361" s="36"/>
      <c r="M361" s="36"/>
      <c r="N361" s="36"/>
      <c r="O361" s="36"/>
      <c r="P361" s="36"/>
      <c r="Q361" s="36"/>
      <c r="R361" s="38"/>
      <c r="S361" s="36"/>
      <c r="T361" s="36"/>
      <c r="U361" s="36"/>
      <c r="V361" s="36"/>
      <c r="W361" s="36"/>
      <c r="X361" s="36"/>
      <c r="Y361" s="36"/>
      <c r="Z361" s="36"/>
      <c r="AA361" s="36"/>
    </row>
    <row r="362" spans="1:27" x14ac:dyDescent="0.25">
      <c r="A362" s="36"/>
      <c r="B362" s="36"/>
      <c r="C362" s="36"/>
      <c r="D362" s="36"/>
      <c r="E362" s="36"/>
      <c r="F362" s="36"/>
      <c r="G362" s="36"/>
      <c r="H362" s="36"/>
      <c r="I362" s="36"/>
      <c r="J362" s="36"/>
      <c r="K362" s="36"/>
      <c r="L362" s="36"/>
      <c r="M362" s="36"/>
      <c r="N362" s="36"/>
      <c r="O362" s="36"/>
      <c r="P362" s="36"/>
      <c r="Q362" s="36"/>
      <c r="R362" s="38"/>
      <c r="S362" s="36"/>
      <c r="T362" s="36"/>
      <c r="U362" s="36"/>
      <c r="V362" s="36"/>
      <c r="W362" s="36"/>
      <c r="X362" s="36"/>
      <c r="Y362" s="36"/>
      <c r="Z362" s="36"/>
      <c r="AA362" s="36"/>
    </row>
    <row r="363" spans="1:27" x14ac:dyDescent="0.25">
      <c r="A363" s="36"/>
      <c r="B363" s="36"/>
      <c r="C363" s="36"/>
      <c r="D363" s="36"/>
      <c r="E363" s="36"/>
      <c r="F363" s="36"/>
      <c r="G363" s="36"/>
      <c r="H363" s="36"/>
      <c r="I363" s="36"/>
      <c r="J363" s="36"/>
      <c r="K363" s="36"/>
      <c r="L363" s="36"/>
      <c r="M363" s="36"/>
      <c r="N363" s="36"/>
      <c r="O363" s="36"/>
      <c r="P363" s="36"/>
      <c r="Q363" s="36"/>
      <c r="R363" s="38"/>
      <c r="S363" s="36"/>
      <c r="T363" s="36"/>
      <c r="U363" s="36"/>
      <c r="V363" s="36"/>
      <c r="W363" s="36"/>
      <c r="X363" s="36"/>
      <c r="Y363" s="36"/>
      <c r="Z363" s="36"/>
      <c r="AA363" s="36"/>
    </row>
    <row r="364" spans="1:27" x14ac:dyDescent="0.25">
      <c r="A364" s="36"/>
      <c r="B364" s="36"/>
      <c r="C364" s="36"/>
      <c r="D364" s="36"/>
      <c r="E364" s="36"/>
      <c r="F364" s="36"/>
      <c r="G364" s="36"/>
      <c r="H364" s="36"/>
      <c r="I364" s="36"/>
      <c r="J364" s="36"/>
      <c r="K364" s="36"/>
      <c r="L364" s="36"/>
      <c r="M364" s="36"/>
      <c r="N364" s="36"/>
      <c r="O364" s="36"/>
      <c r="P364" s="36"/>
      <c r="Q364" s="36"/>
      <c r="R364" s="38"/>
      <c r="S364" s="36"/>
      <c r="T364" s="36"/>
      <c r="U364" s="36"/>
      <c r="V364" s="36"/>
      <c r="W364" s="36"/>
      <c r="X364" s="36"/>
      <c r="Y364" s="36"/>
      <c r="Z364" s="36"/>
      <c r="AA364" s="36"/>
    </row>
    <row r="365" spans="1:27" x14ac:dyDescent="0.25">
      <c r="A365" s="36"/>
      <c r="B365" s="36"/>
      <c r="C365" s="36"/>
      <c r="D365" s="36"/>
      <c r="E365" s="36"/>
      <c r="F365" s="36"/>
      <c r="G365" s="36"/>
      <c r="H365" s="36"/>
      <c r="I365" s="36"/>
      <c r="J365" s="36"/>
      <c r="K365" s="36"/>
      <c r="L365" s="36"/>
      <c r="M365" s="36"/>
      <c r="N365" s="36"/>
      <c r="O365" s="36"/>
      <c r="P365" s="36"/>
      <c r="Q365" s="36"/>
      <c r="R365" s="38"/>
      <c r="S365" s="36"/>
      <c r="T365" s="36"/>
      <c r="U365" s="36"/>
      <c r="V365" s="36"/>
      <c r="W365" s="36"/>
      <c r="X365" s="36"/>
      <c r="Y365" s="36"/>
      <c r="Z365" s="36"/>
      <c r="AA365" s="36"/>
    </row>
    <row r="366" spans="1:27" x14ac:dyDescent="0.25">
      <c r="A366" s="36"/>
      <c r="B366" s="36"/>
      <c r="C366" s="36"/>
      <c r="D366" s="36"/>
      <c r="E366" s="36"/>
      <c r="F366" s="36"/>
      <c r="G366" s="36"/>
      <c r="H366" s="36"/>
      <c r="I366" s="36"/>
      <c r="J366" s="36"/>
      <c r="K366" s="36"/>
      <c r="L366" s="36"/>
      <c r="M366" s="36"/>
      <c r="N366" s="36"/>
      <c r="O366" s="36"/>
      <c r="P366" s="36"/>
      <c r="Q366" s="36"/>
      <c r="R366" s="38"/>
      <c r="S366" s="36"/>
      <c r="T366" s="36"/>
      <c r="U366" s="36"/>
      <c r="V366" s="36"/>
      <c r="W366" s="36"/>
      <c r="X366" s="36"/>
      <c r="Y366" s="36"/>
      <c r="Z366" s="36"/>
      <c r="AA366" s="36"/>
    </row>
    <row r="367" spans="1:27" x14ac:dyDescent="0.25">
      <c r="A367" s="36"/>
      <c r="B367" s="36"/>
      <c r="C367" s="36"/>
      <c r="D367" s="36"/>
      <c r="E367" s="36"/>
      <c r="F367" s="36"/>
      <c r="G367" s="36"/>
      <c r="H367" s="36"/>
      <c r="I367" s="36"/>
      <c r="J367" s="36"/>
      <c r="K367" s="36"/>
      <c r="L367" s="36"/>
      <c r="M367" s="36"/>
      <c r="N367" s="36"/>
      <c r="O367" s="36"/>
      <c r="P367" s="36"/>
      <c r="Q367" s="36"/>
      <c r="R367" s="38"/>
      <c r="S367" s="36"/>
      <c r="T367" s="36"/>
      <c r="U367" s="36"/>
      <c r="V367" s="36"/>
      <c r="W367" s="36"/>
      <c r="X367" s="36"/>
      <c r="Y367" s="36"/>
      <c r="Z367" s="36"/>
      <c r="AA367" s="36"/>
    </row>
    <row r="368" spans="1:27" x14ac:dyDescent="0.25">
      <c r="A368" s="36"/>
      <c r="B368" s="36"/>
      <c r="C368" s="36"/>
      <c r="D368" s="36"/>
      <c r="E368" s="36"/>
      <c r="F368" s="36"/>
      <c r="G368" s="36"/>
      <c r="H368" s="36"/>
      <c r="I368" s="36"/>
      <c r="J368" s="36"/>
      <c r="K368" s="36"/>
      <c r="L368" s="36"/>
      <c r="M368" s="36"/>
      <c r="N368" s="36"/>
      <c r="O368" s="36"/>
      <c r="P368" s="36"/>
      <c r="Q368" s="36"/>
      <c r="R368" s="38"/>
      <c r="S368" s="36"/>
      <c r="T368" s="36"/>
      <c r="U368" s="36"/>
      <c r="V368" s="36"/>
      <c r="W368" s="36"/>
      <c r="X368" s="36"/>
      <c r="Y368" s="36"/>
      <c r="Z368" s="36"/>
      <c r="AA368" s="36"/>
    </row>
    <row r="369" spans="1:27" x14ac:dyDescent="0.25">
      <c r="A369" s="36"/>
      <c r="B369" s="36"/>
      <c r="C369" s="36"/>
      <c r="D369" s="36"/>
      <c r="E369" s="36"/>
      <c r="F369" s="36"/>
      <c r="G369" s="36"/>
      <c r="H369" s="36"/>
      <c r="I369" s="36"/>
      <c r="J369" s="36"/>
      <c r="K369" s="36"/>
      <c r="L369" s="36"/>
      <c r="M369" s="36"/>
      <c r="N369" s="36"/>
      <c r="O369" s="36"/>
      <c r="P369" s="36"/>
      <c r="Q369" s="36"/>
      <c r="R369" s="38"/>
      <c r="S369" s="36"/>
      <c r="T369" s="36"/>
      <c r="U369" s="36"/>
      <c r="V369" s="36"/>
      <c r="W369" s="36"/>
      <c r="X369" s="36"/>
      <c r="Y369" s="36"/>
      <c r="Z369" s="36"/>
      <c r="AA369" s="36"/>
    </row>
    <row r="370" spans="1:27" x14ac:dyDescent="0.25">
      <c r="A370" s="36"/>
      <c r="B370" s="36"/>
      <c r="C370" s="36"/>
      <c r="D370" s="36"/>
      <c r="E370" s="36"/>
      <c r="F370" s="36"/>
      <c r="G370" s="36"/>
      <c r="H370" s="36"/>
      <c r="I370" s="36"/>
      <c r="J370" s="36"/>
      <c r="K370" s="36"/>
      <c r="L370" s="36"/>
      <c r="M370" s="36"/>
      <c r="N370" s="36"/>
      <c r="O370" s="36"/>
      <c r="P370" s="36"/>
      <c r="Q370" s="36"/>
      <c r="R370" s="38"/>
      <c r="S370" s="36"/>
      <c r="T370" s="36"/>
      <c r="U370" s="36"/>
      <c r="V370" s="36"/>
      <c r="W370" s="36"/>
      <c r="X370" s="36"/>
      <c r="Y370" s="36"/>
      <c r="Z370" s="36"/>
      <c r="AA370" s="36"/>
    </row>
    <row r="371" spans="1:27" x14ac:dyDescent="0.25">
      <c r="A371" s="36"/>
      <c r="B371" s="36"/>
      <c r="C371" s="36"/>
      <c r="D371" s="36"/>
      <c r="E371" s="36"/>
      <c r="F371" s="36"/>
      <c r="G371" s="36"/>
      <c r="H371" s="36"/>
      <c r="I371" s="36"/>
      <c r="J371" s="36"/>
      <c r="K371" s="36"/>
      <c r="L371" s="36"/>
      <c r="M371" s="36"/>
      <c r="N371" s="36"/>
      <c r="O371" s="36"/>
      <c r="P371" s="36"/>
      <c r="Q371" s="36"/>
      <c r="R371" s="38"/>
      <c r="S371" s="36"/>
      <c r="T371" s="36"/>
      <c r="U371" s="36"/>
      <c r="V371" s="36"/>
      <c r="W371" s="36"/>
      <c r="X371" s="36"/>
      <c r="Y371" s="36"/>
      <c r="Z371" s="36"/>
      <c r="AA371" s="36"/>
    </row>
    <row r="372" spans="1:27" x14ac:dyDescent="0.25">
      <c r="A372" s="36"/>
      <c r="B372" s="36"/>
      <c r="C372" s="36"/>
      <c r="D372" s="36"/>
      <c r="E372" s="36"/>
      <c r="F372" s="36"/>
      <c r="G372" s="36"/>
      <c r="H372" s="36"/>
      <c r="I372" s="36"/>
      <c r="J372" s="36"/>
      <c r="K372" s="36"/>
      <c r="L372" s="36"/>
      <c r="M372" s="36"/>
      <c r="N372" s="36"/>
      <c r="O372" s="36"/>
      <c r="P372" s="36"/>
      <c r="Q372" s="36"/>
      <c r="R372" s="38"/>
      <c r="S372" s="36"/>
      <c r="T372" s="36"/>
      <c r="U372" s="36"/>
      <c r="V372" s="36"/>
      <c r="W372" s="36"/>
      <c r="X372" s="36"/>
      <c r="Y372" s="36"/>
      <c r="Z372" s="36"/>
      <c r="AA372" s="36"/>
    </row>
    <row r="373" spans="1:27" x14ac:dyDescent="0.25">
      <c r="A373" s="36"/>
      <c r="B373" s="36"/>
      <c r="C373" s="36"/>
      <c r="D373" s="36"/>
      <c r="E373" s="36"/>
      <c r="F373" s="36"/>
      <c r="G373" s="36"/>
      <c r="H373" s="36"/>
      <c r="I373" s="36"/>
      <c r="J373" s="36"/>
      <c r="K373" s="36"/>
      <c r="L373" s="36"/>
      <c r="M373" s="36"/>
      <c r="N373" s="36"/>
      <c r="O373" s="36"/>
      <c r="P373" s="36"/>
      <c r="Q373" s="36"/>
      <c r="R373" s="38"/>
      <c r="S373" s="36"/>
      <c r="T373" s="36"/>
      <c r="U373" s="36"/>
      <c r="V373" s="36"/>
      <c r="W373" s="36"/>
      <c r="X373" s="36"/>
      <c r="Y373" s="36"/>
      <c r="Z373" s="36"/>
      <c r="AA373" s="36"/>
    </row>
    <row r="374" spans="1:27" x14ac:dyDescent="0.25">
      <c r="A374" s="36"/>
      <c r="B374" s="36"/>
      <c r="C374" s="36"/>
      <c r="D374" s="36"/>
      <c r="E374" s="36"/>
      <c r="F374" s="36"/>
      <c r="G374" s="36"/>
      <c r="H374" s="36"/>
      <c r="I374" s="36"/>
      <c r="J374" s="36"/>
      <c r="K374" s="36"/>
      <c r="L374" s="36"/>
      <c r="M374" s="36"/>
      <c r="N374" s="36"/>
      <c r="O374" s="36"/>
      <c r="P374" s="36"/>
      <c r="Q374" s="36"/>
      <c r="R374" s="38"/>
      <c r="S374" s="36"/>
      <c r="T374" s="36"/>
      <c r="U374" s="36"/>
      <c r="V374" s="36"/>
      <c r="W374" s="36"/>
      <c r="X374" s="36"/>
      <c r="Y374" s="36"/>
      <c r="Z374" s="36"/>
      <c r="AA374" s="36"/>
    </row>
    <row r="375" spans="1:27" x14ac:dyDescent="0.25">
      <c r="A375" s="36"/>
      <c r="B375" s="36"/>
      <c r="C375" s="36"/>
      <c r="D375" s="36"/>
      <c r="E375" s="36"/>
      <c r="F375" s="36"/>
      <c r="G375" s="36"/>
      <c r="H375" s="36"/>
      <c r="I375" s="36"/>
      <c r="J375" s="36"/>
      <c r="K375" s="36"/>
      <c r="L375" s="36"/>
      <c r="M375" s="36"/>
      <c r="N375" s="36"/>
      <c r="O375" s="36"/>
      <c r="P375" s="36"/>
      <c r="Q375" s="36"/>
      <c r="R375" s="38"/>
      <c r="S375" s="36"/>
      <c r="T375" s="36"/>
      <c r="U375" s="36"/>
      <c r="V375" s="36"/>
      <c r="W375" s="36"/>
      <c r="X375" s="36"/>
      <c r="Y375" s="36"/>
      <c r="Z375" s="36"/>
      <c r="AA375" s="36"/>
    </row>
    <row r="376" spans="1:27" x14ac:dyDescent="0.25">
      <c r="A376" s="36"/>
      <c r="B376" s="36"/>
      <c r="C376" s="36"/>
      <c r="D376" s="36"/>
      <c r="E376" s="36"/>
      <c r="F376" s="36"/>
      <c r="G376" s="36"/>
      <c r="H376" s="36"/>
      <c r="I376" s="36"/>
      <c r="J376" s="36"/>
      <c r="K376" s="36"/>
      <c r="L376" s="36"/>
      <c r="M376" s="36"/>
      <c r="N376" s="36"/>
      <c r="O376" s="36"/>
      <c r="P376" s="36"/>
      <c r="Q376" s="36"/>
      <c r="R376" s="38"/>
      <c r="S376" s="36"/>
      <c r="T376" s="36"/>
      <c r="U376" s="36"/>
      <c r="V376" s="36"/>
      <c r="W376" s="36"/>
      <c r="X376" s="36"/>
      <c r="Y376" s="36"/>
      <c r="Z376" s="36"/>
      <c r="AA376" s="36"/>
    </row>
    <row r="377" spans="1:27" x14ac:dyDescent="0.25">
      <c r="A377" s="36"/>
      <c r="B377" s="36"/>
      <c r="C377" s="36"/>
      <c r="D377" s="36"/>
      <c r="E377" s="36"/>
      <c r="F377" s="36"/>
      <c r="G377" s="36"/>
      <c r="H377" s="36"/>
      <c r="I377" s="36"/>
      <c r="J377" s="36"/>
      <c r="K377" s="36"/>
      <c r="L377" s="36"/>
      <c r="M377" s="36"/>
      <c r="N377" s="36"/>
      <c r="O377" s="36"/>
      <c r="P377" s="36"/>
      <c r="Q377" s="36"/>
      <c r="R377" s="38"/>
      <c r="S377" s="36"/>
      <c r="T377" s="36"/>
      <c r="U377" s="36"/>
      <c r="V377" s="36"/>
      <c r="W377" s="36"/>
      <c r="X377" s="36"/>
      <c r="Y377" s="36"/>
      <c r="Z377" s="36"/>
      <c r="AA377" s="36"/>
    </row>
    <row r="378" spans="1:27" x14ac:dyDescent="0.25">
      <c r="A378" s="36"/>
      <c r="B378" s="36"/>
      <c r="C378" s="36"/>
      <c r="D378" s="36"/>
      <c r="E378" s="36"/>
      <c r="F378" s="36"/>
      <c r="G378" s="36"/>
      <c r="H378" s="36"/>
      <c r="I378" s="36"/>
      <c r="J378" s="36"/>
      <c r="K378" s="36"/>
      <c r="L378" s="36"/>
      <c r="M378" s="36"/>
      <c r="N378" s="36"/>
      <c r="O378" s="36"/>
      <c r="P378" s="36"/>
      <c r="Q378" s="36"/>
      <c r="R378" s="38"/>
      <c r="S378" s="36"/>
      <c r="T378" s="36"/>
      <c r="U378" s="36"/>
      <c r="V378" s="36"/>
      <c r="W378" s="36"/>
      <c r="X378" s="36"/>
      <c r="Y378" s="36"/>
      <c r="Z378" s="36"/>
      <c r="AA378" s="36"/>
    </row>
    <row r="379" spans="1:27" x14ac:dyDescent="0.25">
      <c r="A379" s="36"/>
      <c r="B379" s="36"/>
      <c r="C379" s="36"/>
      <c r="D379" s="36"/>
      <c r="E379" s="36"/>
      <c r="F379" s="36"/>
      <c r="G379" s="36"/>
      <c r="H379" s="36"/>
      <c r="I379" s="36"/>
      <c r="J379" s="36"/>
      <c r="K379" s="36"/>
      <c r="L379" s="36"/>
      <c r="M379" s="36"/>
      <c r="N379" s="36"/>
      <c r="O379" s="36"/>
      <c r="P379" s="36"/>
      <c r="Q379" s="36"/>
      <c r="R379" s="38"/>
      <c r="S379" s="36"/>
      <c r="T379" s="36"/>
      <c r="U379" s="36"/>
      <c r="V379" s="36"/>
      <c r="W379" s="36"/>
      <c r="X379" s="36"/>
      <c r="Y379" s="36"/>
      <c r="Z379" s="36"/>
      <c r="AA379" s="36"/>
    </row>
    <row r="380" spans="1:27" x14ac:dyDescent="0.25">
      <c r="A380" s="36"/>
      <c r="B380" s="36"/>
      <c r="C380" s="36"/>
      <c r="D380" s="36"/>
      <c r="E380" s="36"/>
      <c r="F380" s="36"/>
      <c r="G380" s="36"/>
      <c r="H380" s="36"/>
      <c r="I380" s="36"/>
      <c r="J380" s="36"/>
      <c r="K380" s="36"/>
      <c r="L380" s="36"/>
      <c r="M380" s="36"/>
      <c r="N380" s="36"/>
      <c r="O380" s="36"/>
      <c r="P380" s="36"/>
      <c r="Q380" s="36"/>
      <c r="R380" s="38"/>
      <c r="S380" s="36"/>
      <c r="T380" s="36"/>
      <c r="U380" s="36"/>
      <c r="V380" s="36"/>
      <c r="W380" s="36"/>
      <c r="X380" s="36"/>
      <c r="Y380" s="36"/>
      <c r="Z380" s="36"/>
      <c r="AA380" s="36"/>
    </row>
    <row r="381" spans="1:27" x14ac:dyDescent="0.25">
      <c r="A381" s="36"/>
      <c r="B381" s="36"/>
      <c r="C381" s="36"/>
      <c r="D381" s="36"/>
      <c r="E381" s="36"/>
      <c r="F381" s="36"/>
      <c r="G381" s="36"/>
      <c r="H381" s="36"/>
      <c r="I381" s="36"/>
      <c r="J381" s="36"/>
      <c r="K381" s="36"/>
      <c r="L381" s="36"/>
      <c r="M381" s="36"/>
      <c r="N381" s="36"/>
      <c r="O381" s="36"/>
      <c r="P381" s="36"/>
      <c r="Q381" s="36"/>
      <c r="R381" s="38"/>
      <c r="S381" s="36"/>
      <c r="T381" s="36"/>
      <c r="U381" s="36"/>
      <c r="V381" s="36"/>
      <c r="W381" s="36"/>
      <c r="X381" s="36"/>
      <c r="Y381" s="36"/>
      <c r="Z381" s="36"/>
      <c r="AA381" s="36"/>
    </row>
    <row r="382" spans="1:27" x14ac:dyDescent="0.25">
      <c r="A382" s="36"/>
      <c r="B382" s="36"/>
      <c r="C382" s="36"/>
      <c r="D382" s="36"/>
      <c r="E382" s="36"/>
      <c r="F382" s="36"/>
      <c r="G382" s="36"/>
      <c r="H382" s="36"/>
      <c r="I382" s="36"/>
      <c r="J382" s="36"/>
      <c r="K382" s="36"/>
      <c r="L382" s="36"/>
      <c r="M382" s="36"/>
      <c r="N382" s="36"/>
      <c r="O382" s="36"/>
      <c r="P382" s="36"/>
      <c r="Q382" s="36"/>
      <c r="R382" s="38"/>
      <c r="S382" s="36"/>
      <c r="T382" s="36"/>
      <c r="U382" s="36"/>
      <c r="V382" s="36"/>
      <c r="W382" s="36"/>
      <c r="X382" s="36"/>
      <c r="Y382" s="36"/>
      <c r="Z382" s="36"/>
      <c r="AA382" s="36"/>
    </row>
    <row r="383" spans="1:27" x14ac:dyDescent="0.25">
      <c r="A383" s="36"/>
      <c r="B383" s="36"/>
      <c r="C383" s="36"/>
      <c r="D383" s="36"/>
      <c r="E383" s="36"/>
      <c r="F383" s="36"/>
      <c r="G383" s="36"/>
      <c r="H383" s="36"/>
      <c r="I383" s="36"/>
      <c r="J383" s="36"/>
      <c r="K383" s="36"/>
      <c r="L383" s="36"/>
      <c r="M383" s="36"/>
      <c r="N383" s="36"/>
      <c r="O383" s="36"/>
      <c r="P383" s="36"/>
      <c r="Q383" s="36"/>
      <c r="R383" s="38"/>
      <c r="S383" s="36"/>
      <c r="T383" s="36"/>
      <c r="U383" s="36"/>
      <c r="V383" s="36"/>
      <c r="W383" s="36"/>
      <c r="X383" s="36"/>
      <c r="Y383" s="36"/>
      <c r="Z383" s="36"/>
      <c r="AA383" s="36"/>
    </row>
    <row r="384" spans="1:27" x14ac:dyDescent="0.25">
      <c r="A384" s="36"/>
      <c r="B384" s="36"/>
      <c r="C384" s="36"/>
      <c r="D384" s="36"/>
      <c r="E384" s="36"/>
      <c r="F384" s="36"/>
      <c r="G384" s="36"/>
      <c r="H384" s="36"/>
      <c r="I384" s="36"/>
      <c r="J384" s="36"/>
      <c r="K384" s="36"/>
      <c r="L384" s="36"/>
      <c r="M384" s="36"/>
      <c r="N384" s="36"/>
      <c r="O384" s="36"/>
      <c r="P384" s="36"/>
      <c r="Q384" s="36"/>
      <c r="R384" s="38"/>
      <c r="S384" s="36"/>
      <c r="T384" s="36"/>
      <c r="U384" s="36"/>
      <c r="V384" s="36"/>
      <c r="W384" s="36"/>
      <c r="X384" s="36"/>
      <c r="Y384" s="36"/>
      <c r="Z384" s="36"/>
      <c r="AA384" s="36"/>
    </row>
    <row r="385" spans="1:27" x14ac:dyDescent="0.25">
      <c r="A385" s="36"/>
      <c r="B385" s="36"/>
      <c r="C385" s="36"/>
      <c r="D385" s="36"/>
      <c r="E385" s="36"/>
      <c r="F385" s="36"/>
      <c r="G385" s="36"/>
      <c r="H385" s="36"/>
      <c r="I385" s="36"/>
      <c r="J385" s="36"/>
      <c r="K385" s="36"/>
      <c r="L385" s="36"/>
      <c r="M385" s="36"/>
      <c r="N385" s="36"/>
      <c r="O385" s="36"/>
      <c r="P385" s="36"/>
      <c r="Q385" s="36"/>
      <c r="R385" s="38"/>
      <c r="S385" s="36"/>
      <c r="T385" s="36"/>
      <c r="U385" s="36"/>
      <c r="V385" s="36"/>
      <c r="W385" s="36"/>
      <c r="X385" s="36"/>
      <c r="Y385" s="36"/>
      <c r="Z385" s="36"/>
      <c r="AA385" s="36"/>
    </row>
    <row r="386" spans="1:27" x14ac:dyDescent="0.25">
      <c r="A386" s="36"/>
      <c r="B386" s="36"/>
      <c r="C386" s="36"/>
      <c r="D386" s="36"/>
      <c r="E386" s="36"/>
      <c r="F386" s="36"/>
      <c r="G386" s="36"/>
      <c r="H386" s="36"/>
      <c r="I386" s="36"/>
      <c r="J386" s="36"/>
      <c r="K386" s="36"/>
      <c r="L386" s="36"/>
      <c r="M386" s="36"/>
      <c r="N386" s="36"/>
      <c r="O386" s="36"/>
      <c r="P386" s="36"/>
      <c r="Q386" s="36"/>
      <c r="R386" s="38"/>
      <c r="S386" s="36"/>
      <c r="T386" s="36"/>
      <c r="U386" s="36"/>
      <c r="V386" s="36"/>
      <c r="W386" s="36"/>
      <c r="X386" s="36"/>
      <c r="Y386" s="36"/>
      <c r="Z386" s="36"/>
      <c r="AA386" s="36"/>
    </row>
    <row r="387" spans="1:27" x14ac:dyDescent="0.25">
      <c r="A387" s="36"/>
      <c r="B387" s="36"/>
      <c r="C387" s="36"/>
      <c r="D387" s="36"/>
      <c r="E387" s="36"/>
      <c r="F387" s="36"/>
      <c r="G387" s="36"/>
      <c r="H387" s="36"/>
      <c r="I387" s="36"/>
      <c r="J387" s="36"/>
      <c r="K387" s="36"/>
      <c r="L387" s="36"/>
      <c r="M387" s="36"/>
      <c r="N387" s="36"/>
      <c r="O387" s="36"/>
      <c r="P387" s="36"/>
      <c r="Q387" s="36"/>
      <c r="R387" s="38"/>
      <c r="S387" s="36"/>
      <c r="T387" s="36"/>
      <c r="U387" s="36"/>
      <c r="V387" s="36"/>
      <c r="W387" s="36"/>
      <c r="X387" s="36"/>
      <c r="Y387" s="36"/>
      <c r="Z387" s="36"/>
      <c r="AA387" s="36"/>
    </row>
    <row r="388" spans="1:27" x14ac:dyDescent="0.25">
      <c r="A388" s="36"/>
      <c r="B388" s="36"/>
      <c r="C388" s="36"/>
      <c r="D388" s="36"/>
      <c r="E388" s="36"/>
      <c r="F388" s="36"/>
      <c r="G388" s="36"/>
      <c r="H388" s="36"/>
      <c r="I388" s="36"/>
      <c r="J388" s="36"/>
      <c r="K388" s="36"/>
      <c r="L388" s="36"/>
      <c r="M388" s="36"/>
      <c r="N388" s="36"/>
      <c r="O388" s="36"/>
      <c r="P388" s="36"/>
      <c r="Q388" s="36"/>
      <c r="R388" s="38"/>
      <c r="S388" s="36"/>
      <c r="T388" s="36"/>
      <c r="U388" s="36"/>
      <c r="V388" s="36"/>
      <c r="W388" s="36"/>
      <c r="X388" s="36"/>
      <c r="Y388" s="36"/>
      <c r="Z388" s="36"/>
      <c r="AA388" s="36"/>
    </row>
    <row r="389" spans="1:27" x14ac:dyDescent="0.25">
      <c r="A389" s="36"/>
      <c r="B389" s="36"/>
      <c r="C389" s="36"/>
      <c r="D389" s="36"/>
      <c r="E389" s="36"/>
      <c r="F389" s="36"/>
      <c r="G389" s="36"/>
      <c r="H389" s="36"/>
      <c r="I389" s="36"/>
      <c r="J389" s="36"/>
      <c r="K389" s="36"/>
      <c r="L389" s="36"/>
      <c r="M389" s="36"/>
      <c r="N389" s="36"/>
      <c r="O389" s="36"/>
      <c r="P389" s="36"/>
      <c r="Q389" s="36"/>
      <c r="R389" s="38"/>
      <c r="S389" s="36"/>
      <c r="T389" s="36"/>
      <c r="U389" s="36"/>
      <c r="V389" s="36"/>
      <c r="W389" s="36"/>
      <c r="X389" s="36"/>
      <c r="Y389" s="36"/>
      <c r="Z389" s="36"/>
      <c r="AA389" s="36"/>
    </row>
    <row r="390" spans="1:27" x14ac:dyDescent="0.25">
      <c r="A390" s="36"/>
      <c r="B390" s="36"/>
      <c r="C390" s="36"/>
      <c r="D390" s="36"/>
      <c r="E390" s="36"/>
      <c r="F390" s="36"/>
      <c r="G390" s="36"/>
      <c r="H390" s="36"/>
      <c r="I390" s="36"/>
      <c r="J390" s="36"/>
      <c r="K390" s="36"/>
      <c r="L390" s="36"/>
      <c r="M390" s="36"/>
      <c r="N390" s="36"/>
      <c r="O390" s="36"/>
      <c r="P390" s="36"/>
      <c r="Q390" s="36"/>
      <c r="R390" s="38"/>
      <c r="S390" s="36"/>
      <c r="T390" s="36"/>
      <c r="U390" s="36"/>
      <c r="V390" s="36"/>
      <c r="W390" s="36"/>
      <c r="X390" s="36"/>
      <c r="Y390" s="36"/>
      <c r="Z390" s="36"/>
      <c r="AA390" s="36"/>
    </row>
    <row r="391" spans="1:27" x14ac:dyDescent="0.25">
      <c r="A391" s="36"/>
      <c r="B391" s="36"/>
      <c r="C391" s="36"/>
      <c r="D391" s="36"/>
      <c r="E391" s="36"/>
      <c r="F391" s="36"/>
      <c r="G391" s="36"/>
      <c r="H391" s="36"/>
      <c r="I391" s="36"/>
      <c r="J391" s="36"/>
      <c r="K391" s="36"/>
      <c r="L391" s="36"/>
      <c r="M391" s="36"/>
      <c r="N391" s="36"/>
      <c r="O391" s="36"/>
      <c r="P391" s="36"/>
      <c r="Q391" s="36"/>
      <c r="R391" s="38"/>
      <c r="S391" s="36"/>
      <c r="T391" s="36"/>
      <c r="U391" s="36"/>
      <c r="V391" s="36"/>
      <c r="W391" s="36"/>
      <c r="X391" s="36"/>
      <c r="Y391" s="36"/>
      <c r="Z391" s="36"/>
      <c r="AA391" s="36"/>
    </row>
    <row r="392" spans="1:27" x14ac:dyDescent="0.25">
      <c r="A392" s="36"/>
      <c r="B392" s="36"/>
      <c r="C392" s="36"/>
      <c r="D392" s="36"/>
      <c r="E392" s="36"/>
      <c r="F392" s="36"/>
      <c r="G392" s="36"/>
      <c r="H392" s="36"/>
      <c r="I392" s="36"/>
      <c r="J392" s="36"/>
      <c r="K392" s="36"/>
      <c r="L392" s="36"/>
      <c r="M392" s="36"/>
      <c r="N392" s="36"/>
      <c r="O392" s="36"/>
      <c r="P392" s="36"/>
      <c r="Q392" s="36"/>
      <c r="R392" s="38"/>
      <c r="S392" s="36"/>
      <c r="T392" s="36"/>
      <c r="U392" s="36"/>
      <c r="V392" s="36"/>
      <c r="W392" s="36"/>
      <c r="X392" s="36"/>
      <c r="Y392" s="36"/>
      <c r="Z392" s="36"/>
      <c r="AA392" s="36"/>
    </row>
    <row r="393" spans="1:27" x14ac:dyDescent="0.25">
      <c r="A393" s="36"/>
      <c r="B393" s="36"/>
      <c r="C393" s="36"/>
      <c r="D393" s="36"/>
      <c r="E393" s="36"/>
      <c r="F393" s="36"/>
      <c r="G393" s="36"/>
      <c r="H393" s="36"/>
      <c r="I393" s="36"/>
      <c r="J393" s="36"/>
      <c r="K393" s="36"/>
      <c r="L393" s="36"/>
      <c r="M393" s="36"/>
      <c r="N393" s="36"/>
      <c r="O393" s="36"/>
      <c r="P393" s="36"/>
      <c r="Q393" s="36"/>
      <c r="R393" s="38"/>
      <c r="S393" s="36"/>
      <c r="T393" s="36"/>
      <c r="U393" s="36"/>
      <c r="V393" s="36"/>
      <c r="W393" s="36"/>
      <c r="X393" s="36"/>
      <c r="Y393" s="36"/>
      <c r="Z393" s="36"/>
      <c r="AA393" s="36"/>
    </row>
    <row r="394" spans="1:27" x14ac:dyDescent="0.25">
      <c r="A394" s="36"/>
      <c r="B394" s="36"/>
      <c r="C394" s="36"/>
      <c r="D394" s="36"/>
      <c r="E394" s="36"/>
      <c r="F394" s="36"/>
      <c r="G394" s="36"/>
      <c r="H394" s="36"/>
      <c r="I394" s="36"/>
      <c r="J394" s="36"/>
      <c r="K394" s="36"/>
      <c r="L394" s="36"/>
      <c r="M394" s="36"/>
      <c r="N394" s="36"/>
      <c r="O394" s="36"/>
      <c r="P394" s="36"/>
      <c r="Q394" s="36"/>
      <c r="R394" s="38"/>
      <c r="S394" s="36"/>
      <c r="T394" s="36"/>
      <c r="U394" s="36"/>
      <c r="V394" s="36"/>
      <c r="W394" s="36"/>
      <c r="X394" s="36"/>
      <c r="Y394" s="36"/>
      <c r="Z394" s="36"/>
      <c r="AA394" s="36"/>
    </row>
    <row r="395" spans="1:27" x14ac:dyDescent="0.25">
      <c r="A395" s="36"/>
      <c r="B395" s="36"/>
      <c r="C395" s="36"/>
      <c r="D395" s="36"/>
      <c r="E395" s="36"/>
      <c r="F395" s="36"/>
      <c r="G395" s="36"/>
      <c r="H395" s="36"/>
      <c r="I395" s="36"/>
      <c r="J395" s="36"/>
      <c r="K395" s="36"/>
      <c r="L395" s="36"/>
      <c r="M395" s="36"/>
      <c r="N395" s="36"/>
      <c r="O395" s="36"/>
      <c r="P395" s="36"/>
      <c r="Q395" s="36"/>
      <c r="R395" s="38"/>
      <c r="S395" s="36"/>
      <c r="T395" s="36"/>
      <c r="U395" s="36"/>
      <c r="V395" s="36"/>
      <c r="W395" s="36"/>
      <c r="X395" s="36"/>
      <c r="Y395" s="36"/>
      <c r="Z395" s="36"/>
      <c r="AA395" s="36"/>
    </row>
    <row r="396" spans="1:27" x14ac:dyDescent="0.25">
      <c r="A396" s="36"/>
      <c r="B396" s="36"/>
      <c r="C396" s="36"/>
      <c r="D396" s="36"/>
      <c r="E396" s="36"/>
      <c r="F396" s="36"/>
      <c r="G396" s="36"/>
      <c r="H396" s="36"/>
      <c r="I396" s="36"/>
      <c r="J396" s="36"/>
      <c r="K396" s="36"/>
      <c r="L396" s="36"/>
      <c r="M396" s="36"/>
      <c r="N396" s="36"/>
      <c r="O396" s="36"/>
      <c r="P396" s="36"/>
      <c r="Q396" s="36"/>
      <c r="R396" s="38"/>
      <c r="S396" s="36"/>
      <c r="T396" s="36"/>
      <c r="U396" s="36"/>
      <c r="V396" s="36"/>
      <c r="W396" s="36"/>
      <c r="X396" s="36"/>
      <c r="Y396" s="36"/>
      <c r="Z396" s="36"/>
      <c r="AA396" s="36"/>
    </row>
    <row r="397" spans="1:27" x14ac:dyDescent="0.25">
      <c r="A397" s="36"/>
      <c r="B397" s="36"/>
      <c r="C397" s="36"/>
      <c r="D397" s="36"/>
      <c r="E397" s="36"/>
      <c r="F397" s="36"/>
      <c r="G397" s="36"/>
      <c r="H397" s="36"/>
      <c r="I397" s="36"/>
      <c r="J397" s="36"/>
      <c r="K397" s="36"/>
      <c r="L397" s="36"/>
      <c r="M397" s="36"/>
      <c r="N397" s="36"/>
      <c r="O397" s="36"/>
      <c r="P397" s="36"/>
      <c r="Q397" s="36"/>
      <c r="R397" s="38"/>
      <c r="S397" s="36"/>
      <c r="T397" s="36"/>
      <c r="U397" s="36"/>
      <c r="V397" s="36"/>
      <c r="W397" s="36"/>
      <c r="X397" s="36"/>
      <c r="Y397" s="36"/>
      <c r="Z397" s="36"/>
      <c r="AA397" s="36"/>
    </row>
    <row r="398" spans="1:27" x14ac:dyDescent="0.25">
      <c r="A398" s="36"/>
      <c r="B398" s="36"/>
      <c r="C398" s="36"/>
      <c r="D398" s="36"/>
      <c r="E398" s="36"/>
      <c r="F398" s="36"/>
      <c r="G398" s="36"/>
      <c r="H398" s="36"/>
      <c r="I398" s="36"/>
      <c r="J398" s="36"/>
      <c r="K398" s="36"/>
      <c r="L398" s="36"/>
      <c r="M398" s="36"/>
      <c r="N398" s="36"/>
      <c r="O398" s="36"/>
      <c r="P398" s="36"/>
      <c r="Q398" s="36"/>
      <c r="R398" s="38"/>
      <c r="S398" s="36"/>
      <c r="T398" s="36"/>
      <c r="U398" s="36"/>
      <c r="V398" s="36"/>
      <c r="W398" s="36"/>
      <c r="X398" s="36"/>
      <c r="Y398" s="36"/>
      <c r="Z398" s="36"/>
      <c r="AA398" s="36"/>
    </row>
    <row r="399" spans="1:27" x14ac:dyDescent="0.25">
      <c r="A399" s="36"/>
      <c r="B399" s="36"/>
      <c r="C399" s="36"/>
      <c r="D399" s="36"/>
      <c r="E399" s="36"/>
      <c r="F399" s="36"/>
      <c r="G399" s="36"/>
      <c r="H399" s="36"/>
      <c r="I399" s="36"/>
      <c r="J399" s="36"/>
      <c r="K399" s="36"/>
      <c r="L399" s="36"/>
      <c r="M399" s="36"/>
      <c r="N399" s="36"/>
      <c r="O399" s="36"/>
      <c r="P399" s="36"/>
      <c r="Q399" s="36"/>
      <c r="R399" s="38"/>
      <c r="S399" s="36"/>
      <c r="T399" s="36"/>
      <c r="U399" s="36"/>
      <c r="V399" s="36"/>
      <c r="W399" s="36"/>
      <c r="X399" s="36"/>
      <c r="Y399" s="36"/>
      <c r="Z399" s="36"/>
      <c r="AA399" s="36"/>
    </row>
    <row r="400" spans="1:27" x14ac:dyDescent="0.25">
      <c r="A400" s="36"/>
      <c r="B400" s="36"/>
      <c r="C400" s="36"/>
      <c r="D400" s="36"/>
      <c r="E400" s="36"/>
      <c r="F400" s="36"/>
      <c r="G400" s="36"/>
      <c r="H400" s="36"/>
      <c r="I400" s="36"/>
      <c r="J400" s="36"/>
      <c r="K400" s="36"/>
      <c r="L400" s="36"/>
      <c r="M400" s="36"/>
      <c r="N400" s="36"/>
      <c r="O400" s="36"/>
      <c r="P400" s="36"/>
      <c r="Q400" s="36"/>
      <c r="R400" s="38"/>
      <c r="S400" s="36"/>
      <c r="T400" s="36"/>
      <c r="U400" s="36"/>
      <c r="V400" s="36"/>
      <c r="W400" s="36"/>
      <c r="X400" s="36"/>
      <c r="Y400" s="36"/>
      <c r="Z400" s="36"/>
      <c r="AA400" s="36"/>
    </row>
    <row r="401" spans="1:27" x14ac:dyDescent="0.25">
      <c r="A401" s="36"/>
      <c r="B401" s="36"/>
      <c r="C401" s="36"/>
      <c r="D401" s="36"/>
      <c r="E401" s="36"/>
      <c r="F401" s="36"/>
      <c r="G401" s="36"/>
      <c r="H401" s="36"/>
      <c r="I401" s="36"/>
      <c r="J401" s="36"/>
      <c r="K401" s="36"/>
      <c r="L401" s="36"/>
      <c r="M401" s="36"/>
      <c r="N401" s="36"/>
      <c r="O401" s="36"/>
      <c r="P401" s="36"/>
      <c r="Q401" s="36"/>
      <c r="R401" s="38"/>
      <c r="S401" s="36"/>
      <c r="T401" s="36"/>
      <c r="U401" s="36"/>
      <c r="V401" s="36"/>
      <c r="W401" s="36"/>
      <c r="X401" s="36"/>
      <c r="Y401" s="36"/>
      <c r="Z401" s="36"/>
      <c r="AA401" s="36"/>
    </row>
    <row r="402" spans="1:27" x14ac:dyDescent="0.25">
      <c r="A402" s="36"/>
      <c r="B402" s="36"/>
      <c r="C402" s="36"/>
      <c r="D402" s="36"/>
      <c r="E402" s="36"/>
      <c r="F402" s="36"/>
      <c r="G402" s="36"/>
      <c r="H402" s="36"/>
      <c r="I402" s="36"/>
      <c r="J402" s="36"/>
      <c r="K402" s="36"/>
      <c r="L402" s="36"/>
      <c r="M402" s="36"/>
      <c r="N402" s="36"/>
      <c r="O402" s="36"/>
      <c r="P402" s="36"/>
      <c r="Q402" s="36"/>
      <c r="R402" s="38"/>
      <c r="S402" s="36"/>
      <c r="T402" s="36"/>
      <c r="U402" s="36"/>
      <c r="V402" s="36"/>
      <c r="W402" s="36"/>
      <c r="X402" s="36"/>
      <c r="Y402" s="36"/>
      <c r="Z402" s="36"/>
      <c r="AA402" s="36"/>
    </row>
    <row r="403" spans="1:27" x14ac:dyDescent="0.25">
      <c r="A403" s="36"/>
      <c r="B403" s="36"/>
      <c r="C403" s="36"/>
      <c r="D403" s="36"/>
      <c r="E403" s="36"/>
      <c r="F403" s="36"/>
      <c r="G403" s="36"/>
      <c r="H403" s="36"/>
      <c r="I403" s="36"/>
      <c r="J403" s="36"/>
      <c r="K403" s="36"/>
      <c r="L403" s="36"/>
      <c r="M403" s="36"/>
      <c r="N403" s="36"/>
      <c r="O403" s="36"/>
      <c r="P403" s="36"/>
      <c r="Q403" s="36"/>
      <c r="R403" s="38"/>
      <c r="S403" s="36"/>
      <c r="T403" s="36"/>
      <c r="U403" s="36"/>
      <c r="V403" s="36"/>
      <c r="W403" s="36"/>
      <c r="X403" s="36"/>
      <c r="Y403" s="36"/>
      <c r="Z403" s="36"/>
      <c r="AA403" s="36"/>
    </row>
    <row r="404" spans="1:27" x14ac:dyDescent="0.25">
      <c r="A404" s="36"/>
      <c r="B404" s="36"/>
      <c r="C404" s="36"/>
      <c r="D404" s="36"/>
      <c r="E404" s="36"/>
      <c r="F404" s="36"/>
      <c r="G404" s="36"/>
      <c r="H404" s="36"/>
      <c r="I404" s="36"/>
      <c r="J404" s="36"/>
      <c r="K404" s="36"/>
      <c r="L404" s="36"/>
      <c r="M404" s="36"/>
      <c r="N404" s="36"/>
      <c r="O404" s="36"/>
      <c r="P404" s="36"/>
      <c r="Q404" s="36"/>
      <c r="R404" s="38"/>
      <c r="S404" s="36"/>
      <c r="T404" s="36"/>
      <c r="U404" s="36"/>
      <c r="V404" s="36"/>
      <c r="W404" s="36"/>
      <c r="X404" s="36"/>
      <c r="Y404" s="36"/>
      <c r="Z404" s="36"/>
      <c r="AA404" s="36"/>
    </row>
    <row r="405" spans="1:27" x14ac:dyDescent="0.25">
      <c r="A405" s="36"/>
      <c r="B405" s="36"/>
      <c r="C405" s="36"/>
      <c r="D405" s="36"/>
      <c r="E405" s="36"/>
      <c r="F405" s="36"/>
      <c r="G405" s="36"/>
      <c r="H405" s="36"/>
      <c r="I405" s="36"/>
      <c r="J405" s="36"/>
      <c r="K405" s="36"/>
      <c r="L405" s="36"/>
      <c r="M405" s="36"/>
      <c r="N405" s="36"/>
      <c r="O405" s="36"/>
      <c r="P405" s="36"/>
      <c r="Q405" s="36"/>
      <c r="R405" s="38"/>
      <c r="S405" s="36"/>
      <c r="T405" s="36"/>
      <c r="U405" s="36"/>
      <c r="V405" s="36"/>
      <c r="W405" s="36"/>
      <c r="X405" s="36"/>
      <c r="Y405" s="36"/>
      <c r="Z405" s="36"/>
      <c r="AA405" s="36"/>
    </row>
    <row r="406" spans="1:27" x14ac:dyDescent="0.25">
      <c r="A406" s="36"/>
      <c r="B406" s="36"/>
      <c r="C406" s="36"/>
      <c r="D406" s="36"/>
      <c r="E406" s="36"/>
      <c r="F406" s="36"/>
      <c r="G406" s="36"/>
      <c r="H406" s="36"/>
      <c r="I406" s="36"/>
      <c r="J406" s="36"/>
      <c r="K406" s="36"/>
      <c r="L406" s="36"/>
      <c r="M406" s="36"/>
      <c r="N406" s="36"/>
      <c r="O406" s="36"/>
      <c r="P406" s="36"/>
      <c r="Q406" s="36"/>
      <c r="R406" s="38"/>
      <c r="S406" s="36"/>
      <c r="T406" s="36"/>
      <c r="U406" s="36"/>
      <c r="V406" s="36"/>
      <c r="W406" s="36"/>
      <c r="X406" s="36"/>
      <c r="Y406" s="36"/>
      <c r="Z406" s="36"/>
      <c r="AA406" s="36"/>
    </row>
    <row r="407" spans="1:27" x14ac:dyDescent="0.25">
      <c r="A407" s="36"/>
      <c r="B407" s="36"/>
      <c r="C407" s="36"/>
      <c r="D407" s="36"/>
      <c r="E407" s="36"/>
      <c r="F407" s="36"/>
      <c r="G407" s="36"/>
      <c r="H407" s="36"/>
      <c r="I407" s="36"/>
      <c r="J407" s="36"/>
      <c r="K407" s="36"/>
      <c r="L407" s="36"/>
      <c r="M407" s="36"/>
      <c r="N407" s="36"/>
      <c r="O407" s="36"/>
      <c r="P407" s="36"/>
      <c r="Q407" s="36"/>
      <c r="R407" s="38"/>
      <c r="S407" s="36"/>
      <c r="T407" s="36"/>
      <c r="U407" s="36"/>
      <c r="V407" s="36"/>
      <c r="W407" s="36"/>
      <c r="X407" s="36"/>
      <c r="Y407" s="36"/>
      <c r="Z407" s="36"/>
      <c r="AA407" s="36"/>
    </row>
    <row r="408" spans="1:27" x14ac:dyDescent="0.25">
      <c r="A408" s="36"/>
      <c r="B408" s="36"/>
      <c r="C408" s="36"/>
      <c r="D408" s="36"/>
      <c r="E408" s="36"/>
      <c r="F408" s="36"/>
      <c r="G408" s="36"/>
      <c r="H408" s="36"/>
      <c r="I408" s="36"/>
      <c r="J408" s="36"/>
      <c r="K408" s="36"/>
      <c r="L408" s="36"/>
      <c r="M408" s="36"/>
      <c r="N408" s="36"/>
      <c r="O408" s="36"/>
      <c r="P408" s="36"/>
      <c r="Q408" s="36"/>
      <c r="R408" s="38"/>
      <c r="S408" s="36"/>
      <c r="T408" s="36"/>
      <c r="U408" s="36"/>
      <c r="V408" s="36"/>
      <c r="W408" s="36"/>
      <c r="X408" s="36"/>
      <c r="Y408" s="36"/>
      <c r="Z408" s="36"/>
      <c r="AA408" s="36"/>
    </row>
    <row r="409" spans="1:27" x14ac:dyDescent="0.25">
      <c r="A409" s="36"/>
      <c r="B409" s="36"/>
      <c r="C409" s="36"/>
      <c r="D409" s="36"/>
      <c r="E409" s="36"/>
      <c r="F409" s="36"/>
      <c r="G409" s="36"/>
      <c r="H409" s="36"/>
      <c r="I409" s="36"/>
      <c r="J409" s="36"/>
      <c r="K409" s="36"/>
      <c r="L409" s="36"/>
      <c r="M409" s="36"/>
      <c r="N409" s="36"/>
      <c r="O409" s="36"/>
      <c r="P409" s="36"/>
      <c r="Q409" s="36"/>
      <c r="R409" s="38"/>
      <c r="S409" s="36"/>
      <c r="T409" s="36"/>
      <c r="U409" s="36"/>
      <c r="V409" s="36"/>
      <c r="W409" s="36"/>
      <c r="X409" s="36"/>
      <c r="Y409" s="36"/>
      <c r="Z409" s="36"/>
      <c r="AA409" s="36"/>
    </row>
    <row r="410" spans="1:27" x14ac:dyDescent="0.25">
      <c r="A410" s="36"/>
      <c r="B410" s="36"/>
      <c r="C410" s="36"/>
      <c r="D410" s="36"/>
      <c r="E410" s="36"/>
      <c r="F410" s="36"/>
      <c r="G410" s="36"/>
      <c r="H410" s="36"/>
      <c r="I410" s="36"/>
      <c r="J410" s="36"/>
      <c r="K410" s="36"/>
      <c r="L410" s="36"/>
      <c r="M410" s="36"/>
      <c r="N410" s="36"/>
      <c r="O410" s="36"/>
      <c r="P410" s="36"/>
      <c r="Q410" s="36"/>
      <c r="R410" s="38"/>
      <c r="S410" s="36"/>
      <c r="T410" s="36"/>
      <c r="U410" s="36"/>
      <c r="V410" s="36"/>
      <c r="W410" s="36"/>
      <c r="X410" s="36"/>
      <c r="Y410" s="36"/>
      <c r="Z410" s="36"/>
      <c r="AA410" s="36"/>
    </row>
    <row r="411" spans="1:27" x14ac:dyDescent="0.25">
      <c r="A411" s="36"/>
      <c r="B411" s="36"/>
      <c r="C411" s="36"/>
      <c r="D411" s="36"/>
      <c r="E411" s="36"/>
      <c r="F411" s="36"/>
      <c r="G411" s="36"/>
      <c r="H411" s="36"/>
      <c r="I411" s="36"/>
      <c r="J411" s="36"/>
      <c r="K411" s="36"/>
      <c r="L411" s="36"/>
      <c r="M411" s="36"/>
      <c r="N411" s="36"/>
      <c r="O411" s="36"/>
      <c r="P411" s="36"/>
      <c r="Q411" s="36"/>
      <c r="R411" s="38"/>
      <c r="S411" s="36"/>
      <c r="T411" s="36"/>
      <c r="U411" s="36"/>
      <c r="V411" s="36"/>
      <c r="W411" s="36"/>
      <c r="X411" s="36"/>
      <c r="Y411" s="36"/>
      <c r="Z411" s="36"/>
      <c r="AA411" s="36"/>
    </row>
    <row r="412" spans="1:27" x14ac:dyDescent="0.25">
      <c r="A412" s="36"/>
      <c r="B412" s="36"/>
      <c r="C412" s="36"/>
      <c r="D412" s="36"/>
      <c r="E412" s="36"/>
      <c r="F412" s="36"/>
      <c r="G412" s="36"/>
      <c r="H412" s="36"/>
      <c r="I412" s="36"/>
      <c r="J412" s="36"/>
      <c r="K412" s="36"/>
      <c r="L412" s="36"/>
      <c r="M412" s="36"/>
      <c r="N412" s="36"/>
      <c r="O412" s="36"/>
      <c r="P412" s="36"/>
      <c r="Q412" s="36"/>
      <c r="R412" s="38"/>
      <c r="S412" s="36"/>
      <c r="T412" s="36"/>
      <c r="U412" s="36"/>
      <c r="V412" s="36"/>
      <c r="W412" s="36"/>
      <c r="X412" s="36"/>
      <c r="Y412" s="36"/>
      <c r="Z412" s="36"/>
      <c r="AA412" s="36"/>
    </row>
    <row r="413" spans="1:27" x14ac:dyDescent="0.25">
      <c r="A413" s="36"/>
      <c r="B413" s="36"/>
      <c r="C413" s="36"/>
      <c r="D413" s="36"/>
      <c r="E413" s="36"/>
      <c r="F413" s="36"/>
      <c r="G413" s="36"/>
      <c r="H413" s="36"/>
      <c r="I413" s="36"/>
      <c r="J413" s="36"/>
      <c r="K413" s="36"/>
      <c r="L413" s="36"/>
      <c r="M413" s="36"/>
      <c r="N413" s="36"/>
      <c r="O413" s="36"/>
      <c r="P413" s="36"/>
      <c r="Q413" s="36"/>
      <c r="R413" s="38"/>
      <c r="S413" s="36"/>
      <c r="T413" s="36"/>
      <c r="U413" s="36"/>
      <c r="V413" s="36"/>
      <c r="W413" s="36"/>
      <c r="X413" s="36"/>
      <c r="Y413" s="36"/>
      <c r="Z413" s="36"/>
      <c r="AA413" s="36"/>
    </row>
    <row r="414" spans="1:27" x14ac:dyDescent="0.25">
      <c r="A414" s="36"/>
      <c r="B414" s="36"/>
      <c r="C414" s="36"/>
      <c r="D414" s="36"/>
      <c r="E414" s="36"/>
      <c r="F414" s="36"/>
      <c r="G414" s="36"/>
      <c r="H414" s="36"/>
      <c r="I414" s="36"/>
      <c r="J414" s="36"/>
      <c r="K414" s="36"/>
      <c r="L414" s="36"/>
      <c r="M414" s="36"/>
      <c r="N414" s="36"/>
      <c r="O414" s="36"/>
      <c r="P414" s="36"/>
      <c r="Q414" s="36"/>
      <c r="R414" s="38"/>
      <c r="S414" s="36"/>
      <c r="T414" s="36"/>
      <c r="U414" s="36"/>
      <c r="V414" s="36"/>
      <c r="W414" s="36"/>
      <c r="X414" s="36"/>
      <c r="Y414" s="36"/>
      <c r="Z414" s="36"/>
      <c r="AA414" s="36"/>
    </row>
    <row r="415" spans="1:27" x14ac:dyDescent="0.25">
      <c r="A415" s="36"/>
      <c r="B415" s="36"/>
      <c r="C415" s="36"/>
      <c r="D415" s="36"/>
      <c r="E415" s="36"/>
      <c r="F415" s="36"/>
      <c r="G415" s="36"/>
      <c r="H415" s="36"/>
      <c r="I415" s="36"/>
      <c r="J415" s="36"/>
      <c r="K415" s="36"/>
      <c r="L415" s="36"/>
      <c r="M415" s="36"/>
      <c r="N415" s="36"/>
      <c r="O415" s="36"/>
      <c r="P415" s="36"/>
      <c r="Q415" s="36"/>
      <c r="R415" s="38"/>
      <c r="S415" s="36"/>
      <c r="T415" s="36"/>
      <c r="U415" s="36"/>
      <c r="V415" s="36"/>
      <c r="W415" s="36"/>
      <c r="X415" s="36"/>
      <c r="Y415" s="36"/>
      <c r="Z415" s="36"/>
      <c r="AA415" s="36"/>
    </row>
    <row r="416" spans="1:27" x14ac:dyDescent="0.25">
      <c r="A416" s="36"/>
      <c r="B416" s="36"/>
      <c r="C416" s="36"/>
      <c r="D416" s="36"/>
      <c r="E416" s="36"/>
      <c r="F416" s="36"/>
      <c r="G416" s="36"/>
      <c r="H416" s="36"/>
      <c r="I416" s="36"/>
      <c r="J416" s="36"/>
      <c r="K416" s="36"/>
      <c r="L416" s="36"/>
      <c r="M416" s="36"/>
      <c r="N416" s="36"/>
      <c r="O416" s="36"/>
      <c r="P416" s="36"/>
      <c r="Q416" s="36"/>
      <c r="R416" s="38"/>
      <c r="S416" s="36"/>
      <c r="T416" s="36"/>
      <c r="U416" s="36"/>
      <c r="V416" s="36"/>
      <c r="W416" s="36"/>
      <c r="X416" s="36"/>
      <c r="Y416" s="36"/>
      <c r="Z416" s="36"/>
      <c r="AA416" s="36"/>
    </row>
    <row r="417" spans="1:27" x14ac:dyDescent="0.25">
      <c r="A417" s="36"/>
      <c r="B417" s="36"/>
      <c r="C417" s="36"/>
      <c r="D417" s="36"/>
      <c r="E417" s="36"/>
      <c r="F417" s="36"/>
      <c r="G417" s="36"/>
      <c r="H417" s="36"/>
      <c r="I417" s="36"/>
      <c r="J417" s="36"/>
      <c r="K417" s="36"/>
      <c r="L417" s="36"/>
      <c r="M417" s="36"/>
      <c r="N417" s="36"/>
      <c r="O417" s="36"/>
      <c r="P417" s="36"/>
      <c r="Q417" s="36"/>
      <c r="R417" s="38"/>
      <c r="S417" s="36"/>
      <c r="T417" s="36"/>
      <c r="U417" s="36"/>
      <c r="V417" s="36"/>
      <c r="W417" s="36"/>
      <c r="X417" s="36"/>
      <c r="Y417" s="36"/>
      <c r="Z417" s="36"/>
      <c r="AA417" s="36"/>
    </row>
    <row r="418" spans="1:27" x14ac:dyDescent="0.25">
      <c r="A418" s="36"/>
      <c r="B418" s="36"/>
      <c r="C418" s="36"/>
      <c r="D418" s="36"/>
      <c r="E418" s="36"/>
      <c r="F418" s="36"/>
      <c r="G418" s="36"/>
      <c r="H418" s="36"/>
      <c r="I418" s="36"/>
      <c r="J418" s="36"/>
      <c r="K418" s="36"/>
      <c r="L418" s="36"/>
      <c r="M418" s="36"/>
      <c r="N418" s="36"/>
      <c r="O418" s="36"/>
      <c r="P418" s="36"/>
      <c r="Q418" s="36"/>
      <c r="R418" s="38"/>
      <c r="S418" s="36"/>
      <c r="T418" s="36"/>
      <c r="U418" s="36"/>
      <c r="V418" s="36"/>
      <c r="W418" s="36"/>
      <c r="X418" s="36"/>
      <c r="Y418" s="36"/>
      <c r="Z418" s="36"/>
      <c r="AA418" s="36"/>
    </row>
    <row r="419" spans="1:27" x14ac:dyDescent="0.25">
      <c r="A419" s="36"/>
      <c r="B419" s="36"/>
      <c r="C419" s="36"/>
      <c r="D419" s="36"/>
      <c r="E419" s="36"/>
      <c r="F419" s="36"/>
      <c r="G419" s="36"/>
      <c r="H419" s="36"/>
      <c r="I419" s="36"/>
      <c r="J419" s="36"/>
      <c r="K419" s="36"/>
      <c r="L419" s="36"/>
      <c r="M419" s="36"/>
      <c r="N419" s="36"/>
      <c r="O419" s="36"/>
      <c r="P419" s="36"/>
      <c r="Q419" s="36"/>
      <c r="R419" s="38"/>
      <c r="S419" s="36"/>
      <c r="T419" s="36"/>
      <c r="U419" s="36"/>
      <c r="V419" s="36"/>
      <c r="W419" s="36"/>
      <c r="X419" s="36"/>
      <c r="Y419" s="36"/>
      <c r="Z419" s="36"/>
      <c r="AA419" s="36"/>
    </row>
    <row r="420" spans="1:27" x14ac:dyDescent="0.25">
      <c r="A420" s="36"/>
      <c r="B420" s="36"/>
      <c r="C420" s="36"/>
      <c r="D420" s="36"/>
      <c r="E420" s="36"/>
      <c r="F420" s="36"/>
      <c r="G420" s="36"/>
      <c r="H420" s="36"/>
      <c r="I420" s="36"/>
      <c r="J420" s="36"/>
      <c r="K420" s="36"/>
      <c r="L420" s="36"/>
      <c r="M420" s="36"/>
      <c r="N420" s="36"/>
      <c r="O420" s="36"/>
      <c r="P420" s="36"/>
      <c r="Q420" s="36"/>
      <c r="R420" s="38"/>
      <c r="S420" s="36"/>
      <c r="T420" s="36"/>
      <c r="U420" s="36"/>
      <c r="V420" s="36"/>
      <c r="W420" s="36"/>
      <c r="X420" s="36"/>
      <c r="Y420" s="36"/>
      <c r="Z420" s="36"/>
      <c r="AA420" s="36"/>
    </row>
    <row r="421" spans="1:27" x14ac:dyDescent="0.25">
      <c r="A421" s="36"/>
      <c r="B421" s="36"/>
      <c r="C421" s="36"/>
      <c r="D421" s="36"/>
      <c r="E421" s="36"/>
      <c r="F421" s="36"/>
      <c r="G421" s="36"/>
      <c r="H421" s="36"/>
      <c r="I421" s="36"/>
      <c r="J421" s="36"/>
      <c r="K421" s="36"/>
      <c r="L421" s="36"/>
      <c r="M421" s="36"/>
      <c r="N421" s="36"/>
      <c r="O421" s="36"/>
      <c r="P421" s="36"/>
      <c r="Q421" s="36"/>
      <c r="R421" s="38"/>
      <c r="S421" s="36"/>
      <c r="T421" s="36"/>
      <c r="U421" s="36"/>
      <c r="V421" s="36"/>
      <c r="W421" s="36"/>
      <c r="X421" s="36"/>
      <c r="Y421" s="36"/>
      <c r="Z421" s="36"/>
      <c r="AA421" s="36"/>
    </row>
    <row r="422" spans="1:27" x14ac:dyDescent="0.25">
      <c r="A422" s="36"/>
      <c r="B422" s="36"/>
      <c r="C422" s="36"/>
      <c r="D422" s="36"/>
      <c r="E422" s="36"/>
      <c r="F422" s="36"/>
      <c r="G422" s="36"/>
      <c r="H422" s="36"/>
      <c r="I422" s="36"/>
      <c r="J422" s="36"/>
      <c r="K422" s="36"/>
      <c r="L422" s="36"/>
      <c r="M422" s="36"/>
      <c r="N422" s="36"/>
      <c r="O422" s="36"/>
      <c r="P422" s="36"/>
      <c r="Q422" s="36"/>
      <c r="R422" s="38"/>
      <c r="S422" s="36"/>
      <c r="T422" s="36"/>
      <c r="U422" s="36"/>
      <c r="V422" s="36"/>
      <c r="W422" s="36"/>
      <c r="X422" s="36"/>
      <c r="Y422" s="36"/>
      <c r="Z422" s="36"/>
      <c r="AA422" s="36"/>
    </row>
    <row r="423" spans="1:27" x14ac:dyDescent="0.25">
      <c r="A423" s="36"/>
      <c r="B423" s="36"/>
      <c r="C423" s="36"/>
      <c r="D423" s="36"/>
      <c r="E423" s="36"/>
      <c r="F423" s="36"/>
      <c r="G423" s="36"/>
      <c r="H423" s="36"/>
      <c r="I423" s="36"/>
      <c r="J423" s="36"/>
      <c r="K423" s="36"/>
      <c r="L423" s="36"/>
      <c r="M423" s="36"/>
      <c r="N423" s="36"/>
      <c r="O423" s="36"/>
      <c r="P423" s="36"/>
      <c r="Q423" s="36"/>
      <c r="R423" s="38"/>
      <c r="S423" s="36"/>
      <c r="T423" s="36"/>
      <c r="U423" s="36"/>
      <c r="V423" s="36"/>
      <c r="W423" s="36"/>
      <c r="X423" s="36"/>
      <c r="Y423" s="36"/>
      <c r="Z423" s="36"/>
      <c r="AA423" s="36"/>
    </row>
    <row r="424" spans="1:27" x14ac:dyDescent="0.25">
      <c r="A424" s="36"/>
      <c r="B424" s="36"/>
      <c r="C424" s="36"/>
      <c r="D424" s="36"/>
      <c r="E424" s="36"/>
      <c r="F424" s="36"/>
      <c r="G424" s="36"/>
      <c r="H424" s="36"/>
      <c r="I424" s="36"/>
      <c r="J424" s="36"/>
      <c r="K424" s="36"/>
      <c r="L424" s="36"/>
      <c r="M424" s="36"/>
      <c r="N424" s="36"/>
      <c r="O424" s="36"/>
      <c r="P424" s="36"/>
      <c r="Q424" s="36"/>
      <c r="R424" s="38"/>
      <c r="S424" s="36"/>
      <c r="T424" s="36"/>
      <c r="U424" s="36"/>
      <c r="V424" s="36"/>
      <c r="W424" s="36"/>
      <c r="X424" s="36"/>
      <c r="Y424" s="36"/>
      <c r="Z424" s="36"/>
      <c r="AA424" s="36"/>
    </row>
    <row r="425" spans="1:27" x14ac:dyDescent="0.25">
      <c r="A425" s="36"/>
      <c r="B425" s="36"/>
      <c r="C425" s="36"/>
      <c r="D425" s="36"/>
      <c r="E425" s="36"/>
      <c r="F425" s="36"/>
      <c r="G425" s="36"/>
      <c r="H425" s="36"/>
      <c r="I425" s="36"/>
      <c r="J425" s="36"/>
      <c r="K425" s="36"/>
      <c r="L425" s="36"/>
      <c r="M425" s="36"/>
      <c r="N425" s="36"/>
      <c r="O425" s="36"/>
      <c r="P425" s="36"/>
      <c r="Q425" s="36"/>
      <c r="R425" s="38"/>
      <c r="S425" s="36"/>
      <c r="T425" s="36"/>
      <c r="U425" s="36"/>
      <c r="V425" s="36"/>
      <c r="W425" s="36"/>
      <c r="X425" s="36"/>
      <c r="Y425" s="36"/>
      <c r="Z425" s="36"/>
      <c r="AA425" s="36"/>
    </row>
    <row r="426" spans="1:27" x14ac:dyDescent="0.25">
      <c r="A426" s="36"/>
      <c r="B426" s="36"/>
      <c r="C426" s="36"/>
      <c r="D426" s="36"/>
      <c r="E426" s="36"/>
      <c r="F426" s="36"/>
      <c r="G426" s="36"/>
      <c r="H426" s="36"/>
      <c r="I426" s="36"/>
      <c r="J426" s="36"/>
      <c r="K426" s="36"/>
      <c r="L426" s="36"/>
      <c r="M426" s="36"/>
      <c r="N426" s="36"/>
      <c r="O426" s="36"/>
      <c r="P426" s="36"/>
      <c r="Q426" s="36"/>
      <c r="R426" s="38"/>
      <c r="S426" s="36"/>
      <c r="T426" s="36"/>
      <c r="U426" s="36"/>
      <c r="V426" s="36"/>
      <c r="W426" s="36"/>
      <c r="X426" s="36"/>
      <c r="Y426" s="36"/>
      <c r="Z426" s="36"/>
      <c r="AA426" s="36"/>
    </row>
    <row r="427" spans="1:27" x14ac:dyDescent="0.25">
      <c r="A427" s="36"/>
      <c r="B427" s="36"/>
      <c r="C427" s="36"/>
      <c r="D427" s="36"/>
      <c r="E427" s="36"/>
      <c r="F427" s="36"/>
      <c r="G427" s="36"/>
      <c r="H427" s="36"/>
      <c r="I427" s="36"/>
      <c r="J427" s="36"/>
      <c r="K427" s="36"/>
      <c r="L427" s="36"/>
      <c r="M427" s="36"/>
      <c r="N427" s="36"/>
      <c r="O427" s="36"/>
      <c r="P427" s="36"/>
      <c r="Q427" s="36"/>
      <c r="R427" s="38"/>
      <c r="S427" s="36"/>
      <c r="T427" s="36"/>
      <c r="U427" s="36"/>
      <c r="V427" s="36"/>
      <c r="W427" s="36"/>
      <c r="X427" s="36"/>
      <c r="Y427" s="36"/>
      <c r="Z427" s="36"/>
      <c r="AA427" s="36"/>
    </row>
    <row r="428" spans="1:27" x14ac:dyDescent="0.25">
      <c r="A428" s="36"/>
      <c r="B428" s="36"/>
      <c r="C428" s="36"/>
      <c r="D428" s="36"/>
      <c r="E428" s="36"/>
      <c r="F428" s="36"/>
      <c r="G428" s="36"/>
      <c r="H428" s="36"/>
      <c r="I428" s="36"/>
      <c r="J428" s="36"/>
      <c r="K428" s="36"/>
      <c r="L428" s="36"/>
      <c r="M428" s="36"/>
      <c r="N428" s="36"/>
      <c r="O428" s="36"/>
      <c r="P428" s="36"/>
      <c r="Q428" s="36"/>
      <c r="R428" s="38"/>
      <c r="S428" s="36"/>
      <c r="T428" s="36"/>
      <c r="U428" s="36"/>
      <c r="V428" s="36"/>
      <c r="W428" s="36"/>
      <c r="X428" s="36"/>
      <c r="Y428" s="36"/>
      <c r="Z428" s="36"/>
      <c r="AA428" s="36"/>
    </row>
    <row r="429" spans="1:27" x14ac:dyDescent="0.25">
      <c r="A429" s="36"/>
      <c r="B429" s="36"/>
      <c r="C429" s="36"/>
      <c r="D429" s="36"/>
      <c r="E429" s="36"/>
      <c r="F429" s="36"/>
      <c r="G429" s="36"/>
      <c r="H429" s="36"/>
      <c r="I429" s="36"/>
      <c r="J429" s="36"/>
      <c r="K429" s="36"/>
      <c r="L429" s="36"/>
      <c r="M429" s="36"/>
      <c r="N429" s="36"/>
      <c r="O429" s="36"/>
      <c r="P429" s="36"/>
      <c r="Q429" s="36"/>
      <c r="R429" s="38"/>
      <c r="S429" s="36"/>
      <c r="T429" s="36"/>
      <c r="U429" s="36"/>
      <c r="V429" s="36"/>
      <c r="W429" s="36"/>
      <c r="X429" s="36"/>
      <c r="Y429" s="36"/>
      <c r="Z429" s="36"/>
      <c r="AA429" s="36"/>
    </row>
    <row r="430" spans="1:27" x14ac:dyDescent="0.25">
      <c r="A430" s="36"/>
      <c r="B430" s="36"/>
      <c r="C430" s="36"/>
      <c r="D430" s="36"/>
      <c r="E430" s="36"/>
      <c r="F430" s="36"/>
      <c r="G430" s="36"/>
      <c r="H430" s="36"/>
      <c r="I430" s="36"/>
      <c r="J430" s="36"/>
      <c r="K430" s="36"/>
      <c r="L430" s="36"/>
      <c r="M430" s="36"/>
      <c r="N430" s="36"/>
      <c r="O430" s="36"/>
      <c r="P430" s="36"/>
      <c r="Q430" s="36"/>
      <c r="R430" s="38"/>
      <c r="S430" s="36"/>
      <c r="T430" s="36"/>
      <c r="U430" s="36"/>
      <c r="V430" s="36"/>
      <c r="W430" s="36"/>
      <c r="X430" s="36"/>
      <c r="Y430" s="36"/>
      <c r="Z430" s="36"/>
      <c r="AA430" s="36"/>
    </row>
    <row r="431" spans="1:27" x14ac:dyDescent="0.25">
      <c r="A431" s="36"/>
      <c r="B431" s="36"/>
      <c r="C431" s="36"/>
      <c r="D431" s="36"/>
      <c r="E431" s="36"/>
      <c r="F431" s="36"/>
      <c r="G431" s="36"/>
      <c r="H431" s="36"/>
      <c r="I431" s="36"/>
      <c r="J431" s="36"/>
      <c r="K431" s="36"/>
      <c r="L431" s="36"/>
      <c r="M431" s="36"/>
      <c r="N431" s="36"/>
      <c r="O431" s="36"/>
      <c r="P431" s="36"/>
      <c r="Q431" s="36"/>
      <c r="R431" s="38"/>
      <c r="S431" s="36"/>
      <c r="T431" s="36"/>
      <c r="U431" s="36"/>
      <c r="V431" s="36"/>
      <c r="W431" s="36"/>
      <c r="X431" s="36"/>
      <c r="Y431" s="36"/>
      <c r="Z431" s="36"/>
      <c r="AA431" s="36"/>
    </row>
    <row r="432" spans="1:27" x14ac:dyDescent="0.25">
      <c r="A432" s="36"/>
      <c r="B432" s="36"/>
      <c r="C432" s="36"/>
      <c r="D432" s="36"/>
      <c r="E432" s="36"/>
      <c r="F432" s="36"/>
      <c r="G432" s="36"/>
      <c r="H432" s="36"/>
      <c r="I432" s="36"/>
      <c r="J432" s="36"/>
      <c r="K432" s="36"/>
      <c r="L432" s="36"/>
      <c r="M432" s="36"/>
      <c r="N432" s="36"/>
      <c r="O432" s="36"/>
      <c r="P432" s="36"/>
      <c r="Q432" s="36"/>
      <c r="R432" s="38"/>
      <c r="S432" s="36"/>
      <c r="T432" s="36"/>
      <c r="U432" s="36"/>
      <c r="V432" s="36"/>
      <c r="W432" s="36"/>
      <c r="X432" s="36"/>
      <c r="Y432" s="36"/>
      <c r="Z432" s="36"/>
      <c r="AA432" s="36"/>
    </row>
    <row r="433" spans="1:27" x14ac:dyDescent="0.25">
      <c r="A433" s="36"/>
      <c r="B433" s="36"/>
      <c r="C433" s="36"/>
      <c r="D433" s="36"/>
      <c r="E433" s="36"/>
      <c r="F433" s="36"/>
      <c r="G433" s="36"/>
      <c r="H433" s="36"/>
      <c r="I433" s="36"/>
      <c r="J433" s="36"/>
      <c r="K433" s="36"/>
      <c r="L433" s="36"/>
      <c r="M433" s="36"/>
      <c r="N433" s="36"/>
      <c r="O433" s="36"/>
      <c r="P433" s="36"/>
      <c r="Q433" s="36"/>
      <c r="R433" s="38"/>
      <c r="S433" s="36"/>
      <c r="T433" s="36"/>
      <c r="U433" s="36"/>
      <c r="V433" s="36"/>
      <c r="W433" s="36"/>
      <c r="X433" s="36"/>
      <c r="Y433" s="36"/>
      <c r="Z433" s="36"/>
      <c r="AA433" s="36"/>
    </row>
    <row r="434" spans="1:27" x14ac:dyDescent="0.25">
      <c r="A434" s="36"/>
      <c r="B434" s="36"/>
      <c r="C434" s="36"/>
      <c r="D434" s="36"/>
      <c r="E434" s="36"/>
      <c r="F434" s="36"/>
      <c r="G434" s="36"/>
      <c r="H434" s="36"/>
      <c r="I434" s="36"/>
      <c r="J434" s="36"/>
      <c r="K434" s="36"/>
      <c r="L434" s="36"/>
      <c r="M434" s="36"/>
      <c r="N434" s="36"/>
      <c r="O434" s="36"/>
      <c r="P434" s="36"/>
      <c r="Q434" s="36"/>
      <c r="R434" s="38"/>
      <c r="S434" s="36"/>
      <c r="T434" s="36"/>
      <c r="U434" s="36"/>
      <c r="V434" s="36"/>
      <c r="W434" s="36"/>
      <c r="X434" s="36"/>
      <c r="Y434" s="36"/>
      <c r="Z434" s="36"/>
      <c r="AA434" s="36"/>
    </row>
    <row r="435" spans="1:27" x14ac:dyDescent="0.25">
      <c r="A435" s="36"/>
      <c r="B435" s="36"/>
      <c r="C435" s="36"/>
      <c r="D435" s="36"/>
      <c r="E435" s="36"/>
      <c r="F435" s="36"/>
      <c r="G435" s="36"/>
      <c r="H435" s="36"/>
      <c r="I435" s="36"/>
      <c r="J435" s="36"/>
      <c r="K435" s="36"/>
      <c r="L435" s="36"/>
      <c r="M435" s="36"/>
      <c r="N435" s="36"/>
      <c r="O435" s="36"/>
      <c r="P435" s="36"/>
      <c r="Q435" s="36"/>
      <c r="R435" s="38"/>
      <c r="S435" s="36"/>
      <c r="T435" s="36"/>
      <c r="U435" s="36"/>
      <c r="V435" s="36"/>
      <c r="W435" s="36"/>
      <c r="X435" s="36"/>
      <c r="Y435" s="36"/>
      <c r="Z435" s="36"/>
      <c r="AA435" s="36"/>
    </row>
    <row r="436" spans="1:27" x14ac:dyDescent="0.25">
      <c r="A436" s="36"/>
      <c r="B436" s="36"/>
      <c r="C436" s="36"/>
      <c r="D436" s="36"/>
      <c r="E436" s="36"/>
      <c r="F436" s="36"/>
      <c r="G436" s="36"/>
      <c r="H436" s="36"/>
      <c r="I436" s="36"/>
      <c r="J436" s="36"/>
      <c r="K436" s="36"/>
      <c r="L436" s="36"/>
      <c r="M436" s="36"/>
      <c r="N436" s="36"/>
      <c r="O436" s="36"/>
      <c r="P436" s="36"/>
      <c r="Q436" s="36"/>
      <c r="R436" s="38"/>
      <c r="S436" s="36"/>
      <c r="T436" s="36"/>
      <c r="U436" s="36"/>
      <c r="V436" s="36"/>
      <c r="W436" s="36"/>
      <c r="X436" s="36"/>
      <c r="Y436" s="36"/>
      <c r="Z436" s="36"/>
      <c r="AA436" s="36"/>
    </row>
    <row r="437" spans="1:27" x14ac:dyDescent="0.25">
      <c r="A437" s="36"/>
      <c r="B437" s="36"/>
      <c r="C437" s="36"/>
      <c r="D437" s="36"/>
      <c r="E437" s="36"/>
      <c r="F437" s="36"/>
      <c r="G437" s="36"/>
      <c r="H437" s="36"/>
      <c r="I437" s="36"/>
      <c r="J437" s="36"/>
      <c r="K437" s="36"/>
      <c r="L437" s="36"/>
      <c r="M437" s="36"/>
      <c r="N437" s="36"/>
      <c r="O437" s="36"/>
      <c r="P437" s="36"/>
      <c r="Q437" s="36"/>
      <c r="R437" s="38"/>
      <c r="S437" s="36"/>
      <c r="T437" s="36"/>
      <c r="U437" s="36"/>
      <c r="V437" s="36"/>
      <c r="W437" s="36"/>
      <c r="X437" s="36"/>
      <c r="Y437" s="36"/>
      <c r="Z437" s="36"/>
      <c r="AA437" s="36"/>
    </row>
    <row r="438" spans="1:27" x14ac:dyDescent="0.25">
      <c r="A438" s="36"/>
      <c r="B438" s="36"/>
      <c r="C438" s="36"/>
      <c r="D438" s="36"/>
      <c r="E438" s="36"/>
      <c r="F438" s="36"/>
      <c r="G438" s="36"/>
      <c r="H438" s="36"/>
      <c r="I438" s="36"/>
      <c r="J438" s="36"/>
      <c r="K438" s="36"/>
      <c r="L438" s="36"/>
      <c r="M438" s="36"/>
      <c r="N438" s="36"/>
      <c r="O438" s="36"/>
      <c r="P438" s="36"/>
      <c r="Q438" s="36"/>
      <c r="R438" s="38"/>
      <c r="S438" s="36"/>
      <c r="T438" s="36"/>
      <c r="U438" s="36"/>
      <c r="V438" s="36"/>
      <c r="W438" s="36"/>
      <c r="X438" s="36"/>
      <c r="Y438" s="36"/>
      <c r="Z438" s="36"/>
      <c r="AA438" s="36"/>
    </row>
    <row r="439" spans="1:27" x14ac:dyDescent="0.25">
      <c r="A439" s="36"/>
      <c r="B439" s="36"/>
      <c r="C439" s="36"/>
      <c r="D439" s="36"/>
      <c r="E439" s="36"/>
      <c r="F439" s="36"/>
      <c r="G439" s="36"/>
      <c r="H439" s="36"/>
      <c r="I439" s="36"/>
      <c r="J439" s="36"/>
      <c r="K439" s="36"/>
      <c r="L439" s="36"/>
      <c r="M439" s="36"/>
      <c r="N439" s="36"/>
      <c r="O439" s="36"/>
      <c r="P439" s="36"/>
      <c r="Q439" s="36"/>
      <c r="R439" s="38"/>
      <c r="S439" s="36"/>
      <c r="T439" s="36"/>
      <c r="U439" s="36"/>
      <c r="V439" s="36"/>
      <c r="W439" s="36"/>
      <c r="X439" s="36"/>
      <c r="Y439" s="36"/>
      <c r="Z439" s="36"/>
      <c r="AA439" s="36"/>
    </row>
    <row r="440" spans="1:27" x14ac:dyDescent="0.25">
      <c r="A440" s="36"/>
      <c r="B440" s="36"/>
      <c r="C440" s="36"/>
      <c r="D440" s="36"/>
      <c r="E440" s="36"/>
      <c r="F440" s="36"/>
      <c r="G440" s="36"/>
      <c r="H440" s="36"/>
      <c r="I440" s="36"/>
      <c r="J440" s="36"/>
      <c r="K440" s="36"/>
      <c r="L440" s="36"/>
      <c r="M440" s="36"/>
      <c r="N440" s="36"/>
      <c r="O440" s="36"/>
      <c r="P440" s="36"/>
      <c r="Q440" s="36"/>
      <c r="R440" s="38"/>
      <c r="S440" s="36"/>
      <c r="T440" s="36"/>
      <c r="U440" s="36"/>
      <c r="V440" s="36"/>
      <c r="W440" s="36"/>
      <c r="X440" s="36"/>
      <c r="Y440" s="36"/>
      <c r="Z440" s="36"/>
      <c r="AA440" s="36"/>
    </row>
    <row r="441" spans="1:27" x14ac:dyDescent="0.25">
      <c r="A441" s="36"/>
      <c r="B441" s="36"/>
      <c r="C441" s="36"/>
      <c r="D441" s="36"/>
      <c r="E441" s="36"/>
      <c r="F441" s="36"/>
      <c r="G441" s="36"/>
      <c r="H441" s="36"/>
      <c r="I441" s="36"/>
      <c r="J441" s="36"/>
      <c r="K441" s="36"/>
      <c r="L441" s="36"/>
      <c r="M441" s="36"/>
      <c r="N441" s="36"/>
      <c r="O441" s="36"/>
      <c r="P441" s="36"/>
      <c r="Q441" s="36"/>
      <c r="R441" s="38"/>
      <c r="S441" s="36"/>
      <c r="T441" s="36"/>
      <c r="U441" s="36"/>
      <c r="V441" s="36"/>
      <c r="W441" s="36"/>
      <c r="X441" s="36"/>
      <c r="Y441" s="36"/>
      <c r="Z441" s="36"/>
      <c r="AA441" s="36"/>
    </row>
    <row r="442" spans="1:27" x14ac:dyDescent="0.25">
      <c r="A442" s="36"/>
      <c r="B442" s="36"/>
      <c r="C442" s="36"/>
      <c r="D442" s="36"/>
      <c r="E442" s="36"/>
      <c r="F442" s="36"/>
      <c r="G442" s="36"/>
      <c r="H442" s="36"/>
      <c r="I442" s="36"/>
      <c r="J442" s="36"/>
      <c r="K442" s="36"/>
      <c r="L442" s="36"/>
      <c r="M442" s="36"/>
      <c r="N442" s="36"/>
      <c r="O442" s="36"/>
      <c r="P442" s="36"/>
      <c r="Q442" s="36"/>
      <c r="R442" s="38"/>
      <c r="S442" s="36"/>
      <c r="T442" s="36"/>
      <c r="U442" s="36"/>
      <c r="V442" s="36"/>
      <c r="W442" s="36"/>
      <c r="X442" s="36"/>
      <c r="Y442" s="36"/>
      <c r="Z442" s="36"/>
      <c r="AA442" s="36"/>
    </row>
    <row r="443" spans="1:27" x14ac:dyDescent="0.25">
      <c r="A443" s="36"/>
      <c r="B443" s="36"/>
      <c r="C443" s="36"/>
      <c r="D443" s="36"/>
      <c r="E443" s="36"/>
      <c r="F443" s="36"/>
      <c r="G443" s="36"/>
      <c r="H443" s="36"/>
      <c r="I443" s="36"/>
      <c r="J443" s="36"/>
      <c r="K443" s="36"/>
      <c r="L443" s="36"/>
      <c r="M443" s="36"/>
      <c r="N443" s="36"/>
      <c r="O443" s="36"/>
      <c r="P443" s="36"/>
      <c r="Q443" s="36"/>
      <c r="R443" s="38"/>
      <c r="S443" s="36"/>
      <c r="T443" s="36"/>
      <c r="U443" s="36"/>
      <c r="V443" s="36"/>
      <c r="W443" s="36"/>
      <c r="X443" s="36"/>
      <c r="Y443" s="36"/>
      <c r="Z443" s="36"/>
      <c r="AA443" s="36"/>
    </row>
    <row r="444" spans="1:27" x14ac:dyDescent="0.25">
      <c r="A444" s="36"/>
      <c r="B444" s="36"/>
      <c r="C444" s="36"/>
      <c r="D444" s="36"/>
      <c r="E444" s="36"/>
      <c r="F444" s="36"/>
      <c r="G444" s="36"/>
      <c r="H444" s="36"/>
      <c r="I444" s="36"/>
      <c r="J444" s="36"/>
      <c r="K444" s="36"/>
      <c r="L444" s="36"/>
      <c r="M444" s="36"/>
      <c r="N444" s="36"/>
      <c r="O444" s="36"/>
      <c r="P444" s="36"/>
      <c r="Q444" s="36"/>
      <c r="R444" s="38"/>
      <c r="S444" s="36"/>
      <c r="T444" s="36"/>
      <c r="U444" s="36"/>
      <c r="V444" s="36"/>
      <c r="W444" s="36"/>
      <c r="X444" s="36"/>
      <c r="Y444" s="36"/>
      <c r="Z444" s="36"/>
      <c r="AA444" s="36"/>
    </row>
    <row r="445" spans="1:27" x14ac:dyDescent="0.25">
      <c r="A445" s="36"/>
      <c r="B445" s="36"/>
      <c r="C445" s="36"/>
      <c r="D445" s="36"/>
      <c r="E445" s="36"/>
      <c r="F445" s="36"/>
      <c r="G445" s="36"/>
      <c r="H445" s="36"/>
      <c r="I445" s="36"/>
      <c r="J445" s="36"/>
      <c r="K445" s="36"/>
      <c r="L445" s="36"/>
      <c r="M445" s="36"/>
      <c r="N445" s="36"/>
      <c r="O445" s="36"/>
      <c r="P445" s="36"/>
      <c r="Q445" s="36"/>
      <c r="R445" s="38"/>
      <c r="S445" s="36"/>
      <c r="T445" s="36"/>
      <c r="U445" s="36"/>
      <c r="V445" s="36"/>
      <c r="W445" s="36"/>
      <c r="X445" s="36"/>
      <c r="Y445" s="36"/>
      <c r="Z445" s="36"/>
      <c r="AA445" s="36"/>
    </row>
    <row r="446" spans="1:27" x14ac:dyDescent="0.25">
      <c r="A446" s="36"/>
      <c r="B446" s="36"/>
      <c r="C446" s="36"/>
      <c r="D446" s="36"/>
      <c r="E446" s="36"/>
      <c r="F446" s="36"/>
      <c r="G446" s="36"/>
      <c r="H446" s="36"/>
      <c r="I446" s="36"/>
      <c r="J446" s="36"/>
      <c r="K446" s="36"/>
      <c r="L446" s="36"/>
      <c r="M446" s="36"/>
      <c r="N446" s="36"/>
      <c r="O446" s="36"/>
      <c r="P446" s="36"/>
      <c r="Q446" s="36"/>
      <c r="R446" s="38"/>
      <c r="S446" s="36"/>
      <c r="T446" s="36"/>
      <c r="U446" s="36"/>
      <c r="V446" s="36"/>
      <c r="W446" s="36"/>
      <c r="X446" s="36"/>
      <c r="Y446" s="36"/>
      <c r="Z446" s="36"/>
      <c r="AA446" s="36"/>
    </row>
    <row r="447" spans="1:27" x14ac:dyDescent="0.25">
      <c r="A447" s="36"/>
      <c r="B447" s="36"/>
      <c r="C447" s="36"/>
      <c r="D447" s="36"/>
      <c r="E447" s="36"/>
      <c r="F447" s="36"/>
      <c r="G447" s="36"/>
      <c r="H447" s="36"/>
      <c r="I447" s="36"/>
      <c r="J447" s="36"/>
      <c r="K447" s="36"/>
      <c r="L447" s="36"/>
      <c r="M447" s="36"/>
      <c r="N447" s="36"/>
      <c r="O447" s="36"/>
      <c r="P447" s="36"/>
      <c r="Q447" s="36"/>
      <c r="R447" s="38"/>
      <c r="S447" s="36"/>
      <c r="T447" s="36"/>
      <c r="U447" s="36"/>
      <c r="V447" s="36"/>
      <c r="W447" s="36"/>
      <c r="X447" s="36"/>
      <c r="Y447" s="36"/>
      <c r="Z447" s="36"/>
      <c r="AA447" s="36"/>
    </row>
    <row r="448" spans="1:27" x14ac:dyDescent="0.25">
      <c r="A448" s="36"/>
      <c r="B448" s="36"/>
      <c r="C448" s="36"/>
      <c r="D448" s="36"/>
      <c r="E448" s="36"/>
      <c r="F448" s="36"/>
      <c r="G448" s="36"/>
      <c r="H448" s="36"/>
      <c r="I448" s="36"/>
      <c r="J448" s="36"/>
      <c r="K448" s="36"/>
      <c r="L448" s="36"/>
      <c r="M448" s="36"/>
      <c r="N448" s="36"/>
      <c r="O448" s="36"/>
      <c r="P448" s="36"/>
      <c r="Q448" s="36"/>
      <c r="R448" s="38"/>
      <c r="S448" s="36"/>
      <c r="T448" s="36"/>
      <c r="U448" s="36"/>
      <c r="V448" s="36"/>
      <c r="W448" s="36"/>
      <c r="X448" s="36"/>
      <c r="Y448" s="36"/>
      <c r="Z448" s="36"/>
      <c r="AA448" s="36"/>
    </row>
    <row r="449" spans="1:27" x14ac:dyDescent="0.25">
      <c r="A449" s="36"/>
      <c r="B449" s="36"/>
      <c r="C449" s="36"/>
      <c r="D449" s="36"/>
      <c r="E449" s="36"/>
      <c r="F449" s="36"/>
      <c r="G449" s="36"/>
      <c r="H449" s="36"/>
      <c r="I449" s="36"/>
      <c r="J449" s="36"/>
      <c r="K449" s="36"/>
      <c r="L449" s="36"/>
      <c r="M449" s="36"/>
      <c r="N449" s="36"/>
      <c r="O449" s="36"/>
      <c r="P449" s="36"/>
      <c r="Q449" s="36"/>
      <c r="R449" s="38"/>
      <c r="S449" s="36"/>
      <c r="T449" s="36"/>
      <c r="U449" s="36"/>
      <c r="V449" s="36"/>
      <c r="W449" s="36"/>
      <c r="X449" s="36"/>
      <c r="Y449" s="36"/>
      <c r="Z449" s="36"/>
      <c r="AA449" s="36"/>
    </row>
    <row r="450" spans="1:27" x14ac:dyDescent="0.25">
      <c r="A450" s="36"/>
      <c r="B450" s="36"/>
      <c r="C450" s="36"/>
      <c r="D450" s="36"/>
      <c r="E450" s="36"/>
      <c r="F450" s="36"/>
      <c r="G450" s="36"/>
      <c r="H450" s="36"/>
      <c r="I450" s="36"/>
      <c r="J450" s="36"/>
      <c r="K450" s="36"/>
      <c r="L450" s="36"/>
      <c r="M450" s="36"/>
      <c r="N450" s="36"/>
      <c r="O450" s="36"/>
      <c r="P450" s="36"/>
      <c r="Q450" s="36"/>
      <c r="R450" s="38"/>
      <c r="S450" s="36"/>
      <c r="T450" s="36"/>
      <c r="U450" s="36"/>
      <c r="V450" s="36"/>
      <c r="W450" s="36"/>
      <c r="X450" s="36"/>
      <c r="Y450" s="36"/>
      <c r="Z450" s="36"/>
      <c r="AA450" s="36"/>
    </row>
    <row r="451" spans="1:27" x14ac:dyDescent="0.25">
      <c r="A451" s="36"/>
      <c r="B451" s="36"/>
      <c r="C451" s="36"/>
      <c r="D451" s="36"/>
      <c r="E451" s="36"/>
      <c r="F451" s="36"/>
      <c r="G451" s="36"/>
      <c r="H451" s="36"/>
      <c r="I451" s="36"/>
      <c r="J451" s="36"/>
      <c r="K451" s="36"/>
      <c r="L451" s="36"/>
      <c r="M451" s="36"/>
      <c r="N451" s="36"/>
      <c r="O451" s="36"/>
      <c r="P451" s="36"/>
      <c r="Q451" s="36"/>
      <c r="R451" s="38"/>
      <c r="S451" s="36"/>
      <c r="T451" s="36"/>
      <c r="U451" s="36"/>
      <c r="V451" s="36"/>
      <c r="W451" s="36"/>
      <c r="X451" s="36"/>
      <c r="Y451" s="36"/>
      <c r="Z451" s="36"/>
      <c r="AA451" s="36"/>
    </row>
    <row r="452" spans="1:27" x14ac:dyDescent="0.25">
      <c r="A452" s="36"/>
      <c r="B452" s="36"/>
      <c r="C452" s="36"/>
      <c r="D452" s="36"/>
      <c r="E452" s="36"/>
      <c r="F452" s="36"/>
      <c r="G452" s="36"/>
      <c r="H452" s="36"/>
      <c r="I452" s="36"/>
      <c r="J452" s="36"/>
      <c r="K452" s="36"/>
      <c r="L452" s="36"/>
      <c r="M452" s="36"/>
      <c r="N452" s="36"/>
      <c r="O452" s="36"/>
      <c r="P452" s="36"/>
      <c r="Q452" s="36"/>
      <c r="R452" s="38"/>
      <c r="S452" s="36"/>
      <c r="T452" s="36"/>
      <c r="U452" s="36"/>
      <c r="V452" s="36"/>
      <c r="W452" s="36"/>
      <c r="X452" s="36"/>
      <c r="Y452" s="36"/>
      <c r="Z452" s="36"/>
      <c r="AA452" s="36"/>
    </row>
    <row r="453" spans="1:27" x14ac:dyDescent="0.25">
      <c r="A453" s="36"/>
      <c r="B453" s="36"/>
      <c r="C453" s="36"/>
      <c r="D453" s="36"/>
      <c r="E453" s="36"/>
      <c r="F453" s="36"/>
      <c r="G453" s="36"/>
      <c r="H453" s="36"/>
      <c r="I453" s="36"/>
      <c r="J453" s="36"/>
      <c r="K453" s="36"/>
      <c r="L453" s="36"/>
      <c r="M453" s="36"/>
      <c r="N453" s="36"/>
      <c r="O453" s="36"/>
      <c r="P453" s="36"/>
      <c r="Q453" s="36"/>
      <c r="R453" s="38"/>
      <c r="S453" s="36"/>
      <c r="T453" s="36"/>
      <c r="U453" s="36"/>
      <c r="V453" s="36"/>
      <c r="W453" s="36"/>
      <c r="X453" s="36"/>
      <c r="Y453" s="36"/>
      <c r="Z453" s="36"/>
      <c r="AA453" s="36"/>
    </row>
    <row r="454" spans="1:27" x14ac:dyDescent="0.25">
      <c r="A454" s="36"/>
      <c r="B454" s="36"/>
      <c r="C454" s="36"/>
      <c r="D454" s="36"/>
      <c r="E454" s="36"/>
      <c r="F454" s="36"/>
      <c r="G454" s="36"/>
      <c r="H454" s="36"/>
      <c r="I454" s="36"/>
      <c r="J454" s="36"/>
      <c r="K454" s="36"/>
      <c r="L454" s="36"/>
      <c r="M454" s="36"/>
      <c r="N454" s="36"/>
      <c r="O454" s="36"/>
      <c r="P454" s="36"/>
      <c r="Q454" s="36"/>
      <c r="R454" s="38"/>
      <c r="S454" s="36"/>
      <c r="T454" s="36"/>
      <c r="U454" s="36"/>
      <c r="V454" s="36"/>
      <c r="W454" s="36"/>
      <c r="X454" s="36"/>
      <c r="Y454" s="36"/>
      <c r="Z454" s="36"/>
      <c r="AA454" s="36"/>
    </row>
    <row r="455" spans="1:27" x14ac:dyDescent="0.25">
      <c r="A455" s="36"/>
      <c r="B455" s="36"/>
      <c r="C455" s="36"/>
      <c r="D455" s="36"/>
      <c r="E455" s="36"/>
      <c r="F455" s="36"/>
      <c r="G455" s="36"/>
      <c r="H455" s="36"/>
      <c r="I455" s="36"/>
      <c r="J455" s="36"/>
      <c r="K455" s="36"/>
      <c r="L455" s="36"/>
      <c r="M455" s="36"/>
      <c r="N455" s="36"/>
      <c r="O455" s="36"/>
      <c r="P455" s="36"/>
      <c r="Q455" s="36"/>
      <c r="R455" s="38"/>
      <c r="S455" s="36"/>
      <c r="T455" s="36"/>
      <c r="U455" s="36"/>
      <c r="V455" s="36"/>
      <c r="W455" s="36"/>
      <c r="X455" s="36"/>
      <c r="Y455" s="36"/>
      <c r="Z455" s="36"/>
      <c r="AA455" s="36"/>
    </row>
    <row r="456" spans="1:27" x14ac:dyDescent="0.25">
      <c r="A456" s="36"/>
      <c r="B456" s="36"/>
      <c r="C456" s="36"/>
      <c r="D456" s="36"/>
      <c r="E456" s="36"/>
      <c r="F456" s="36"/>
      <c r="G456" s="36"/>
      <c r="H456" s="36"/>
      <c r="I456" s="36"/>
      <c r="J456" s="36"/>
      <c r="K456" s="36"/>
      <c r="L456" s="36"/>
      <c r="M456" s="36"/>
      <c r="N456" s="36"/>
      <c r="O456" s="36"/>
      <c r="P456" s="36"/>
      <c r="Q456" s="36"/>
      <c r="R456" s="38"/>
      <c r="S456" s="36"/>
      <c r="T456" s="36"/>
      <c r="U456" s="36"/>
      <c r="V456" s="36"/>
      <c r="W456" s="36"/>
      <c r="X456" s="36"/>
      <c r="Y456" s="36"/>
      <c r="Z456" s="36"/>
      <c r="AA456" s="36"/>
    </row>
    <row r="457" spans="1:27" x14ac:dyDescent="0.25">
      <c r="A457" s="36"/>
      <c r="B457" s="36"/>
      <c r="C457" s="36"/>
      <c r="D457" s="36"/>
      <c r="E457" s="36"/>
      <c r="F457" s="36"/>
      <c r="G457" s="36"/>
      <c r="H457" s="36"/>
      <c r="I457" s="36"/>
      <c r="J457" s="36"/>
      <c r="K457" s="36"/>
      <c r="L457" s="36"/>
      <c r="M457" s="36"/>
      <c r="N457" s="36"/>
      <c r="O457" s="36"/>
      <c r="P457" s="36"/>
      <c r="Q457" s="36"/>
      <c r="R457" s="38"/>
      <c r="S457" s="36"/>
      <c r="T457" s="36"/>
      <c r="U457" s="36"/>
      <c r="V457" s="36"/>
      <c r="W457" s="36"/>
      <c r="X457" s="36"/>
      <c r="Y457" s="36"/>
      <c r="Z457" s="36"/>
      <c r="AA457" s="36"/>
    </row>
    <row r="458" spans="1:27" x14ac:dyDescent="0.25">
      <c r="A458" s="36"/>
      <c r="B458" s="36"/>
      <c r="C458" s="36"/>
      <c r="D458" s="36"/>
      <c r="E458" s="36"/>
      <c r="F458" s="36"/>
      <c r="G458" s="36"/>
      <c r="H458" s="36"/>
      <c r="I458" s="36"/>
      <c r="J458" s="36"/>
      <c r="K458" s="36"/>
      <c r="L458" s="36"/>
      <c r="M458" s="36"/>
      <c r="N458" s="36"/>
      <c r="O458" s="36"/>
      <c r="P458" s="36"/>
      <c r="Q458" s="36"/>
      <c r="R458" s="38"/>
      <c r="S458" s="36"/>
      <c r="T458" s="36"/>
      <c r="U458" s="36"/>
      <c r="V458" s="36"/>
      <c r="W458" s="36"/>
      <c r="X458" s="36"/>
      <c r="Y458" s="36"/>
      <c r="Z458" s="36"/>
      <c r="AA458" s="36"/>
    </row>
    <row r="459" spans="1:27" x14ac:dyDescent="0.25">
      <c r="A459" s="36"/>
      <c r="B459" s="36"/>
      <c r="C459" s="36"/>
      <c r="D459" s="36"/>
      <c r="E459" s="36"/>
      <c r="F459" s="36"/>
      <c r="G459" s="36"/>
      <c r="H459" s="36"/>
      <c r="I459" s="36"/>
      <c r="J459" s="36"/>
      <c r="K459" s="36"/>
      <c r="L459" s="36"/>
      <c r="M459" s="36"/>
      <c r="N459" s="36"/>
      <c r="O459" s="36"/>
      <c r="P459" s="36"/>
      <c r="Q459" s="36"/>
      <c r="R459" s="38"/>
      <c r="S459" s="36"/>
      <c r="T459" s="36"/>
      <c r="U459" s="36"/>
      <c r="V459" s="36"/>
      <c r="W459" s="36"/>
      <c r="X459" s="36"/>
      <c r="Y459" s="36"/>
      <c r="Z459" s="36"/>
      <c r="AA459" s="36"/>
    </row>
    <row r="460" spans="1:27" x14ac:dyDescent="0.25">
      <c r="A460" s="36"/>
      <c r="B460" s="36"/>
      <c r="C460" s="36"/>
      <c r="D460" s="36"/>
      <c r="E460" s="36"/>
      <c r="F460" s="36"/>
      <c r="G460" s="36"/>
      <c r="H460" s="36"/>
      <c r="I460" s="36"/>
      <c r="J460" s="36"/>
      <c r="K460" s="36"/>
      <c r="L460" s="36"/>
      <c r="M460" s="36"/>
      <c r="N460" s="36"/>
      <c r="O460" s="36"/>
      <c r="P460" s="36"/>
      <c r="Q460" s="36"/>
      <c r="R460" s="38"/>
      <c r="S460" s="36"/>
      <c r="T460" s="36"/>
      <c r="U460" s="36"/>
      <c r="V460" s="36"/>
      <c r="W460" s="36"/>
      <c r="X460" s="36"/>
      <c r="Y460" s="36"/>
      <c r="Z460" s="36"/>
      <c r="AA460" s="36"/>
    </row>
    <row r="461" spans="1:27" x14ac:dyDescent="0.25">
      <c r="A461" s="36"/>
      <c r="B461" s="36"/>
      <c r="C461" s="36"/>
      <c r="D461" s="36"/>
      <c r="E461" s="36"/>
      <c r="F461" s="36"/>
      <c r="G461" s="36"/>
      <c r="H461" s="36"/>
      <c r="I461" s="36"/>
      <c r="J461" s="36"/>
      <c r="K461" s="36"/>
      <c r="L461" s="36"/>
      <c r="M461" s="36"/>
      <c r="N461" s="36"/>
      <c r="O461" s="36"/>
      <c r="P461" s="36"/>
      <c r="Q461" s="36"/>
      <c r="R461" s="38"/>
      <c r="S461" s="36"/>
      <c r="T461" s="36"/>
      <c r="U461" s="36"/>
      <c r="V461" s="36"/>
      <c r="W461" s="36"/>
      <c r="X461" s="36"/>
      <c r="Y461" s="36"/>
      <c r="Z461" s="36"/>
      <c r="AA461" s="36"/>
    </row>
    <row r="462" spans="1:27" x14ac:dyDescent="0.25">
      <c r="A462" s="36"/>
      <c r="B462" s="36"/>
      <c r="C462" s="36"/>
      <c r="D462" s="36"/>
      <c r="E462" s="36"/>
      <c r="F462" s="36"/>
      <c r="G462" s="36"/>
      <c r="H462" s="36"/>
      <c r="I462" s="36"/>
      <c r="J462" s="36"/>
      <c r="K462" s="36"/>
      <c r="L462" s="36"/>
      <c r="M462" s="36"/>
      <c r="N462" s="36"/>
      <c r="O462" s="36"/>
      <c r="P462" s="36"/>
      <c r="Q462" s="36"/>
      <c r="R462" s="38"/>
      <c r="S462" s="36"/>
      <c r="T462" s="36"/>
      <c r="U462" s="36"/>
      <c r="V462" s="36"/>
      <c r="W462" s="36"/>
      <c r="X462" s="36"/>
      <c r="Y462" s="36"/>
      <c r="Z462" s="36"/>
      <c r="AA462" s="36"/>
    </row>
    <row r="463" spans="1:27" x14ac:dyDescent="0.25">
      <c r="A463" s="36"/>
      <c r="B463" s="36"/>
      <c r="C463" s="36"/>
      <c r="D463" s="36"/>
      <c r="E463" s="36"/>
      <c r="F463" s="36"/>
      <c r="G463" s="36"/>
      <c r="H463" s="36"/>
      <c r="I463" s="36"/>
      <c r="J463" s="36"/>
      <c r="K463" s="36"/>
      <c r="L463" s="36"/>
      <c r="M463" s="36"/>
      <c r="N463" s="36"/>
      <c r="O463" s="36"/>
      <c r="P463" s="36"/>
      <c r="Q463" s="36"/>
      <c r="R463" s="38"/>
      <c r="S463" s="36"/>
      <c r="T463" s="36"/>
      <c r="U463" s="36"/>
      <c r="V463" s="36"/>
      <c r="W463" s="36"/>
      <c r="X463" s="36"/>
      <c r="Y463" s="36"/>
      <c r="Z463" s="36"/>
      <c r="AA463" s="36"/>
    </row>
    <row r="464" spans="1:27" x14ac:dyDescent="0.25">
      <c r="A464" s="36"/>
      <c r="B464" s="36"/>
      <c r="C464" s="36"/>
      <c r="D464" s="36"/>
      <c r="E464" s="36"/>
      <c r="F464" s="36"/>
      <c r="G464" s="36"/>
      <c r="H464" s="36"/>
      <c r="I464" s="36"/>
      <c r="J464" s="36"/>
      <c r="K464" s="36"/>
      <c r="L464" s="36"/>
      <c r="M464" s="36"/>
      <c r="N464" s="36"/>
      <c r="O464" s="36"/>
      <c r="P464" s="36"/>
      <c r="Q464" s="36"/>
      <c r="R464" s="38"/>
      <c r="S464" s="36"/>
      <c r="T464" s="36"/>
      <c r="U464" s="36"/>
      <c r="V464" s="36"/>
      <c r="W464" s="36"/>
      <c r="X464" s="36"/>
      <c r="Y464" s="36"/>
      <c r="Z464" s="36"/>
      <c r="AA464" s="36"/>
    </row>
    <row r="465" spans="1:27" x14ac:dyDescent="0.25">
      <c r="A465" s="36"/>
      <c r="B465" s="36"/>
      <c r="C465" s="36"/>
      <c r="D465" s="36"/>
      <c r="E465" s="36"/>
      <c r="F465" s="36"/>
      <c r="G465" s="36"/>
      <c r="H465" s="36"/>
      <c r="I465" s="36"/>
      <c r="J465" s="36"/>
      <c r="K465" s="36"/>
      <c r="L465" s="36"/>
      <c r="M465" s="36"/>
      <c r="N465" s="36"/>
      <c r="O465" s="36"/>
      <c r="P465" s="36"/>
      <c r="Q465" s="36"/>
      <c r="R465" s="38"/>
      <c r="S465" s="36"/>
      <c r="T465" s="36"/>
      <c r="U465" s="36"/>
      <c r="V465" s="36"/>
      <c r="W465" s="36"/>
      <c r="X465" s="36"/>
      <c r="Y465" s="36"/>
      <c r="Z465" s="36"/>
      <c r="AA465" s="36"/>
    </row>
    <row r="466" spans="1:27" x14ac:dyDescent="0.25">
      <c r="A466" s="36"/>
      <c r="B466" s="36"/>
      <c r="C466" s="36"/>
      <c r="D466" s="36"/>
      <c r="E466" s="36"/>
      <c r="F466" s="36"/>
      <c r="G466" s="36"/>
      <c r="H466" s="36"/>
      <c r="I466" s="36"/>
      <c r="J466" s="36"/>
      <c r="K466" s="36"/>
      <c r="L466" s="36"/>
      <c r="M466" s="36"/>
      <c r="N466" s="36"/>
      <c r="O466" s="36"/>
      <c r="P466" s="36"/>
      <c r="Q466" s="36"/>
      <c r="R466" s="38"/>
      <c r="S466" s="36"/>
      <c r="T466" s="36"/>
      <c r="U466" s="36"/>
      <c r="V466" s="36"/>
      <c r="W466" s="36"/>
      <c r="X466" s="36"/>
      <c r="Y466" s="36"/>
      <c r="Z466" s="36"/>
      <c r="AA466" s="36"/>
    </row>
    <row r="467" spans="1:27" x14ac:dyDescent="0.25">
      <c r="A467" s="36"/>
      <c r="B467" s="36"/>
      <c r="C467" s="36"/>
      <c r="D467" s="36"/>
      <c r="E467" s="36"/>
      <c r="F467" s="36"/>
      <c r="G467" s="36"/>
      <c r="H467" s="36"/>
      <c r="I467" s="36"/>
      <c r="J467" s="36"/>
      <c r="K467" s="36"/>
      <c r="L467" s="36"/>
      <c r="M467" s="36"/>
      <c r="N467" s="36"/>
      <c r="O467" s="36"/>
      <c r="P467" s="36"/>
      <c r="Q467" s="36"/>
      <c r="R467" s="38"/>
      <c r="S467" s="36"/>
      <c r="T467" s="36"/>
      <c r="U467" s="36"/>
      <c r="V467" s="36"/>
      <c r="W467" s="36"/>
      <c r="X467" s="36"/>
      <c r="Y467" s="36"/>
      <c r="Z467" s="36"/>
      <c r="AA467" s="36"/>
    </row>
    <row r="468" spans="1:27" x14ac:dyDescent="0.25">
      <c r="A468" s="36"/>
      <c r="B468" s="36"/>
      <c r="C468" s="36"/>
      <c r="D468" s="36"/>
      <c r="E468" s="36"/>
      <c r="F468" s="36"/>
      <c r="G468" s="36"/>
      <c r="H468" s="36"/>
      <c r="I468" s="36"/>
      <c r="J468" s="36"/>
      <c r="K468" s="36"/>
      <c r="L468" s="36"/>
      <c r="M468" s="36"/>
      <c r="N468" s="36"/>
      <c r="O468" s="36"/>
      <c r="P468" s="36"/>
      <c r="Q468" s="36"/>
      <c r="R468" s="38"/>
      <c r="S468" s="36"/>
      <c r="T468" s="36"/>
      <c r="U468" s="36"/>
      <c r="V468" s="36"/>
      <c r="W468" s="36"/>
      <c r="X468" s="36"/>
      <c r="Y468" s="36"/>
      <c r="Z468" s="36"/>
      <c r="AA468" s="36"/>
    </row>
    <row r="469" spans="1:27" x14ac:dyDescent="0.25">
      <c r="A469" s="36"/>
      <c r="B469" s="36"/>
      <c r="C469" s="36"/>
      <c r="D469" s="36"/>
      <c r="E469" s="36"/>
      <c r="F469" s="36"/>
      <c r="G469" s="36"/>
      <c r="H469" s="36"/>
      <c r="I469" s="36"/>
      <c r="J469" s="36"/>
      <c r="K469" s="36"/>
      <c r="L469" s="36"/>
      <c r="M469" s="36"/>
      <c r="N469" s="36"/>
      <c r="O469" s="36"/>
      <c r="P469" s="36"/>
      <c r="Q469" s="36"/>
      <c r="R469" s="38"/>
      <c r="S469" s="36"/>
      <c r="T469" s="36"/>
      <c r="U469" s="36"/>
      <c r="V469" s="36"/>
      <c r="W469" s="36"/>
      <c r="X469" s="36"/>
      <c r="Y469" s="36"/>
      <c r="Z469" s="36"/>
      <c r="AA469" s="36"/>
    </row>
    <row r="470" spans="1:27" x14ac:dyDescent="0.25">
      <c r="A470" s="36"/>
      <c r="B470" s="36"/>
      <c r="C470" s="36"/>
      <c r="D470" s="36"/>
      <c r="E470" s="36"/>
      <c r="F470" s="36"/>
      <c r="G470" s="36"/>
      <c r="H470" s="36"/>
      <c r="I470" s="36"/>
      <c r="J470" s="36"/>
      <c r="K470" s="36"/>
      <c r="L470" s="36"/>
      <c r="M470" s="36"/>
      <c r="N470" s="36"/>
      <c r="O470" s="36"/>
      <c r="P470" s="36"/>
      <c r="Q470" s="36"/>
      <c r="R470" s="38"/>
      <c r="S470" s="36"/>
      <c r="T470" s="36"/>
      <c r="U470" s="36"/>
      <c r="V470" s="36"/>
      <c r="W470" s="36"/>
      <c r="X470" s="36"/>
      <c r="Y470" s="36"/>
      <c r="Z470" s="36"/>
      <c r="AA470" s="36"/>
    </row>
    <row r="471" spans="1:27" x14ac:dyDescent="0.25">
      <c r="A471" s="36"/>
      <c r="B471" s="36"/>
      <c r="C471" s="36"/>
      <c r="D471" s="36"/>
      <c r="E471" s="36"/>
      <c r="F471" s="36"/>
      <c r="G471" s="36"/>
      <c r="H471" s="36"/>
      <c r="I471" s="36"/>
      <c r="J471" s="36"/>
      <c r="K471" s="36"/>
      <c r="L471" s="36"/>
      <c r="M471" s="36"/>
      <c r="N471" s="36"/>
      <c r="O471" s="36"/>
      <c r="P471" s="36"/>
      <c r="Q471" s="36"/>
      <c r="R471" s="38"/>
      <c r="S471" s="36"/>
      <c r="T471" s="36"/>
      <c r="U471" s="36"/>
      <c r="V471" s="36"/>
      <c r="W471" s="36"/>
      <c r="X471" s="36"/>
      <c r="Y471" s="36"/>
      <c r="Z471" s="36"/>
      <c r="AA471" s="36"/>
    </row>
    <row r="472" spans="1:27" x14ac:dyDescent="0.25">
      <c r="A472" s="36"/>
      <c r="B472" s="36"/>
      <c r="C472" s="36"/>
      <c r="D472" s="36"/>
      <c r="E472" s="36"/>
      <c r="F472" s="36"/>
      <c r="G472" s="36"/>
      <c r="H472" s="36"/>
      <c r="I472" s="36"/>
      <c r="J472" s="36"/>
      <c r="K472" s="36"/>
      <c r="L472" s="36"/>
      <c r="M472" s="36"/>
      <c r="N472" s="36"/>
      <c r="O472" s="36"/>
      <c r="P472" s="36"/>
      <c r="Q472" s="36"/>
      <c r="R472" s="38"/>
      <c r="S472" s="36"/>
      <c r="T472" s="36"/>
      <c r="U472" s="36"/>
      <c r="V472" s="36"/>
      <c r="W472" s="36"/>
      <c r="X472" s="36"/>
      <c r="Y472" s="36"/>
      <c r="Z472" s="36"/>
      <c r="AA472" s="36"/>
    </row>
    <row r="473" spans="1:27" x14ac:dyDescent="0.25">
      <c r="A473" s="36"/>
      <c r="B473" s="36"/>
      <c r="C473" s="36"/>
      <c r="D473" s="36"/>
      <c r="E473" s="36"/>
      <c r="F473" s="36"/>
      <c r="G473" s="36"/>
      <c r="H473" s="36"/>
      <c r="I473" s="36"/>
      <c r="J473" s="36"/>
      <c r="K473" s="36"/>
      <c r="L473" s="36"/>
      <c r="M473" s="36"/>
      <c r="N473" s="36"/>
      <c r="O473" s="36"/>
      <c r="P473" s="36"/>
      <c r="Q473" s="36"/>
      <c r="R473" s="38"/>
      <c r="S473" s="36"/>
      <c r="T473" s="36"/>
      <c r="U473" s="36"/>
      <c r="V473" s="36"/>
      <c r="W473" s="36"/>
      <c r="X473" s="36"/>
      <c r="Y473" s="36"/>
      <c r="Z473" s="36"/>
      <c r="AA473" s="36"/>
    </row>
    <row r="474" spans="1:27" x14ac:dyDescent="0.25">
      <c r="A474" s="36"/>
      <c r="B474" s="36"/>
      <c r="C474" s="36"/>
      <c r="D474" s="36"/>
      <c r="E474" s="36"/>
      <c r="F474" s="36"/>
      <c r="G474" s="36"/>
      <c r="H474" s="36"/>
      <c r="I474" s="36"/>
      <c r="J474" s="36"/>
      <c r="K474" s="36"/>
      <c r="L474" s="36"/>
      <c r="M474" s="36"/>
      <c r="N474" s="36"/>
      <c r="O474" s="36"/>
      <c r="P474" s="36"/>
      <c r="Q474" s="36"/>
      <c r="R474" s="38"/>
      <c r="S474" s="36"/>
      <c r="T474" s="36"/>
      <c r="U474" s="36"/>
      <c r="V474" s="36"/>
      <c r="W474" s="36"/>
      <c r="X474" s="36"/>
      <c r="Y474" s="36"/>
      <c r="Z474" s="36"/>
      <c r="AA474" s="36"/>
    </row>
    <row r="475" spans="1:27" x14ac:dyDescent="0.25">
      <c r="A475" s="36"/>
      <c r="B475" s="36"/>
      <c r="C475" s="36"/>
      <c r="D475" s="36"/>
      <c r="E475" s="36"/>
      <c r="F475" s="36"/>
      <c r="G475" s="36"/>
      <c r="H475" s="36"/>
      <c r="I475" s="36"/>
      <c r="J475" s="36"/>
      <c r="K475" s="36"/>
      <c r="L475" s="36"/>
      <c r="M475" s="36"/>
      <c r="N475" s="36"/>
      <c r="O475" s="36"/>
      <c r="P475" s="36"/>
      <c r="Q475" s="36"/>
      <c r="R475" s="38"/>
      <c r="S475" s="36"/>
      <c r="T475" s="36"/>
      <c r="U475" s="36"/>
      <c r="V475" s="36"/>
      <c r="W475" s="36"/>
      <c r="X475" s="36"/>
      <c r="Y475" s="36"/>
      <c r="Z475" s="36"/>
      <c r="AA475" s="36"/>
    </row>
    <row r="476" spans="1:27" x14ac:dyDescent="0.25">
      <c r="A476" s="36"/>
      <c r="B476" s="36"/>
      <c r="C476" s="36"/>
      <c r="D476" s="36"/>
      <c r="E476" s="36"/>
      <c r="F476" s="36"/>
      <c r="G476" s="36"/>
      <c r="H476" s="36"/>
      <c r="I476" s="36"/>
      <c r="J476" s="36"/>
      <c r="K476" s="36"/>
      <c r="L476" s="36"/>
      <c r="M476" s="36"/>
      <c r="N476" s="36"/>
      <c r="O476" s="36"/>
      <c r="P476" s="36"/>
      <c r="Q476" s="36"/>
      <c r="R476" s="38"/>
      <c r="S476" s="36"/>
      <c r="T476" s="36"/>
      <c r="U476" s="36"/>
      <c r="V476" s="36"/>
      <c r="W476" s="36"/>
      <c r="X476" s="36"/>
      <c r="Y476" s="36"/>
      <c r="Z476" s="36"/>
      <c r="AA476" s="36"/>
    </row>
    <row r="477" spans="1:27" x14ac:dyDescent="0.25">
      <c r="A477" s="36"/>
      <c r="B477" s="36"/>
      <c r="C477" s="36"/>
      <c r="D477" s="36"/>
      <c r="E477" s="36"/>
      <c r="F477" s="36"/>
      <c r="G477" s="36"/>
      <c r="H477" s="36"/>
      <c r="I477" s="36"/>
      <c r="J477" s="36"/>
      <c r="K477" s="36"/>
      <c r="L477" s="36"/>
      <c r="M477" s="36"/>
      <c r="N477" s="36"/>
      <c r="O477" s="36"/>
      <c r="P477" s="36"/>
      <c r="Q477" s="36"/>
      <c r="R477" s="38"/>
      <c r="S477" s="36"/>
      <c r="T477" s="36"/>
      <c r="U477" s="36"/>
      <c r="V477" s="36"/>
      <c r="W477" s="36"/>
      <c r="X477" s="36"/>
      <c r="Y477" s="36"/>
      <c r="Z477" s="36"/>
      <c r="AA477" s="36"/>
    </row>
    <row r="478" spans="1:27" x14ac:dyDescent="0.25">
      <c r="A478" s="36"/>
      <c r="B478" s="36"/>
      <c r="C478" s="36"/>
      <c r="D478" s="36"/>
      <c r="E478" s="36"/>
      <c r="F478" s="36"/>
      <c r="G478" s="36"/>
      <c r="H478" s="36"/>
      <c r="I478" s="36"/>
      <c r="J478" s="36"/>
      <c r="K478" s="36"/>
      <c r="L478" s="36"/>
      <c r="M478" s="36"/>
      <c r="N478" s="36"/>
      <c r="O478" s="36"/>
      <c r="P478" s="36"/>
      <c r="Q478" s="36"/>
      <c r="R478" s="38"/>
      <c r="S478" s="36"/>
      <c r="T478" s="36"/>
      <c r="U478" s="36"/>
      <c r="V478" s="36"/>
      <c r="W478" s="36"/>
      <c r="X478" s="36"/>
      <c r="Y478" s="36"/>
      <c r="Z478" s="36"/>
      <c r="AA478" s="36"/>
    </row>
    <row r="479" spans="1:27" x14ac:dyDescent="0.25">
      <c r="A479" s="36"/>
      <c r="B479" s="36"/>
      <c r="C479" s="36"/>
      <c r="D479" s="36"/>
      <c r="E479" s="36"/>
      <c r="F479" s="36"/>
      <c r="G479" s="36"/>
      <c r="H479" s="36"/>
      <c r="I479" s="36"/>
      <c r="J479" s="36"/>
      <c r="K479" s="36"/>
      <c r="L479" s="36"/>
      <c r="M479" s="36"/>
      <c r="N479" s="36"/>
      <c r="O479" s="36"/>
      <c r="P479" s="36"/>
      <c r="Q479" s="36"/>
      <c r="R479" s="38"/>
      <c r="S479" s="36"/>
      <c r="T479" s="36"/>
      <c r="U479" s="36"/>
      <c r="V479" s="36"/>
      <c r="W479" s="36"/>
      <c r="X479" s="36"/>
      <c r="Y479" s="36"/>
      <c r="Z479" s="36"/>
      <c r="AA479" s="36"/>
    </row>
    <row r="480" spans="1:27" x14ac:dyDescent="0.25">
      <c r="A480" s="36"/>
      <c r="B480" s="36"/>
      <c r="C480" s="36"/>
      <c r="D480" s="36"/>
      <c r="E480" s="36"/>
      <c r="F480" s="36"/>
      <c r="G480" s="36"/>
      <c r="H480" s="36"/>
      <c r="I480" s="36"/>
      <c r="J480" s="36"/>
      <c r="K480" s="36"/>
      <c r="L480" s="36"/>
      <c r="M480" s="36"/>
      <c r="N480" s="36"/>
      <c r="O480" s="36"/>
      <c r="P480" s="36"/>
      <c r="Q480" s="36"/>
      <c r="R480" s="38"/>
      <c r="S480" s="36"/>
      <c r="T480" s="36"/>
      <c r="U480" s="36"/>
      <c r="V480" s="36"/>
      <c r="W480" s="36"/>
      <c r="X480" s="36"/>
      <c r="Y480" s="36"/>
      <c r="Z480" s="36"/>
      <c r="AA480" s="36"/>
    </row>
    <row r="481" spans="1:27" x14ac:dyDescent="0.25">
      <c r="A481" s="36"/>
      <c r="B481" s="36"/>
      <c r="C481" s="36"/>
      <c r="D481" s="36"/>
      <c r="E481" s="36"/>
      <c r="F481" s="36"/>
      <c r="G481" s="36"/>
      <c r="H481" s="36"/>
      <c r="I481" s="36"/>
      <c r="J481" s="36"/>
      <c r="K481" s="36"/>
      <c r="L481" s="36"/>
      <c r="M481" s="36"/>
      <c r="N481" s="36"/>
      <c r="O481" s="36"/>
      <c r="P481" s="36"/>
      <c r="Q481" s="36"/>
      <c r="R481" s="38"/>
      <c r="S481" s="36"/>
      <c r="T481" s="36"/>
      <c r="U481" s="36"/>
      <c r="V481" s="36"/>
      <c r="W481" s="36"/>
      <c r="X481" s="36"/>
      <c r="Y481" s="36"/>
      <c r="Z481" s="36"/>
      <c r="AA481" s="36"/>
    </row>
    <row r="482" spans="1:27" x14ac:dyDescent="0.25">
      <c r="A482" s="36"/>
      <c r="B482" s="36"/>
      <c r="C482" s="36"/>
      <c r="D482" s="36"/>
      <c r="E482" s="36"/>
      <c r="F482" s="36"/>
      <c r="G482" s="36"/>
      <c r="H482" s="36"/>
      <c r="I482" s="36"/>
      <c r="J482" s="36"/>
      <c r="K482" s="36"/>
      <c r="L482" s="36"/>
      <c r="M482" s="36"/>
      <c r="N482" s="36"/>
      <c r="O482" s="36"/>
      <c r="P482" s="36"/>
      <c r="Q482" s="36"/>
      <c r="R482" s="38"/>
      <c r="S482" s="36"/>
      <c r="T482" s="36"/>
      <c r="U482" s="36"/>
      <c r="V482" s="36"/>
      <c r="W482" s="36"/>
      <c r="X482" s="36"/>
      <c r="Y482" s="36"/>
      <c r="Z482" s="36"/>
      <c r="AA482" s="36"/>
    </row>
    <row r="483" spans="1:27" x14ac:dyDescent="0.25">
      <c r="A483" s="36"/>
      <c r="B483" s="36"/>
      <c r="C483" s="36"/>
      <c r="D483" s="36"/>
      <c r="E483" s="36"/>
      <c r="F483" s="36"/>
      <c r="G483" s="36"/>
      <c r="H483" s="36"/>
      <c r="I483" s="36"/>
      <c r="J483" s="36"/>
      <c r="K483" s="36"/>
      <c r="L483" s="36"/>
      <c r="M483" s="36"/>
      <c r="N483" s="36"/>
      <c r="O483" s="36"/>
      <c r="P483" s="36"/>
      <c r="Q483" s="36"/>
      <c r="R483" s="38"/>
      <c r="S483" s="36"/>
      <c r="T483" s="36"/>
      <c r="U483" s="36"/>
      <c r="V483" s="36"/>
      <c r="W483" s="36"/>
      <c r="X483" s="36"/>
      <c r="Y483" s="36"/>
      <c r="Z483" s="36"/>
      <c r="AA483" s="36"/>
    </row>
    <row r="484" spans="1:27" x14ac:dyDescent="0.25">
      <c r="A484" s="36"/>
      <c r="B484" s="36"/>
      <c r="C484" s="36"/>
      <c r="D484" s="36"/>
      <c r="E484" s="36"/>
      <c r="F484" s="36"/>
      <c r="G484" s="36"/>
      <c r="H484" s="36"/>
      <c r="I484" s="36"/>
      <c r="J484" s="36"/>
      <c r="K484" s="36"/>
      <c r="L484" s="36"/>
      <c r="M484" s="36"/>
      <c r="N484" s="36"/>
      <c r="O484" s="36"/>
      <c r="P484" s="36"/>
      <c r="Q484" s="36"/>
      <c r="R484" s="38"/>
      <c r="S484" s="36"/>
      <c r="T484" s="36"/>
      <c r="U484" s="36"/>
      <c r="V484" s="36"/>
      <c r="W484" s="36"/>
      <c r="X484" s="36"/>
      <c r="Y484" s="36"/>
      <c r="Z484" s="36"/>
      <c r="AA484" s="36"/>
    </row>
    <row r="485" spans="1:27" x14ac:dyDescent="0.25">
      <c r="A485" s="36"/>
      <c r="B485" s="36"/>
      <c r="C485" s="36"/>
      <c r="D485" s="36"/>
      <c r="E485" s="36"/>
      <c r="F485" s="36"/>
      <c r="G485" s="36"/>
      <c r="H485" s="36"/>
      <c r="I485" s="36"/>
      <c r="J485" s="36"/>
      <c r="K485" s="36"/>
      <c r="L485" s="36"/>
      <c r="M485" s="36"/>
      <c r="N485" s="36"/>
      <c r="O485" s="36"/>
      <c r="P485" s="36"/>
      <c r="Q485" s="36"/>
      <c r="R485" s="38"/>
      <c r="S485" s="36"/>
      <c r="T485" s="36"/>
      <c r="U485" s="36"/>
      <c r="V485" s="36"/>
      <c r="W485" s="36"/>
      <c r="X485" s="36"/>
      <c r="Y485" s="36"/>
      <c r="Z485" s="36"/>
      <c r="AA485" s="36"/>
    </row>
    <row r="486" spans="1:27" x14ac:dyDescent="0.25">
      <c r="A486" s="36"/>
      <c r="B486" s="36"/>
      <c r="C486" s="36"/>
      <c r="D486" s="36"/>
      <c r="E486" s="36"/>
      <c r="F486" s="36"/>
      <c r="G486" s="36"/>
      <c r="H486" s="36"/>
      <c r="I486" s="36"/>
      <c r="J486" s="36"/>
      <c r="K486" s="36"/>
      <c r="L486" s="36"/>
      <c r="M486" s="36"/>
      <c r="N486" s="36"/>
      <c r="O486" s="36"/>
      <c r="P486" s="36"/>
      <c r="Q486" s="36"/>
      <c r="R486" s="38"/>
      <c r="S486" s="36"/>
      <c r="T486" s="36"/>
      <c r="U486" s="36"/>
      <c r="V486" s="36"/>
      <c r="W486" s="36"/>
      <c r="X486" s="36"/>
      <c r="Y486" s="36"/>
      <c r="Z486" s="36"/>
      <c r="AA486" s="36"/>
    </row>
    <row r="487" spans="1:27" x14ac:dyDescent="0.25">
      <c r="A487" s="36"/>
      <c r="B487" s="36"/>
      <c r="C487" s="36"/>
      <c r="D487" s="36"/>
      <c r="E487" s="36"/>
      <c r="F487" s="36"/>
      <c r="G487" s="36"/>
      <c r="H487" s="36"/>
      <c r="I487" s="36"/>
      <c r="J487" s="36"/>
      <c r="K487" s="36"/>
      <c r="L487" s="36"/>
      <c r="M487" s="36"/>
      <c r="N487" s="36"/>
      <c r="O487" s="36"/>
      <c r="P487" s="36"/>
      <c r="Q487" s="36"/>
      <c r="R487" s="38"/>
      <c r="S487" s="36"/>
      <c r="T487" s="36"/>
      <c r="U487" s="36"/>
      <c r="V487" s="36"/>
      <c r="W487" s="36"/>
      <c r="X487" s="36"/>
      <c r="Y487" s="36"/>
      <c r="Z487" s="36"/>
      <c r="AA487" s="36"/>
    </row>
    <row r="488" spans="1:27" x14ac:dyDescent="0.25">
      <c r="A488" s="36"/>
      <c r="B488" s="36"/>
      <c r="C488" s="36"/>
      <c r="D488" s="36"/>
      <c r="E488" s="36"/>
      <c r="F488" s="36"/>
      <c r="G488" s="36"/>
      <c r="H488" s="36"/>
      <c r="I488" s="36"/>
      <c r="J488" s="36"/>
      <c r="K488" s="36"/>
      <c r="L488" s="36"/>
      <c r="M488" s="36"/>
      <c r="N488" s="36"/>
      <c r="O488" s="36"/>
      <c r="P488" s="36"/>
      <c r="Q488" s="36"/>
      <c r="R488" s="38"/>
      <c r="S488" s="36"/>
      <c r="T488" s="36"/>
      <c r="U488" s="36"/>
      <c r="V488" s="36"/>
      <c r="W488" s="36"/>
      <c r="X488" s="36"/>
      <c r="Y488" s="36"/>
      <c r="Z488" s="36"/>
      <c r="AA488" s="36"/>
    </row>
    <row r="489" spans="1:27" x14ac:dyDescent="0.25">
      <c r="A489" s="36"/>
      <c r="B489" s="36"/>
      <c r="C489" s="36"/>
      <c r="D489" s="36"/>
      <c r="E489" s="36"/>
      <c r="F489" s="36"/>
      <c r="G489" s="36"/>
      <c r="H489" s="36"/>
      <c r="I489" s="36"/>
      <c r="J489" s="36"/>
      <c r="K489" s="36"/>
      <c r="L489" s="36"/>
      <c r="M489" s="36"/>
      <c r="N489" s="36"/>
      <c r="O489" s="36"/>
      <c r="P489" s="36"/>
      <c r="Q489" s="36"/>
      <c r="R489" s="38"/>
      <c r="S489" s="36"/>
      <c r="T489" s="36"/>
      <c r="U489" s="36"/>
      <c r="V489" s="36"/>
      <c r="W489" s="36"/>
      <c r="X489" s="36"/>
      <c r="Y489" s="36"/>
      <c r="Z489" s="36"/>
      <c r="AA489" s="36"/>
    </row>
    <row r="490" spans="1:27" x14ac:dyDescent="0.25">
      <c r="A490" s="36"/>
      <c r="B490" s="36"/>
      <c r="C490" s="36"/>
      <c r="D490" s="36"/>
      <c r="E490" s="36"/>
      <c r="F490" s="36"/>
      <c r="G490" s="36"/>
      <c r="H490" s="36"/>
      <c r="I490" s="36"/>
      <c r="J490" s="36"/>
      <c r="K490" s="36"/>
      <c r="L490" s="36"/>
      <c r="M490" s="36"/>
      <c r="N490" s="36"/>
      <c r="O490" s="36"/>
      <c r="P490" s="36"/>
      <c r="Q490" s="36"/>
      <c r="R490" s="38"/>
      <c r="S490" s="36"/>
      <c r="T490" s="36"/>
      <c r="U490" s="36"/>
      <c r="V490" s="36"/>
      <c r="W490" s="36"/>
      <c r="X490" s="36"/>
      <c r="Y490" s="36"/>
      <c r="Z490" s="36"/>
      <c r="AA490" s="36"/>
    </row>
    <row r="491" spans="1:27" x14ac:dyDescent="0.25">
      <c r="A491" s="36"/>
      <c r="B491" s="36"/>
      <c r="C491" s="36"/>
      <c r="D491" s="36"/>
      <c r="E491" s="36"/>
      <c r="F491" s="36"/>
      <c r="G491" s="36"/>
      <c r="H491" s="36"/>
      <c r="I491" s="36"/>
      <c r="J491" s="36"/>
      <c r="K491" s="36"/>
      <c r="L491" s="36"/>
      <c r="M491" s="36"/>
      <c r="N491" s="36"/>
      <c r="O491" s="36"/>
      <c r="P491" s="36"/>
      <c r="Q491" s="36"/>
      <c r="R491" s="38"/>
      <c r="S491" s="36"/>
      <c r="T491" s="36"/>
      <c r="U491" s="36"/>
      <c r="V491" s="36"/>
      <c r="W491" s="36"/>
      <c r="X491" s="36"/>
      <c r="Y491" s="36"/>
      <c r="Z491" s="36"/>
      <c r="AA491" s="36"/>
    </row>
    <row r="492" spans="1:27" x14ac:dyDescent="0.25">
      <c r="A492" s="36"/>
      <c r="B492" s="36"/>
      <c r="C492" s="36"/>
      <c r="D492" s="36"/>
      <c r="E492" s="36"/>
      <c r="F492" s="36"/>
      <c r="G492" s="36"/>
      <c r="H492" s="36"/>
      <c r="I492" s="36"/>
      <c r="J492" s="36"/>
      <c r="K492" s="36"/>
      <c r="L492" s="36"/>
      <c r="M492" s="36"/>
      <c r="N492" s="36"/>
      <c r="O492" s="36"/>
      <c r="P492" s="36"/>
      <c r="Q492" s="36"/>
      <c r="R492" s="38"/>
      <c r="S492" s="36"/>
      <c r="T492" s="36"/>
      <c r="U492" s="36"/>
      <c r="V492" s="36"/>
      <c r="W492" s="36"/>
      <c r="X492" s="36"/>
      <c r="Y492" s="36"/>
      <c r="Z492" s="36"/>
      <c r="AA492" s="36"/>
    </row>
    <row r="493" spans="1:27" x14ac:dyDescent="0.25">
      <c r="A493" s="36"/>
      <c r="B493" s="36"/>
      <c r="C493" s="36"/>
      <c r="D493" s="36"/>
      <c r="E493" s="36"/>
      <c r="F493" s="36"/>
      <c r="G493" s="36"/>
      <c r="H493" s="36"/>
      <c r="I493" s="36"/>
      <c r="J493" s="36"/>
      <c r="K493" s="36"/>
      <c r="L493" s="36"/>
      <c r="M493" s="36"/>
      <c r="N493" s="36"/>
      <c r="O493" s="36"/>
      <c r="P493" s="36"/>
      <c r="Q493" s="36"/>
      <c r="R493" s="38"/>
      <c r="S493" s="36"/>
      <c r="T493" s="36"/>
      <c r="U493" s="36"/>
      <c r="V493" s="36"/>
      <c r="W493" s="36"/>
      <c r="X493" s="36"/>
      <c r="Y493" s="36"/>
      <c r="Z493" s="36"/>
      <c r="AA493" s="36"/>
    </row>
    <row r="494" spans="1:27" x14ac:dyDescent="0.25">
      <c r="A494" s="36"/>
      <c r="B494" s="36"/>
      <c r="C494" s="36"/>
      <c r="D494" s="36"/>
      <c r="E494" s="36"/>
      <c r="F494" s="36"/>
      <c r="G494" s="36"/>
      <c r="H494" s="36"/>
      <c r="I494" s="36"/>
      <c r="J494" s="36"/>
      <c r="K494" s="36"/>
      <c r="L494" s="36"/>
      <c r="M494" s="36"/>
      <c r="N494" s="36"/>
      <c r="O494" s="36"/>
      <c r="P494" s="36"/>
      <c r="Q494" s="36"/>
      <c r="R494" s="38"/>
      <c r="S494" s="36"/>
      <c r="T494" s="36"/>
      <c r="U494" s="36"/>
      <c r="V494" s="36"/>
      <c r="W494" s="36"/>
      <c r="X494" s="36"/>
      <c r="Y494" s="36"/>
      <c r="Z494" s="36"/>
      <c r="AA494" s="36"/>
    </row>
    <row r="495" spans="1:27" x14ac:dyDescent="0.25">
      <c r="A495" s="36"/>
      <c r="B495" s="36"/>
      <c r="C495" s="36"/>
      <c r="D495" s="36"/>
      <c r="E495" s="36"/>
      <c r="F495" s="36"/>
      <c r="G495" s="36"/>
      <c r="H495" s="36"/>
      <c r="I495" s="36"/>
      <c r="J495" s="36"/>
      <c r="K495" s="36"/>
      <c r="L495" s="36"/>
      <c r="M495" s="36"/>
      <c r="N495" s="36"/>
      <c r="O495" s="36"/>
      <c r="P495" s="36"/>
      <c r="Q495" s="36"/>
      <c r="R495" s="38"/>
      <c r="S495" s="36"/>
      <c r="T495" s="36"/>
      <c r="U495" s="36"/>
      <c r="V495" s="36"/>
      <c r="W495" s="36"/>
      <c r="X495" s="36"/>
      <c r="Y495" s="36"/>
      <c r="Z495" s="36"/>
      <c r="AA495" s="36"/>
    </row>
    <row r="496" spans="1:27" x14ac:dyDescent="0.25">
      <c r="A496" s="36"/>
      <c r="B496" s="36"/>
      <c r="C496" s="36"/>
      <c r="D496" s="36"/>
      <c r="E496" s="36"/>
      <c r="F496" s="36"/>
      <c r="G496" s="36"/>
      <c r="H496" s="36"/>
      <c r="I496" s="36"/>
      <c r="J496" s="36"/>
      <c r="K496" s="36"/>
      <c r="L496" s="36"/>
      <c r="M496" s="36"/>
      <c r="N496" s="36"/>
      <c r="O496" s="36"/>
      <c r="P496" s="36"/>
      <c r="Q496" s="36"/>
      <c r="R496" s="38"/>
      <c r="S496" s="36"/>
      <c r="T496" s="36"/>
      <c r="U496" s="36"/>
      <c r="V496" s="36"/>
      <c r="W496" s="36"/>
      <c r="X496" s="36"/>
      <c r="Y496" s="36"/>
      <c r="Z496" s="36"/>
      <c r="AA496" s="36"/>
    </row>
    <row r="497" spans="1:27" x14ac:dyDescent="0.25">
      <c r="A497" s="36"/>
      <c r="B497" s="36"/>
      <c r="C497" s="36"/>
      <c r="D497" s="36"/>
      <c r="E497" s="36"/>
      <c r="F497" s="36"/>
      <c r="G497" s="36"/>
      <c r="H497" s="36"/>
      <c r="I497" s="36"/>
      <c r="J497" s="36"/>
      <c r="K497" s="36"/>
      <c r="L497" s="36"/>
      <c r="M497" s="36"/>
      <c r="N497" s="36"/>
      <c r="O497" s="36"/>
      <c r="P497" s="36"/>
      <c r="Q497" s="36"/>
      <c r="R497" s="38"/>
      <c r="S497" s="36"/>
      <c r="T497" s="36"/>
      <c r="U497" s="36"/>
      <c r="V497" s="36"/>
      <c r="W497" s="36"/>
      <c r="X497" s="36"/>
      <c r="Y497" s="36"/>
      <c r="Z497" s="36"/>
      <c r="AA497" s="36"/>
    </row>
    <row r="498" spans="1:27" x14ac:dyDescent="0.25">
      <c r="A498" s="36"/>
      <c r="B498" s="36"/>
      <c r="C498" s="36"/>
      <c r="D498" s="36"/>
      <c r="E498" s="36"/>
      <c r="F498" s="36"/>
      <c r="G498" s="36"/>
      <c r="H498" s="36"/>
      <c r="I498" s="36"/>
      <c r="J498" s="36"/>
      <c r="K498" s="36"/>
      <c r="L498" s="36"/>
      <c r="M498" s="36"/>
      <c r="N498" s="36"/>
      <c r="O498" s="36"/>
      <c r="P498" s="36"/>
      <c r="Q498" s="36"/>
      <c r="R498" s="38"/>
      <c r="S498" s="36"/>
      <c r="T498" s="36"/>
      <c r="U498" s="36"/>
      <c r="V498" s="36"/>
      <c r="W498" s="36"/>
      <c r="X498" s="36"/>
      <c r="Y498" s="36"/>
      <c r="Z498" s="36"/>
      <c r="AA498" s="36"/>
    </row>
    <row r="499" spans="1:27" x14ac:dyDescent="0.25">
      <c r="A499" s="36"/>
      <c r="B499" s="36"/>
      <c r="C499" s="36"/>
      <c r="D499" s="36"/>
      <c r="E499" s="36"/>
      <c r="F499" s="36"/>
      <c r="G499" s="36"/>
      <c r="H499" s="36"/>
      <c r="I499" s="36"/>
      <c r="J499" s="36"/>
      <c r="K499" s="36"/>
      <c r="L499" s="36"/>
      <c r="M499" s="36"/>
      <c r="N499" s="36"/>
      <c r="O499" s="36"/>
      <c r="P499" s="36"/>
      <c r="Q499" s="36"/>
      <c r="R499" s="38"/>
      <c r="S499" s="36"/>
      <c r="T499" s="36"/>
      <c r="U499" s="36"/>
      <c r="V499" s="36"/>
      <c r="W499" s="36"/>
      <c r="X499" s="36"/>
      <c r="Y499" s="36"/>
      <c r="Z499" s="36"/>
      <c r="AA499" s="36"/>
    </row>
    <row r="500" spans="1:27" x14ac:dyDescent="0.25">
      <c r="A500" s="36"/>
      <c r="B500" s="36"/>
      <c r="C500" s="36"/>
      <c r="D500" s="36"/>
      <c r="E500" s="36"/>
      <c r="F500" s="36"/>
      <c r="G500" s="36"/>
      <c r="H500" s="36"/>
      <c r="I500" s="36"/>
      <c r="J500" s="36"/>
      <c r="K500" s="36"/>
      <c r="L500" s="36"/>
      <c r="M500" s="36"/>
      <c r="N500" s="36"/>
      <c r="O500" s="36"/>
      <c r="P500" s="36"/>
      <c r="Q500" s="36"/>
      <c r="R500" s="38"/>
      <c r="S500" s="36"/>
      <c r="T500" s="36"/>
      <c r="U500" s="36"/>
      <c r="V500" s="36"/>
      <c r="W500" s="36"/>
      <c r="X500" s="36"/>
      <c r="Y500" s="36"/>
      <c r="Z500" s="36"/>
      <c r="AA500" s="36"/>
    </row>
    <row r="501" spans="1:27" x14ac:dyDescent="0.25">
      <c r="A501" s="36"/>
      <c r="B501" s="36"/>
      <c r="C501" s="36"/>
      <c r="D501" s="36"/>
      <c r="E501" s="36"/>
      <c r="F501" s="36"/>
      <c r="G501" s="36"/>
      <c r="H501" s="36"/>
      <c r="I501" s="36"/>
      <c r="J501" s="36"/>
      <c r="K501" s="36"/>
      <c r="L501" s="36"/>
      <c r="M501" s="36"/>
      <c r="N501" s="36"/>
      <c r="O501" s="36"/>
      <c r="P501" s="36"/>
      <c r="Q501" s="36"/>
      <c r="R501" s="38"/>
      <c r="S501" s="36"/>
      <c r="T501" s="36"/>
      <c r="U501" s="36"/>
      <c r="V501" s="36"/>
      <c r="W501" s="36"/>
      <c r="X501" s="36"/>
      <c r="Y501" s="36"/>
      <c r="Z501" s="36"/>
      <c r="AA501" s="36"/>
    </row>
    <row r="502" spans="1:27" x14ac:dyDescent="0.25">
      <c r="A502" s="36"/>
      <c r="B502" s="36"/>
      <c r="C502" s="36"/>
      <c r="D502" s="36"/>
      <c r="E502" s="36"/>
      <c r="F502" s="36"/>
      <c r="G502" s="36"/>
      <c r="H502" s="36"/>
      <c r="I502" s="36"/>
      <c r="J502" s="36"/>
      <c r="K502" s="36"/>
      <c r="L502" s="36"/>
      <c r="M502" s="36"/>
      <c r="N502" s="36"/>
      <c r="O502" s="36"/>
      <c r="P502" s="36"/>
      <c r="Q502" s="36"/>
      <c r="R502" s="38"/>
      <c r="S502" s="36"/>
      <c r="T502" s="36"/>
      <c r="U502" s="36"/>
      <c r="V502" s="36"/>
      <c r="W502" s="36"/>
      <c r="X502" s="36"/>
      <c r="Y502" s="36"/>
      <c r="Z502" s="36"/>
      <c r="AA502" s="36"/>
    </row>
    <row r="503" spans="1:27" x14ac:dyDescent="0.25">
      <c r="A503" s="36"/>
      <c r="B503" s="36"/>
      <c r="C503" s="36"/>
      <c r="D503" s="36"/>
      <c r="E503" s="36"/>
      <c r="F503" s="36"/>
      <c r="G503" s="36"/>
      <c r="H503" s="36"/>
      <c r="I503" s="36"/>
      <c r="J503" s="36"/>
      <c r="K503" s="36"/>
      <c r="L503" s="36"/>
      <c r="M503" s="36"/>
      <c r="N503" s="36"/>
      <c r="O503" s="36"/>
      <c r="P503" s="36"/>
      <c r="Q503" s="36"/>
      <c r="R503" s="38"/>
      <c r="S503" s="36"/>
      <c r="T503" s="36"/>
      <c r="U503" s="36"/>
      <c r="V503" s="36"/>
      <c r="W503" s="36"/>
      <c r="X503" s="36"/>
      <c r="Y503" s="36"/>
      <c r="Z503" s="36"/>
      <c r="AA503" s="36"/>
    </row>
    <row r="504" spans="1:27" x14ac:dyDescent="0.25">
      <c r="A504" s="36"/>
      <c r="B504" s="36"/>
      <c r="C504" s="36"/>
      <c r="D504" s="36"/>
      <c r="E504" s="36"/>
      <c r="F504" s="36"/>
      <c r="G504" s="36"/>
      <c r="H504" s="36"/>
      <c r="I504" s="36"/>
      <c r="J504" s="36"/>
      <c r="K504" s="36"/>
      <c r="L504" s="36"/>
      <c r="M504" s="36"/>
      <c r="N504" s="36"/>
      <c r="O504" s="36"/>
      <c r="P504" s="36"/>
      <c r="Q504" s="36"/>
      <c r="R504" s="38"/>
      <c r="S504" s="36"/>
      <c r="T504" s="36"/>
      <c r="U504" s="36"/>
      <c r="V504" s="36"/>
      <c r="W504" s="36"/>
      <c r="X504" s="36"/>
      <c r="Y504" s="36"/>
      <c r="Z504" s="36"/>
      <c r="AA504" s="36"/>
    </row>
    <row r="505" spans="1:27" x14ac:dyDescent="0.25">
      <c r="A505" s="36"/>
      <c r="B505" s="36"/>
      <c r="C505" s="36"/>
      <c r="D505" s="36"/>
      <c r="E505" s="36"/>
      <c r="F505" s="36"/>
      <c r="G505" s="36"/>
      <c r="H505" s="36"/>
      <c r="I505" s="36"/>
      <c r="J505" s="36"/>
      <c r="K505" s="36"/>
      <c r="L505" s="36"/>
      <c r="M505" s="36"/>
      <c r="N505" s="36"/>
      <c r="O505" s="36"/>
      <c r="P505" s="36"/>
      <c r="Q505" s="36"/>
      <c r="R505" s="38"/>
      <c r="S505" s="36"/>
      <c r="T505" s="36"/>
      <c r="U505" s="36"/>
      <c r="V505" s="36"/>
      <c r="W505" s="36"/>
      <c r="X505" s="36"/>
      <c r="Y505" s="36"/>
      <c r="Z505" s="36"/>
      <c r="AA505" s="36"/>
    </row>
    <row r="506" spans="1:27" x14ac:dyDescent="0.25">
      <c r="A506" s="36"/>
      <c r="B506" s="36"/>
      <c r="C506" s="36"/>
      <c r="D506" s="36"/>
      <c r="E506" s="36"/>
      <c r="F506" s="36"/>
      <c r="G506" s="36"/>
      <c r="H506" s="36"/>
      <c r="I506" s="36"/>
      <c r="J506" s="36"/>
      <c r="K506" s="36"/>
      <c r="L506" s="36"/>
      <c r="M506" s="36"/>
      <c r="N506" s="36"/>
      <c r="O506" s="36"/>
      <c r="P506" s="36"/>
      <c r="Q506" s="36"/>
      <c r="R506" s="38"/>
      <c r="S506" s="36"/>
      <c r="T506" s="36"/>
      <c r="U506" s="36"/>
      <c r="V506" s="36"/>
      <c r="W506" s="36"/>
      <c r="X506" s="36"/>
      <c r="Y506" s="36"/>
      <c r="Z506" s="36"/>
      <c r="AA506" s="36"/>
    </row>
    <row r="507" spans="1:27" x14ac:dyDescent="0.25">
      <c r="A507" s="36"/>
      <c r="B507" s="36"/>
      <c r="C507" s="36"/>
      <c r="D507" s="36"/>
      <c r="E507" s="36"/>
      <c r="F507" s="36"/>
      <c r="G507" s="36"/>
      <c r="H507" s="36"/>
      <c r="I507" s="36"/>
      <c r="J507" s="36"/>
      <c r="K507" s="36"/>
      <c r="L507" s="36"/>
      <c r="M507" s="36"/>
      <c r="N507" s="36"/>
      <c r="O507" s="36"/>
      <c r="P507" s="36"/>
      <c r="Q507" s="36"/>
      <c r="R507" s="38"/>
      <c r="S507" s="36"/>
      <c r="T507" s="36"/>
      <c r="U507" s="36"/>
      <c r="V507" s="36"/>
      <c r="W507" s="36"/>
      <c r="X507" s="36"/>
      <c r="Y507" s="36"/>
      <c r="Z507" s="36"/>
      <c r="AA507" s="36"/>
    </row>
    <row r="508" spans="1:27" x14ac:dyDescent="0.25">
      <c r="A508" s="36"/>
      <c r="B508" s="36"/>
      <c r="C508" s="36"/>
      <c r="D508" s="36"/>
      <c r="E508" s="36"/>
      <c r="F508" s="36"/>
      <c r="G508" s="36"/>
      <c r="H508" s="36"/>
      <c r="I508" s="36"/>
      <c r="J508" s="36"/>
      <c r="K508" s="36"/>
      <c r="L508" s="36"/>
      <c r="M508" s="36"/>
      <c r="N508" s="36"/>
      <c r="O508" s="36"/>
      <c r="P508" s="36"/>
      <c r="Q508" s="36"/>
      <c r="R508" s="38"/>
      <c r="S508" s="36"/>
      <c r="T508" s="36"/>
      <c r="U508" s="36"/>
      <c r="V508" s="36"/>
      <c r="W508" s="36"/>
      <c r="X508" s="36"/>
      <c r="Y508" s="36"/>
      <c r="Z508" s="36"/>
      <c r="AA508" s="36"/>
    </row>
    <row r="509" spans="1:27" x14ac:dyDescent="0.25">
      <c r="A509" s="36"/>
      <c r="B509" s="36"/>
      <c r="C509" s="36"/>
      <c r="D509" s="36"/>
      <c r="E509" s="36"/>
      <c r="F509" s="36"/>
      <c r="G509" s="36"/>
      <c r="H509" s="36"/>
      <c r="I509" s="36"/>
      <c r="J509" s="36"/>
      <c r="K509" s="36"/>
      <c r="L509" s="36"/>
      <c r="M509" s="36"/>
      <c r="N509" s="36"/>
      <c r="O509" s="36"/>
      <c r="P509" s="36"/>
      <c r="Q509" s="36"/>
      <c r="R509" s="38"/>
      <c r="S509" s="36"/>
      <c r="T509" s="36"/>
      <c r="U509" s="36"/>
      <c r="V509" s="36"/>
      <c r="W509" s="36"/>
      <c r="X509" s="36"/>
      <c r="Y509" s="36"/>
      <c r="Z509" s="36"/>
      <c r="AA509" s="36"/>
    </row>
    <row r="510" spans="1:27" x14ac:dyDescent="0.25">
      <c r="A510" s="36"/>
      <c r="B510" s="36"/>
      <c r="C510" s="36"/>
      <c r="D510" s="36"/>
      <c r="E510" s="36"/>
      <c r="F510" s="36"/>
      <c r="G510" s="36"/>
      <c r="H510" s="36"/>
      <c r="I510" s="36"/>
      <c r="J510" s="36"/>
      <c r="K510" s="36"/>
      <c r="L510" s="36"/>
      <c r="M510" s="36"/>
      <c r="N510" s="36"/>
      <c r="O510" s="36"/>
      <c r="P510" s="36"/>
      <c r="Q510" s="36"/>
      <c r="R510" s="38"/>
      <c r="S510" s="36"/>
      <c r="T510" s="36"/>
      <c r="U510" s="36"/>
      <c r="V510" s="36"/>
      <c r="W510" s="36"/>
      <c r="X510" s="36"/>
      <c r="Y510" s="36"/>
      <c r="Z510" s="36"/>
      <c r="AA510" s="36"/>
    </row>
    <row r="511" spans="1:27" x14ac:dyDescent="0.25">
      <c r="A511" s="36"/>
      <c r="B511" s="36"/>
      <c r="C511" s="36"/>
      <c r="D511" s="36"/>
      <c r="E511" s="36"/>
      <c r="F511" s="36"/>
      <c r="G511" s="36"/>
      <c r="H511" s="36"/>
      <c r="I511" s="36"/>
      <c r="J511" s="36"/>
      <c r="K511" s="36"/>
      <c r="L511" s="36"/>
      <c r="M511" s="36"/>
      <c r="N511" s="36"/>
      <c r="O511" s="36"/>
      <c r="P511" s="36"/>
      <c r="Q511" s="36"/>
      <c r="R511" s="38"/>
      <c r="S511" s="36"/>
      <c r="T511" s="36"/>
      <c r="U511" s="36"/>
      <c r="V511" s="36"/>
      <c r="W511" s="36"/>
      <c r="X511" s="36"/>
      <c r="Y511" s="36"/>
      <c r="Z511" s="36"/>
      <c r="AA511" s="36"/>
    </row>
    <row r="512" spans="1:27" x14ac:dyDescent="0.25">
      <c r="A512" s="36"/>
      <c r="B512" s="36"/>
      <c r="C512" s="36"/>
      <c r="D512" s="36"/>
      <c r="E512" s="36"/>
      <c r="F512" s="36"/>
      <c r="G512" s="36"/>
      <c r="H512" s="36"/>
      <c r="I512" s="36"/>
      <c r="J512" s="36"/>
      <c r="K512" s="36"/>
      <c r="L512" s="36"/>
      <c r="M512" s="36"/>
      <c r="N512" s="36"/>
      <c r="O512" s="36"/>
      <c r="P512" s="36"/>
      <c r="Q512" s="36"/>
      <c r="R512" s="38"/>
      <c r="S512" s="36"/>
      <c r="T512" s="36"/>
      <c r="U512" s="36"/>
      <c r="V512" s="36"/>
      <c r="W512" s="36"/>
      <c r="X512" s="36"/>
      <c r="Y512" s="36"/>
      <c r="Z512" s="36"/>
      <c r="AA512" s="36"/>
    </row>
    <row r="513" spans="1:27" x14ac:dyDescent="0.25">
      <c r="A513" s="36"/>
      <c r="B513" s="36"/>
      <c r="C513" s="36"/>
      <c r="D513" s="36"/>
      <c r="E513" s="36"/>
      <c r="F513" s="36"/>
      <c r="G513" s="36"/>
      <c r="H513" s="36"/>
      <c r="I513" s="36"/>
      <c r="J513" s="36"/>
      <c r="K513" s="36"/>
      <c r="L513" s="36"/>
      <c r="M513" s="36"/>
      <c r="N513" s="36"/>
      <c r="O513" s="36"/>
      <c r="P513" s="36"/>
      <c r="Q513" s="36"/>
      <c r="R513" s="38"/>
      <c r="S513" s="36"/>
      <c r="T513" s="36"/>
      <c r="U513" s="36"/>
      <c r="V513" s="36"/>
      <c r="W513" s="36"/>
      <c r="X513" s="36"/>
      <c r="Y513" s="36"/>
      <c r="Z513" s="36"/>
      <c r="AA513" s="36"/>
    </row>
    <row r="514" spans="1:27" x14ac:dyDescent="0.25">
      <c r="A514" s="36"/>
      <c r="B514" s="36"/>
      <c r="C514" s="36"/>
      <c r="D514" s="36"/>
      <c r="E514" s="36"/>
      <c r="F514" s="36"/>
      <c r="G514" s="36"/>
      <c r="H514" s="36"/>
      <c r="I514" s="36"/>
      <c r="J514" s="36"/>
      <c r="K514" s="36"/>
      <c r="L514" s="36"/>
      <c r="M514" s="36"/>
      <c r="N514" s="36"/>
      <c r="O514" s="36"/>
      <c r="P514" s="36"/>
      <c r="Q514" s="36"/>
      <c r="R514" s="38"/>
      <c r="S514" s="36"/>
      <c r="T514" s="36"/>
      <c r="U514" s="36"/>
      <c r="V514" s="36"/>
      <c r="W514" s="36"/>
      <c r="X514" s="36"/>
      <c r="Y514" s="36"/>
      <c r="Z514" s="36"/>
      <c r="AA514" s="36"/>
    </row>
    <row r="515" spans="1:27" x14ac:dyDescent="0.25">
      <c r="A515" s="36"/>
      <c r="B515" s="36"/>
      <c r="C515" s="36"/>
      <c r="D515" s="36"/>
      <c r="E515" s="36"/>
      <c r="F515" s="36"/>
      <c r="G515" s="36"/>
      <c r="H515" s="36"/>
      <c r="I515" s="36"/>
      <c r="J515" s="36"/>
      <c r="K515" s="36"/>
      <c r="L515" s="36"/>
      <c r="M515" s="36"/>
      <c r="N515" s="36"/>
      <c r="O515" s="36"/>
      <c r="P515" s="36"/>
      <c r="Q515" s="36"/>
      <c r="R515" s="38"/>
      <c r="S515" s="36"/>
      <c r="T515" s="36"/>
      <c r="U515" s="36"/>
      <c r="V515" s="36"/>
      <c r="W515" s="36"/>
      <c r="X515" s="36"/>
      <c r="Y515" s="36"/>
      <c r="Z515" s="36"/>
      <c r="AA515" s="36"/>
    </row>
    <row r="516" spans="1:27" x14ac:dyDescent="0.25">
      <c r="A516" s="36"/>
      <c r="B516" s="36"/>
      <c r="C516" s="36"/>
      <c r="D516" s="36"/>
      <c r="E516" s="36"/>
      <c r="F516" s="36"/>
      <c r="G516" s="36"/>
      <c r="H516" s="36"/>
      <c r="I516" s="36"/>
      <c r="J516" s="36"/>
      <c r="K516" s="36"/>
      <c r="L516" s="36"/>
      <c r="M516" s="36"/>
      <c r="N516" s="36"/>
      <c r="O516" s="36"/>
      <c r="P516" s="36"/>
      <c r="Q516" s="36"/>
      <c r="R516" s="38"/>
      <c r="S516" s="36"/>
      <c r="T516" s="36"/>
      <c r="U516" s="36"/>
      <c r="V516" s="36"/>
      <c r="W516" s="36"/>
      <c r="X516" s="36"/>
      <c r="Y516" s="36"/>
      <c r="Z516" s="36"/>
      <c r="AA516" s="36"/>
    </row>
    <row r="517" spans="1:27" x14ac:dyDescent="0.25">
      <c r="A517" s="36"/>
      <c r="B517" s="36"/>
      <c r="C517" s="36"/>
      <c r="D517" s="36"/>
      <c r="E517" s="36"/>
      <c r="F517" s="36"/>
      <c r="G517" s="36"/>
      <c r="H517" s="36"/>
      <c r="I517" s="36"/>
      <c r="J517" s="36"/>
      <c r="K517" s="36"/>
      <c r="L517" s="36"/>
      <c r="M517" s="36"/>
      <c r="N517" s="36"/>
      <c r="O517" s="36"/>
      <c r="P517" s="36"/>
      <c r="Q517" s="36"/>
      <c r="R517" s="38"/>
      <c r="S517" s="36"/>
      <c r="T517" s="36"/>
      <c r="U517" s="36"/>
      <c r="V517" s="36"/>
      <c r="W517" s="36"/>
      <c r="X517" s="36"/>
      <c r="Y517" s="36"/>
      <c r="Z517" s="36"/>
      <c r="AA517" s="36"/>
    </row>
    <row r="518" spans="1:27" x14ac:dyDescent="0.25">
      <c r="A518" s="36"/>
      <c r="B518" s="36"/>
      <c r="C518" s="36"/>
      <c r="D518" s="36"/>
      <c r="E518" s="36"/>
      <c r="F518" s="36"/>
      <c r="G518" s="36"/>
      <c r="H518" s="36"/>
      <c r="I518" s="36"/>
      <c r="J518" s="36"/>
      <c r="K518" s="36"/>
      <c r="L518" s="36"/>
      <c r="M518" s="36"/>
      <c r="N518" s="36"/>
      <c r="O518" s="36"/>
      <c r="P518" s="36"/>
      <c r="Q518" s="36"/>
      <c r="R518" s="38"/>
      <c r="S518" s="36"/>
      <c r="T518" s="36"/>
      <c r="U518" s="36"/>
      <c r="V518" s="36"/>
      <c r="W518" s="36"/>
      <c r="X518" s="36"/>
      <c r="Y518" s="36"/>
      <c r="Z518" s="36"/>
      <c r="AA518" s="36"/>
    </row>
    <row r="519" spans="1:27" x14ac:dyDescent="0.25">
      <c r="A519" s="36"/>
      <c r="B519" s="36"/>
      <c r="C519" s="36"/>
      <c r="D519" s="36"/>
      <c r="E519" s="36"/>
      <c r="F519" s="36"/>
      <c r="G519" s="36"/>
      <c r="H519" s="36"/>
      <c r="I519" s="36"/>
      <c r="J519" s="36"/>
      <c r="K519" s="36"/>
      <c r="L519" s="36"/>
      <c r="M519" s="36"/>
      <c r="N519" s="36"/>
      <c r="O519" s="36"/>
      <c r="P519" s="36"/>
      <c r="Q519" s="36"/>
      <c r="R519" s="38"/>
      <c r="S519" s="36"/>
      <c r="T519" s="36"/>
      <c r="U519" s="36"/>
      <c r="V519" s="36"/>
      <c r="W519" s="36"/>
      <c r="X519" s="36"/>
      <c r="Y519" s="36"/>
      <c r="Z519" s="36"/>
      <c r="AA519" s="36"/>
    </row>
    <row r="520" spans="1:27" x14ac:dyDescent="0.25">
      <c r="A520" s="36"/>
      <c r="B520" s="36"/>
      <c r="C520" s="36"/>
      <c r="D520" s="36"/>
      <c r="E520" s="36"/>
      <c r="F520" s="36"/>
      <c r="G520" s="36"/>
      <c r="H520" s="36"/>
      <c r="I520" s="36"/>
      <c r="J520" s="36"/>
      <c r="K520" s="36"/>
      <c r="L520" s="36"/>
      <c r="M520" s="36"/>
      <c r="N520" s="36"/>
      <c r="O520" s="36"/>
      <c r="P520" s="36"/>
      <c r="Q520" s="36"/>
      <c r="R520" s="38"/>
      <c r="S520" s="36"/>
      <c r="T520" s="36"/>
      <c r="U520" s="36"/>
      <c r="V520" s="36"/>
      <c r="W520" s="36"/>
      <c r="X520" s="36"/>
      <c r="Y520" s="36"/>
      <c r="Z520" s="36"/>
      <c r="AA520" s="36"/>
    </row>
    <row r="521" spans="1:27" x14ac:dyDescent="0.25">
      <c r="A521" s="36"/>
      <c r="B521" s="36"/>
      <c r="C521" s="36"/>
      <c r="D521" s="36"/>
      <c r="E521" s="36"/>
      <c r="F521" s="36"/>
      <c r="G521" s="36"/>
      <c r="H521" s="36"/>
      <c r="I521" s="36"/>
      <c r="J521" s="36"/>
      <c r="K521" s="36"/>
      <c r="L521" s="36"/>
      <c r="M521" s="36"/>
      <c r="N521" s="36"/>
      <c r="O521" s="36"/>
      <c r="P521" s="36"/>
      <c r="Q521" s="36"/>
      <c r="R521" s="38"/>
      <c r="S521" s="36"/>
      <c r="T521" s="36"/>
      <c r="U521" s="36"/>
      <c r="V521" s="36"/>
      <c r="W521" s="36"/>
      <c r="X521" s="36"/>
      <c r="Y521" s="36"/>
      <c r="Z521" s="36"/>
      <c r="AA521" s="36"/>
    </row>
    <row r="522" spans="1:27" x14ac:dyDescent="0.25">
      <c r="A522" s="36"/>
      <c r="B522" s="36"/>
      <c r="C522" s="36"/>
      <c r="D522" s="36"/>
      <c r="E522" s="36"/>
      <c r="F522" s="36"/>
      <c r="G522" s="36"/>
      <c r="H522" s="36"/>
      <c r="I522" s="36"/>
      <c r="J522" s="36"/>
      <c r="K522" s="36"/>
      <c r="L522" s="36"/>
      <c r="M522" s="36"/>
      <c r="N522" s="36"/>
      <c r="O522" s="36"/>
      <c r="P522" s="36"/>
      <c r="Q522" s="36"/>
      <c r="R522" s="38"/>
      <c r="S522" s="36"/>
      <c r="T522" s="36"/>
      <c r="U522" s="36"/>
      <c r="V522" s="36"/>
      <c r="W522" s="36"/>
      <c r="X522" s="36"/>
      <c r="Y522" s="36"/>
      <c r="Z522" s="36"/>
      <c r="AA522" s="36"/>
    </row>
    <row r="523" spans="1:27" x14ac:dyDescent="0.25">
      <c r="A523" s="36"/>
      <c r="B523" s="36"/>
      <c r="C523" s="36"/>
      <c r="D523" s="36"/>
      <c r="E523" s="36"/>
      <c r="F523" s="36"/>
      <c r="G523" s="36"/>
      <c r="H523" s="36"/>
      <c r="I523" s="36"/>
      <c r="J523" s="36"/>
      <c r="K523" s="36"/>
      <c r="L523" s="36"/>
      <c r="M523" s="36"/>
      <c r="N523" s="36"/>
      <c r="O523" s="36"/>
      <c r="P523" s="36"/>
      <c r="Q523" s="36"/>
      <c r="R523" s="38"/>
      <c r="S523" s="36"/>
      <c r="T523" s="36"/>
      <c r="U523" s="36"/>
      <c r="V523" s="36"/>
      <c r="W523" s="36"/>
      <c r="X523" s="36"/>
      <c r="Y523" s="36"/>
      <c r="Z523" s="36"/>
      <c r="AA523" s="36"/>
    </row>
    <row r="524" spans="1:27" x14ac:dyDescent="0.25">
      <c r="A524" s="36"/>
      <c r="B524" s="36"/>
      <c r="C524" s="36"/>
      <c r="D524" s="36"/>
      <c r="E524" s="36"/>
      <c r="F524" s="36"/>
      <c r="G524" s="36"/>
      <c r="H524" s="36"/>
      <c r="I524" s="36"/>
      <c r="J524" s="36"/>
      <c r="K524" s="36"/>
      <c r="L524" s="36"/>
      <c r="M524" s="36"/>
      <c r="N524" s="36"/>
      <c r="O524" s="36"/>
      <c r="P524" s="36"/>
      <c r="Q524" s="36"/>
      <c r="R524" s="38"/>
      <c r="S524" s="36"/>
      <c r="T524" s="36"/>
      <c r="U524" s="36"/>
      <c r="V524" s="36"/>
      <c r="W524" s="36"/>
      <c r="X524" s="36"/>
      <c r="Y524" s="36"/>
      <c r="Z524" s="36"/>
      <c r="AA524" s="36"/>
    </row>
    <row r="525" spans="1:27" x14ac:dyDescent="0.25">
      <c r="A525" s="36"/>
      <c r="B525" s="36"/>
      <c r="C525" s="36"/>
      <c r="D525" s="36"/>
      <c r="E525" s="36"/>
      <c r="F525" s="36"/>
      <c r="G525" s="36"/>
      <c r="H525" s="36"/>
      <c r="I525" s="36"/>
      <c r="J525" s="36"/>
      <c r="K525" s="36"/>
      <c r="L525" s="36"/>
      <c r="M525" s="36"/>
      <c r="N525" s="36"/>
      <c r="O525" s="36"/>
      <c r="P525" s="36"/>
      <c r="Q525" s="36"/>
      <c r="R525" s="38"/>
      <c r="S525" s="36"/>
      <c r="T525" s="36"/>
      <c r="U525" s="36"/>
      <c r="V525" s="36"/>
      <c r="W525" s="36"/>
      <c r="X525" s="36"/>
      <c r="Y525" s="36"/>
      <c r="Z525" s="36"/>
      <c r="AA525" s="36"/>
    </row>
    <row r="526" spans="1:27" x14ac:dyDescent="0.25">
      <c r="A526" s="36"/>
      <c r="B526" s="36"/>
      <c r="C526" s="36"/>
      <c r="D526" s="36"/>
      <c r="E526" s="36"/>
      <c r="F526" s="36"/>
      <c r="G526" s="36"/>
      <c r="H526" s="36"/>
      <c r="I526" s="36"/>
      <c r="J526" s="36"/>
      <c r="K526" s="36"/>
      <c r="L526" s="36"/>
      <c r="M526" s="36"/>
      <c r="N526" s="36"/>
      <c r="O526" s="36"/>
      <c r="P526" s="36"/>
      <c r="Q526" s="36"/>
      <c r="R526" s="38"/>
      <c r="S526" s="36"/>
      <c r="T526" s="36"/>
      <c r="U526" s="36"/>
      <c r="V526" s="36"/>
      <c r="W526" s="36"/>
      <c r="X526" s="36"/>
      <c r="Y526" s="36"/>
      <c r="Z526" s="36"/>
      <c r="AA526" s="36"/>
    </row>
    <row r="527" spans="1:27" x14ac:dyDescent="0.25">
      <c r="A527" s="36"/>
      <c r="B527" s="36"/>
      <c r="C527" s="36"/>
      <c r="D527" s="36"/>
      <c r="E527" s="36"/>
      <c r="F527" s="36"/>
      <c r="G527" s="36"/>
      <c r="H527" s="36"/>
      <c r="I527" s="36"/>
      <c r="J527" s="36"/>
      <c r="K527" s="36"/>
      <c r="L527" s="36"/>
      <c r="M527" s="36"/>
      <c r="N527" s="36"/>
      <c r="O527" s="36"/>
      <c r="P527" s="36"/>
      <c r="Q527" s="36"/>
      <c r="R527" s="38"/>
      <c r="S527" s="36"/>
      <c r="T527" s="36"/>
      <c r="U527" s="36"/>
      <c r="V527" s="36"/>
      <c r="W527" s="36"/>
      <c r="X527" s="36"/>
      <c r="Y527" s="36"/>
      <c r="Z527" s="36"/>
      <c r="AA527" s="36"/>
    </row>
    <row r="528" spans="1:27" x14ac:dyDescent="0.25">
      <c r="A528" s="36"/>
      <c r="B528" s="36"/>
      <c r="C528" s="36"/>
      <c r="D528" s="36"/>
      <c r="E528" s="36"/>
      <c r="F528" s="36"/>
      <c r="G528" s="36"/>
      <c r="H528" s="36"/>
      <c r="I528" s="36"/>
      <c r="J528" s="36"/>
      <c r="K528" s="36"/>
      <c r="L528" s="36"/>
      <c r="M528" s="36"/>
      <c r="N528" s="36"/>
      <c r="O528" s="36"/>
      <c r="P528" s="36"/>
      <c r="Q528" s="36"/>
      <c r="R528" s="38"/>
      <c r="S528" s="36"/>
      <c r="T528" s="36"/>
      <c r="U528" s="36"/>
      <c r="V528" s="36"/>
      <c r="W528" s="36"/>
      <c r="X528" s="36"/>
      <c r="Y528" s="36"/>
      <c r="Z528" s="36"/>
      <c r="AA528" s="36"/>
    </row>
    <row r="529" spans="1:27" x14ac:dyDescent="0.25">
      <c r="A529" s="36"/>
      <c r="B529" s="36"/>
      <c r="C529" s="36"/>
      <c r="D529" s="36"/>
      <c r="E529" s="36"/>
      <c r="F529" s="36"/>
      <c r="G529" s="36"/>
      <c r="H529" s="36"/>
      <c r="I529" s="36"/>
      <c r="J529" s="36"/>
      <c r="K529" s="36"/>
      <c r="L529" s="36"/>
      <c r="M529" s="36"/>
      <c r="N529" s="36"/>
      <c r="O529" s="36"/>
      <c r="P529" s="36"/>
      <c r="Q529" s="36"/>
      <c r="R529" s="38"/>
      <c r="S529" s="36"/>
      <c r="T529" s="36"/>
      <c r="U529" s="36"/>
      <c r="V529" s="36"/>
      <c r="W529" s="36"/>
      <c r="X529" s="36"/>
      <c r="Y529" s="36"/>
      <c r="Z529" s="36"/>
      <c r="AA529" s="36"/>
    </row>
    <row r="530" spans="1:27" x14ac:dyDescent="0.25">
      <c r="A530" s="36"/>
      <c r="B530" s="36"/>
      <c r="C530" s="36"/>
      <c r="D530" s="36"/>
      <c r="E530" s="36"/>
      <c r="F530" s="36"/>
      <c r="G530" s="36"/>
      <c r="H530" s="36"/>
      <c r="I530" s="36"/>
      <c r="J530" s="36"/>
      <c r="K530" s="36"/>
      <c r="L530" s="36"/>
      <c r="M530" s="36"/>
      <c r="N530" s="36"/>
      <c r="O530" s="36"/>
      <c r="P530" s="36"/>
      <c r="Q530" s="36"/>
      <c r="R530" s="38"/>
      <c r="S530" s="36"/>
      <c r="T530" s="36"/>
      <c r="U530" s="36"/>
      <c r="V530" s="36"/>
      <c r="W530" s="36"/>
      <c r="X530" s="36"/>
      <c r="Y530" s="36"/>
      <c r="Z530" s="36"/>
      <c r="AA530" s="36"/>
    </row>
    <row r="531" spans="1:27" x14ac:dyDescent="0.25">
      <c r="A531" s="36"/>
      <c r="B531" s="36"/>
      <c r="C531" s="36"/>
      <c r="D531" s="36"/>
      <c r="E531" s="36"/>
      <c r="F531" s="36"/>
      <c r="G531" s="36"/>
      <c r="H531" s="36"/>
      <c r="I531" s="36"/>
      <c r="J531" s="36"/>
      <c r="K531" s="36"/>
      <c r="L531" s="36"/>
      <c r="M531" s="36"/>
      <c r="N531" s="36"/>
      <c r="O531" s="36"/>
      <c r="P531" s="36"/>
      <c r="Q531" s="36"/>
      <c r="R531" s="38"/>
      <c r="S531" s="36"/>
      <c r="T531" s="36"/>
      <c r="U531" s="36"/>
      <c r="V531" s="36"/>
      <c r="W531" s="36"/>
      <c r="X531" s="36"/>
      <c r="Y531" s="36"/>
      <c r="Z531" s="36"/>
      <c r="AA531" s="36"/>
    </row>
    <row r="532" spans="1:27" x14ac:dyDescent="0.25">
      <c r="A532" s="36"/>
      <c r="B532" s="36"/>
      <c r="C532" s="36"/>
      <c r="D532" s="36"/>
      <c r="E532" s="36"/>
      <c r="F532" s="36"/>
      <c r="G532" s="36"/>
      <c r="H532" s="36"/>
      <c r="I532" s="36"/>
      <c r="J532" s="36"/>
      <c r="K532" s="36"/>
      <c r="L532" s="36"/>
      <c r="M532" s="36"/>
      <c r="N532" s="36"/>
      <c r="O532" s="36"/>
      <c r="P532" s="36"/>
      <c r="Q532" s="36"/>
      <c r="R532" s="38"/>
      <c r="S532" s="36"/>
      <c r="T532" s="36"/>
      <c r="U532" s="36"/>
      <c r="V532" s="36"/>
      <c r="W532" s="36"/>
      <c r="X532" s="36"/>
      <c r="Y532" s="36"/>
      <c r="Z532" s="36"/>
      <c r="AA532" s="36"/>
    </row>
    <row r="533" spans="1:27" x14ac:dyDescent="0.25">
      <c r="A533" s="36"/>
      <c r="B533" s="36"/>
      <c r="C533" s="36"/>
      <c r="D533" s="36"/>
      <c r="E533" s="36"/>
      <c r="F533" s="36"/>
      <c r="G533" s="36"/>
      <c r="H533" s="36"/>
      <c r="I533" s="36"/>
      <c r="J533" s="36"/>
      <c r="K533" s="36"/>
      <c r="L533" s="36"/>
      <c r="M533" s="36"/>
      <c r="N533" s="36"/>
      <c r="O533" s="36"/>
      <c r="P533" s="36"/>
      <c r="Q533" s="36"/>
      <c r="R533" s="38"/>
      <c r="S533" s="36"/>
      <c r="T533" s="36"/>
      <c r="U533" s="36"/>
      <c r="V533" s="36"/>
      <c r="W533" s="36"/>
      <c r="X533" s="36"/>
      <c r="Y533" s="36"/>
      <c r="Z533" s="36"/>
      <c r="AA533" s="36"/>
    </row>
    <row r="534" spans="1:27" x14ac:dyDescent="0.25">
      <c r="A534" s="36"/>
      <c r="B534" s="36"/>
      <c r="C534" s="36"/>
      <c r="D534" s="36"/>
      <c r="E534" s="36"/>
      <c r="F534" s="36"/>
      <c r="G534" s="36"/>
      <c r="H534" s="36"/>
      <c r="I534" s="36"/>
      <c r="J534" s="36"/>
      <c r="K534" s="36"/>
      <c r="L534" s="36"/>
      <c r="M534" s="36"/>
      <c r="N534" s="36"/>
      <c r="O534" s="36"/>
      <c r="P534" s="36"/>
      <c r="Q534" s="36"/>
      <c r="R534" s="38"/>
      <c r="S534" s="36"/>
      <c r="T534" s="36"/>
      <c r="U534" s="36"/>
      <c r="V534" s="36"/>
      <c r="W534" s="36"/>
      <c r="X534" s="36"/>
      <c r="Y534" s="36"/>
      <c r="Z534" s="36"/>
      <c r="AA534" s="36"/>
    </row>
    <row r="535" spans="1:27" x14ac:dyDescent="0.25">
      <c r="A535" s="36"/>
      <c r="B535" s="36"/>
      <c r="C535" s="36"/>
      <c r="D535" s="36"/>
      <c r="E535" s="36"/>
      <c r="F535" s="36"/>
      <c r="G535" s="36"/>
      <c r="H535" s="36"/>
      <c r="I535" s="36"/>
      <c r="J535" s="36"/>
      <c r="K535" s="36"/>
      <c r="L535" s="36"/>
      <c r="M535" s="36"/>
      <c r="N535" s="36"/>
      <c r="O535" s="36"/>
      <c r="P535" s="36"/>
      <c r="Q535" s="36"/>
      <c r="R535" s="38"/>
      <c r="S535" s="36"/>
      <c r="T535" s="36"/>
      <c r="U535" s="36"/>
      <c r="V535" s="36"/>
      <c r="W535" s="36"/>
      <c r="X535" s="36"/>
      <c r="Y535" s="36"/>
      <c r="Z535" s="36"/>
      <c r="AA535" s="36"/>
    </row>
    <row r="536" spans="1:27" x14ac:dyDescent="0.25">
      <c r="A536" s="36"/>
      <c r="B536" s="36"/>
      <c r="C536" s="36"/>
      <c r="D536" s="36"/>
      <c r="E536" s="36"/>
      <c r="F536" s="36"/>
      <c r="G536" s="36"/>
      <c r="H536" s="36"/>
      <c r="I536" s="36"/>
      <c r="J536" s="36"/>
      <c r="K536" s="36"/>
      <c r="L536" s="36"/>
      <c r="M536" s="36"/>
      <c r="N536" s="36"/>
      <c r="O536" s="36"/>
      <c r="P536" s="36"/>
      <c r="Q536" s="36"/>
      <c r="R536" s="38"/>
      <c r="S536" s="36"/>
      <c r="T536" s="36"/>
      <c r="U536" s="36"/>
      <c r="V536" s="36"/>
      <c r="W536" s="36"/>
      <c r="X536" s="36"/>
      <c r="Y536" s="36"/>
      <c r="Z536" s="36"/>
      <c r="AA536" s="36"/>
    </row>
    <row r="537" spans="1:27" x14ac:dyDescent="0.25">
      <c r="A537" s="36"/>
      <c r="B537" s="36"/>
      <c r="C537" s="36"/>
      <c r="D537" s="36"/>
      <c r="E537" s="36"/>
      <c r="F537" s="36"/>
      <c r="G537" s="36"/>
      <c r="H537" s="36"/>
      <c r="I537" s="36"/>
      <c r="J537" s="36"/>
      <c r="K537" s="36"/>
      <c r="L537" s="36"/>
      <c r="M537" s="36"/>
      <c r="N537" s="36"/>
      <c r="O537" s="36"/>
      <c r="P537" s="36"/>
      <c r="Q537" s="36"/>
      <c r="R537" s="38"/>
      <c r="S537" s="36"/>
      <c r="T537" s="36"/>
      <c r="U537" s="36"/>
      <c r="V537" s="36"/>
      <c r="W537" s="36"/>
      <c r="X537" s="36"/>
      <c r="Y537" s="36"/>
      <c r="Z537" s="36"/>
      <c r="AA537" s="36"/>
    </row>
    <row r="538" spans="1:27" x14ac:dyDescent="0.25">
      <c r="A538" s="36"/>
      <c r="B538" s="36"/>
      <c r="C538" s="36"/>
      <c r="D538" s="36"/>
      <c r="E538" s="36"/>
      <c r="F538" s="36"/>
      <c r="G538" s="36"/>
      <c r="H538" s="36"/>
      <c r="I538" s="36"/>
      <c r="J538" s="36"/>
      <c r="K538" s="36"/>
      <c r="L538" s="36"/>
      <c r="M538" s="36"/>
      <c r="N538" s="36"/>
      <c r="O538" s="36"/>
      <c r="P538" s="36"/>
      <c r="Q538" s="36"/>
      <c r="R538" s="38"/>
      <c r="S538" s="36"/>
      <c r="T538" s="36"/>
      <c r="U538" s="36"/>
      <c r="V538" s="36"/>
      <c r="W538" s="36"/>
      <c r="X538" s="36"/>
      <c r="Y538" s="36"/>
      <c r="Z538" s="36"/>
      <c r="AA538" s="36"/>
    </row>
    <row r="539" spans="1:27" x14ac:dyDescent="0.25">
      <c r="A539" s="36"/>
      <c r="B539" s="36"/>
      <c r="C539" s="36"/>
      <c r="D539" s="36"/>
      <c r="E539" s="36"/>
      <c r="F539" s="36"/>
      <c r="G539" s="36"/>
      <c r="H539" s="36"/>
      <c r="I539" s="36"/>
      <c r="J539" s="36"/>
      <c r="K539" s="36"/>
      <c r="L539" s="36"/>
      <c r="M539" s="36"/>
      <c r="N539" s="36"/>
      <c r="O539" s="36"/>
      <c r="P539" s="36"/>
      <c r="Q539" s="36"/>
      <c r="R539" s="38"/>
      <c r="S539" s="36"/>
      <c r="T539" s="36"/>
      <c r="U539" s="36"/>
      <c r="V539" s="36"/>
      <c r="W539" s="36"/>
      <c r="X539" s="36"/>
      <c r="Y539" s="36"/>
      <c r="Z539" s="36"/>
      <c r="AA539" s="36"/>
    </row>
    <row r="540" spans="1:27" x14ac:dyDescent="0.25">
      <c r="A540" s="36"/>
      <c r="B540" s="36"/>
      <c r="C540" s="36"/>
      <c r="D540" s="36"/>
      <c r="E540" s="36"/>
      <c r="F540" s="36"/>
      <c r="G540" s="36"/>
      <c r="H540" s="36"/>
      <c r="I540" s="36"/>
      <c r="J540" s="36"/>
      <c r="K540" s="36"/>
      <c r="L540" s="36"/>
      <c r="M540" s="36"/>
      <c r="N540" s="36"/>
      <c r="O540" s="36"/>
      <c r="P540" s="36"/>
      <c r="Q540" s="36"/>
      <c r="R540" s="38"/>
      <c r="S540" s="36"/>
      <c r="T540" s="36"/>
      <c r="U540" s="36"/>
      <c r="V540" s="36"/>
      <c r="W540" s="36"/>
      <c r="X540" s="36"/>
      <c r="Y540" s="36"/>
      <c r="Z540" s="36"/>
      <c r="AA540" s="36"/>
    </row>
    <row r="541" spans="1:27" x14ac:dyDescent="0.25">
      <c r="A541" s="36"/>
      <c r="B541" s="36"/>
      <c r="C541" s="36"/>
      <c r="D541" s="36"/>
      <c r="E541" s="36"/>
      <c r="F541" s="36"/>
      <c r="G541" s="36"/>
      <c r="H541" s="36"/>
      <c r="I541" s="36"/>
      <c r="J541" s="36"/>
      <c r="K541" s="36"/>
      <c r="L541" s="36"/>
      <c r="M541" s="36"/>
      <c r="N541" s="36"/>
      <c r="O541" s="36"/>
      <c r="P541" s="36"/>
      <c r="Q541" s="36"/>
      <c r="R541" s="38"/>
      <c r="S541" s="36"/>
      <c r="T541" s="36"/>
      <c r="U541" s="36"/>
      <c r="V541" s="36"/>
      <c r="W541" s="36"/>
      <c r="X541" s="36"/>
      <c r="Y541" s="36"/>
      <c r="Z541" s="36"/>
      <c r="AA541" s="36"/>
    </row>
    <row r="542" spans="1:27" x14ac:dyDescent="0.25">
      <c r="A542" s="36"/>
      <c r="B542" s="36"/>
      <c r="C542" s="36"/>
      <c r="D542" s="36"/>
      <c r="E542" s="36"/>
      <c r="F542" s="36"/>
      <c r="G542" s="36"/>
      <c r="H542" s="36"/>
      <c r="I542" s="36"/>
      <c r="J542" s="36"/>
      <c r="K542" s="36"/>
      <c r="L542" s="36"/>
      <c r="M542" s="36"/>
      <c r="N542" s="36"/>
      <c r="O542" s="36"/>
      <c r="P542" s="36"/>
      <c r="Q542" s="36"/>
      <c r="R542" s="38"/>
      <c r="S542" s="36"/>
      <c r="T542" s="36"/>
      <c r="U542" s="36"/>
      <c r="V542" s="36"/>
      <c r="W542" s="36"/>
      <c r="X542" s="36"/>
      <c r="Y542" s="36"/>
      <c r="Z542" s="36"/>
      <c r="AA542" s="36"/>
    </row>
    <row r="543" spans="1:27" x14ac:dyDescent="0.25">
      <c r="A543" s="36"/>
      <c r="B543" s="36"/>
      <c r="C543" s="36"/>
      <c r="D543" s="36"/>
      <c r="E543" s="36"/>
      <c r="F543" s="36"/>
      <c r="G543" s="36"/>
      <c r="H543" s="36"/>
      <c r="I543" s="36"/>
      <c r="J543" s="36"/>
      <c r="K543" s="36"/>
      <c r="L543" s="36"/>
      <c r="M543" s="36"/>
      <c r="N543" s="36"/>
      <c r="O543" s="36"/>
      <c r="P543" s="36"/>
      <c r="Q543" s="36"/>
      <c r="R543" s="38"/>
      <c r="S543" s="36"/>
      <c r="T543" s="36"/>
      <c r="U543" s="36"/>
      <c r="V543" s="36"/>
      <c r="W543" s="36"/>
      <c r="X543" s="36"/>
      <c r="Y543" s="36"/>
      <c r="Z543" s="36"/>
      <c r="AA543" s="36"/>
    </row>
    <row r="544" spans="1:27" x14ac:dyDescent="0.25">
      <c r="A544" s="36"/>
      <c r="B544" s="36"/>
      <c r="C544" s="36"/>
      <c r="D544" s="36"/>
      <c r="E544" s="36"/>
      <c r="F544" s="36"/>
      <c r="G544" s="36"/>
      <c r="H544" s="36"/>
      <c r="I544" s="36"/>
      <c r="J544" s="36"/>
      <c r="K544" s="36"/>
      <c r="L544" s="36"/>
      <c r="M544" s="36"/>
      <c r="N544" s="36"/>
      <c r="O544" s="36"/>
      <c r="P544" s="36"/>
      <c r="Q544" s="36"/>
      <c r="R544" s="38"/>
      <c r="S544" s="36"/>
      <c r="T544" s="36"/>
      <c r="U544" s="36"/>
      <c r="V544" s="36"/>
      <c r="W544" s="36"/>
      <c r="X544" s="36"/>
      <c r="Y544" s="36"/>
      <c r="Z544" s="36"/>
      <c r="AA544" s="36"/>
    </row>
    <row r="545" spans="1:27" x14ac:dyDescent="0.25">
      <c r="A545" s="36"/>
      <c r="B545" s="36"/>
      <c r="C545" s="36"/>
      <c r="D545" s="36"/>
      <c r="E545" s="36"/>
      <c r="F545" s="36"/>
      <c r="G545" s="36"/>
      <c r="H545" s="36"/>
      <c r="I545" s="36"/>
      <c r="J545" s="36"/>
      <c r="K545" s="36"/>
      <c r="L545" s="36"/>
      <c r="M545" s="36"/>
      <c r="N545" s="36"/>
      <c r="O545" s="36"/>
      <c r="P545" s="36"/>
      <c r="Q545" s="36"/>
      <c r="R545" s="38"/>
      <c r="S545" s="36"/>
      <c r="T545" s="36"/>
      <c r="U545" s="36"/>
      <c r="V545" s="36"/>
      <c r="W545" s="36"/>
      <c r="X545" s="36"/>
      <c r="Y545" s="36"/>
      <c r="Z545" s="36"/>
      <c r="AA545" s="36"/>
    </row>
    <row r="546" spans="1:27" x14ac:dyDescent="0.25">
      <c r="A546" s="36"/>
      <c r="B546" s="36"/>
      <c r="C546" s="36"/>
      <c r="D546" s="36"/>
      <c r="E546" s="36"/>
      <c r="F546" s="36"/>
      <c r="G546" s="36"/>
      <c r="H546" s="36"/>
      <c r="I546" s="36"/>
      <c r="J546" s="36"/>
      <c r="K546" s="36"/>
      <c r="L546" s="36"/>
      <c r="M546" s="36"/>
      <c r="N546" s="36"/>
      <c r="O546" s="36"/>
      <c r="P546" s="36"/>
      <c r="Q546" s="36"/>
      <c r="R546" s="38"/>
      <c r="S546" s="36"/>
      <c r="T546" s="36"/>
      <c r="U546" s="36"/>
      <c r="V546" s="36"/>
      <c r="W546" s="36"/>
      <c r="X546" s="36"/>
      <c r="Y546" s="36"/>
      <c r="Z546" s="36"/>
      <c r="AA546" s="36"/>
    </row>
    <row r="547" spans="1:27" x14ac:dyDescent="0.25">
      <c r="A547" s="36"/>
      <c r="B547" s="36"/>
      <c r="C547" s="36"/>
      <c r="D547" s="36"/>
      <c r="E547" s="36"/>
      <c r="F547" s="36"/>
      <c r="G547" s="36"/>
      <c r="H547" s="36"/>
      <c r="I547" s="36"/>
      <c r="J547" s="36"/>
      <c r="K547" s="36"/>
      <c r="L547" s="36"/>
      <c r="M547" s="36"/>
      <c r="N547" s="36"/>
      <c r="O547" s="36"/>
      <c r="P547" s="36"/>
      <c r="Q547" s="36"/>
      <c r="R547" s="38"/>
      <c r="S547" s="36"/>
      <c r="T547" s="36"/>
      <c r="U547" s="36"/>
      <c r="V547" s="36"/>
      <c r="W547" s="36"/>
      <c r="X547" s="36"/>
      <c r="Y547" s="36"/>
      <c r="Z547" s="36"/>
      <c r="AA547" s="36"/>
    </row>
    <row r="548" spans="1:27" x14ac:dyDescent="0.25">
      <c r="A548" s="36"/>
      <c r="B548" s="36"/>
      <c r="C548" s="36"/>
      <c r="D548" s="36"/>
      <c r="E548" s="36"/>
      <c r="F548" s="36"/>
      <c r="G548" s="36"/>
      <c r="H548" s="36"/>
      <c r="I548" s="36"/>
      <c r="J548" s="36"/>
      <c r="K548" s="36"/>
      <c r="L548" s="36"/>
      <c r="M548" s="36"/>
      <c r="N548" s="36"/>
      <c r="O548" s="36"/>
      <c r="P548" s="36"/>
      <c r="Q548" s="36"/>
      <c r="R548" s="38"/>
      <c r="S548" s="36"/>
      <c r="T548" s="36"/>
      <c r="U548" s="36"/>
      <c r="V548" s="36"/>
      <c r="W548" s="36"/>
      <c r="X548" s="36"/>
      <c r="Y548" s="36"/>
      <c r="Z548" s="36"/>
      <c r="AA548" s="36"/>
    </row>
    <row r="549" spans="1:27" x14ac:dyDescent="0.25">
      <c r="A549" s="36"/>
      <c r="B549" s="36"/>
      <c r="C549" s="36"/>
      <c r="D549" s="36"/>
      <c r="E549" s="36"/>
      <c r="F549" s="36"/>
      <c r="G549" s="36"/>
      <c r="H549" s="36"/>
      <c r="I549" s="36"/>
      <c r="J549" s="36"/>
      <c r="K549" s="36"/>
      <c r="L549" s="36"/>
      <c r="M549" s="36"/>
      <c r="N549" s="36"/>
      <c r="O549" s="36"/>
      <c r="P549" s="36"/>
      <c r="Q549" s="36"/>
      <c r="R549" s="38"/>
      <c r="S549" s="36"/>
      <c r="T549" s="36"/>
      <c r="U549" s="36"/>
      <c r="V549" s="36"/>
      <c r="W549" s="36"/>
      <c r="X549" s="36"/>
      <c r="Y549" s="36"/>
      <c r="Z549" s="36"/>
      <c r="AA549" s="36"/>
    </row>
    <row r="550" spans="1:27" x14ac:dyDescent="0.25">
      <c r="A550" s="36"/>
      <c r="B550" s="36"/>
      <c r="C550" s="36"/>
      <c r="D550" s="36"/>
      <c r="E550" s="36"/>
      <c r="F550" s="36"/>
      <c r="G550" s="36"/>
      <c r="H550" s="36"/>
      <c r="I550" s="36"/>
      <c r="J550" s="36"/>
      <c r="K550" s="36"/>
      <c r="L550" s="36"/>
      <c r="M550" s="36"/>
      <c r="N550" s="36"/>
      <c r="O550" s="36"/>
      <c r="P550" s="36"/>
      <c r="Q550" s="36"/>
      <c r="R550" s="38"/>
      <c r="S550" s="36"/>
      <c r="T550" s="36"/>
      <c r="U550" s="36"/>
      <c r="V550" s="36"/>
      <c r="W550" s="36"/>
      <c r="X550" s="36"/>
      <c r="Y550" s="36"/>
      <c r="Z550" s="36"/>
      <c r="AA550" s="36"/>
    </row>
    <row r="551" spans="1:27" x14ac:dyDescent="0.25">
      <c r="A551" s="36"/>
      <c r="B551" s="36"/>
      <c r="C551" s="36"/>
      <c r="D551" s="36"/>
      <c r="E551" s="36"/>
      <c r="F551" s="36"/>
      <c r="G551" s="36"/>
      <c r="H551" s="36"/>
      <c r="I551" s="36"/>
      <c r="J551" s="36"/>
      <c r="K551" s="36"/>
      <c r="L551" s="36"/>
      <c r="M551" s="36"/>
      <c r="N551" s="36"/>
      <c r="O551" s="36"/>
      <c r="P551" s="36"/>
      <c r="Q551" s="36"/>
      <c r="R551" s="38"/>
      <c r="S551" s="36"/>
      <c r="T551" s="36"/>
      <c r="U551" s="36"/>
      <c r="V551" s="36"/>
      <c r="W551" s="36"/>
      <c r="X551" s="36"/>
      <c r="Y551" s="36"/>
      <c r="Z551" s="36"/>
      <c r="AA551" s="36"/>
    </row>
    <row r="552" spans="1:27" x14ac:dyDescent="0.25">
      <c r="A552" s="36"/>
      <c r="B552" s="36"/>
      <c r="C552" s="36"/>
      <c r="D552" s="36"/>
      <c r="E552" s="36"/>
      <c r="F552" s="36"/>
      <c r="G552" s="36"/>
      <c r="H552" s="36"/>
      <c r="I552" s="36"/>
      <c r="J552" s="36"/>
      <c r="K552" s="36"/>
      <c r="L552" s="36"/>
      <c r="M552" s="36"/>
      <c r="N552" s="36"/>
      <c r="O552" s="36"/>
      <c r="P552" s="36"/>
      <c r="Q552" s="36"/>
      <c r="R552" s="38"/>
      <c r="S552" s="36"/>
      <c r="T552" s="36"/>
      <c r="U552" s="36"/>
      <c r="V552" s="36"/>
      <c r="W552" s="36"/>
      <c r="X552" s="36"/>
      <c r="Y552" s="36"/>
      <c r="Z552" s="36"/>
      <c r="AA552" s="36"/>
    </row>
    <row r="553" spans="1:27" x14ac:dyDescent="0.25">
      <c r="A553" s="36"/>
      <c r="B553" s="36"/>
      <c r="C553" s="36"/>
      <c r="D553" s="36"/>
      <c r="E553" s="36"/>
      <c r="F553" s="36"/>
      <c r="G553" s="36"/>
      <c r="H553" s="36"/>
      <c r="I553" s="36"/>
      <c r="J553" s="36"/>
      <c r="K553" s="36"/>
      <c r="L553" s="36"/>
      <c r="M553" s="36"/>
      <c r="N553" s="36"/>
      <c r="O553" s="36"/>
      <c r="P553" s="36"/>
      <c r="Q553" s="36"/>
      <c r="R553" s="38"/>
      <c r="S553" s="36"/>
      <c r="T553" s="36"/>
      <c r="U553" s="36"/>
      <c r="V553" s="36"/>
      <c r="W553" s="36"/>
      <c r="X553" s="36"/>
      <c r="Y553" s="36"/>
      <c r="Z553" s="36"/>
      <c r="AA553" s="36"/>
    </row>
    <row r="554" spans="1:27" x14ac:dyDescent="0.25">
      <c r="A554" s="36"/>
      <c r="B554" s="36"/>
      <c r="C554" s="36"/>
      <c r="D554" s="36"/>
      <c r="E554" s="36"/>
      <c r="F554" s="36"/>
      <c r="G554" s="36"/>
      <c r="H554" s="36"/>
      <c r="I554" s="36"/>
      <c r="J554" s="36"/>
      <c r="K554" s="36"/>
      <c r="L554" s="36"/>
      <c r="M554" s="36"/>
      <c r="N554" s="36"/>
      <c r="O554" s="36"/>
      <c r="P554" s="36"/>
      <c r="Q554" s="36"/>
      <c r="R554" s="38"/>
      <c r="S554" s="36"/>
      <c r="T554" s="36"/>
      <c r="U554" s="36"/>
      <c r="V554" s="36"/>
      <c r="W554" s="36"/>
      <c r="X554" s="36"/>
      <c r="Y554" s="36"/>
      <c r="Z554" s="36"/>
      <c r="AA554" s="36"/>
    </row>
    <row r="555" spans="1:27" x14ac:dyDescent="0.25">
      <c r="A555" s="36"/>
      <c r="B555" s="36"/>
      <c r="C555" s="36"/>
      <c r="D555" s="36"/>
      <c r="E555" s="36"/>
      <c r="F555" s="36"/>
      <c r="G555" s="36"/>
      <c r="H555" s="36"/>
      <c r="I555" s="36"/>
      <c r="J555" s="36"/>
      <c r="K555" s="36"/>
      <c r="L555" s="36"/>
      <c r="M555" s="36"/>
      <c r="N555" s="36"/>
      <c r="O555" s="36"/>
      <c r="P555" s="36"/>
      <c r="Q555" s="36"/>
      <c r="R555" s="38"/>
      <c r="S555" s="36"/>
      <c r="T555" s="36"/>
      <c r="U555" s="36"/>
      <c r="V555" s="36"/>
      <c r="W555" s="36"/>
      <c r="X555" s="36"/>
      <c r="Y555" s="36"/>
      <c r="Z555" s="36"/>
      <c r="AA555" s="36"/>
    </row>
    <row r="556" spans="1:27" x14ac:dyDescent="0.25">
      <c r="A556" s="36"/>
      <c r="B556" s="36"/>
      <c r="C556" s="36"/>
      <c r="D556" s="36"/>
      <c r="E556" s="36"/>
      <c r="F556" s="36"/>
      <c r="G556" s="36"/>
      <c r="H556" s="36"/>
      <c r="I556" s="36"/>
      <c r="J556" s="36"/>
      <c r="K556" s="36"/>
      <c r="L556" s="36"/>
      <c r="M556" s="36"/>
      <c r="N556" s="36"/>
      <c r="O556" s="36"/>
      <c r="P556" s="36"/>
      <c r="Q556" s="36"/>
      <c r="R556" s="38"/>
      <c r="S556" s="36"/>
      <c r="T556" s="36"/>
      <c r="U556" s="36"/>
      <c r="V556" s="36"/>
      <c r="W556" s="36"/>
      <c r="X556" s="36"/>
      <c r="Y556" s="36"/>
      <c r="Z556" s="36"/>
      <c r="AA556" s="36"/>
    </row>
    <row r="557" spans="1:27" x14ac:dyDescent="0.25">
      <c r="A557" s="36"/>
      <c r="B557" s="36"/>
      <c r="C557" s="36"/>
      <c r="D557" s="36"/>
      <c r="E557" s="36"/>
      <c r="F557" s="36"/>
      <c r="G557" s="36"/>
      <c r="H557" s="36"/>
      <c r="I557" s="36"/>
      <c r="J557" s="36"/>
      <c r="K557" s="36"/>
      <c r="L557" s="36"/>
      <c r="M557" s="36"/>
      <c r="N557" s="36"/>
      <c r="O557" s="36"/>
      <c r="P557" s="36"/>
      <c r="Q557" s="36"/>
      <c r="R557" s="38"/>
      <c r="S557" s="36"/>
      <c r="T557" s="36"/>
      <c r="U557" s="36"/>
      <c r="V557" s="36"/>
      <c r="W557" s="36"/>
      <c r="X557" s="36"/>
      <c r="Y557" s="36"/>
      <c r="Z557" s="36"/>
      <c r="AA557" s="36"/>
    </row>
    <row r="558" spans="1:27" x14ac:dyDescent="0.25">
      <c r="A558" s="36"/>
      <c r="B558" s="36"/>
      <c r="C558" s="36"/>
      <c r="D558" s="36"/>
      <c r="E558" s="36"/>
      <c r="F558" s="36"/>
      <c r="G558" s="36"/>
      <c r="H558" s="36"/>
      <c r="I558" s="36"/>
      <c r="J558" s="36"/>
      <c r="K558" s="36"/>
      <c r="L558" s="36"/>
      <c r="M558" s="36"/>
      <c r="N558" s="36"/>
      <c r="O558" s="36"/>
      <c r="P558" s="36"/>
      <c r="Q558" s="36"/>
      <c r="R558" s="38"/>
      <c r="S558" s="36"/>
      <c r="T558" s="36"/>
      <c r="U558" s="36"/>
      <c r="V558" s="36"/>
      <c r="W558" s="36"/>
      <c r="X558" s="36"/>
      <c r="Y558" s="36"/>
      <c r="Z558" s="36"/>
      <c r="AA558" s="36"/>
    </row>
    <row r="559" spans="1:27" x14ac:dyDescent="0.25">
      <c r="A559" s="36"/>
      <c r="B559" s="36"/>
      <c r="C559" s="36"/>
      <c r="D559" s="36"/>
      <c r="E559" s="36"/>
      <c r="F559" s="36"/>
      <c r="G559" s="36"/>
      <c r="H559" s="36"/>
      <c r="I559" s="36"/>
      <c r="J559" s="36"/>
      <c r="K559" s="36"/>
      <c r="L559" s="36"/>
      <c r="M559" s="36"/>
      <c r="N559" s="36"/>
      <c r="O559" s="36"/>
      <c r="P559" s="36"/>
      <c r="Q559" s="36"/>
      <c r="R559" s="38"/>
      <c r="S559" s="36"/>
      <c r="T559" s="36"/>
      <c r="U559" s="36"/>
      <c r="V559" s="36"/>
      <c r="W559" s="36"/>
      <c r="X559" s="36"/>
      <c r="Y559" s="36"/>
      <c r="Z559" s="36"/>
      <c r="AA559" s="36"/>
    </row>
    <row r="560" spans="1:27" x14ac:dyDescent="0.25">
      <c r="A560" s="36"/>
      <c r="B560" s="36"/>
      <c r="C560" s="36"/>
      <c r="D560" s="36"/>
      <c r="E560" s="36"/>
      <c r="F560" s="36"/>
      <c r="G560" s="36"/>
      <c r="H560" s="36"/>
      <c r="I560" s="36"/>
      <c r="J560" s="36"/>
      <c r="K560" s="36"/>
      <c r="L560" s="36"/>
      <c r="M560" s="36"/>
      <c r="N560" s="36"/>
      <c r="O560" s="36"/>
      <c r="P560" s="36"/>
      <c r="Q560" s="36"/>
      <c r="R560" s="38"/>
      <c r="S560" s="36"/>
      <c r="T560" s="36"/>
      <c r="U560" s="36"/>
      <c r="V560" s="36"/>
      <c r="W560" s="36"/>
      <c r="X560" s="36"/>
      <c r="Y560" s="36"/>
      <c r="Z560" s="36"/>
      <c r="AA560" s="36"/>
    </row>
    <row r="561" spans="1:27" x14ac:dyDescent="0.25">
      <c r="A561" s="36"/>
      <c r="B561" s="36"/>
      <c r="C561" s="36"/>
      <c r="D561" s="36"/>
      <c r="E561" s="36"/>
      <c r="F561" s="36"/>
      <c r="G561" s="36"/>
      <c r="H561" s="36"/>
      <c r="I561" s="36"/>
      <c r="J561" s="36"/>
      <c r="K561" s="36"/>
      <c r="L561" s="36"/>
      <c r="M561" s="36"/>
      <c r="N561" s="36"/>
      <c r="O561" s="36"/>
      <c r="P561" s="36"/>
      <c r="Q561" s="36"/>
      <c r="R561" s="38"/>
      <c r="S561" s="36"/>
      <c r="T561" s="36"/>
      <c r="U561" s="36"/>
      <c r="V561" s="36"/>
      <c r="W561" s="36"/>
      <c r="X561" s="36"/>
      <c r="Y561" s="36"/>
      <c r="Z561" s="36"/>
      <c r="AA561" s="36"/>
    </row>
    <row r="562" spans="1:27" x14ac:dyDescent="0.25">
      <c r="A562" s="36"/>
      <c r="B562" s="36"/>
      <c r="C562" s="36"/>
      <c r="D562" s="36"/>
      <c r="E562" s="36"/>
      <c r="F562" s="36"/>
      <c r="G562" s="36"/>
      <c r="H562" s="36"/>
      <c r="I562" s="36"/>
      <c r="J562" s="36"/>
      <c r="K562" s="36"/>
      <c r="L562" s="36"/>
      <c r="M562" s="36"/>
      <c r="N562" s="36"/>
      <c r="O562" s="36"/>
      <c r="P562" s="36"/>
      <c r="Q562" s="36"/>
      <c r="R562" s="38"/>
      <c r="S562" s="36"/>
      <c r="T562" s="36"/>
      <c r="U562" s="36"/>
      <c r="V562" s="36"/>
      <c r="W562" s="36"/>
      <c r="X562" s="36"/>
      <c r="Y562" s="36"/>
      <c r="Z562" s="36"/>
      <c r="AA562" s="36"/>
    </row>
    <row r="563" spans="1:27" x14ac:dyDescent="0.25">
      <c r="A563" s="36"/>
      <c r="B563" s="36"/>
      <c r="C563" s="36"/>
      <c r="D563" s="36"/>
      <c r="E563" s="36"/>
      <c r="F563" s="36"/>
      <c r="G563" s="36"/>
      <c r="H563" s="36"/>
      <c r="I563" s="36"/>
      <c r="J563" s="36"/>
      <c r="K563" s="36"/>
      <c r="L563" s="36"/>
      <c r="M563" s="36"/>
      <c r="N563" s="36"/>
      <c r="O563" s="36"/>
      <c r="P563" s="36"/>
      <c r="Q563" s="36"/>
      <c r="R563" s="38"/>
      <c r="S563" s="36"/>
      <c r="T563" s="36"/>
      <c r="U563" s="36"/>
      <c r="V563" s="36"/>
      <c r="W563" s="36"/>
      <c r="X563" s="36"/>
      <c r="Y563" s="36"/>
      <c r="Z563" s="36"/>
      <c r="AA563" s="36"/>
    </row>
    <row r="564" spans="1:27" x14ac:dyDescent="0.25">
      <c r="A564" s="36"/>
      <c r="B564" s="36"/>
      <c r="C564" s="36"/>
      <c r="D564" s="36"/>
      <c r="E564" s="36"/>
      <c r="F564" s="36"/>
      <c r="G564" s="36"/>
      <c r="H564" s="36"/>
      <c r="I564" s="36"/>
      <c r="J564" s="36"/>
      <c r="K564" s="36"/>
      <c r="L564" s="36"/>
      <c r="M564" s="36"/>
      <c r="N564" s="36"/>
      <c r="O564" s="36"/>
      <c r="P564" s="36"/>
      <c r="Q564" s="36"/>
      <c r="R564" s="38"/>
      <c r="S564" s="36"/>
      <c r="T564" s="36"/>
      <c r="U564" s="36"/>
      <c r="V564" s="36"/>
      <c r="W564" s="36"/>
      <c r="X564" s="36"/>
      <c r="Y564" s="36"/>
      <c r="Z564" s="36"/>
      <c r="AA564" s="36"/>
    </row>
    <row r="565" spans="1:27" x14ac:dyDescent="0.25">
      <c r="A565" s="36"/>
      <c r="B565" s="36"/>
      <c r="C565" s="36"/>
      <c r="D565" s="36"/>
      <c r="E565" s="36"/>
      <c r="F565" s="36"/>
      <c r="G565" s="36"/>
      <c r="H565" s="36"/>
      <c r="I565" s="36"/>
      <c r="J565" s="36"/>
      <c r="K565" s="36"/>
      <c r="L565" s="36"/>
      <c r="M565" s="36"/>
      <c r="N565" s="36"/>
      <c r="O565" s="36"/>
      <c r="P565" s="36"/>
      <c r="Q565" s="36"/>
      <c r="R565" s="38"/>
      <c r="S565" s="36"/>
      <c r="T565" s="36"/>
      <c r="U565" s="36"/>
      <c r="V565" s="36"/>
      <c r="W565" s="36"/>
      <c r="X565" s="36"/>
      <c r="Y565" s="36"/>
      <c r="Z565" s="36"/>
      <c r="AA565" s="36"/>
    </row>
    <row r="566" spans="1:27" x14ac:dyDescent="0.25">
      <c r="A566" s="36"/>
      <c r="B566" s="36"/>
      <c r="C566" s="36"/>
      <c r="D566" s="36"/>
      <c r="E566" s="36"/>
      <c r="F566" s="36"/>
      <c r="G566" s="36"/>
      <c r="H566" s="36"/>
      <c r="I566" s="36"/>
      <c r="J566" s="36"/>
      <c r="K566" s="36"/>
      <c r="L566" s="36"/>
      <c r="M566" s="36"/>
      <c r="N566" s="36"/>
      <c r="O566" s="36"/>
      <c r="P566" s="36"/>
      <c r="Q566" s="36"/>
      <c r="R566" s="38"/>
      <c r="S566" s="36"/>
      <c r="T566" s="36"/>
      <c r="U566" s="36"/>
      <c r="V566" s="36"/>
      <c r="W566" s="36"/>
      <c r="X566" s="36"/>
      <c r="Y566" s="36"/>
      <c r="Z566" s="36"/>
      <c r="AA566" s="36"/>
    </row>
    <row r="567" spans="1:27" x14ac:dyDescent="0.25">
      <c r="A567" s="36"/>
      <c r="B567" s="36"/>
      <c r="C567" s="36"/>
      <c r="D567" s="36"/>
      <c r="E567" s="36"/>
      <c r="F567" s="36"/>
      <c r="G567" s="36"/>
      <c r="H567" s="36"/>
      <c r="I567" s="36"/>
      <c r="J567" s="36"/>
      <c r="K567" s="36"/>
      <c r="L567" s="36"/>
      <c r="M567" s="36"/>
      <c r="N567" s="36"/>
      <c r="O567" s="36"/>
      <c r="P567" s="36"/>
      <c r="Q567" s="36"/>
      <c r="R567" s="38"/>
      <c r="S567" s="36"/>
      <c r="T567" s="36"/>
      <c r="U567" s="36"/>
      <c r="V567" s="36"/>
      <c r="W567" s="36"/>
      <c r="X567" s="36"/>
      <c r="Y567" s="36"/>
      <c r="Z567" s="36"/>
      <c r="AA567" s="36"/>
    </row>
    <row r="568" spans="1:27" x14ac:dyDescent="0.25">
      <c r="A568" s="36"/>
      <c r="B568" s="36"/>
      <c r="C568" s="36"/>
      <c r="D568" s="36"/>
      <c r="E568" s="36"/>
      <c r="F568" s="36"/>
      <c r="G568" s="36"/>
      <c r="H568" s="36"/>
      <c r="I568" s="36"/>
      <c r="J568" s="36"/>
      <c r="K568" s="36"/>
      <c r="L568" s="36"/>
      <c r="M568" s="36"/>
      <c r="N568" s="36"/>
      <c r="O568" s="36"/>
      <c r="P568" s="36"/>
      <c r="Q568" s="36"/>
      <c r="R568" s="38"/>
      <c r="S568" s="36"/>
      <c r="T568" s="36"/>
      <c r="U568" s="36"/>
      <c r="V568" s="36"/>
      <c r="W568" s="36"/>
      <c r="X568" s="36"/>
      <c r="Y568" s="36"/>
      <c r="Z568" s="36"/>
      <c r="AA568" s="36"/>
    </row>
    <row r="569" spans="1:27" x14ac:dyDescent="0.25">
      <c r="A569" s="36"/>
      <c r="B569" s="36"/>
      <c r="C569" s="36"/>
      <c r="D569" s="36"/>
      <c r="E569" s="36"/>
      <c r="F569" s="36"/>
      <c r="G569" s="36"/>
      <c r="H569" s="36"/>
      <c r="I569" s="36"/>
      <c r="J569" s="36"/>
      <c r="K569" s="36"/>
      <c r="L569" s="36"/>
      <c r="M569" s="36"/>
      <c r="N569" s="36"/>
      <c r="O569" s="36"/>
      <c r="P569" s="36"/>
      <c r="Q569" s="36"/>
      <c r="R569" s="38"/>
      <c r="S569" s="36"/>
      <c r="T569" s="36"/>
      <c r="U569" s="36"/>
      <c r="V569" s="36"/>
      <c r="W569" s="36"/>
      <c r="X569" s="36"/>
      <c r="Y569" s="36"/>
      <c r="Z569" s="36"/>
      <c r="AA569" s="36"/>
    </row>
    <row r="570" spans="1:27" x14ac:dyDescent="0.25">
      <c r="A570" s="36"/>
      <c r="B570" s="36"/>
      <c r="C570" s="36"/>
      <c r="D570" s="36"/>
      <c r="E570" s="36"/>
      <c r="F570" s="36"/>
      <c r="G570" s="36"/>
      <c r="H570" s="36"/>
      <c r="I570" s="36"/>
      <c r="J570" s="36"/>
      <c r="K570" s="36"/>
      <c r="L570" s="36"/>
      <c r="M570" s="36"/>
      <c r="N570" s="36"/>
      <c r="O570" s="36"/>
      <c r="P570" s="36"/>
      <c r="Q570" s="36"/>
      <c r="R570" s="38"/>
      <c r="S570" s="36"/>
      <c r="T570" s="36"/>
      <c r="U570" s="36"/>
      <c r="V570" s="36"/>
      <c r="W570" s="36"/>
      <c r="X570" s="36"/>
      <c r="Y570" s="36"/>
      <c r="Z570" s="36"/>
      <c r="AA570" s="36"/>
    </row>
    <row r="571" spans="1:27" x14ac:dyDescent="0.25">
      <c r="A571" s="36"/>
      <c r="B571" s="36"/>
      <c r="C571" s="36"/>
      <c r="D571" s="36"/>
      <c r="E571" s="36"/>
      <c r="F571" s="36"/>
      <c r="G571" s="36"/>
      <c r="H571" s="36"/>
      <c r="I571" s="36"/>
      <c r="J571" s="36"/>
      <c r="K571" s="36"/>
      <c r="L571" s="36"/>
      <c r="M571" s="36"/>
      <c r="N571" s="36"/>
      <c r="O571" s="36"/>
      <c r="P571" s="36"/>
      <c r="Q571" s="36"/>
      <c r="R571" s="38"/>
      <c r="S571" s="36"/>
      <c r="T571" s="36"/>
      <c r="U571" s="36"/>
      <c r="V571" s="36"/>
      <c r="W571" s="36"/>
      <c r="X571" s="36"/>
      <c r="Y571" s="36"/>
      <c r="Z571" s="36"/>
      <c r="AA571" s="36"/>
    </row>
    <row r="572" spans="1:27" x14ac:dyDescent="0.25">
      <c r="A572" s="36"/>
      <c r="B572" s="36"/>
      <c r="C572" s="36"/>
      <c r="D572" s="36"/>
      <c r="E572" s="36"/>
      <c r="F572" s="36"/>
      <c r="G572" s="36"/>
      <c r="H572" s="36"/>
      <c r="I572" s="36"/>
      <c r="J572" s="36"/>
      <c r="K572" s="36"/>
      <c r="L572" s="36"/>
      <c r="M572" s="36"/>
      <c r="N572" s="36"/>
      <c r="O572" s="36"/>
      <c r="P572" s="36"/>
      <c r="Q572" s="36"/>
      <c r="R572" s="38"/>
      <c r="S572" s="36"/>
      <c r="T572" s="36"/>
      <c r="U572" s="36"/>
      <c r="V572" s="36"/>
      <c r="W572" s="36"/>
      <c r="X572" s="36"/>
      <c r="Y572" s="36"/>
      <c r="Z572" s="36"/>
      <c r="AA572" s="36"/>
    </row>
    <row r="573" spans="1:27" x14ac:dyDescent="0.25">
      <c r="A573" s="36"/>
      <c r="B573" s="36"/>
      <c r="C573" s="36"/>
      <c r="D573" s="36"/>
      <c r="E573" s="36"/>
      <c r="F573" s="36"/>
      <c r="G573" s="36"/>
      <c r="H573" s="36"/>
      <c r="I573" s="36"/>
      <c r="J573" s="36"/>
      <c r="K573" s="36"/>
      <c r="L573" s="36"/>
      <c r="M573" s="36"/>
      <c r="N573" s="36"/>
      <c r="O573" s="36"/>
      <c r="P573" s="36"/>
      <c r="Q573" s="36"/>
      <c r="R573" s="38"/>
      <c r="S573" s="36"/>
      <c r="T573" s="36"/>
      <c r="U573" s="36"/>
      <c r="V573" s="36"/>
      <c r="W573" s="36"/>
      <c r="X573" s="36"/>
      <c r="Y573" s="36"/>
      <c r="Z573" s="36"/>
      <c r="AA573" s="36"/>
    </row>
    <row r="574" spans="1:27" x14ac:dyDescent="0.25">
      <c r="A574" s="36"/>
      <c r="B574" s="36"/>
      <c r="C574" s="36"/>
      <c r="D574" s="36"/>
      <c r="E574" s="36"/>
      <c r="F574" s="36"/>
      <c r="G574" s="36"/>
      <c r="H574" s="36"/>
      <c r="I574" s="36"/>
      <c r="J574" s="36"/>
      <c r="K574" s="36"/>
      <c r="L574" s="36"/>
      <c r="M574" s="36"/>
      <c r="N574" s="36"/>
      <c r="O574" s="36"/>
      <c r="P574" s="36"/>
      <c r="Q574" s="36"/>
      <c r="R574" s="38"/>
      <c r="S574" s="36"/>
      <c r="T574" s="36"/>
      <c r="U574" s="36"/>
      <c r="V574" s="36"/>
      <c r="W574" s="36"/>
      <c r="X574" s="36"/>
      <c r="Y574" s="36"/>
      <c r="Z574" s="36"/>
      <c r="AA574" s="36"/>
    </row>
    <row r="575" spans="1:27" x14ac:dyDescent="0.25">
      <c r="A575" s="36"/>
      <c r="B575" s="36"/>
      <c r="C575" s="36"/>
      <c r="D575" s="36"/>
      <c r="E575" s="36"/>
      <c r="F575" s="36"/>
      <c r="G575" s="36"/>
      <c r="H575" s="36"/>
      <c r="I575" s="36"/>
      <c r="J575" s="36"/>
      <c r="K575" s="36"/>
      <c r="L575" s="36"/>
      <c r="M575" s="36"/>
      <c r="N575" s="36"/>
      <c r="O575" s="36"/>
      <c r="P575" s="36"/>
      <c r="Q575" s="36"/>
      <c r="R575" s="38"/>
      <c r="S575" s="36"/>
      <c r="T575" s="36"/>
      <c r="U575" s="36"/>
      <c r="V575" s="36"/>
      <c r="W575" s="36"/>
      <c r="X575" s="36"/>
      <c r="Y575" s="36"/>
      <c r="Z575" s="36"/>
      <c r="AA575" s="36"/>
    </row>
    <row r="576" spans="1:27" x14ac:dyDescent="0.25">
      <c r="A576" s="36"/>
      <c r="B576" s="36"/>
      <c r="C576" s="36"/>
      <c r="D576" s="36"/>
      <c r="E576" s="36"/>
      <c r="F576" s="36"/>
      <c r="G576" s="36"/>
      <c r="H576" s="36"/>
      <c r="I576" s="36"/>
      <c r="J576" s="36"/>
      <c r="K576" s="36"/>
      <c r="L576" s="36"/>
      <c r="M576" s="36"/>
      <c r="N576" s="36"/>
      <c r="O576" s="36"/>
      <c r="P576" s="36"/>
      <c r="Q576" s="36"/>
      <c r="R576" s="38"/>
      <c r="S576" s="36"/>
      <c r="T576" s="36"/>
      <c r="U576" s="36"/>
      <c r="V576" s="36"/>
      <c r="W576" s="36"/>
      <c r="X576" s="36"/>
      <c r="Y576" s="36"/>
      <c r="Z576" s="36"/>
      <c r="AA576" s="36"/>
    </row>
    <row r="577" spans="1:27" x14ac:dyDescent="0.25">
      <c r="A577" s="36"/>
      <c r="B577" s="36"/>
      <c r="C577" s="36"/>
      <c r="D577" s="36"/>
      <c r="E577" s="36"/>
      <c r="F577" s="36"/>
      <c r="G577" s="36"/>
      <c r="H577" s="36"/>
      <c r="I577" s="36"/>
      <c r="J577" s="36"/>
      <c r="K577" s="36"/>
      <c r="L577" s="36"/>
      <c r="M577" s="36"/>
      <c r="N577" s="36"/>
      <c r="O577" s="36"/>
      <c r="P577" s="36"/>
      <c r="Q577" s="36"/>
      <c r="R577" s="38"/>
      <c r="S577" s="36"/>
      <c r="T577" s="36"/>
      <c r="U577" s="36"/>
      <c r="V577" s="36"/>
      <c r="W577" s="36"/>
      <c r="X577" s="36"/>
      <c r="Y577" s="36"/>
      <c r="Z577" s="36"/>
      <c r="AA577" s="36"/>
    </row>
    <row r="578" spans="1:27" x14ac:dyDescent="0.25">
      <c r="A578" s="36"/>
      <c r="B578" s="36"/>
      <c r="C578" s="36"/>
      <c r="D578" s="36"/>
      <c r="E578" s="36"/>
      <c r="F578" s="36"/>
      <c r="G578" s="36"/>
      <c r="H578" s="36"/>
      <c r="I578" s="36"/>
      <c r="J578" s="36"/>
      <c r="K578" s="36"/>
      <c r="L578" s="36"/>
      <c r="M578" s="36"/>
      <c r="N578" s="36"/>
      <c r="O578" s="36"/>
      <c r="P578" s="36"/>
      <c r="Q578" s="36"/>
      <c r="R578" s="38"/>
      <c r="S578" s="36"/>
      <c r="T578" s="36"/>
      <c r="U578" s="36"/>
      <c r="V578" s="36"/>
      <c r="W578" s="36"/>
      <c r="X578" s="36"/>
      <c r="Y578" s="36"/>
      <c r="Z578" s="36"/>
      <c r="AA578" s="36"/>
    </row>
    <row r="579" spans="1:27" x14ac:dyDescent="0.25">
      <c r="A579" s="36"/>
      <c r="B579" s="36"/>
      <c r="C579" s="36"/>
      <c r="D579" s="36"/>
      <c r="E579" s="36"/>
      <c r="F579" s="36"/>
      <c r="G579" s="36"/>
      <c r="H579" s="36"/>
      <c r="I579" s="36"/>
      <c r="J579" s="36"/>
      <c r="K579" s="36"/>
      <c r="L579" s="36"/>
      <c r="M579" s="36"/>
      <c r="N579" s="36"/>
      <c r="O579" s="36"/>
      <c r="P579" s="36"/>
      <c r="Q579" s="36"/>
      <c r="R579" s="38"/>
      <c r="S579" s="36"/>
      <c r="T579" s="36"/>
      <c r="U579" s="36"/>
      <c r="V579" s="36"/>
      <c r="W579" s="36"/>
      <c r="X579" s="36"/>
      <c r="Y579" s="36"/>
      <c r="Z579" s="36"/>
      <c r="AA579" s="36"/>
    </row>
    <row r="580" spans="1:27" x14ac:dyDescent="0.25">
      <c r="A580" s="36"/>
      <c r="B580" s="36"/>
      <c r="C580" s="36"/>
      <c r="D580" s="36"/>
      <c r="E580" s="36"/>
      <c r="F580" s="36"/>
      <c r="G580" s="36"/>
      <c r="H580" s="36"/>
      <c r="I580" s="36"/>
      <c r="J580" s="36"/>
      <c r="K580" s="36"/>
      <c r="L580" s="36"/>
      <c r="M580" s="36"/>
      <c r="N580" s="36"/>
      <c r="O580" s="36"/>
      <c r="P580" s="36"/>
      <c r="Q580" s="36"/>
      <c r="R580" s="38"/>
      <c r="S580" s="36"/>
      <c r="T580" s="36"/>
      <c r="U580" s="36"/>
      <c r="V580" s="36"/>
      <c r="W580" s="36"/>
      <c r="X580" s="36"/>
      <c r="Y580" s="36"/>
      <c r="Z580" s="36"/>
      <c r="AA580" s="36"/>
    </row>
    <row r="581" spans="1:27" x14ac:dyDescent="0.25">
      <c r="A581" s="36"/>
      <c r="B581" s="36"/>
      <c r="C581" s="36"/>
      <c r="D581" s="36"/>
      <c r="E581" s="36"/>
      <c r="F581" s="36"/>
      <c r="G581" s="36"/>
      <c r="H581" s="36"/>
      <c r="I581" s="36"/>
      <c r="J581" s="36"/>
      <c r="K581" s="36"/>
      <c r="L581" s="36"/>
      <c r="M581" s="36"/>
      <c r="N581" s="36"/>
      <c r="O581" s="36"/>
      <c r="P581" s="36"/>
      <c r="Q581" s="36"/>
      <c r="R581" s="38"/>
      <c r="S581" s="36"/>
      <c r="T581" s="36"/>
      <c r="U581" s="36"/>
      <c r="V581" s="36"/>
      <c r="W581" s="36"/>
      <c r="X581" s="36"/>
      <c r="Y581" s="36"/>
      <c r="Z581" s="36"/>
      <c r="AA581" s="36"/>
    </row>
    <row r="582" spans="1:27" x14ac:dyDescent="0.25">
      <c r="A582" s="36"/>
      <c r="B582" s="36"/>
      <c r="C582" s="36"/>
      <c r="D582" s="36"/>
      <c r="E582" s="36"/>
      <c r="F582" s="36"/>
      <c r="G582" s="36"/>
      <c r="H582" s="36"/>
      <c r="I582" s="36"/>
      <c r="J582" s="36"/>
      <c r="K582" s="36"/>
      <c r="L582" s="36"/>
      <c r="M582" s="36"/>
      <c r="N582" s="36"/>
      <c r="O582" s="36"/>
      <c r="P582" s="36"/>
      <c r="Q582" s="36"/>
      <c r="R582" s="38"/>
      <c r="S582" s="36"/>
      <c r="T582" s="36"/>
      <c r="U582" s="36"/>
      <c r="V582" s="36"/>
      <c r="W582" s="36"/>
      <c r="X582" s="36"/>
      <c r="Y582" s="36"/>
      <c r="Z582" s="36"/>
      <c r="AA582" s="36"/>
    </row>
    <row r="583" spans="1:27" x14ac:dyDescent="0.25">
      <c r="A583" s="36"/>
      <c r="B583" s="36"/>
      <c r="C583" s="36"/>
      <c r="D583" s="36"/>
      <c r="E583" s="36"/>
      <c r="F583" s="36"/>
      <c r="G583" s="36"/>
      <c r="H583" s="36"/>
      <c r="I583" s="36"/>
      <c r="J583" s="36"/>
      <c r="K583" s="36"/>
      <c r="L583" s="36"/>
      <c r="M583" s="36"/>
      <c r="N583" s="36"/>
      <c r="O583" s="36"/>
      <c r="P583" s="36"/>
      <c r="Q583" s="36"/>
      <c r="R583" s="38"/>
      <c r="S583" s="36"/>
      <c r="T583" s="36"/>
      <c r="U583" s="36"/>
      <c r="V583" s="36"/>
      <c r="W583" s="36"/>
      <c r="X583" s="36"/>
      <c r="Y583" s="36"/>
      <c r="Z583" s="36"/>
      <c r="AA583" s="36"/>
    </row>
    <row r="584" spans="1:27" x14ac:dyDescent="0.25">
      <c r="A584" s="36"/>
      <c r="B584" s="36"/>
      <c r="C584" s="36"/>
      <c r="D584" s="36"/>
      <c r="E584" s="36"/>
      <c r="F584" s="36"/>
      <c r="G584" s="36"/>
      <c r="H584" s="36"/>
      <c r="I584" s="36"/>
      <c r="J584" s="36"/>
      <c r="K584" s="36"/>
      <c r="L584" s="36"/>
      <c r="M584" s="36"/>
      <c r="N584" s="36"/>
      <c r="O584" s="36"/>
      <c r="P584" s="36"/>
      <c r="Q584" s="36"/>
      <c r="R584" s="38"/>
      <c r="S584" s="36"/>
      <c r="T584" s="36"/>
      <c r="U584" s="36"/>
      <c r="V584" s="36"/>
      <c r="W584" s="36"/>
      <c r="X584" s="36"/>
      <c r="Y584" s="36"/>
      <c r="Z584" s="36"/>
      <c r="AA584" s="36"/>
    </row>
    <row r="585" spans="1:27" x14ac:dyDescent="0.25">
      <c r="A585" s="36"/>
      <c r="B585" s="36"/>
      <c r="C585" s="36"/>
      <c r="D585" s="36"/>
      <c r="E585" s="36"/>
      <c r="F585" s="36"/>
      <c r="G585" s="36"/>
      <c r="H585" s="36"/>
      <c r="I585" s="36"/>
      <c r="J585" s="36"/>
      <c r="K585" s="36"/>
      <c r="L585" s="36"/>
      <c r="M585" s="36"/>
      <c r="N585" s="36"/>
      <c r="O585" s="36"/>
      <c r="P585" s="36"/>
      <c r="Q585" s="36"/>
      <c r="R585" s="38"/>
      <c r="S585" s="36"/>
      <c r="T585" s="36"/>
      <c r="U585" s="36"/>
      <c r="V585" s="36"/>
      <c r="W585" s="36"/>
      <c r="X585" s="36"/>
      <c r="Y585" s="36"/>
      <c r="Z585" s="36"/>
      <c r="AA585" s="36"/>
    </row>
    <row r="586" spans="1:27" x14ac:dyDescent="0.25">
      <c r="A586" s="36"/>
      <c r="B586" s="36"/>
      <c r="C586" s="36"/>
      <c r="D586" s="36"/>
      <c r="E586" s="36"/>
      <c r="F586" s="36"/>
      <c r="G586" s="36"/>
      <c r="H586" s="36"/>
      <c r="I586" s="36"/>
      <c r="J586" s="36"/>
      <c r="K586" s="36"/>
      <c r="L586" s="36"/>
      <c r="M586" s="36"/>
      <c r="N586" s="36"/>
      <c r="O586" s="36"/>
      <c r="P586" s="36"/>
      <c r="Q586" s="36"/>
      <c r="R586" s="38"/>
      <c r="S586" s="36"/>
      <c r="T586" s="36"/>
      <c r="U586" s="36"/>
      <c r="V586" s="36"/>
      <c r="W586" s="36"/>
      <c r="X586" s="36"/>
      <c r="Y586" s="36"/>
      <c r="Z586" s="36"/>
      <c r="AA586" s="36"/>
    </row>
    <row r="587" spans="1:27" x14ac:dyDescent="0.25">
      <c r="A587" s="36"/>
      <c r="B587" s="36"/>
      <c r="C587" s="36"/>
      <c r="D587" s="36"/>
      <c r="E587" s="36"/>
      <c r="F587" s="36"/>
      <c r="G587" s="36"/>
      <c r="H587" s="36"/>
      <c r="I587" s="36"/>
      <c r="J587" s="36"/>
      <c r="K587" s="36"/>
      <c r="L587" s="36"/>
      <c r="M587" s="36"/>
      <c r="N587" s="36"/>
      <c r="O587" s="36"/>
      <c r="P587" s="36"/>
      <c r="Q587" s="36"/>
      <c r="R587" s="38"/>
      <c r="S587" s="36"/>
      <c r="T587" s="36"/>
      <c r="U587" s="36"/>
      <c r="V587" s="36"/>
      <c r="W587" s="36"/>
      <c r="X587" s="36"/>
      <c r="Y587" s="36"/>
      <c r="Z587" s="36"/>
      <c r="AA587" s="36"/>
    </row>
    <row r="588" spans="1:27" x14ac:dyDescent="0.25">
      <c r="A588" s="36"/>
      <c r="B588" s="36"/>
      <c r="C588" s="36"/>
      <c r="D588" s="36"/>
      <c r="E588" s="36"/>
      <c r="F588" s="36"/>
      <c r="G588" s="36"/>
      <c r="H588" s="36"/>
      <c r="I588" s="36"/>
      <c r="J588" s="36"/>
      <c r="K588" s="36"/>
      <c r="L588" s="36"/>
      <c r="M588" s="36"/>
      <c r="N588" s="36"/>
      <c r="O588" s="36"/>
      <c r="P588" s="36"/>
      <c r="Q588" s="36"/>
      <c r="R588" s="38"/>
      <c r="S588" s="36"/>
      <c r="T588" s="36"/>
      <c r="U588" s="36"/>
      <c r="V588" s="36"/>
      <c r="W588" s="36"/>
      <c r="X588" s="36"/>
      <c r="Y588" s="36"/>
      <c r="Z588" s="36"/>
      <c r="AA588" s="36"/>
    </row>
    <row r="589" spans="1:27" x14ac:dyDescent="0.25">
      <c r="A589" s="36"/>
      <c r="B589" s="36"/>
      <c r="C589" s="36"/>
      <c r="D589" s="36"/>
      <c r="E589" s="36"/>
      <c r="F589" s="36"/>
      <c r="G589" s="36"/>
      <c r="H589" s="36"/>
      <c r="I589" s="36"/>
      <c r="J589" s="36"/>
      <c r="K589" s="36"/>
      <c r="L589" s="36"/>
      <c r="M589" s="36"/>
      <c r="N589" s="36"/>
      <c r="O589" s="36"/>
      <c r="P589" s="36"/>
      <c r="Q589" s="36"/>
      <c r="R589" s="38"/>
      <c r="S589" s="36"/>
      <c r="T589" s="36"/>
      <c r="U589" s="36"/>
      <c r="V589" s="36"/>
      <c r="W589" s="36"/>
      <c r="X589" s="36"/>
      <c r="Y589" s="36"/>
      <c r="Z589" s="36"/>
      <c r="AA589" s="36"/>
    </row>
    <row r="590" spans="1:27" x14ac:dyDescent="0.25">
      <c r="A590" s="36"/>
      <c r="B590" s="36"/>
      <c r="C590" s="36"/>
      <c r="D590" s="36"/>
      <c r="E590" s="36"/>
      <c r="F590" s="36"/>
      <c r="G590" s="36"/>
      <c r="H590" s="36"/>
      <c r="I590" s="36"/>
      <c r="J590" s="36"/>
      <c r="K590" s="36"/>
      <c r="L590" s="36"/>
      <c r="M590" s="36"/>
      <c r="N590" s="36"/>
      <c r="O590" s="36"/>
      <c r="P590" s="36"/>
      <c r="Q590" s="36"/>
      <c r="R590" s="38"/>
      <c r="S590" s="36"/>
      <c r="T590" s="36"/>
      <c r="U590" s="36"/>
      <c r="V590" s="36"/>
      <c r="W590" s="36"/>
      <c r="X590" s="36"/>
      <c r="Y590" s="36"/>
      <c r="Z590" s="36"/>
      <c r="AA590" s="36"/>
    </row>
    <row r="591" spans="1:27" x14ac:dyDescent="0.25">
      <c r="A591" s="36"/>
      <c r="B591" s="36"/>
      <c r="C591" s="36"/>
      <c r="D591" s="36"/>
      <c r="E591" s="36"/>
      <c r="F591" s="36"/>
      <c r="G591" s="36"/>
      <c r="H591" s="36"/>
      <c r="I591" s="36"/>
      <c r="J591" s="36"/>
      <c r="K591" s="36"/>
      <c r="L591" s="36"/>
      <c r="M591" s="36"/>
      <c r="N591" s="36"/>
      <c r="O591" s="36"/>
      <c r="P591" s="36"/>
      <c r="Q591" s="36"/>
      <c r="R591" s="38"/>
      <c r="S591" s="36"/>
      <c r="T591" s="36"/>
      <c r="U591" s="36"/>
      <c r="V591" s="36"/>
      <c r="W591" s="36"/>
      <c r="X591" s="36"/>
      <c r="Y591" s="36"/>
      <c r="Z591" s="36"/>
      <c r="AA591" s="36"/>
    </row>
    <row r="592" spans="1:27" x14ac:dyDescent="0.25">
      <c r="A592" s="36"/>
      <c r="B592" s="36"/>
      <c r="C592" s="36"/>
      <c r="D592" s="36"/>
      <c r="E592" s="36"/>
      <c r="F592" s="36"/>
      <c r="G592" s="36"/>
      <c r="H592" s="36"/>
      <c r="I592" s="36"/>
      <c r="J592" s="36"/>
      <c r="K592" s="36"/>
      <c r="L592" s="36"/>
      <c r="M592" s="36"/>
      <c r="N592" s="36"/>
      <c r="O592" s="36"/>
      <c r="P592" s="36"/>
      <c r="Q592" s="36"/>
      <c r="R592" s="38"/>
      <c r="S592" s="36"/>
      <c r="T592" s="36"/>
      <c r="U592" s="36"/>
      <c r="V592" s="36"/>
      <c r="W592" s="36"/>
      <c r="X592" s="36"/>
      <c r="Y592" s="36"/>
      <c r="Z592" s="36"/>
      <c r="AA592" s="36"/>
    </row>
    <row r="593" spans="1:27" x14ac:dyDescent="0.25">
      <c r="A593" s="36"/>
      <c r="B593" s="36"/>
      <c r="C593" s="36"/>
      <c r="D593" s="36"/>
      <c r="E593" s="36"/>
      <c r="F593" s="36"/>
      <c r="G593" s="36"/>
      <c r="H593" s="36"/>
      <c r="I593" s="36"/>
      <c r="J593" s="36"/>
      <c r="K593" s="36"/>
      <c r="L593" s="36"/>
      <c r="M593" s="36"/>
      <c r="N593" s="36"/>
      <c r="O593" s="36"/>
      <c r="P593" s="36"/>
      <c r="Q593" s="36"/>
      <c r="R593" s="38"/>
      <c r="S593" s="36"/>
      <c r="T593" s="36"/>
      <c r="U593" s="36"/>
      <c r="V593" s="36"/>
      <c r="W593" s="36"/>
      <c r="X593" s="36"/>
      <c r="Y593" s="36"/>
      <c r="Z593" s="36"/>
      <c r="AA593" s="36"/>
    </row>
    <row r="594" spans="1:27" x14ac:dyDescent="0.25">
      <c r="A594" s="36"/>
      <c r="B594" s="36"/>
      <c r="C594" s="36"/>
      <c r="D594" s="36"/>
      <c r="E594" s="36"/>
      <c r="F594" s="36"/>
      <c r="G594" s="36"/>
      <c r="H594" s="36"/>
      <c r="I594" s="36"/>
      <c r="J594" s="36"/>
      <c r="K594" s="36"/>
      <c r="L594" s="36"/>
      <c r="M594" s="36"/>
      <c r="N594" s="36"/>
      <c r="O594" s="36"/>
      <c r="P594" s="36"/>
      <c r="Q594" s="36"/>
      <c r="R594" s="38"/>
      <c r="S594" s="36"/>
      <c r="T594" s="36"/>
      <c r="U594" s="36"/>
      <c r="V594" s="36"/>
      <c r="W594" s="36"/>
      <c r="X594" s="36"/>
      <c r="Y594" s="36"/>
      <c r="Z594" s="36"/>
      <c r="AA594" s="36"/>
    </row>
    <row r="595" spans="1:27" x14ac:dyDescent="0.25">
      <c r="A595" s="36"/>
      <c r="B595" s="36"/>
      <c r="C595" s="36"/>
      <c r="D595" s="36"/>
      <c r="E595" s="36"/>
      <c r="F595" s="36"/>
      <c r="G595" s="36"/>
      <c r="H595" s="36"/>
      <c r="I595" s="36"/>
      <c r="J595" s="36"/>
      <c r="K595" s="36"/>
      <c r="L595" s="36"/>
      <c r="M595" s="36"/>
      <c r="N595" s="36"/>
      <c r="O595" s="36"/>
      <c r="P595" s="36"/>
      <c r="Q595" s="36"/>
      <c r="R595" s="38"/>
      <c r="S595" s="36"/>
      <c r="T595" s="36"/>
      <c r="U595" s="36"/>
      <c r="V595" s="36"/>
      <c r="W595" s="36"/>
      <c r="X595" s="36"/>
      <c r="Y595" s="36"/>
      <c r="Z595" s="36"/>
      <c r="AA595" s="36"/>
    </row>
    <row r="596" spans="1:27" x14ac:dyDescent="0.25">
      <c r="A596" s="36"/>
      <c r="B596" s="36"/>
      <c r="C596" s="36"/>
      <c r="D596" s="36"/>
      <c r="E596" s="36"/>
      <c r="F596" s="36"/>
      <c r="G596" s="36"/>
      <c r="H596" s="36"/>
      <c r="I596" s="36"/>
      <c r="J596" s="36"/>
      <c r="K596" s="36"/>
      <c r="L596" s="36"/>
      <c r="M596" s="36"/>
      <c r="N596" s="36"/>
      <c r="O596" s="36"/>
      <c r="P596" s="36"/>
      <c r="Q596" s="36"/>
      <c r="R596" s="38"/>
      <c r="S596" s="36"/>
      <c r="T596" s="36"/>
      <c r="U596" s="36"/>
      <c r="V596" s="36"/>
      <c r="W596" s="36"/>
      <c r="X596" s="36"/>
      <c r="Y596" s="36"/>
      <c r="Z596" s="36"/>
      <c r="AA596" s="36"/>
    </row>
    <row r="597" spans="1:27" x14ac:dyDescent="0.25">
      <c r="A597" s="36"/>
      <c r="B597" s="36"/>
      <c r="C597" s="36"/>
      <c r="D597" s="36"/>
      <c r="E597" s="36"/>
      <c r="F597" s="36"/>
      <c r="G597" s="36"/>
      <c r="H597" s="36"/>
      <c r="I597" s="36"/>
      <c r="J597" s="36"/>
      <c r="K597" s="36"/>
      <c r="L597" s="36"/>
      <c r="M597" s="36"/>
      <c r="N597" s="36"/>
      <c r="O597" s="36"/>
      <c r="P597" s="36"/>
      <c r="Q597" s="36"/>
      <c r="R597" s="38"/>
      <c r="S597" s="36"/>
      <c r="T597" s="36"/>
      <c r="U597" s="36"/>
      <c r="V597" s="36"/>
      <c r="W597" s="36"/>
      <c r="X597" s="36"/>
      <c r="Y597" s="36"/>
      <c r="Z597" s="36"/>
      <c r="AA597" s="36"/>
    </row>
    <row r="598" spans="1:27" x14ac:dyDescent="0.25">
      <c r="A598" s="36"/>
      <c r="B598" s="36"/>
      <c r="C598" s="36"/>
      <c r="D598" s="36"/>
      <c r="E598" s="36"/>
      <c r="F598" s="36"/>
      <c r="G598" s="36"/>
      <c r="H598" s="36"/>
      <c r="I598" s="36"/>
      <c r="J598" s="36"/>
      <c r="K598" s="36"/>
      <c r="L598" s="36"/>
      <c r="M598" s="36"/>
      <c r="N598" s="36"/>
      <c r="O598" s="36"/>
      <c r="P598" s="36"/>
      <c r="Q598" s="36"/>
      <c r="R598" s="38"/>
      <c r="S598" s="36"/>
      <c r="T598" s="36"/>
      <c r="U598" s="36"/>
      <c r="V598" s="36"/>
      <c r="W598" s="36"/>
      <c r="X598" s="36"/>
      <c r="Y598" s="36"/>
      <c r="Z598" s="36"/>
      <c r="AA598" s="36"/>
    </row>
    <row r="599" spans="1:27" x14ac:dyDescent="0.25">
      <c r="A599" s="36"/>
      <c r="B599" s="36"/>
      <c r="C599" s="36"/>
      <c r="D599" s="36"/>
      <c r="E599" s="36"/>
      <c r="F599" s="36"/>
      <c r="G599" s="36"/>
      <c r="H599" s="36"/>
      <c r="I599" s="36"/>
      <c r="J599" s="36"/>
      <c r="K599" s="36"/>
      <c r="L599" s="36"/>
      <c r="M599" s="36"/>
      <c r="N599" s="36"/>
      <c r="O599" s="36"/>
      <c r="P599" s="36"/>
      <c r="Q599" s="36"/>
      <c r="R599" s="38"/>
      <c r="S599" s="36"/>
      <c r="T599" s="36"/>
      <c r="U599" s="36"/>
      <c r="V599" s="36"/>
      <c r="W599" s="36"/>
      <c r="X599" s="36"/>
      <c r="Y599" s="36"/>
      <c r="Z599" s="36"/>
      <c r="AA599" s="36"/>
    </row>
    <row r="600" spans="1:27" x14ac:dyDescent="0.25">
      <c r="A600" s="36"/>
      <c r="B600" s="36"/>
      <c r="C600" s="36"/>
      <c r="D600" s="36"/>
      <c r="E600" s="36"/>
      <c r="F600" s="36"/>
      <c r="G600" s="36"/>
      <c r="H600" s="36"/>
      <c r="I600" s="36"/>
      <c r="J600" s="36"/>
      <c r="K600" s="36"/>
      <c r="L600" s="36"/>
      <c r="M600" s="36"/>
      <c r="N600" s="36"/>
      <c r="O600" s="36"/>
      <c r="P600" s="36"/>
      <c r="Q600" s="36"/>
      <c r="R600" s="38"/>
      <c r="S600" s="36"/>
      <c r="T600" s="36"/>
      <c r="U600" s="36"/>
      <c r="V600" s="36"/>
      <c r="W600" s="36"/>
      <c r="X600" s="36"/>
      <c r="Y600" s="36"/>
      <c r="Z600" s="36"/>
      <c r="AA600" s="36"/>
    </row>
    <row r="601" spans="1:27" x14ac:dyDescent="0.25">
      <c r="A601" s="36"/>
      <c r="B601" s="36"/>
      <c r="C601" s="36"/>
      <c r="D601" s="36"/>
      <c r="E601" s="36"/>
      <c r="F601" s="36"/>
      <c r="G601" s="36"/>
      <c r="H601" s="36"/>
      <c r="I601" s="36"/>
      <c r="J601" s="36"/>
      <c r="K601" s="36"/>
      <c r="L601" s="36"/>
      <c r="M601" s="36"/>
      <c r="N601" s="36"/>
      <c r="O601" s="36"/>
      <c r="P601" s="36"/>
      <c r="Q601" s="36"/>
      <c r="R601" s="38"/>
      <c r="S601" s="36"/>
      <c r="T601" s="36"/>
      <c r="U601" s="36"/>
      <c r="V601" s="36"/>
      <c r="W601" s="36"/>
      <c r="X601" s="36"/>
      <c r="Y601" s="36"/>
      <c r="Z601" s="36"/>
      <c r="AA601" s="36"/>
    </row>
    <row r="602" spans="1:27" x14ac:dyDescent="0.25">
      <c r="A602" s="36"/>
      <c r="B602" s="36"/>
      <c r="C602" s="36"/>
      <c r="D602" s="36"/>
      <c r="E602" s="36"/>
      <c r="F602" s="36"/>
      <c r="G602" s="36"/>
      <c r="H602" s="36"/>
      <c r="I602" s="36"/>
      <c r="J602" s="36"/>
      <c r="K602" s="36"/>
      <c r="L602" s="36"/>
      <c r="M602" s="36"/>
      <c r="N602" s="36"/>
      <c r="O602" s="36"/>
      <c r="P602" s="36"/>
      <c r="Q602" s="36"/>
      <c r="R602" s="38"/>
      <c r="S602" s="36"/>
      <c r="T602" s="36"/>
      <c r="U602" s="36"/>
      <c r="V602" s="36"/>
      <c r="W602" s="36"/>
      <c r="X602" s="36"/>
      <c r="Y602" s="36"/>
      <c r="Z602" s="36"/>
      <c r="AA602" s="36"/>
    </row>
    <row r="603" spans="1:27" x14ac:dyDescent="0.25">
      <c r="A603" s="36"/>
      <c r="B603" s="36"/>
      <c r="C603" s="36"/>
      <c r="D603" s="36"/>
      <c r="E603" s="36"/>
      <c r="F603" s="36"/>
      <c r="G603" s="36"/>
      <c r="H603" s="36"/>
      <c r="I603" s="36"/>
      <c r="J603" s="36"/>
      <c r="K603" s="36"/>
      <c r="L603" s="36"/>
      <c r="M603" s="36"/>
      <c r="N603" s="36"/>
      <c r="O603" s="36"/>
      <c r="P603" s="36"/>
      <c r="Q603" s="36"/>
      <c r="R603" s="38"/>
      <c r="S603" s="36"/>
      <c r="T603" s="36"/>
      <c r="U603" s="36"/>
      <c r="V603" s="36"/>
      <c r="W603" s="36"/>
      <c r="X603" s="36"/>
      <c r="Y603" s="36"/>
      <c r="Z603" s="36"/>
      <c r="AA603" s="36"/>
    </row>
    <row r="604" spans="1:27" x14ac:dyDescent="0.25">
      <c r="A604" s="36"/>
      <c r="B604" s="36"/>
      <c r="C604" s="36"/>
      <c r="D604" s="36"/>
      <c r="E604" s="36"/>
      <c r="F604" s="36"/>
      <c r="G604" s="36"/>
      <c r="H604" s="36"/>
      <c r="I604" s="36"/>
      <c r="J604" s="36"/>
      <c r="K604" s="36"/>
      <c r="L604" s="36"/>
      <c r="M604" s="36"/>
      <c r="N604" s="36"/>
      <c r="O604" s="36"/>
      <c r="P604" s="36"/>
      <c r="Q604" s="36"/>
      <c r="R604" s="38"/>
      <c r="S604" s="36"/>
      <c r="T604" s="36"/>
      <c r="U604" s="36"/>
      <c r="V604" s="36"/>
      <c r="W604" s="36"/>
      <c r="X604" s="36"/>
      <c r="Y604" s="36"/>
      <c r="Z604" s="36"/>
      <c r="AA604" s="36"/>
    </row>
    <row r="605" spans="1:27" x14ac:dyDescent="0.25">
      <c r="A605" s="36"/>
      <c r="B605" s="36"/>
      <c r="C605" s="36"/>
      <c r="D605" s="36"/>
      <c r="E605" s="36"/>
      <c r="F605" s="36"/>
      <c r="G605" s="36"/>
      <c r="H605" s="36"/>
      <c r="I605" s="36"/>
      <c r="J605" s="36"/>
      <c r="K605" s="36"/>
      <c r="L605" s="36"/>
      <c r="M605" s="36"/>
      <c r="N605" s="36"/>
      <c r="O605" s="36"/>
      <c r="P605" s="36"/>
      <c r="Q605" s="36"/>
      <c r="R605" s="38"/>
      <c r="S605" s="36"/>
      <c r="T605" s="36"/>
      <c r="U605" s="36"/>
      <c r="V605" s="36"/>
      <c r="W605" s="36"/>
      <c r="X605" s="36"/>
      <c r="Y605" s="36"/>
      <c r="Z605" s="36"/>
      <c r="AA605" s="36"/>
    </row>
    <row r="606" spans="1:27" x14ac:dyDescent="0.25">
      <c r="A606" s="36"/>
      <c r="B606" s="36"/>
      <c r="C606" s="36"/>
      <c r="D606" s="36"/>
      <c r="E606" s="36"/>
      <c r="F606" s="36"/>
      <c r="G606" s="36"/>
      <c r="H606" s="36"/>
      <c r="I606" s="36"/>
      <c r="J606" s="36"/>
      <c r="K606" s="36"/>
      <c r="L606" s="36"/>
      <c r="M606" s="36"/>
      <c r="N606" s="36"/>
      <c r="O606" s="36"/>
      <c r="P606" s="36"/>
      <c r="Q606" s="36"/>
      <c r="R606" s="38"/>
      <c r="S606" s="36"/>
      <c r="T606" s="36"/>
      <c r="U606" s="36"/>
      <c r="V606" s="36"/>
      <c r="W606" s="36"/>
      <c r="X606" s="36"/>
      <c r="Y606" s="36"/>
      <c r="Z606" s="36"/>
      <c r="AA606" s="36"/>
    </row>
    <row r="607" spans="1:27" x14ac:dyDescent="0.25">
      <c r="A607" s="36"/>
      <c r="B607" s="36"/>
      <c r="C607" s="36"/>
      <c r="D607" s="36"/>
      <c r="E607" s="36"/>
      <c r="F607" s="36"/>
      <c r="G607" s="36"/>
      <c r="H607" s="36"/>
      <c r="I607" s="36"/>
      <c r="J607" s="36"/>
      <c r="K607" s="36"/>
      <c r="L607" s="36"/>
      <c r="M607" s="36"/>
      <c r="N607" s="36"/>
      <c r="O607" s="36"/>
      <c r="P607" s="36"/>
      <c r="Q607" s="36"/>
      <c r="R607" s="38"/>
      <c r="S607" s="36"/>
      <c r="T607" s="36"/>
      <c r="U607" s="36"/>
      <c r="V607" s="36"/>
      <c r="W607" s="36"/>
      <c r="X607" s="36"/>
      <c r="Y607" s="36"/>
      <c r="Z607" s="36"/>
      <c r="AA607" s="36"/>
    </row>
    <row r="608" spans="1:27" x14ac:dyDescent="0.25">
      <c r="A608" s="36"/>
      <c r="B608" s="36"/>
      <c r="C608" s="36"/>
      <c r="D608" s="36"/>
      <c r="E608" s="36"/>
      <c r="F608" s="36"/>
      <c r="G608" s="36"/>
      <c r="H608" s="36"/>
      <c r="I608" s="36"/>
      <c r="J608" s="36"/>
      <c r="K608" s="36"/>
      <c r="L608" s="36"/>
      <c r="M608" s="36"/>
      <c r="N608" s="36"/>
      <c r="O608" s="36"/>
      <c r="P608" s="36"/>
      <c r="Q608" s="36"/>
      <c r="R608" s="38"/>
      <c r="S608" s="36"/>
      <c r="T608" s="36"/>
      <c r="U608" s="36"/>
      <c r="V608" s="36"/>
      <c r="W608" s="36"/>
      <c r="X608" s="36"/>
      <c r="Y608" s="36"/>
      <c r="Z608" s="36"/>
      <c r="AA608" s="36"/>
    </row>
    <row r="609" spans="1:27" x14ac:dyDescent="0.25">
      <c r="A609" s="36"/>
      <c r="B609" s="36"/>
      <c r="C609" s="36"/>
      <c r="D609" s="36"/>
      <c r="E609" s="36"/>
      <c r="F609" s="36"/>
      <c r="G609" s="36"/>
      <c r="H609" s="36"/>
      <c r="I609" s="36"/>
      <c r="J609" s="36"/>
      <c r="K609" s="36"/>
      <c r="L609" s="36"/>
      <c r="M609" s="36"/>
      <c r="N609" s="36"/>
      <c r="O609" s="36"/>
      <c r="P609" s="36"/>
      <c r="Q609" s="36"/>
      <c r="R609" s="38"/>
      <c r="S609" s="36"/>
      <c r="T609" s="36"/>
      <c r="U609" s="36"/>
      <c r="V609" s="36"/>
      <c r="W609" s="36"/>
      <c r="X609" s="36"/>
      <c r="Y609" s="36"/>
      <c r="Z609" s="36"/>
      <c r="AA609" s="36"/>
    </row>
    <row r="610" spans="1:27" x14ac:dyDescent="0.25">
      <c r="A610" s="36"/>
      <c r="B610" s="36"/>
      <c r="C610" s="36"/>
      <c r="D610" s="36"/>
      <c r="E610" s="36"/>
      <c r="F610" s="36"/>
      <c r="G610" s="36"/>
      <c r="H610" s="36"/>
      <c r="I610" s="36"/>
      <c r="J610" s="36"/>
      <c r="K610" s="36"/>
      <c r="L610" s="36"/>
      <c r="M610" s="36"/>
      <c r="N610" s="36"/>
      <c r="O610" s="36"/>
      <c r="P610" s="36"/>
      <c r="Q610" s="36"/>
      <c r="R610" s="38"/>
      <c r="S610" s="36"/>
      <c r="T610" s="36"/>
      <c r="U610" s="36"/>
      <c r="V610" s="36"/>
      <c r="W610" s="36"/>
      <c r="X610" s="36"/>
      <c r="Y610" s="36"/>
      <c r="Z610" s="36"/>
      <c r="AA610" s="36"/>
    </row>
    <row r="611" spans="1:27" x14ac:dyDescent="0.25">
      <c r="A611" s="36"/>
      <c r="B611" s="36"/>
      <c r="C611" s="36"/>
      <c r="D611" s="36"/>
      <c r="E611" s="36"/>
      <c r="F611" s="36"/>
      <c r="G611" s="36"/>
      <c r="H611" s="36"/>
      <c r="I611" s="36"/>
      <c r="J611" s="36"/>
      <c r="K611" s="36"/>
      <c r="L611" s="36"/>
      <c r="M611" s="36"/>
      <c r="N611" s="36"/>
      <c r="O611" s="36"/>
      <c r="P611" s="36"/>
      <c r="Q611" s="36"/>
      <c r="R611" s="38"/>
      <c r="S611" s="36"/>
      <c r="T611" s="36"/>
      <c r="U611" s="36"/>
      <c r="V611" s="36"/>
      <c r="W611" s="36"/>
      <c r="X611" s="36"/>
      <c r="Y611" s="36"/>
      <c r="Z611" s="36"/>
      <c r="AA611" s="36"/>
    </row>
    <row r="612" spans="1:27" x14ac:dyDescent="0.25">
      <c r="A612" s="36"/>
      <c r="B612" s="36"/>
      <c r="C612" s="36"/>
      <c r="D612" s="36"/>
      <c r="E612" s="36"/>
      <c r="F612" s="36"/>
      <c r="G612" s="36"/>
      <c r="H612" s="36"/>
      <c r="I612" s="36"/>
      <c r="J612" s="36"/>
      <c r="K612" s="36"/>
      <c r="L612" s="36"/>
      <c r="M612" s="36"/>
      <c r="N612" s="36"/>
      <c r="O612" s="36"/>
      <c r="P612" s="36"/>
      <c r="Q612" s="36"/>
      <c r="R612" s="38"/>
      <c r="S612" s="36"/>
      <c r="T612" s="36"/>
      <c r="U612" s="36"/>
      <c r="V612" s="36"/>
      <c r="W612" s="36"/>
      <c r="X612" s="36"/>
      <c r="Y612" s="36"/>
      <c r="Z612" s="36"/>
      <c r="AA612" s="36"/>
    </row>
    <row r="613" spans="1:27" x14ac:dyDescent="0.25">
      <c r="A613" s="36"/>
      <c r="B613" s="36"/>
      <c r="C613" s="36"/>
      <c r="D613" s="36"/>
      <c r="E613" s="36"/>
      <c r="F613" s="36"/>
      <c r="G613" s="36"/>
      <c r="H613" s="36"/>
      <c r="I613" s="36"/>
      <c r="J613" s="36"/>
      <c r="K613" s="36"/>
      <c r="L613" s="36"/>
      <c r="M613" s="36"/>
      <c r="N613" s="36"/>
      <c r="O613" s="36"/>
      <c r="P613" s="36"/>
      <c r="Q613" s="36"/>
      <c r="R613" s="38"/>
      <c r="S613" s="36"/>
      <c r="T613" s="36"/>
      <c r="U613" s="36"/>
      <c r="V613" s="36"/>
      <c r="W613" s="36"/>
      <c r="X613" s="36"/>
      <c r="Y613" s="36"/>
      <c r="Z613" s="36"/>
      <c r="AA613" s="36"/>
    </row>
    <row r="614" spans="1:27" x14ac:dyDescent="0.25">
      <c r="A614" s="36"/>
      <c r="B614" s="36"/>
      <c r="C614" s="36"/>
      <c r="D614" s="36"/>
      <c r="E614" s="36"/>
      <c r="F614" s="36"/>
      <c r="G614" s="36"/>
      <c r="H614" s="36"/>
      <c r="I614" s="36"/>
      <c r="J614" s="36"/>
      <c r="K614" s="36"/>
      <c r="L614" s="36"/>
      <c r="M614" s="36"/>
      <c r="N614" s="36"/>
      <c r="O614" s="36"/>
      <c r="P614" s="36"/>
      <c r="Q614" s="36"/>
      <c r="R614" s="38"/>
      <c r="S614" s="36"/>
      <c r="T614" s="36"/>
      <c r="U614" s="36"/>
      <c r="V614" s="36"/>
      <c r="W614" s="36"/>
      <c r="X614" s="36"/>
      <c r="Y614" s="36"/>
      <c r="Z614" s="36"/>
      <c r="AA614" s="36"/>
    </row>
    <row r="615" spans="1:27" x14ac:dyDescent="0.25">
      <c r="A615" s="36"/>
      <c r="B615" s="36"/>
      <c r="C615" s="36"/>
      <c r="D615" s="36"/>
      <c r="E615" s="36"/>
      <c r="F615" s="36"/>
      <c r="G615" s="36"/>
      <c r="H615" s="36"/>
      <c r="I615" s="36"/>
      <c r="J615" s="36"/>
      <c r="K615" s="36"/>
      <c r="L615" s="36"/>
      <c r="M615" s="36"/>
      <c r="N615" s="36"/>
      <c r="O615" s="36"/>
      <c r="P615" s="36"/>
      <c r="Q615" s="36"/>
      <c r="R615" s="38"/>
      <c r="S615" s="36"/>
      <c r="T615" s="36"/>
      <c r="U615" s="36"/>
      <c r="V615" s="36"/>
      <c r="W615" s="36"/>
      <c r="X615" s="36"/>
      <c r="Y615" s="36"/>
      <c r="Z615" s="36"/>
      <c r="AA615" s="36"/>
    </row>
    <row r="616" spans="1:27" x14ac:dyDescent="0.25">
      <c r="A616" s="36"/>
      <c r="B616" s="36"/>
      <c r="C616" s="36"/>
      <c r="D616" s="36"/>
      <c r="E616" s="36"/>
      <c r="F616" s="36"/>
      <c r="G616" s="36"/>
      <c r="H616" s="36"/>
      <c r="I616" s="36"/>
      <c r="J616" s="36"/>
      <c r="K616" s="36"/>
      <c r="L616" s="36"/>
      <c r="M616" s="36"/>
      <c r="N616" s="36"/>
      <c r="O616" s="36"/>
      <c r="P616" s="36"/>
      <c r="Q616" s="36"/>
      <c r="R616" s="38"/>
      <c r="S616" s="36"/>
      <c r="T616" s="36"/>
      <c r="U616" s="36"/>
      <c r="V616" s="36"/>
      <c r="W616" s="36"/>
      <c r="X616" s="36"/>
      <c r="Y616" s="36"/>
      <c r="Z616" s="36"/>
      <c r="AA616" s="36"/>
    </row>
    <row r="617" spans="1:27" x14ac:dyDescent="0.25">
      <c r="A617" s="36"/>
      <c r="B617" s="36"/>
      <c r="C617" s="36"/>
      <c r="D617" s="36"/>
      <c r="E617" s="36"/>
      <c r="F617" s="36"/>
      <c r="G617" s="36"/>
      <c r="H617" s="36"/>
      <c r="I617" s="36"/>
      <c r="J617" s="36"/>
      <c r="K617" s="36"/>
      <c r="L617" s="36"/>
      <c r="M617" s="36"/>
      <c r="N617" s="36"/>
      <c r="O617" s="36"/>
      <c r="P617" s="36"/>
      <c r="Q617" s="36"/>
      <c r="R617" s="38"/>
      <c r="S617" s="36"/>
      <c r="T617" s="36"/>
      <c r="U617" s="36"/>
      <c r="V617" s="36"/>
      <c r="W617" s="36"/>
      <c r="X617" s="36"/>
      <c r="Y617" s="36"/>
      <c r="Z617" s="36"/>
      <c r="AA617" s="36"/>
    </row>
    <row r="618" spans="1:27" x14ac:dyDescent="0.25">
      <c r="A618" s="36"/>
      <c r="B618" s="36"/>
      <c r="C618" s="36"/>
      <c r="D618" s="36"/>
      <c r="E618" s="36"/>
      <c r="F618" s="36"/>
      <c r="G618" s="36"/>
      <c r="H618" s="36"/>
      <c r="I618" s="36"/>
      <c r="J618" s="36"/>
      <c r="K618" s="36"/>
      <c r="L618" s="36"/>
      <c r="M618" s="36"/>
      <c r="N618" s="36"/>
      <c r="O618" s="36"/>
      <c r="P618" s="36"/>
      <c r="Q618" s="36"/>
      <c r="R618" s="38"/>
      <c r="S618" s="36"/>
      <c r="T618" s="36"/>
      <c r="U618" s="36"/>
      <c r="V618" s="36"/>
      <c r="W618" s="36"/>
      <c r="X618" s="36"/>
      <c r="Y618" s="36"/>
      <c r="Z618" s="36"/>
      <c r="AA618" s="36"/>
    </row>
    <row r="619" spans="1:27" x14ac:dyDescent="0.25">
      <c r="A619" s="36"/>
      <c r="B619" s="36"/>
      <c r="C619" s="36"/>
      <c r="D619" s="36"/>
      <c r="E619" s="36"/>
      <c r="F619" s="36"/>
      <c r="G619" s="36"/>
      <c r="H619" s="36"/>
      <c r="I619" s="36"/>
      <c r="J619" s="36"/>
      <c r="K619" s="36"/>
      <c r="L619" s="36"/>
      <c r="M619" s="36"/>
      <c r="N619" s="36"/>
      <c r="O619" s="36"/>
      <c r="P619" s="36"/>
      <c r="Q619" s="36"/>
      <c r="R619" s="38"/>
      <c r="S619" s="36"/>
      <c r="T619" s="36"/>
      <c r="U619" s="36"/>
      <c r="V619" s="36"/>
      <c r="W619" s="36"/>
      <c r="X619" s="36"/>
      <c r="Y619" s="36"/>
      <c r="Z619" s="36"/>
      <c r="AA619" s="36"/>
    </row>
    <row r="620" spans="1:27" x14ac:dyDescent="0.25">
      <c r="A620" s="36"/>
      <c r="B620" s="36"/>
      <c r="C620" s="36"/>
      <c r="D620" s="36"/>
      <c r="E620" s="36"/>
      <c r="F620" s="36"/>
      <c r="G620" s="36"/>
      <c r="H620" s="36"/>
      <c r="I620" s="36"/>
      <c r="J620" s="36"/>
      <c r="K620" s="36"/>
      <c r="L620" s="36"/>
      <c r="M620" s="36"/>
      <c r="N620" s="36"/>
      <c r="O620" s="36"/>
      <c r="P620" s="36"/>
      <c r="Q620" s="36"/>
      <c r="R620" s="38"/>
      <c r="S620" s="36"/>
      <c r="T620" s="36"/>
      <c r="U620" s="36"/>
      <c r="V620" s="36"/>
      <c r="W620" s="36"/>
      <c r="X620" s="36"/>
      <c r="Y620" s="36"/>
      <c r="Z620" s="36"/>
      <c r="AA620" s="36"/>
    </row>
    <row r="621" spans="1:27" x14ac:dyDescent="0.25">
      <c r="A621" s="36"/>
      <c r="B621" s="36"/>
      <c r="C621" s="36"/>
      <c r="D621" s="36"/>
      <c r="E621" s="36"/>
      <c r="F621" s="36"/>
      <c r="G621" s="36"/>
      <c r="H621" s="36"/>
      <c r="I621" s="36"/>
      <c r="J621" s="36"/>
      <c r="K621" s="36"/>
      <c r="L621" s="36"/>
      <c r="M621" s="36"/>
      <c r="N621" s="36"/>
      <c r="O621" s="36"/>
      <c r="P621" s="36"/>
      <c r="Q621" s="36"/>
      <c r="R621" s="38"/>
      <c r="S621" s="36"/>
      <c r="T621" s="36"/>
      <c r="U621" s="36"/>
      <c r="V621" s="36"/>
      <c r="W621" s="36"/>
      <c r="X621" s="36"/>
      <c r="Y621" s="36"/>
      <c r="Z621" s="36"/>
      <c r="AA621" s="36"/>
    </row>
    <row r="622" spans="1:27" x14ac:dyDescent="0.25">
      <c r="A622" s="36"/>
      <c r="B622" s="36"/>
      <c r="C622" s="36"/>
      <c r="D622" s="36"/>
      <c r="E622" s="36"/>
      <c r="F622" s="36"/>
      <c r="G622" s="36"/>
      <c r="H622" s="36"/>
      <c r="I622" s="36"/>
      <c r="J622" s="36"/>
      <c r="K622" s="36"/>
      <c r="L622" s="36"/>
      <c r="M622" s="36"/>
      <c r="N622" s="36"/>
      <c r="O622" s="36"/>
      <c r="P622" s="36"/>
      <c r="Q622" s="36"/>
      <c r="R622" s="38"/>
      <c r="S622" s="36"/>
      <c r="T622" s="36"/>
      <c r="U622" s="36"/>
      <c r="V622" s="36"/>
      <c r="W622" s="36"/>
      <c r="X622" s="36"/>
      <c r="Y622" s="36"/>
      <c r="Z622" s="36"/>
      <c r="AA622" s="36"/>
    </row>
    <row r="623" spans="1:27" x14ac:dyDescent="0.25">
      <c r="A623" s="36"/>
      <c r="B623" s="36"/>
      <c r="C623" s="36"/>
      <c r="D623" s="36"/>
      <c r="E623" s="36"/>
      <c r="F623" s="36"/>
      <c r="G623" s="36"/>
      <c r="H623" s="36"/>
      <c r="I623" s="36"/>
      <c r="J623" s="36"/>
      <c r="K623" s="36"/>
      <c r="L623" s="36"/>
      <c r="M623" s="36"/>
      <c r="N623" s="36"/>
      <c r="O623" s="36"/>
      <c r="P623" s="36"/>
      <c r="Q623" s="36"/>
      <c r="R623" s="38"/>
      <c r="S623" s="36"/>
      <c r="T623" s="36"/>
      <c r="U623" s="36"/>
      <c r="V623" s="36"/>
      <c r="W623" s="36"/>
      <c r="X623" s="36"/>
      <c r="Y623" s="36"/>
      <c r="Z623" s="36"/>
      <c r="AA623" s="36"/>
    </row>
    <row r="624" spans="1:27" x14ac:dyDescent="0.25">
      <c r="A624" s="36"/>
      <c r="B624" s="36"/>
      <c r="C624" s="36"/>
      <c r="D624" s="36"/>
      <c r="E624" s="36"/>
      <c r="F624" s="36"/>
      <c r="G624" s="36"/>
      <c r="H624" s="36"/>
      <c r="I624" s="36"/>
      <c r="J624" s="36"/>
      <c r="K624" s="36"/>
      <c r="L624" s="36"/>
      <c r="M624" s="36"/>
      <c r="N624" s="36"/>
      <c r="O624" s="36"/>
      <c r="P624" s="36"/>
      <c r="Q624" s="36"/>
      <c r="R624" s="38"/>
      <c r="S624" s="36"/>
      <c r="T624" s="36"/>
      <c r="U624" s="36"/>
      <c r="V624" s="36"/>
      <c r="W624" s="36"/>
      <c r="X624" s="36"/>
      <c r="Y624" s="36"/>
      <c r="Z624" s="36"/>
      <c r="AA624" s="36"/>
    </row>
    <row r="625" spans="1:27" x14ac:dyDescent="0.25">
      <c r="A625" s="36"/>
      <c r="B625" s="36"/>
      <c r="C625" s="36"/>
      <c r="D625" s="36"/>
      <c r="E625" s="36"/>
      <c r="F625" s="36"/>
      <c r="G625" s="36"/>
      <c r="H625" s="36"/>
      <c r="I625" s="36"/>
      <c r="J625" s="36"/>
      <c r="K625" s="36"/>
      <c r="L625" s="36"/>
      <c r="M625" s="36"/>
      <c r="N625" s="36"/>
      <c r="O625" s="36"/>
      <c r="P625" s="36"/>
      <c r="Q625" s="36"/>
      <c r="R625" s="38"/>
      <c r="S625" s="36"/>
      <c r="T625" s="36"/>
      <c r="U625" s="36"/>
      <c r="V625" s="36"/>
      <c r="W625" s="36"/>
      <c r="X625" s="36"/>
      <c r="Y625" s="36"/>
      <c r="Z625" s="36"/>
      <c r="AA625" s="36"/>
    </row>
    <row r="626" spans="1:27" x14ac:dyDescent="0.25">
      <c r="A626" s="36"/>
      <c r="B626" s="36"/>
      <c r="C626" s="36"/>
      <c r="D626" s="36"/>
      <c r="E626" s="36"/>
      <c r="F626" s="36"/>
      <c r="G626" s="36"/>
      <c r="H626" s="36"/>
      <c r="I626" s="36"/>
      <c r="J626" s="36"/>
      <c r="K626" s="36"/>
      <c r="L626" s="36"/>
      <c r="M626" s="36"/>
      <c r="N626" s="36"/>
      <c r="O626" s="36"/>
      <c r="P626" s="36"/>
      <c r="Q626" s="36"/>
      <c r="R626" s="38"/>
      <c r="S626" s="36"/>
      <c r="T626" s="36"/>
      <c r="U626" s="36"/>
      <c r="V626" s="36"/>
      <c r="W626" s="36"/>
      <c r="X626" s="36"/>
      <c r="Y626" s="36"/>
      <c r="Z626" s="36"/>
      <c r="AA626" s="36"/>
    </row>
    <row r="627" spans="1:27" x14ac:dyDescent="0.25">
      <c r="A627" s="36"/>
      <c r="B627" s="36"/>
      <c r="C627" s="36"/>
      <c r="D627" s="36"/>
      <c r="E627" s="36"/>
      <c r="F627" s="36"/>
      <c r="G627" s="36"/>
      <c r="H627" s="36"/>
      <c r="I627" s="36"/>
      <c r="J627" s="36"/>
      <c r="K627" s="36"/>
      <c r="L627" s="36"/>
      <c r="M627" s="36"/>
      <c r="N627" s="36"/>
      <c r="O627" s="36"/>
      <c r="P627" s="36"/>
      <c r="Q627" s="36"/>
      <c r="R627" s="38"/>
      <c r="S627" s="36"/>
      <c r="T627" s="36"/>
      <c r="U627" s="36"/>
      <c r="V627" s="36"/>
      <c r="W627" s="36"/>
      <c r="X627" s="36"/>
      <c r="Y627" s="36"/>
      <c r="Z627" s="36"/>
      <c r="AA627" s="36"/>
    </row>
    <row r="628" spans="1:27" x14ac:dyDescent="0.25">
      <c r="A628" s="36"/>
      <c r="B628" s="36"/>
      <c r="C628" s="36"/>
      <c r="D628" s="36"/>
      <c r="E628" s="36"/>
      <c r="F628" s="36"/>
      <c r="G628" s="36"/>
      <c r="H628" s="36"/>
      <c r="I628" s="36"/>
      <c r="J628" s="36"/>
      <c r="K628" s="36"/>
      <c r="L628" s="36"/>
      <c r="M628" s="36"/>
      <c r="N628" s="36"/>
      <c r="O628" s="36"/>
      <c r="P628" s="36"/>
      <c r="Q628" s="36"/>
      <c r="R628" s="38"/>
      <c r="S628" s="36"/>
      <c r="T628" s="36"/>
      <c r="U628" s="36"/>
      <c r="V628" s="36"/>
      <c r="W628" s="36"/>
      <c r="X628" s="36"/>
      <c r="Y628" s="36"/>
      <c r="Z628" s="36"/>
      <c r="AA628" s="36"/>
    </row>
    <row r="629" spans="1:27" x14ac:dyDescent="0.25">
      <c r="A629" s="36"/>
      <c r="B629" s="36"/>
      <c r="C629" s="36"/>
      <c r="D629" s="36"/>
      <c r="E629" s="36"/>
      <c r="F629" s="36"/>
      <c r="G629" s="36"/>
      <c r="H629" s="36"/>
      <c r="I629" s="36"/>
      <c r="J629" s="36"/>
      <c r="K629" s="36"/>
      <c r="L629" s="36"/>
      <c r="M629" s="36"/>
      <c r="N629" s="36"/>
      <c r="O629" s="36"/>
      <c r="P629" s="36"/>
      <c r="Q629" s="36"/>
      <c r="R629" s="38"/>
      <c r="S629" s="36"/>
      <c r="T629" s="36"/>
      <c r="U629" s="36"/>
      <c r="V629" s="36"/>
      <c r="W629" s="36"/>
      <c r="X629" s="36"/>
      <c r="Y629" s="36"/>
      <c r="Z629" s="36"/>
      <c r="AA629" s="36"/>
    </row>
    <row r="630" spans="1:27" x14ac:dyDescent="0.25">
      <c r="A630" s="36"/>
      <c r="B630" s="36"/>
      <c r="C630" s="36"/>
      <c r="D630" s="36"/>
      <c r="E630" s="36"/>
      <c r="F630" s="36"/>
      <c r="G630" s="36"/>
      <c r="H630" s="36"/>
      <c r="I630" s="36"/>
      <c r="J630" s="36"/>
      <c r="K630" s="36"/>
      <c r="L630" s="36"/>
      <c r="M630" s="36"/>
      <c r="N630" s="36"/>
      <c r="O630" s="36"/>
      <c r="P630" s="36"/>
      <c r="Q630" s="36"/>
      <c r="R630" s="38"/>
      <c r="S630" s="36"/>
      <c r="T630" s="36"/>
      <c r="U630" s="36"/>
      <c r="V630" s="36"/>
      <c r="W630" s="36"/>
      <c r="X630" s="36"/>
      <c r="Y630" s="36"/>
      <c r="Z630" s="36"/>
      <c r="AA630" s="36"/>
    </row>
    <row r="631" spans="1:27" x14ac:dyDescent="0.25">
      <c r="A631" s="36"/>
      <c r="B631" s="36"/>
      <c r="C631" s="36"/>
      <c r="D631" s="36"/>
      <c r="E631" s="36"/>
      <c r="F631" s="36"/>
      <c r="G631" s="36"/>
      <c r="H631" s="36"/>
      <c r="I631" s="36"/>
      <c r="J631" s="36"/>
      <c r="K631" s="36"/>
      <c r="L631" s="36"/>
      <c r="M631" s="36"/>
      <c r="N631" s="36"/>
      <c r="O631" s="36"/>
      <c r="P631" s="36"/>
      <c r="Q631" s="36"/>
      <c r="R631" s="38"/>
      <c r="S631" s="36"/>
      <c r="T631" s="36"/>
      <c r="U631" s="36"/>
      <c r="V631" s="36"/>
      <c r="W631" s="36"/>
      <c r="X631" s="36"/>
      <c r="Y631" s="36"/>
      <c r="Z631" s="36"/>
      <c r="AA631" s="36"/>
    </row>
    <row r="632" spans="1:27" x14ac:dyDescent="0.25">
      <c r="A632" s="36"/>
      <c r="B632" s="36"/>
      <c r="C632" s="36"/>
      <c r="D632" s="36"/>
      <c r="E632" s="36"/>
      <c r="F632" s="36"/>
      <c r="G632" s="36"/>
      <c r="H632" s="36"/>
      <c r="I632" s="36"/>
      <c r="J632" s="36"/>
      <c r="K632" s="36"/>
      <c r="L632" s="36"/>
      <c r="M632" s="36"/>
      <c r="N632" s="36"/>
      <c r="O632" s="36"/>
      <c r="P632" s="36"/>
      <c r="Q632" s="36"/>
      <c r="R632" s="38"/>
      <c r="S632" s="36"/>
      <c r="T632" s="36"/>
      <c r="U632" s="36"/>
      <c r="V632" s="36"/>
      <c r="W632" s="36"/>
      <c r="X632" s="36"/>
      <c r="Y632" s="36"/>
      <c r="Z632" s="36"/>
      <c r="AA632" s="36"/>
    </row>
    <row r="633" spans="1:27" x14ac:dyDescent="0.25">
      <c r="A633" s="36"/>
      <c r="B633" s="36"/>
      <c r="C633" s="36"/>
      <c r="D633" s="36"/>
      <c r="E633" s="36"/>
      <c r="F633" s="36"/>
      <c r="G633" s="36"/>
      <c r="H633" s="36"/>
      <c r="I633" s="36"/>
      <c r="J633" s="36"/>
      <c r="K633" s="36"/>
      <c r="L633" s="36"/>
      <c r="M633" s="36"/>
      <c r="N633" s="36"/>
      <c r="O633" s="36"/>
      <c r="P633" s="36"/>
      <c r="Q633" s="36"/>
      <c r="R633" s="38"/>
      <c r="S633" s="36"/>
      <c r="T633" s="36"/>
      <c r="U633" s="36"/>
      <c r="V633" s="36"/>
      <c r="W633" s="36"/>
      <c r="X633" s="36"/>
      <c r="Y633" s="36"/>
      <c r="Z633" s="36"/>
      <c r="AA633" s="36"/>
    </row>
    <row r="634" spans="1:27" x14ac:dyDescent="0.25">
      <c r="A634" s="36"/>
      <c r="B634" s="36"/>
      <c r="C634" s="36"/>
      <c r="D634" s="36"/>
      <c r="E634" s="36"/>
      <c r="F634" s="36"/>
      <c r="G634" s="36"/>
      <c r="H634" s="36"/>
      <c r="I634" s="36"/>
      <c r="J634" s="36"/>
      <c r="K634" s="36"/>
      <c r="L634" s="36"/>
      <c r="M634" s="36"/>
      <c r="N634" s="36"/>
      <c r="O634" s="36"/>
      <c r="P634" s="36"/>
      <c r="Q634" s="36"/>
      <c r="R634" s="38"/>
      <c r="S634" s="36"/>
      <c r="T634" s="36"/>
      <c r="U634" s="36"/>
      <c r="V634" s="36"/>
      <c r="W634" s="36"/>
      <c r="X634" s="36"/>
      <c r="Y634" s="36"/>
      <c r="Z634" s="36"/>
      <c r="AA634" s="36"/>
    </row>
    <row r="635" spans="1:27" x14ac:dyDescent="0.25">
      <c r="A635" s="36"/>
      <c r="B635" s="36"/>
      <c r="C635" s="36"/>
      <c r="D635" s="36"/>
      <c r="E635" s="36"/>
      <c r="F635" s="36"/>
      <c r="G635" s="36"/>
      <c r="H635" s="36"/>
      <c r="I635" s="36"/>
      <c r="J635" s="36"/>
      <c r="K635" s="36"/>
      <c r="L635" s="36"/>
      <c r="M635" s="36"/>
      <c r="N635" s="36"/>
      <c r="O635" s="36"/>
      <c r="P635" s="36"/>
      <c r="Q635" s="36"/>
      <c r="R635" s="38"/>
      <c r="S635" s="36"/>
      <c r="T635" s="36"/>
      <c r="U635" s="36"/>
      <c r="V635" s="36"/>
      <c r="W635" s="36"/>
      <c r="X635" s="36"/>
      <c r="Y635" s="36"/>
      <c r="Z635" s="36"/>
      <c r="AA635" s="36"/>
    </row>
    <row r="636" spans="1:27" x14ac:dyDescent="0.25">
      <c r="A636" s="36"/>
      <c r="B636" s="36"/>
      <c r="C636" s="36"/>
      <c r="D636" s="36"/>
      <c r="E636" s="36"/>
      <c r="F636" s="36"/>
      <c r="G636" s="36"/>
      <c r="H636" s="36"/>
      <c r="I636" s="36"/>
      <c r="J636" s="36"/>
      <c r="K636" s="36"/>
      <c r="L636" s="36"/>
      <c r="M636" s="36"/>
      <c r="N636" s="36"/>
      <c r="O636" s="36"/>
      <c r="P636" s="36"/>
      <c r="Q636" s="36"/>
      <c r="R636" s="38"/>
      <c r="S636" s="36"/>
      <c r="T636" s="36"/>
      <c r="U636" s="36"/>
      <c r="V636" s="36"/>
      <c r="W636" s="36"/>
      <c r="X636" s="36"/>
      <c r="Y636" s="36"/>
      <c r="Z636" s="36"/>
      <c r="AA636" s="36"/>
    </row>
    <row r="637" spans="1:27" x14ac:dyDescent="0.25">
      <c r="A637" s="36"/>
      <c r="B637" s="36"/>
      <c r="C637" s="36"/>
      <c r="D637" s="36"/>
      <c r="E637" s="36"/>
      <c r="F637" s="36"/>
      <c r="G637" s="36"/>
      <c r="H637" s="36"/>
      <c r="I637" s="36"/>
      <c r="J637" s="36"/>
      <c r="K637" s="36"/>
      <c r="L637" s="36"/>
      <c r="M637" s="36"/>
      <c r="N637" s="36"/>
      <c r="O637" s="36"/>
      <c r="P637" s="36"/>
      <c r="Q637" s="36"/>
      <c r="R637" s="38"/>
      <c r="S637" s="36"/>
      <c r="T637" s="36"/>
      <c r="U637" s="36"/>
      <c r="V637" s="36"/>
      <c r="W637" s="36"/>
      <c r="X637" s="36"/>
      <c r="Y637" s="36"/>
      <c r="Z637" s="36"/>
      <c r="AA637" s="36"/>
    </row>
    <row r="638" spans="1:27" x14ac:dyDescent="0.25">
      <c r="A638" s="36"/>
      <c r="B638" s="36"/>
      <c r="C638" s="36"/>
      <c r="D638" s="36"/>
      <c r="E638" s="36"/>
      <c r="F638" s="36"/>
      <c r="G638" s="36"/>
      <c r="H638" s="36"/>
      <c r="I638" s="36"/>
      <c r="J638" s="36"/>
      <c r="K638" s="36"/>
      <c r="L638" s="36"/>
      <c r="M638" s="36"/>
      <c r="N638" s="36"/>
      <c r="O638" s="36"/>
      <c r="P638" s="36"/>
      <c r="Q638" s="36"/>
      <c r="R638" s="38"/>
      <c r="S638" s="36"/>
      <c r="T638" s="36"/>
      <c r="U638" s="36"/>
      <c r="V638" s="36"/>
      <c r="W638" s="36"/>
      <c r="X638" s="36"/>
      <c r="Y638" s="36"/>
      <c r="Z638" s="36"/>
      <c r="AA638" s="36"/>
    </row>
    <row r="639" spans="1:27" x14ac:dyDescent="0.25">
      <c r="A639" s="36"/>
      <c r="B639" s="36"/>
      <c r="C639" s="36"/>
      <c r="D639" s="36"/>
      <c r="E639" s="36"/>
      <c r="F639" s="36"/>
      <c r="G639" s="36"/>
      <c r="H639" s="36"/>
      <c r="I639" s="36"/>
      <c r="J639" s="36"/>
      <c r="K639" s="36"/>
      <c r="L639" s="36"/>
      <c r="M639" s="36"/>
      <c r="N639" s="36"/>
      <c r="O639" s="36"/>
      <c r="P639" s="36"/>
      <c r="Q639" s="36"/>
      <c r="R639" s="38"/>
      <c r="S639" s="36"/>
      <c r="T639" s="36"/>
      <c r="U639" s="36"/>
      <c r="V639" s="36"/>
      <c r="W639" s="36"/>
      <c r="X639" s="36"/>
      <c r="Y639" s="36"/>
      <c r="Z639" s="36"/>
      <c r="AA639" s="36"/>
    </row>
    <row r="640" spans="1:27" x14ac:dyDescent="0.25">
      <c r="A640" s="36"/>
      <c r="B640" s="36"/>
      <c r="C640" s="36"/>
      <c r="D640" s="36"/>
      <c r="E640" s="36"/>
      <c r="F640" s="36"/>
      <c r="G640" s="36"/>
      <c r="H640" s="36"/>
      <c r="I640" s="36"/>
      <c r="J640" s="36"/>
      <c r="K640" s="36"/>
      <c r="L640" s="36"/>
      <c r="M640" s="36"/>
      <c r="N640" s="36"/>
      <c r="O640" s="36"/>
      <c r="P640" s="36"/>
      <c r="Q640" s="36"/>
      <c r="R640" s="38"/>
      <c r="S640" s="36"/>
      <c r="T640" s="36"/>
      <c r="U640" s="36"/>
      <c r="V640" s="36"/>
      <c r="W640" s="36"/>
      <c r="X640" s="36"/>
      <c r="Y640" s="36"/>
      <c r="Z640" s="36"/>
      <c r="AA640" s="36"/>
    </row>
    <row r="641" spans="1:27" x14ac:dyDescent="0.25">
      <c r="A641" s="36"/>
      <c r="B641" s="36"/>
      <c r="C641" s="36"/>
      <c r="D641" s="36"/>
      <c r="E641" s="36"/>
      <c r="F641" s="36"/>
      <c r="G641" s="36"/>
      <c r="H641" s="36"/>
      <c r="I641" s="36"/>
      <c r="J641" s="36"/>
      <c r="K641" s="36"/>
      <c r="L641" s="36"/>
      <c r="M641" s="36"/>
      <c r="N641" s="36"/>
      <c r="O641" s="36"/>
      <c r="P641" s="36"/>
      <c r="Q641" s="36"/>
      <c r="R641" s="38"/>
      <c r="S641" s="36"/>
      <c r="T641" s="36"/>
      <c r="U641" s="36"/>
      <c r="V641" s="36"/>
      <c r="W641" s="36"/>
      <c r="X641" s="36"/>
      <c r="Y641" s="36"/>
      <c r="Z641" s="36"/>
      <c r="AA641" s="36"/>
    </row>
    <row r="642" spans="1:27" x14ac:dyDescent="0.25">
      <c r="A642" s="36"/>
      <c r="B642" s="36"/>
      <c r="C642" s="36"/>
      <c r="D642" s="36"/>
      <c r="E642" s="36"/>
      <c r="F642" s="36"/>
      <c r="G642" s="36"/>
      <c r="H642" s="36"/>
      <c r="I642" s="36"/>
      <c r="J642" s="36"/>
      <c r="K642" s="36"/>
      <c r="L642" s="36"/>
      <c r="M642" s="36"/>
      <c r="N642" s="36"/>
      <c r="O642" s="36"/>
      <c r="P642" s="36"/>
      <c r="Q642" s="36"/>
      <c r="R642" s="38"/>
      <c r="S642" s="36"/>
      <c r="T642" s="36"/>
      <c r="U642" s="36"/>
      <c r="V642" s="36"/>
      <c r="W642" s="36"/>
      <c r="X642" s="36"/>
      <c r="Y642" s="36"/>
      <c r="Z642" s="36"/>
      <c r="AA642" s="36"/>
    </row>
    <row r="643" spans="1:27" x14ac:dyDescent="0.25">
      <c r="A643" s="36"/>
      <c r="B643" s="36"/>
      <c r="C643" s="36"/>
      <c r="D643" s="36"/>
      <c r="E643" s="36"/>
      <c r="F643" s="36"/>
      <c r="G643" s="36"/>
      <c r="H643" s="36"/>
      <c r="I643" s="36"/>
      <c r="J643" s="36"/>
      <c r="K643" s="36"/>
      <c r="L643" s="36"/>
      <c r="M643" s="36"/>
      <c r="N643" s="36"/>
      <c r="O643" s="36"/>
      <c r="P643" s="36"/>
      <c r="Q643" s="36"/>
      <c r="R643" s="38"/>
      <c r="S643" s="36"/>
      <c r="T643" s="36"/>
      <c r="U643" s="36"/>
      <c r="V643" s="36"/>
      <c r="W643" s="36"/>
      <c r="X643" s="36"/>
      <c r="Y643" s="36"/>
      <c r="Z643" s="36"/>
      <c r="AA643" s="36"/>
    </row>
    <row r="644" spans="1:27" x14ac:dyDescent="0.25">
      <c r="A644" s="36"/>
      <c r="B644" s="36"/>
      <c r="C644" s="36"/>
      <c r="D644" s="36"/>
      <c r="E644" s="36"/>
      <c r="F644" s="36"/>
      <c r="G644" s="36"/>
      <c r="H644" s="36"/>
      <c r="I644" s="36"/>
      <c r="J644" s="36"/>
      <c r="K644" s="36"/>
      <c r="L644" s="36"/>
      <c r="M644" s="36"/>
      <c r="N644" s="36"/>
      <c r="O644" s="36"/>
      <c r="P644" s="36"/>
      <c r="Q644" s="36"/>
      <c r="R644" s="38"/>
      <c r="S644" s="36"/>
      <c r="T644" s="36"/>
      <c r="U644" s="36"/>
      <c r="V644" s="36"/>
      <c r="W644" s="36"/>
      <c r="X644" s="36"/>
      <c r="Y644" s="36"/>
      <c r="Z644" s="36"/>
      <c r="AA644" s="36"/>
    </row>
    <row r="645" spans="1:27" x14ac:dyDescent="0.25">
      <c r="A645" s="36"/>
      <c r="B645" s="36"/>
      <c r="C645" s="36"/>
      <c r="D645" s="36"/>
      <c r="E645" s="36"/>
      <c r="F645" s="36"/>
      <c r="G645" s="36"/>
      <c r="H645" s="36"/>
      <c r="I645" s="36"/>
      <c r="J645" s="36"/>
      <c r="K645" s="36"/>
      <c r="L645" s="36"/>
      <c r="M645" s="36"/>
      <c r="N645" s="36"/>
      <c r="O645" s="36"/>
      <c r="P645" s="36"/>
      <c r="Q645" s="36"/>
      <c r="R645" s="38"/>
      <c r="S645" s="36"/>
      <c r="T645" s="36"/>
      <c r="U645" s="36"/>
      <c r="V645" s="36"/>
      <c r="W645" s="36"/>
      <c r="X645" s="36"/>
      <c r="Y645" s="36"/>
      <c r="Z645" s="36"/>
      <c r="AA645" s="36"/>
    </row>
    <row r="646" spans="1:27" x14ac:dyDescent="0.25">
      <c r="A646" s="36"/>
      <c r="B646" s="36"/>
      <c r="C646" s="36"/>
      <c r="D646" s="36"/>
      <c r="E646" s="36"/>
      <c r="F646" s="36"/>
      <c r="G646" s="36"/>
      <c r="H646" s="36"/>
      <c r="I646" s="36"/>
      <c r="J646" s="36"/>
      <c r="K646" s="36"/>
      <c r="L646" s="36"/>
      <c r="M646" s="36"/>
      <c r="N646" s="36"/>
      <c r="O646" s="36"/>
      <c r="P646" s="36"/>
      <c r="Q646" s="36"/>
      <c r="R646" s="38"/>
      <c r="S646" s="36"/>
      <c r="T646" s="36"/>
      <c r="U646" s="36"/>
      <c r="V646" s="36"/>
      <c r="W646" s="36"/>
      <c r="X646" s="36"/>
      <c r="Y646" s="36"/>
      <c r="Z646" s="36"/>
      <c r="AA646" s="36"/>
    </row>
    <row r="647" spans="1:27" x14ac:dyDescent="0.25">
      <c r="A647" s="36"/>
      <c r="B647" s="36"/>
      <c r="C647" s="36"/>
      <c r="D647" s="36"/>
      <c r="E647" s="36"/>
      <c r="F647" s="36"/>
      <c r="G647" s="36"/>
      <c r="H647" s="36"/>
      <c r="I647" s="36"/>
      <c r="J647" s="36"/>
      <c r="K647" s="36"/>
      <c r="L647" s="36"/>
      <c r="M647" s="36"/>
      <c r="N647" s="36"/>
      <c r="O647" s="36"/>
      <c r="P647" s="36"/>
      <c r="Q647" s="36"/>
      <c r="R647" s="38"/>
      <c r="S647" s="36"/>
      <c r="T647" s="36"/>
      <c r="U647" s="36"/>
      <c r="V647" s="36"/>
      <c r="W647" s="36"/>
      <c r="X647" s="36"/>
      <c r="Y647" s="36"/>
      <c r="Z647" s="36"/>
      <c r="AA647" s="36"/>
    </row>
    <row r="648" spans="1:27" x14ac:dyDescent="0.25">
      <c r="A648" s="36"/>
      <c r="B648" s="36"/>
      <c r="C648" s="36"/>
      <c r="D648" s="36"/>
      <c r="E648" s="36"/>
      <c r="F648" s="36"/>
      <c r="G648" s="36"/>
      <c r="H648" s="36"/>
      <c r="I648" s="36"/>
      <c r="J648" s="36"/>
      <c r="K648" s="36"/>
      <c r="L648" s="36"/>
      <c r="M648" s="36"/>
      <c r="N648" s="36"/>
      <c r="O648" s="36"/>
      <c r="P648" s="36"/>
      <c r="Q648" s="36"/>
      <c r="R648" s="38"/>
      <c r="S648" s="36"/>
      <c r="T648" s="36"/>
      <c r="U648" s="36"/>
      <c r="V648" s="36"/>
      <c r="W648" s="36"/>
      <c r="X648" s="36"/>
      <c r="Y648" s="36"/>
      <c r="Z648" s="36"/>
      <c r="AA648" s="36"/>
    </row>
    <row r="649" spans="1:27" x14ac:dyDescent="0.25">
      <c r="A649" s="36"/>
      <c r="B649" s="36"/>
      <c r="C649" s="36"/>
      <c r="D649" s="36"/>
      <c r="E649" s="36"/>
      <c r="F649" s="36"/>
      <c r="G649" s="36"/>
      <c r="H649" s="36"/>
      <c r="I649" s="36"/>
      <c r="J649" s="36"/>
      <c r="K649" s="36"/>
      <c r="L649" s="36"/>
      <c r="M649" s="36"/>
      <c r="N649" s="36"/>
      <c r="O649" s="36"/>
      <c r="P649" s="36"/>
      <c r="Q649" s="36"/>
      <c r="R649" s="38"/>
      <c r="S649" s="36"/>
      <c r="T649" s="36"/>
      <c r="U649" s="36"/>
      <c r="V649" s="36"/>
      <c r="W649" s="36"/>
      <c r="X649" s="36"/>
      <c r="Y649" s="36"/>
      <c r="Z649" s="36"/>
      <c r="AA649" s="36"/>
    </row>
    <row r="650" spans="1:27" x14ac:dyDescent="0.25">
      <c r="A650" s="36"/>
      <c r="B650" s="36"/>
      <c r="C650" s="36"/>
      <c r="D650" s="36"/>
      <c r="E650" s="36"/>
      <c r="F650" s="36"/>
      <c r="G650" s="36"/>
      <c r="H650" s="36"/>
      <c r="I650" s="36"/>
      <c r="J650" s="36"/>
      <c r="K650" s="36"/>
      <c r="L650" s="36"/>
      <c r="M650" s="36"/>
      <c r="N650" s="36"/>
      <c r="O650" s="36"/>
      <c r="P650" s="36"/>
      <c r="Q650" s="36"/>
      <c r="R650" s="38"/>
      <c r="S650" s="36"/>
      <c r="T650" s="36"/>
      <c r="U650" s="36"/>
      <c r="V650" s="36"/>
      <c r="W650" s="36"/>
      <c r="X650" s="36"/>
      <c r="Y650" s="36"/>
      <c r="Z650" s="36"/>
      <c r="AA650" s="36"/>
    </row>
    <row r="651" spans="1:27" x14ac:dyDescent="0.25">
      <c r="A651" s="36"/>
      <c r="B651" s="36"/>
      <c r="C651" s="36"/>
      <c r="D651" s="36"/>
      <c r="E651" s="36"/>
      <c r="F651" s="36"/>
      <c r="G651" s="36"/>
      <c r="H651" s="36"/>
      <c r="I651" s="36"/>
      <c r="J651" s="36"/>
      <c r="K651" s="36"/>
      <c r="L651" s="36"/>
      <c r="M651" s="36"/>
      <c r="N651" s="36"/>
      <c r="O651" s="36"/>
      <c r="P651" s="36"/>
      <c r="Q651" s="36"/>
      <c r="R651" s="38"/>
      <c r="S651" s="36"/>
      <c r="T651" s="36"/>
      <c r="U651" s="36"/>
      <c r="V651" s="36"/>
      <c r="W651" s="36"/>
      <c r="X651" s="36"/>
      <c r="Y651" s="36"/>
      <c r="Z651" s="36"/>
      <c r="AA651" s="36"/>
    </row>
    <row r="652" spans="1:27" x14ac:dyDescent="0.25">
      <c r="A652" s="36"/>
      <c r="B652" s="36"/>
      <c r="C652" s="36"/>
      <c r="D652" s="36"/>
      <c r="E652" s="36"/>
      <c r="F652" s="36"/>
      <c r="G652" s="36"/>
      <c r="H652" s="36"/>
      <c r="I652" s="36"/>
      <c r="J652" s="36"/>
      <c r="K652" s="36"/>
      <c r="L652" s="36"/>
      <c r="M652" s="36"/>
      <c r="N652" s="36"/>
      <c r="O652" s="36"/>
      <c r="P652" s="36"/>
      <c r="Q652" s="36"/>
      <c r="R652" s="38"/>
      <c r="S652" s="36"/>
      <c r="T652" s="36"/>
      <c r="U652" s="36"/>
      <c r="V652" s="36"/>
      <c r="W652" s="36"/>
      <c r="X652" s="36"/>
      <c r="Y652" s="36"/>
      <c r="Z652" s="36"/>
      <c r="AA652" s="36"/>
    </row>
    <row r="653" spans="1:27" x14ac:dyDescent="0.25">
      <c r="A653" s="36"/>
      <c r="B653" s="36"/>
      <c r="C653" s="36"/>
      <c r="D653" s="36"/>
      <c r="E653" s="36"/>
      <c r="F653" s="36"/>
      <c r="G653" s="36"/>
      <c r="H653" s="36"/>
      <c r="I653" s="36"/>
      <c r="J653" s="36"/>
      <c r="K653" s="36"/>
      <c r="L653" s="36"/>
      <c r="M653" s="36"/>
      <c r="N653" s="36"/>
      <c r="O653" s="36"/>
      <c r="P653" s="36"/>
      <c r="Q653" s="36"/>
      <c r="R653" s="38"/>
      <c r="S653" s="36"/>
      <c r="T653" s="36"/>
      <c r="U653" s="36"/>
      <c r="V653" s="36"/>
      <c r="W653" s="36"/>
      <c r="X653" s="36"/>
      <c r="Y653" s="36"/>
      <c r="Z653" s="36"/>
      <c r="AA653" s="36"/>
    </row>
    <row r="654" spans="1:27" x14ac:dyDescent="0.25">
      <c r="A654" s="36"/>
      <c r="B654" s="36"/>
      <c r="C654" s="36"/>
      <c r="D654" s="36"/>
      <c r="E654" s="36"/>
      <c r="F654" s="36"/>
      <c r="G654" s="36"/>
      <c r="H654" s="36"/>
      <c r="I654" s="36"/>
      <c r="J654" s="36"/>
      <c r="K654" s="36"/>
      <c r="L654" s="36"/>
      <c r="M654" s="36"/>
      <c r="N654" s="36"/>
      <c r="O654" s="36"/>
      <c r="P654" s="36"/>
      <c r="Q654" s="36"/>
      <c r="R654" s="38"/>
      <c r="S654" s="36"/>
      <c r="T654" s="36"/>
      <c r="U654" s="36"/>
      <c r="V654" s="36"/>
      <c r="W654" s="36"/>
      <c r="X654" s="36"/>
      <c r="Y654" s="36"/>
      <c r="Z654" s="36"/>
      <c r="AA654" s="36"/>
    </row>
    <row r="655" spans="1:27" x14ac:dyDescent="0.25">
      <c r="A655" s="36"/>
      <c r="B655" s="36"/>
      <c r="C655" s="36"/>
      <c r="D655" s="36"/>
      <c r="E655" s="36"/>
      <c r="F655" s="36"/>
      <c r="G655" s="36"/>
      <c r="H655" s="36"/>
      <c r="I655" s="36"/>
      <c r="J655" s="36"/>
      <c r="K655" s="36"/>
      <c r="L655" s="36"/>
      <c r="M655" s="36"/>
      <c r="N655" s="36"/>
      <c r="O655" s="36"/>
      <c r="P655" s="36"/>
      <c r="Q655" s="36"/>
      <c r="R655" s="38"/>
      <c r="S655" s="36"/>
      <c r="T655" s="36"/>
      <c r="U655" s="36"/>
      <c r="V655" s="36"/>
      <c r="W655" s="36"/>
      <c r="X655" s="36"/>
      <c r="Y655" s="36"/>
      <c r="Z655" s="36"/>
      <c r="AA655" s="36"/>
    </row>
    <row r="656" spans="1:27" x14ac:dyDescent="0.25">
      <c r="A656" s="36"/>
      <c r="B656" s="36"/>
      <c r="C656" s="36"/>
      <c r="D656" s="36"/>
      <c r="E656" s="36"/>
      <c r="F656" s="36"/>
      <c r="G656" s="36"/>
      <c r="H656" s="36"/>
      <c r="I656" s="36"/>
      <c r="J656" s="36"/>
      <c r="K656" s="36"/>
      <c r="L656" s="36"/>
      <c r="M656" s="36"/>
      <c r="N656" s="36"/>
      <c r="O656" s="36"/>
      <c r="P656" s="36"/>
      <c r="Q656" s="36"/>
      <c r="R656" s="38"/>
      <c r="S656" s="36"/>
      <c r="T656" s="36"/>
      <c r="U656" s="36"/>
      <c r="V656" s="36"/>
      <c r="W656" s="36"/>
      <c r="X656" s="36"/>
      <c r="Y656" s="36"/>
      <c r="Z656" s="36"/>
      <c r="AA656" s="36"/>
    </row>
    <row r="657" spans="1:27" x14ac:dyDescent="0.25">
      <c r="A657" s="36"/>
      <c r="B657" s="36"/>
      <c r="C657" s="36"/>
      <c r="D657" s="36"/>
      <c r="E657" s="36"/>
      <c r="F657" s="36"/>
      <c r="G657" s="36"/>
      <c r="H657" s="36"/>
      <c r="I657" s="36"/>
      <c r="J657" s="36"/>
      <c r="K657" s="36"/>
      <c r="L657" s="36"/>
      <c r="M657" s="36"/>
      <c r="N657" s="36"/>
      <c r="O657" s="36"/>
      <c r="P657" s="36"/>
      <c r="Q657" s="36"/>
      <c r="R657" s="38"/>
      <c r="S657" s="36"/>
      <c r="T657" s="36"/>
      <c r="U657" s="36"/>
      <c r="V657" s="36"/>
      <c r="W657" s="36"/>
      <c r="X657" s="36"/>
      <c r="Y657" s="36"/>
      <c r="Z657" s="36"/>
      <c r="AA657" s="36"/>
    </row>
    <row r="658" spans="1:27" x14ac:dyDescent="0.25">
      <c r="A658" s="36"/>
      <c r="B658" s="36"/>
      <c r="C658" s="36"/>
      <c r="D658" s="36"/>
      <c r="E658" s="36"/>
      <c r="F658" s="36"/>
      <c r="G658" s="36"/>
      <c r="H658" s="36"/>
      <c r="I658" s="36"/>
      <c r="J658" s="36"/>
      <c r="K658" s="36"/>
      <c r="L658" s="36"/>
      <c r="M658" s="36"/>
      <c r="N658" s="36"/>
      <c r="O658" s="36"/>
      <c r="P658" s="36"/>
      <c r="Q658" s="36"/>
      <c r="R658" s="38"/>
      <c r="S658" s="36"/>
      <c r="T658" s="36"/>
      <c r="U658" s="36"/>
      <c r="V658" s="36"/>
      <c r="W658" s="36"/>
      <c r="X658" s="36"/>
      <c r="Y658" s="36"/>
      <c r="Z658" s="36"/>
      <c r="AA658" s="36"/>
    </row>
    <row r="659" spans="1:27" x14ac:dyDescent="0.25">
      <c r="A659" s="36"/>
      <c r="B659" s="36"/>
      <c r="C659" s="36"/>
      <c r="D659" s="36"/>
      <c r="E659" s="36"/>
      <c r="F659" s="36"/>
      <c r="G659" s="36"/>
      <c r="H659" s="36"/>
      <c r="I659" s="36"/>
      <c r="J659" s="36"/>
      <c r="K659" s="36"/>
      <c r="L659" s="36"/>
      <c r="M659" s="36"/>
      <c r="N659" s="36"/>
      <c r="O659" s="36"/>
      <c r="P659" s="36"/>
      <c r="Q659" s="36"/>
      <c r="R659" s="38"/>
      <c r="S659" s="36"/>
      <c r="T659" s="36"/>
      <c r="U659" s="36"/>
      <c r="V659" s="36"/>
      <c r="W659" s="36"/>
      <c r="X659" s="36"/>
      <c r="Y659" s="36"/>
      <c r="Z659" s="36"/>
      <c r="AA659" s="36"/>
    </row>
    <row r="660" spans="1:27" x14ac:dyDescent="0.25">
      <c r="A660" s="36"/>
      <c r="B660" s="36"/>
      <c r="C660" s="36"/>
      <c r="D660" s="36"/>
      <c r="E660" s="36"/>
      <c r="F660" s="36"/>
      <c r="G660" s="36"/>
      <c r="H660" s="36"/>
      <c r="I660" s="36"/>
      <c r="J660" s="36"/>
      <c r="K660" s="36"/>
      <c r="L660" s="36"/>
      <c r="M660" s="36"/>
      <c r="N660" s="36"/>
      <c r="O660" s="36"/>
      <c r="P660" s="36"/>
      <c r="Q660" s="36"/>
      <c r="R660" s="38"/>
      <c r="S660" s="36"/>
      <c r="T660" s="36"/>
      <c r="U660" s="36"/>
      <c r="V660" s="36"/>
      <c r="W660" s="36"/>
      <c r="X660" s="36"/>
      <c r="Y660" s="36"/>
      <c r="Z660" s="36"/>
      <c r="AA660" s="36"/>
    </row>
    <row r="661" spans="1:27" x14ac:dyDescent="0.25">
      <c r="A661" s="36"/>
      <c r="B661" s="36"/>
      <c r="C661" s="36"/>
      <c r="D661" s="36"/>
      <c r="E661" s="36"/>
      <c r="F661" s="36"/>
      <c r="G661" s="36"/>
      <c r="H661" s="36"/>
      <c r="I661" s="36"/>
      <c r="J661" s="36"/>
      <c r="K661" s="36"/>
      <c r="L661" s="36"/>
      <c r="M661" s="36"/>
      <c r="N661" s="36"/>
      <c r="O661" s="36"/>
      <c r="P661" s="36"/>
      <c r="Q661" s="36"/>
      <c r="R661" s="38"/>
      <c r="S661" s="36"/>
      <c r="T661" s="36"/>
      <c r="U661" s="36"/>
      <c r="V661" s="36"/>
      <c r="W661" s="36"/>
      <c r="X661" s="36"/>
      <c r="Y661" s="36"/>
      <c r="Z661" s="36"/>
      <c r="AA661" s="36"/>
    </row>
    <row r="662" spans="1:27" x14ac:dyDescent="0.25">
      <c r="A662" s="36"/>
      <c r="B662" s="36"/>
      <c r="C662" s="36"/>
      <c r="D662" s="36"/>
      <c r="E662" s="36"/>
      <c r="F662" s="36"/>
      <c r="G662" s="36"/>
      <c r="H662" s="36"/>
      <c r="I662" s="36"/>
      <c r="J662" s="36"/>
      <c r="K662" s="36"/>
      <c r="L662" s="36"/>
      <c r="M662" s="36"/>
      <c r="N662" s="36"/>
      <c r="O662" s="36"/>
      <c r="P662" s="36"/>
      <c r="Q662" s="36"/>
      <c r="R662" s="38"/>
      <c r="S662" s="36"/>
      <c r="T662" s="36"/>
      <c r="U662" s="36"/>
      <c r="V662" s="36"/>
      <c r="W662" s="36"/>
      <c r="X662" s="36"/>
      <c r="Y662" s="36"/>
      <c r="Z662" s="36"/>
      <c r="AA662" s="36"/>
    </row>
    <row r="663" spans="1:27" x14ac:dyDescent="0.25">
      <c r="A663" s="36"/>
      <c r="B663" s="36"/>
      <c r="C663" s="36"/>
      <c r="D663" s="36"/>
      <c r="E663" s="36"/>
      <c r="F663" s="36"/>
      <c r="G663" s="36"/>
      <c r="H663" s="36"/>
      <c r="I663" s="36"/>
      <c r="J663" s="36"/>
      <c r="K663" s="36"/>
      <c r="L663" s="36"/>
      <c r="M663" s="36"/>
      <c r="N663" s="36"/>
      <c r="O663" s="36"/>
      <c r="P663" s="36"/>
      <c r="Q663" s="36"/>
      <c r="R663" s="38"/>
      <c r="S663" s="36"/>
      <c r="T663" s="36"/>
      <c r="U663" s="36"/>
      <c r="V663" s="36"/>
      <c r="W663" s="36"/>
      <c r="X663" s="36"/>
      <c r="Y663" s="36"/>
      <c r="Z663" s="36"/>
      <c r="AA663" s="36"/>
    </row>
    <row r="664" spans="1:27" x14ac:dyDescent="0.25">
      <c r="A664" s="36"/>
      <c r="B664" s="36"/>
      <c r="C664" s="36"/>
      <c r="D664" s="36"/>
      <c r="E664" s="36"/>
      <c r="F664" s="36"/>
      <c r="G664" s="36"/>
      <c r="H664" s="36"/>
      <c r="I664" s="36"/>
      <c r="J664" s="36"/>
      <c r="K664" s="36"/>
      <c r="L664" s="36"/>
      <c r="M664" s="36"/>
      <c r="N664" s="36"/>
      <c r="O664" s="36"/>
      <c r="P664" s="36"/>
      <c r="Q664" s="36"/>
      <c r="R664" s="38"/>
      <c r="S664" s="36"/>
      <c r="T664" s="36"/>
      <c r="U664" s="36"/>
      <c r="V664" s="36"/>
      <c r="W664" s="36"/>
      <c r="X664" s="36"/>
      <c r="Y664" s="36"/>
      <c r="Z664" s="36"/>
      <c r="AA664" s="36"/>
    </row>
    <row r="665" spans="1:27" x14ac:dyDescent="0.25">
      <c r="A665" s="36"/>
      <c r="B665" s="36"/>
      <c r="C665" s="36"/>
      <c r="D665" s="36"/>
      <c r="E665" s="36"/>
      <c r="F665" s="36"/>
      <c r="G665" s="36"/>
      <c r="H665" s="36"/>
      <c r="I665" s="36"/>
      <c r="J665" s="36"/>
      <c r="K665" s="36"/>
      <c r="L665" s="36"/>
      <c r="M665" s="36"/>
      <c r="N665" s="36"/>
      <c r="O665" s="36"/>
      <c r="P665" s="36"/>
      <c r="Q665" s="36"/>
      <c r="R665" s="38"/>
      <c r="S665" s="36"/>
      <c r="T665" s="36"/>
      <c r="U665" s="36"/>
      <c r="V665" s="36"/>
      <c r="W665" s="36"/>
      <c r="X665" s="36"/>
      <c r="Y665" s="36"/>
      <c r="Z665" s="36"/>
      <c r="AA665" s="36"/>
    </row>
    <row r="666" spans="1:27" x14ac:dyDescent="0.25">
      <c r="A666" s="36"/>
      <c r="B666" s="36"/>
      <c r="C666" s="36"/>
      <c r="D666" s="36"/>
      <c r="E666" s="36"/>
      <c r="F666" s="36"/>
      <c r="G666" s="36"/>
      <c r="H666" s="36"/>
      <c r="I666" s="36"/>
      <c r="J666" s="36"/>
      <c r="K666" s="36"/>
      <c r="L666" s="36"/>
      <c r="M666" s="36"/>
      <c r="N666" s="36"/>
      <c r="O666" s="36"/>
      <c r="P666" s="36"/>
      <c r="Q666" s="36"/>
      <c r="R666" s="38"/>
      <c r="S666" s="36"/>
      <c r="T666" s="36"/>
      <c r="U666" s="36"/>
      <c r="V666" s="36"/>
      <c r="W666" s="36"/>
      <c r="X666" s="36"/>
      <c r="Y666" s="36"/>
      <c r="Z666" s="36"/>
      <c r="AA666" s="36"/>
    </row>
    <row r="667" spans="1:27" x14ac:dyDescent="0.25">
      <c r="A667" s="36"/>
      <c r="B667" s="36"/>
      <c r="C667" s="36"/>
      <c r="D667" s="36"/>
      <c r="E667" s="36"/>
      <c r="F667" s="36"/>
      <c r="G667" s="36"/>
      <c r="H667" s="36"/>
      <c r="I667" s="36"/>
      <c r="J667" s="36"/>
      <c r="K667" s="36"/>
      <c r="L667" s="36"/>
      <c r="M667" s="36"/>
      <c r="N667" s="36"/>
      <c r="O667" s="36"/>
      <c r="P667" s="36"/>
      <c r="Q667" s="36"/>
      <c r="R667" s="38"/>
      <c r="S667" s="36"/>
      <c r="T667" s="36"/>
      <c r="U667" s="36"/>
      <c r="V667" s="36"/>
      <c r="W667" s="36"/>
      <c r="X667" s="36"/>
      <c r="Y667" s="36"/>
      <c r="Z667" s="36"/>
      <c r="AA667" s="36"/>
    </row>
    <row r="668" spans="1:27" x14ac:dyDescent="0.25">
      <c r="A668" s="36"/>
      <c r="B668" s="36"/>
      <c r="C668" s="36"/>
      <c r="D668" s="36"/>
      <c r="E668" s="36"/>
      <c r="F668" s="36"/>
      <c r="G668" s="36"/>
      <c r="H668" s="36"/>
      <c r="I668" s="36"/>
      <c r="J668" s="36"/>
      <c r="K668" s="36"/>
      <c r="L668" s="36"/>
      <c r="M668" s="36"/>
      <c r="N668" s="36"/>
      <c r="O668" s="36"/>
      <c r="P668" s="36"/>
      <c r="Q668" s="36"/>
      <c r="R668" s="38"/>
      <c r="S668" s="36"/>
      <c r="T668" s="36"/>
      <c r="U668" s="36"/>
      <c r="V668" s="36"/>
      <c r="W668" s="36"/>
      <c r="X668" s="36"/>
      <c r="Y668" s="36"/>
      <c r="Z668" s="36"/>
      <c r="AA668" s="36"/>
    </row>
    <row r="669" spans="1:27" x14ac:dyDescent="0.25">
      <c r="A669" s="36"/>
      <c r="B669" s="36"/>
      <c r="C669" s="36"/>
      <c r="D669" s="36"/>
      <c r="E669" s="36"/>
      <c r="F669" s="36"/>
      <c r="G669" s="36"/>
      <c r="H669" s="36"/>
      <c r="I669" s="36"/>
      <c r="J669" s="36"/>
      <c r="K669" s="36"/>
      <c r="L669" s="36"/>
      <c r="M669" s="36"/>
      <c r="N669" s="36"/>
      <c r="O669" s="36"/>
      <c r="P669" s="36"/>
      <c r="Q669" s="36"/>
      <c r="R669" s="38"/>
      <c r="S669" s="36"/>
      <c r="T669" s="36"/>
      <c r="U669" s="36"/>
      <c r="V669" s="36"/>
      <c r="W669" s="36"/>
      <c r="X669" s="36"/>
      <c r="Y669" s="36"/>
      <c r="Z669" s="36"/>
      <c r="AA669" s="36"/>
    </row>
    <row r="670" spans="1:27" x14ac:dyDescent="0.25">
      <c r="A670" s="36"/>
      <c r="B670" s="36"/>
      <c r="C670" s="36"/>
      <c r="D670" s="36"/>
      <c r="E670" s="36"/>
      <c r="F670" s="36"/>
      <c r="G670" s="36"/>
      <c r="H670" s="36"/>
      <c r="I670" s="36"/>
      <c r="J670" s="36"/>
      <c r="K670" s="36"/>
      <c r="L670" s="36"/>
      <c r="M670" s="36"/>
      <c r="N670" s="36"/>
      <c r="O670" s="36"/>
      <c r="P670" s="36"/>
      <c r="Q670" s="36"/>
      <c r="R670" s="38"/>
      <c r="S670" s="36"/>
      <c r="T670" s="36"/>
      <c r="U670" s="36"/>
      <c r="V670" s="36"/>
      <c r="W670" s="36"/>
      <c r="X670" s="36"/>
      <c r="Y670" s="36"/>
      <c r="Z670" s="36"/>
      <c r="AA670" s="36"/>
    </row>
    <row r="671" spans="1:27" x14ac:dyDescent="0.25">
      <c r="A671" s="36"/>
      <c r="B671" s="36"/>
      <c r="C671" s="36"/>
      <c r="D671" s="36"/>
      <c r="E671" s="36"/>
      <c r="F671" s="36"/>
      <c r="G671" s="36"/>
      <c r="H671" s="36"/>
      <c r="I671" s="36"/>
      <c r="J671" s="36"/>
      <c r="K671" s="36"/>
      <c r="L671" s="36"/>
      <c r="M671" s="36"/>
      <c r="N671" s="36"/>
      <c r="O671" s="36"/>
      <c r="P671" s="36"/>
      <c r="Q671" s="36"/>
      <c r="R671" s="38"/>
      <c r="S671" s="36"/>
      <c r="T671" s="36"/>
      <c r="U671" s="36"/>
      <c r="V671" s="36"/>
      <c r="W671" s="36"/>
      <c r="X671" s="36"/>
      <c r="Y671" s="36"/>
      <c r="Z671" s="36"/>
      <c r="AA671" s="36"/>
    </row>
    <row r="672" spans="1:27" x14ac:dyDescent="0.25">
      <c r="A672" s="36"/>
      <c r="B672" s="36"/>
      <c r="C672" s="36"/>
      <c r="D672" s="36"/>
      <c r="E672" s="36"/>
      <c r="F672" s="36"/>
      <c r="G672" s="36"/>
      <c r="H672" s="36"/>
      <c r="I672" s="36"/>
      <c r="J672" s="36"/>
      <c r="K672" s="36"/>
      <c r="L672" s="36"/>
      <c r="M672" s="36"/>
      <c r="N672" s="36"/>
      <c r="O672" s="36"/>
      <c r="P672" s="36"/>
      <c r="Q672" s="36"/>
      <c r="R672" s="38"/>
      <c r="S672" s="36"/>
      <c r="T672" s="36"/>
      <c r="U672" s="36"/>
      <c r="V672" s="36"/>
      <c r="W672" s="36"/>
      <c r="X672" s="36"/>
      <c r="Y672" s="36"/>
      <c r="Z672" s="36"/>
      <c r="AA672" s="36"/>
    </row>
    <row r="673" spans="1:27" x14ac:dyDescent="0.25">
      <c r="A673" s="36"/>
      <c r="B673" s="36"/>
      <c r="C673" s="36"/>
      <c r="D673" s="36"/>
      <c r="E673" s="36"/>
      <c r="F673" s="36"/>
      <c r="G673" s="36"/>
      <c r="H673" s="36"/>
      <c r="I673" s="36"/>
      <c r="J673" s="36"/>
      <c r="K673" s="36"/>
      <c r="L673" s="36"/>
      <c r="M673" s="36"/>
      <c r="N673" s="36"/>
      <c r="O673" s="36"/>
      <c r="P673" s="36"/>
      <c r="Q673" s="36"/>
      <c r="R673" s="38"/>
      <c r="S673" s="36"/>
      <c r="T673" s="36"/>
      <c r="U673" s="36"/>
      <c r="V673" s="36"/>
      <c r="W673" s="36"/>
      <c r="X673" s="36"/>
      <c r="Y673" s="36"/>
      <c r="Z673" s="36"/>
      <c r="AA673" s="36"/>
    </row>
    <row r="674" spans="1:27" x14ac:dyDescent="0.25">
      <c r="A674" s="36"/>
      <c r="B674" s="36"/>
      <c r="C674" s="36"/>
      <c r="D674" s="36"/>
      <c r="E674" s="36"/>
      <c r="F674" s="36"/>
      <c r="G674" s="36"/>
      <c r="H674" s="36"/>
      <c r="I674" s="36"/>
      <c r="J674" s="36"/>
      <c r="K674" s="36"/>
      <c r="L674" s="36"/>
      <c r="M674" s="36"/>
      <c r="N674" s="36"/>
      <c r="O674" s="36"/>
      <c r="P674" s="36"/>
      <c r="Q674" s="36"/>
      <c r="R674" s="38"/>
      <c r="S674" s="36"/>
      <c r="T674" s="36"/>
      <c r="U674" s="36"/>
      <c r="V674" s="36"/>
      <c r="W674" s="36"/>
      <c r="X674" s="36"/>
      <c r="Y674" s="36"/>
      <c r="Z674" s="36"/>
      <c r="AA674" s="36"/>
    </row>
    <row r="675" spans="1:27" x14ac:dyDescent="0.25">
      <c r="A675" s="36"/>
      <c r="B675" s="36"/>
      <c r="C675" s="36"/>
      <c r="D675" s="36"/>
      <c r="E675" s="36"/>
      <c r="F675" s="36"/>
      <c r="G675" s="36"/>
      <c r="H675" s="36"/>
      <c r="I675" s="36"/>
      <c r="J675" s="36"/>
      <c r="K675" s="36"/>
      <c r="L675" s="36"/>
      <c r="M675" s="36"/>
      <c r="N675" s="36"/>
      <c r="O675" s="36"/>
      <c r="P675" s="36"/>
      <c r="Q675" s="36"/>
      <c r="R675" s="38"/>
      <c r="S675" s="36"/>
      <c r="T675" s="36"/>
      <c r="U675" s="36"/>
      <c r="V675" s="36"/>
      <c r="W675" s="36"/>
      <c r="X675" s="36"/>
      <c r="Y675" s="36"/>
      <c r="Z675" s="36"/>
      <c r="AA675" s="36"/>
    </row>
    <row r="676" spans="1:27" x14ac:dyDescent="0.25">
      <c r="A676" s="36"/>
      <c r="B676" s="36"/>
      <c r="C676" s="36"/>
      <c r="D676" s="36"/>
      <c r="E676" s="36"/>
      <c r="F676" s="36"/>
      <c r="G676" s="36"/>
      <c r="H676" s="36"/>
      <c r="I676" s="36"/>
      <c r="J676" s="36"/>
      <c r="K676" s="36"/>
      <c r="L676" s="36"/>
      <c r="M676" s="36"/>
      <c r="N676" s="36"/>
      <c r="O676" s="36"/>
      <c r="P676" s="36"/>
      <c r="Q676" s="36"/>
      <c r="R676" s="38"/>
      <c r="S676" s="36"/>
      <c r="T676" s="36"/>
      <c r="U676" s="36"/>
      <c r="V676" s="36"/>
      <c r="W676" s="36"/>
      <c r="X676" s="36"/>
      <c r="Y676" s="36"/>
      <c r="Z676" s="36"/>
      <c r="AA676" s="36"/>
    </row>
    <row r="677" spans="1:27" x14ac:dyDescent="0.25">
      <c r="A677" s="36"/>
      <c r="B677" s="36"/>
      <c r="C677" s="36"/>
      <c r="D677" s="36"/>
      <c r="E677" s="36"/>
      <c r="F677" s="36"/>
      <c r="G677" s="36"/>
      <c r="H677" s="36"/>
      <c r="I677" s="36"/>
      <c r="J677" s="36"/>
      <c r="K677" s="36"/>
      <c r="L677" s="36"/>
      <c r="M677" s="36"/>
      <c r="N677" s="36"/>
      <c r="O677" s="36"/>
      <c r="P677" s="36"/>
      <c r="Q677" s="36"/>
      <c r="R677" s="38"/>
      <c r="S677" s="36"/>
      <c r="T677" s="36"/>
      <c r="U677" s="36"/>
      <c r="V677" s="36"/>
      <c r="W677" s="36"/>
      <c r="X677" s="36"/>
      <c r="Y677" s="36"/>
      <c r="Z677" s="36"/>
      <c r="AA677" s="36"/>
    </row>
    <row r="678" spans="1:27" x14ac:dyDescent="0.25">
      <c r="A678" s="36"/>
      <c r="B678" s="36"/>
      <c r="C678" s="36"/>
      <c r="D678" s="36"/>
      <c r="E678" s="36"/>
      <c r="F678" s="36"/>
      <c r="G678" s="36"/>
      <c r="H678" s="36"/>
      <c r="I678" s="36"/>
      <c r="J678" s="36"/>
      <c r="K678" s="36"/>
      <c r="L678" s="36"/>
      <c r="M678" s="36"/>
      <c r="N678" s="36"/>
      <c r="O678" s="36"/>
      <c r="P678" s="36"/>
      <c r="Q678" s="36"/>
      <c r="R678" s="38"/>
      <c r="S678" s="36"/>
      <c r="T678" s="36"/>
      <c r="U678" s="36"/>
      <c r="V678" s="36"/>
      <c r="W678" s="36"/>
      <c r="X678" s="36"/>
      <c r="Y678" s="36"/>
      <c r="Z678" s="36"/>
      <c r="AA678" s="36"/>
    </row>
    <row r="679" spans="1:27" x14ac:dyDescent="0.25">
      <c r="A679" s="36"/>
      <c r="B679" s="36"/>
      <c r="C679" s="36"/>
      <c r="D679" s="36"/>
      <c r="E679" s="36"/>
      <c r="F679" s="36"/>
      <c r="G679" s="36"/>
      <c r="H679" s="36"/>
      <c r="I679" s="36"/>
      <c r="J679" s="36"/>
      <c r="K679" s="36"/>
      <c r="L679" s="36"/>
      <c r="M679" s="36"/>
      <c r="N679" s="36"/>
      <c r="O679" s="36"/>
      <c r="P679" s="36"/>
      <c r="Q679" s="36"/>
      <c r="R679" s="38"/>
      <c r="S679" s="36"/>
      <c r="T679" s="36"/>
      <c r="U679" s="36"/>
      <c r="V679" s="36"/>
      <c r="W679" s="36"/>
      <c r="X679" s="36"/>
      <c r="Y679" s="36"/>
      <c r="Z679" s="36"/>
      <c r="AA679" s="36"/>
    </row>
    <row r="680" spans="1:27" x14ac:dyDescent="0.25">
      <c r="A680" s="36"/>
      <c r="B680" s="36"/>
      <c r="C680" s="36"/>
      <c r="D680" s="36"/>
      <c r="E680" s="36"/>
      <c r="F680" s="36"/>
      <c r="G680" s="36"/>
      <c r="H680" s="36"/>
      <c r="I680" s="36"/>
      <c r="J680" s="36"/>
      <c r="K680" s="36"/>
      <c r="L680" s="36"/>
      <c r="M680" s="36"/>
      <c r="N680" s="36"/>
      <c r="O680" s="36"/>
      <c r="P680" s="36"/>
      <c r="Q680" s="36"/>
      <c r="R680" s="38"/>
      <c r="S680" s="36"/>
      <c r="T680" s="36"/>
      <c r="U680" s="36"/>
      <c r="V680" s="36"/>
      <c r="W680" s="36"/>
      <c r="X680" s="36"/>
      <c r="Y680" s="36"/>
      <c r="Z680" s="36"/>
      <c r="AA680" s="36"/>
    </row>
    <row r="681" spans="1:27" x14ac:dyDescent="0.25">
      <c r="A681" s="36"/>
      <c r="B681" s="36"/>
      <c r="C681" s="36"/>
      <c r="D681" s="36"/>
      <c r="E681" s="36"/>
      <c r="F681" s="36"/>
      <c r="G681" s="36"/>
      <c r="H681" s="36"/>
      <c r="I681" s="36"/>
      <c r="J681" s="36"/>
      <c r="K681" s="36"/>
      <c r="L681" s="36"/>
      <c r="M681" s="36"/>
      <c r="N681" s="36"/>
      <c r="O681" s="36"/>
      <c r="P681" s="36"/>
      <c r="Q681" s="36"/>
      <c r="R681" s="38"/>
      <c r="S681" s="36"/>
      <c r="T681" s="36"/>
      <c r="U681" s="36"/>
      <c r="V681" s="36"/>
      <c r="W681" s="36"/>
      <c r="X681" s="36"/>
      <c r="Y681" s="36"/>
      <c r="Z681" s="36"/>
      <c r="AA681" s="36"/>
    </row>
    <row r="682" spans="1:27" x14ac:dyDescent="0.25">
      <c r="A682" s="36"/>
      <c r="B682" s="36"/>
      <c r="C682" s="36"/>
      <c r="D682" s="36"/>
      <c r="E682" s="36"/>
      <c r="F682" s="36"/>
      <c r="G682" s="36"/>
      <c r="H682" s="36"/>
      <c r="I682" s="36"/>
      <c r="J682" s="36"/>
      <c r="K682" s="36"/>
      <c r="L682" s="36"/>
      <c r="M682" s="36"/>
      <c r="N682" s="36"/>
      <c r="O682" s="36"/>
      <c r="P682" s="36"/>
      <c r="Q682" s="36"/>
      <c r="R682" s="38"/>
      <c r="S682" s="36"/>
      <c r="T682" s="36"/>
      <c r="U682" s="36"/>
      <c r="V682" s="36"/>
      <c r="W682" s="36"/>
      <c r="X682" s="36"/>
      <c r="Y682" s="36"/>
      <c r="Z682" s="36"/>
      <c r="AA682" s="36"/>
    </row>
    <row r="683" spans="1:27" x14ac:dyDescent="0.25">
      <c r="A683" s="36"/>
      <c r="B683" s="36"/>
      <c r="C683" s="36"/>
      <c r="D683" s="36"/>
      <c r="E683" s="36"/>
      <c r="F683" s="36"/>
      <c r="G683" s="36"/>
      <c r="H683" s="36"/>
      <c r="I683" s="36"/>
      <c r="J683" s="36"/>
      <c r="K683" s="36"/>
      <c r="L683" s="36"/>
      <c r="M683" s="36"/>
      <c r="N683" s="36"/>
      <c r="O683" s="36"/>
      <c r="P683" s="36"/>
      <c r="Q683" s="36"/>
      <c r="R683" s="38"/>
      <c r="S683" s="36"/>
      <c r="T683" s="36"/>
      <c r="U683" s="36"/>
      <c r="V683" s="36"/>
      <c r="W683" s="36"/>
      <c r="X683" s="36"/>
      <c r="Y683" s="36"/>
      <c r="Z683" s="36"/>
      <c r="AA683" s="36"/>
    </row>
    <row r="684" spans="1:27" x14ac:dyDescent="0.25">
      <c r="A684" s="36"/>
      <c r="B684" s="36"/>
      <c r="C684" s="36"/>
      <c r="D684" s="36"/>
      <c r="E684" s="36"/>
      <c r="F684" s="36"/>
      <c r="G684" s="36"/>
      <c r="H684" s="36"/>
      <c r="I684" s="36"/>
      <c r="J684" s="36"/>
      <c r="K684" s="36"/>
      <c r="L684" s="36"/>
      <c r="M684" s="36"/>
      <c r="N684" s="36"/>
      <c r="O684" s="36"/>
      <c r="P684" s="36"/>
      <c r="Q684" s="36"/>
      <c r="R684" s="38"/>
      <c r="S684" s="36"/>
      <c r="T684" s="36"/>
      <c r="U684" s="36"/>
      <c r="V684" s="36"/>
      <c r="W684" s="36"/>
      <c r="X684" s="36"/>
      <c r="Y684" s="36"/>
      <c r="Z684" s="36"/>
      <c r="AA684" s="36"/>
    </row>
    <row r="685" spans="1:27" x14ac:dyDescent="0.25">
      <c r="A685" s="36"/>
      <c r="B685" s="36"/>
      <c r="C685" s="36"/>
      <c r="D685" s="36"/>
      <c r="E685" s="36"/>
      <c r="F685" s="36"/>
      <c r="G685" s="36"/>
      <c r="H685" s="36"/>
      <c r="I685" s="36"/>
      <c r="J685" s="36"/>
      <c r="K685" s="36"/>
      <c r="L685" s="36"/>
      <c r="M685" s="36"/>
      <c r="N685" s="36"/>
      <c r="O685" s="36"/>
      <c r="P685" s="36"/>
      <c r="Q685" s="36"/>
      <c r="R685" s="38"/>
      <c r="S685" s="36"/>
      <c r="T685" s="36"/>
      <c r="U685" s="36"/>
      <c r="V685" s="36"/>
      <c r="W685" s="36"/>
      <c r="X685" s="36"/>
      <c r="Y685" s="36"/>
      <c r="Z685" s="36"/>
      <c r="AA685" s="36"/>
    </row>
    <row r="686" spans="1:27" x14ac:dyDescent="0.25">
      <c r="A686" s="36"/>
      <c r="B686" s="36"/>
      <c r="C686" s="36"/>
      <c r="D686" s="36"/>
      <c r="E686" s="36"/>
      <c r="F686" s="36"/>
      <c r="G686" s="36"/>
      <c r="H686" s="36"/>
      <c r="I686" s="36"/>
      <c r="J686" s="36"/>
      <c r="K686" s="36"/>
      <c r="L686" s="36"/>
      <c r="M686" s="36"/>
      <c r="N686" s="36"/>
      <c r="O686" s="36"/>
      <c r="P686" s="36"/>
      <c r="Q686" s="36"/>
      <c r="R686" s="38"/>
      <c r="S686" s="36"/>
      <c r="T686" s="36"/>
      <c r="U686" s="36"/>
      <c r="V686" s="36"/>
      <c r="W686" s="36"/>
      <c r="X686" s="36"/>
      <c r="Y686" s="36"/>
      <c r="Z686" s="36"/>
      <c r="AA686" s="36"/>
    </row>
    <row r="687" spans="1:27" x14ac:dyDescent="0.25">
      <c r="A687" s="36"/>
      <c r="B687" s="36"/>
      <c r="C687" s="36"/>
      <c r="D687" s="36"/>
      <c r="E687" s="36"/>
      <c r="F687" s="36"/>
      <c r="G687" s="36"/>
      <c r="H687" s="36"/>
      <c r="I687" s="36"/>
      <c r="J687" s="36"/>
      <c r="K687" s="36"/>
      <c r="L687" s="36"/>
      <c r="M687" s="36"/>
      <c r="N687" s="36"/>
      <c r="O687" s="36"/>
      <c r="P687" s="36"/>
      <c r="Q687" s="36"/>
      <c r="R687" s="38"/>
      <c r="S687" s="36"/>
      <c r="T687" s="36"/>
      <c r="U687" s="36"/>
      <c r="V687" s="36"/>
      <c r="W687" s="36"/>
      <c r="X687" s="36"/>
      <c r="Y687" s="36"/>
      <c r="Z687" s="36"/>
      <c r="AA687" s="36"/>
    </row>
    <row r="688" spans="1:27" x14ac:dyDescent="0.25">
      <c r="A688" s="36"/>
      <c r="B688" s="36"/>
      <c r="C688" s="36"/>
      <c r="D688" s="36"/>
      <c r="E688" s="36"/>
      <c r="F688" s="36"/>
      <c r="G688" s="36"/>
      <c r="H688" s="36"/>
      <c r="I688" s="36"/>
      <c r="J688" s="36"/>
      <c r="K688" s="36"/>
      <c r="L688" s="36"/>
      <c r="M688" s="36"/>
      <c r="N688" s="36"/>
      <c r="O688" s="36"/>
      <c r="P688" s="36"/>
      <c r="Q688" s="36"/>
      <c r="R688" s="38"/>
      <c r="S688" s="36"/>
      <c r="T688" s="36"/>
      <c r="U688" s="36"/>
      <c r="V688" s="36"/>
      <c r="W688" s="36"/>
      <c r="X688" s="36"/>
      <c r="Y688" s="36"/>
      <c r="Z688" s="36"/>
      <c r="AA688" s="36"/>
    </row>
    <row r="689" spans="1:27" x14ac:dyDescent="0.25">
      <c r="A689" s="36"/>
      <c r="B689" s="36"/>
      <c r="C689" s="36"/>
      <c r="D689" s="36"/>
      <c r="E689" s="36"/>
      <c r="F689" s="36"/>
      <c r="G689" s="36"/>
      <c r="H689" s="36"/>
      <c r="I689" s="36"/>
      <c r="J689" s="36"/>
      <c r="K689" s="36"/>
      <c r="L689" s="36"/>
      <c r="M689" s="36"/>
      <c r="N689" s="36"/>
      <c r="O689" s="36"/>
      <c r="P689" s="36"/>
      <c r="Q689" s="36"/>
      <c r="R689" s="38"/>
      <c r="S689" s="36"/>
      <c r="T689" s="36"/>
      <c r="U689" s="36"/>
      <c r="V689" s="36"/>
      <c r="W689" s="36"/>
      <c r="X689" s="36"/>
      <c r="Y689" s="36"/>
      <c r="Z689" s="36"/>
      <c r="AA689" s="36"/>
    </row>
    <row r="690" spans="1:27" x14ac:dyDescent="0.25">
      <c r="A690" s="36"/>
      <c r="B690" s="36"/>
      <c r="C690" s="36"/>
      <c r="D690" s="36"/>
      <c r="E690" s="36"/>
      <c r="F690" s="36"/>
      <c r="G690" s="36"/>
      <c r="H690" s="36"/>
      <c r="I690" s="36"/>
      <c r="J690" s="36"/>
      <c r="K690" s="36"/>
      <c r="L690" s="36"/>
      <c r="M690" s="36"/>
      <c r="N690" s="36"/>
      <c r="O690" s="36"/>
      <c r="P690" s="36"/>
      <c r="Q690" s="36"/>
      <c r="R690" s="38"/>
      <c r="S690" s="36"/>
      <c r="T690" s="36"/>
      <c r="U690" s="36"/>
      <c r="V690" s="36"/>
      <c r="W690" s="36"/>
      <c r="X690" s="36"/>
      <c r="Y690" s="36"/>
      <c r="Z690" s="36"/>
      <c r="AA690" s="36"/>
    </row>
    <row r="691" spans="1:27" x14ac:dyDescent="0.25">
      <c r="A691" s="36"/>
      <c r="B691" s="36"/>
      <c r="C691" s="36"/>
      <c r="D691" s="36"/>
      <c r="E691" s="36"/>
      <c r="F691" s="36"/>
      <c r="G691" s="36"/>
      <c r="H691" s="36"/>
      <c r="I691" s="36"/>
      <c r="J691" s="36"/>
      <c r="K691" s="36"/>
      <c r="L691" s="36"/>
      <c r="M691" s="36"/>
      <c r="N691" s="36"/>
      <c r="O691" s="36"/>
      <c r="P691" s="36"/>
      <c r="Q691" s="36"/>
      <c r="R691" s="38"/>
      <c r="S691" s="36"/>
      <c r="T691" s="36"/>
      <c r="U691" s="36"/>
      <c r="V691" s="36"/>
      <c r="W691" s="36"/>
      <c r="X691" s="36"/>
      <c r="Y691" s="36"/>
      <c r="Z691" s="36"/>
      <c r="AA691" s="36"/>
    </row>
    <row r="692" spans="1:27" x14ac:dyDescent="0.25">
      <c r="A692" s="36"/>
      <c r="B692" s="36"/>
      <c r="C692" s="36"/>
      <c r="D692" s="36"/>
      <c r="E692" s="36"/>
      <c r="F692" s="36"/>
      <c r="G692" s="36"/>
      <c r="H692" s="36"/>
      <c r="I692" s="36"/>
      <c r="J692" s="36"/>
      <c r="K692" s="36"/>
      <c r="L692" s="36"/>
      <c r="M692" s="36"/>
      <c r="N692" s="36"/>
      <c r="O692" s="36"/>
      <c r="P692" s="36"/>
      <c r="Q692" s="36"/>
      <c r="R692" s="38"/>
      <c r="S692" s="36"/>
      <c r="T692" s="36"/>
      <c r="U692" s="36"/>
      <c r="V692" s="36"/>
      <c r="W692" s="36"/>
      <c r="X692" s="36"/>
      <c r="Y692" s="36"/>
      <c r="Z692" s="36"/>
      <c r="AA692" s="36"/>
    </row>
    <row r="693" spans="1:27" x14ac:dyDescent="0.25">
      <c r="A693" s="36"/>
      <c r="B693" s="36"/>
      <c r="C693" s="36"/>
      <c r="D693" s="36"/>
      <c r="E693" s="36"/>
      <c r="F693" s="36"/>
      <c r="G693" s="36"/>
      <c r="H693" s="36"/>
      <c r="I693" s="36"/>
      <c r="J693" s="36"/>
      <c r="K693" s="36"/>
      <c r="L693" s="36"/>
      <c r="M693" s="36"/>
      <c r="N693" s="36"/>
      <c r="O693" s="36"/>
      <c r="P693" s="36"/>
      <c r="Q693" s="36"/>
      <c r="R693" s="38"/>
      <c r="S693" s="36"/>
      <c r="T693" s="36"/>
      <c r="U693" s="36"/>
      <c r="V693" s="36"/>
      <c r="W693" s="36"/>
      <c r="X693" s="36"/>
      <c r="Y693" s="36"/>
      <c r="Z693" s="36"/>
      <c r="AA693" s="36"/>
    </row>
    <row r="694" spans="1:27" x14ac:dyDescent="0.25">
      <c r="A694" s="36"/>
      <c r="B694" s="36"/>
      <c r="C694" s="36"/>
      <c r="D694" s="36"/>
      <c r="E694" s="36"/>
      <c r="F694" s="36"/>
      <c r="G694" s="36"/>
      <c r="H694" s="36"/>
      <c r="I694" s="36"/>
      <c r="J694" s="36"/>
      <c r="K694" s="36"/>
      <c r="L694" s="36"/>
      <c r="M694" s="36"/>
      <c r="N694" s="36"/>
      <c r="O694" s="36"/>
      <c r="P694" s="36"/>
      <c r="Q694" s="36"/>
      <c r="R694" s="38"/>
      <c r="S694" s="36"/>
      <c r="T694" s="36"/>
      <c r="U694" s="36"/>
      <c r="V694" s="36"/>
      <c r="W694" s="36"/>
      <c r="X694" s="36"/>
      <c r="Y694" s="36"/>
      <c r="Z694" s="36"/>
      <c r="AA694" s="36"/>
    </row>
    <row r="695" spans="1:27" x14ac:dyDescent="0.25">
      <c r="A695" s="36"/>
      <c r="B695" s="36"/>
      <c r="C695" s="36"/>
      <c r="D695" s="36"/>
      <c r="E695" s="36"/>
      <c r="F695" s="36"/>
      <c r="G695" s="36"/>
      <c r="H695" s="36"/>
      <c r="I695" s="36"/>
      <c r="J695" s="36"/>
      <c r="K695" s="36"/>
      <c r="L695" s="36"/>
      <c r="M695" s="36"/>
      <c r="N695" s="36"/>
      <c r="O695" s="36"/>
      <c r="P695" s="36"/>
      <c r="Q695" s="36"/>
      <c r="R695" s="38"/>
      <c r="S695" s="36"/>
      <c r="T695" s="36"/>
      <c r="U695" s="36"/>
      <c r="V695" s="36"/>
      <c r="W695" s="36"/>
      <c r="X695" s="36"/>
      <c r="Y695" s="36"/>
      <c r="Z695" s="36"/>
      <c r="AA695" s="36"/>
    </row>
    <row r="696" spans="1:27" x14ac:dyDescent="0.25">
      <c r="A696" s="36"/>
      <c r="B696" s="36"/>
      <c r="C696" s="36"/>
      <c r="D696" s="36"/>
      <c r="E696" s="36"/>
      <c r="F696" s="36"/>
      <c r="G696" s="36"/>
      <c r="H696" s="36"/>
      <c r="I696" s="36"/>
      <c r="J696" s="36"/>
      <c r="K696" s="36"/>
      <c r="L696" s="36"/>
      <c r="M696" s="36"/>
      <c r="N696" s="36"/>
      <c r="O696" s="36"/>
      <c r="P696" s="36"/>
      <c r="Q696" s="36"/>
      <c r="R696" s="38"/>
      <c r="S696" s="36"/>
      <c r="T696" s="36"/>
      <c r="U696" s="36"/>
      <c r="V696" s="36"/>
      <c r="W696" s="36"/>
      <c r="X696" s="36"/>
      <c r="Y696" s="36"/>
      <c r="Z696" s="36"/>
      <c r="AA696" s="36"/>
    </row>
    <row r="697" spans="1:27" x14ac:dyDescent="0.25">
      <c r="A697" s="36"/>
      <c r="B697" s="36"/>
      <c r="C697" s="36"/>
      <c r="D697" s="36"/>
      <c r="E697" s="36"/>
      <c r="F697" s="36"/>
      <c r="G697" s="36"/>
      <c r="H697" s="36"/>
      <c r="I697" s="36"/>
      <c r="J697" s="36"/>
      <c r="K697" s="36"/>
      <c r="L697" s="36"/>
      <c r="M697" s="36"/>
      <c r="N697" s="36"/>
      <c r="O697" s="36"/>
      <c r="P697" s="36"/>
      <c r="Q697" s="36"/>
      <c r="R697" s="38"/>
      <c r="S697" s="36"/>
      <c r="T697" s="36"/>
      <c r="U697" s="36"/>
      <c r="V697" s="36"/>
      <c r="W697" s="36"/>
      <c r="X697" s="36"/>
      <c r="Y697" s="36"/>
      <c r="Z697" s="36"/>
      <c r="AA697" s="36"/>
    </row>
    <row r="698" spans="1:27" x14ac:dyDescent="0.25">
      <c r="A698" s="36"/>
      <c r="B698" s="36"/>
      <c r="C698" s="36"/>
      <c r="D698" s="36"/>
      <c r="E698" s="36"/>
      <c r="F698" s="36"/>
      <c r="G698" s="36"/>
      <c r="H698" s="36"/>
      <c r="I698" s="36"/>
      <c r="J698" s="36"/>
      <c r="K698" s="36"/>
      <c r="L698" s="36"/>
      <c r="M698" s="36"/>
      <c r="N698" s="36"/>
      <c r="O698" s="36"/>
      <c r="P698" s="36"/>
      <c r="Q698" s="36"/>
      <c r="R698" s="38"/>
      <c r="S698" s="36"/>
      <c r="T698" s="36"/>
      <c r="U698" s="36"/>
      <c r="V698" s="36"/>
      <c r="W698" s="36"/>
      <c r="X698" s="36"/>
      <c r="Y698" s="36"/>
      <c r="Z698" s="36"/>
      <c r="AA698" s="36"/>
    </row>
    <row r="699" spans="1:27" x14ac:dyDescent="0.25">
      <c r="A699" s="36"/>
      <c r="B699" s="36"/>
      <c r="C699" s="36"/>
      <c r="D699" s="36"/>
      <c r="E699" s="36"/>
      <c r="F699" s="36"/>
      <c r="G699" s="36"/>
      <c r="H699" s="36"/>
      <c r="I699" s="36"/>
      <c r="J699" s="36"/>
      <c r="K699" s="36"/>
      <c r="L699" s="36"/>
      <c r="M699" s="36"/>
      <c r="N699" s="36"/>
      <c r="O699" s="36"/>
      <c r="P699" s="36"/>
      <c r="Q699" s="36"/>
      <c r="R699" s="38"/>
      <c r="S699" s="36"/>
      <c r="T699" s="36"/>
      <c r="U699" s="36"/>
      <c r="V699" s="36"/>
      <c r="W699" s="36"/>
      <c r="X699" s="36"/>
      <c r="Y699" s="36"/>
      <c r="Z699" s="36"/>
      <c r="AA699" s="36"/>
    </row>
    <row r="700" spans="1:27" x14ac:dyDescent="0.25">
      <c r="A700" s="36"/>
      <c r="B700" s="36"/>
      <c r="C700" s="36"/>
      <c r="D700" s="36"/>
      <c r="E700" s="36"/>
      <c r="F700" s="36"/>
      <c r="G700" s="36"/>
      <c r="H700" s="36"/>
      <c r="I700" s="36"/>
      <c r="J700" s="36"/>
      <c r="K700" s="36"/>
      <c r="L700" s="36"/>
      <c r="M700" s="36"/>
      <c r="N700" s="36"/>
      <c r="O700" s="36"/>
      <c r="P700" s="36"/>
      <c r="Q700" s="36"/>
      <c r="R700" s="38"/>
      <c r="S700" s="36"/>
      <c r="T700" s="36"/>
      <c r="U700" s="36"/>
      <c r="V700" s="36"/>
      <c r="W700" s="36"/>
      <c r="X700" s="36"/>
      <c r="Y700" s="36"/>
      <c r="Z700" s="36"/>
      <c r="AA700" s="36"/>
    </row>
    <row r="701" spans="1:27" x14ac:dyDescent="0.25">
      <c r="A701" s="36"/>
      <c r="B701" s="36"/>
      <c r="C701" s="36"/>
      <c r="D701" s="36"/>
      <c r="E701" s="36"/>
      <c r="F701" s="36"/>
      <c r="G701" s="36"/>
      <c r="H701" s="36"/>
      <c r="I701" s="36"/>
      <c r="J701" s="36"/>
      <c r="K701" s="36"/>
      <c r="L701" s="36"/>
      <c r="M701" s="36"/>
      <c r="N701" s="36"/>
      <c r="O701" s="36"/>
      <c r="P701" s="36"/>
      <c r="Q701" s="36"/>
      <c r="R701" s="38"/>
      <c r="S701" s="36"/>
      <c r="T701" s="36"/>
      <c r="U701" s="36"/>
      <c r="V701" s="36"/>
      <c r="W701" s="36"/>
      <c r="X701" s="36"/>
      <c r="Y701" s="36"/>
      <c r="Z701" s="36"/>
      <c r="AA701" s="36"/>
    </row>
    <row r="702" spans="1:27" x14ac:dyDescent="0.25">
      <c r="A702" s="36"/>
      <c r="B702" s="36"/>
      <c r="C702" s="36"/>
      <c r="D702" s="36"/>
      <c r="E702" s="36"/>
      <c r="F702" s="36"/>
      <c r="G702" s="36"/>
      <c r="H702" s="36"/>
      <c r="I702" s="36"/>
      <c r="J702" s="36"/>
      <c r="K702" s="36"/>
      <c r="L702" s="36"/>
      <c r="M702" s="36"/>
      <c r="N702" s="36"/>
      <c r="O702" s="36"/>
      <c r="P702" s="36"/>
      <c r="Q702" s="36"/>
      <c r="R702" s="38"/>
      <c r="S702" s="36"/>
      <c r="T702" s="36"/>
      <c r="U702" s="36"/>
      <c r="V702" s="36"/>
      <c r="W702" s="36"/>
      <c r="X702" s="36"/>
      <c r="Y702" s="36"/>
      <c r="Z702" s="36"/>
      <c r="AA702" s="36"/>
    </row>
    <row r="703" spans="1:27" x14ac:dyDescent="0.25">
      <c r="A703" s="36"/>
      <c r="B703" s="36"/>
      <c r="C703" s="36"/>
      <c r="D703" s="36"/>
      <c r="E703" s="36"/>
      <c r="F703" s="36"/>
      <c r="G703" s="36"/>
      <c r="H703" s="36"/>
      <c r="I703" s="36"/>
      <c r="J703" s="36"/>
      <c r="K703" s="36"/>
      <c r="L703" s="36"/>
      <c r="M703" s="36"/>
      <c r="N703" s="36"/>
      <c r="O703" s="36"/>
      <c r="P703" s="36"/>
      <c r="Q703" s="36"/>
      <c r="R703" s="38"/>
      <c r="S703" s="36"/>
      <c r="T703" s="36"/>
      <c r="U703" s="36"/>
      <c r="V703" s="36"/>
      <c r="W703" s="36"/>
      <c r="X703" s="36"/>
      <c r="Y703" s="36"/>
      <c r="Z703" s="36"/>
      <c r="AA703" s="36"/>
    </row>
    <row r="704" spans="1:27" x14ac:dyDescent="0.25">
      <c r="A704" s="36"/>
      <c r="B704" s="36"/>
      <c r="C704" s="36"/>
      <c r="D704" s="36"/>
      <c r="E704" s="36"/>
      <c r="F704" s="36"/>
      <c r="G704" s="36"/>
      <c r="H704" s="36"/>
      <c r="I704" s="36"/>
      <c r="J704" s="36"/>
      <c r="K704" s="36"/>
      <c r="L704" s="36"/>
      <c r="M704" s="36"/>
      <c r="N704" s="36"/>
      <c r="O704" s="36"/>
      <c r="P704" s="36"/>
      <c r="Q704" s="36"/>
      <c r="R704" s="38"/>
      <c r="S704" s="36"/>
      <c r="T704" s="36"/>
      <c r="U704" s="36"/>
      <c r="V704" s="36"/>
      <c r="W704" s="36"/>
      <c r="X704" s="36"/>
      <c r="Y704" s="36"/>
      <c r="Z704" s="36"/>
      <c r="AA704" s="36"/>
    </row>
    <row r="705" spans="1:27" x14ac:dyDescent="0.25">
      <c r="A705" s="36"/>
      <c r="B705" s="36"/>
      <c r="C705" s="36"/>
      <c r="D705" s="36"/>
      <c r="E705" s="36"/>
      <c r="F705" s="36"/>
      <c r="G705" s="36"/>
      <c r="H705" s="36"/>
      <c r="I705" s="36"/>
      <c r="J705" s="36"/>
      <c r="K705" s="36"/>
      <c r="L705" s="36"/>
      <c r="M705" s="36"/>
      <c r="N705" s="36"/>
      <c r="O705" s="36"/>
      <c r="P705" s="36"/>
      <c r="Q705" s="36"/>
      <c r="R705" s="38"/>
      <c r="S705" s="36"/>
      <c r="T705" s="36"/>
      <c r="U705" s="36"/>
      <c r="V705" s="36"/>
      <c r="W705" s="36"/>
      <c r="X705" s="36"/>
      <c r="Y705" s="36"/>
      <c r="Z705" s="36"/>
      <c r="AA705" s="36"/>
    </row>
    <row r="706" spans="1:27" x14ac:dyDescent="0.25">
      <c r="A706" s="36"/>
      <c r="B706" s="36"/>
      <c r="C706" s="36"/>
      <c r="D706" s="36"/>
      <c r="E706" s="36"/>
      <c r="F706" s="36"/>
      <c r="G706" s="36"/>
      <c r="H706" s="36"/>
      <c r="I706" s="36"/>
      <c r="J706" s="36"/>
      <c r="K706" s="36"/>
      <c r="L706" s="36"/>
      <c r="M706" s="36"/>
      <c r="N706" s="36"/>
      <c r="O706" s="36"/>
      <c r="P706" s="36"/>
      <c r="Q706" s="36"/>
      <c r="R706" s="38"/>
      <c r="S706" s="36"/>
      <c r="T706" s="36"/>
      <c r="U706" s="36"/>
      <c r="V706" s="36"/>
      <c r="W706" s="36"/>
      <c r="X706" s="36"/>
      <c r="Y706" s="36"/>
      <c r="Z706" s="36"/>
      <c r="AA706" s="36"/>
    </row>
    <row r="707" spans="1:27" x14ac:dyDescent="0.25">
      <c r="A707" s="36"/>
      <c r="B707" s="36"/>
      <c r="C707" s="36"/>
      <c r="D707" s="36"/>
      <c r="E707" s="36"/>
      <c r="F707" s="36"/>
      <c r="G707" s="36"/>
      <c r="H707" s="36"/>
      <c r="I707" s="36"/>
      <c r="J707" s="36"/>
      <c r="K707" s="36"/>
      <c r="L707" s="36"/>
      <c r="M707" s="36"/>
      <c r="N707" s="36"/>
      <c r="O707" s="36"/>
      <c r="P707" s="36"/>
      <c r="Q707" s="36"/>
      <c r="R707" s="38"/>
      <c r="S707" s="36"/>
      <c r="T707" s="36"/>
      <c r="U707" s="36"/>
      <c r="V707" s="36"/>
      <c r="W707" s="36"/>
      <c r="X707" s="36"/>
      <c r="Y707" s="36"/>
      <c r="Z707" s="36"/>
      <c r="AA707" s="36"/>
    </row>
    <row r="708" spans="1:27" x14ac:dyDescent="0.25">
      <c r="A708" s="36"/>
      <c r="B708" s="36"/>
      <c r="C708" s="36"/>
      <c r="D708" s="36"/>
      <c r="E708" s="36"/>
      <c r="F708" s="36"/>
      <c r="G708" s="36"/>
      <c r="H708" s="36"/>
      <c r="I708" s="36"/>
      <c r="J708" s="36"/>
      <c r="K708" s="36"/>
      <c r="L708" s="36"/>
      <c r="M708" s="36"/>
      <c r="N708" s="36"/>
      <c r="O708" s="36"/>
      <c r="P708" s="36"/>
      <c r="Q708" s="36"/>
      <c r="R708" s="38"/>
      <c r="S708" s="36"/>
      <c r="T708" s="36"/>
      <c r="U708" s="36"/>
      <c r="V708" s="36"/>
      <c r="W708" s="36"/>
      <c r="X708" s="36"/>
      <c r="Y708" s="36"/>
      <c r="Z708" s="36"/>
      <c r="AA708" s="36"/>
    </row>
    <row r="709" spans="1:27" x14ac:dyDescent="0.25">
      <c r="A709" s="36"/>
      <c r="B709" s="36"/>
      <c r="C709" s="36"/>
      <c r="D709" s="36"/>
      <c r="E709" s="36"/>
      <c r="F709" s="36"/>
      <c r="G709" s="36"/>
      <c r="H709" s="36"/>
      <c r="I709" s="36"/>
      <c r="J709" s="36"/>
      <c r="K709" s="36"/>
      <c r="L709" s="36"/>
      <c r="M709" s="36"/>
      <c r="N709" s="36"/>
      <c r="O709" s="36"/>
      <c r="P709" s="36"/>
      <c r="Q709" s="36"/>
      <c r="R709" s="38"/>
      <c r="S709" s="36"/>
      <c r="T709" s="36"/>
      <c r="U709" s="36"/>
      <c r="V709" s="36"/>
      <c r="W709" s="36"/>
      <c r="X709" s="36"/>
      <c r="Y709" s="36"/>
      <c r="Z709" s="36"/>
      <c r="AA709" s="36"/>
    </row>
    <row r="710" spans="1:27" x14ac:dyDescent="0.25">
      <c r="A710" s="36"/>
      <c r="B710" s="36"/>
      <c r="C710" s="36"/>
      <c r="D710" s="36"/>
      <c r="E710" s="36"/>
      <c r="F710" s="36"/>
      <c r="G710" s="36"/>
      <c r="H710" s="36"/>
      <c r="I710" s="36"/>
      <c r="J710" s="36"/>
      <c r="K710" s="36"/>
      <c r="L710" s="36"/>
      <c r="M710" s="36"/>
      <c r="N710" s="36"/>
      <c r="O710" s="36"/>
      <c r="P710" s="36"/>
      <c r="Q710" s="36"/>
      <c r="R710" s="38"/>
      <c r="S710" s="36"/>
      <c r="T710" s="36"/>
      <c r="U710" s="36"/>
      <c r="V710" s="36"/>
      <c r="W710" s="36"/>
      <c r="X710" s="36"/>
      <c r="Y710" s="36"/>
      <c r="Z710" s="36"/>
      <c r="AA710" s="36"/>
    </row>
    <row r="711" spans="1:27" x14ac:dyDescent="0.25">
      <c r="A711" s="36"/>
      <c r="B711" s="36"/>
      <c r="C711" s="36"/>
      <c r="D711" s="36"/>
      <c r="E711" s="36"/>
      <c r="F711" s="36"/>
      <c r="G711" s="36"/>
      <c r="H711" s="36"/>
      <c r="I711" s="36"/>
      <c r="J711" s="36"/>
      <c r="K711" s="36"/>
      <c r="L711" s="36"/>
      <c r="M711" s="36"/>
      <c r="N711" s="36"/>
      <c r="O711" s="36"/>
      <c r="P711" s="36"/>
      <c r="Q711" s="36"/>
      <c r="R711" s="38"/>
      <c r="S711" s="36"/>
      <c r="T711" s="36"/>
      <c r="U711" s="36"/>
      <c r="V711" s="36"/>
      <c r="W711" s="36"/>
      <c r="X711" s="36"/>
      <c r="Y711" s="36"/>
      <c r="Z711" s="36"/>
      <c r="AA711" s="36"/>
    </row>
    <row r="712" spans="1:27" x14ac:dyDescent="0.25">
      <c r="A712" s="36"/>
      <c r="B712" s="36"/>
      <c r="C712" s="36"/>
      <c r="D712" s="36"/>
      <c r="E712" s="36"/>
      <c r="F712" s="36"/>
      <c r="G712" s="36"/>
      <c r="H712" s="36"/>
      <c r="I712" s="36"/>
      <c r="J712" s="36"/>
      <c r="K712" s="36"/>
      <c r="L712" s="36"/>
      <c r="M712" s="36"/>
      <c r="N712" s="36"/>
      <c r="O712" s="36"/>
      <c r="P712" s="36"/>
      <c r="Q712" s="36"/>
      <c r="R712" s="38"/>
      <c r="S712" s="36"/>
      <c r="T712" s="36"/>
      <c r="U712" s="36"/>
      <c r="V712" s="36"/>
      <c r="W712" s="36"/>
      <c r="X712" s="36"/>
      <c r="Y712" s="36"/>
      <c r="Z712" s="36"/>
      <c r="AA712" s="36"/>
    </row>
    <row r="713" spans="1:27" x14ac:dyDescent="0.25">
      <c r="A713" s="36"/>
      <c r="B713" s="36"/>
      <c r="C713" s="36"/>
      <c r="D713" s="36"/>
      <c r="E713" s="36"/>
      <c r="F713" s="36"/>
      <c r="G713" s="36"/>
      <c r="H713" s="36"/>
      <c r="I713" s="36"/>
      <c r="J713" s="36"/>
      <c r="K713" s="36"/>
      <c r="L713" s="36"/>
      <c r="M713" s="36"/>
      <c r="N713" s="36"/>
      <c r="O713" s="36"/>
      <c r="P713" s="36"/>
      <c r="Q713" s="36"/>
      <c r="R713" s="38"/>
      <c r="S713" s="36"/>
      <c r="T713" s="36"/>
      <c r="U713" s="36"/>
      <c r="V713" s="36"/>
      <c r="W713" s="36"/>
      <c r="X713" s="36"/>
      <c r="Y713" s="36"/>
      <c r="Z713" s="36"/>
      <c r="AA713" s="36"/>
    </row>
    <row r="714" spans="1:27" x14ac:dyDescent="0.25">
      <c r="A714" s="36"/>
      <c r="B714" s="36"/>
      <c r="C714" s="36"/>
      <c r="D714" s="36"/>
      <c r="E714" s="36"/>
      <c r="F714" s="36"/>
      <c r="G714" s="36"/>
      <c r="H714" s="36"/>
      <c r="I714" s="36"/>
      <c r="J714" s="36"/>
      <c r="K714" s="36"/>
      <c r="L714" s="36"/>
      <c r="M714" s="36"/>
      <c r="N714" s="36"/>
      <c r="O714" s="36"/>
      <c r="P714" s="36"/>
      <c r="Q714" s="36"/>
      <c r="R714" s="38"/>
      <c r="S714" s="36"/>
      <c r="T714" s="36"/>
      <c r="U714" s="36"/>
      <c r="V714" s="36"/>
      <c r="W714" s="36"/>
      <c r="X714" s="36"/>
      <c r="Y714" s="36"/>
      <c r="Z714" s="36"/>
      <c r="AA714" s="36"/>
    </row>
    <row r="715" spans="1:27" x14ac:dyDescent="0.25">
      <c r="A715" s="36"/>
      <c r="B715" s="36"/>
      <c r="C715" s="36"/>
      <c r="D715" s="36"/>
      <c r="E715" s="36"/>
      <c r="F715" s="36"/>
      <c r="G715" s="36"/>
      <c r="H715" s="36"/>
      <c r="I715" s="36"/>
      <c r="J715" s="36"/>
      <c r="K715" s="36"/>
      <c r="L715" s="36"/>
      <c r="M715" s="36"/>
      <c r="N715" s="36"/>
      <c r="O715" s="36"/>
      <c r="P715" s="36"/>
      <c r="Q715" s="36"/>
      <c r="R715" s="38"/>
      <c r="S715" s="36"/>
      <c r="T715" s="36"/>
      <c r="U715" s="36"/>
      <c r="V715" s="36"/>
      <c r="W715" s="36"/>
      <c r="X715" s="36"/>
      <c r="Y715" s="36"/>
      <c r="Z715" s="36"/>
      <c r="AA715" s="36"/>
    </row>
    <row r="716" spans="1:27" x14ac:dyDescent="0.25">
      <c r="A716" s="36"/>
      <c r="B716" s="36"/>
      <c r="C716" s="36"/>
      <c r="D716" s="36"/>
      <c r="E716" s="36"/>
      <c r="F716" s="36"/>
      <c r="G716" s="36"/>
      <c r="H716" s="36"/>
      <c r="I716" s="36"/>
      <c r="J716" s="36"/>
      <c r="K716" s="36"/>
      <c r="L716" s="36"/>
      <c r="M716" s="36"/>
      <c r="N716" s="36"/>
      <c r="O716" s="36"/>
      <c r="P716" s="36"/>
      <c r="Q716" s="36"/>
      <c r="R716" s="38"/>
      <c r="S716" s="36"/>
      <c r="T716" s="36"/>
      <c r="U716" s="36"/>
      <c r="V716" s="36"/>
      <c r="W716" s="36"/>
      <c r="X716" s="36"/>
      <c r="Y716" s="36"/>
      <c r="Z716" s="36"/>
      <c r="AA716" s="36"/>
    </row>
    <row r="717" spans="1:27" x14ac:dyDescent="0.25">
      <c r="A717" s="36"/>
      <c r="B717" s="36"/>
      <c r="C717" s="36"/>
      <c r="D717" s="36"/>
      <c r="E717" s="36"/>
      <c r="F717" s="36"/>
      <c r="G717" s="36"/>
      <c r="H717" s="36"/>
      <c r="I717" s="36"/>
      <c r="J717" s="36"/>
      <c r="K717" s="36"/>
      <c r="L717" s="36"/>
      <c r="M717" s="36"/>
      <c r="N717" s="36"/>
      <c r="O717" s="36"/>
      <c r="P717" s="36"/>
      <c r="Q717" s="36"/>
      <c r="R717" s="38"/>
      <c r="S717" s="36"/>
      <c r="T717" s="36"/>
      <c r="U717" s="36"/>
      <c r="V717" s="36"/>
      <c r="W717" s="36"/>
      <c r="X717" s="36"/>
      <c r="Y717" s="36"/>
      <c r="Z717" s="36"/>
      <c r="AA717" s="36"/>
    </row>
    <row r="718" spans="1:27" x14ac:dyDescent="0.25">
      <c r="A718" s="36"/>
      <c r="B718" s="36"/>
      <c r="C718" s="36"/>
      <c r="D718" s="36"/>
      <c r="E718" s="36"/>
      <c r="F718" s="36"/>
      <c r="G718" s="36"/>
      <c r="H718" s="36"/>
      <c r="I718" s="36"/>
      <c r="J718" s="36"/>
      <c r="K718" s="36"/>
      <c r="L718" s="36"/>
      <c r="M718" s="36"/>
      <c r="N718" s="36"/>
      <c r="O718" s="36"/>
      <c r="P718" s="36"/>
      <c r="Q718" s="36"/>
      <c r="R718" s="38"/>
      <c r="S718" s="36"/>
      <c r="T718" s="36"/>
      <c r="U718" s="36"/>
      <c r="V718" s="36"/>
      <c r="W718" s="36"/>
      <c r="X718" s="36"/>
      <c r="Y718" s="36"/>
      <c r="Z718" s="36"/>
      <c r="AA718" s="36"/>
    </row>
    <row r="719" spans="1:27" x14ac:dyDescent="0.25">
      <c r="A719" s="36"/>
      <c r="B719" s="36"/>
      <c r="C719" s="36"/>
      <c r="D719" s="36"/>
      <c r="E719" s="36"/>
      <c r="F719" s="36"/>
      <c r="G719" s="36"/>
      <c r="H719" s="36"/>
      <c r="I719" s="36"/>
      <c r="J719" s="36"/>
      <c r="K719" s="36"/>
      <c r="L719" s="36"/>
      <c r="M719" s="36"/>
      <c r="N719" s="36"/>
      <c r="O719" s="36"/>
      <c r="P719" s="36"/>
      <c r="Q719" s="36"/>
      <c r="R719" s="38"/>
      <c r="S719" s="36"/>
      <c r="T719" s="36"/>
      <c r="U719" s="36"/>
      <c r="V719" s="36"/>
      <c r="W719" s="36"/>
      <c r="X719" s="36"/>
      <c r="Y719" s="36"/>
      <c r="Z719" s="36"/>
      <c r="AA719" s="36"/>
    </row>
    <row r="720" spans="1:27" x14ac:dyDescent="0.25">
      <c r="A720" s="36"/>
      <c r="B720" s="36"/>
      <c r="C720" s="36"/>
      <c r="D720" s="36"/>
      <c r="E720" s="36"/>
      <c r="F720" s="36"/>
      <c r="G720" s="36"/>
      <c r="H720" s="36"/>
      <c r="I720" s="36"/>
      <c r="J720" s="36"/>
      <c r="K720" s="36"/>
      <c r="L720" s="36"/>
      <c r="M720" s="36"/>
      <c r="N720" s="36"/>
      <c r="O720" s="36"/>
      <c r="P720" s="36"/>
      <c r="Q720" s="36"/>
      <c r="R720" s="38"/>
      <c r="S720" s="36"/>
      <c r="T720" s="36"/>
      <c r="U720" s="36"/>
      <c r="V720" s="36"/>
      <c r="W720" s="36"/>
      <c r="X720" s="36"/>
      <c r="Y720" s="36"/>
      <c r="Z720" s="36"/>
      <c r="AA720" s="36"/>
    </row>
    <row r="721" spans="1:27" x14ac:dyDescent="0.25">
      <c r="A721" s="36"/>
      <c r="B721" s="36"/>
      <c r="C721" s="36"/>
      <c r="D721" s="36"/>
      <c r="E721" s="36"/>
      <c r="F721" s="36"/>
      <c r="G721" s="36"/>
      <c r="H721" s="36"/>
      <c r="I721" s="36"/>
      <c r="J721" s="36"/>
      <c r="K721" s="36"/>
      <c r="L721" s="36"/>
      <c r="M721" s="36"/>
      <c r="N721" s="36"/>
      <c r="O721" s="36"/>
      <c r="P721" s="36"/>
      <c r="Q721" s="36"/>
      <c r="R721" s="38"/>
      <c r="S721" s="36"/>
      <c r="T721" s="36"/>
      <c r="U721" s="36"/>
      <c r="V721" s="36"/>
      <c r="W721" s="36"/>
      <c r="X721" s="36"/>
      <c r="Y721" s="36"/>
      <c r="Z721" s="36"/>
      <c r="AA721" s="36"/>
    </row>
    <row r="722" spans="1:27" x14ac:dyDescent="0.25">
      <c r="A722" s="36"/>
      <c r="B722" s="36"/>
      <c r="C722" s="36"/>
      <c r="D722" s="36"/>
      <c r="E722" s="36"/>
      <c r="F722" s="36"/>
      <c r="G722" s="36"/>
      <c r="H722" s="36"/>
      <c r="I722" s="36"/>
      <c r="J722" s="36"/>
      <c r="K722" s="36"/>
      <c r="L722" s="36"/>
      <c r="M722" s="36"/>
      <c r="N722" s="36"/>
      <c r="O722" s="36"/>
      <c r="P722" s="36"/>
      <c r="Q722" s="36"/>
      <c r="R722" s="38"/>
      <c r="S722" s="36"/>
      <c r="T722" s="36"/>
      <c r="U722" s="36"/>
      <c r="V722" s="36"/>
      <c r="W722" s="36"/>
      <c r="X722" s="36"/>
      <c r="Y722" s="36"/>
      <c r="Z722" s="36"/>
      <c r="AA722" s="36"/>
    </row>
    <row r="723" spans="1:27" x14ac:dyDescent="0.25">
      <c r="A723" s="36"/>
      <c r="B723" s="36"/>
      <c r="C723" s="36"/>
      <c r="D723" s="36"/>
      <c r="E723" s="36"/>
      <c r="F723" s="36"/>
      <c r="G723" s="36"/>
      <c r="H723" s="36"/>
      <c r="I723" s="36"/>
      <c r="J723" s="36"/>
      <c r="K723" s="36"/>
      <c r="L723" s="36"/>
      <c r="M723" s="36"/>
      <c r="N723" s="36"/>
      <c r="O723" s="36"/>
      <c r="P723" s="36"/>
      <c r="Q723" s="36"/>
      <c r="R723" s="38"/>
      <c r="S723" s="36"/>
      <c r="T723" s="36"/>
      <c r="U723" s="36"/>
      <c r="V723" s="36"/>
      <c r="W723" s="36"/>
      <c r="X723" s="36"/>
      <c r="Y723" s="36"/>
      <c r="Z723" s="36"/>
      <c r="AA723" s="36"/>
    </row>
    <row r="724" spans="1:27" x14ac:dyDescent="0.25">
      <c r="A724" s="36"/>
      <c r="B724" s="36"/>
      <c r="C724" s="36"/>
      <c r="D724" s="36"/>
      <c r="E724" s="36"/>
      <c r="F724" s="36"/>
      <c r="G724" s="36"/>
      <c r="H724" s="36"/>
      <c r="I724" s="36"/>
      <c r="J724" s="36"/>
      <c r="K724" s="36"/>
      <c r="L724" s="36"/>
      <c r="M724" s="36"/>
      <c r="N724" s="36"/>
      <c r="O724" s="36"/>
      <c r="P724" s="36"/>
      <c r="Q724" s="36"/>
      <c r="R724" s="38"/>
      <c r="S724" s="36"/>
      <c r="T724" s="36"/>
      <c r="U724" s="36"/>
      <c r="V724" s="36"/>
      <c r="W724" s="36"/>
      <c r="X724" s="36"/>
      <c r="Y724" s="36"/>
      <c r="Z724" s="36"/>
      <c r="AA724" s="36"/>
    </row>
    <row r="725" spans="1:27" x14ac:dyDescent="0.25">
      <c r="A725" s="36"/>
      <c r="B725" s="36"/>
      <c r="C725" s="36"/>
      <c r="D725" s="36"/>
      <c r="E725" s="36"/>
      <c r="F725" s="36"/>
      <c r="G725" s="36"/>
      <c r="H725" s="36"/>
      <c r="I725" s="36"/>
      <c r="J725" s="36"/>
      <c r="K725" s="36"/>
      <c r="L725" s="36"/>
      <c r="M725" s="36"/>
      <c r="N725" s="36"/>
      <c r="O725" s="36"/>
      <c r="P725" s="36"/>
      <c r="Q725" s="36"/>
      <c r="R725" s="38"/>
      <c r="S725" s="36"/>
      <c r="T725" s="36"/>
      <c r="U725" s="36"/>
      <c r="V725" s="36"/>
      <c r="W725" s="36"/>
      <c r="X725" s="36"/>
      <c r="Y725" s="36"/>
      <c r="Z725" s="36"/>
      <c r="AA725" s="36"/>
    </row>
    <row r="726" spans="1:27" x14ac:dyDescent="0.25">
      <c r="A726" s="36"/>
      <c r="B726" s="36"/>
      <c r="C726" s="36"/>
      <c r="D726" s="36"/>
      <c r="E726" s="36"/>
      <c r="F726" s="36"/>
      <c r="G726" s="36"/>
      <c r="H726" s="36"/>
      <c r="I726" s="36"/>
      <c r="J726" s="36"/>
      <c r="K726" s="36"/>
      <c r="L726" s="36"/>
      <c r="M726" s="36"/>
      <c r="N726" s="36"/>
      <c r="O726" s="36"/>
      <c r="P726" s="36"/>
      <c r="Q726" s="36"/>
      <c r="R726" s="38"/>
      <c r="S726" s="36"/>
      <c r="T726" s="36"/>
      <c r="U726" s="36"/>
      <c r="V726" s="36"/>
      <c r="W726" s="36"/>
      <c r="X726" s="36"/>
      <c r="Y726" s="36"/>
      <c r="Z726" s="36"/>
      <c r="AA726" s="36"/>
    </row>
    <row r="727" spans="1:27" x14ac:dyDescent="0.25">
      <c r="A727" s="36"/>
      <c r="B727" s="36"/>
      <c r="C727" s="36"/>
      <c r="D727" s="36"/>
      <c r="E727" s="36"/>
      <c r="F727" s="36"/>
      <c r="G727" s="36"/>
      <c r="H727" s="36"/>
      <c r="I727" s="36"/>
      <c r="J727" s="36"/>
      <c r="K727" s="36"/>
      <c r="L727" s="36"/>
      <c r="M727" s="36"/>
      <c r="N727" s="36"/>
      <c r="O727" s="36"/>
      <c r="P727" s="36"/>
      <c r="Q727" s="36"/>
      <c r="R727" s="38"/>
      <c r="S727" s="36"/>
      <c r="T727" s="36"/>
      <c r="U727" s="36"/>
      <c r="V727" s="36"/>
      <c r="W727" s="36"/>
      <c r="X727" s="36"/>
      <c r="Y727" s="36"/>
      <c r="Z727" s="36"/>
      <c r="AA727" s="36"/>
    </row>
    <row r="728" spans="1:27" x14ac:dyDescent="0.25">
      <c r="A728" s="36"/>
      <c r="B728" s="36"/>
      <c r="C728" s="36"/>
      <c r="D728" s="36"/>
      <c r="E728" s="36"/>
      <c r="F728" s="36"/>
      <c r="G728" s="36"/>
      <c r="H728" s="36"/>
      <c r="I728" s="36"/>
      <c r="J728" s="36"/>
      <c r="K728" s="36"/>
      <c r="L728" s="36"/>
      <c r="M728" s="36"/>
      <c r="N728" s="36"/>
      <c r="O728" s="36"/>
      <c r="P728" s="36"/>
      <c r="Q728" s="36"/>
      <c r="R728" s="38"/>
      <c r="S728" s="36"/>
      <c r="T728" s="36"/>
      <c r="U728" s="36"/>
      <c r="V728" s="36"/>
      <c r="W728" s="36"/>
      <c r="X728" s="36"/>
      <c r="Y728" s="36"/>
      <c r="Z728" s="36"/>
      <c r="AA728" s="36"/>
    </row>
    <row r="729" spans="1:27" x14ac:dyDescent="0.25">
      <c r="A729" s="36"/>
      <c r="B729" s="36"/>
      <c r="C729" s="36"/>
      <c r="D729" s="36"/>
      <c r="E729" s="36"/>
      <c r="F729" s="36"/>
      <c r="G729" s="36"/>
      <c r="H729" s="36"/>
      <c r="I729" s="36"/>
      <c r="J729" s="36"/>
      <c r="K729" s="36"/>
      <c r="L729" s="36"/>
      <c r="M729" s="36"/>
      <c r="N729" s="36"/>
      <c r="O729" s="36"/>
      <c r="P729" s="36"/>
      <c r="Q729" s="36"/>
      <c r="R729" s="38"/>
      <c r="S729" s="36"/>
      <c r="T729" s="36"/>
      <c r="U729" s="36"/>
      <c r="V729" s="36"/>
      <c r="W729" s="36"/>
      <c r="X729" s="36"/>
      <c r="Y729" s="36"/>
      <c r="Z729" s="36"/>
      <c r="AA729" s="36"/>
    </row>
    <row r="730" spans="1:27" x14ac:dyDescent="0.25">
      <c r="A730" s="36"/>
      <c r="B730" s="36"/>
      <c r="C730" s="36"/>
      <c r="D730" s="36"/>
      <c r="E730" s="36"/>
      <c r="F730" s="36"/>
      <c r="G730" s="36"/>
      <c r="H730" s="36"/>
      <c r="I730" s="36"/>
      <c r="J730" s="36"/>
      <c r="K730" s="36"/>
      <c r="L730" s="36"/>
      <c r="M730" s="36"/>
      <c r="N730" s="36"/>
      <c r="O730" s="36"/>
      <c r="P730" s="36"/>
      <c r="Q730" s="36"/>
      <c r="R730" s="38"/>
      <c r="S730" s="36"/>
      <c r="T730" s="36"/>
      <c r="U730" s="36"/>
      <c r="V730" s="36"/>
      <c r="W730" s="36"/>
      <c r="X730" s="36"/>
      <c r="Y730" s="36"/>
      <c r="Z730" s="36"/>
      <c r="AA730" s="36"/>
    </row>
    <row r="731" spans="1:27" x14ac:dyDescent="0.25">
      <c r="A731" s="36"/>
      <c r="B731" s="36"/>
      <c r="C731" s="36"/>
      <c r="D731" s="36"/>
      <c r="E731" s="36"/>
      <c r="F731" s="36"/>
      <c r="G731" s="36"/>
      <c r="H731" s="36"/>
      <c r="I731" s="36"/>
      <c r="J731" s="36"/>
      <c r="K731" s="36"/>
      <c r="L731" s="36"/>
      <c r="M731" s="36"/>
      <c r="N731" s="36"/>
      <c r="O731" s="36"/>
      <c r="P731" s="36"/>
      <c r="Q731" s="36"/>
      <c r="R731" s="38"/>
      <c r="S731" s="36"/>
      <c r="T731" s="36"/>
      <c r="U731" s="36"/>
      <c r="V731" s="36"/>
      <c r="W731" s="36"/>
      <c r="X731" s="36"/>
      <c r="Y731" s="36"/>
      <c r="Z731" s="36"/>
      <c r="AA731" s="36"/>
    </row>
    <row r="732" spans="1:27" x14ac:dyDescent="0.25">
      <c r="A732" s="36"/>
      <c r="B732" s="36"/>
      <c r="C732" s="36"/>
      <c r="D732" s="36"/>
      <c r="E732" s="36"/>
      <c r="F732" s="36"/>
      <c r="G732" s="36"/>
      <c r="H732" s="36"/>
      <c r="I732" s="36"/>
      <c r="J732" s="36"/>
      <c r="K732" s="36"/>
      <c r="L732" s="36"/>
      <c r="M732" s="36"/>
      <c r="N732" s="36"/>
      <c r="O732" s="36"/>
      <c r="P732" s="36"/>
      <c r="Q732" s="36"/>
      <c r="R732" s="38"/>
      <c r="S732" s="36"/>
      <c r="T732" s="36"/>
      <c r="U732" s="36"/>
      <c r="V732" s="36"/>
      <c r="W732" s="36"/>
      <c r="X732" s="36"/>
      <c r="Y732" s="36"/>
      <c r="Z732" s="36"/>
      <c r="AA732" s="36"/>
    </row>
    <row r="733" spans="1:27" x14ac:dyDescent="0.25">
      <c r="A733" s="36"/>
      <c r="B733" s="36"/>
      <c r="C733" s="36"/>
      <c r="D733" s="36"/>
      <c r="E733" s="36"/>
      <c r="F733" s="36"/>
      <c r="G733" s="36"/>
      <c r="H733" s="36"/>
      <c r="I733" s="36"/>
      <c r="J733" s="36"/>
      <c r="K733" s="36"/>
      <c r="L733" s="36"/>
      <c r="M733" s="36"/>
      <c r="N733" s="36"/>
      <c r="O733" s="36"/>
      <c r="P733" s="36"/>
      <c r="Q733" s="36"/>
      <c r="R733" s="38"/>
      <c r="S733" s="36"/>
      <c r="T733" s="36"/>
      <c r="U733" s="36"/>
      <c r="V733" s="36"/>
      <c r="W733" s="36"/>
      <c r="X733" s="36"/>
      <c r="Y733" s="36"/>
      <c r="Z733" s="36"/>
      <c r="AA733" s="36"/>
    </row>
    <row r="734" spans="1:27" x14ac:dyDescent="0.25">
      <c r="A734" s="36"/>
      <c r="B734" s="36"/>
      <c r="C734" s="36"/>
      <c r="D734" s="36"/>
      <c r="E734" s="36"/>
      <c r="F734" s="36"/>
      <c r="G734" s="36"/>
      <c r="H734" s="36"/>
      <c r="I734" s="36"/>
      <c r="J734" s="36"/>
      <c r="K734" s="36"/>
      <c r="L734" s="36"/>
      <c r="M734" s="36"/>
      <c r="N734" s="36"/>
      <c r="O734" s="36"/>
      <c r="P734" s="36"/>
      <c r="Q734" s="36"/>
      <c r="R734" s="38"/>
      <c r="S734" s="36"/>
      <c r="T734" s="36"/>
      <c r="U734" s="36"/>
      <c r="V734" s="36"/>
      <c r="W734" s="36"/>
      <c r="X734" s="36"/>
      <c r="Y734" s="36"/>
      <c r="Z734" s="36"/>
      <c r="AA734" s="36"/>
    </row>
    <row r="735" spans="1:27" x14ac:dyDescent="0.25">
      <c r="A735" s="36"/>
      <c r="B735" s="36"/>
      <c r="C735" s="36"/>
      <c r="D735" s="36"/>
      <c r="E735" s="36"/>
      <c r="F735" s="36"/>
      <c r="G735" s="36"/>
      <c r="H735" s="36"/>
      <c r="I735" s="36"/>
      <c r="J735" s="36"/>
      <c r="K735" s="36"/>
      <c r="L735" s="36"/>
      <c r="M735" s="36"/>
      <c r="N735" s="36"/>
      <c r="O735" s="36"/>
      <c r="P735" s="36"/>
      <c r="Q735" s="36"/>
      <c r="R735" s="38"/>
      <c r="S735" s="36"/>
      <c r="T735" s="36"/>
      <c r="U735" s="36"/>
      <c r="V735" s="36"/>
      <c r="W735" s="36"/>
      <c r="X735" s="36"/>
      <c r="Y735" s="36"/>
      <c r="Z735" s="36"/>
      <c r="AA735" s="36"/>
    </row>
    <row r="736" spans="1:27" x14ac:dyDescent="0.25">
      <c r="A736" s="36"/>
      <c r="B736" s="36"/>
      <c r="C736" s="36"/>
      <c r="D736" s="36"/>
      <c r="E736" s="36"/>
      <c r="F736" s="36"/>
      <c r="G736" s="36"/>
      <c r="H736" s="36"/>
      <c r="I736" s="36"/>
      <c r="J736" s="36"/>
      <c r="K736" s="36"/>
      <c r="L736" s="36"/>
      <c r="M736" s="36"/>
      <c r="N736" s="36"/>
      <c r="O736" s="36"/>
      <c r="P736" s="36"/>
      <c r="Q736" s="36"/>
      <c r="R736" s="38"/>
      <c r="S736" s="36"/>
      <c r="T736" s="36"/>
      <c r="U736" s="36"/>
      <c r="V736" s="36"/>
      <c r="W736" s="36"/>
      <c r="X736" s="36"/>
      <c r="Y736" s="36"/>
      <c r="Z736" s="36"/>
      <c r="AA736" s="36"/>
    </row>
    <row r="737" spans="1:27" x14ac:dyDescent="0.25">
      <c r="A737" s="36"/>
      <c r="B737" s="36"/>
      <c r="C737" s="36"/>
      <c r="D737" s="36"/>
      <c r="E737" s="36"/>
      <c r="F737" s="36"/>
      <c r="G737" s="36"/>
      <c r="H737" s="36"/>
      <c r="I737" s="36"/>
      <c r="J737" s="36"/>
      <c r="K737" s="36"/>
      <c r="L737" s="36"/>
      <c r="M737" s="36"/>
      <c r="N737" s="36"/>
      <c r="O737" s="36"/>
      <c r="P737" s="36"/>
      <c r="Q737" s="36"/>
      <c r="R737" s="38"/>
      <c r="S737" s="36"/>
      <c r="T737" s="36"/>
      <c r="U737" s="36"/>
      <c r="V737" s="36"/>
      <c r="W737" s="36"/>
      <c r="X737" s="36"/>
      <c r="Y737" s="36"/>
      <c r="Z737" s="36"/>
      <c r="AA737" s="36"/>
    </row>
    <row r="738" spans="1:27" x14ac:dyDescent="0.25">
      <c r="A738" s="36"/>
      <c r="B738" s="36"/>
      <c r="C738" s="36"/>
      <c r="D738" s="36"/>
      <c r="E738" s="36"/>
      <c r="F738" s="36"/>
      <c r="G738" s="36"/>
      <c r="H738" s="36"/>
      <c r="I738" s="36"/>
      <c r="J738" s="36"/>
      <c r="K738" s="36"/>
      <c r="L738" s="36"/>
      <c r="M738" s="36"/>
      <c r="N738" s="36"/>
      <c r="O738" s="36"/>
      <c r="P738" s="36"/>
      <c r="Q738" s="36"/>
      <c r="R738" s="38"/>
      <c r="S738" s="36"/>
      <c r="T738" s="36"/>
      <c r="U738" s="36"/>
      <c r="V738" s="36"/>
      <c r="W738" s="36"/>
      <c r="X738" s="36"/>
      <c r="Y738" s="36"/>
      <c r="Z738" s="36"/>
      <c r="AA738" s="36"/>
    </row>
    <row r="739" spans="1:27" x14ac:dyDescent="0.25">
      <c r="A739" s="36"/>
      <c r="B739" s="36"/>
      <c r="C739" s="36"/>
      <c r="D739" s="36"/>
      <c r="E739" s="36"/>
      <c r="F739" s="36"/>
      <c r="G739" s="36"/>
      <c r="H739" s="36"/>
      <c r="I739" s="36"/>
      <c r="J739" s="36"/>
      <c r="K739" s="36"/>
      <c r="L739" s="36"/>
      <c r="M739" s="36"/>
      <c r="N739" s="36"/>
      <c r="O739" s="36"/>
      <c r="P739" s="36"/>
      <c r="Q739" s="36"/>
      <c r="R739" s="38"/>
      <c r="S739" s="36"/>
      <c r="T739" s="36"/>
      <c r="U739" s="36"/>
      <c r="V739" s="36"/>
      <c r="W739" s="36"/>
      <c r="X739" s="36"/>
      <c r="Y739" s="36"/>
      <c r="Z739" s="36"/>
      <c r="AA739" s="36"/>
    </row>
    <row r="740" spans="1:27" x14ac:dyDescent="0.25">
      <c r="A740" s="36"/>
      <c r="B740" s="36"/>
      <c r="C740" s="36"/>
      <c r="D740" s="36"/>
      <c r="E740" s="36"/>
      <c r="F740" s="36"/>
      <c r="G740" s="36"/>
      <c r="H740" s="36"/>
      <c r="I740" s="36"/>
      <c r="J740" s="36"/>
      <c r="K740" s="36"/>
      <c r="L740" s="36"/>
      <c r="M740" s="36"/>
      <c r="N740" s="36"/>
      <c r="O740" s="36"/>
      <c r="P740" s="36"/>
      <c r="Q740" s="36"/>
      <c r="R740" s="38"/>
      <c r="S740" s="36"/>
      <c r="T740" s="36"/>
      <c r="U740" s="36"/>
      <c r="V740" s="36"/>
      <c r="W740" s="36"/>
      <c r="X740" s="36"/>
      <c r="Y740" s="36"/>
      <c r="Z740" s="36"/>
      <c r="AA740" s="36"/>
    </row>
    <row r="741" spans="1:27" x14ac:dyDescent="0.25">
      <c r="A741" s="36"/>
      <c r="B741" s="36"/>
      <c r="C741" s="36"/>
      <c r="D741" s="36"/>
      <c r="E741" s="36"/>
      <c r="F741" s="36"/>
      <c r="G741" s="36"/>
      <c r="H741" s="36"/>
      <c r="I741" s="36"/>
      <c r="J741" s="36"/>
      <c r="K741" s="36"/>
      <c r="L741" s="36"/>
      <c r="M741" s="36"/>
      <c r="N741" s="36"/>
      <c r="O741" s="36"/>
      <c r="P741" s="36"/>
      <c r="Q741" s="36"/>
      <c r="R741" s="38"/>
      <c r="S741" s="36"/>
      <c r="T741" s="36"/>
      <c r="U741" s="36"/>
      <c r="V741" s="36"/>
      <c r="W741" s="36"/>
      <c r="X741" s="36"/>
      <c r="Y741" s="36"/>
      <c r="Z741" s="36"/>
      <c r="AA741" s="36"/>
    </row>
    <row r="742" spans="1:27" x14ac:dyDescent="0.25">
      <c r="A742" s="36"/>
      <c r="B742" s="36"/>
      <c r="C742" s="36"/>
      <c r="D742" s="36"/>
      <c r="E742" s="36"/>
      <c r="F742" s="36"/>
      <c r="G742" s="36"/>
      <c r="H742" s="36"/>
      <c r="I742" s="36"/>
      <c r="J742" s="36"/>
      <c r="K742" s="36"/>
      <c r="L742" s="36"/>
      <c r="M742" s="36"/>
      <c r="N742" s="36"/>
      <c r="O742" s="36"/>
      <c r="P742" s="36"/>
      <c r="Q742" s="36"/>
      <c r="R742" s="38"/>
      <c r="S742" s="36"/>
      <c r="T742" s="36"/>
      <c r="U742" s="36"/>
      <c r="V742" s="36"/>
      <c r="W742" s="36"/>
      <c r="X742" s="36"/>
      <c r="Y742" s="36"/>
      <c r="Z742" s="36"/>
      <c r="AA742" s="36"/>
    </row>
    <row r="743" spans="1:27" x14ac:dyDescent="0.25">
      <c r="A743" s="36"/>
      <c r="B743" s="36"/>
      <c r="C743" s="36"/>
      <c r="D743" s="36"/>
      <c r="E743" s="36"/>
      <c r="F743" s="36"/>
      <c r="G743" s="36"/>
      <c r="H743" s="36"/>
      <c r="I743" s="36"/>
      <c r="J743" s="36"/>
      <c r="K743" s="36"/>
      <c r="L743" s="36"/>
      <c r="M743" s="36"/>
      <c r="N743" s="36"/>
      <c r="O743" s="36"/>
      <c r="P743" s="36"/>
      <c r="Q743" s="36"/>
      <c r="R743" s="38"/>
      <c r="S743" s="36"/>
      <c r="T743" s="36"/>
      <c r="U743" s="36"/>
      <c r="V743" s="36"/>
      <c r="W743" s="36"/>
      <c r="X743" s="36"/>
      <c r="Y743" s="36"/>
      <c r="Z743" s="36"/>
      <c r="AA743" s="36"/>
    </row>
    <row r="744" spans="1:27" x14ac:dyDescent="0.25">
      <c r="A744" s="36"/>
      <c r="B744" s="36"/>
      <c r="C744" s="36"/>
      <c r="D744" s="36"/>
      <c r="E744" s="36"/>
      <c r="F744" s="36"/>
      <c r="G744" s="36"/>
      <c r="H744" s="36"/>
      <c r="I744" s="36"/>
      <c r="J744" s="36"/>
      <c r="K744" s="36"/>
      <c r="L744" s="36"/>
      <c r="M744" s="36"/>
      <c r="N744" s="36"/>
      <c r="O744" s="36"/>
      <c r="P744" s="36"/>
      <c r="Q744" s="36"/>
      <c r="R744" s="38"/>
      <c r="S744" s="36"/>
      <c r="T744" s="36"/>
      <c r="U744" s="36"/>
      <c r="V744" s="36"/>
      <c r="W744" s="36"/>
      <c r="X744" s="36"/>
      <c r="Y744" s="36"/>
      <c r="Z744" s="36"/>
      <c r="AA744" s="36"/>
    </row>
    <row r="745" spans="1:27" x14ac:dyDescent="0.25">
      <c r="A745" s="36"/>
      <c r="B745" s="36"/>
      <c r="C745" s="36"/>
      <c r="D745" s="36"/>
      <c r="E745" s="36"/>
      <c r="F745" s="36"/>
      <c r="G745" s="36"/>
      <c r="H745" s="36"/>
      <c r="I745" s="36"/>
      <c r="J745" s="36"/>
      <c r="K745" s="36"/>
      <c r="L745" s="36"/>
      <c r="M745" s="36"/>
      <c r="N745" s="36"/>
      <c r="O745" s="36"/>
      <c r="P745" s="36"/>
      <c r="Q745" s="36"/>
      <c r="R745" s="38"/>
      <c r="S745" s="36"/>
      <c r="T745" s="36"/>
      <c r="U745" s="36"/>
      <c r="V745" s="36"/>
      <c r="W745" s="36"/>
      <c r="X745" s="36"/>
      <c r="Y745" s="36"/>
      <c r="Z745" s="36"/>
      <c r="AA745" s="36"/>
    </row>
    <row r="746" spans="1:27" x14ac:dyDescent="0.25">
      <c r="A746" s="36"/>
      <c r="B746" s="36"/>
      <c r="C746" s="36"/>
      <c r="D746" s="36"/>
      <c r="E746" s="36"/>
      <c r="F746" s="36"/>
      <c r="G746" s="36"/>
      <c r="H746" s="36"/>
      <c r="I746" s="36"/>
      <c r="J746" s="36"/>
      <c r="K746" s="36"/>
      <c r="L746" s="36"/>
      <c r="M746" s="36"/>
      <c r="N746" s="36"/>
      <c r="O746" s="36"/>
      <c r="P746" s="36"/>
      <c r="Q746" s="36"/>
      <c r="R746" s="38"/>
      <c r="S746" s="36"/>
      <c r="T746" s="36"/>
      <c r="U746" s="36"/>
      <c r="V746" s="36"/>
      <c r="W746" s="36"/>
      <c r="X746" s="36"/>
      <c r="Y746" s="36"/>
      <c r="Z746" s="36"/>
      <c r="AA746" s="36"/>
    </row>
    <row r="747" spans="1:27" x14ac:dyDescent="0.25">
      <c r="A747" s="36"/>
      <c r="B747" s="36"/>
      <c r="C747" s="36"/>
      <c r="D747" s="36"/>
      <c r="E747" s="36"/>
      <c r="F747" s="36"/>
      <c r="G747" s="36"/>
      <c r="H747" s="36"/>
      <c r="I747" s="36"/>
      <c r="J747" s="36"/>
      <c r="K747" s="36"/>
      <c r="L747" s="36"/>
      <c r="M747" s="36"/>
      <c r="N747" s="36"/>
      <c r="O747" s="36"/>
      <c r="P747" s="36"/>
      <c r="Q747" s="36"/>
      <c r="R747" s="38"/>
      <c r="S747" s="36"/>
      <c r="T747" s="36"/>
      <c r="U747" s="36"/>
      <c r="V747" s="36"/>
      <c r="W747" s="36"/>
      <c r="X747" s="36"/>
      <c r="Y747" s="36"/>
      <c r="Z747" s="36"/>
      <c r="AA747" s="36"/>
    </row>
    <row r="748" spans="1:27" x14ac:dyDescent="0.25">
      <c r="A748" s="36"/>
      <c r="B748" s="36"/>
      <c r="C748" s="36"/>
      <c r="D748" s="36"/>
      <c r="E748" s="36"/>
      <c r="F748" s="36"/>
      <c r="G748" s="36"/>
      <c r="H748" s="36"/>
      <c r="I748" s="36"/>
      <c r="J748" s="36"/>
      <c r="K748" s="36"/>
      <c r="L748" s="36"/>
      <c r="M748" s="36"/>
      <c r="N748" s="36"/>
      <c r="O748" s="36"/>
      <c r="P748" s="36"/>
      <c r="Q748" s="36"/>
      <c r="R748" s="38"/>
      <c r="S748" s="36"/>
      <c r="T748" s="36"/>
      <c r="U748" s="36"/>
      <c r="V748" s="36"/>
      <c r="W748" s="36"/>
      <c r="X748" s="36"/>
      <c r="Y748" s="36"/>
      <c r="Z748" s="36"/>
      <c r="AA748" s="36"/>
    </row>
    <row r="749" spans="1:27" x14ac:dyDescent="0.25">
      <c r="A749" s="36"/>
      <c r="B749" s="36"/>
      <c r="C749" s="36"/>
      <c r="D749" s="36"/>
      <c r="E749" s="36"/>
      <c r="F749" s="36"/>
      <c r="G749" s="36"/>
      <c r="H749" s="36"/>
      <c r="I749" s="36"/>
      <c r="J749" s="36"/>
      <c r="K749" s="36"/>
      <c r="L749" s="36"/>
      <c r="M749" s="36"/>
      <c r="N749" s="36"/>
      <c r="O749" s="36"/>
      <c r="P749" s="36"/>
      <c r="Q749" s="36"/>
      <c r="R749" s="38"/>
      <c r="S749" s="36"/>
      <c r="T749" s="36"/>
      <c r="U749" s="36"/>
      <c r="V749" s="36"/>
      <c r="W749" s="36"/>
      <c r="X749" s="36"/>
      <c r="Y749" s="36"/>
      <c r="Z749" s="36"/>
      <c r="AA749" s="36"/>
    </row>
    <row r="750" spans="1:27" x14ac:dyDescent="0.25">
      <c r="A750" s="36"/>
      <c r="B750" s="36"/>
      <c r="C750" s="36"/>
      <c r="D750" s="36"/>
      <c r="E750" s="36"/>
      <c r="F750" s="36"/>
      <c r="G750" s="36"/>
      <c r="H750" s="36"/>
      <c r="I750" s="36"/>
      <c r="J750" s="36"/>
      <c r="K750" s="36"/>
      <c r="L750" s="36"/>
      <c r="M750" s="36"/>
      <c r="N750" s="36"/>
      <c r="O750" s="36"/>
      <c r="P750" s="36"/>
      <c r="Q750" s="36"/>
      <c r="R750" s="38"/>
      <c r="S750" s="36"/>
      <c r="T750" s="36"/>
      <c r="U750" s="36"/>
      <c r="V750" s="36"/>
      <c r="W750" s="36"/>
      <c r="X750" s="36"/>
      <c r="Y750" s="36"/>
      <c r="Z750" s="36"/>
      <c r="AA750" s="36"/>
    </row>
    <row r="751" spans="1:27" x14ac:dyDescent="0.25">
      <c r="A751" s="36"/>
      <c r="B751" s="36"/>
      <c r="C751" s="36"/>
      <c r="D751" s="36"/>
      <c r="E751" s="36"/>
      <c r="F751" s="36"/>
      <c r="G751" s="36"/>
      <c r="H751" s="36"/>
      <c r="I751" s="36"/>
      <c r="J751" s="36"/>
      <c r="K751" s="36"/>
      <c r="L751" s="36"/>
      <c r="M751" s="36"/>
      <c r="N751" s="36"/>
      <c r="O751" s="36"/>
      <c r="P751" s="36"/>
      <c r="Q751" s="36"/>
      <c r="R751" s="38"/>
      <c r="S751" s="36"/>
      <c r="T751" s="36"/>
      <c r="U751" s="36"/>
      <c r="V751" s="36"/>
      <c r="W751" s="36"/>
      <c r="X751" s="36"/>
      <c r="Y751" s="36"/>
      <c r="Z751" s="36"/>
      <c r="AA751" s="36"/>
    </row>
    <row r="752" spans="1:27" x14ac:dyDescent="0.25">
      <c r="A752" s="36"/>
      <c r="B752" s="36"/>
      <c r="C752" s="36"/>
      <c r="D752" s="36"/>
      <c r="E752" s="36"/>
      <c r="F752" s="36"/>
      <c r="G752" s="36"/>
      <c r="H752" s="36"/>
      <c r="I752" s="36"/>
      <c r="J752" s="36"/>
      <c r="K752" s="36"/>
      <c r="L752" s="36"/>
      <c r="M752" s="36"/>
      <c r="N752" s="36"/>
      <c r="O752" s="36"/>
      <c r="P752" s="36"/>
      <c r="Q752" s="36"/>
      <c r="R752" s="38"/>
      <c r="S752" s="36"/>
      <c r="T752" s="36"/>
      <c r="U752" s="36"/>
      <c r="V752" s="36"/>
      <c r="W752" s="36"/>
      <c r="X752" s="36"/>
      <c r="Y752" s="36"/>
      <c r="Z752" s="36"/>
      <c r="AA752" s="36"/>
    </row>
    <row r="753" spans="1:27" x14ac:dyDescent="0.25">
      <c r="A753" s="36"/>
      <c r="B753" s="36"/>
      <c r="C753" s="36"/>
      <c r="D753" s="36"/>
      <c r="E753" s="36"/>
      <c r="F753" s="36"/>
      <c r="G753" s="36"/>
      <c r="H753" s="36"/>
      <c r="I753" s="36"/>
      <c r="J753" s="36"/>
      <c r="K753" s="36"/>
      <c r="L753" s="36"/>
      <c r="M753" s="36"/>
      <c r="N753" s="36"/>
      <c r="O753" s="36"/>
      <c r="P753" s="36"/>
      <c r="Q753" s="36"/>
      <c r="R753" s="38"/>
      <c r="S753" s="36"/>
      <c r="T753" s="36"/>
      <c r="U753" s="36"/>
      <c r="V753" s="36"/>
      <c r="W753" s="36"/>
      <c r="X753" s="36"/>
      <c r="Y753" s="36"/>
      <c r="Z753" s="36"/>
      <c r="AA753" s="36"/>
    </row>
    <row r="754" spans="1:27" x14ac:dyDescent="0.25">
      <c r="A754" s="36"/>
      <c r="B754" s="36"/>
      <c r="C754" s="36"/>
      <c r="D754" s="36"/>
      <c r="E754" s="36"/>
      <c r="F754" s="36"/>
      <c r="G754" s="36"/>
      <c r="H754" s="36"/>
      <c r="I754" s="36"/>
      <c r="J754" s="36"/>
      <c r="K754" s="36"/>
      <c r="L754" s="36"/>
      <c r="M754" s="36"/>
      <c r="N754" s="36"/>
      <c r="O754" s="36"/>
      <c r="P754" s="36"/>
      <c r="Q754" s="36"/>
      <c r="R754" s="38"/>
      <c r="S754" s="36"/>
      <c r="T754" s="36"/>
      <c r="U754" s="36"/>
      <c r="V754" s="36"/>
      <c r="W754" s="36"/>
      <c r="X754" s="36"/>
      <c r="Y754" s="36"/>
      <c r="Z754" s="36"/>
      <c r="AA754" s="36"/>
    </row>
    <row r="755" spans="1:27" x14ac:dyDescent="0.25">
      <c r="A755" s="36"/>
      <c r="B755" s="36"/>
      <c r="C755" s="36"/>
      <c r="D755" s="36"/>
      <c r="E755" s="36"/>
      <c r="F755" s="36"/>
      <c r="G755" s="36"/>
      <c r="H755" s="36"/>
      <c r="I755" s="36"/>
      <c r="J755" s="36"/>
      <c r="K755" s="36"/>
      <c r="L755" s="36"/>
      <c r="M755" s="36"/>
      <c r="N755" s="36"/>
      <c r="O755" s="36"/>
      <c r="P755" s="36"/>
      <c r="Q755" s="36"/>
      <c r="R755" s="38"/>
      <c r="S755" s="36"/>
      <c r="T755" s="36"/>
      <c r="U755" s="36"/>
      <c r="V755" s="36"/>
      <c r="W755" s="36"/>
      <c r="X755" s="36"/>
      <c r="Y755" s="36"/>
      <c r="Z755" s="36"/>
      <c r="AA755" s="36"/>
    </row>
    <row r="756" spans="1:27" x14ac:dyDescent="0.25">
      <c r="A756" s="36"/>
      <c r="B756" s="36"/>
      <c r="C756" s="36"/>
      <c r="D756" s="36"/>
      <c r="E756" s="36"/>
      <c r="F756" s="36"/>
      <c r="G756" s="36"/>
      <c r="H756" s="36"/>
      <c r="I756" s="36"/>
      <c r="J756" s="36"/>
      <c r="K756" s="36"/>
      <c r="L756" s="36"/>
      <c r="M756" s="36"/>
      <c r="N756" s="36"/>
      <c r="O756" s="36"/>
      <c r="P756" s="36"/>
      <c r="Q756" s="36"/>
      <c r="R756" s="38"/>
      <c r="S756" s="36"/>
      <c r="T756" s="36"/>
      <c r="U756" s="36"/>
      <c r="V756" s="36"/>
      <c r="W756" s="36"/>
      <c r="X756" s="36"/>
      <c r="Y756" s="36"/>
      <c r="Z756" s="36"/>
      <c r="AA756" s="36"/>
    </row>
    <row r="757" spans="1:27" x14ac:dyDescent="0.25">
      <c r="A757" s="36"/>
      <c r="B757" s="36"/>
      <c r="C757" s="36"/>
      <c r="D757" s="36"/>
      <c r="E757" s="36"/>
      <c r="F757" s="36"/>
      <c r="G757" s="36"/>
      <c r="H757" s="36"/>
      <c r="I757" s="36"/>
      <c r="J757" s="36"/>
      <c r="K757" s="36"/>
      <c r="L757" s="36"/>
      <c r="M757" s="36"/>
      <c r="N757" s="36"/>
      <c r="O757" s="36"/>
      <c r="P757" s="36"/>
      <c r="Q757" s="36"/>
      <c r="R757" s="38"/>
      <c r="S757" s="36"/>
      <c r="T757" s="36"/>
      <c r="U757" s="36"/>
      <c r="V757" s="36"/>
      <c r="W757" s="36"/>
      <c r="X757" s="36"/>
      <c r="Y757" s="36"/>
      <c r="Z757" s="36"/>
      <c r="AA757" s="36"/>
    </row>
    <row r="758" spans="1:27" x14ac:dyDescent="0.25">
      <c r="A758" s="36"/>
      <c r="B758" s="36"/>
      <c r="C758" s="36"/>
      <c r="D758" s="36"/>
      <c r="E758" s="36"/>
      <c r="F758" s="36"/>
      <c r="G758" s="36"/>
      <c r="H758" s="36"/>
      <c r="I758" s="36"/>
      <c r="J758" s="36"/>
      <c r="K758" s="36"/>
      <c r="L758" s="36"/>
      <c r="M758" s="36"/>
      <c r="N758" s="36"/>
      <c r="O758" s="36"/>
      <c r="P758" s="36"/>
      <c r="Q758" s="36"/>
      <c r="R758" s="38"/>
      <c r="S758" s="36"/>
      <c r="T758" s="36"/>
      <c r="U758" s="36"/>
      <c r="V758" s="36"/>
      <c r="W758" s="36"/>
      <c r="X758" s="36"/>
      <c r="Y758" s="36"/>
      <c r="Z758" s="36"/>
      <c r="AA758" s="36"/>
    </row>
    <row r="759" spans="1:27" x14ac:dyDescent="0.25">
      <c r="A759" s="36"/>
      <c r="B759" s="36"/>
      <c r="C759" s="36"/>
      <c r="D759" s="36"/>
      <c r="E759" s="36"/>
      <c r="F759" s="36"/>
      <c r="G759" s="36"/>
      <c r="H759" s="36"/>
      <c r="I759" s="36"/>
      <c r="J759" s="36"/>
      <c r="K759" s="36"/>
      <c r="L759" s="36"/>
      <c r="M759" s="36"/>
      <c r="N759" s="36"/>
      <c r="O759" s="36"/>
      <c r="P759" s="36"/>
      <c r="Q759" s="36"/>
      <c r="R759" s="38"/>
      <c r="S759" s="36"/>
      <c r="T759" s="36"/>
      <c r="U759" s="36"/>
      <c r="V759" s="36"/>
      <c r="W759" s="36"/>
      <c r="X759" s="36"/>
      <c r="Y759" s="36"/>
      <c r="Z759" s="36"/>
      <c r="AA759" s="36"/>
    </row>
    <row r="760" spans="1:27" x14ac:dyDescent="0.25">
      <c r="A760" s="36"/>
      <c r="B760" s="36"/>
      <c r="C760" s="36"/>
      <c r="D760" s="36"/>
      <c r="E760" s="36"/>
      <c r="F760" s="36"/>
      <c r="G760" s="36"/>
      <c r="H760" s="36"/>
      <c r="I760" s="36"/>
      <c r="J760" s="36"/>
      <c r="K760" s="36"/>
      <c r="L760" s="36"/>
      <c r="M760" s="36"/>
      <c r="N760" s="36"/>
      <c r="O760" s="36"/>
      <c r="P760" s="36"/>
      <c r="Q760" s="36"/>
      <c r="R760" s="38"/>
      <c r="S760" s="36"/>
      <c r="T760" s="36"/>
      <c r="U760" s="36"/>
      <c r="V760" s="36"/>
      <c r="W760" s="36"/>
      <c r="X760" s="36"/>
      <c r="Y760" s="36"/>
      <c r="Z760" s="36"/>
      <c r="AA760" s="36"/>
    </row>
    <row r="761" spans="1:27" x14ac:dyDescent="0.25">
      <c r="A761" s="36"/>
      <c r="B761" s="36"/>
      <c r="C761" s="36"/>
      <c r="D761" s="36"/>
      <c r="E761" s="36"/>
      <c r="F761" s="36"/>
      <c r="G761" s="36"/>
      <c r="H761" s="36"/>
      <c r="I761" s="36"/>
      <c r="J761" s="36"/>
      <c r="K761" s="36"/>
      <c r="L761" s="36"/>
      <c r="M761" s="36"/>
      <c r="N761" s="36"/>
      <c r="O761" s="36"/>
      <c r="P761" s="36"/>
      <c r="Q761" s="36"/>
      <c r="R761" s="38"/>
      <c r="S761" s="36"/>
      <c r="T761" s="36"/>
      <c r="U761" s="36"/>
      <c r="V761" s="36"/>
      <c r="W761" s="36"/>
      <c r="X761" s="36"/>
      <c r="Y761" s="36"/>
      <c r="Z761" s="36"/>
      <c r="AA761" s="36"/>
    </row>
    <row r="762" spans="1:27" x14ac:dyDescent="0.25">
      <c r="A762" s="36"/>
      <c r="B762" s="36"/>
      <c r="C762" s="36"/>
      <c r="D762" s="36"/>
      <c r="E762" s="36"/>
      <c r="F762" s="36"/>
      <c r="G762" s="36"/>
      <c r="H762" s="36"/>
      <c r="I762" s="36"/>
      <c r="J762" s="36"/>
      <c r="K762" s="36"/>
      <c r="L762" s="36"/>
      <c r="M762" s="36"/>
      <c r="N762" s="36"/>
      <c r="O762" s="36"/>
      <c r="P762" s="36"/>
      <c r="Q762" s="36"/>
      <c r="R762" s="38"/>
      <c r="S762" s="36"/>
      <c r="T762" s="36"/>
      <c r="U762" s="36"/>
      <c r="V762" s="36"/>
      <c r="W762" s="36"/>
      <c r="X762" s="36"/>
      <c r="Y762" s="36"/>
      <c r="Z762" s="36"/>
      <c r="AA762" s="36"/>
    </row>
    <row r="763" spans="1:27" x14ac:dyDescent="0.25">
      <c r="A763" s="36"/>
      <c r="B763" s="36"/>
      <c r="C763" s="36"/>
      <c r="D763" s="36"/>
      <c r="E763" s="36"/>
      <c r="F763" s="36"/>
      <c r="G763" s="36"/>
      <c r="H763" s="36"/>
      <c r="I763" s="36"/>
      <c r="J763" s="36"/>
      <c r="K763" s="36"/>
      <c r="L763" s="36"/>
      <c r="M763" s="36"/>
      <c r="N763" s="36"/>
      <c r="O763" s="36"/>
      <c r="P763" s="36"/>
      <c r="Q763" s="36"/>
      <c r="R763" s="38"/>
      <c r="S763" s="36"/>
      <c r="T763" s="36"/>
      <c r="U763" s="36"/>
      <c r="V763" s="36"/>
      <c r="W763" s="36"/>
      <c r="X763" s="36"/>
      <c r="Y763" s="36"/>
      <c r="Z763" s="36"/>
      <c r="AA763" s="36"/>
    </row>
    <row r="764" spans="1:27" x14ac:dyDescent="0.25">
      <c r="A764" s="36"/>
      <c r="B764" s="36"/>
      <c r="C764" s="36"/>
      <c r="D764" s="36"/>
      <c r="E764" s="36"/>
      <c r="F764" s="36"/>
      <c r="G764" s="36"/>
      <c r="H764" s="36"/>
      <c r="I764" s="36"/>
      <c r="J764" s="36"/>
      <c r="K764" s="36"/>
      <c r="L764" s="36"/>
      <c r="M764" s="36"/>
      <c r="N764" s="36"/>
      <c r="O764" s="36"/>
      <c r="P764" s="36"/>
      <c r="Q764" s="36"/>
      <c r="R764" s="38"/>
      <c r="S764" s="36"/>
      <c r="T764" s="36"/>
      <c r="U764" s="36"/>
      <c r="V764" s="36"/>
      <c r="W764" s="36"/>
      <c r="X764" s="36"/>
      <c r="Y764" s="36"/>
      <c r="Z764" s="36"/>
      <c r="AA764" s="36"/>
    </row>
    <row r="765" spans="1:27" x14ac:dyDescent="0.25">
      <c r="A765" s="36"/>
      <c r="B765" s="36"/>
      <c r="C765" s="36"/>
      <c r="D765" s="36"/>
      <c r="E765" s="36"/>
      <c r="F765" s="36"/>
      <c r="G765" s="36"/>
      <c r="H765" s="36"/>
      <c r="I765" s="36"/>
      <c r="J765" s="36"/>
      <c r="K765" s="36"/>
      <c r="L765" s="36"/>
      <c r="M765" s="36"/>
      <c r="N765" s="36"/>
      <c r="O765" s="36"/>
      <c r="P765" s="36"/>
      <c r="Q765" s="36"/>
      <c r="R765" s="38"/>
      <c r="S765" s="36"/>
      <c r="T765" s="36"/>
      <c r="U765" s="36"/>
      <c r="V765" s="36"/>
      <c r="W765" s="36"/>
      <c r="X765" s="36"/>
      <c r="Y765" s="36"/>
      <c r="Z765" s="36"/>
      <c r="AA765" s="36"/>
    </row>
    <row r="766" spans="1:27" x14ac:dyDescent="0.25">
      <c r="A766" s="36"/>
      <c r="B766" s="36"/>
      <c r="C766" s="36"/>
      <c r="D766" s="36"/>
      <c r="E766" s="36"/>
      <c r="F766" s="36"/>
      <c r="G766" s="36"/>
      <c r="H766" s="36"/>
      <c r="I766" s="36"/>
      <c r="J766" s="36"/>
      <c r="K766" s="36"/>
      <c r="L766" s="36"/>
      <c r="M766" s="36"/>
      <c r="N766" s="36"/>
      <c r="O766" s="36"/>
      <c r="P766" s="36"/>
      <c r="Q766" s="36"/>
      <c r="R766" s="38"/>
      <c r="S766" s="36"/>
      <c r="T766" s="36"/>
      <c r="U766" s="36"/>
      <c r="V766" s="36"/>
      <c r="W766" s="36"/>
      <c r="X766" s="36"/>
      <c r="Y766" s="36"/>
      <c r="Z766" s="36"/>
      <c r="AA766" s="36"/>
    </row>
    <row r="767" spans="1:27" x14ac:dyDescent="0.25">
      <c r="A767" s="36"/>
      <c r="B767" s="36"/>
      <c r="C767" s="36"/>
      <c r="D767" s="36"/>
      <c r="E767" s="36"/>
      <c r="F767" s="36"/>
      <c r="G767" s="36"/>
      <c r="H767" s="36"/>
      <c r="I767" s="36"/>
      <c r="J767" s="36"/>
      <c r="K767" s="36"/>
      <c r="L767" s="36"/>
      <c r="M767" s="36"/>
      <c r="N767" s="36"/>
      <c r="O767" s="36"/>
      <c r="P767" s="36"/>
      <c r="Q767" s="36"/>
      <c r="R767" s="38"/>
      <c r="S767" s="36"/>
      <c r="T767" s="36"/>
      <c r="U767" s="36"/>
      <c r="V767" s="36"/>
      <c r="W767" s="36"/>
      <c r="X767" s="36"/>
      <c r="Y767" s="36"/>
      <c r="Z767" s="36"/>
      <c r="AA767" s="36"/>
    </row>
    <row r="768" spans="1:27" x14ac:dyDescent="0.25">
      <c r="A768" s="36"/>
      <c r="B768" s="36"/>
      <c r="C768" s="36"/>
      <c r="D768" s="36"/>
      <c r="E768" s="36"/>
      <c r="F768" s="36"/>
      <c r="G768" s="36"/>
      <c r="H768" s="36"/>
      <c r="I768" s="36"/>
      <c r="J768" s="36"/>
      <c r="K768" s="36"/>
      <c r="L768" s="36"/>
      <c r="M768" s="36"/>
      <c r="N768" s="36"/>
      <c r="O768" s="36"/>
      <c r="P768" s="36"/>
      <c r="Q768" s="36"/>
      <c r="R768" s="38"/>
      <c r="S768" s="36"/>
      <c r="T768" s="36"/>
      <c r="U768" s="36"/>
      <c r="V768" s="36"/>
      <c r="W768" s="36"/>
      <c r="X768" s="36"/>
      <c r="Y768" s="36"/>
      <c r="Z768" s="36"/>
      <c r="AA768" s="36"/>
    </row>
    <row r="769" spans="1:27" x14ac:dyDescent="0.25">
      <c r="A769" s="36"/>
      <c r="B769" s="36"/>
      <c r="C769" s="36"/>
      <c r="D769" s="36"/>
      <c r="E769" s="36"/>
      <c r="F769" s="36"/>
      <c r="G769" s="36"/>
      <c r="H769" s="36"/>
      <c r="I769" s="36"/>
      <c r="J769" s="36"/>
      <c r="K769" s="36"/>
      <c r="L769" s="36"/>
      <c r="M769" s="36"/>
      <c r="N769" s="36"/>
      <c r="O769" s="36"/>
      <c r="P769" s="36"/>
      <c r="Q769" s="36"/>
      <c r="R769" s="38"/>
      <c r="S769" s="36"/>
      <c r="T769" s="36"/>
      <c r="U769" s="36"/>
      <c r="V769" s="36"/>
      <c r="W769" s="36"/>
      <c r="X769" s="36"/>
      <c r="Y769" s="36"/>
      <c r="Z769" s="36"/>
      <c r="AA769" s="36"/>
    </row>
    <row r="770" spans="1:27" x14ac:dyDescent="0.25">
      <c r="A770" s="36"/>
      <c r="B770" s="36"/>
      <c r="C770" s="36"/>
      <c r="D770" s="36"/>
      <c r="E770" s="36"/>
      <c r="F770" s="36"/>
      <c r="G770" s="36"/>
      <c r="H770" s="36"/>
      <c r="I770" s="36"/>
      <c r="J770" s="36"/>
      <c r="K770" s="36"/>
      <c r="L770" s="36"/>
      <c r="M770" s="36"/>
      <c r="N770" s="36"/>
      <c r="O770" s="36"/>
      <c r="P770" s="36"/>
      <c r="Q770" s="36"/>
      <c r="R770" s="38"/>
      <c r="S770" s="36"/>
      <c r="T770" s="36"/>
      <c r="U770" s="36"/>
      <c r="V770" s="36"/>
      <c r="W770" s="36"/>
      <c r="X770" s="36"/>
      <c r="Y770" s="36"/>
      <c r="Z770" s="36"/>
      <c r="AA770" s="36"/>
    </row>
    <row r="771" spans="1:27" x14ac:dyDescent="0.25">
      <c r="A771" s="36"/>
      <c r="B771" s="36"/>
      <c r="C771" s="36"/>
      <c r="D771" s="36"/>
      <c r="E771" s="36"/>
      <c r="F771" s="36"/>
      <c r="G771" s="36"/>
      <c r="H771" s="36"/>
      <c r="I771" s="36"/>
      <c r="J771" s="36"/>
      <c r="K771" s="36"/>
      <c r="L771" s="36"/>
      <c r="M771" s="36"/>
      <c r="N771" s="36"/>
      <c r="O771" s="36"/>
      <c r="P771" s="36"/>
      <c r="Q771" s="36"/>
      <c r="R771" s="38"/>
      <c r="S771" s="36"/>
      <c r="T771" s="36"/>
      <c r="U771" s="36"/>
      <c r="V771" s="36"/>
      <c r="W771" s="36"/>
      <c r="X771" s="36"/>
      <c r="Y771" s="36"/>
      <c r="Z771" s="36"/>
      <c r="AA771" s="36"/>
    </row>
    <row r="772" spans="1:27" x14ac:dyDescent="0.25">
      <c r="A772" s="36"/>
      <c r="B772" s="36"/>
      <c r="C772" s="36"/>
      <c r="D772" s="36"/>
      <c r="E772" s="36"/>
      <c r="F772" s="36"/>
      <c r="G772" s="36"/>
      <c r="H772" s="36"/>
      <c r="I772" s="36"/>
      <c r="J772" s="36"/>
      <c r="K772" s="36"/>
      <c r="L772" s="36"/>
      <c r="M772" s="36"/>
      <c r="N772" s="36"/>
      <c r="O772" s="36"/>
      <c r="P772" s="36"/>
      <c r="Q772" s="36"/>
      <c r="R772" s="38"/>
      <c r="S772" s="36"/>
      <c r="T772" s="36"/>
      <c r="U772" s="36"/>
      <c r="V772" s="36"/>
      <c r="W772" s="36"/>
      <c r="X772" s="36"/>
      <c r="Y772" s="36"/>
      <c r="Z772" s="36"/>
      <c r="AA772" s="36"/>
    </row>
    <row r="773" spans="1:27" x14ac:dyDescent="0.25">
      <c r="A773" s="36"/>
      <c r="B773" s="36"/>
      <c r="C773" s="36"/>
      <c r="D773" s="36"/>
      <c r="E773" s="36"/>
      <c r="F773" s="36"/>
      <c r="G773" s="36"/>
      <c r="H773" s="36"/>
      <c r="I773" s="36"/>
      <c r="J773" s="36"/>
      <c r="K773" s="36"/>
      <c r="L773" s="36"/>
      <c r="M773" s="36"/>
      <c r="N773" s="36"/>
      <c r="O773" s="36"/>
      <c r="P773" s="36"/>
      <c r="Q773" s="36"/>
      <c r="R773" s="38"/>
      <c r="S773" s="36"/>
      <c r="T773" s="36"/>
      <c r="U773" s="36"/>
      <c r="V773" s="36"/>
      <c r="W773" s="36"/>
      <c r="X773" s="36"/>
      <c r="Y773" s="36"/>
      <c r="Z773" s="36"/>
      <c r="AA773" s="36"/>
    </row>
    <row r="774" spans="1:27" x14ac:dyDescent="0.25">
      <c r="A774" s="36"/>
      <c r="B774" s="36"/>
      <c r="C774" s="36"/>
      <c r="D774" s="36"/>
      <c r="E774" s="36"/>
      <c r="F774" s="36"/>
      <c r="G774" s="36"/>
      <c r="H774" s="36"/>
      <c r="I774" s="36"/>
      <c r="J774" s="36"/>
      <c r="K774" s="36"/>
      <c r="L774" s="36"/>
      <c r="M774" s="36"/>
      <c r="N774" s="36"/>
      <c r="O774" s="36"/>
      <c r="P774" s="36"/>
      <c r="Q774" s="36"/>
      <c r="R774" s="38"/>
      <c r="S774" s="36"/>
      <c r="T774" s="36"/>
      <c r="U774" s="36"/>
      <c r="V774" s="36"/>
      <c r="W774" s="36"/>
      <c r="X774" s="36"/>
      <c r="Y774" s="36"/>
      <c r="Z774" s="36"/>
      <c r="AA774" s="36"/>
    </row>
    <row r="775" spans="1:27" x14ac:dyDescent="0.25">
      <c r="A775" s="36"/>
      <c r="B775" s="36"/>
      <c r="C775" s="36"/>
      <c r="D775" s="36"/>
      <c r="E775" s="36"/>
      <c r="F775" s="36"/>
      <c r="G775" s="36"/>
      <c r="H775" s="36"/>
      <c r="I775" s="36"/>
      <c r="J775" s="36"/>
      <c r="K775" s="36"/>
      <c r="L775" s="36"/>
      <c r="M775" s="36"/>
      <c r="N775" s="36"/>
      <c r="O775" s="36"/>
      <c r="P775" s="36"/>
      <c r="Q775" s="36"/>
      <c r="R775" s="38"/>
      <c r="S775" s="36"/>
      <c r="T775" s="36"/>
      <c r="U775" s="36"/>
      <c r="V775" s="36"/>
      <c r="W775" s="36"/>
      <c r="X775" s="36"/>
      <c r="Y775" s="36"/>
      <c r="Z775" s="36"/>
      <c r="AA775" s="36"/>
    </row>
    <row r="776" spans="1:27" x14ac:dyDescent="0.25">
      <c r="A776" s="36"/>
      <c r="B776" s="36"/>
      <c r="C776" s="36"/>
      <c r="D776" s="36"/>
      <c r="E776" s="36"/>
      <c r="F776" s="36"/>
      <c r="G776" s="36"/>
      <c r="H776" s="36"/>
      <c r="I776" s="36"/>
      <c r="J776" s="36"/>
      <c r="K776" s="36"/>
      <c r="L776" s="36"/>
      <c r="M776" s="36"/>
      <c r="N776" s="36"/>
      <c r="O776" s="36"/>
      <c r="P776" s="36"/>
      <c r="Q776" s="36"/>
      <c r="R776" s="38"/>
      <c r="S776" s="36"/>
      <c r="T776" s="36"/>
      <c r="U776" s="36"/>
      <c r="V776" s="36"/>
      <c r="W776" s="36"/>
      <c r="X776" s="36"/>
      <c r="Y776" s="36"/>
      <c r="Z776" s="36"/>
      <c r="AA776" s="36"/>
    </row>
    <row r="777" spans="1:27" x14ac:dyDescent="0.25">
      <c r="A777" s="36"/>
      <c r="B777" s="36"/>
      <c r="C777" s="36"/>
      <c r="D777" s="36"/>
      <c r="E777" s="36"/>
      <c r="F777" s="36"/>
      <c r="G777" s="36"/>
      <c r="H777" s="36"/>
      <c r="I777" s="36"/>
      <c r="J777" s="36"/>
      <c r="K777" s="36"/>
      <c r="L777" s="36"/>
      <c r="M777" s="36"/>
      <c r="N777" s="36"/>
      <c r="O777" s="36"/>
      <c r="P777" s="36"/>
      <c r="Q777" s="36"/>
      <c r="R777" s="38"/>
      <c r="S777" s="36"/>
      <c r="T777" s="36"/>
      <c r="U777" s="36"/>
      <c r="V777" s="36"/>
      <c r="W777" s="36"/>
      <c r="X777" s="36"/>
      <c r="Y777" s="36"/>
      <c r="Z777" s="36"/>
      <c r="AA777" s="36"/>
    </row>
    <row r="778" spans="1:27" x14ac:dyDescent="0.25">
      <c r="A778" s="36"/>
      <c r="B778" s="36"/>
      <c r="C778" s="36"/>
      <c r="D778" s="36"/>
      <c r="E778" s="36"/>
      <c r="F778" s="36"/>
      <c r="G778" s="36"/>
      <c r="H778" s="36"/>
      <c r="I778" s="36"/>
      <c r="J778" s="36"/>
      <c r="K778" s="36"/>
      <c r="L778" s="36"/>
      <c r="M778" s="36"/>
      <c r="N778" s="36"/>
      <c r="O778" s="36"/>
      <c r="P778" s="36"/>
      <c r="Q778" s="36"/>
      <c r="R778" s="38"/>
      <c r="S778" s="36"/>
      <c r="T778" s="36"/>
      <c r="U778" s="36"/>
      <c r="V778" s="36"/>
      <c r="W778" s="36"/>
      <c r="X778" s="36"/>
      <c r="Y778" s="36"/>
      <c r="Z778" s="36"/>
      <c r="AA778" s="36"/>
    </row>
    <row r="779" spans="1:27" x14ac:dyDescent="0.25">
      <c r="A779" s="36"/>
      <c r="B779" s="36"/>
      <c r="C779" s="36"/>
      <c r="D779" s="36"/>
      <c r="E779" s="36"/>
      <c r="F779" s="36"/>
      <c r="G779" s="36"/>
      <c r="H779" s="36"/>
      <c r="I779" s="36"/>
      <c r="J779" s="36"/>
      <c r="K779" s="36"/>
      <c r="L779" s="36"/>
      <c r="M779" s="36"/>
      <c r="N779" s="36"/>
      <c r="O779" s="36"/>
      <c r="P779" s="36"/>
      <c r="Q779" s="36"/>
      <c r="R779" s="38"/>
      <c r="S779" s="36"/>
      <c r="T779" s="36"/>
      <c r="U779" s="36"/>
      <c r="V779" s="36"/>
      <c r="W779" s="36"/>
      <c r="X779" s="36"/>
      <c r="Y779" s="36"/>
      <c r="Z779" s="36"/>
      <c r="AA779" s="36"/>
    </row>
    <row r="780" spans="1:27" x14ac:dyDescent="0.25">
      <c r="A780" s="36"/>
      <c r="B780" s="36"/>
      <c r="C780" s="36"/>
      <c r="D780" s="36"/>
      <c r="E780" s="36"/>
      <c r="F780" s="36"/>
      <c r="G780" s="36"/>
      <c r="H780" s="36"/>
      <c r="I780" s="36"/>
      <c r="J780" s="36"/>
      <c r="K780" s="36"/>
      <c r="L780" s="36"/>
      <c r="M780" s="36"/>
      <c r="N780" s="36"/>
      <c r="O780" s="36"/>
      <c r="P780" s="36"/>
      <c r="Q780" s="36"/>
      <c r="R780" s="38"/>
      <c r="S780" s="36"/>
      <c r="T780" s="36"/>
      <c r="U780" s="36"/>
      <c r="V780" s="36"/>
      <c r="W780" s="36"/>
      <c r="X780" s="36"/>
      <c r="Y780" s="36"/>
      <c r="Z780" s="36"/>
      <c r="AA780" s="36"/>
    </row>
    <row r="781" spans="1:27" x14ac:dyDescent="0.25">
      <c r="A781" s="36"/>
      <c r="B781" s="36"/>
      <c r="C781" s="36"/>
      <c r="D781" s="36"/>
      <c r="E781" s="36"/>
      <c r="F781" s="36"/>
      <c r="G781" s="36"/>
      <c r="H781" s="36"/>
      <c r="I781" s="36"/>
      <c r="J781" s="36"/>
      <c r="K781" s="36"/>
      <c r="L781" s="36"/>
      <c r="M781" s="36"/>
      <c r="N781" s="36"/>
      <c r="O781" s="36"/>
      <c r="P781" s="36"/>
      <c r="Q781" s="36"/>
      <c r="R781" s="38"/>
      <c r="S781" s="36"/>
      <c r="T781" s="36"/>
      <c r="U781" s="36"/>
      <c r="V781" s="36"/>
      <c r="W781" s="36"/>
      <c r="X781" s="36"/>
      <c r="Y781" s="36"/>
      <c r="Z781" s="36"/>
      <c r="AA781" s="36"/>
    </row>
    <row r="782" spans="1:27" x14ac:dyDescent="0.25">
      <c r="A782" s="36"/>
      <c r="B782" s="36"/>
      <c r="C782" s="36"/>
      <c r="D782" s="36"/>
      <c r="E782" s="36"/>
      <c r="F782" s="36"/>
      <c r="G782" s="36"/>
      <c r="H782" s="36"/>
      <c r="I782" s="36"/>
      <c r="J782" s="36"/>
      <c r="K782" s="36"/>
      <c r="L782" s="36"/>
      <c r="M782" s="36"/>
      <c r="N782" s="36"/>
      <c r="O782" s="36"/>
      <c r="P782" s="36"/>
      <c r="Q782" s="36"/>
      <c r="R782" s="38"/>
      <c r="S782" s="36"/>
      <c r="T782" s="36"/>
      <c r="U782" s="36"/>
      <c r="V782" s="36"/>
      <c r="W782" s="36"/>
      <c r="X782" s="36"/>
      <c r="Y782" s="36"/>
      <c r="Z782" s="36"/>
      <c r="AA782" s="36"/>
    </row>
    <row r="783" spans="1:27" x14ac:dyDescent="0.25">
      <c r="A783" s="36"/>
      <c r="B783" s="36"/>
      <c r="C783" s="36"/>
      <c r="D783" s="36"/>
      <c r="E783" s="36"/>
      <c r="F783" s="36"/>
      <c r="G783" s="36"/>
      <c r="H783" s="36"/>
      <c r="I783" s="36"/>
      <c r="J783" s="36"/>
      <c r="K783" s="36"/>
      <c r="L783" s="36"/>
      <c r="M783" s="36"/>
      <c r="N783" s="36"/>
      <c r="O783" s="36"/>
      <c r="P783" s="36"/>
      <c r="Q783" s="36"/>
      <c r="R783" s="38"/>
      <c r="S783" s="36"/>
      <c r="T783" s="36"/>
      <c r="U783" s="36"/>
      <c r="V783" s="36"/>
      <c r="W783" s="36"/>
      <c r="X783" s="36"/>
      <c r="Y783" s="36"/>
      <c r="Z783" s="36"/>
      <c r="AA783" s="36"/>
    </row>
    <row r="784" spans="1:27" x14ac:dyDescent="0.25">
      <c r="A784" s="36"/>
      <c r="B784" s="36"/>
      <c r="C784" s="36"/>
      <c r="D784" s="36"/>
      <c r="E784" s="36"/>
      <c r="F784" s="36"/>
      <c r="G784" s="36"/>
      <c r="H784" s="36"/>
      <c r="I784" s="36"/>
      <c r="J784" s="36"/>
      <c r="K784" s="36"/>
      <c r="L784" s="36"/>
      <c r="M784" s="36"/>
      <c r="N784" s="36"/>
      <c r="O784" s="36"/>
      <c r="P784" s="36"/>
      <c r="Q784" s="36"/>
      <c r="R784" s="38"/>
      <c r="S784" s="36"/>
      <c r="T784" s="36"/>
      <c r="U784" s="36"/>
      <c r="V784" s="36"/>
      <c r="W784" s="36"/>
      <c r="X784" s="36"/>
      <c r="Y784" s="36"/>
      <c r="Z784" s="36"/>
      <c r="AA784" s="36"/>
    </row>
    <row r="785" spans="1:27" x14ac:dyDescent="0.25">
      <c r="A785" s="36"/>
      <c r="B785" s="36"/>
      <c r="C785" s="36"/>
      <c r="D785" s="36"/>
      <c r="E785" s="36"/>
      <c r="F785" s="36"/>
      <c r="G785" s="36"/>
      <c r="H785" s="36"/>
      <c r="I785" s="36"/>
      <c r="J785" s="36"/>
      <c r="K785" s="36"/>
      <c r="L785" s="36"/>
      <c r="M785" s="36"/>
      <c r="N785" s="36"/>
      <c r="O785" s="36"/>
      <c r="P785" s="36"/>
      <c r="Q785" s="36"/>
      <c r="R785" s="38"/>
      <c r="S785" s="36"/>
      <c r="T785" s="36"/>
      <c r="U785" s="36"/>
      <c r="V785" s="36"/>
      <c r="W785" s="36"/>
      <c r="X785" s="36"/>
      <c r="Y785" s="36"/>
      <c r="Z785" s="36"/>
      <c r="AA785" s="36"/>
    </row>
    <row r="786" spans="1:27" x14ac:dyDescent="0.25">
      <c r="A786" s="36"/>
      <c r="B786" s="36"/>
      <c r="C786" s="36"/>
      <c r="D786" s="36"/>
      <c r="E786" s="36"/>
      <c r="F786" s="36"/>
      <c r="G786" s="36"/>
      <c r="H786" s="36"/>
      <c r="I786" s="36"/>
      <c r="J786" s="36"/>
      <c r="K786" s="36"/>
      <c r="L786" s="36"/>
      <c r="M786" s="36"/>
      <c r="N786" s="36"/>
      <c r="O786" s="36"/>
      <c r="P786" s="36"/>
      <c r="Q786" s="36"/>
      <c r="R786" s="38"/>
      <c r="S786" s="36"/>
      <c r="T786" s="36"/>
      <c r="U786" s="36"/>
      <c r="V786" s="36"/>
      <c r="W786" s="36"/>
      <c r="X786" s="36"/>
      <c r="Y786" s="36"/>
      <c r="Z786" s="36"/>
      <c r="AA786" s="36"/>
    </row>
    <row r="787" spans="1:27" x14ac:dyDescent="0.25">
      <c r="A787" s="36"/>
      <c r="B787" s="36"/>
      <c r="C787" s="36"/>
      <c r="D787" s="36"/>
      <c r="E787" s="36"/>
      <c r="F787" s="36"/>
      <c r="G787" s="36"/>
      <c r="H787" s="36"/>
      <c r="I787" s="36"/>
      <c r="J787" s="36"/>
      <c r="K787" s="36"/>
      <c r="L787" s="36"/>
      <c r="M787" s="36"/>
      <c r="N787" s="36"/>
      <c r="O787" s="36"/>
      <c r="P787" s="36"/>
      <c r="Q787" s="36"/>
      <c r="R787" s="38"/>
      <c r="S787" s="36"/>
      <c r="T787" s="36"/>
      <c r="U787" s="36"/>
      <c r="V787" s="36"/>
      <c r="W787" s="36"/>
      <c r="X787" s="36"/>
      <c r="Y787" s="36"/>
      <c r="Z787" s="36"/>
      <c r="AA787" s="36"/>
    </row>
    <row r="788" spans="1:27" x14ac:dyDescent="0.25">
      <c r="A788" s="36"/>
      <c r="B788" s="36"/>
      <c r="C788" s="36"/>
      <c r="D788" s="36"/>
      <c r="E788" s="36"/>
      <c r="F788" s="36"/>
      <c r="G788" s="36"/>
      <c r="H788" s="36"/>
      <c r="I788" s="36"/>
      <c r="J788" s="36"/>
      <c r="K788" s="36"/>
      <c r="L788" s="36"/>
      <c r="M788" s="36"/>
      <c r="N788" s="36"/>
      <c r="O788" s="36"/>
      <c r="P788" s="36"/>
      <c r="Q788" s="36"/>
      <c r="R788" s="38"/>
      <c r="S788" s="36"/>
      <c r="T788" s="36"/>
      <c r="U788" s="36"/>
      <c r="V788" s="36"/>
      <c r="W788" s="36"/>
      <c r="X788" s="36"/>
      <c r="Y788" s="36"/>
      <c r="Z788" s="36"/>
      <c r="AA788" s="36"/>
    </row>
    <row r="789" spans="1:27" x14ac:dyDescent="0.25">
      <c r="A789" s="36"/>
      <c r="B789" s="36"/>
      <c r="C789" s="36"/>
      <c r="D789" s="36"/>
      <c r="E789" s="36"/>
      <c r="F789" s="36"/>
      <c r="G789" s="36"/>
      <c r="H789" s="36"/>
      <c r="I789" s="36"/>
      <c r="J789" s="36"/>
      <c r="K789" s="36"/>
      <c r="L789" s="36"/>
      <c r="M789" s="36"/>
      <c r="N789" s="36"/>
      <c r="O789" s="36"/>
      <c r="P789" s="36"/>
      <c r="Q789" s="36"/>
      <c r="R789" s="38"/>
      <c r="S789" s="36"/>
      <c r="T789" s="36"/>
      <c r="U789" s="36"/>
      <c r="V789" s="36"/>
      <c r="W789" s="36"/>
      <c r="X789" s="36"/>
      <c r="Y789" s="36"/>
      <c r="Z789" s="36"/>
      <c r="AA789" s="36"/>
    </row>
    <row r="790" spans="1:27" x14ac:dyDescent="0.25">
      <c r="A790" s="36"/>
      <c r="B790" s="36"/>
      <c r="C790" s="36"/>
      <c r="D790" s="36"/>
      <c r="E790" s="36"/>
      <c r="F790" s="36"/>
      <c r="G790" s="36"/>
      <c r="H790" s="36"/>
      <c r="I790" s="36"/>
      <c r="J790" s="36"/>
      <c r="K790" s="36"/>
      <c r="L790" s="36"/>
      <c r="M790" s="36"/>
      <c r="N790" s="36"/>
      <c r="O790" s="36"/>
      <c r="P790" s="36"/>
      <c r="Q790" s="36"/>
      <c r="R790" s="38"/>
      <c r="S790" s="36"/>
      <c r="T790" s="36"/>
      <c r="U790" s="36"/>
      <c r="V790" s="36"/>
      <c r="W790" s="36"/>
      <c r="X790" s="36"/>
      <c r="Y790" s="36"/>
      <c r="Z790" s="36"/>
      <c r="AA790" s="36"/>
    </row>
    <row r="791" spans="1:27" x14ac:dyDescent="0.25">
      <c r="A791" s="36"/>
      <c r="B791" s="36"/>
      <c r="C791" s="36"/>
      <c r="D791" s="36"/>
      <c r="E791" s="36"/>
      <c r="F791" s="36"/>
      <c r="G791" s="36"/>
      <c r="H791" s="36"/>
      <c r="I791" s="36"/>
      <c r="J791" s="36"/>
      <c r="K791" s="36"/>
      <c r="L791" s="36"/>
      <c r="M791" s="36"/>
      <c r="N791" s="36"/>
      <c r="O791" s="36"/>
      <c r="P791" s="36"/>
      <c r="Q791" s="36"/>
      <c r="R791" s="38"/>
      <c r="S791" s="36"/>
      <c r="T791" s="36"/>
      <c r="U791" s="36"/>
      <c r="V791" s="36"/>
      <c r="W791" s="36"/>
      <c r="X791" s="36"/>
      <c r="Y791" s="36"/>
      <c r="Z791" s="36"/>
      <c r="AA791" s="36"/>
    </row>
    <row r="792" spans="1:27" x14ac:dyDescent="0.25">
      <c r="A792" s="36"/>
      <c r="B792" s="36"/>
      <c r="C792" s="36"/>
      <c r="D792" s="36"/>
      <c r="E792" s="36"/>
      <c r="F792" s="36"/>
      <c r="G792" s="36"/>
      <c r="H792" s="36"/>
      <c r="I792" s="36"/>
      <c r="J792" s="36"/>
      <c r="K792" s="36"/>
      <c r="L792" s="36"/>
      <c r="M792" s="36"/>
      <c r="N792" s="36"/>
      <c r="O792" s="36"/>
      <c r="P792" s="36"/>
      <c r="Q792" s="36"/>
      <c r="R792" s="38"/>
      <c r="S792" s="36"/>
      <c r="T792" s="36"/>
      <c r="U792" s="36"/>
      <c r="V792" s="36"/>
      <c r="W792" s="36"/>
      <c r="X792" s="36"/>
      <c r="Y792" s="36"/>
      <c r="Z792" s="36"/>
      <c r="AA792" s="36"/>
    </row>
    <row r="793" spans="1:27" x14ac:dyDescent="0.25">
      <c r="A793" s="36"/>
      <c r="B793" s="36"/>
      <c r="C793" s="36"/>
      <c r="D793" s="36"/>
      <c r="E793" s="36"/>
      <c r="F793" s="36"/>
      <c r="G793" s="36"/>
      <c r="H793" s="36"/>
      <c r="I793" s="36"/>
      <c r="J793" s="36"/>
      <c r="K793" s="36"/>
      <c r="L793" s="36"/>
      <c r="M793" s="36"/>
      <c r="N793" s="36"/>
      <c r="O793" s="36"/>
      <c r="P793" s="36"/>
      <c r="Q793" s="36"/>
      <c r="R793" s="38"/>
      <c r="S793" s="36"/>
      <c r="T793" s="36"/>
      <c r="U793" s="36"/>
      <c r="V793" s="36"/>
      <c r="W793" s="36"/>
      <c r="X793" s="36"/>
      <c r="Y793" s="36"/>
      <c r="Z793" s="36"/>
      <c r="AA793" s="36"/>
    </row>
    <row r="794" spans="1:27" x14ac:dyDescent="0.25">
      <c r="A794" s="36"/>
      <c r="B794" s="36"/>
      <c r="C794" s="36"/>
      <c r="D794" s="36"/>
      <c r="E794" s="36"/>
      <c r="F794" s="36"/>
      <c r="G794" s="36"/>
      <c r="H794" s="36"/>
      <c r="I794" s="36"/>
      <c r="J794" s="36"/>
      <c r="K794" s="36"/>
      <c r="L794" s="36"/>
      <c r="M794" s="36"/>
      <c r="N794" s="36"/>
      <c r="O794" s="36"/>
      <c r="P794" s="36"/>
      <c r="Q794" s="36"/>
      <c r="R794" s="38"/>
      <c r="S794" s="36"/>
      <c r="T794" s="36"/>
      <c r="U794" s="36"/>
      <c r="V794" s="36"/>
      <c r="W794" s="36"/>
      <c r="X794" s="36"/>
      <c r="Y794" s="36"/>
      <c r="Z794" s="36"/>
      <c r="AA794" s="36"/>
    </row>
    <row r="795" spans="1:27" x14ac:dyDescent="0.25">
      <c r="A795" s="36"/>
      <c r="B795" s="36"/>
      <c r="C795" s="36"/>
      <c r="D795" s="36"/>
      <c r="E795" s="36"/>
      <c r="F795" s="36"/>
      <c r="G795" s="36"/>
      <c r="H795" s="36"/>
      <c r="I795" s="36"/>
      <c r="J795" s="36"/>
      <c r="K795" s="36"/>
      <c r="L795" s="36"/>
      <c r="M795" s="36"/>
      <c r="N795" s="36"/>
      <c r="O795" s="36"/>
      <c r="P795" s="36"/>
      <c r="Q795" s="36"/>
      <c r="R795" s="38"/>
      <c r="S795" s="36"/>
      <c r="T795" s="36"/>
      <c r="U795" s="36"/>
      <c r="V795" s="36"/>
      <c r="W795" s="36"/>
      <c r="X795" s="36"/>
      <c r="Y795" s="36"/>
      <c r="Z795" s="36"/>
      <c r="AA795" s="36"/>
    </row>
    <row r="796" spans="1:27" x14ac:dyDescent="0.25">
      <c r="A796" s="36"/>
      <c r="B796" s="36"/>
      <c r="C796" s="36"/>
      <c r="D796" s="36"/>
      <c r="E796" s="36"/>
      <c r="F796" s="36"/>
      <c r="G796" s="36"/>
      <c r="H796" s="36"/>
      <c r="I796" s="36"/>
      <c r="J796" s="36"/>
      <c r="K796" s="36"/>
      <c r="L796" s="36"/>
      <c r="M796" s="36"/>
      <c r="N796" s="36"/>
      <c r="O796" s="36"/>
      <c r="P796" s="36"/>
      <c r="Q796" s="36"/>
      <c r="R796" s="38"/>
      <c r="S796" s="36"/>
      <c r="T796" s="36"/>
      <c r="U796" s="36"/>
      <c r="V796" s="36"/>
      <c r="W796" s="36"/>
      <c r="X796" s="36"/>
      <c r="Y796" s="36"/>
      <c r="Z796" s="36"/>
      <c r="AA796" s="36"/>
    </row>
    <row r="797" spans="1:27" x14ac:dyDescent="0.25">
      <c r="A797" s="36"/>
      <c r="B797" s="36"/>
      <c r="C797" s="36"/>
      <c r="D797" s="36"/>
      <c r="E797" s="36"/>
      <c r="F797" s="36"/>
      <c r="G797" s="36"/>
      <c r="H797" s="36"/>
      <c r="I797" s="36"/>
      <c r="J797" s="36"/>
      <c r="K797" s="36"/>
      <c r="L797" s="36"/>
      <c r="M797" s="36"/>
      <c r="N797" s="36"/>
      <c r="O797" s="36"/>
      <c r="P797" s="36"/>
      <c r="Q797" s="36"/>
      <c r="R797" s="38"/>
      <c r="S797" s="36"/>
      <c r="T797" s="36"/>
      <c r="U797" s="36"/>
      <c r="V797" s="36"/>
      <c r="W797" s="36"/>
      <c r="X797" s="36"/>
      <c r="Y797" s="36"/>
      <c r="Z797" s="36"/>
      <c r="AA797" s="36"/>
    </row>
    <row r="798" spans="1:27" x14ac:dyDescent="0.25">
      <c r="A798" s="36"/>
      <c r="B798" s="36"/>
      <c r="C798" s="36"/>
      <c r="D798" s="36"/>
      <c r="E798" s="36"/>
      <c r="F798" s="36"/>
      <c r="G798" s="36"/>
      <c r="H798" s="36"/>
      <c r="I798" s="36"/>
      <c r="J798" s="36"/>
      <c r="K798" s="36"/>
      <c r="L798" s="36"/>
      <c r="M798" s="36"/>
      <c r="N798" s="36"/>
      <c r="O798" s="36"/>
      <c r="P798" s="36"/>
      <c r="Q798" s="36"/>
      <c r="R798" s="38"/>
      <c r="S798" s="36"/>
      <c r="T798" s="36"/>
      <c r="U798" s="36"/>
      <c r="V798" s="36"/>
      <c r="W798" s="36"/>
      <c r="X798" s="36"/>
      <c r="Y798" s="36"/>
      <c r="Z798" s="36"/>
      <c r="AA798" s="36"/>
    </row>
    <row r="799" spans="1:27" x14ac:dyDescent="0.25">
      <c r="A799" s="36"/>
      <c r="B799" s="36"/>
      <c r="C799" s="36"/>
      <c r="D799" s="36"/>
      <c r="E799" s="36"/>
      <c r="F799" s="36"/>
      <c r="G799" s="36"/>
      <c r="H799" s="36"/>
      <c r="I799" s="36"/>
      <c r="J799" s="36"/>
      <c r="K799" s="36"/>
      <c r="L799" s="36"/>
      <c r="M799" s="36"/>
      <c r="N799" s="36"/>
      <c r="O799" s="36"/>
      <c r="P799" s="36"/>
      <c r="Q799" s="36"/>
      <c r="R799" s="38"/>
      <c r="S799" s="36"/>
      <c r="T799" s="36"/>
      <c r="U799" s="36"/>
      <c r="V799" s="36"/>
      <c r="W799" s="36"/>
      <c r="X799" s="36"/>
      <c r="Y799" s="36"/>
      <c r="Z799" s="36"/>
      <c r="AA799" s="36"/>
    </row>
    <row r="800" spans="1:27" x14ac:dyDescent="0.25">
      <c r="A800" s="36"/>
      <c r="B800" s="36"/>
      <c r="C800" s="36"/>
      <c r="D800" s="36"/>
      <c r="E800" s="36"/>
      <c r="F800" s="36"/>
      <c r="G800" s="36"/>
      <c r="H800" s="36"/>
      <c r="I800" s="36"/>
      <c r="J800" s="36"/>
      <c r="K800" s="36"/>
      <c r="L800" s="36"/>
      <c r="M800" s="36"/>
      <c r="N800" s="36"/>
      <c r="O800" s="36"/>
      <c r="P800" s="36"/>
      <c r="Q800" s="36"/>
      <c r="R800" s="38"/>
      <c r="S800" s="36"/>
      <c r="T800" s="36"/>
      <c r="U800" s="36"/>
      <c r="V800" s="36"/>
      <c r="W800" s="36"/>
      <c r="X800" s="36"/>
      <c r="Y800" s="36"/>
      <c r="Z800" s="36"/>
      <c r="AA800" s="36"/>
    </row>
    <row r="801" spans="1:27" x14ac:dyDescent="0.25">
      <c r="A801" s="36"/>
      <c r="B801" s="36"/>
      <c r="C801" s="36"/>
      <c r="D801" s="36"/>
      <c r="E801" s="36"/>
      <c r="F801" s="36"/>
      <c r="G801" s="36"/>
      <c r="H801" s="36"/>
      <c r="I801" s="36"/>
      <c r="J801" s="36"/>
      <c r="K801" s="36"/>
      <c r="L801" s="36"/>
      <c r="M801" s="36"/>
      <c r="N801" s="36"/>
      <c r="O801" s="36"/>
      <c r="P801" s="36"/>
      <c r="Q801" s="36"/>
      <c r="R801" s="38"/>
      <c r="S801" s="36"/>
      <c r="T801" s="36"/>
      <c r="U801" s="36"/>
      <c r="V801" s="36"/>
      <c r="W801" s="36"/>
      <c r="X801" s="36"/>
      <c r="Y801" s="36"/>
      <c r="Z801" s="36"/>
      <c r="AA801" s="36"/>
    </row>
    <row r="802" spans="1:27" x14ac:dyDescent="0.25">
      <c r="A802" s="36"/>
      <c r="B802" s="36"/>
      <c r="C802" s="36"/>
      <c r="D802" s="36"/>
      <c r="E802" s="36"/>
      <c r="F802" s="36"/>
      <c r="G802" s="36"/>
      <c r="H802" s="36"/>
      <c r="I802" s="36"/>
      <c r="J802" s="36"/>
      <c r="K802" s="36"/>
      <c r="L802" s="36"/>
      <c r="M802" s="36"/>
      <c r="N802" s="36"/>
      <c r="O802" s="36"/>
      <c r="P802" s="36"/>
      <c r="Q802" s="36"/>
      <c r="R802" s="38"/>
      <c r="S802" s="36"/>
      <c r="T802" s="36"/>
      <c r="U802" s="36"/>
      <c r="V802" s="36"/>
      <c r="W802" s="36"/>
      <c r="X802" s="36"/>
      <c r="Y802" s="36"/>
      <c r="Z802" s="36"/>
      <c r="AA802" s="36"/>
    </row>
    <row r="803" spans="1:27" x14ac:dyDescent="0.25">
      <c r="A803" s="36"/>
      <c r="B803" s="36"/>
      <c r="C803" s="36"/>
      <c r="D803" s="36"/>
      <c r="E803" s="36"/>
      <c r="F803" s="36"/>
      <c r="G803" s="36"/>
      <c r="H803" s="36"/>
      <c r="I803" s="36"/>
      <c r="J803" s="36"/>
      <c r="K803" s="36"/>
      <c r="L803" s="36"/>
      <c r="M803" s="36"/>
      <c r="N803" s="36"/>
      <c r="O803" s="36"/>
      <c r="P803" s="36"/>
      <c r="Q803" s="36"/>
      <c r="R803" s="38"/>
      <c r="S803" s="36"/>
      <c r="T803" s="36"/>
      <c r="U803" s="36"/>
      <c r="V803" s="36"/>
      <c r="W803" s="36"/>
      <c r="X803" s="36"/>
      <c r="Y803" s="36"/>
      <c r="Z803" s="36"/>
      <c r="AA803" s="36"/>
    </row>
    <row r="804" spans="1:27" x14ac:dyDescent="0.25">
      <c r="A804" s="36"/>
      <c r="B804" s="36"/>
      <c r="C804" s="36"/>
      <c r="D804" s="36"/>
      <c r="E804" s="36"/>
      <c r="F804" s="36"/>
      <c r="G804" s="36"/>
      <c r="H804" s="36"/>
      <c r="I804" s="36"/>
      <c r="J804" s="36"/>
      <c r="K804" s="36"/>
      <c r="L804" s="36"/>
      <c r="M804" s="36"/>
      <c r="N804" s="36"/>
      <c r="O804" s="36"/>
      <c r="P804" s="36"/>
      <c r="Q804" s="36"/>
      <c r="R804" s="38"/>
      <c r="S804" s="36"/>
      <c r="T804" s="36"/>
      <c r="U804" s="36"/>
      <c r="V804" s="36"/>
      <c r="W804" s="36"/>
      <c r="X804" s="36"/>
      <c r="Y804" s="36"/>
      <c r="Z804" s="36"/>
      <c r="AA804" s="36"/>
    </row>
    <row r="805" spans="1:27" x14ac:dyDescent="0.25">
      <c r="A805" s="36"/>
      <c r="B805" s="36"/>
      <c r="C805" s="36"/>
      <c r="D805" s="36"/>
      <c r="E805" s="36"/>
      <c r="F805" s="36"/>
      <c r="G805" s="36"/>
      <c r="H805" s="36"/>
      <c r="I805" s="36"/>
      <c r="J805" s="36"/>
      <c r="K805" s="36"/>
      <c r="L805" s="36"/>
      <c r="M805" s="36"/>
      <c r="N805" s="36"/>
      <c r="O805" s="36"/>
      <c r="P805" s="36"/>
      <c r="Q805" s="36"/>
      <c r="R805" s="38"/>
      <c r="S805" s="36"/>
      <c r="T805" s="36"/>
      <c r="U805" s="36"/>
      <c r="V805" s="36"/>
      <c r="W805" s="36"/>
      <c r="X805" s="36"/>
      <c r="Y805" s="36"/>
      <c r="Z805" s="36"/>
      <c r="AA805" s="36"/>
    </row>
    <row r="806" spans="1:27" x14ac:dyDescent="0.25">
      <c r="A806" s="36"/>
      <c r="B806" s="36"/>
      <c r="C806" s="36"/>
      <c r="D806" s="36"/>
      <c r="E806" s="36"/>
      <c r="F806" s="36"/>
      <c r="G806" s="36"/>
      <c r="H806" s="36"/>
      <c r="I806" s="36"/>
      <c r="J806" s="36"/>
      <c r="K806" s="36"/>
      <c r="L806" s="36"/>
      <c r="M806" s="36"/>
      <c r="N806" s="36"/>
      <c r="O806" s="36"/>
      <c r="P806" s="36"/>
      <c r="Q806" s="36"/>
      <c r="R806" s="38"/>
      <c r="S806" s="36"/>
      <c r="T806" s="36"/>
      <c r="U806" s="36"/>
      <c r="V806" s="36"/>
      <c r="W806" s="36"/>
      <c r="X806" s="36"/>
      <c r="Y806" s="36"/>
      <c r="Z806" s="36"/>
      <c r="AA806" s="36"/>
    </row>
    <row r="807" spans="1:27" x14ac:dyDescent="0.25">
      <c r="A807" s="36"/>
      <c r="B807" s="36"/>
      <c r="C807" s="36"/>
      <c r="D807" s="36"/>
      <c r="E807" s="36"/>
      <c r="F807" s="36"/>
      <c r="G807" s="36"/>
      <c r="H807" s="36"/>
      <c r="I807" s="36"/>
      <c r="J807" s="36"/>
      <c r="K807" s="36"/>
      <c r="L807" s="36"/>
      <c r="M807" s="36"/>
      <c r="N807" s="36"/>
      <c r="O807" s="36"/>
      <c r="P807" s="36"/>
      <c r="Q807" s="36"/>
      <c r="R807" s="38"/>
      <c r="S807" s="36"/>
      <c r="T807" s="36"/>
      <c r="U807" s="36"/>
      <c r="V807" s="36"/>
      <c r="W807" s="36"/>
      <c r="X807" s="36"/>
      <c r="Y807" s="36"/>
      <c r="Z807" s="36"/>
      <c r="AA807" s="36"/>
    </row>
    <row r="808" spans="1:27" x14ac:dyDescent="0.25">
      <c r="A808" s="36"/>
      <c r="B808" s="36"/>
      <c r="C808" s="36"/>
      <c r="D808" s="36"/>
      <c r="E808" s="36"/>
      <c r="F808" s="36"/>
      <c r="G808" s="36"/>
      <c r="H808" s="36"/>
      <c r="I808" s="36"/>
      <c r="J808" s="36"/>
      <c r="K808" s="36"/>
      <c r="L808" s="36"/>
      <c r="M808" s="36"/>
      <c r="N808" s="36"/>
      <c r="O808" s="36"/>
      <c r="P808" s="36"/>
      <c r="Q808" s="36"/>
      <c r="R808" s="38"/>
      <c r="S808" s="36"/>
      <c r="T808" s="36"/>
      <c r="U808" s="36"/>
      <c r="V808" s="36"/>
      <c r="W808" s="36"/>
      <c r="X808" s="36"/>
      <c r="Y808" s="36"/>
      <c r="Z808" s="36"/>
      <c r="AA808" s="36"/>
    </row>
    <row r="809" spans="1:27" x14ac:dyDescent="0.25">
      <c r="A809" s="36"/>
      <c r="B809" s="36"/>
      <c r="C809" s="36"/>
      <c r="D809" s="36"/>
      <c r="E809" s="36"/>
      <c r="F809" s="36"/>
      <c r="G809" s="36"/>
      <c r="H809" s="36"/>
      <c r="I809" s="36"/>
      <c r="J809" s="36"/>
      <c r="K809" s="36"/>
      <c r="L809" s="36"/>
      <c r="M809" s="36"/>
      <c r="N809" s="36"/>
      <c r="O809" s="36"/>
      <c r="P809" s="36"/>
      <c r="Q809" s="36"/>
      <c r="R809" s="38"/>
      <c r="S809" s="36"/>
      <c r="T809" s="36"/>
      <c r="U809" s="36"/>
      <c r="V809" s="36"/>
      <c r="W809" s="36"/>
      <c r="X809" s="36"/>
      <c r="Y809" s="36"/>
      <c r="Z809" s="36"/>
      <c r="AA809" s="36"/>
    </row>
    <row r="810" spans="1:27" x14ac:dyDescent="0.25">
      <c r="A810" s="36"/>
      <c r="B810" s="36"/>
      <c r="C810" s="36"/>
      <c r="D810" s="36"/>
      <c r="E810" s="36"/>
      <c r="F810" s="36"/>
      <c r="G810" s="36"/>
      <c r="H810" s="36"/>
      <c r="I810" s="36"/>
      <c r="J810" s="36"/>
      <c r="K810" s="36"/>
      <c r="L810" s="36"/>
      <c r="M810" s="36"/>
      <c r="N810" s="36"/>
      <c r="O810" s="36"/>
      <c r="P810" s="36"/>
      <c r="Q810" s="36"/>
      <c r="R810" s="38"/>
      <c r="S810" s="36"/>
      <c r="T810" s="36"/>
      <c r="U810" s="36"/>
      <c r="V810" s="36"/>
      <c r="W810" s="36"/>
      <c r="X810" s="36"/>
      <c r="Y810" s="36"/>
      <c r="Z810" s="36"/>
      <c r="AA810" s="36"/>
    </row>
    <row r="811" spans="1:27" x14ac:dyDescent="0.25">
      <c r="A811" s="36"/>
      <c r="B811" s="36"/>
      <c r="C811" s="36"/>
      <c r="D811" s="36"/>
      <c r="E811" s="36"/>
      <c r="F811" s="36"/>
      <c r="G811" s="36"/>
      <c r="H811" s="36"/>
      <c r="I811" s="36"/>
      <c r="J811" s="36"/>
      <c r="K811" s="36"/>
      <c r="L811" s="36"/>
      <c r="M811" s="36"/>
      <c r="N811" s="36"/>
      <c r="O811" s="36"/>
      <c r="P811" s="36"/>
      <c r="Q811" s="36"/>
      <c r="R811" s="38"/>
      <c r="S811" s="36"/>
      <c r="T811" s="36"/>
      <c r="U811" s="36"/>
      <c r="V811" s="36"/>
      <c r="W811" s="36"/>
      <c r="X811" s="36"/>
      <c r="Y811" s="36"/>
      <c r="Z811" s="36"/>
      <c r="AA811" s="36"/>
    </row>
    <row r="812" spans="1:27" x14ac:dyDescent="0.25">
      <c r="A812" s="36"/>
      <c r="B812" s="36"/>
      <c r="C812" s="36"/>
      <c r="D812" s="36"/>
      <c r="E812" s="36"/>
      <c r="F812" s="36"/>
      <c r="G812" s="36"/>
      <c r="H812" s="36"/>
      <c r="I812" s="36"/>
      <c r="J812" s="36"/>
      <c r="K812" s="36"/>
      <c r="L812" s="36"/>
      <c r="M812" s="36"/>
      <c r="N812" s="36"/>
      <c r="O812" s="36"/>
      <c r="P812" s="36"/>
      <c r="Q812" s="36"/>
      <c r="R812" s="38"/>
      <c r="S812" s="36"/>
      <c r="T812" s="36"/>
      <c r="U812" s="36"/>
      <c r="V812" s="36"/>
      <c r="W812" s="36"/>
      <c r="X812" s="36"/>
      <c r="Y812" s="36"/>
      <c r="Z812" s="36"/>
      <c r="AA812" s="36"/>
    </row>
    <row r="813" spans="1:27" x14ac:dyDescent="0.25">
      <c r="A813" s="36"/>
      <c r="B813" s="36"/>
      <c r="C813" s="36"/>
      <c r="D813" s="36"/>
      <c r="E813" s="36"/>
      <c r="F813" s="36"/>
      <c r="G813" s="36"/>
      <c r="H813" s="36"/>
      <c r="I813" s="36"/>
      <c r="J813" s="36"/>
      <c r="K813" s="36"/>
      <c r="L813" s="36"/>
      <c r="M813" s="36"/>
      <c r="N813" s="36"/>
      <c r="O813" s="36"/>
      <c r="P813" s="36"/>
      <c r="Q813" s="36"/>
      <c r="R813" s="38"/>
      <c r="S813" s="36"/>
      <c r="T813" s="36"/>
      <c r="U813" s="36"/>
      <c r="V813" s="36"/>
      <c r="W813" s="36"/>
      <c r="X813" s="36"/>
      <c r="Y813" s="36"/>
      <c r="Z813" s="36"/>
      <c r="AA813" s="36"/>
    </row>
    <row r="814" spans="1:27" x14ac:dyDescent="0.25">
      <c r="A814" s="36"/>
      <c r="B814" s="36"/>
      <c r="C814" s="36"/>
      <c r="D814" s="36"/>
      <c r="E814" s="36"/>
      <c r="F814" s="36"/>
      <c r="G814" s="36"/>
      <c r="H814" s="36"/>
      <c r="I814" s="36"/>
      <c r="J814" s="36"/>
      <c r="K814" s="36"/>
      <c r="L814" s="36"/>
      <c r="M814" s="36"/>
      <c r="N814" s="36"/>
      <c r="O814" s="36"/>
      <c r="P814" s="36"/>
      <c r="Q814" s="36"/>
      <c r="R814" s="38"/>
      <c r="S814" s="36"/>
      <c r="T814" s="36"/>
      <c r="U814" s="36"/>
      <c r="V814" s="36"/>
      <c r="W814" s="36"/>
      <c r="X814" s="36"/>
      <c r="Y814" s="36"/>
      <c r="Z814" s="36"/>
      <c r="AA814" s="36"/>
    </row>
    <row r="815" spans="1:27" x14ac:dyDescent="0.25">
      <c r="A815" s="36"/>
      <c r="B815" s="36"/>
      <c r="C815" s="36"/>
      <c r="D815" s="36"/>
      <c r="E815" s="36"/>
      <c r="F815" s="36"/>
      <c r="G815" s="36"/>
      <c r="H815" s="36"/>
      <c r="I815" s="36"/>
      <c r="J815" s="36"/>
      <c r="K815" s="36"/>
      <c r="L815" s="36"/>
      <c r="M815" s="36"/>
      <c r="N815" s="36"/>
      <c r="O815" s="36"/>
      <c r="P815" s="36"/>
      <c r="Q815" s="36"/>
      <c r="R815" s="38"/>
      <c r="S815" s="36"/>
      <c r="T815" s="36"/>
      <c r="U815" s="36"/>
      <c r="V815" s="36"/>
      <c r="W815" s="36"/>
      <c r="X815" s="36"/>
      <c r="Y815" s="36"/>
      <c r="Z815" s="36"/>
      <c r="AA815" s="36"/>
    </row>
    <row r="816" spans="1:27" x14ac:dyDescent="0.25">
      <c r="A816" s="36"/>
      <c r="B816" s="36"/>
      <c r="C816" s="36"/>
      <c r="D816" s="36"/>
      <c r="E816" s="36"/>
      <c r="F816" s="36"/>
      <c r="G816" s="36"/>
      <c r="H816" s="36"/>
      <c r="I816" s="36"/>
      <c r="J816" s="36"/>
      <c r="K816" s="36"/>
      <c r="L816" s="36"/>
      <c r="M816" s="36"/>
      <c r="N816" s="36"/>
      <c r="O816" s="36"/>
      <c r="P816" s="36"/>
      <c r="Q816" s="36"/>
      <c r="R816" s="38"/>
      <c r="S816" s="36"/>
      <c r="T816" s="36"/>
      <c r="U816" s="36"/>
      <c r="V816" s="36"/>
      <c r="W816" s="36"/>
      <c r="X816" s="36"/>
      <c r="Y816" s="36"/>
      <c r="Z816" s="36"/>
      <c r="AA816" s="36"/>
    </row>
    <row r="817" spans="1:27" x14ac:dyDescent="0.25">
      <c r="A817" s="36"/>
      <c r="B817" s="36"/>
      <c r="C817" s="36"/>
      <c r="D817" s="36"/>
      <c r="E817" s="36"/>
      <c r="F817" s="36"/>
      <c r="G817" s="36"/>
      <c r="H817" s="36"/>
      <c r="I817" s="36"/>
      <c r="J817" s="36"/>
      <c r="K817" s="36"/>
      <c r="L817" s="36"/>
      <c r="M817" s="36"/>
      <c r="N817" s="36"/>
      <c r="O817" s="36"/>
      <c r="P817" s="36"/>
      <c r="Q817" s="36"/>
      <c r="R817" s="38"/>
      <c r="S817" s="36"/>
      <c r="T817" s="36"/>
      <c r="U817" s="36"/>
      <c r="V817" s="36"/>
      <c r="W817" s="36"/>
      <c r="X817" s="36"/>
      <c r="Y817" s="36"/>
      <c r="Z817" s="36"/>
      <c r="AA817" s="36"/>
    </row>
    <row r="818" spans="1:27" x14ac:dyDescent="0.25">
      <c r="A818" s="36"/>
      <c r="B818" s="36"/>
      <c r="C818" s="36"/>
      <c r="D818" s="36"/>
      <c r="E818" s="36"/>
      <c r="F818" s="36"/>
      <c r="G818" s="36"/>
      <c r="H818" s="36"/>
      <c r="I818" s="36"/>
      <c r="J818" s="36"/>
      <c r="K818" s="36"/>
      <c r="L818" s="36"/>
      <c r="M818" s="36"/>
      <c r="N818" s="36"/>
      <c r="O818" s="36"/>
      <c r="P818" s="36"/>
      <c r="Q818" s="36"/>
      <c r="R818" s="38"/>
      <c r="S818" s="36"/>
      <c r="T818" s="36"/>
      <c r="U818" s="36"/>
      <c r="V818" s="36"/>
      <c r="W818" s="36"/>
      <c r="X818" s="36"/>
      <c r="Y818" s="36"/>
      <c r="Z818" s="36"/>
      <c r="AA818" s="36"/>
    </row>
    <row r="819" spans="1:27" x14ac:dyDescent="0.25">
      <c r="A819" s="36"/>
      <c r="B819" s="36"/>
      <c r="C819" s="36"/>
      <c r="D819" s="36"/>
      <c r="E819" s="36"/>
      <c r="F819" s="36"/>
      <c r="G819" s="36"/>
      <c r="H819" s="36"/>
      <c r="I819" s="36"/>
      <c r="J819" s="36"/>
      <c r="K819" s="36"/>
      <c r="L819" s="36"/>
      <c r="M819" s="36"/>
      <c r="N819" s="36"/>
      <c r="O819" s="36"/>
      <c r="P819" s="36"/>
      <c r="Q819" s="36"/>
      <c r="R819" s="38"/>
      <c r="S819" s="36"/>
      <c r="T819" s="36"/>
      <c r="U819" s="36"/>
      <c r="V819" s="36"/>
      <c r="W819" s="36"/>
      <c r="X819" s="36"/>
      <c r="Y819" s="36"/>
      <c r="Z819" s="36"/>
      <c r="AA819" s="36"/>
    </row>
    <row r="820" spans="1:27" x14ac:dyDescent="0.25">
      <c r="A820" s="36"/>
      <c r="B820" s="36"/>
      <c r="C820" s="36"/>
      <c r="D820" s="36"/>
      <c r="E820" s="36"/>
      <c r="F820" s="36"/>
      <c r="G820" s="36"/>
      <c r="H820" s="36"/>
      <c r="I820" s="36"/>
      <c r="J820" s="36"/>
      <c r="K820" s="36"/>
      <c r="L820" s="36"/>
      <c r="M820" s="36"/>
      <c r="N820" s="36"/>
      <c r="O820" s="36"/>
      <c r="P820" s="36"/>
      <c r="Q820" s="36"/>
      <c r="R820" s="38"/>
      <c r="S820" s="36"/>
      <c r="T820" s="36"/>
      <c r="U820" s="36"/>
      <c r="V820" s="36"/>
      <c r="W820" s="36"/>
      <c r="X820" s="36"/>
      <c r="Y820" s="36"/>
      <c r="Z820" s="36"/>
      <c r="AA820" s="36"/>
    </row>
    <row r="821" spans="1:27" x14ac:dyDescent="0.25">
      <c r="A821" s="36"/>
      <c r="B821" s="36"/>
      <c r="C821" s="36"/>
      <c r="D821" s="36"/>
      <c r="E821" s="36"/>
      <c r="F821" s="36"/>
      <c r="G821" s="36"/>
      <c r="H821" s="36"/>
      <c r="I821" s="36"/>
      <c r="J821" s="36"/>
      <c r="K821" s="36"/>
      <c r="L821" s="36"/>
      <c r="M821" s="36"/>
      <c r="N821" s="36"/>
      <c r="O821" s="36"/>
      <c r="P821" s="36"/>
      <c r="Q821" s="36"/>
      <c r="R821" s="38"/>
      <c r="S821" s="36"/>
      <c r="T821" s="36"/>
      <c r="U821" s="36"/>
      <c r="V821" s="36"/>
      <c r="W821" s="36"/>
      <c r="X821" s="36"/>
      <c r="Y821" s="36"/>
      <c r="Z821" s="36"/>
      <c r="AA821" s="36"/>
    </row>
    <row r="822" spans="1:27" x14ac:dyDescent="0.25">
      <c r="A822" s="36"/>
      <c r="B822" s="36"/>
      <c r="C822" s="36"/>
      <c r="D822" s="36"/>
      <c r="E822" s="36"/>
      <c r="F822" s="36"/>
      <c r="G822" s="36"/>
      <c r="H822" s="36"/>
      <c r="I822" s="36"/>
      <c r="J822" s="36"/>
      <c r="K822" s="36"/>
      <c r="L822" s="36"/>
      <c r="M822" s="36"/>
      <c r="N822" s="36"/>
      <c r="O822" s="36"/>
      <c r="P822" s="36"/>
      <c r="Q822" s="36"/>
      <c r="R822" s="38"/>
      <c r="S822" s="36"/>
      <c r="T822" s="36"/>
      <c r="U822" s="36"/>
      <c r="V822" s="36"/>
      <c r="W822" s="36"/>
      <c r="X822" s="36"/>
      <c r="Y822" s="36"/>
      <c r="Z822" s="36"/>
      <c r="AA822" s="36"/>
    </row>
    <row r="823" spans="1:27" x14ac:dyDescent="0.25">
      <c r="A823" s="36"/>
      <c r="B823" s="36"/>
      <c r="C823" s="36"/>
      <c r="D823" s="36"/>
      <c r="E823" s="36"/>
      <c r="F823" s="36"/>
      <c r="G823" s="36"/>
      <c r="H823" s="36"/>
      <c r="I823" s="36"/>
      <c r="J823" s="36"/>
      <c r="K823" s="36"/>
      <c r="L823" s="36"/>
      <c r="M823" s="36"/>
      <c r="N823" s="36"/>
      <c r="O823" s="36"/>
      <c r="P823" s="36"/>
      <c r="Q823" s="36"/>
      <c r="R823" s="38"/>
      <c r="S823" s="36"/>
      <c r="T823" s="36"/>
      <c r="U823" s="36"/>
      <c r="V823" s="36"/>
      <c r="W823" s="36"/>
      <c r="X823" s="36"/>
      <c r="Y823" s="36"/>
      <c r="Z823" s="36"/>
      <c r="AA823" s="36"/>
    </row>
    <row r="824" spans="1:27" x14ac:dyDescent="0.25">
      <c r="A824" s="36"/>
      <c r="B824" s="36"/>
      <c r="C824" s="36"/>
      <c r="D824" s="36"/>
      <c r="E824" s="36"/>
      <c r="F824" s="36"/>
      <c r="G824" s="36"/>
      <c r="H824" s="36"/>
      <c r="I824" s="36"/>
      <c r="J824" s="36"/>
      <c r="K824" s="36"/>
      <c r="L824" s="36"/>
      <c r="M824" s="36"/>
      <c r="N824" s="36"/>
      <c r="O824" s="36"/>
      <c r="P824" s="36"/>
      <c r="Q824" s="36"/>
      <c r="R824" s="38"/>
      <c r="S824" s="36"/>
      <c r="T824" s="36"/>
      <c r="U824" s="36"/>
      <c r="V824" s="36"/>
      <c r="W824" s="36"/>
      <c r="X824" s="36"/>
      <c r="Y824" s="36"/>
      <c r="Z824" s="36"/>
      <c r="AA824" s="36"/>
    </row>
    <row r="825" spans="1:27" x14ac:dyDescent="0.25">
      <c r="A825" s="36"/>
      <c r="B825" s="36"/>
      <c r="C825" s="36"/>
      <c r="D825" s="36"/>
      <c r="E825" s="36"/>
      <c r="F825" s="36"/>
      <c r="G825" s="36"/>
      <c r="H825" s="36"/>
      <c r="I825" s="36"/>
      <c r="J825" s="36"/>
      <c r="K825" s="36"/>
      <c r="L825" s="36"/>
      <c r="M825" s="36"/>
      <c r="N825" s="36"/>
      <c r="O825" s="36"/>
      <c r="P825" s="36"/>
      <c r="Q825" s="36"/>
      <c r="R825" s="38"/>
      <c r="S825" s="36"/>
      <c r="T825" s="36"/>
      <c r="U825" s="36"/>
      <c r="V825" s="36"/>
      <c r="W825" s="36"/>
      <c r="X825" s="36"/>
      <c r="Y825" s="36"/>
      <c r="Z825" s="36"/>
      <c r="AA825" s="36"/>
    </row>
    <row r="826" spans="1:27" x14ac:dyDescent="0.25">
      <c r="A826" s="36"/>
      <c r="B826" s="36"/>
      <c r="C826" s="36"/>
      <c r="D826" s="36"/>
      <c r="E826" s="36"/>
      <c r="F826" s="36"/>
      <c r="G826" s="36"/>
      <c r="H826" s="36"/>
      <c r="I826" s="36"/>
      <c r="J826" s="36"/>
      <c r="K826" s="36"/>
      <c r="L826" s="36"/>
      <c r="M826" s="36"/>
      <c r="N826" s="36"/>
      <c r="O826" s="36"/>
      <c r="P826" s="36"/>
      <c r="Q826" s="36"/>
      <c r="R826" s="38"/>
      <c r="S826" s="36"/>
      <c r="T826" s="36"/>
      <c r="U826" s="36"/>
      <c r="V826" s="36"/>
      <c r="W826" s="36"/>
      <c r="X826" s="36"/>
      <c r="Y826" s="36"/>
      <c r="Z826" s="36"/>
      <c r="AA826" s="36"/>
    </row>
    <row r="827" spans="1:27" x14ac:dyDescent="0.25">
      <c r="A827" s="36"/>
      <c r="B827" s="36"/>
      <c r="C827" s="36"/>
      <c r="D827" s="36"/>
      <c r="E827" s="36"/>
      <c r="F827" s="36"/>
      <c r="G827" s="36"/>
      <c r="H827" s="36"/>
      <c r="I827" s="36"/>
      <c r="J827" s="36"/>
      <c r="K827" s="36"/>
      <c r="L827" s="36"/>
      <c r="M827" s="36"/>
      <c r="N827" s="36"/>
      <c r="O827" s="36"/>
      <c r="P827" s="36"/>
      <c r="Q827" s="36"/>
      <c r="R827" s="38"/>
      <c r="S827" s="36"/>
      <c r="T827" s="36"/>
      <c r="U827" s="36"/>
      <c r="V827" s="36"/>
      <c r="W827" s="36"/>
      <c r="X827" s="36"/>
      <c r="Y827" s="36"/>
      <c r="Z827" s="36"/>
      <c r="AA827" s="36"/>
    </row>
    <row r="828" spans="1:27" x14ac:dyDescent="0.25">
      <c r="A828" s="36"/>
      <c r="B828" s="36"/>
      <c r="C828" s="36"/>
      <c r="D828" s="36"/>
      <c r="E828" s="36"/>
      <c r="F828" s="36"/>
      <c r="G828" s="36"/>
      <c r="H828" s="36"/>
      <c r="I828" s="36"/>
      <c r="J828" s="36"/>
      <c r="K828" s="36"/>
      <c r="L828" s="36"/>
      <c r="M828" s="36"/>
      <c r="N828" s="36"/>
      <c r="O828" s="36"/>
      <c r="P828" s="36"/>
      <c r="Q828" s="36"/>
      <c r="R828" s="38"/>
      <c r="S828" s="36"/>
      <c r="T828" s="36"/>
      <c r="U828" s="36"/>
      <c r="V828" s="36"/>
      <c r="W828" s="36"/>
      <c r="X828" s="36"/>
      <c r="Y828" s="36"/>
      <c r="Z828" s="36"/>
      <c r="AA828" s="36"/>
    </row>
    <row r="829" spans="1:27" x14ac:dyDescent="0.25">
      <c r="A829" s="36"/>
      <c r="B829" s="36"/>
      <c r="C829" s="36"/>
      <c r="D829" s="36"/>
      <c r="E829" s="36"/>
      <c r="F829" s="36"/>
      <c r="G829" s="36"/>
      <c r="H829" s="36"/>
      <c r="I829" s="36"/>
      <c r="J829" s="36"/>
      <c r="K829" s="36"/>
      <c r="L829" s="36"/>
      <c r="M829" s="36"/>
      <c r="N829" s="36"/>
      <c r="O829" s="36"/>
      <c r="P829" s="36"/>
      <c r="Q829" s="36"/>
      <c r="R829" s="38"/>
      <c r="S829" s="36"/>
      <c r="T829" s="36"/>
      <c r="U829" s="36"/>
      <c r="V829" s="36"/>
      <c r="W829" s="36"/>
      <c r="X829" s="36"/>
      <c r="Y829" s="36"/>
      <c r="Z829" s="36"/>
      <c r="AA829" s="36"/>
    </row>
    <row r="830" spans="1:27" x14ac:dyDescent="0.25">
      <c r="A830" s="36"/>
      <c r="B830" s="36"/>
      <c r="C830" s="36"/>
      <c r="D830" s="36"/>
      <c r="E830" s="36"/>
      <c r="F830" s="36"/>
      <c r="G830" s="36"/>
      <c r="H830" s="36"/>
      <c r="I830" s="36"/>
      <c r="J830" s="36"/>
      <c r="K830" s="36"/>
      <c r="L830" s="36"/>
      <c r="M830" s="36"/>
      <c r="N830" s="36"/>
      <c r="O830" s="36"/>
      <c r="P830" s="36"/>
      <c r="Q830" s="36"/>
      <c r="R830" s="38"/>
      <c r="S830" s="36"/>
      <c r="T830" s="36"/>
      <c r="U830" s="36"/>
      <c r="V830" s="36"/>
      <c r="W830" s="36"/>
      <c r="X830" s="36"/>
      <c r="Y830" s="36"/>
      <c r="Z830" s="36"/>
      <c r="AA830" s="36"/>
    </row>
    <row r="831" spans="1:27" x14ac:dyDescent="0.25">
      <c r="A831" s="36"/>
      <c r="B831" s="36"/>
      <c r="C831" s="36"/>
      <c r="D831" s="36"/>
      <c r="E831" s="36"/>
      <c r="F831" s="36"/>
      <c r="G831" s="36"/>
      <c r="H831" s="36"/>
      <c r="I831" s="36"/>
      <c r="J831" s="36"/>
      <c r="K831" s="36"/>
      <c r="L831" s="36"/>
      <c r="M831" s="36"/>
      <c r="N831" s="36"/>
      <c r="O831" s="36"/>
      <c r="P831" s="36"/>
      <c r="Q831" s="36"/>
      <c r="R831" s="38"/>
      <c r="S831" s="36"/>
      <c r="T831" s="36"/>
      <c r="U831" s="36"/>
      <c r="V831" s="36"/>
      <c r="W831" s="36"/>
      <c r="X831" s="36"/>
      <c r="Y831" s="36"/>
      <c r="Z831" s="36"/>
      <c r="AA831" s="36"/>
    </row>
    <row r="832" spans="1:27" x14ac:dyDescent="0.25">
      <c r="A832" s="36"/>
      <c r="B832" s="36"/>
      <c r="C832" s="36"/>
      <c r="D832" s="36"/>
      <c r="E832" s="36"/>
      <c r="F832" s="36"/>
      <c r="G832" s="36"/>
      <c r="H832" s="36"/>
      <c r="I832" s="36"/>
      <c r="J832" s="36"/>
      <c r="K832" s="36"/>
      <c r="L832" s="36"/>
      <c r="M832" s="36"/>
      <c r="N832" s="36"/>
      <c r="O832" s="36"/>
      <c r="P832" s="36"/>
      <c r="Q832" s="36"/>
      <c r="R832" s="38"/>
      <c r="S832" s="36"/>
      <c r="T832" s="36"/>
      <c r="U832" s="36"/>
      <c r="V832" s="36"/>
      <c r="W832" s="36"/>
      <c r="X832" s="36"/>
      <c r="Y832" s="36"/>
      <c r="Z832" s="36"/>
      <c r="AA832" s="36"/>
    </row>
    <row r="833" spans="1:27" x14ac:dyDescent="0.25">
      <c r="A833" s="36"/>
      <c r="B833" s="36"/>
      <c r="C833" s="36"/>
      <c r="D833" s="36"/>
      <c r="E833" s="36"/>
      <c r="F833" s="36"/>
      <c r="G833" s="36"/>
      <c r="H833" s="36"/>
      <c r="I833" s="36"/>
      <c r="J833" s="36"/>
      <c r="K833" s="36"/>
      <c r="L833" s="36"/>
      <c r="M833" s="36"/>
      <c r="N833" s="36"/>
      <c r="O833" s="36"/>
      <c r="P833" s="36"/>
      <c r="Q833" s="36"/>
      <c r="R833" s="38"/>
      <c r="S833" s="36"/>
      <c r="T833" s="36"/>
      <c r="U833" s="36"/>
      <c r="V833" s="36"/>
      <c r="W833" s="36"/>
      <c r="X833" s="36"/>
      <c r="Y833" s="36"/>
      <c r="Z833" s="36"/>
      <c r="AA833" s="36"/>
    </row>
    <row r="834" spans="1:27" x14ac:dyDescent="0.25">
      <c r="A834" s="36"/>
      <c r="B834" s="36"/>
      <c r="C834" s="36"/>
      <c r="D834" s="36"/>
      <c r="E834" s="36"/>
      <c r="F834" s="36"/>
      <c r="G834" s="36"/>
      <c r="H834" s="36"/>
      <c r="I834" s="36"/>
      <c r="J834" s="36"/>
      <c r="K834" s="36"/>
      <c r="L834" s="36"/>
      <c r="M834" s="36"/>
      <c r="N834" s="36"/>
      <c r="O834" s="36"/>
      <c r="P834" s="36"/>
      <c r="Q834" s="36"/>
      <c r="R834" s="38"/>
      <c r="S834" s="36"/>
      <c r="T834" s="36"/>
      <c r="U834" s="36"/>
      <c r="V834" s="36"/>
      <c r="W834" s="36"/>
      <c r="X834" s="36"/>
      <c r="Y834" s="36"/>
      <c r="Z834" s="36"/>
      <c r="AA834" s="36"/>
    </row>
    <row r="835" spans="1:27" x14ac:dyDescent="0.25">
      <c r="A835" s="36"/>
      <c r="B835" s="36"/>
      <c r="C835" s="36"/>
      <c r="D835" s="36"/>
      <c r="E835" s="36"/>
      <c r="F835" s="36"/>
      <c r="G835" s="36"/>
      <c r="H835" s="36"/>
      <c r="I835" s="36"/>
      <c r="J835" s="36"/>
      <c r="K835" s="36"/>
      <c r="L835" s="36"/>
      <c r="M835" s="36"/>
      <c r="N835" s="36"/>
      <c r="O835" s="36"/>
      <c r="P835" s="36"/>
      <c r="Q835" s="36"/>
      <c r="R835" s="38"/>
      <c r="S835" s="36"/>
      <c r="T835" s="36"/>
      <c r="U835" s="36"/>
      <c r="V835" s="36"/>
      <c r="W835" s="36"/>
      <c r="X835" s="36"/>
      <c r="Y835" s="36"/>
      <c r="Z835" s="36"/>
      <c r="AA835" s="36"/>
    </row>
    <row r="836" spans="1:27" x14ac:dyDescent="0.25">
      <c r="A836" s="36"/>
      <c r="B836" s="36"/>
      <c r="C836" s="36"/>
      <c r="D836" s="36"/>
      <c r="E836" s="36"/>
      <c r="F836" s="36"/>
      <c r="G836" s="36"/>
      <c r="H836" s="36"/>
      <c r="I836" s="36"/>
      <c r="J836" s="36"/>
      <c r="K836" s="36"/>
      <c r="L836" s="36"/>
      <c r="M836" s="36"/>
      <c r="N836" s="36"/>
      <c r="O836" s="36"/>
      <c r="P836" s="36"/>
      <c r="Q836" s="36"/>
      <c r="R836" s="38"/>
      <c r="S836" s="36"/>
      <c r="T836" s="36"/>
      <c r="U836" s="36"/>
      <c r="V836" s="36"/>
      <c r="W836" s="36"/>
      <c r="X836" s="36"/>
      <c r="Y836" s="36"/>
      <c r="Z836" s="36"/>
      <c r="AA836" s="36"/>
    </row>
    <row r="837" spans="1:27" x14ac:dyDescent="0.25">
      <c r="A837" s="36"/>
      <c r="B837" s="36"/>
      <c r="C837" s="36"/>
      <c r="D837" s="36"/>
      <c r="E837" s="36"/>
      <c r="F837" s="36"/>
      <c r="G837" s="36"/>
      <c r="H837" s="36"/>
      <c r="I837" s="36"/>
      <c r="J837" s="36"/>
      <c r="K837" s="36"/>
      <c r="L837" s="36"/>
      <c r="M837" s="36"/>
      <c r="N837" s="36"/>
      <c r="O837" s="36"/>
      <c r="P837" s="36"/>
      <c r="Q837" s="36"/>
      <c r="R837" s="38"/>
      <c r="S837" s="36"/>
      <c r="T837" s="36"/>
      <c r="U837" s="36"/>
      <c r="V837" s="36"/>
      <c r="W837" s="36"/>
      <c r="X837" s="36"/>
      <c r="Y837" s="36"/>
      <c r="Z837" s="36"/>
      <c r="AA837" s="36"/>
    </row>
    <row r="838" spans="1:27" x14ac:dyDescent="0.25">
      <c r="A838" s="36"/>
      <c r="B838" s="36"/>
      <c r="C838" s="36"/>
      <c r="D838" s="36"/>
      <c r="E838" s="36"/>
      <c r="F838" s="36"/>
      <c r="G838" s="36"/>
      <c r="H838" s="36"/>
      <c r="I838" s="36"/>
      <c r="J838" s="36"/>
      <c r="K838" s="36"/>
      <c r="L838" s="36"/>
      <c r="M838" s="36"/>
      <c r="N838" s="36"/>
      <c r="O838" s="36"/>
      <c r="P838" s="36"/>
      <c r="Q838" s="36"/>
      <c r="R838" s="38"/>
      <c r="S838" s="36"/>
      <c r="T838" s="36"/>
      <c r="U838" s="36"/>
      <c r="V838" s="36"/>
      <c r="W838" s="36"/>
      <c r="X838" s="36"/>
      <c r="Y838" s="36"/>
      <c r="Z838" s="36"/>
      <c r="AA838" s="36"/>
    </row>
    <row r="839" spans="1:27" x14ac:dyDescent="0.25">
      <c r="A839" s="36"/>
      <c r="B839" s="36"/>
      <c r="C839" s="36"/>
      <c r="D839" s="36"/>
      <c r="E839" s="36"/>
      <c r="F839" s="36"/>
      <c r="G839" s="36"/>
      <c r="H839" s="36"/>
      <c r="I839" s="36"/>
      <c r="J839" s="36"/>
      <c r="K839" s="36"/>
      <c r="L839" s="36"/>
      <c r="M839" s="36"/>
      <c r="N839" s="36"/>
      <c r="O839" s="36"/>
      <c r="P839" s="36"/>
      <c r="Q839" s="36"/>
      <c r="R839" s="38"/>
      <c r="S839" s="36"/>
      <c r="T839" s="36"/>
      <c r="U839" s="36"/>
      <c r="V839" s="36"/>
      <c r="W839" s="36"/>
      <c r="X839" s="36"/>
      <c r="Y839" s="36"/>
      <c r="Z839" s="36"/>
      <c r="AA839" s="36"/>
    </row>
    <row r="840" spans="1:27" x14ac:dyDescent="0.25">
      <c r="A840" s="36"/>
      <c r="B840" s="36"/>
      <c r="C840" s="36"/>
      <c r="D840" s="36"/>
      <c r="E840" s="36"/>
      <c r="F840" s="36"/>
      <c r="G840" s="36"/>
      <c r="H840" s="36"/>
      <c r="I840" s="36"/>
      <c r="J840" s="36"/>
      <c r="K840" s="36"/>
      <c r="L840" s="36"/>
      <c r="M840" s="36"/>
      <c r="N840" s="36"/>
      <c r="O840" s="36"/>
      <c r="P840" s="36"/>
      <c r="Q840" s="36"/>
      <c r="R840" s="38"/>
      <c r="S840" s="36"/>
      <c r="T840" s="36"/>
      <c r="U840" s="36"/>
      <c r="V840" s="36"/>
      <c r="W840" s="36"/>
      <c r="X840" s="36"/>
      <c r="Y840" s="36"/>
      <c r="Z840" s="36"/>
      <c r="AA840" s="36"/>
    </row>
    <row r="841" spans="1:27" x14ac:dyDescent="0.25">
      <c r="A841" s="36"/>
      <c r="B841" s="36"/>
      <c r="C841" s="36"/>
      <c r="D841" s="36"/>
      <c r="E841" s="36"/>
      <c r="F841" s="36"/>
      <c r="G841" s="36"/>
      <c r="H841" s="36"/>
      <c r="I841" s="36"/>
      <c r="J841" s="36"/>
      <c r="K841" s="36"/>
      <c r="L841" s="36"/>
      <c r="M841" s="36"/>
      <c r="N841" s="36"/>
      <c r="O841" s="36"/>
      <c r="P841" s="36"/>
      <c r="Q841" s="36"/>
      <c r="R841" s="38"/>
      <c r="S841" s="36"/>
      <c r="T841" s="36"/>
      <c r="U841" s="36"/>
      <c r="V841" s="36"/>
      <c r="W841" s="36"/>
      <c r="X841" s="36"/>
      <c r="Y841" s="36"/>
      <c r="Z841" s="36"/>
      <c r="AA841" s="36"/>
    </row>
    <row r="842" spans="1:27" x14ac:dyDescent="0.25">
      <c r="A842" s="36"/>
      <c r="B842" s="36"/>
      <c r="C842" s="36"/>
      <c r="D842" s="36"/>
      <c r="E842" s="36"/>
      <c r="F842" s="36"/>
      <c r="G842" s="36"/>
      <c r="H842" s="36"/>
      <c r="I842" s="36"/>
      <c r="J842" s="36"/>
      <c r="K842" s="36"/>
      <c r="L842" s="36"/>
      <c r="M842" s="36"/>
      <c r="N842" s="36"/>
      <c r="O842" s="36"/>
      <c r="P842" s="36"/>
      <c r="Q842" s="36"/>
      <c r="R842" s="38"/>
      <c r="S842" s="36"/>
      <c r="T842" s="36"/>
      <c r="U842" s="36"/>
      <c r="V842" s="36"/>
      <c r="W842" s="36"/>
      <c r="X842" s="36"/>
      <c r="Y842" s="36"/>
      <c r="Z842" s="36"/>
      <c r="AA842" s="36"/>
    </row>
    <row r="843" spans="1:27" x14ac:dyDescent="0.25">
      <c r="A843" s="36"/>
      <c r="B843" s="36"/>
      <c r="C843" s="36"/>
      <c r="D843" s="36"/>
      <c r="E843" s="36"/>
      <c r="F843" s="36"/>
      <c r="G843" s="36"/>
      <c r="H843" s="36"/>
      <c r="I843" s="36"/>
      <c r="J843" s="36"/>
      <c r="K843" s="36"/>
      <c r="L843" s="36"/>
      <c r="M843" s="36"/>
      <c r="N843" s="36"/>
      <c r="O843" s="36"/>
      <c r="P843" s="36"/>
      <c r="Q843" s="36"/>
      <c r="R843" s="38"/>
      <c r="S843" s="36"/>
      <c r="T843" s="36"/>
      <c r="U843" s="36"/>
      <c r="V843" s="36"/>
      <c r="W843" s="36"/>
      <c r="X843" s="36"/>
      <c r="Y843" s="36"/>
      <c r="Z843" s="36"/>
      <c r="AA843" s="36"/>
    </row>
    <row r="844" spans="1:27" x14ac:dyDescent="0.25">
      <c r="A844" s="36"/>
      <c r="B844" s="36"/>
      <c r="C844" s="36"/>
      <c r="D844" s="36"/>
      <c r="E844" s="36"/>
      <c r="F844" s="36"/>
      <c r="G844" s="36"/>
      <c r="H844" s="36"/>
      <c r="I844" s="36"/>
      <c r="J844" s="36"/>
      <c r="K844" s="36"/>
      <c r="L844" s="36"/>
      <c r="M844" s="36"/>
      <c r="N844" s="36"/>
      <c r="O844" s="36"/>
      <c r="P844" s="36"/>
      <c r="Q844" s="36"/>
      <c r="R844" s="38"/>
      <c r="S844" s="36"/>
      <c r="T844" s="36"/>
      <c r="U844" s="36"/>
      <c r="V844" s="36"/>
      <c r="W844" s="36"/>
      <c r="X844" s="36"/>
      <c r="Y844" s="36"/>
      <c r="Z844" s="36"/>
      <c r="AA844" s="36"/>
    </row>
    <row r="845" spans="1:27" x14ac:dyDescent="0.25">
      <c r="A845" s="36"/>
      <c r="B845" s="36"/>
      <c r="C845" s="36"/>
      <c r="D845" s="36"/>
      <c r="E845" s="36"/>
      <c r="F845" s="36"/>
      <c r="G845" s="36"/>
      <c r="H845" s="36"/>
      <c r="I845" s="36"/>
      <c r="J845" s="36"/>
      <c r="K845" s="36"/>
      <c r="L845" s="36"/>
      <c r="M845" s="36"/>
      <c r="N845" s="36"/>
      <c r="O845" s="36"/>
      <c r="P845" s="36"/>
      <c r="Q845" s="36"/>
      <c r="R845" s="38"/>
      <c r="S845" s="36"/>
      <c r="T845" s="36"/>
      <c r="U845" s="36"/>
      <c r="V845" s="36"/>
      <c r="W845" s="36"/>
      <c r="X845" s="36"/>
      <c r="Y845" s="36"/>
      <c r="Z845" s="36"/>
      <c r="AA845" s="36"/>
    </row>
    <row r="846" spans="1:27" x14ac:dyDescent="0.25">
      <c r="A846" s="36"/>
      <c r="B846" s="36"/>
      <c r="C846" s="36"/>
      <c r="D846" s="36"/>
      <c r="E846" s="36"/>
      <c r="F846" s="36"/>
      <c r="G846" s="36"/>
      <c r="H846" s="36"/>
      <c r="I846" s="36"/>
      <c r="J846" s="36"/>
      <c r="K846" s="36"/>
      <c r="L846" s="36"/>
      <c r="M846" s="36"/>
      <c r="N846" s="36"/>
      <c r="O846" s="36"/>
      <c r="P846" s="36"/>
      <c r="Q846" s="36"/>
      <c r="R846" s="38"/>
      <c r="S846" s="36"/>
      <c r="T846" s="36"/>
      <c r="U846" s="36"/>
      <c r="V846" s="36"/>
      <c r="W846" s="36"/>
      <c r="X846" s="36"/>
      <c r="Y846" s="36"/>
      <c r="Z846" s="36"/>
      <c r="AA846" s="36"/>
    </row>
    <row r="847" spans="1:27" x14ac:dyDescent="0.25">
      <c r="A847" s="36"/>
      <c r="B847" s="36"/>
      <c r="C847" s="36"/>
      <c r="D847" s="36"/>
      <c r="E847" s="36"/>
      <c r="F847" s="36"/>
      <c r="G847" s="36"/>
      <c r="H847" s="36"/>
      <c r="I847" s="36"/>
      <c r="J847" s="36"/>
      <c r="K847" s="36"/>
      <c r="L847" s="36"/>
      <c r="M847" s="36"/>
      <c r="N847" s="36"/>
      <c r="O847" s="36"/>
      <c r="P847" s="36"/>
      <c r="Q847" s="36"/>
      <c r="R847" s="38"/>
      <c r="S847" s="36"/>
      <c r="T847" s="36"/>
      <c r="U847" s="36"/>
      <c r="V847" s="36"/>
      <c r="W847" s="36"/>
      <c r="X847" s="36"/>
      <c r="Y847" s="36"/>
      <c r="Z847" s="36"/>
      <c r="AA847" s="36"/>
    </row>
    <row r="848" spans="1:27" x14ac:dyDescent="0.25">
      <c r="A848" s="36"/>
      <c r="B848" s="36"/>
      <c r="C848" s="36"/>
      <c r="D848" s="36"/>
      <c r="E848" s="36"/>
      <c r="F848" s="36"/>
      <c r="G848" s="36"/>
      <c r="H848" s="36"/>
      <c r="I848" s="36"/>
      <c r="J848" s="36"/>
      <c r="K848" s="36"/>
      <c r="L848" s="36"/>
      <c r="M848" s="36"/>
      <c r="N848" s="36"/>
      <c r="O848" s="36"/>
      <c r="P848" s="36"/>
      <c r="Q848" s="36"/>
      <c r="R848" s="38"/>
      <c r="S848" s="36"/>
      <c r="T848" s="36"/>
      <c r="U848" s="36"/>
      <c r="V848" s="36"/>
      <c r="W848" s="36"/>
      <c r="X848" s="36"/>
      <c r="Y848" s="36"/>
      <c r="Z848" s="36"/>
      <c r="AA848" s="36"/>
    </row>
    <row r="849" spans="1:27" x14ac:dyDescent="0.25">
      <c r="A849" s="36"/>
      <c r="B849" s="36"/>
      <c r="C849" s="36"/>
      <c r="D849" s="36"/>
      <c r="E849" s="36"/>
      <c r="F849" s="36"/>
      <c r="G849" s="36"/>
      <c r="H849" s="36"/>
      <c r="I849" s="36"/>
      <c r="J849" s="36"/>
      <c r="K849" s="36"/>
      <c r="L849" s="36"/>
      <c r="M849" s="36"/>
      <c r="N849" s="36"/>
      <c r="O849" s="36"/>
      <c r="P849" s="36"/>
      <c r="Q849" s="36"/>
      <c r="R849" s="38"/>
      <c r="S849" s="36"/>
      <c r="T849" s="36"/>
      <c r="U849" s="36"/>
      <c r="V849" s="36"/>
      <c r="W849" s="36"/>
      <c r="X849" s="36"/>
      <c r="Y849" s="36"/>
      <c r="Z849" s="36"/>
      <c r="AA849" s="36"/>
    </row>
    <row r="850" spans="1:27" x14ac:dyDescent="0.25">
      <c r="A850" s="36"/>
      <c r="B850" s="36"/>
      <c r="C850" s="36"/>
      <c r="D850" s="36"/>
      <c r="E850" s="36"/>
      <c r="F850" s="36"/>
      <c r="G850" s="36"/>
      <c r="H850" s="36"/>
      <c r="I850" s="36"/>
      <c r="J850" s="36"/>
      <c r="K850" s="36"/>
      <c r="L850" s="36"/>
      <c r="M850" s="36"/>
      <c r="N850" s="36"/>
      <c r="O850" s="36"/>
      <c r="P850" s="36"/>
      <c r="Q850" s="36"/>
      <c r="R850" s="38"/>
      <c r="S850" s="36"/>
      <c r="T850" s="36"/>
      <c r="U850" s="36"/>
      <c r="V850" s="36"/>
      <c r="W850" s="36"/>
      <c r="X850" s="36"/>
      <c r="Y850" s="36"/>
      <c r="Z850" s="36"/>
      <c r="AA850" s="36"/>
    </row>
    <row r="851" spans="1:27" x14ac:dyDescent="0.25">
      <c r="A851" s="36"/>
      <c r="B851" s="36"/>
      <c r="C851" s="36"/>
      <c r="D851" s="36"/>
      <c r="E851" s="36"/>
      <c r="F851" s="36"/>
      <c r="G851" s="36"/>
      <c r="H851" s="36"/>
      <c r="I851" s="36"/>
      <c r="J851" s="36"/>
      <c r="K851" s="36"/>
      <c r="L851" s="36"/>
      <c r="M851" s="36"/>
      <c r="N851" s="36"/>
      <c r="O851" s="36"/>
      <c r="P851" s="36"/>
      <c r="Q851" s="36"/>
      <c r="R851" s="38"/>
      <c r="S851" s="36"/>
      <c r="T851" s="36"/>
      <c r="U851" s="36"/>
      <c r="V851" s="36"/>
      <c r="W851" s="36"/>
      <c r="X851" s="36"/>
      <c r="Y851" s="36"/>
      <c r="Z851" s="36"/>
      <c r="AA851" s="36"/>
    </row>
    <row r="852" spans="1:27" x14ac:dyDescent="0.25">
      <c r="A852" s="36"/>
      <c r="B852" s="36"/>
      <c r="C852" s="36"/>
      <c r="D852" s="36"/>
      <c r="E852" s="36"/>
      <c r="F852" s="36"/>
      <c r="G852" s="36"/>
      <c r="H852" s="36"/>
      <c r="I852" s="36"/>
      <c r="J852" s="36"/>
      <c r="K852" s="36"/>
      <c r="L852" s="36"/>
      <c r="M852" s="36"/>
      <c r="N852" s="36"/>
      <c r="O852" s="36"/>
      <c r="P852" s="36"/>
      <c r="Q852" s="36"/>
      <c r="R852" s="38"/>
      <c r="S852" s="36"/>
      <c r="T852" s="36"/>
      <c r="U852" s="36"/>
      <c r="V852" s="36"/>
      <c r="W852" s="36"/>
      <c r="X852" s="36"/>
      <c r="Y852" s="36"/>
      <c r="Z852" s="36"/>
      <c r="AA852" s="36"/>
    </row>
    <row r="853" spans="1:27" x14ac:dyDescent="0.25">
      <c r="A853" s="36"/>
      <c r="B853" s="36"/>
      <c r="C853" s="36"/>
      <c r="D853" s="36"/>
      <c r="E853" s="36"/>
      <c r="F853" s="36"/>
      <c r="G853" s="36"/>
      <c r="H853" s="36"/>
      <c r="I853" s="36"/>
      <c r="J853" s="36"/>
      <c r="K853" s="36"/>
      <c r="L853" s="36"/>
      <c r="M853" s="36"/>
      <c r="N853" s="36"/>
      <c r="O853" s="36"/>
      <c r="P853" s="36"/>
      <c r="Q853" s="36"/>
      <c r="R853" s="38"/>
      <c r="S853" s="36"/>
      <c r="T853" s="36"/>
      <c r="U853" s="36"/>
      <c r="V853" s="36"/>
      <c r="W853" s="36"/>
      <c r="X853" s="36"/>
      <c r="Y853" s="36"/>
      <c r="Z853" s="36"/>
      <c r="AA853" s="36"/>
    </row>
    <row r="854" spans="1:27" x14ac:dyDescent="0.25">
      <c r="A854" s="36"/>
      <c r="B854" s="36"/>
      <c r="C854" s="36"/>
      <c r="D854" s="36"/>
      <c r="E854" s="36"/>
      <c r="F854" s="36"/>
      <c r="G854" s="36"/>
      <c r="H854" s="36"/>
      <c r="I854" s="36"/>
      <c r="J854" s="36"/>
      <c r="K854" s="36"/>
      <c r="L854" s="36"/>
      <c r="M854" s="36"/>
      <c r="N854" s="36"/>
      <c r="O854" s="36"/>
      <c r="P854" s="36"/>
      <c r="Q854" s="36"/>
      <c r="R854" s="38"/>
      <c r="S854" s="36"/>
      <c r="T854" s="36"/>
      <c r="U854" s="36"/>
      <c r="V854" s="36"/>
      <c r="W854" s="36"/>
      <c r="X854" s="36"/>
      <c r="Y854" s="36"/>
      <c r="Z854" s="36"/>
      <c r="AA854" s="36"/>
    </row>
    <row r="855" spans="1:27" x14ac:dyDescent="0.25">
      <c r="A855" s="36"/>
      <c r="B855" s="36"/>
      <c r="C855" s="36"/>
      <c r="D855" s="36"/>
      <c r="E855" s="36"/>
      <c r="F855" s="36"/>
      <c r="G855" s="36"/>
      <c r="H855" s="36"/>
      <c r="I855" s="36"/>
      <c r="J855" s="36"/>
      <c r="K855" s="36"/>
      <c r="L855" s="36"/>
      <c r="M855" s="36"/>
      <c r="N855" s="36"/>
      <c r="O855" s="36"/>
      <c r="P855" s="36"/>
      <c r="Q855" s="36"/>
      <c r="R855" s="38"/>
      <c r="S855" s="36"/>
      <c r="T855" s="36"/>
      <c r="U855" s="36"/>
      <c r="V855" s="36"/>
      <c r="W855" s="36"/>
      <c r="X855" s="36"/>
      <c r="Y855" s="36"/>
      <c r="Z855" s="36"/>
      <c r="AA855" s="36"/>
    </row>
    <row r="856" spans="1:27" x14ac:dyDescent="0.25">
      <c r="A856" s="36"/>
      <c r="B856" s="36"/>
      <c r="C856" s="36"/>
      <c r="D856" s="36"/>
      <c r="E856" s="36"/>
      <c r="F856" s="36"/>
      <c r="G856" s="36"/>
      <c r="H856" s="36"/>
      <c r="I856" s="36"/>
      <c r="J856" s="36"/>
      <c r="K856" s="36"/>
      <c r="L856" s="36"/>
      <c r="M856" s="36"/>
      <c r="N856" s="36"/>
      <c r="O856" s="36"/>
      <c r="P856" s="36"/>
      <c r="Q856" s="36"/>
      <c r="R856" s="38"/>
      <c r="S856" s="36"/>
      <c r="T856" s="36"/>
      <c r="U856" s="36"/>
      <c r="V856" s="36"/>
      <c r="W856" s="36"/>
      <c r="X856" s="36"/>
      <c r="Y856" s="36"/>
      <c r="Z856" s="36"/>
      <c r="AA856" s="36"/>
    </row>
    <row r="857" spans="1:27" x14ac:dyDescent="0.25">
      <c r="A857" s="36"/>
      <c r="B857" s="36"/>
      <c r="C857" s="36"/>
      <c r="D857" s="36"/>
      <c r="E857" s="36"/>
      <c r="F857" s="36"/>
      <c r="G857" s="36"/>
      <c r="H857" s="36"/>
      <c r="I857" s="36"/>
      <c r="J857" s="36"/>
      <c r="K857" s="36"/>
      <c r="L857" s="36"/>
      <c r="M857" s="36"/>
      <c r="N857" s="36"/>
      <c r="O857" s="36"/>
      <c r="P857" s="36"/>
      <c r="Q857" s="36"/>
      <c r="R857" s="38"/>
      <c r="S857" s="36"/>
      <c r="T857" s="36"/>
      <c r="U857" s="36"/>
      <c r="V857" s="36"/>
      <c r="W857" s="36"/>
      <c r="X857" s="36"/>
      <c r="Y857" s="36"/>
      <c r="Z857" s="36"/>
      <c r="AA857" s="36"/>
    </row>
    <row r="858" spans="1:27" x14ac:dyDescent="0.25">
      <c r="A858" s="36"/>
      <c r="B858" s="36"/>
      <c r="C858" s="36"/>
      <c r="D858" s="36"/>
      <c r="E858" s="36"/>
      <c r="F858" s="36"/>
      <c r="G858" s="36"/>
      <c r="H858" s="36"/>
      <c r="I858" s="36"/>
      <c r="J858" s="36"/>
      <c r="K858" s="36"/>
      <c r="L858" s="36"/>
      <c r="M858" s="36"/>
      <c r="N858" s="36"/>
      <c r="O858" s="36"/>
      <c r="P858" s="36"/>
      <c r="Q858" s="36"/>
      <c r="R858" s="38"/>
      <c r="S858" s="36"/>
      <c r="T858" s="36"/>
      <c r="U858" s="36"/>
      <c r="V858" s="36"/>
      <c r="W858" s="36"/>
      <c r="X858" s="36"/>
      <c r="Y858" s="36"/>
      <c r="Z858" s="36"/>
      <c r="AA858" s="36"/>
    </row>
    <row r="859" spans="1:27" x14ac:dyDescent="0.25">
      <c r="A859" s="36"/>
      <c r="B859" s="36"/>
      <c r="C859" s="36"/>
      <c r="D859" s="36"/>
      <c r="E859" s="36"/>
      <c r="F859" s="36"/>
      <c r="G859" s="36"/>
      <c r="H859" s="36"/>
      <c r="I859" s="36"/>
      <c r="J859" s="36"/>
      <c r="K859" s="36"/>
      <c r="L859" s="36"/>
      <c r="M859" s="36"/>
      <c r="N859" s="36"/>
      <c r="O859" s="36"/>
      <c r="P859" s="36"/>
      <c r="Q859" s="36"/>
      <c r="R859" s="38"/>
      <c r="S859" s="36"/>
      <c r="T859" s="36"/>
      <c r="U859" s="36"/>
      <c r="V859" s="36"/>
      <c r="W859" s="36"/>
      <c r="X859" s="36"/>
      <c r="Y859" s="36"/>
      <c r="Z859" s="36"/>
      <c r="AA859" s="36"/>
    </row>
    <row r="860" spans="1:27" x14ac:dyDescent="0.25">
      <c r="A860" s="36"/>
      <c r="B860" s="36"/>
      <c r="C860" s="36"/>
      <c r="D860" s="36"/>
      <c r="E860" s="36"/>
      <c r="F860" s="36"/>
      <c r="G860" s="36"/>
      <c r="H860" s="36"/>
      <c r="I860" s="36"/>
      <c r="J860" s="36"/>
      <c r="K860" s="36"/>
      <c r="L860" s="36"/>
      <c r="M860" s="36"/>
      <c r="N860" s="36"/>
      <c r="O860" s="36"/>
      <c r="P860" s="36"/>
      <c r="Q860" s="36"/>
      <c r="R860" s="38"/>
      <c r="S860" s="36"/>
      <c r="T860" s="36"/>
      <c r="U860" s="36"/>
      <c r="V860" s="36"/>
      <c r="W860" s="36"/>
      <c r="X860" s="36"/>
      <c r="Y860" s="36"/>
      <c r="Z860" s="36"/>
      <c r="AA860" s="36"/>
    </row>
    <row r="861" spans="1:27" x14ac:dyDescent="0.25">
      <c r="A861" s="36"/>
      <c r="B861" s="36"/>
      <c r="C861" s="36"/>
      <c r="D861" s="36"/>
      <c r="E861" s="36"/>
      <c r="F861" s="36"/>
      <c r="G861" s="36"/>
      <c r="H861" s="36"/>
      <c r="I861" s="36"/>
      <c r="J861" s="36"/>
      <c r="K861" s="36"/>
      <c r="L861" s="36"/>
      <c r="M861" s="36"/>
      <c r="N861" s="36"/>
      <c r="O861" s="36"/>
      <c r="P861" s="36"/>
      <c r="Q861" s="36"/>
      <c r="R861" s="38"/>
      <c r="S861" s="36"/>
      <c r="T861" s="36"/>
      <c r="U861" s="36"/>
      <c r="V861" s="36"/>
      <c r="W861" s="36"/>
      <c r="X861" s="36"/>
      <c r="Y861" s="36"/>
      <c r="Z861" s="36"/>
      <c r="AA861" s="36"/>
    </row>
    <row r="862" spans="1:27" x14ac:dyDescent="0.25">
      <c r="A862" s="36"/>
      <c r="B862" s="36"/>
      <c r="C862" s="36"/>
      <c r="D862" s="36"/>
      <c r="E862" s="36"/>
      <c r="F862" s="36"/>
      <c r="G862" s="36"/>
      <c r="H862" s="36"/>
      <c r="I862" s="36"/>
      <c r="J862" s="36"/>
      <c r="K862" s="36"/>
      <c r="L862" s="36"/>
      <c r="M862" s="36"/>
      <c r="N862" s="36"/>
      <c r="O862" s="36"/>
      <c r="P862" s="36"/>
      <c r="Q862" s="36"/>
      <c r="R862" s="38"/>
      <c r="S862" s="36"/>
      <c r="T862" s="36"/>
      <c r="U862" s="36"/>
      <c r="V862" s="36"/>
      <c r="W862" s="36"/>
      <c r="X862" s="36"/>
      <c r="Y862" s="36"/>
      <c r="Z862" s="36"/>
      <c r="AA862" s="36"/>
    </row>
    <row r="863" spans="1:27" x14ac:dyDescent="0.25">
      <c r="A863" s="36"/>
      <c r="B863" s="36"/>
      <c r="C863" s="36"/>
      <c r="D863" s="36"/>
      <c r="E863" s="36"/>
      <c r="F863" s="36"/>
      <c r="G863" s="36"/>
      <c r="H863" s="36"/>
      <c r="I863" s="36"/>
      <c r="J863" s="36"/>
      <c r="K863" s="36"/>
      <c r="L863" s="36"/>
      <c r="M863" s="36"/>
      <c r="N863" s="36"/>
      <c r="O863" s="36"/>
      <c r="P863" s="36"/>
      <c r="Q863" s="36"/>
      <c r="R863" s="38"/>
      <c r="S863" s="36"/>
      <c r="T863" s="36"/>
      <c r="U863" s="36"/>
      <c r="V863" s="36"/>
      <c r="W863" s="36"/>
      <c r="X863" s="36"/>
      <c r="Y863" s="36"/>
      <c r="Z863" s="36"/>
      <c r="AA863" s="36"/>
    </row>
    <row r="864" spans="1:27" x14ac:dyDescent="0.25">
      <c r="A864" s="36"/>
      <c r="B864" s="36"/>
      <c r="C864" s="36"/>
      <c r="D864" s="36"/>
      <c r="E864" s="36"/>
      <c r="F864" s="36"/>
      <c r="G864" s="36"/>
      <c r="H864" s="36"/>
      <c r="I864" s="36"/>
      <c r="J864" s="36"/>
      <c r="K864" s="36"/>
      <c r="L864" s="36"/>
      <c r="M864" s="36"/>
      <c r="N864" s="36"/>
      <c r="O864" s="36"/>
      <c r="P864" s="36"/>
      <c r="Q864" s="36"/>
      <c r="R864" s="38"/>
      <c r="S864" s="36"/>
      <c r="T864" s="36"/>
      <c r="U864" s="36"/>
      <c r="V864" s="36"/>
      <c r="W864" s="36"/>
      <c r="X864" s="36"/>
      <c r="Y864" s="36"/>
      <c r="Z864" s="36"/>
      <c r="AA864" s="36"/>
    </row>
    <row r="865" spans="1:27" x14ac:dyDescent="0.25">
      <c r="A865" s="36"/>
      <c r="B865" s="36"/>
      <c r="C865" s="36"/>
      <c r="D865" s="36"/>
      <c r="E865" s="36"/>
      <c r="F865" s="36"/>
      <c r="G865" s="36"/>
      <c r="H865" s="36"/>
      <c r="I865" s="36"/>
      <c r="J865" s="36"/>
      <c r="K865" s="36"/>
      <c r="L865" s="36"/>
      <c r="M865" s="36"/>
      <c r="N865" s="36"/>
      <c r="O865" s="36"/>
      <c r="P865" s="36"/>
      <c r="Q865" s="36"/>
      <c r="R865" s="38"/>
      <c r="S865" s="36"/>
      <c r="T865" s="36"/>
      <c r="U865" s="36"/>
      <c r="V865" s="36"/>
      <c r="W865" s="36"/>
      <c r="X865" s="36"/>
      <c r="Y865" s="36"/>
      <c r="Z865" s="36"/>
      <c r="AA865" s="36"/>
    </row>
    <row r="866" spans="1:27" x14ac:dyDescent="0.25">
      <c r="A866" s="36"/>
      <c r="B866" s="36"/>
      <c r="C866" s="36"/>
      <c r="D866" s="36"/>
      <c r="E866" s="36"/>
      <c r="F866" s="36"/>
      <c r="G866" s="36"/>
      <c r="H866" s="36"/>
      <c r="I866" s="36"/>
      <c r="J866" s="36"/>
      <c r="K866" s="36"/>
      <c r="L866" s="36"/>
      <c r="M866" s="36"/>
      <c r="N866" s="36"/>
      <c r="O866" s="36"/>
      <c r="P866" s="36"/>
      <c r="Q866" s="36"/>
      <c r="R866" s="38"/>
      <c r="S866" s="36"/>
      <c r="T866" s="36"/>
      <c r="U866" s="36"/>
      <c r="V866" s="36"/>
      <c r="W866" s="36"/>
      <c r="X866" s="36"/>
      <c r="Y866" s="36"/>
      <c r="Z866" s="36"/>
      <c r="AA866" s="36"/>
    </row>
    <row r="867" spans="1:27" x14ac:dyDescent="0.25">
      <c r="A867" s="36"/>
      <c r="B867" s="36"/>
      <c r="C867" s="36"/>
      <c r="D867" s="36"/>
      <c r="E867" s="36"/>
      <c r="F867" s="36"/>
      <c r="G867" s="36"/>
      <c r="H867" s="36"/>
      <c r="I867" s="36"/>
      <c r="J867" s="36"/>
      <c r="K867" s="36"/>
      <c r="L867" s="36"/>
      <c r="M867" s="36"/>
      <c r="N867" s="36"/>
      <c r="O867" s="36"/>
      <c r="P867" s="36"/>
      <c r="Q867" s="36"/>
      <c r="R867" s="38"/>
      <c r="S867" s="36"/>
      <c r="T867" s="36"/>
      <c r="U867" s="36"/>
      <c r="V867" s="36"/>
      <c r="W867" s="36"/>
      <c r="X867" s="36"/>
      <c r="Y867" s="36"/>
      <c r="Z867" s="36"/>
      <c r="AA867" s="36"/>
    </row>
    <row r="868" spans="1:27" x14ac:dyDescent="0.25">
      <c r="A868" s="36"/>
      <c r="B868" s="36"/>
      <c r="C868" s="36"/>
      <c r="D868" s="36"/>
      <c r="E868" s="36"/>
      <c r="F868" s="36"/>
      <c r="G868" s="36"/>
      <c r="H868" s="36"/>
      <c r="I868" s="36"/>
      <c r="J868" s="36"/>
      <c r="K868" s="36"/>
      <c r="L868" s="36"/>
      <c r="M868" s="36"/>
      <c r="N868" s="36"/>
      <c r="O868" s="36"/>
      <c r="P868" s="36"/>
      <c r="Q868" s="36"/>
      <c r="R868" s="38"/>
      <c r="S868" s="36"/>
      <c r="T868" s="36"/>
      <c r="U868" s="36"/>
      <c r="V868" s="36"/>
      <c r="W868" s="36"/>
      <c r="X868" s="36"/>
      <c r="Y868" s="36"/>
      <c r="Z868" s="36"/>
      <c r="AA868" s="36"/>
    </row>
    <row r="869" spans="1:27" x14ac:dyDescent="0.25">
      <c r="A869" s="36"/>
      <c r="B869" s="36"/>
      <c r="C869" s="36"/>
      <c r="D869" s="36"/>
      <c r="E869" s="36"/>
      <c r="F869" s="36"/>
      <c r="G869" s="36"/>
      <c r="H869" s="36"/>
      <c r="I869" s="36"/>
      <c r="J869" s="36"/>
      <c r="K869" s="36"/>
      <c r="L869" s="36"/>
      <c r="M869" s="36"/>
      <c r="N869" s="36"/>
      <c r="O869" s="36"/>
      <c r="P869" s="36"/>
      <c r="Q869" s="36"/>
      <c r="R869" s="38"/>
      <c r="S869" s="36"/>
      <c r="T869" s="36"/>
      <c r="U869" s="36"/>
      <c r="V869" s="36"/>
      <c r="W869" s="36"/>
      <c r="X869" s="36"/>
      <c r="Y869" s="36"/>
      <c r="Z869" s="36"/>
      <c r="AA869" s="36"/>
    </row>
    <row r="870" spans="1:27" x14ac:dyDescent="0.25">
      <c r="A870" s="36"/>
      <c r="B870" s="36"/>
      <c r="C870" s="36"/>
      <c r="D870" s="36"/>
      <c r="E870" s="36"/>
      <c r="F870" s="36"/>
      <c r="G870" s="36"/>
      <c r="H870" s="36"/>
      <c r="I870" s="36"/>
      <c r="J870" s="36"/>
      <c r="K870" s="36"/>
      <c r="L870" s="36"/>
      <c r="M870" s="36"/>
      <c r="N870" s="36"/>
      <c r="O870" s="36"/>
      <c r="P870" s="36"/>
      <c r="Q870" s="36"/>
      <c r="R870" s="38"/>
      <c r="S870" s="36"/>
      <c r="T870" s="36"/>
      <c r="U870" s="36"/>
      <c r="V870" s="36"/>
      <c r="W870" s="36"/>
      <c r="X870" s="36"/>
      <c r="Y870" s="36"/>
      <c r="Z870" s="36"/>
      <c r="AA870" s="36"/>
    </row>
    <row r="871" spans="1:27" x14ac:dyDescent="0.25">
      <c r="A871" s="36"/>
      <c r="B871" s="36"/>
      <c r="C871" s="36"/>
      <c r="D871" s="36"/>
      <c r="E871" s="36"/>
      <c r="F871" s="36"/>
      <c r="G871" s="36"/>
      <c r="H871" s="36"/>
      <c r="I871" s="36"/>
      <c r="J871" s="36"/>
      <c r="K871" s="36"/>
      <c r="L871" s="36"/>
      <c r="M871" s="36"/>
      <c r="N871" s="36"/>
      <c r="O871" s="36"/>
      <c r="P871" s="36"/>
      <c r="Q871" s="36"/>
      <c r="R871" s="38"/>
      <c r="S871" s="36"/>
      <c r="T871" s="36"/>
      <c r="U871" s="36"/>
      <c r="V871" s="36"/>
      <c r="W871" s="36"/>
      <c r="X871" s="36"/>
      <c r="Y871" s="36"/>
      <c r="Z871" s="36"/>
      <c r="AA871" s="36"/>
    </row>
    <row r="872" spans="1:27" x14ac:dyDescent="0.25">
      <c r="A872" s="36"/>
      <c r="B872" s="36"/>
      <c r="C872" s="36"/>
      <c r="D872" s="36"/>
      <c r="E872" s="36"/>
      <c r="F872" s="36"/>
      <c r="G872" s="36"/>
      <c r="H872" s="36"/>
      <c r="I872" s="36"/>
      <c r="J872" s="36"/>
      <c r="K872" s="36"/>
      <c r="L872" s="36"/>
      <c r="M872" s="36"/>
      <c r="N872" s="36"/>
      <c r="O872" s="36"/>
      <c r="P872" s="36"/>
      <c r="Q872" s="36"/>
      <c r="R872" s="38"/>
      <c r="S872" s="36"/>
      <c r="T872" s="36"/>
      <c r="U872" s="36"/>
      <c r="V872" s="36"/>
      <c r="W872" s="36"/>
      <c r="X872" s="36"/>
      <c r="Y872" s="36"/>
      <c r="Z872" s="36"/>
      <c r="AA872" s="36"/>
    </row>
    <row r="873" spans="1:27" x14ac:dyDescent="0.25">
      <c r="A873" s="36"/>
      <c r="B873" s="36"/>
      <c r="C873" s="36"/>
      <c r="D873" s="36"/>
      <c r="E873" s="36"/>
      <c r="F873" s="36"/>
      <c r="G873" s="36"/>
      <c r="H873" s="36"/>
      <c r="I873" s="36"/>
      <c r="J873" s="36"/>
      <c r="K873" s="36"/>
      <c r="L873" s="36"/>
      <c r="M873" s="36"/>
      <c r="N873" s="36"/>
      <c r="O873" s="36"/>
      <c r="P873" s="36"/>
      <c r="Q873" s="36"/>
      <c r="R873" s="38"/>
      <c r="S873" s="36"/>
      <c r="T873" s="36"/>
      <c r="U873" s="36"/>
      <c r="V873" s="36"/>
      <c r="W873" s="36"/>
      <c r="X873" s="36"/>
      <c r="Y873" s="36"/>
      <c r="Z873" s="36"/>
      <c r="AA873" s="36"/>
    </row>
    <row r="874" spans="1:27" x14ac:dyDescent="0.25">
      <c r="A874" s="36"/>
      <c r="B874" s="36"/>
      <c r="C874" s="36"/>
      <c r="D874" s="36"/>
      <c r="E874" s="36"/>
      <c r="F874" s="36"/>
      <c r="G874" s="36"/>
      <c r="H874" s="36"/>
      <c r="I874" s="36"/>
      <c r="J874" s="36"/>
      <c r="K874" s="36"/>
      <c r="L874" s="36"/>
      <c r="M874" s="36"/>
      <c r="N874" s="36"/>
      <c r="O874" s="36"/>
      <c r="P874" s="36"/>
      <c r="Q874" s="36"/>
      <c r="R874" s="38"/>
      <c r="S874" s="36"/>
      <c r="T874" s="36"/>
      <c r="U874" s="36"/>
      <c r="V874" s="36"/>
      <c r="W874" s="36"/>
      <c r="X874" s="36"/>
      <c r="Y874" s="36"/>
      <c r="Z874" s="36"/>
      <c r="AA874" s="36"/>
    </row>
    <row r="875" spans="1:27" x14ac:dyDescent="0.25">
      <c r="A875" s="36"/>
      <c r="B875" s="36"/>
      <c r="C875" s="36"/>
      <c r="D875" s="36"/>
      <c r="E875" s="36"/>
      <c r="F875" s="36"/>
      <c r="G875" s="36"/>
      <c r="H875" s="36"/>
      <c r="I875" s="36"/>
      <c r="J875" s="36"/>
      <c r="K875" s="36"/>
      <c r="L875" s="36"/>
      <c r="M875" s="36"/>
      <c r="N875" s="36"/>
      <c r="O875" s="36"/>
      <c r="P875" s="36"/>
      <c r="Q875" s="36"/>
      <c r="R875" s="38"/>
      <c r="S875" s="36"/>
      <c r="T875" s="36"/>
      <c r="U875" s="36"/>
      <c r="V875" s="36"/>
      <c r="W875" s="36"/>
      <c r="X875" s="36"/>
      <c r="Y875" s="36"/>
      <c r="Z875" s="36"/>
      <c r="AA875" s="36"/>
    </row>
    <row r="876" spans="1:27" x14ac:dyDescent="0.25">
      <c r="A876" s="36"/>
      <c r="B876" s="36"/>
      <c r="C876" s="36"/>
      <c r="D876" s="36"/>
      <c r="E876" s="36"/>
      <c r="F876" s="36"/>
      <c r="G876" s="36"/>
      <c r="H876" s="36"/>
      <c r="I876" s="36"/>
      <c r="J876" s="36"/>
      <c r="K876" s="36"/>
      <c r="L876" s="36"/>
      <c r="M876" s="36"/>
      <c r="N876" s="36"/>
      <c r="O876" s="36"/>
      <c r="P876" s="36"/>
      <c r="Q876" s="36"/>
      <c r="R876" s="38"/>
      <c r="S876" s="36"/>
      <c r="T876" s="36"/>
      <c r="U876" s="36"/>
      <c r="V876" s="36"/>
      <c r="W876" s="36"/>
      <c r="X876" s="36"/>
      <c r="Y876" s="36"/>
      <c r="Z876" s="36"/>
      <c r="AA876" s="36"/>
    </row>
    <row r="877" spans="1:27" x14ac:dyDescent="0.25">
      <c r="A877" s="36"/>
      <c r="B877" s="36"/>
      <c r="C877" s="36"/>
      <c r="D877" s="36"/>
      <c r="E877" s="36"/>
      <c r="F877" s="36"/>
      <c r="G877" s="36"/>
      <c r="H877" s="36"/>
      <c r="I877" s="36"/>
      <c r="J877" s="36"/>
      <c r="K877" s="36"/>
      <c r="L877" s="36"/>
      <c r="M877" s="36"/>
      <c r="N877" s="36"/>
      <c r="O877" s="36"/>
      <c r="P877" s="36"/>
      <c r="Q877" s="36"/>
      <c r="R877" s="38"/>
      <c r="S877" s="36"/>
      <c r="T877" s="36"/>
      <c r="U877" s="36"/>
      <c r="V877" s="36"/>
      <c r="W877" s="36"/>
      <c r="X877" s="36"/>
      <c r="Y877" s="36"/>
      <c r="Z877" s="36"/>
      <c r="AA877" s="36"/>
    </row>
    <row r="878" spans="1:27" x14ac:dyDescent="0.25">
      <c r="A878" s="36"/>
      <c r="B878" s="36"/>
      <c r="C878" s="36"/>
      <c r="D878" s="36"/>
      <c r="E878" s="36"/>
      <c r="F878" s="36"/>
      <c r="G878" s="36"/>
      <c r="H878" s="36"/>
      <c r="I878" s="36"/>
      <c r="J878" s="36"/>
      <c r="K878" s="36"/>
      <c r="L878" s="36"/>
      <c r="M878" s="36"/>
      <c r="N878" s="36"/>
      <c r="O878" s="36"/>
      <c r="P878" s="36"/>
      <c r="Q878" s="36"/>
      <c r="R878" s="38"/>
      <c r="S878" s="36"/>
      <c r="T878" s="36"/>
      <c r="U878" s="36"/>
      <c r="V878" s="36"/>
      <c r="W878" s="36"/>
      <c r="X878" s="36"/>
      <c r="Y878" s="36"/>
      <c r="Z878" s="36"/>
      <c r="AA878" s="36"/>
    </row>
    <row r="879" spans="1:27" x14ac:dyDescent="0.25">
      <c r="A879" s="36"/>
      <c r="B879" s="36"/>
      <c r="C879" s="36"/>
      <c r="D879" s="36"/>
      <c r="E879" s="36"/>
      <c r="F879" s="36"/>
      <c r="G879" s="36"/>
      <c r="H879" s="36"/>
      <c r="I879" s="36"/>
      <c r="J879" s="36"/>
      <c r="K879" s="36"/>
      <c r="L879" s="36"/>
      <c r="M879" s="36"/>
      <c r="N879" s="36"/>
      <c r="O879" s="36"/>
      <c r="P879" s="36"/>
      <c r="Q879" s="36"/>
      <c r="R879" s="38"/>
      <c r="S879" s="36"/>
      <c r="T879" s="36"/>
      <c r="U879" s="36"/>
      <c r="V879" s="36"/>
      <c r="W879" s="36"/>
      <c r="X879" s="36"/>
      <c r="Y879" s="36"/>
      <c r="Z879" s="36"/>
      <c r="AA879" s="36"/>
    </row>
    <row r="880" spans="1:27" x14ac:dyDescent="0.25">
      <c r="A880" s="36"/>
      <c r="B880" s="36"/>
      <c r="C880" s="36"/>
      <c r="D880" s="36"/>
      <c r="E880" s="36"/>
      <c r="F880" s="36"/>
      <c r="G880" s="36"/>
      <c r="H880" s="36"/>
      <c r="I880" s="36"/>
      <c r="J880" s="36"/>
      <c r="K880" s="36"/>
      <c r="L880" s="36"/>
      <c r="M880" s="36"/>
      <c r="N880" s="36"/>
      <c r="O880" s="36"/>
      <c r="P880" s="36"/>
      <c r="Q880" s="36"/>
      <c r="R880" s="38"/>
      <c r="S880" s="36"/>
      <c r="T880" s="36"/>
      <c r="U880" s="36"/>
      <c r="V880" s="36"/>
      <c r="W880" s="36"/>
      <c r="X880" s="36"/>
      <c r="Y880" s="36"/>
      <c r="Z880" s="36"/>
      <c r="AA880" s="36"/>
    </row>
    <row r="881" spans="1:27" x14ac:dyDescent="0.25">
      <c r="A881" s="36"/>
      <c r="B881" s="36"/>
      <c r="C881" s="36"/>
      <c r="D881" s="36"/>
      <c r="E881" s="36"/>
      <c r="F881" s="36"/>
      <c r="G881" s="36"/>
      <c r="H881" s="36"/>
      <c r="I881" s="36"/>
      <c r="J881" s="36"/>
      <c r="K881" s="36"/>
      <c r="L881" s="36"/>
      <c r="M881" s="36"/>
      <c r="N881" s="36"/>
      <c r="O881" s="36"/>
      <c r="P881" s="36"/>
      <c r="Q881" s="36"/>
      <c r="R881" s="38"/>
      <c r="S881" s="36"/>
      <c r="T881" s="36"/>
      <c r="U881" s="36"/>
      <c r="V881" s="36"/>
      <c r="W881" s="36"/>
      <c r="X881" s="36"/>
      <c r="Y881" s="36"/>
      <c r="Z881" s="36"/>
      <c r="AA881" s="36"/>
    </row>
    <row r="882" spans="1:27" x14ac:dyDescent="0.25">
      <c r="A882" s="36"/>
      <c r="B882" s="36"/>
      <c r="C882" s="36"/>
      <c r="D882" s="36"/>
      <c r="E882" s="36"/>
      <c r="F882" s="36"/>
      <c r="G882" s="36"/>
      <c r="H882" s="36"/>
      <c r="I882" s="36"/>
      <c r="J882" s="36"/>
      <c r="K882" s="36"/>
      <c r="L882" s="36"/>
      <c r="M882" s="36"/>
      <c r="N882" s="36"/>
      <c r="O882" s="36"/>
      <c r="P882" s="36"/>
      <c r="Q882" s="36"/>
      <c r="R882" s="38"/>
      <c r="S882" s="36"/>
      <c r="T882" s="36"/>
      <c r="U882" s="36"/>
      <c r="V882" s="36"/>
      <c r="W882" s="36"/>
      <c r="X882" s="36"/>
      <c r="Y882" s="36"/>
      <c r="Z882" s="36"/>
      <c r="AA882" s="36"/>
    </row>
    <row r="883" spans="1:27" x14ac:dyDescent="0.25">
      <c r="A883" s="36"/>
      <c r="B883" s="36"/>
      <c r="C883" s="36"/>
      <c r="D883" s="36"/>
      <c r="E883" s="36"/>
      <c r="F883" s="36"/>
      <c r="G883" s="36"/>
      <c r="H883" s="36"/>
      <c r="I883" s="36"/>
      <c r="J883" s="36"/>
      <c r="K883" s="36"/>
      <c r="L883" s="36"/>
      <c r="M883" s="36"/>
      <c r="N883" s="36"/>
      <c r="O883" s="36"/>
      <c r="P883" s="36"/>
      <c r="Q883" s="36"/>
      <c r="R883" s="38"/>
      <c r="S883" s="36"/>
      <c r="T883" s="36"/>
      <c r="U883" s="36"/>
      <c r="V883" s="36"/>
      <c r="W883" s="36"/>
      <c r="X883" s="36"/>
      <c r="Y883" s="36"/>
      <c r="Z883" s="36"/>
      <c r="AA883" s="36"/>
    </row>
    <row r="884" spans="1:27" x14ac:dyDescent="0.25">
      <c r="A884" s="36"/>
      <c r="B884" s="36"/>
      <c r="C884" s="36"/>
      <c r="D884" s="36"/>
      <c r="E884" s="36"/>
      <c r="F884" s="36"/>
      <c r="G884" s="36"/>
      <c r="H884" s="36"/>
      <c r="I884" s="36"/>
      <c r="J884" s="36"/>
      <c r="K884" s="36"/>
      <c r="L884" s="36"/>
      <c r="M884" s="36"/>
      <c r="N884" s="36"/>
      <c r="O884" s="36"/>
      <c r="P884" s="36"/>
      <c r="Q884" s="36"/>
      <c r="R884" s="38"/>
      <c r="S884" s="36"/>
      <c r="T884" s="36"/>
      <c r="U884" s="36"/>
      <c r="V884" s="36"/>
      <c r="W884" s="36"/>
      <c r="X884" s="36"/>
      <c r="Y884" s="36"/>
      <c r="Z884" s="36"/>
      <c r="AA884" s="36"/>
    </row>
    <row r="885" spans="1:27" x14ac:dyDescent="0.25">
      <c r="A885" s="36"/>
      <c r="B885" s="36"/>
      <c r="C885" s="36"/>
      <c r="D885" s="36"/>
      <c r="E885" s="36"/>
      <c r="F885" s="36"/>
      <c r="G885" s="36"/>
      <c r="H885" s="36"/>
      <c r="I885" s="36"/>
      <c r="J885" s="36"/>
      <c r="K885" s="36"/>
      <c r="L885" s="36"/>
      <c r="M885" s="36"/>
      <c r="N885" s="36"/>
      <c r="O885" s="36"/>
      <c r="P885" s="36"/>
      <c r="Q885" s="36"/>
      <c r="R885" s="38"/>
      <c r="S885" s="36"/>
      <c r="T885" s="36"/>
      <c r="U885" s="36"/>
      <c r="V885" s="36"/>
      <c r="W885" s="36"/>
      <c r="X885" s="36"/>
      <c r="Y885" s="36"/>
      <c r="Z885" s="36"/>
      <c r="AA885" s="36"/>
    </row>
    <row r="886" spans="1:27" x14ac:dyDescent="0.25">
      <c r="A886" s="36"/>
      <c r="B886" s="36"/>
      <c r="C886" s="36"/>
      <c r="D886" s="36"/>
      <c r="E886" s="36"/>
      <c r="F886" s="36"/>
      <c r="G886" s="36"/>
      <c r="H886" s="36"/>
      <c r="I886" s="36"/>
      <c r="J886" s="36"/>
      <c r="K886" s="36"/>
      <c r="L886" s="36"/>
      <c r="M886" s="36"/>
      <c r="N886" s="36"/>
      <c r="O886" s="36"/>
      <c r="P886" s="36"/>
      <c r="Q886" s="36"/>
      <c r="R886" s="38"/>
      <c r="S886" s="36"/>
      <c r="T886" s="36"/>
      <c r="U886" s="36"/>
      <c r="V886" s="36"/>
      <c r="W886" s="36"/>
      <c r="X886" s="36"/>
      <c r="Y886" s="36"/>
      <c r="Z886" s="36"/>
      <c r="AA886" s="36"/>
    </row>
    <row r="887" spans="1:27" x14ac:dyDescent="0.25">
      <c r="A887" s="36"/>
      <c r="B887" s="36"/>
      <c r="C887" s="36"/>
      <c r="D887" s="36"/>
      <c r="E887" s="36"/>
      <c r="F887" s="36"/>
      <c r="G887" s="36"/>
      <c r="H887" s="36"/>
      <c r="I887" s="36"/>
      <c r="J887" s="36"/>
      <c r="K887" s="36"/>
      <c r="L887" s="36"/>
      <c r="M887" s="36"/>
      <c r="N887" s="36"/>
      <c r="O887" s="36"/>
      <c r="P887" s="36"/>
      <c r="Q887" s="36"/>
      <c r="R887" s="38"/>
      <c r="S887" s="36"/>
      <c r="T887" s="36"/>
      <c r="U887" s="36"/>
      <c r="V887" s="36"/>
      <c r="W887" s="36"/>
      <c r="X887" s="36"/>
      <c r="Y887" s="36"/>
      <c r="Z887" s="36"/>
      <c r="AA887" s="36"/>
    </row>
    <row r="888" spans="1:27" x14ac:dyDescent="0.25">
      <c r="A888" s="36"/>
      <c r="B888" s="36"/>
      <c r="C888" s="36"/>
      <c r="D888" s="36"/>
      <c r="E888" s="36"/>
      <c r="F888" s="36"/>
      <c r="G888" s="36"/>
      <c r="H888" s="36"/>
      <c r="I888" s="36"/>
      <c r="J888" s="36"/>
      <c r="K888" s="36"/>
      <c r="L888" s="36"/>
      <c r="M888" s="36"/>
      <c r="N888" s="36"/>
      <c r="O888" s="36"/>
      <c r="P888" s="36"/>
      <c r="Q888" s="36"/>
      <c r="R888" s="38"/>
      <c r="S888" s="36"/>
      <c r="T888" s="36"/>
      <c r="U888" s="36"/>
      <c r="V888" s="36"/>
      <c r="W888" s="36"/>
      <c r="X888" s="36"/>
      <c r="Y888" s="36"/>
      <c r="Z888" s="36"/>
      <c r="AA888" s="36"/>
    </row>
    <row r="889" spans="1:27" x14ac:dyDescent="0.25">
      <c r="A889" s="36"/>
      <c r="B889" s="36"/>
      <c r="C889" s="36"/>
      <c r="D889" s="36"/>
      <c r="E889" s="36"/>
      <c r="F889" s="36"/>
      <c r="G889" s="36"/>
      <c r="H889" s="36"/>
      <c r="I889" s="36"/>
      <c r="J889" s="36"/>
      <c r="K889" s="36"/>
      <c r="L889" s="36"/>
      <c r="M889" s="36"/>
      <c r="N889" s="36"/>
      <c r="O889" s="36"/>
      <c r="P889" s="36"/>
      <c r="Q889" s="36"/>
      <c r="R889" s="38"/>
      <c r="S889" s="36"/>
      <c r="T889" s="36"/>
      <c r="U889" s="36"/>
      <c r="V889" s="36"/>
      <c r="W889" s="36"/>
      <c r="X889" s="36"/>
      <c r="Y889" s="36"/>
      <c r="Z889" s="36"/>
      <c r="AA889" s="36"/>
    </row>
    <row r="890" spans="1:27" x14ac:dyDescent="0.25">
      <c r="A890" s="36"/>
      <c r="B890" s="36"/>
      <c r="C890" s="36"/>
      <c r="D890" s="36"/>
      <c r="E890" s="36"/>
      <c r="F890" s="36"/>
      <c r="G890" s="36"/>
      <c r="H890" s="36"/>
      <c r="I890" s="36"/>
      <c r="J890" s="36"/>
      <c r="K890" s="36"/>
      <c r="L890" s="36"/>
      <c r="M890" s="36"/>
      <c r="N890" s="36"/>
      <c r="O890" s="36"/>
      <c r="P890" s="36"/>
      <c r="Q890" s="36"/>
      <c r="R890" s="38"/>
      <c r="S890" s="36"/>
      <c r="T890" s="36"/>
      <c r="U890" s="36"/>
      <c r="V890" s="36"/>
      <c r="W890" s="36"/>
      <c r="X890" s="36"/>
      <c r="Y890" s="36"/>
      <c r="Z890" s="36"/>
      <c r="AA890" s="36"/>
    </row>
    <row r="891" spans="1:27" x14ac:dyDescent="0.25">
      <c r="A891" s="36"/>
      <c r="B891" s="36"/>
      <c r="C891" s="36"/>
      <c r="D891" s="36"/>
      <c r="E891" s="36"/>
      <c r="F891" s="36"/>
      <c r="G891" s="36"/>
      <c r="H891" s="36"/>
      <c r="I891" s="36"/>
      <c r="J891" s="36"/>
      <c r="K891" s="36"/>
      <c r="L891" s="36"/>
      <c r="M891" s="36"/>
      <c r="N891" s="36"/>
      <c r="O891" s="36"/>
      <c r="P891" s="36"/>
      <c r="Q891" s="36"/>
      <c r="R891" s="38"/>
      <c r="S891" s="36"/>
      <c r="T891" s="36"/>
      <c r="U891" s="36"/>
      <c r="V891" s="36"/>
      <c r="W891" s="36"/>
      <c r="X891" s="36"/>
      <c r="Y891" s="36"/>
      <c r="Z891" s="36"/>
      <c r="AA891" s="36"/>
    </row>
    <row r="892" spans="1:27" x14ac:dyDescent="0.25">
      <c r="A892" s="36"/>
      <c r="B892" s="36"/>
      <c r="C892" s="36"/>
      <c r="D892" s="36"/>
      <c r="E892" s="36"/>
      <c r="F892" s="36"/>
      <c r="G892" s="36"/>
      <c r="H892" s="36"/>
      <c r="I892" s="36"/>
      <c r="J892" s="36"/>
      <c r="K892" s="36"/>
      <c r="L892" s="36"/>
      <c r="M892" s="36"/>
      <c r="N892" s="36"/>
      <c r="O892" s="36"/>
      <c r="P892" s="36"/>
      <c r="Q892" s="36"/>
      <c r="R892" s="38"/>
      <c r="S892" s="36"/>
      <c r="T892" s="36"/>
      <c r="U892" s="36"/>
      <c r="V892" s="36"/>
      <c r="W892" s="36"/>
      <c r="X892" s="36"/>
      <c r="Y892" s="36"/>
      <c r="Z892" s="36"/>
      <c r="AA892" s="36"/>
    </row>
    <row r="893" spans="1:27" x14ac:dyDescent="0.25">
      <c r="A893" s="36"/>
      <c r="B893" s="36"/>
      <c r="C893" s="36"/>
      <c r="D893" s="36"/>
      <c r="E893" s="36"/>
      <c r="F893" s="36"/>
      <c r="G893" s="36"/>
      <c r="H893" s="36"/>
      <c r="I893" s="36"/>
      <c r="J893" s="36"/>
      <c r="K893" s="36"/>
      <c r="L893" s="36"/>
      <c r="M893" s="36"/>
      <c r="N893" s="36"/>
      <c r="O893" s="36"/>
      <c r="P893" s="36"/>
      <c r="Q893" s="36"/>
      <c r="R893" s="38"/>
      <c r="S893" s="36"/>
      <c r="T893" s="36"/>
      <c r="U893" s="36"/>
      <c r="V893" s="36"/>
      <c r="W893" s="36"/>
      <c r="X893" s="36"/>
      <c r="Y893" s="36"/>
      <c r="Z893" s="36"/>
      <c r="AA893" s="36"/>
    </row>
    <row r="894" spans="1:27" x14ac:dyDescent="0.25">
      <c r="A894" s="36"/>
      <c r="B894" s="36"/>
      <c r="C894" s="36"/>
      <c r="D894" s="36"/>
      <c r="E894" s="36"/>
      <c r="F894" s="36"/>
      <c r="G894" s="36"/>
      <c r="H894" s="36"/>
      <c r="I894" s="36"/>
      <c r="J894" s="36"/>
      <c r="K894" s="36"/>
      <c r="L894" s="36"/>
      <c r="M894" s="36"/>
      <c r="N894" s="36"/>
      <c r="O894" s="36"/>
      <c r="P894" s="36"/>
      <c r="Q894" s="36"/>
      <c r="R894" s="38"/>
      <c r="S894" s="36"/>
      <c r="T894" s="36"/>
      <c r="U894" s="36"/>
      <c r="V894" s="36"/>
      <c r="W894" s="36"/>
      <c r="X894" s="36"/>
      <c r="Y894" s="36"/>
      <c r="Z894" s="36"/>
      <c r="AA894" s="36"/>
    </row>
    <row r="895" spans="1:27" x14ac:dyDescent="0.25">
      <c r="A895" s="36"/>
      <c r="B895" s="36"/>
      <c r="C895" s="36"/>
      <c r="D895" s="36"/>
      <c r="E895" s="36"/>
      <c r="F895" s="36"/>
      <c r="G895" s="36"/>
      <c r="H895" s="36"/>
      <c r="I895" s="36"/>
      <c r="J895" s="36"/>
      <c r="K895" s="36"/>
      <c r="L895" s="36"/>
      <c r="M895" s="36"/>
      <c r="N895" s="36"/>
      <c r="O895" s="36"/>
      <c r="P895" s="36"/>
      <c r="Q895" s="36"/>
      <c r="R895" s="38"/>
      <c r="S895" s="36"/>
      <c r="T895" s="36"/>
      <c r="U895" s="36"/>
      <c r="V895" s="36"/>
      <c r="W895" s="36"/>
      <c r="X895" s="36"/>
      <c r="Y895" s="36"/>
      <c r="Z895" s="36"/>
      <c r="AA895" s="36"/>
    </row>
    <row r="896" spans="1:27" x14ac:dyDescent="0.25">
      <c r="A896" s="36"/>
      <c r="B896" s="36"/>
      <c r="C896" s="36"/>
      <c r="D896" s="36"/>
      <c r="E896" s="36"/>
      <c r="F896" s="36"/>
      <c r="G896" s="36"/>
      <c r="H896" s="36"/>
      <c r="I896" s="36"/>
      <c r="J896" s="36"/>
      <c r="K896" s="36"/>
      <c r="L896" s="36"/>
      <c r="M896" s="36"/>
      <c r="N896" s="36"/>
      <c r="O896" s="36"/>
      <c r="P896" s="36"/>
      <c r="Q896" s="36"/>
      <c r="R896" s="38"/>
      <c r="S896" s="36"/>
      <c r="T896" s="36"/>
      <c r="U896" s="36"/>
      <c r="V896" s="36"/>
      <c r="W896" s="36"/>
      <c r="X896" s="36"/>
      <c r="Y896" s="36"/>
      <c r="Z896" s="36"/>
      <c r="AA896" s="36"/>
    </row>
    <row r="897" spans="1:27" x14ac:dyDescent="0.25">
      <c r="A897" s="36"/>
      <c r="B897" s="36"/>
      <c r="C897" s="36"/>
      <c r="D897" s="36"/>
      <c r="E897" s="36"/>
      <c r="F897" s="36"/>
      <c r="G897" s="36"/>
      <c r="H897" s="36"/>
      <c r="I897" s="36"/>
      <c r="J897" s="36"/>
      <c r="K897" s="36"/>
      <c r="L897" s="36"/>
      <c r="M897" s="36"/>
      <c r="N897" s="36"/>
      <c r="O897" s="36"/>
      <c r="P897" s="36"/>
      <c r="Q897" s="36"/>
      <c r="R897" s="38"/>
      <c r="S897" s="36"/>
      <c r="T897" s="36"/>
      <c r="U897" s="36"/>
      <c r="V897" s="36"/>
      <c r="W897" s="36"/>
      <c r="X897" s="36"/>
      <c r="Y897" s="36"/>
      <c r="Z897" s="36"/>
      <c r="AA897" s="36"/>
    </row>
    <row r="898" spans="1:27" x14ac:dyDescent="0.25">
      <c r="A898" s="36"/>
      <c r="B898" s="36"/>
      <c r="C898" s="36"/>
      <c r="D898" s="36"/>
      <c r="E898" s="36"/>
      <c r="F898" s="36"/>
      <c r="G898" s="36"/>
      <c r="H898" s="36"/>
      <c r="I898" s="36"/>
      <c r="J898" s="36"/>
      <c r="K898" s="36"/>
      <c r="L898" s="36"/>
      <c r="M898" s="36"/>
      <c r="N898" s="36"/>
      <c r="O898" s="36"/>
      <c r="P898" s="36"/>
      <c r="Q898" s="36"/>
      <c r="R898" s="38"/>
      <c r="S898" s="36"/>
      <c r="T898" s="36"/>
      <c r="U898" s="36"/>
      <c r="V898" s="36"/>
      <c r="W898" s="36"/>
      <c r="X898" s="36"/>
      <c r="Y898" s="36"/>
      <c r="Z898" s="36"/>
      <c r="AA898" s="36"/>
    </row>
    <row r="899" spans="1:27" x14ac:dyDescent="0.25">
      <c r="A899" s="36"/>
      <c r="B899" s="36"/>
      <c r="C899" s="36"/>
      <c r="D899" s="36"/>
      <c r="E899" s="36"/>
      <c r="F899" s="36"/>
      <c r="G899" s="36"/>
      <c r="H899" s="36"/>
      <c r="I899" s="36"/>
      <c r="J899" s="36"/>
      <c r="K899" s="36"/>
      <c r="L899" s="36"/>
      <c r="M899" s="36"/>
      <c r="N899" s="36"/>
      <c r="O899" s="36"/>
      <c r="P899" s="36"/>
      <c r="Q899" s="36"/>
      <c r="R899" s="38"/>
      <c r="S899" s="36"/>
      <c r="T899" s="36"/>
      <c r="U899" s="36"/>
      <c r="V899" s="36"/>
      <c r="W899" s="36"/>
      <c r="X899" s="36"/>
      <c r="Y899" s="36"/>
      <c r="Z899" s="36"/>
      <c r="AA899" s="36"/>
    </row>
    <row r="900" spans="1:27" x14ac:dyDescent="0.25">
      <c r="A900" s="36"/>
      <c r="B900" s="36"/>
      <c r="C900" s="36"/>
      <c r="D900" s="36"/>
      <c r="E900" s="36"/>
      <c r="F900" s="36"/>
      <c r="G900" s="36"/>
      <c r="H900" s="36"/>
      <c r="I900" s="36"/>
      <c r="J900" s="36"/>
      <c r="K900" s="36"/>
      <c r="L900" s="36"/>
      <c r="M900" s="36"/>
      <c r="N900" s="36"/>
      <c r="O900" s="36"/>
      <c r="P900" s="36"/>
      <c r="Q900" s="36"/>
      <c r="R900" s="38"/>
      <c r="S900" s="36"/>
      <c r="T900" s="36"/>
      <c r="U900" s="36"/>
      <c r="V900" s="36"/>
      <c r="W900" s="36"/>
      <c r="X900" s="36"/>
      <c r="Y900" s="36"/>
      <c r="Z900" s="36"/>
      <c r="AA900" s="36"/>
    </row>
    <row r="901" spans="1:27" x14ac:dyDescent="0.25">
      <c r="A901" s="36"/>
      <c r="B901" s="36"/>
      <c r="C901" s="36"/>
      <c r="D901" s="36"/>
      <c r="E901" s="36"/>
      <c r="F901" s="36"/>
      <c r="G901" s="36"/>
      <c r="H901" s="36"/>
      <c r="I901" s="36"/>
      <c r="J901" s="36"/>
      <c r="K901" s="36"/>
      <c r="L901" s="36"/>
      <c r="M901" s="36"/>
      <c r="N901" s="36"/>
      <c r="O901" s="36"/>
      <c r="P901" s="36"/>
      <c r="Q901" s="36"/>
      <c r="R901" s="38"/>
      <c r="S901" s="36"/>
      <c r="T901" s="36"/>
      <c r="U901" s="36"/>
      <c r="V901" s="36"/>
      <c r="W901" s="36"/>
      <c r="X901" s="36"/>
      <c r="Y901" s="36"/>
      <c r="Z901" s="36"/>
      <c r="AA901" s="36"/>
    </row>
    <row r="902" spans="1:27" x14ac:dyDescent="0.25">
      <c r="A902" s="36"/>
      <c r="B902" s="36"/>
      <c r="C902" s="36"/>
      <c r="D902" s="36"/>
      <c r="E902" s="36"/>
      <c r="F902" s="36"/>
      <c r="G902" s="36"/>
      <c r="H902" s="36"/>
      <c r="I902" s="36"/>
      <c r="J902" s="36"/>
      <c r="K902" s="36"/>
      <c r="L902" s="36"/>
      <c r="M902" s="36"/>
      <c r="N902" s="36"/>
      <c r="O902" s="36"/>
      <c r="P902" s="36"/>
      <c r="Q902" s="36"/>
      <c r="R902" s="38"/>
      <c r="S902" s="36"/>
      <c r="T902" s="36"/>
      <c r="U902" s="36"/>
      <c r="V902" s="36"/>
      <c r="W902" s="36"/>
      <c r="X902" s="36"/>
      <c r="Y902" s="36"/>
      <c r="Z902" s="36"/>
      <c r="AA902" s="36"/>
    </row>
    <row r="903" spans="1:27" x14ac:dyDescent="0.25">
      <c r="A903" s="36"/>
      <c r="B903" s="36"/>
      <c r="C903" s="36"/>
      <c r="D903" s="36"/>
      <c r="E903" s="36"/>
      <c r="F903" s="36"/>
      <c r="G903" s="36"/>
      <c r="H903" s="36"/>
      <c r="I903" s="36"/>
      <c r="J903" s="36"/>
      <c r="K903" s="36"/>
      <c r="L903" s="36"/>
      <c r="M903" s="36"/>
      <c r="N903" s="36"/>
      <c r="O903" s="36"/>
      <c r="P903" s="36"/>
      <c r="Q903" s="36"/>
      <c r="R903" s="38"/>
      <c r="S903" s="36"/>
      <c r="T903" s="36"/>
      <c r="U903" s="36"/>
      <c r="V903" s="36"/>
      <c r="W903" s="36"/>
      <c r="X903" s="36"/>
      <c r="Y903" s="36"/>
      <c r="Z903" s="36"/>
      <c r="AA903" s="36"/>
    </row>
    <row r="904" spans="1:27" x14ac:dyDescent="0.25">
      <c r="A904" s="36"/>
      <c r="B904" s="36"/>
      <c r="C904" s="36"/>
      <c r="D904" s="36"/>
      <c r="E904" s="36"/>
      <c r="F904" s="36"/>
      <c r="G904" s="36"/>
      <c r="H904" s="36"/>
      <c r="I904" s="36"/>
      <c r="J904" s="36"/>
      <c r="K904" s="36"/>
      <c r="L904" s="36"/>
      <c r="M904" s="36"/>
      <c r="N904" s="36"/>
      <c r="O904" s="36"/>
      <c r="P904" s="36"/>
      <c r="Q904" s="36"/>
      <c r="R904" s="38"/>
      <c r="S904" s="36"/>
      <c r="T904" s="36"/>
      <c r="U904" s="36"/>
      <c r="V904" s="36"/>
      <c r="W904" s="36"/>
      <c r="X904" s="36"/>
      <c r="Y904" s="36"/>
      <c r="Z904" s="36"/>
      <c r="AA904" s="36"/>
    </row>
    <row r="905" spans="1:27" x14ac:dyDescent="0.25">
      <c r="A905" s="36"/>
      <c r="B905" s="36"/>
      <c r="C905" s="36"/>
      <c r="D905" s="36"/>
      <c r="E905" s="36"/>
      <c r="F905" s="36"/>
      <c r="G905" s="36"/>
      <c r="H905" s="36"/>
      <c r="I905" s="36"/>
      <c r="J905" s="36"/>
      <c r="K905" s="36"/>
      <c r="L905" s="36"/>
      <c r="M905" s="36"/>
      <c r="N905" s="36"/>
      <c r="O905" s="36"/>
      <c r="P905" s="36"/>
      <c r="Q905" s="36"/>
      <c r="R905" s="38"/>
      <c r="S905" s="36"/>
      <c r="T905" s="36"/>
      <c r="U905" s="36"/>
      <c r="V905" s="36"/>
      <c r="W905" s="36"/>
      <c r="X905" s="36"/>
      <c r="Y905" s="36"/>
      <c r="Z905" s="36"/>
      <c r="AA905" s="36"/>
    </row>
    <row r="906" spans="1:27" x14ac:dyDescent="0.25">
      <c r="A906" s="36"/>
      <c r="B906" s="36"/>
      <c r="C906" s="36"/>
      <c r="D906" s="36"/>
      <c r="E906" s="36"/>
      <c r="F906" s="36"/>
      <c r="G906" s="36"/>
      <c r="H906" s="36"/>
      <c r="I906" s="36"/>
      <c r="J906" s="36"/>
      <c r="K906" s="36"/>
      <c r="L906" s="36"/>
      <c r="M906" s="36"/>
      <c r="N906" s="36"/>
      <c r="O906" s="36"/>
      <c r="P906" s="36"/>
      <c r="Q906" s="36"/>
      <c r="R906" s="38"/>
      <c r="S906" s="36"/>
      <c r="T906" s="36"/>
      <c r="U906" s="36"/>
      <c r="V906" s="36"/>
      <c r="W906" s="36"/>
      <c r="X906" s="36"/>
      <c r="Y906" s="36"/>
      <c r="Z906" s="36"/>
      <c r="AA906" s="36"/>
    </row>
    <row r="907" spans="1:27" x14ac:dyDescent="0.25">
      <c r="A907" s="36"/>
      <c r="B907" s="36"/>
      <c r="C907" s="36"/>
      <c r="D907" s="36"/>
      <c r="E907" s="36"/>
      <c r="F907" s="36"/>
      <c r="G907" s="36"/>
      <c r="H907" s="36"/>
      <c r="I907" s="36"/>
      <c r="J907" s="36"/>
      <c r="K907" s="36"/>
      <c r="L907" s="36"/>
      <c r="M907" s="36"/>
      <c r="N907" s="36"/>
      <c r="O907" s="36"/>
      <c r="P907" s="36"/>
      <c r="Q907" s="36"/>
      <c r="R907" s="38"/>
      <c r="S907" s="36"/>
      <c r="T907" s="36"/>
      <c r="U907" s="36"/>
      <c r="V907" s="36"/>
      <c r="W907" s="36"/>
      <c r="X907" s="36"/>
      <c r="Y907" s="36"/>
      <c r="Z907" s="36"/>
      <c r="AA907" s="36"/>
    </row>
    <row r="908" spans="1:27" x14ac:dyDescent="0.25">
      <c r="A908" s="36"/>
      <c r="B908" s="36"/>
      <c r="C908" s="36"/>
      <c r="D908" s="36"/>
      <c r="E908" s="36"/>
      <c r="F908" s="36"/>
      <c r="G908" s="36"/>
      <c r="H908" s="36"/>
      <c r="I908" s="36"/>
      <c r="J908" s="36"/>
      <c r="K908" s="36"/>
      <c r="L908" s="36"/>
      <c r="M908" s="36"/>
      <c r="N908" s="36"/>
      <c r="O908" s="36"/>
      <c r="P908" s="36"/>
      <c r="Q908" s="36"/>
      <c r="R908" s="38"/>
      <c r="S908" s="36"/>
      <c r="T908" s="36"/>
      <c r="U908" s="36"/>
      <c r="V908" s="36"/>
      <c r="W908" s="36"/>
      <c r="X908" s="36"/>
      <c r="Y908" s="36"/>
      <c r="Z908" s="36"/>
      <c r="AA908" s="36"/>
    </row>
    <row r="909" spans="1:27" x14ac:dyDescent="0.25">
      <c r="A909" s="36"/>
      <c r="B909" s="36"/>
      <c r="C909" s="36"/>
      <c r="D909" s="36"/>
      <c r="E909" s="36"/>
      <c r="F909" s="36"/>
      <c r="G909" s="36"/>
      <c r="H909" s="36"/>
      <c r="I909" s="36"/>
      <c r="J909" s="36"/>
      <c r="K909" s="36"/>
      <c r="L909" s="36"/>
      <c r="M909" s="36"/>
      <c r="N909" s="36"/>
      <c r="O909" s="36"/>
      <c r="P909" s="36"/>
      <c r="Q909" s="36"/>
      <c r="R909" s="38"/>
      <c r="S909" s="36"/>
      <c r="T909" s="36"/>
      <c r="U909" s="36"/>
      <c r="V909" s="36"/>
      <c r="W909" s="36"/>
      <c r="X909" s="36"/>
      <c r="Y909" s="36"/>
      <c r="Z909" s="36"/>
      <c r="AA909" s="36"/>
    </row>
    <row r="910" spans="1:27" x14ac:dyDescent="0.25">
      <c r="A910" s="36"/>
      <c r="B910" s="36"/>
      <c r="C910" s="36"/>
      <c r="D910" s="36"/>
      <c r="E910" s="36"/>
      <c r="F910" s="36"/>
      <c r="G910" s="36"/>
      <c r="H910" s="36"/>
      <c r="I910" s="36"/>
      <c r="J910" s="36"/>
      <c r="K910" s="36"/>
      <c r="L910" s="36"/>
      <c r="M910" s="36"/>
      <c r="N910" s="36"/>
      <c r="O910" s="36"/>
      <c r="P910" s="36"/>
      <c r="Q910" s="36"/>
      <c r="R910" s="38"/>
      <c r="S910" s="36"/>
      <c r="T910" s="36"/>
      <c r="U910" s="36"/>
      <c r="V910" s="36"/>
      <c r="W910" s="36"/>
      <c r="X910" s="36"/>
      <c r="Y910" s="36"/>
      <c r="Z910" s="36"/>
      <c r="AA910" s="36"/>
    </row>
    <row r="911" spans="1:27" x14ac:dyDescent="0.25">
      <c r="A911" s="36"/>
      <c r="B911" s="36"/>
      <c r="C911" s="36"/>
      <c r="D911" s="36"/>
      <c r="E911" s="36"/>
      <c r="F911" s="36"/>
      <c r="G911" s="36"/>
      <c r="H911" s="36"/>
      <c r="I911" s="36"/>
      <c r="J911" s="36"/>
      <c r="K911" s="36"/>
      <c r="L911" s="36"/>
      <c r="M911" s="36"/>
      <c r="N911" s="36"/>
      <c r="O911" s="36"/>
      <c r="P911" s="36"/>
      <c r="Q911" s="36"/>
      <c r="R911" s="38"/>
      <c r="S911" s="36"/>
      <c r="T911" s="36"/>
      <c r="U911" s="36"/>
      <c r="V911" s="36"/>
      <c r="W911" s="36"/>
      <c r="X911" s="36"/>
      <c r="Y911" s="36"/>
      <c r="Z911" s="36"/>
      <c r="AA911" s="36"/>
    </row>
    <row r="912" spans="1:27" x14ac:dyDescent="0.25">
      <c r="A912" s="36"/>
      <c r="B912" s="36"/>
      <c r="C912" s="36"/>
      <c r="D912" s="36"/>
      <c r="E912" s="36"/>
      <c r="F912" s="36"/>
      <c r="G912" s="36"/>
      <c r="H912" s="36"/>
      <c r="I912" s="36"/>
      <c r="J912" s="36"/>
      <c r="K912" s="36"/>
      <c r="L912" s="36"/>
      <c r="M912" s="36"/>
      <c r="N912" s="36"/>
      <c r="O912" s="36"/>
      <c r="P912" s="36"/>
      <c r="Q912" s="36"/>
      <c r="R912" s="38"/>
      <c r="S912" s="36"/>
      <c r="T912" s="36"/>
      <c r="U912" s="36"/>
      <c r="V912" s="36"/>
      <c r="W912" s="36"/>
      <c r="X912" s="36"/>
      <c r="Y912" s="36"/>
      <c r="Z912" s="36"/>
      <c r="AA912" s="36"/>
    </row>
    <row r="913" spans="1:27" x14ac:dyDescent="0.25">
      <c r="A913" s="36"/>
      <c r="B913" s="36"/>
      <c r="C913" s="36"/>
      <c r="D913" s="36"/>
      <c r="E913" s="36"/>
      <c r="F913" s="36"/>
      <c r="G913" s="36"/>
      <c r="H913" s="36"/>
      <c r="I913" s="36"/>
      <c r="J913" s="36"/>
      <c r="K913" s="36"/>
      <c r="L913" s="36"/>
      <c r="M913" s="36"/>
      <c r="N913" s="36"/>
      <c r="O913" s="36"/>
      <c r="P913" s="36"/>
      <c r="Q913" s="36"/>
      <c r="R913" s="38"/>
      <c r="S913" s="36"/>
      <c r="T913" s="36"/>
      <c r="U913" s="36"/>
      <c r="V913" s="36"/>
      <c r="W913" s="36"/>
      <c r="X913" s="36"/>
      <c r="Y913" s="36"/>
      <c r="Z913" s="36"/>
      <c r="AA913" s="36"/>
    </row>
    <row r="914" spans="1:27" x14ac:dyDescent="0.25">
      <c r="A914" s="36"/>
      <c r="B914" s="36"/>
      <c r="C914" s="36"/>
      <c r="D914" s="36"/>
      <c r="E914" s="36"/>
      <c r="F914" s="36"/>
      <c r="G914" s="36"/>
      <c r="H914" s="36"/>
      <c r="I914" s="36"/>
      <c r="J914" s="36"/>
      <c r="K914" s="36"/>
      <c r="L914" s="36"/>
      <c r="M914" s="36"/>
      <c r="N914" s="36"/>
      <c r="O914" s="36"/>
      <c r="P914" s="36"/>
      <c r="Q914" s="36"/>
      <c r="R914" s="38"/>
      <c r="S914" s="36"/>
      <c r="T914" s="36"/>
      <c r="U914" s="36"/>
      <c r="V914" s="36"/>
      <c r="W914" s="36"/>
      <c r="X914" s="36"/>
      <c r="Y914" s="36"/>
      <c r="Z914" s="36"/>
      <c r="AA914" s="36"/>
    </row>
    <row r="915" spans="1:27" x14ac:dyDescent="0.25">
      <c r="A915" s="36"/>
      <c r="B915" s="36"/>
      <c r="C915" s="36"/>
      <c r="D915" s="36"/>
      <c r="E915" s="36"/>
      <c r="F915" s="36"/>
      <c r="G915" s="36"/>
      <c r="H915" s="36"/>
      <c r="I915" s="36"/>
      <c r="J915" s="36"/>
      <c r="K915" s="36"/>
      <c r="L915" s="36"/>
      <c r="M915" s="36"/>
      <c r="N915" s="36"/>
      <c r="O915" s="36"/>
      <c r="P915" s="36"/>
      <c r="Q915" s="36"/>
      <c r="R915" s="38"/>
      <c r="S915" s="36"/>
      <c r="T915" s="36"/>
      <c r="U915" s="36"/>
      <c r="V915" s="36"/>
      <c r="W915" s="36"/>
      <c r="X915" s="36"/>
      <c r="Y915" s="36"/>
      <c r="Z915" s="36"/>
      <c r="AA915" s="36"/>
    </row>
    <row r="916" spans="1:27" x14ac:dyDescent="0.25">
      <c r="A916" s="36"/>
      <c r="B916" s="36"/>
      <c r="C916" s="36"/>
      <c r="D916" s="36"/>
      <c r="E916" s="36"/>
      <c r="F916" s="36"/>
      <c r="G916" s="36"/>
      <c r="H916" s="36"/>
      <c r="I916" s="36"/>
      <c r="J916" s="36"/>
      <c r="K916" s="36"/>
      <c r="L916" s="36"/>
      <c r="M916" s="36"/>
      <c r="N916" s="36"/>
      <c r="O916" s="36"/>
      <c r="P916" s="36"/>
      <c r="Q916" s="36"/>
      <c r="R916" s="38"/>
      <c r="S916" s="36"/>
      <c r="T916" s="36"/>
      <c r="U916" s="36"/>
      <c r="V916" s="36"/>
      <c r="W916" s="36"/>
      <c r="X916" s="36"/>
      <c r="Y916" s="36"/>
      <c r="Z916" s="36"/>
      <c r="AA916" s="36"/>
    </row>
    <row r="917" spans="1:27" x14ac:dyDescent="0.25">
      <c r="A917" s="36"/>
      <c r="B917" s="36"/>
      <c r="C917" s="36"/>
      <c r="D917" s="36"/>
      <c r="E917" s="36"/>
      <c r="F917" s="36"/>
      <c r="G917" s="36"/>
      <c r="H917" s="36"/>
      <c r="I917" s="36"/>
      <c r="J917" s="36"/>
      <c r="K917" s="36"/>
      <c r="L917" s="36"/>
      <c r="M917" s="36"/>
      <c r="N917" s="36"/>
      <c r="O917" s="36"/>
      <c r="P917" s="36"/>
      <c r="Q917" s="36"/>
      <c r="R917" s="38"/>
      <c r="S917" s="36"/>
      <c r="T917" s="36"/>
      <c r="U917" s="36"/>
      <c r="V917" s="36"/>
      <c r="W917" s="36"/>
      <c r="X917" s="36"/>
      <c r="Y917" s="36"/>
      <c r="Z917" s="36"/>
      <c r="AA917" s="36"/>
    </row>
    <row r="918" spans="1:27" x14ac:dyDescent="0.25">
      <c r="A918" s="36"/>
      <c r="B918" s="36"/>
      <c r="C918" s="36"/>
      <c r="D918" s="36"/>
      <c r="E918" s="36"/>
      <c r="F918" s="36"/>
      <c r="G918" s="36"/>
      <c r="H918" s="36"/>
      <c r="I918" s="36"/>
      <c r="J918" s="36"/>
      <c r="K918" s="36"/>
      <c r="L918" s="36"/>
      <c r="M918" s="36"/>
      <c r="N918" s="36"/>
      <c r="O918" s="36"/>
      <c r="P918" s="36"/>
      <c r="Q918" s="36"/>
      <c r="R918" s="38"/>
      <c r="S918" s="36"/>
      <c r="T918" s="36"/>
      <c r="U918" s="36"/>
      <c r="V918" s="36"/>
      <c r="W918" s="36"/>
      <c r="X918" s="36"/>
      <c r="Y918" s="36"/>
      <c r="Z918" s="36"/>
      <c r="AA918" s="36"/>
    </row>
    <row r="919" spans="1:27" x14ac:dyDescent="0.25">
      <c r="A919" s="36"/>
      <c r="B919" s="36"/>
      <c r="C919" s="36"/>
      <c r="D919" s="36"/>
      <c r="E919" s="36"/>
      <c r="F919" s="36"/>
      <c r="G919" s="36"/>
      <c r="H919" s="36"/>
      <c r="I919" s="36"/>
      <c r="J919" s="36"/>
      <c r="K919" s="36"/>
      <c r="L919" s="36"/>
      <c r="M919" s="36"/>
      <c r="N919" s="36"/>
      <c r="O919" s="36"/>
      <c r="P919" s="36"/>
      <c r="Q919" s="36"/>
      <c r="R919" s="38"/>
      <c r="S919" s="36"/>
      <c r="T919" s="36"/>
      <c r="U919" s="36"/>
      <c r="V919" s="36"/>
      <c r="W919" s="36"/>
      <c r="X919" s="36"/>
      <c r="Y919" s="36"/>
      <c r="Z919" s="36"/>
      <c r="AA919" s="36"/>
    </row>
    <row r="920" spans="1:27" x14ac:dyDescent="0.25">
      <c r="A920" s="36"/>
      <c r="B920" s="36"/>
      <c r="C920" s="36"/>
      <c r="D920" s="36"/>
      <c r="E920" s="36"/>
      <c r="F920" s="36"/>
      <c r="G920" s="36"/>
      <c r="H920" s="36"/>
      <c r="I920" s="36"/>
      <c r="J920" s="36"/>
      <c r="K920" s="36"/>
      <c r="L920" s="36"/>
      <c r="M920" s="36"/>
      <c r="N920" s="36"/>
      <c r="O920" s="36"/>
      <c r="P920" s="36"/>
      <c r="Q920" s="36"/>
      <c r="R920" s="38"/>
      <c r="S920" s="36"/>
      <c r="T920" s="36"/>
      <c r="U920" s="36"/>
      <c r="V920" s="36"/>
      <c r="W920" s="36"/>
      <c r="X920" s="36"/>
      <c r="Y920" s="36"/>
      <c r="Z920" s="36"/>
      <c r="AA920" s="36"/>
    </row>
    <row r="921" spans="1:27" x14ac:dyDescent="0.25">
      <c r="A921" s="36"/>
      <c r="B921" s="36"/>
      <c r="C921" s="36"/>
      <c r="D921" s="36"/>
      <c r="E921" s="36"/>
      <c r="F921" s="36"/>
      <c r="G921" s="36"/>
      <c r="H921" s="36"/>
      <c r="I921" s="36"/>
      <c r="J921" s="36"/>
      <c r="K921" s="36"/>
      <c r="L921" s="36"/>
      <c r="M921" s="36"/>
      <c r="N921" s="36"/>
      <c r="O921" s="36"/>
      <c r="P921" s="36"/>
      <c r="Q921" s="36"/>
      <c r="R921" s="38"/>
      <c r="S921" s="36"/>
      <c r="T921" s="36"/>
      <c r="U921" s="36"/>
      <c r="V921" s="36"/>
      <c r="W921" s="36"/>
      <c r="X921" s="36"/>
      <c r="Y921" s="36"/>
      <c r="Z921" s="36"/>
      <c r="AA921" s="36"/>
    </row>
    <row r="922" spans="1:27" x14ac:dyDescent="0.25">
      <c r="A922" s="36"/>
      <c r="B922" s="36"/>
      <c r="C922" s="36"/>
      <c r="D922" s="36"/>
      <c r="E922" s="36"/>
      <c r="F922" s="36"/>
      <c r="G922" s="36"/>
      <c r="H922" s="36"/>
      <c r="I922" s="36"/>
      <c r="J922" s="36"/>
      <c r="K922" s="36"/>
      <c r="L922" s="36"/>
      <c r="M922" s="36"/>
      <c r="N922" s="36"/>
      <c r="O922" s="36"/>
      <c r="P922" s="36"/>
      <c r="Q922" s="36"/>
      <c r="R922" s="38"/>
      <c r="S922" s="36"/>
      <c r="T922" s="36"/>
      <c r="U922" s="36"/>
      <c r="V922" s="36"/>
      <c r="W922" s="36"/>
      <c r="X922" s="36"/>
      <c r="Y922" s="36"/>
      <c r="Z922" s="36"/>
      <c r="AA922" s="36"/>
    </row>
    <row r="923" spans="1:27" x14ac:dyDescent="0.25">
      <c r="A923" s="36"/>
      <c r="B923" s="36"/>
      <c r="C923" s="36"/>
      <c r="D923" s="36"/>
      <c r="E923" s="36"/>
      <c r="F923" s="36"/>
      <c r="G923" s="36"/>
      <c r="H923" s="36"/>
      <c r="I923" s="36"/>
      <c r="J923" s="36"/>
      <c r="K923" s="36"/>
      <c r="L923" s="36"/>
      <c r="M923" s="36"/>
      <c r="N923" s="36"/>
      <c r="O923" s="36"/>
      <c r="P923" s="36"/>
      <c r="Q923" s="36"/>
      <c r="R923" s="38"/>
      <c r="S923" s="36"/>
      <c r="T923" s="36"/>
      <c r="U923" s="36"/>
      <c r="V923" s="36"/>
      <c r="W923" s="36"/>
      <c r="X923" s="36"/>
      <c r="Y923" s="36"/>
      <c r="Z923" s="36"/>
      <c r="AA923" s="36"/>
    </row>
    <row r="924" spans="1:27" x14ac:dyDescent="0.25">
      <c r="A924" s="36"/>
      <c r="B924" s="36"/>
      <c r="C924" s="36"/>
      <c r="D924" s="36"/>
      <c r="E924" s="36"/>
      <c r="F924" s="36"/>
      <c r="G924" s="36"/>
      <c r="H924" s="36"/>
      <c r="I924" s="36"/>
      <c r="J924" s="36"/>
      <c r="K924" s="36"/>
      <c r="L924" s="36"/>
      <c r="M924" s="36"/>
      <c r="N924" s="36"/>
      <c r="O924" s="36"/>
      <c r="P924" s="36"/>
      <c r="Q924" s="36"/>
      <c r="R924" s="38"/>
      <c r="S924" s="36"/>
      <c r="T924" s="36"/>
      <c r="U924" s="36"/>
      <c r="V924" s="36"/>
      <c r="W924" s="36"/>
      <c r="X924" s="36"/>
      <c r="Y924" s="36"/>
      <c r="Z924" s="36"/>
      <c r="AA924" s="36"/>
    </row>
    <row r="925" spans="1:27" x14ac:dyDescent="0.25">
      <c r="A925" s="36"/>
      <c r="B925" s="36"/>
      <c r="C925" s="36"/>
      <c r="D925" s="36"/>
      <c r="E925" s="36"/>
      <c r="F925" s="36"/>
      <c r="G925" s="36"/>
      <c r="H925" s="36"/>
      <c r="I925" s="36"/>
      <c r="J925" s="36"/>
      <c r="K925" s="36"/>
      <c r="L925" s="36"/>
      <c r="M925" s="36"/>
      <c r="N925" s="36"/>
      <c r="O925" s="36"/>
      <c r="P925" s="36"/>
      <c r="Q925" s="36"/>
      <c r="R925" s="38"/>
      <c r="S925" s="36"/>
      <c r="T925" s="36"/>
      <c r="U925" s="36"/>
      <c r="V925" s="36"/>
      <c r="W925" s="36"/>
      <c r="X925" s="36"/>
      <c r="Y925" s="36"/>
      <c r="Z925" s="36"/>
      <c r="AA925" s="36"/>
    </row>
    <row r="926" spans="1:27" x14ac:dyDescent="0.25">
      <c r="A926" s="36"/>
      <c r="B926" s="36"/>
      <c r="C926" s="36"/>
      <c r="D926" s="36"/>
      <c r="E926" s="36"/>
      <c r="F926" s="36"/>
      <c r="G926" s="36"/>
      <c r="H926" s="36"/>
      <c r="I926" s="36"/>
      <c r="J926" s="36"/>
      <c r="K926" s="36"/>
      <c r="L926" s="36"/>
      <c r="M926" s="36"/>
      <c r="N926" s="36"/>
      <c r="O926" s="36"/>
      <c r="P926" s="36"/>
      <c r="Q926" s="36"/>
      <c r="R926" s="38"/>
      <c r="S926" s="36"/>
      <c r="T926" s="36"/>
      <c r="U926" s="36"/>
      <c r="V926" s="36"/>
      <c r="W926" s="36"/>
      <c r="X926" s="36"/>
      <c r="Y926" s="36"/>
      <c r="Z926" s="36"/>
      <c r="AA926" s="36"/>
    </row>
    <row r="927" spans="1:27" x14ac:dyDescent="0.25">
      <c r="A927" s="36"/>
      <c r="B927" s="36"/>
      <c r="C927" s="36"/>
      <c r="D927" s="36"/>
      <c r="E927" s="36"/>
      <c r="F927" s="36"/>
      <c r="G927" s="36"/>
      <c r="H927" s="36"/>
      <c r="I927" s="36"/>
      <c r="J927" s="36"/>
      <c r="K927" s="36"/>
      <c r="L927" s="36"/>
      <c r="M927" s="36"/>
      <c r="N927" s="36"/>
      <c r="O927" s="36"/>
      <c r="P927" s="36"/>
      <c r="Q927" s="36"/>
      <c r="R927" s="38"/>
      <c r="S927" s="36"/>
      <c r="T927" s="36"/>
      <c r="U927" s="36"/>
      <c r="V927" s="36"/>
      <c r="W927" s="36"/>
      <c r="X927" s="36"/>
      <c r="Y927" s="36"/>
      <c r="Z927" s="36"/>
      <c r="AA927" s="36"/>
    </row>
    <row r="928" spans="1:27" x14ac:dyDescent="0.25">
      <c r="A928" s="36"/>
      <c r="B928" s="36"/>
      <c r="C928" s="36"/>
      <c r="D928" s="36"/>
      <c r="E928" s="36"/>
      <c r="F928" s="36"/>
      <c r="G928" s="36"/>
      <c r="H928" s="36"/>
      <c r="I928" s="36"/>
      <c r="J928" s="36"/>
      <c r="K928" s="36"/>
      <c r="L928" s="36"/>
      <c r="M928" s="36"/>
      <c r="N928" s="36"/>
      <c r="O928" s="36"/>
      <c r="P928" s="36"/>
      <c r="Q928" s="36"/>
      <c r="R928" s="38"/>
      <c r="S928" s="36"/>
      <c r="T928" s="36"/>
      <c r="U928" s="36"/>
      <c r="V928" s="36"/>
      <c r="W928" s="36"/>
      <c r="X928" s="36"/>
      <c r="Y928" s="36"/>
      <c r="Z928" s="36"/>
      <c r="AA928" s="36"/>
    </row>
    <row r="929" spans="1:27" x14ac:dyDescent="0.25">
      <c r="A929" s="36"/>
      <c r="B929" s="36"/>
      <c r="C929" s="36"/>
      <c r="D929" s="36"/>
      <c r="E929" s="36"/>
      <c r="F929" s="36"/>
      <c r="G929" s="36"/>
      <c r="H929" s="36"/>
      <c r="I929" s="36"/>
      <c r="J929" s="36"/>
      <c r="K929" s="36"/>
      <c r="L929" s="36"/>
      <c r="M929" s="36"/>
      <c r="N929" s="36"/>
      <c r="O929" s="36"/>
      <c r="P929" s="36"/>
      <c r="Q929" s="36"/>
      <c r="R929" s="38"/>
      <c r="S929" s="36"/>
      <c r="T929" s="36"/>
      <c r="U929" s="36"/>
      <c r="V929" s="36"/>
      <c r="W929" s="36"/>
      <c r="X929" s="36"/>
      <c r="Y929" s="36"/>
      <c r="Z929" s="36"/>
      <c r="AA929" s="36"/>
    </row>
    <row r="930" spans="1:27" x14ac:dyDescent="0.25">
      <c r="A930" s="36"/>
      <c r="B930" s="36"/>
      <c r="C930" s="36"/>
      <c r="D930" s="36"/>
      <c r="E930" s="36"/>
      <c r="F930" s="36"/>
      <c r="G930" s="36"/>
      <c r="H930" s="36"/>
      <c r="I930" s="36"/>
      <c r="J930" s="36"/>
      <c r="K930" s="36"/>
      <c r="L930" s="36"/>
      <c r="M930" s="36"/>
      <c r="N930" s="36"/>
      <c r="O930" s="36"/>
      <c r="P930" s="36"/>
      <c r="Q930" s="36"/>
      <c r="R930" s="38"/>
      <c r="S930" s="36"/>
      <c r="T930" s="36"/>
      <c r="U930" s="36"/>
      <c r="V930" s="36"/>
      <c r="W930" s="36"/>
      <c r="X930" s="36"/>
      <c r="Y930" s="36"/>
      <c r="Z930" s="36"/>
      <c r="AA930" s="36"/>
    </row>
    <row r="931" spans="1:27" x14ac:dyDescent="0.25">
      <c r="A931" s="36"/>
      <c r="B931" s="36"/>
      <c r="C931" s="36"/>
      <c r="D931" s="36"/>
      <c r="E931" s="36"/>
      <c r="F931" s="36"/>
      <c r="G931" s="36"/>
      <c r="H931" s="36"/>
      <c r="I931" s="36"/>
      <c r="J931" s="36"/>
      <c r="K931" s="36"/>
      <c r="L931" s="36"/>
      <c r="M931" s="36"/>
      <c r="N931" s="36"/>
      <c r="O931" s="36"/>
      <c r="P931" s="36"/>
      <c r="Q931" s="36"/>
      <c r="R931" s="38"/>
      <c r="S931" s="36"/>
      <c r="T931" s="36"/>
      <c r="U931" s="36"/>
      <c r="V931" s="36"/>
      <c r="W931" s="36"/>
      <c r="X931" s="36"/>
      <c r="Y931" s="36"/>
      <c r="Z931" s="36"/>
      <c r="AA931" s="36"/>
    </row>
    <row r="932" spans="1:27" x14ac:dyDescent="0.25">
      <c r="A932" s="36"/>
      <c r="B932" s="36"/>
      <c r="C932" s="36"/>
      <c r="D932" s="36"/>
      <c r="E932" s="36"/>
      <c r="F932" s="36"/>
      <c r="G932" s="36"/>
      <c r="H932" s="36"/>
      <c r="I932" s="36"/>
      <c r="J932" s="36"/>
      <c r="K932" s="36"/>
      <c r="L932" s="36"/>
      <c r="M932" s="36"/>
      <c r="N932" s="36"/>
      <c r="O932" s="36"/>
      <c r="P932" s="36"/>
      <c r="Q932" s="36"/>
      <c r="R932" s="38"/>
      <c r="S932" s="36"/>
      <c r="T932" s="36"/>
      <c r="U932" s="36"/>
      <c r="V932" s="36"/>
      <c r="W932" s="36"/>
      <c r="X932" s="36"/>
      <c r="Y932" s="36"/>
      <c r="Z932" s="36"/>
      <c r="AA932" s="36"/>
    </row>
    <row r="933" spans="1:27" x14ac:dyDescent="0.25">
      <c r="A933" s="36"/>
      <c r="B933" s="36"/>
      <c r="C933" s="36"/>
      <c r="D933" s="36"/>
      <c r="E933" s="36"/>
      <c r="F933" s="36"/>
      <c r="G933" s="36"/>
      <c r="H933" s="36"/>
      <c r="I933" s="36"/>
      <c r="J933" s="36"/>
      <c r="K933" s="36"/>
      <c r="L933" s="36"/>
      <c r="M933" s="36"/>
      <c r="N933" s="36"/>
      <c r="O933" s="36"/>
      <c r="P933" s="36"/>
      <c r="Q933" s="36"/>
      <c r="R933" s="38"/>
      <c r="S933" s="36"/>
      <c r="T933" s="36"/>
      <c r="U933" s="36"/>
      <c r="V933" s="36"/>
      <c r="W933" s="36"/>
      <c r="X933" s="36"/>
      <c r="Y933" s="36"/>
      <c r="Z933" s="36"/>
      <c r="AA933" s="36"/>
    </row>
    <row r="934" spans="1:27" x14ac:dyDescent="0.25">
      <c r="A934" s="36"/>
      <c r="B934" s="36"/>
      <c r="C934" s="36"/>
      <c r="D934" s="36"/>
      <c r="E934" s="36"/>
      <c r="F934" s="36"/>
      <c r="G934" s="36"/>
      <c r="H934" s="36"/>
      <c r="I934" s="36"/>
      <c r="J934" s="36"/>
      <c r="K934" s="36"/>
      <c r="L934" s="36"/>
      <c r="M934" s="36"/>
      <c r="N934" s="36"/>
      <c r="O934" s="36"/>
      <c r="P934" s="36"/>
      <c r="Q934" s="36"/>
      <c r="R934" s="38"/>
      <c r="S934" s="36"/>
      <c r="T934" s="36"/>
      <c r="U934" s="36"/>
      <c r="V934" s="36"/>
      <c r="W934" s="36"/>
      <c r="X934" s="36"/>
      <c r="Y934" s="36"/>
      <c r="Z934" s="36"/>
      <c r="AA934" s="36"/>
    </row>
    <row r="935" spans="1:27" x14ac:dyDescent="0.25">
      <c r="A935" s="36"/>
      <c r="B935" s="36"/>
      <c r="C935" s="36"/>
      <c r="D935" s="36"/>
      <c r="E935" s="36"/>
      <c r="F935" s="36"/>
      <c r="G935" s="36"/>
      <c r="H935" s="36"/>
      <c r="I935" s="36"/>
      <c r="J935" s="36"/>
      <c r="K935" s="36"/>
      <c r="L935" s="36"/>
      <c r="M935" s="36"/>
      <c r="N935" s="36"/>
      <c r="O935" s="36"/>
      <c r="P935" s="36"/>
      <c r="Q935" s="36"/>
      <c r="R935" s="38"/>
      <c r="S935" s="36"/>
      <c r="T935" s="36"/>
      <c r="U935" s="36"/>
      <c r="V935" s="36"/>
      <c r="W935" s="36"/>
      <c r="X935" s="36"/>
      <c r="Y935" s="36"/>
      <c r="Z935" s="36"/>
      <c r="AA935" s="36"/>
    </row>
    <row r="936" spans="1:27" x14ac:dyDescent="0.25">
      <c r="A936" s="36"/>
      <c r="B936" s="36"/>
      <c r="C936" s="36"/>
      <c r="D936" s="36"/>
      <c r="E936" s="36"/>
      <c r="F936" s="36"/>
      <c r="G936" s="36"/>
      <c r="H936" s="36"/>
      <c r="I936" s="36"/>
      <c r="J936" s="36"/>
      <c r="K936" s="36"/>
      <c r="L936" s="36"/>
      <c r="M936" s="36"/>
      <c r="N936" s="36"/>
      <c r="O936" s="36"/>
      <c r="P936" s="36"/>
      <c r="Q936" s="36"/>
      <c r="R936" s="38"/>
      <c r="S936" s="36"/>
      <c r="T936" s="36"/>
      <c r="U936" s="36"/>
      <c r="V936" s="36"/>
      <c r="W936" s="36"/>
      <c r="X936" s="36"/>
      <c r="Y936" s="36"/>
      <c r="Z936" s="36"/>
      <c r="AA936" s="36"/>
    </row>
    <row r="937" spans="1:27" x14ac:dyDescent="0.25">
      <c r="A937" s="36"/>
      <c r="B937" s="36"/>
      <c r="C937" s="36"/>
      <c r="D937" s="36"/>
      <c r="E937" s="36"/>
      <c r="F937" s="36"/>
      <c r="G937" s="36"/>
      <c r="H937" s="36"/>
      <c r="I937" s="36"/>
      <c r="J937" s="36"/>
      <c r="K937" s="36"/>
      <c r="L937" s="36"/>
      <c r="M937" s="36"/>
      <c r="N937" s="36"/>
      <c r="O937" s="36"/>
      <c r="P937" s="36"/>
      <c r="Q937" s="36"/>
      <c r="R937" s="38"/>
      <c r="S937" s="36"/>
      <c r="T937" s="36"/>
      <c r="U937" s="36"/>
      <c r="V937" s="36"/>
      <c r="W937" s="36"/>
      <c r="X937" s="36"/>
      <c r="Y937" s="36"/>
      <c r="Z937" s="36"/>
      <c r="AA937" s="36"/>
    </row>
    <row r="938" spans="1:27" x14ac:dyDescent="0.25">
      <c r="A938" s="36"/>
      <c r="B938" s="36"/>
      <c r="C938" s="36"/>
      <c r="D938" s="36"/>
      <c r="E938" s="36"/>
      <c r="F938" s="36"/>
      <c r="G938" s="36"/>
      <c r="H938" s="36"/>
      <c r="I938" s="36"/>
      <c r="J938" s="36"/>
      <c r="K938" s="36"/>
      <c r="L938" s="36"/>
      <c r="M938" s="36"/>
      <c r="N938" s="36"/>
      <c r="O938" s="36"/>
      <c r="P938" s="36"/>
      <c r="Q938" s="36"/>
      <c r="R938" s="38"/>
      <c r="S938" s="36"/>
      <c r="T938" s="36"/>
      <c r="U938" s="36"/>
      <c r="V938" s="36"/>
      <c r="W938" s="36"/>
      <c r="X938" s="36"/>
      <c r="Y938" s="36"/>
      <c r="Z938" s="36"/>
      <c r="AA938" s="36"/>
    </row>
    <row r="939" spans="1:27" x14ac:dyDescent="0.25">
      <c r="A939" s="36"/>
      <c r="B939" s="36"/>
      <c r="C939" s="36"/>
      <c r="D939" s="36"/>
      <c r="E939" s="36"/>
      <c r="F939" s="36"/>
      <c r="G939" s="36"/>
      <c r="H939" s="36"/>
      <c r="I939" s="36"/>
      <c r="J939" s="36"/>
      <c r="K939" s="36"/>
      <c r="L939" s="36"/>
      <c r="M939" s="36"/>
      <c r="N939" s="36"/>
      <c r="O939" s="36"/>
      <c r="P939" s="36"/>
      <c r="Q939" s="36"/>
      <c r="R939" s="38"/>
      <c r="S939" s="36"/>
      <c r="T939" s="36"/>
      <c r="U939" s="36"/>
      <c r="V939" s="36"/>
      <c r="W939" s="36"/>
      <c r="X939" s="36"/>
      <c r="Y939" s="36"/>
      <c r="Z939" s="36"/>
      <c r="AA939" s="36"/>
    </row>
    <row r="940" spans="1:27" x14ac:dyDescent="0.25">
      <c r="A940" s="36"/>
      <c r="B940" s="36"/>
      <c r="C940" s="36"/>
      <c r="D940" s="36"/>
      <c r="E940" s="36"/>
      <c r="F940" s="36"/>
      <c r="G940" s="36"/>
      <c r="H940" s="36"/>
      <c r="I940" s="36"/>
      <c r="J940" s="36"/>
      <c r="K940" s="36"/>
      <c r="L940" s="36"/>
      <c r="M940" s="36"/>
      <c r="N940" s="36"/>
      <c r="O940" s="36"/>
      <c r="P940" s="36"/>
      <c r="Q940" s="36"/>
      <c r="R940" s="38"/>
      <c r="S940" s="36"/>
      <c r="T940" s="36"/>
      <c r="U940" s="36"/>
      <c r="V940" s="36"/>
      <c r="W940" s="36"/>
      <c r="X940" s="36"/>
      <c r="Y940" s="36"/>
      <c r="Z940" s="36"/>
      <c r="AA940" s="36"/>
    </row>
    <row r="941" spans="1:27" x14ac:dyDescent="0.25">
      <c r="A941" s="36"/>
      <c r="B941" s="36"/>
      <c r="C941" s="36"/>
      <c r="D941" s="36"/>
      <c r="E941" s="36"/>
      <c r="F941" s="36"/>
      <c r="G941" s="36"/>
      <c r="H941" s="36"/>
      <c r="I941" s="36"/>
      <c r="J941" s="36"/>
      <c r="K941" s="36"/>
      <c r="L941" s="36"/>
      <c r="M941" s="36"/>
      <c r="N941" s="36"/>
      <c r="O941" s="36"/>
      <c r="P941" s="36"/>
      <c r="Q941" s="36"/>
      <c r="R941" s="38"/>
      <c r="S941" s="36"/>
      <c r="T941" s="36"/>
      <c r="U941" s="36"/>
      <c r="V941" s="36"/>
      <c r="W941" s="36"/>
      <c r="X941" s="36"/>
      <c r="Y941" s="36"/>
      <c r="Z941" s="36"/>
      <c r="AA941" s="36"/>
    </row>
    <row r="942" spans="1:27" x14ac:dyDescent="0.25">
      <c r="A942" s="36"/>
      <c r="B942" s="36"/>
      <c r="C942" s="36"/>
      <c r="D942" s="36"/>
      <c r="E942" s="36"/>
      <c r="F942" s="36"/>
      <c r="G942" s="36"/>
      <c r="H942" s="36"/>
      <c r="I942" s="36"/>
      <c r="J942" s="36"/>
      <c r="K942" s="36"/>
      <c r="L942" s="36"/>
      <c r="M942" s="36"/>
      <c r="N942" s="36"/>
      <c r="O942" s="36"/>
      <c r="P942" s="36"/>
      <c r="Q942" s="36"/>
      <c r="R942" s="38"/>
      <c r="S942" s="36"/>
      <c r="T942" s="36"/>
      <c r="U942" s="36"/>
      <c r="V942" s="36"/>
      <c r="W942" s="36"/>
      <c r="X942" s="36"/>
      <c r="Y942" s="36"/>
      <c r="Z942" s="36"/>
      <c r="AA942" s="36"/>
    </row>
    <row r="943" spans="1:27" x14ac:dyDescent="0.25">
      <c r="A943" s="36"/>
      <c r="B943" s="36"/>
      <c r="C943" s="36"/>
      <c r="D943" s="36"/>
      <c r="E943" s="36"/>
      <c r="F943" s="36"/>
      <c r="G943" s="36"/>
      <c r="H943" s="36"/>
      <c r="I943" s="36"/>
      <c r="J943" s="36"/>
      <c r="K943" s="36"/>
      <c r="L943" s="36"/>
      <c r="M943" s="36"/>
      <c r="N943" s="36"/>
      <c r="O943" s="36"/>
      <c r="P943" s="36"/>
      <c r="Q943" s="36"/>
      <c r="R943" s="38"/>
      <c r="S943" s="36"/>
      <c r="T943" s="36"/>
      <c r="U943" s="36"/>
      <c r="V943" s="36"/>
      <c r="W943" s="36"/>
      <c r="X943" s="36"/>
      <c r="Y943" s="36"/>
      <c r="Z943" s="36"/>
      <c r="AA943" s="36"/>
    </row>
    <row r="944" spans="1:27" x14ac:dyDescent="0.25">
      <c r="A944" s="36"/>
      <c r="B944" s="36"/>
      <c r="C944" s="36"/>
      <c r="D944" s="36"/>
      <c r="E944" s="36"/>
      <c r="F944" s="36"/>
      <c r="G944" s="36"/>
      <c r="H944" s="36"/>
      <c r="I944" s="36"/>
      <c r="J944" s="36"/>
      <c r="K944" s="36"/>
      <c r="L944" s="36"/>
      <c r="M944" s="36"/>
      <c r="N944" s="36"/>
      <c r="O944" s="36"/>
      <c r="P944" s="36"/>
      <c r="Q944" s="36"/>
      <c r="R944" s="38"/>
      <c r="S944" s="36"/>
      <c r="T944" s="36"/>
      <c r="U944" s="36"/>
      <c r="V944" s="36"/>
      <c r="W944" s="36"/>
      <c r="X944" s="36"/>
      <c r="Y944" s="36"/>
      <c r="Z944" s="36"/>
      <c r="AA944" s="36"/>
    </row>
    <row r="945" spans="1:27" x14ac:dyDescent="0.25">
      <c r="A945" s="36"/>
      <c r="B945" s="36"/>
      <c r="C945" s="36"/>
      <c r="D945" s="36"/>
      <c r="E945" s="36"/>
      <c r="F945" s="36"/>
      <c r="G945" s="36"/>
      <c r="H945" s="36"/>
      <c r="I945" s="36"/>
      <c r="J945" s="36"/>
      <c r="K945" s="36"/>
      <c r="L945" s="36"/>
      <c r="M945" s="36"/>
      <c r="N945" s="36"/>
      <c r="O945" s="36"/>
      <c r="P945" s="36"/>
      <c r="Q945" s="36"/>
      <c r="R945" s="38"/>
      <c r="S945" s="36"/>
      <c r="T945" s="36"/>
      <c r="U945" s="36"/>
      <c r="V945" s="36"/>
      <c r="W945" s="36"/>
      <c r="X945" s="36"/>
      <c r="Y945" s="36"/>
      <c r="Z945" s="36"/>
      <c r="AA945" s="36"/>
    </row>
    <row r="946" spans="1:27" x14ac:dyDescent="0.25">
      <c r="A946" s="36"/>
      <c r="B946" s="36"/>
      <c r="C946" s="36"/>
      <c r="D946" s="36"/>
      <c r="E946" s="36"/>
      <c r="F946" s="36"/>
      <c r="G946" s="36"/>
      <c r="H946" s="36"/>
      <c r="I946" s="36"/>
      <c r="J946" s="36"/>
      <c r="K946" s="36"/>
      <c r="L946" s="36"/>
      <c r="M946" s="36"/>
      <c r="N946" s="36"/>
      <c r="O946" s="36"/>
      <c r="P946" s="36"/>
      <c r="Q946" s="36"/>
      <c r="R946" s="38"/>
      <c r="S946" s="36"/>
      <c r="T946" s="36"/>
      <c r="U946" s="36"/>
      <c r="V946" s="36"/>
      <c r="W946" s="36"/>
      <c r="X946" s="36"/>
      <c r="Y946" s="36"/>
      <c r="Z946" s="36"/>
      <c r="AA946" s="36"/>
    </row>
    <row r="947" spans="1:27" x14ac:dyDescent="0.25">
      <c r="A947" s="36"/>
      <c r="B947" s="36"/>
      <c r="C947" s="36"/>
      <c r="D947" s="36"/>
      <c r="E947" s="36"/>
      <c r="F947" s="36"/>
      <c r="G947" s="36"/>
      <c r="H947" s="36"/>
      <c r="I947" s="36"/>
      <c r="J947" s="36"/>
      <c r="K947" s="36"/>
      <c r="L947" s="36"/>
      <c r="M947" s="36"/>
      <c r="N947" s="36"/>
      <c r="O947" s="36"/>
      <c r="P947" s="36"/>
      <c r="Q947" s="36"/>
      <c r="R947" s="38"/>
      <c r="S947" s="36"/>
      <c r="T947" s="36"/>
      <c r="U947" s="36"/>
      <c r="V947" s="36"/>
      <c r="W947" s="36"/>
      <c r="X947" s="36"/>
      <c r="Y947" s="36"/>
      <c r="Z947" s="36"/>
      <c r="AA947" s="36"/>
    </row>
    <row r="948" spans="1:27" x14ac:dyDescent="0.25">
      <c r="A948" s="36"/>
      <c r="B948" s="36"/>
      <c r="C948" s="36"/>
      <c r="D948" s="36"/>
      <c r="E948" s="36"/>
      <c r="F948" s="36"/>
      <c r="G948" s="36"/>
      <c r="H948" s="36"/>
      <c r="I948" s="36"/>
      <c r="J948" s="36"/>
      <c r="K948" s="36"/>
      <c r="L948" s="36"/>
      <c r="M948" s="36"/>
      <c r="N948" s="36"/>
      <c r="O948" s="36"/>
      <c r="P948" s="36"/>
      <c r="Q948" s="36"/>
      <c r="R948" s="38"/>
      <c r="S948" s="36"/>
      <c r="T948" s="36"/>
      <c r="U948" s="36"/>
      <c r="V948" s="36"/>
      <c r="W948" s="36"/>
      <c r="X948" s="36"/>
      <c r="Y948" s="36"/>
      <c r="Z948" s="36"/>
      <c r="AA948" s="36"/>
    </row>
    <row r="949" spans="1:27" x14ac:dyDescent="0.25">
      <c r="A949" s="36"/>
      <c r="B949" s="36"/>
      <c r="C949" s="36"/>
      <c r="D949" s="36"/>
      <c r="E949" s="36"/>
      <c r="F949" s="36"/>
      <c r="G949" s="36"/>
      <c r="H949" s="36"/>
      <c r="I949" s="36"/>
      <c r="J949" s="36"/>
      <c r="K949" s="36"/>
      <c r="L949" s="36"/>
      <c r="M949" s="36"/>
      <c r="N949" s="36"/>
      <c r="O949" s="36"/>
      <c r="P949" s="36"/>
      <c r="Q949" s="36"/>
      <c r="R949" s="38"/>
      <c r="S949" s="36"/>
      <c r="T949" s="36"/>
      <c r="U949" s="36"/>
      <c r="V949" s="36"/>
      <c r="W949" s="36"/>
      <c r="X949" s="36"/>
      <c r="Y949" s="36"/>
      <c r="Z949" s="36"/>
      <c r="AA949" s="36"/>
    </row>
    <row r="950" spans="1:27" x14ac:dyDescent="0.25">
      <c r="A950" s="36"/>
      <c r="B950" s="36"/>
      <c r="C950" s="36"/>
      <c r="D950" s="36"/>
      <c r="E950" s="36"/>
      <c r="F950" s="36"/>
      <c r="G950" s="36"/>
      <c r="H950" s="36"/>
      <c r="I950" s="36"/>
      <c r="J950" s="36"/>
      <c r="K950" s="36"/>
      <c r="L950" s="36"/>
      <c r="M950" s="36"/>
      <c r="N950" s="36"/>
      <c r="O950" s="36"/>
      <c r="P950" s="36"/>
      <c r="Q950" s="36"/>
      <c r="R950" s="38"/>
      <c r="S950" s="36"/>
      <c r="T950" s="36"/>
      <c r="U950" s="36"/>
      <c r="V950" s="36"/>
      <c r="W950" s="36"/>
      <c r="X950" s="36"/>
      <c r="Y950" s="36"/>
      <c r="Z950" s="36"/>
      <c r="AA950" s="36"/>
    </row>
    <row r="951" spans="1:27" x14ac:dyDescent="0.25">
      <c r="A951" s="36"/>
      <c r="B951" s="36"/>
      <c r="C951" s="36"/>
      <c r="D951" s="36"/>
      <c r="E951" s="36"/>
      <c r="F951" s="36"/>
      <c r="G951" s="36"/>
      <c r="H951" s="36"/>
      <c r="I951" s="36"/>
      <c r="J951" s="36"/>
      <c r="K951" s="36"/>
      <c r="L951" s="36"/>
      <c r="M951" s="36"/>
      <c r="N951" s="36"/>
      <c r="O951" s="36"/>
      <c r="P951" s="36"/>
      <c r="Q951" s="36"/>
      <c r="R951" s="38"/>
      <c r="S951" s="36"/>
      <c r="T951" s="36"/>
      <c r="U951" s="36"/>
      <c r="V951" s="36"/>
      <c r="W951" s="36"/>
      <c r="X951" s="36"/>
      <c r="Y951" s="36"/>
      <c r="Z951" s="36"/>
      <c r="AA951" s="36"/>
    </row>
    <row r="952" spans="1:27" x14ac:dyDescent="0.25">
      <c r="A952" s="36"/>
      <c r="B952" s="36"/>
      <c r="C952" s="36"/>
      <c r="D952" s="36"/>
      <c r="E952" s="36"/>
      <c r="F952" s="36"/>
      <c r="G952" s="36"/>
      <c r="H952" s="36"/>
      <c r="I952" s="36"/>
      <c r="J952" s="36"/>
      <c r="K952" s="36"/>
      <c r="L952" s="36"/>
      <c r="M952" s="36"/>
      <c r="N952" s="36"/>
      <c r="O952" s="36"/>
      <c r="P952" s="36"/>
      <c r="Q952" s="36"/>
      <c r="R952" s="38"/>
      <c r="S952" s="36"/>
      <c r="T952" s="36"/>
      <c r="U952" s="36"/>
      <c r="V952" s="36"/>
      <c r="W952" s="36"/>
      <c r="X952" s="36"/>
      <c r="Y952" s="36"/>
      <c r="Z952" s="36"/>
      <c r="AA952" s="36"/>
    </row>
    <row r="953" spans="1:27" x14ac:dyDescent="0.25">
      <c r="A953" s="36"/>
      <c r="B953" s="36"/>
      <c r="C953" s="36"/>
      <c r="D953" s="36"/>
      <c r="E953" s="36"/>
      <c r="F953" s="36"/>
      <c r="G953" s="36"/>
      <c r="H953" s="36"/>
      <c r="I953" s="36"/>
      <c r="J953" s="36"/>
      <c r="K953" s="36"/>
      <c r="L953" s="36"/>
      <c r="M953" s="36"/>
      <c r="N953" s="36"/>
      <c r="O953" s="36"/>
      <c r="P953" s="36"/>
      <c r="Q953" s="36"/>
      <c r="R953" s="38"/>
      <c r="S953" s="36"/>
      <c r="T953" s="36"/>
      <c r="U953" s="36"/>
      <c r="V953" s="36"/>
      <c r="W953" s="36"/>
      <c r="X953" s="36"/>
      <c r="Y953" s="36"/>
      <c r="Z953" s="36"/>
      <c r="AA953" s="36"/>
    </row>
    <row r="954" spans="1:27" x14ac:dyDescent="0.25">
      <c r="A954" s="36"/>
      <c r="B954" s="36"/>
      <c r="C954" s="36"/>
      <c r="D954" s="36"/>
      <c r="E954" s="36"/>
      <c r="F954" s="36"/>
      <c r="G954" s="36"/>
      <c r="H954" s="36"/>
      <c r="I954" s="36"/>
      <c r="J954" s="36"/>
      <c r="K954" s="36"/>
      <c r="L954" s="36"/>
      <c r="M954" s="36"/>
      <c r="N954" s="36"/>
      <c r="O954" s="36"/>
      <c r="P954" s="36"/>
      <c r="Q954" s="36"/>
      <c r="R954" s="38"/>
      <c r="S954" s="36"/>
      <c r="T954" s="36"/>
      <c r="U954" s="36"/>
      <c r="V954" s="36"/>
      <c r="W954" s="36"/>
      <c r="X954" s="36"/>
      <c r="Y954" s="36"/>
      <c r="Z954" s="36"/>
      <c r="AA954" s="36"/>
    </row>
    <row r="955" spans="1:27" x14ac:dyDescent="0.25">
      <c r="A955" s="36"/>
      <c r="B955" s="36"/>
      <c r="C955" s="36"/>
      <c r="D955" s="36"/>
      <c r="E955" s="36"/>
      <c r="F955" s="36"/>
      <c r="G955" s="36"/>
      <c r="H955" s="36"/>
      <c r="I955" s="36"/>
      <c r="J955" s="36"/>
      <c r="K955" s="36"/>
      <c r="L955" s="36"/>
      <c r="M955" s="36"/>
      <c r="N955" s="36"/>
      <c r="O955" s="36"/>
      <c r="P955" s="36"/>
      <c r="Q955" s="36"/>
      <c r="R955" s="38"/>
      <c r="S955" s="36"/>
      <c r="T955" s="36"/>
      <c r="U955" s="36"/>
      <c r="V955" s="36"/>
      <c r="W955" s="36"/>
      <c r="X955" s="36"/>
      <c r="Y955" s="36"/>
      <c r="Z955" s="36"/>
      <c r="AA955" s="36"/>
    </row>
    <row r="956" spans="1:27" x14ac:dyDescent="0.25">
      <c r="A956" s="36"/>
      <c r="B956" s="36"/>
      <c r="C956" s="36"/>
      <c r="D956" s="36"/>
      <c r="E956" s="36"/>
      <c r="F956" s="36"/>
      <c r="G956" s="36"/>
      <c r="H956" s="36"/>
      <c r="I956" s="36"/>
      <c r="J956" s="36"/>
      <c r="K956" s="36"/>
      <c r="L956" s="36"/>
      <c r="M956" s="36"/>
      <c r="N956" s="36"/>
      <c r="O956" s="36"/>
      <c r="P956" s="36"/>
      <c r="Q956" s="36"/>
      <c r="R956" s="38"/>
      <c r="S956" s="36"/>
      <c r="T956" s="36"/>
      <c r="U956" s="36"/>
      <c r="V956" s="36"/>
      <c r="W956" s="36"/>
      <c r="X956" s="36"/>
      <c r="Y956" s="36"/>
      <c r="Z956" s="36"/>
      <c r="AA956" s="36"/>
    </row>
    <row r="957" spans="1:27" x14ac:dyDescent="0.25">
      <c r="A957" s="36"/>
      <c r="B957" s="36"/>
      <c r="C957" s="36"/>
      <c r="D957" s="36"/>
      <c r="E957" s="36"/>
      <c r="F957" s="36"/>
      <c r="G957" s="36"/>
      <c r="H957" s="36"/>
      <c r="I957" s="36"/>
      <c r="J957" s="36"/>
      <c r="K957" s="36"/>
      <c r="L957" s="36"/>
      <c r="M957" s="36"/>
      <c r="N957" s="36"/>
      <c r="O957" s="36"/>
      <c r="P957" s="36"/>
      <c r="Q957" s="36"/>
      <c r="R957" s="38"/>
      <c r="S957" s="36"/>
      <c r="T957" s="36"/>
      <c r="U957" s="36"/>
      <c r="V957" s="36"/>
      <c r="W957" s="36"/>
      <c r="X957" s="36"/>
      <c r="Y957" s="36"/>
      <c r="Z957" s="36"/>
      <c r="AA957" s="36"/>
    </row>
    <row r="958" spans="1:27" x14ac:dyDescent="0.25">
      <c r="A958" s="36"/>
      <c r="B958" s="36"/>
      <c r="C958" s="36"/>
      <c r="D958" s="36"/>
      <c r="E958" s="36"/>
      <c r="F958" s="36"/>
      <c r="G958" s="36"/>
      <c r="H958" s="36"/>
      <c r="I958" s="36"/>
      <c r="J958" s="36"/>
      <c r="K958" s="36"/>
      <c r="L958" s="36"/>
      <c r="M958" s="36"/>
      <c r="N958" s="36"/>
      <c r="O958" s="36"/>
      <c r="P958" s="36"/>
      <c r="Q958" s="36"/>
      <c r="R958" s="38"/>
      <c r="S958" s="36"/>
      <c r="T958" s="36"/>
      <c r="U958" s="36"/>
      <c r="V958" s="36"/>
      <c r="W958" s="36"/>
      <c r="X958" s="36"/>
      <c r="Y958" s="36"/>
      <c r="Z958" s="36"/>
      <c r="AA958" s="36"/>
    </row>
    <row r="959" spans="1:27" x14ac:dyDescent="0.25">
      <c r="A959" s="36"/>
      <c r="B959" s="36"/>
      <c r="C959" s="36"/>
      <c r="D959" s="36"/>
      <c r="E959" s="36"/>
      <c r="F959" s="36"/>
      <c r="G959" s="36"/>
      <c r="H959" s="36"/>
      <c r="I959" s="36"/>
      <c r="J959" s="36"/>
      <c r="K959" s="36"/>
      <c r="L959" s="36"/>
      <c r="M959" s="36"/>
      <c r="N959" s="36"/>
      <c r="O959" s="36"/>
      <c r="P959" s="36"/>
      <c r="Q959" s="36"/>
      <c r="R959" s="38"/>
      <c r="S959" s="36"/>
      <c r="T959" s="36"/>
      <c r="U959" s="36"/>
      <c r="V959" s="36"/>
      <c r="W959" s="36"/>
      <c r="X959" s="36"/>
      <c r="Y959" s="36"/>
      <c r="Z959" s="36"/>
      <c r="AA959" s="36"/>
    </row>
    <row r="960" spans="1:27" x14ac:dyDescent="0.25">
      <c r="A960" s="36"/>
      <c r="B960" s="36"/>
      <c r="C960" s="36"/>
      <c r="D960" s="36"/>
      <c r="E960" s="36"/>
      <c r="F960" s="36"/>
      <c r="G960" s="36"/>
      <c r="H960" s="36"/>
      <c r="I960" s="36"/>
      <c r="J960" s="36"/>
      <c r="K960" s="36"/>
      <c r="L960" s="36"/>
      <c r="M960" s="36"/>
      <c r="N960" s="36"/>
      <c r="O960" s="36"/>
      <c r="P960" s="36"/>
      <c r="Q960" s="36"/>
      <c r="R960" s="38"/>
      <c r="S960" s="36"/>
      <c r="T960" s="36"/>
      <c r="U960" s="36"/>
      <c r="V960" s="36"/>
      <c r="W960" s="36"/>
      <c r="X960" s="36"/>
      <c r="Y960" s="36"/>
      <c r="Z960" s="36"/>
      <c r="AA960" s="36"/>
    </row>
    <row r="961" spans="1:27" x14ac:dyDescent="0.25">
      <c r="A961" s="36"/>
      <c r="B961" s="36"/>
      <c r="C961" s="36"/>
      <c r="D961" s="36"/>
      <c r="E961" s="36"/>
      <c r="F961" s="36"/>
      <c r="G961" s="36"/>
      <c r="H961" s="36"/>
      <c r="I961" s="36"/>
      <c r="J961" s="36"/>
      <c r="K961" s="36"/>
      <c r="L961" s="36"/>
      <c r="M961" s="36"/>
      <c r="N961" s="36"/>
      <c r="O961" s="36"/>
      <c r="P961" s="36"/>
      <c r="Q961" s="36"/>
      <c r="R961" s="38"/>
      <c r="S961" s="36"/>
      <c r="T961" s="36"/>
      <c r="U961" s="36"/>
      <c r="V961" s="36"/>
      <c r="W961" s="36"/>
      <c r="X961" s="36"/>
      <c r="Y961" s="36"/>
      <c r="Z961" s="36"/>
      <c r="AA961" s="36"/>
    </row>
    <row r="962" spans="1:27" x14ac:dyDescent="0.25">
      <c r="A962" s="36"/>
      <c r="B962" s="36"/>
      <c r="C962" s="36"/>
      <c r="D962" s="36"/>
      <c r="E962" s="36"/>
      <c r="F962" s="36"/>
      <c r="G962" s="36"/>
      <c r="H962" s="36"/>
      <c r="I962" s="36"/>
      <c r="J962" s="36"/>
      <c r="K962" s="36"/>
      <c r="L962" s="36"/>
      <c r="M962" s="36"/>
      <c r="N962" s="36"/>
      <c r="O962" s="36"/>
      <c r="P962" s="36"/>
      <c r="Q962" s="36"/>
      <c r="R962" s="38"/>
      <c r="S962" s="36"/>
      <c r="T962" s="36"/>
      <c r="U962" s="36"/>
      <c r="V962" s="36"/>
      <c r="W962" s="36"/>
      <c r="X962" s="36"/>
      <c r="Y962" s="36"/>
      <c r="Z962" s="36"/>
      <c r="AA962" s="36"/>
    </row>
    <row r="963" spans="1:27" x14ac:dyDescent="0.25">
      <c r="A963" s="36"/>
      <c r="B963" s="36"/>
      <c r="C963" s="36"/>
      <c r="D963" s="36"/>
      <c r="E963" s="36"/>
      <c r="F963" s="36"/>
      <c r="G963" s="36"/>
      <c r="H963" s="36"/>
      <c r="I963" s="36"/>
      <c r="J963" s="36"/>
      <c r="K963" s="36"/>
      <c r="L963" s="36"/>
      <c r="M963" s="36"/>
      <c r="N963" s="36"/>
      <c r="O963" s="36"/>
      <c r="P963" s="36"/>
      <c r="Q963" s="36"/>
      <c r="R963" s="38"/>
      <c r="S963" s="36"/>
      <c r="T963" s="36"/>
      <c r="U963" s="36"/>
      <c r="V963" s="36"/>
      <c r="W963" s="36"/>
      <c r="X963" s="36"/>
      <c r="Y963" s="36"/>
      <c r="Z963" s="36"/>
      <c r="AA963" s="36"/>
    </row>
    <row r="964" spans="1:27" x14ac:dyDescent="0.25">
      <c r="A964" s="36"/>
      <c r="B964" s="36"/>
      <c r="C964" s="36"/>
      <c r="D964" s="36"/>
      <c r="E964" s="36"/>
      <c r="F964" s="36"/>
      <c r="G964" s="36"/>
      <c r="H964" s="36"/>
      <c r="I964" s="36"/>
      <c r="J964" s="36"/>
      <c r="K964" s="36"/>
      <c r="L964" s="36"/>
      <c r="M964" s="36"/>
      <c r="N964" s="36"/>
      <c r="O964" s="36"/>
      <c r="P964" s="36"/>
      <c r="Q964" s="36"/>
      <c r="R964" s="38"/>
      <c r="S964" s="36"/>
      <c r="T964" s="36"/>
      <c r="U964" s="36"/>
      <c r="V964" s="36"/>
      <c r="W964" s="36"/>
      <c r="X964" s="36"/>
      <c r="Y964" s="36"/>
      <c r="Z964" s="36"/>
      <c r="AA964" s="36"/>
    </row>
    <row r="965" spans="1:27" x14ac:dyDescent="0.25">
      <c r="A965" s="36"/>
      <c r="B965" s="36"/>
      <c r="C965" s="36"/>
      <c r="D965" s="36"/>
      <c r="E965" s="36"/>
      <c r="F965" s="36"/>
      <c r="G965" s="36"/>
      <c r="H965" s="36"/>
      <c r="I965" s="36"/>
      <c r="J965" s="36"/>
      <c r="K965" s="36"/>
      <c r="L965" s="36"/>
      <c r="M965" s="36"/>
      <c r="N965" s="36"/>
      <c r="O965" s="36"/>
      <c r="P965" s="36"/>
      <c r="Q965" s="36"/>
      <c r="R965" s="38"/>
      <c r="S965" s="36"/>
      <c r="T965" s="36"/>
      <c r="U965" s="36"/>
      <c r="V965" s="36"/>
      <c r="W965" s="36"/>
      <c r="X965" s="36"/>
      <c r="Y965" s="36"/>
      <c r="Z965" s="36"/>
      <c r="AA965" s="36"/>
    </row>
    <row r="966" spans="1:27" x14ac:dyDescent="0.25">
      <c r="A966" s="36"/>
      <c r="B966" s="36"/>
      <c r="C966" s="36"/>
      <c r="D966" s="36"/>
      <c r="E966" s="36"/>
      <c r="F966" s="36"/>
      <c r="G966" s="36"/>
      <c r="H966" s="36"/>
      <c r="I966" s="36"/>
      <c r="J966" s="36"/>
      <c r="K966" s="36"/>
      <c r="L966" s="36"/>
      <c r="M966" s="36"/>
      <c r="N966" s="36"/>
      <c r="O966" s="36"/>
      <c r="P966" s="36"/>
      <c r="Q966" s="36"/>
      <c r="R966" s="38"/>
      <c r="S966" s="36"/>
      <c r="T966" s="36"/>
      <c r="U966" s="36"/>
      <c r="V966" s="36"/>
      <c r="W966" s="36"/>
      <c r="X966" s="36"/>
      <c r="Y966" s="36"/>
      <c r="Z966" s="36"/>
      <c r="AA966" s="36"/>
    </row>
    <row r="967" spans="1:27" x14ac:dyDescent="0.25">
      <c r="A967" s="36"/>
      <c r="B967" s="36"/>
      <c r="C967" s="36"/>
      <c r="D967" s="36"/>
      <c r="E967" s="36"/>
      <c r="F967" s="36"/>
      <c r="G967" s="36"/>
      <c r="H967" s="36"/>
      <c r="I967" s="36"/>
      <c r="J967" s="36"/>
      <c r="K967" s="36"/>
      <c r="L967" s="36"/>
      <c r="M967" s="36"/>
      <c r="N967" s="36"/>
      <c r="O967" s="36"/>
      <c r="P967" s="36"/>
      <c r="Q967" s="36"/>
      <c r="R967" s="38"/>
      <c r="S967" s="36"/>
      <c r="T967" s="36"/>
      <c r="U967" s="36"/>
      <c r="V967" s="36"/>
      <c r="W967" s="36"/>
      <c r="X967" s="36"/>
      <c r="Y967" s="36"/>
      <c r="Z967" s="36"/>
      <c r="AA967" s="36"/>
    </row>
    <row r="968" spans="1:27" x14ac:dyDescent="0.25">
      <c r="A968" s="36"/>
      <c r="B968" s="36"/>
      <c r="C968" s="36"/>
      <c r="D968" s="36"/>
      <c r="E968" s="36"/>
      <c r="F968" s="36"/>
      <c r="G968" s="36"/>
      <c r="H968" s="36"/>
      <c r="I968" s="36"/>
      <c r="J968" s="36"/>
      <c r="K968" s="36"/>
      <c r="L968" s="36"/>
      <c r="M968" s="36"/>
      <c r="N968" s="36"/>
      <c r="O968" s="36"/>
      <c r="P968" s="36"/>
      <c r="Q968" s="36"/>
      <c r="R968" s="38"/>
      <c r="S968" s="36"/>
      <c r="T968" s="36"/>
      <c r="U968" s="36"/>
      <c r="V968" s="36"/>
      <c r="W968" s="36"/>
      <c r="X968" s="36"/>
      <c r="Y968" s="36"/>
      <c r="Z968" s="36"/>
      <c r="AA968" s="36"/>
    </row>
    <row r="969" spans="1:27" x14ac:dyDescent="0.25">
      <c r="A969" s="36"/>
      <c r="B969" s="36"/>
      <c r="C969" s="36"/>
      <c r="D969" s="36"/>
      <c r="E969" s="36"/>
      <c r="F969" s="36"/>
      <c r="G969" s="36"/>
      <c r="H969" s="36"/>
      <c r="I969" s="36"/>
      <c r="J969" s="36"/>
      <c r="K969" s="36"/>
      <c r="L969" s="36"/>
      <c r="M969" s="36"/>
      <c r="N969" s="36"/>
      <c r="O969" s="36"/>
      <c r="P969" s="36"/>
      <c r="Q969" s="36"/>
      <c r="R969" s="38"/>
      <c r="S969" s="36"/>
      <c r="T969" s="36"/>
      <c r="U969" s="36"/>
      <c r="V969" s="36"/>
      <c r="W969" s="36"/>
      <c r="X969" s="36"/>
      <c r="Y969" s="36"/>
      <c r="Z969" s="36"/>
      <c r="AA969" s="36"/>
    </row>
    <row r="970" spans="1:27" x14ac:dyDescent="0.25">
      <c r="A970" s="36"/>
      <c r="B970" s="36"/>
      <c r="C970" s="36"/>
      <c r="D970" s="36"/>
      <c r="E970" s="36"/>
      <c r="F970" s="36"/>
      <c r="G970" s="36"/>
      <c r="H970" s="36"/>
      <c r="I970" s="36"/>
      <c r="J970" s="36"/>
      <c r="K970" s="36"/>
      <c r="L970" s="36"/>
      <c r="M970" s="36"/>
      <c r="N970" s="36"/>
      <c r="O970" s="36"/>
      <c r="P970" s="36"/>
      <c r="Q970" s="36"/>
      <c r="R970" s="38"/>
      <c r="S970" s="36"/>
      <c r="T970" s="36"/>
      <c r="U970" s="36"/>
      <c r="V970" s="36"/>
      <c r="W970" s="36"/>
      <c r="X970" s="36"/>
      <c r="Y970" s="36"/>
      <c r="Z970" s="36"/>
      <c r="AA970" s="36"/>
    </row>
    <row r="971" spans="1:27" x14ac:dyDescent="0.25">
      <c r="A971" s="36"/>
      <c r="B971" s="36"/>
      <c r="C971" s="36"/>
      <c r="D971" s="36"/>
      <c r="E971" s="36"/>
      <c r="F971" s="36"/>
      <c r="G971" s="36"/>
      <c r="H971" s="36"/>
      <c r="I971" s="36"/>
      <c r="J971" s="36"/>
      <c r="K971" s="36"/>
      <c r="L971" s="36"/>
      <c r="M971" s="36"/>
      <c r="N971" s="36"/>
      <c r="O971" s="36"/>
      <c r="P971" s="36"/>
      <c r="Q971" s="36"/>
      <c r="R971" s="38"/>
      <c r="S971" s="36"/>
      <c r="T971" s="36"/>
      <c r="U971" s="36"/>
      <c r="V971" s="36"/>
      <c r="W971" s="36"/>
      <c r="X971" s="36"/>
      <c r="Y971" s="36"/>
      <c r="Z971" s="36"/>
      <c r="AA971" s="36"/>
    </row>
    <row r="972" spans="1:27" x14ac:dyDescent="0.25">
      <c r="A972" s="36"/>
      <c r="B972" s="36"/>
      <c r="C972" s="36"/>
      <c r="D972" s="36"/>
      <c r="E972" s="36"/>
      <c r="F972" s="36"/>
      <c r="G972" s="36"/>
      <c r="H972" s="36"/>
      <c r="I972" s="36"/>
      <c r="J972" s="36"/>
      <c r="K972" s="36"/>
      <c r="L972" s="36"/>
      <c r="M972" s="36"/>
      <c r="N972" s="36"/>
      <c r="O972" s="36"/>
      <c r="P972" s="36"/>
      <c r="Q972" s="36"/>
      <c r="R972" s="38"/>
      <c r="S972" s="36"/>
      <c r="T972" s="36"/>
      <c r="U972" s="36"/>
      <c r="V972" s="36"/>
      <c r="W972" s="36"/>
      <c r="X972" s="36"/>
      <c r="Y972" s="36"/>
      <c r="Z972" s="36"/>
      <c r="AA972" s="36"/>
    </row>
    <row r="973" spans="1:27" x14ac:dyDescent="0.25">
      <c r="A973" s="36"/>
      <c r="B973" s="36"/>
      <c r="C973" s="36"/>
      <c r="D973" s="36"/>
      <c r="E973" s="36"/>
      <c r="F973" s="36"/>
      <c r="G973" s="36"/>
      <c r="H973" s="36"/>
      <c r="I973" s="36"/>
      <c r="J973" s="36"/>
      <c r="K973" s="36"/>
      <c r="L973" s="36"/>
      <c r="M973" s="36"/>
      <c r="N973" s="36"/>
      <c r="O973" s="36"/>
      <c r="P973" s="36"/>
      <c r="Q973" s="36"/>
      <c r="R973" s="38"/>
      <c r="S973" s="36"/>
      <c r="T973" s="36"/>
      <c r="U973" s="36"/>
      <c r="V973" s="36"/>
      <c r="W973" s="36"/>
      <c r="X973" s="36"/>
      <c r="Y973" s="36"/>
      <c r="Z973" s="36"/>
      <c r="AA973" s="36"/>
    </row>
    <row r="974" spans="1:27" x14ac:dyDescent="0.25">
      <c r="A974" s="36"/>
      <c r="B974" s="36"/>
      <c r="C974" s="36"/>
      <c r="D974" s="36"/>
      <c r="E974" s="36"/>
      <c r="F974" s="36"/>
      <c r="G974" s="36"/>
      <c r="H974" s="36"/>
      <c r="I974" s="36"/>
      <c r="J974" s="36"/>
      <c r="K974" s="36"/>
      <c r="L974" s="36"/>
      <c r="M974" s="36"/>
      <c r="N974" s="36"/>
      <c r="O974" s="36"/>
      <c r="P974" s="36"/>
      <c r="Q974" s="36"/>
      <c r="R974" s="38"/>
      <c r="S974" s="36"/>
      <c r="T974" s="36"/>
      <c r="U974" s="36"/>
      <c r="V974" s="36"/>
      <c r="W974" s="36"/>
      <c r="X974" s="36"/>
      <c r="Y974" s="36"/>
      <c r="Z974" s="36"/>
      <c r="AA974" s="36"/>
    </row>
    <row r="975" spans="1:27" x14ac:dyDescent="0.25">
      <c r="A975" s="36"/>
      <c r="B975" s="36"/>
      <c r="C975" s="36"/>
      <c r="D975" s="36"/>
      <c r="E975" s="36"/>
      <c r="F975" s="36"/>
      <c r="G975" s="36"/>
      <c r="H975" s="36"/>
      <c r="I975" s="36"/>
      <c r="J975" s="36"/>
      <c r="K975" s="36"/>
      <c r="L975" s="36"/>
      <c r="M975" s="36"/>
      <c r="N975" s="36"/>
      <c r="O975" s="36"/>
      <c r="P975" s="36"/>
      <c r="Q975" s="36"/>
      <c r="R975" s="38"/>
      <c r="S975" s="36"/>
      <c r="T975" s="36"/>
      <c r="U975" s="36"/>
      <c r="V975" s="36"/>
      <c r="W975" s="36"/>
      <c r="X975" s="36"/>
      <c r="Y975" s="36"/>
      <c r="Z975" s="36"/>
      <c r="AA975" s="36"/>
    </row>
    <row r="976" spans="1:27" x14ac:dyDescent="0.25">
      <c r="A976" s="36"/>
      <c r="B976" s="36"/>
      <c r="C976" s="36"/>
      <c r="D976" s="36"/>
      <c r="E976" s="36"/>
      <c r="F976" s="36"/>
      <c r="G976" s="36"/>
      <c r="H976" s="36"/>
      <c r="I976" s="36"/>
      <c r="J976" s="36"/>
      <c r="K976" s="36"/>
      <c r="L976" s="36"/>
      <c r="M976" s="36"/>
      <c r="N976" s="36"/>
      <c r="O976" s="36"/>
      <c r="P976" s="36"/>
      <c r="Q976" s="36"/>
      <c r="R976" s="38"/>
      <c r="S976" s="36"/>
      <c r="T976" s="36"/>
      <c r="U976" s="36"/>
      <c r="V976" s="36"/>
      <c r="W976" s="36"/>
      <c r="X976" s="36"/>
      <c r="Y976" s="36"/>
      <c r="Z976" s="36"/>
      <c r="AA976" s="36"/>
    </row>
    <row r="977" spans="1:27" x14ac:dyDescent="0.25">
      <c r="A977" s="36"/>
      <c r="B977" s="36"/>
      <c r="C977" s="36"/>
      <c r="D977" s="36"/>
      <c r="E977" s="36"/>
      <c r="F977" s="36"/>
      <c r="G977" s="36"/>
      <c r="H977" s="36"/>
      <c r="I977" s="36"/>
      <c r="J977" s="36"/>
      <c r="K977" s="36"/>
      <c r="L977" s="36"/>
      <c r="M977" s="36"/>
      <c r="N977" s="36"/>
      <c r="O977" s="36"/>
      <c r="P977" s="36"/>
      <c r="Q977" s="36"/>
      <c r="R977" s="38"/>
      <c r="S977" s="36"/>
      <c r="T977" s="36"/>
      <c r="U977" s="36"/>
      <c r="V977" s="36"/>
      <c r="W977" s="36"/>
      <c r="X977" s="36"/>
      <c r="Y977" s="36"/>
      <c r="Z977" s="36"/>
      <c r="AA977" s="36"/>
    </row>
    <row r="978" spans="1:27" x14ac:dyDescent="0.25">
      <c r="A978" s="36"/>
      <c r="B978" s="36"/>
      <c r="C978" s="36"/>
      <c r="D978" s="36"/>
      <c r="E978" s="36"/>
      <c r="F978" s="36"/>
      <c r="G978" s="36"/>
      <c r="H978" s="36"/>
      <c r="I978" s="36"/>
      <c r="J978" s="36"/>
      <c r="K978" s="36"/>
      <c r="L978" s="36"/>
      <c r="M978" s="36"/>
      <c r="N978" s="36"/>
      <c r="O978" s="36"/>
      <c r="P978" s="36"/>
      <c r="Q978" s="36"/>
      <c r="R978" s="38"/>
      <c r="S978" s="36"/>
      <c r="T978" s="36"/>
      <c r="U978" s="36"/>
      <c r="V978" s="36"/>
      <c r="W978" s="36"/>
      <c r="X978" s="36"/>
      <c r="Y978" s="36"/>
      <c r="Z978" s="36"/>
      <c r="AA978" s="36"/>
    </row>
    <row r="979" spans="1:27" x14ac:dyDescent="0.25">
      <c r="A979" s="36"/>
      <c r="B979" s="36"/>
      <c r="C979" s="36"/>
      <c r="D979" s="36"/>
      <c r="E979" s="36"/>
      <c r="F979" s="36"/>
      <c r="G979" s="36"/>
      <c r="H979" s="36"/>
      <c r="I979" s="36"/>
      <c r="J979" s="36"/>
      <c r="K979" s="36"/>
      <c r="L979" s="36"/>
      <c r="M979" s="36"/>
      <c r="N979" s="36"/>
      <c r="O979" s="36"/>
      <c r="P979" s="36"/>
      <c r="Q979" s="36"/>
      <c r="R979" s="38"/>
      <c r="S979" s="36"/>
      <c r="T979" s="36"/>
      <c r="U979" s="36"/>
      <c r="V979" s="36"/>
      <c r="W979" s="36"/>
      <c r="X979" s="36"/>
      <c r="Y979" s="36"/>
      <c r="Z979" s="36"/>
      <c r="AA979" s="36"/>
    </row>
    <row r="980" spans="1:27" x14ac:dyDescent="0.25">
      <c r="A980" s="36"/>
      <c r="B980" s="36"/>
      <c r="C980" s="36"/>
      <c r="D980" s="36"/>
      <c r="E980" s="36"/>
      <c r="F980" s="36"/>
      <c r="G980" s="36"/>
      <c r="H980" s="36"/>
      <c r="I980" s="36"/>
      <c r="J980" s="36"/>
      <c r="K980" s="36"/>
      <c r="L980" s="36"/>
      <c r="M980" s="36"/>
      <c r="N980" s="36"/>
      <c r="O980" s="36"/>
      <c r="P980" s="36"/>
      <c r="Q980" s="36"/>
      <c r="R980" s="38"/>
      <c r="S980" s="36"/>
      <c r="T980" s="36"/>
      <c r="U980" s="36"/>
      <c r="V980" s="36"/>
      <c r="W980" s="36"/>
      <c r="X980" s="36"/>
      <c r="Y980" s="36"/>
      <c r="Z980" s="36"/>
      <c r="AA980" s="36"/>
    </row>
    <row r="981" spans="1:27" x14ac:dyDescent="0.25">
      <c r="A981" s="36"/>
      <c r="B981" s="36"/>
      <c r="C981" s="36"/>
      <c r="D981" s="36"/>
      <c r="E981" s="36"/>
      <c r="F981" s="36"/>
      <c r="G981" s="36"/>
      <c r="H981" s="36"/>
      <c r="I981" s="36"/>
      <c r="J981" s="36"/>
      <c r="K981" s="36"/>
      <c r="L981" s="36"/>
      <c r="M981" s="36"/>
      <c r="N981" s="36"/>
      <c r="O981" s="36"/>
      <c r="P981" s="36"/>
      <c r="Q981" s="36"/>
      <c r="R981" s="38"/>
      <c r="S981" s="36"/>
      <c r="T981" s="36"/>
      <c r="U981" s="36"/>
      <c r="V981" s="36"/>
      <c r="W981" s="36"/>
      <c r="X981" s="36"/>
      <c r="Y981" s="36"/>
      <c r="Z981" s="36"/>
      <c r="AA981" s="36"/>
    </row>
    <row r="982" spans="1:27" x14ac:dyDescent="0.25">
      <c r="A982" s="36"/>
      <c r="B982" s="36"/>
      <c r="C982" s="36"/>
      <c r="D982" s="36"/>
      <c r="E982" s="36"/>
      <c r="F982" s="36"/>
      <c r="G982" s="36"/>
      <c r="H982" s="36"/>
      <c r="I982" s="36"/>
      <c r="J982" s="36"/>
      <c r="K982" s="36"/>
      <c r="L982" s="36"/>
      <c r="M982" s="36"/>
      <c r="N982" s="36"/>
      <c r="O982" s="36"/>
      <c r="P982" s="36"/>
      <c r="Q982" s="36"/>
      <c r="R982" s="38"/>
      <c r="S982" s="36"/>
      <c r="T982" s="36"/>
      <c r="U982" s="36"/>
      <c r="V982" s="36"/>
      <c r="W982" s="36"/>
      <c r="X982" s="36"/>
      <c r="Y982" s="36"/>
      <c r="Z982" s="36"/>
      <c r="AA982" s="36"/>
    </row>
    <row r="983" spans="1:27" x14ac:dyDescent="0.25">
      <c r="A983" s="36"/>
      <c r="B983" s="36"/>
      <c r="C983" s="36"/>
      <c r="D983" s="36"/>
      <c r="E983" s="36"/>
      <c r="F983" s="36"/>
      <c r="G983" s="36"/>
      <c r="H983" s="36"/>
      <c r="I983" s="36"/>
      <c r="J983" s="36"/>
      <c r="K983" s="36"/>
      <c r="L983" s="36"/>
      <c r="M983" s="36"/>
      <c r="N983" s="36"/>
      <c r="O983" s="36"/>
      <c r="P983" s="36"/>
      <c r="Q983" s="36"/>
      <c r="R983" s="38"/>
      <c r="S983" s="36"/>
      <c r="T983" s="36"/>
      <c r="U983" s="36"/>
      <c r="V983" s="36"/>
      <c r="W983" s="36"/>
      <c r="X983" s="36"/>
      <c r="Y983" s="36"/>
      <c r="Z983" s="36"/>
      <c r="AA983" s="36"/>
    </row>
    <row r="984" spans="1:27" x14ac:dyDescent="0.25">
      <c r="A984" s="36"/>
      <c r="B984" s="36"/>
      <c r="C984" s="36"/>
      <c r="D984" s="36"/>
      <c r="E984" s="36"/>
      <c r="F984" s="36"/>
      <c r="G984" s="36"/>
      <c r="H984" s="36"/>
      <c r="I984" s="36"/>
      <c r="J984" s="36"/>
      <c r="K984" s="36"/>
      <c r="L984" s="36"/>
      <c r="M984" s="36"/>
      <c r="N984" s="36"/>
      <c r="O984" s="36"/>
      <c r="P984" s="36"/>
      <c r="Q984" s="36"/>
      <c r="R984" s="38"/>
      <c r="S984" s="36"/>
      <c r="T984" s="36"/>
      <c r="U984" s="36"/>
      <c r="V984" s="36"/>
      <c r="W984" s="36"/>
      <c r="X984" s="36"/>
      <c r="Y984" s="36"/>
      <c r="Z984" s="36"/>
      <c r="AA984" s="36"/>
    </row>
    <row r="985" spans="1:27" x14ac:dyDescent="0.25">
      <c r="A985" s="36"/>
      <c r="B985" s="36"/>
      <c r="C985" s="36"/>
      <c r="D985" s="36"/>
      <c r="E985" s="36"/>
      <c r="F985" s="36"/>
      <c r="G985" s="36"/>
      <c r="H985" s="36"/>
      <c r="I985" s="36"/>
      <c r="J985" s="36"/>
      <c r="K985" s="36"/>
      <c r="L985" s="36"/>
      <c r="M985" s="36"/>
      <c r="N985" s="36"/>
      <c r="O985" s="36"/>
      <c r="P985" s="36"/>
      <c r="Q985" s="36"/>
      <c r="R985" s="38"/>
      <c r="S985" s="36"/>
      <c r="T985" s="36"/>
      <c r="U985" s="36"/>
      <c r="V985" s="36"/>
      <c r="W985" s="36"/>
      <c r="X985" s="36"/>
      <c r="Y985" s="36"/>
      <c r="Z985" s="36"/>
      <c r="AA985" s="36"/>
    </row>
    <row r="986" spans="1:27" x14ac:dyDescent="0.25">
      <c r="A986" s="36"/>
      <c r="B986" s="36"/>
      <c r="C986" s="36"/>
      <c r="D986" s="36"/>
      <c r="E986" s="36"/>
      <c r="F986" s="36"/>
      <c r="G986" s="36"/>
      <c r="H986" s="36"/>
      <c r="I986" s="36"/>
      <c r="J986" s="36"/>
      <c r="K986" s="36"/>
      <c r="L986" s="36"/>
      <c r="M986" s="36"/>
      <c r="N986" s="36"/>
      <c r="O986" s="36"/>
      <c r="P986" s="36"/>
      <c r="Q986" s="36"/>
      <c r="R986" s="38"/>
      <c r="S986" s="36"/>
      <c r="T986" s="36"/>
      <c r="U986" s="36"/>
      <c r="V986" s="36"/>
      <c r="W986" s="36"/>
      <c r="X986" s="36"/>
      <c r="Y986" s="36"/>
      <c r="Z986" s="36"/>
      <c r="AA986" s="36"/>
    </row>
    <row r="987" spans="1:27" x14ac:dyDescent="0.25">
      <c r="A987" s="36"/>
      <c r="B987" s="36"/>
      <c r="C987" s="36"/>
      <c r="D987" s="36"/>
      <c r="E987" s="36"/>
      <c r="F987" s="36"/>
      <c r="G987" s="36"/>
      <c r="H987" s="36"/>
      <c r="I987" s="36"/>
      <c r="J987" s="36"/>
      <c r="K987" s="36"/>
      <c r="L987" s="36"/>
      <c r="M987" s="36"/>
      <c r="N987" s="36"/>
      <c r="O987" s="36"/>
      <c r="P987" s="36"/>
      <c r="Q987" s="36"/>
      <c r="R987" s="38"/>
      <c r="S987" s="36"/>
      <c r="T987" s="36"/>
      <c r="U987" s="36"/>
      <c r="V987" s="36"/>
      <c r="W987" s="36"/>
      <c r="X987" s="36"/>
      <c r="Y987" s="36"/>
      <c r="Z987" s="36"/>
      <c r="AA987" s="36"/>
    </row>
    <row r="988" spans="1:27" x14ac:dyDescent="0.25">
      <c r="A988" s="36"/>
      <c r="B988" s="36"/>
      <c r="C988" s="36"/>
      <c r="D988" s="36"/>
      <c r="E988" s="36"/>
      <c r="F988" s="36"/>
      <c r="G988" s="36"/>
      <c r="H988" s="36"/>
      <c r="I988" s="36"/>
      <c r="J988" s="36"/>
      <c r="K988" s="36"/>
      <c r="L988" s="36"/>
      <c r="M988" s="36"/>
      <c r="N988" s="36"/>
      <c r="O988" s="36"/>
      <c r="P988" s="36"/>
      <c r="Q988" s="36"/>
      <c r="R988" s="38"/>
      <c r="S988" s="36"/>
      <c r="T988" s="36"/>
      <c r="U988" s="36"/>
      <c r="V988" s="36"/>
      <c r="W988" s="36"/>
      <c r="X988" s="36"/>
      <c r="Y988" s="36"/>
      <c r="Z988" s="36"/>
      <c r="AA988" s="36"/>
    </row>
    <row r="989" spans="1:27" x14ac:dyDescent="0.25">
      <c r="A989" s="36"/>
      <c r="B989" s="36"/>
      <c r="C989" s="36"/>
      <c r="D989" s="36"/>
      <c r="E989" s="36"/>
      <c r="F989" s="36"/>
      <c r="G989" s="36"/>
      <c r="H989" s="36"/>
      <c r="I989" s="36"/>
      <c r="J989" s="36"/>
      <c r="K989" s="36"/>
      <c r="L989" s="36"/>
      <c r="M989" s="36"/>
      <c r="N989" s="36"/>
      <c r="O989" s="36"/>
      <c r="P989" s="36"/>
      <c r="Q989" s="36"/>
      <c r="R989" s="38"/>
      <c r="S989" s="36"/>
      <c r="T989" s="36"/>
      <c r="U989" s="36"/>
      <c r="V989" s="36"/>
      <c r="W989" s="36"/>
      <c r="X989" s="36"/>
      <c r="Y989" s="36"/>
      <c r="Z989" s="36"/>
      <c r="AA989" s="36"/>
    </row>
    <row r="990" spans="1:27" x14ac:dyDescent="0.25">
      <c r="A990" s="36"/>
      <c r="B990" s="36"/>
      <c r="C990" s="36"/>
      <c r="D990" s="36"/>
      <c r="E990" s="36"/>
      <c r="F990" s="36"/>
      <c r="G990" s="36"/>
      <c r="H990" s="36"/>
      <c r="I990" s="36"/>
      <c r="J990" s="36"/>
      <c r="K990" s="36"/>
      <c r="L990" s="36"/>
      <c r="M990" s="36"/>
      <c r="N990" s="36"/>
      <c r="O990" s="36"/>
      <c r="P990" s="36"/>
      <c r="Q990" s="36"/>
      <c r="R990" s="38"/>
      <c r="S990" s="36"/>
      <c r="T990" s="36"/>
      <c r="U990" s="36"/>
      <c r="V990" s="36"/>
      <c r="W990" s="36"/>
      <c r="X990" s="36"/>
      <c r="Y990" s="36"/>
      <c r="Z990" s="36"/>
      <c r="AA990" s="36"/>
    </row>
    <row r="991" spans="1:27" x14ac:dyDescent="0.25">
      <c r="A991" s="36"/>
      <c r="B991" s="36"/>
      <c r="C991" s="36"/>
      <c r="D991" s="36"/>
      <c r="E991" s="36"/>
      <c r="F991" s="36"/>
      <c r="G991" s="36"/>
      <c r="H991" s="36"/>
      <c r="I991" s="36"/>
      <c r="J991" s="36"/>
      <c r="K991" s="36"/>
      <c r="L991" s="36"/>
      <c r="M991" s="36"/>
      <c r="N991" s="36"/>
      <c r="O991" s="36"/>
      <c r="P991" s="36"/>
      <c r="Q991" s="36"/>
      <c r="R991" s="38"/>
      <c r="S991" s="36"/>
      <c r="T991" s="36"/>
      <c r="U991" s="36"/>
      <c r="V991" s="36"/>
      <c r="W991" s="36"/>
      <c r="X991" s="36"/>
      <c r="Y991" s="36"/>
      <c r="Z991" s="36"/>
      <c r="AA991" s="36"/>
    </row>
    <row r="992" spans="1:27" x14ac:dyDescent="0.25">
      <c r="A992" s="36"/>
      <c r="B992" s="36"/>
      <c r="C992" s="36"/>
      <c r="D992" s="36"/>
      <c r="E992" s="36"/>
      <c r="F992" s="36"/>
      <c r="G992" s="36"/>
      <c r="H992" s="36"/>
      <c r="I992" s="36"/>
      <c r="J992" s="36"/>
      <c r="K992" s="36"/>
      <c r="L992" s="36"/>
      <c r="M992" s="36"/>
      <c r="N992" s="36"/>
      <c r="O992" s="36"/>
      <c r="P992" s="36"/>
      <c r="Q992" s="36"/>
      <c r="R992" s="38"/>
      <c r="S992" s="36"/>
      <c r="T992" s="36"/>
      <c r="U992" s="36"/>
      <c r="V992" s="36"/>
      <c r="W992" s="36"/>
      <c r="X992" s="36"/>
      <c r="Y992" s="36"/>
      <c r="Z992" s="36"/>
      <c r="AA992" s="36"/>
    </row>
    <row r="993" spans="1:27" x14ac:dyDescent="0.25">
      <c r="A993" s="36"/>
      <c r="B993" s="36"/>
      <c r="C993" s="36"/>
      <c r="D993" s="36"/>
      <c r="E993" s="36"/>
      <c r="F993" s="36"/>
      <c r="G993" s="36"/>
      <c r="H993" s="36"/>
      <c r="I993" s="36"/>
      <c r="J993" s="36"/>
      <c r="K993" s="36"/>
      <c r="L993" s="36"/>
      <c r="M993" s="36"/>
      <c r="N993" s="36"/>
      <c r="O993" s="36"/>
      <c r="P993" s="36"/>
      <c r="Q993" s="36"/>
      <c r="R993" s="38"/>
      <c r="S993" s="36"/>
      <c r="T993" s="36"/>
      <c r="U993" s="36"/>
      <c r="V993" s="36"/>
      <c r="W993" s="36"/>
      <c r="X993" s="36"/>
      <c r="Y993" s="36"/>
      <c r="Z993" s="36"/>
      <c r="AA993" s="36"/>
    </row>
    <row r="994" spans="1:27" x14ac:dyDescent="0.25">
      <c r="A994" s="36"/>
      <c r="B994" s="36"/>
      <c r="C994" s="36"/>
      <c r="D994" s="36"/>
      <c r="E994" s="36"/>
      <c r="F994" s="36"/>
      <c r="G994" s="36"/>
      <c r="H994" s="36"/>
      <c r="I994" s="36"/>
      <c r="J994" s="36"/>
      <c r="K994" s="36"/>
      <c r="L994" s="36"/>
      <c r="M994" s="36"/>
      <c r="N994" s="36"/>
      <c r="O994" s="36"/>
      <c r="P994" s="36"/>
      <c r="Q994" s="36"/>
      <c r="R994" s="38"/>
      <c r="S994" s="36"/>
      <c r="T994" s="36"/>
      <c r="U994" s="36"/>
      <c r="V994" s="36"/>
      <c r="W994" s="36"/>
      <c r="X994" s="36"/>
      <c r="Y994" s="36"/>
      <c r="Z994" s="36"/>
      <c r="AA994" s="36"/>
    </row>
    <row r="995" spans="1:27" x14ac:dyDescent="0.25">
      <c r="A995" s="36"/>
      <c r="B995" s="36"/>
      <c r="C995" s="36"/>
      <c r="D995" s="36"/>
      <c r="E995" s="36"/>
      <c r="F995" s="36"/>
      <c r="G995" s="36"/>
      <c r="H995" s="36"/>
      <c r="I995" s="36"/>
      <c r="J995" s="36"/>
      <c r="K995" s="36"/>
      <c r="L995" s="36"/>
      <c r="M995" s="36"/>
      <c r="N995" s="36"/>
      <c r="O995" s="36"/>
      <c r="P995" s="36"/>
      <c r="Q995" s="36"/>
      <c r="R995" s="38"/>
      <c r="S995" s="36"/>
      <c r="T995" s="36"/>
      <c r="U995" s="36"/>
      <c r="V995" s="36"/>
      <c r="W995" s="36"/>
      <c r="X995" s="36"/>
      <c r="Y995" s="36"/>
      <c r="Z995" s="36"/>
      <c r="AA995" s="36"/>
    </row>
  </sheetData>
  <autoFilter ref="A1:X165"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A995"/>
  <sheetViews>
    <sheetView workbookViewId="0">
      <pane ySplit="1" topLeftCell="A2" activePane="bottomLeft" state="frozen"/>
      <selection pane="bottomLeft" activeCell="B3" sqref="B3"/>
    </sheetView>
  </sheetViews>
  <sheetFormatPr defaultColWidth="12.6640625" defaultRowHeight="15.75" customHeight="1" x14ac:dyDescent="0.25"/>
  <cols>
    <col min="1" max="1" width="7.33203125" customWidth="1"/>
    <col min="2" max="2" width="11.44140625" customWidth="1"/>
    <col min="3" max="3" width="23.21875" customWidth="1"/>
    <col min="4" max="4" width="26.88671875" customWidth="1"/>
    <col min="5" max="5" width="26.21875" customWidth="1"/>
    <col min="9" max="9" width="15.21875" customWidth="1"/>
    <col min="10" max="14" width="17.77734375" customWidth="1"/>
    <col min="18" max="18" width="22.109375" customWidth="1"/>
    <col min="19" max="19" width="41.21875" customWidth="1"/>
    <col min="20" max="20" width="16.77734375" hidden="1" customWidth="1"/>
    <col min="21" max="21" width="42.109375" customWidth="1"/>
    <col min="22" max="22" width="12.6640625" hidden="1"/>
    <col min="23" max="23" width="30.109375" hidden="1" customWidth="1"/>
    <col min="24" max="24" width="30.109375" customWidth="1"/>
    <col min="25" max="26" width="12.6640625" hidden="1"/>
  </cols>
  <sheetData>
    <row r="1" spans="1:27"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1" t="s">
        <v>43</v>
      </c>
      <c r="U1" s="10" t="s">
        <v>44</v>
      </c>
      <c r="V1" s="12" t="s">
        <v>45</v>
      </c>
      <c r="W1" s="12" t="s">
        <v>25</v>
      </c>
      <c r="X1" s="10" t="s">
        <v>46</v>
      </c>
      <c r="Y1" s="10" t="s">
        <v>46</v>
      </c>
      <c r="Z1" s="10" t="s">
        <v>47</v>
      </c>
      <c r="AA1" s="46"/>
    </row>
    <row r="2" spans="1:27" x14ac:dyDescent="0.25">
      <c r="A2" s="45">
        <v>1</v>
      </c>
      <c r="B2" s="14" t="s">
        <v>81</v>
      </c>
      <c r="C2" s="14" t="str">
        <f>VLOOKUP(B2,Overall!B:AA,2,0)</f>
        <v>Aerospace engineering</v>
      </c>
      <c r="D2" s="14" t="str">
        <f>VLOOKUP(B2,Overall!B:AA,3,0)</f>
        <v>Introduction to Airbreathing Propulsion</v>
      </c>
      <c r="E2" s="14" t="str">
        <f>VLOOKUP(B2,Overall!B:AA,4,0)</f>
        <v>Prof. Ashoke De</v>
      </c>
      <c r="F2" s="15" t="str">
        <f>VLOOKUP(B2,Overall!B:AA,5,0)</f>
        <v>IIT Kanpur</v>
      </c>
      <c r="G2" s="15" t="str">
        <f>VLOOKUP(B2,Overall!B:AA,6,0)</f>
        <v>IIT Kanpur</v>
      </c>
      <c r="H2" s="16" t="str">
        <f>VLOOKUP(B2,Overall!B:AA,7,0)</f>
        <v>12 Weeks</v>
      </c>
      <c r="I2" s="15" t="str">
        <f>VLOOKUP(B2,Overall!B:AA,8,0)</f>
        <v>Rerun</v>
      </c>
      <c r="J2" s="17">
        <f>VLOOKUP(B2,Overall!B:AA,9,0)</f>
        <v>45859</v>
      </c>
      <c r="K2" s="17">
        <f>VLOOKUP(B2,Overall!B:AA,10,0)</f>
        <v>45940</v>
      </c>
      <c r="L2" s="17">
        <f>VLOOKUP(B2,Overall!B:AA,11,0)</f>
        <v>45956</v>
      </c>
      <c r="M2" s="17">
        <f>VLOOKUP(B2,Overall!B:AA,12,0)</f>
        <v>45866</v>
      </c>
      <c r="N2" s="17">
        <f>VLOOKUP(B2,Overall!B:AA,13,0)</f>
        <v>45884</v>
      </c>
      <c r="O2" s="15" t="str">
        <f>VLOOKUP(B2,Overall!B:AA,14,0)</f>
        <v>UG/PG</v>
      </c>
      <c r="P2" s="15" t="str">
        <f>VLOOKUP(B2,Overall!B:AA,15,0)</f>
        <v>Elective</v>
      </c>
      <c r="Q2" s="15" t="str">
        <f>VLOOKUP(B2,Overall!B:AA,16,0)</f>
        <v>Yes</v>
      </c>
      <c r="R2" s="14" t="str">
        <f>VLOOKUP(B2,Overall!B:AA,17,0)</f>
        <v>Flight Mechanics</v>
      </c>
      <c r="S2" s="20" t="str">
        <f>VLOOKUP(B2,Overall!B:AA,18,0)</f>
        <v>https://onlinecourses.nptel.ac.in/noc25_ae21/preview</v>
      </c>
      <c r="T2" s="14" t="str">
        <f>VLOOKUP(B2,Overall!B:AA,19,0)</f>
        <v>noc25_ae21</v>
      </c>
      <c r="U2" s="18" t="str">
        <f>VLOOKUP(B2,Overall!B:AA,20,0)</f>
        <v>https://onlinecourses.nptel.ac.in/noc24_ae21/preview</v>
      </c>
      <c r="V2" s="18" t="str">
        <f>VLOOKUP(B2,Overall!B:AA,21,0)</f>
        <v>https://onlinecourses.nptel.ac.in/noc24_ae21/preview</v>
      </c>
      <c r="W2" s="14" t="str">
        <f>VLOOKUP(B2,Overall!B:AA,22,0)</f>
        <v>noc24_ae21</v>
      </c>
      <c r="X2" s="20" t="str">
        <f>VLOOKUP(B2,Overall!B:AA,23,0)</f>
        <v>https://nptel.ac.in/courses/101104084</v>
      </c>
      <c r="Y2" s="19" t="str">
        <f>VLOOKUP(B2,Overall!B:AA,24,0)</f>
        <v>https://nptel.ac.in/courses/101104084</v>
      </c>
      <c r="Z2" s="14">
        <f>VLOOKUP(B2,Overall!B:AA,25,0)</f>
        <v>101104084</v>
      </c>
      <c r="AA2" s="14"/>
    </row>
    <row r="3" spans="1:27" x14ac:dyDescent="0.25">
      <c r="A3" s="45">
        <v>2</v>
      </c>
      <c r="B3" s="14" t="s">
        <v>87</v>
      </c>
      <c r="C3" s="14" t="str">
        <f>VLOOKUP(B3,Overall!B:AA,2,0)</f>
        <v>Aerospace Engineering</v>
      </c>
      <c r="D3" s="14" t="str">
        <f>VLOOKUP(B3,Overall!B:AA,3,0)</f>
        <v>Applied Computational Fluid Dynamics</v>
      </c>
      <c r="E3" s="14" t="str">
        <f>VLOOKUP(B3,Overall!B:AA,4,0)</f>
        <v>Prof. Rajesh Ranjan</v>
      </c>
      <c r="F3" s="15" t="str">
        <f>VLOOKUP(B3,Overall!B:AA,5,0)</f>
        <v>IIT Kanpur</v>
      </c>
      <c r="G3" s="15" t="str">
        <f>VLOOKUP(B3,Overall!B:AA,6,0)</f>
        <v>IIT Kanpur</v>
      </c>
      <c r="H3" s="16" t="str">
        <f>VLOOKUP(B3,Overall!B:AA,7,0)</f>
        <v>12 Weeks</v>
      </c>
      <c r="I3" s="15" t="str">
        <f>VLOOKUP(B3,Overall!B:AA,8,0)</f>
        <v>Rerun</v>
      </c>
      <c r="J3" s="17">
        <f>VLOOKUP(B3,Overall!B:AA,9,0)</f>
        <v>45859</v>
      </c>
      <c r="K3" s="17">
        <f>VLOOKUP(B3,Overall!B:AA,10,0)</f>
        <v>45940</v>
      </c>
      <c r="L3" s="17">
        <f>VLOOKUP(B3,Overall!B:AA,11,0)</f>
        <v>45956</v>
      </c>
      <c r="M3" s="17">
        <f>VLOOKUP(B3,Overall!B:AA,12,0)</f>
        <v>45866</v>
      </c>
      <c r="N3" s="17">
        <f>VLOOKUP(B3,Overall!B:AA,13,0)</f>
        <v>45884</v>
      </c>
      <c r="O3" s="15" t="str">
        <f>VLOOKUP(B3,Overall!B:AA,14,0)</f>
        <v>UG/PG</v>
      </c>
      <c r="P3" s="15" t="str">
        <f>VLOOKUP(B3,Overall!B:AA,15,0)</f>
        <v>Elective</v>
      </c>
      <c r="Q3" s="15" t="str">
        <f>VLOOKUP(B3,Overall!B:AA,16,0)</f>
        <v>Yes</v>
      </c>
      <c r="R3" s="14" t="str">
        <f>VLOOKUP(B3,Overall!B:AA,17,0)</f>
        <v>Computational Thermo Fluids</v>
      </c>
      <c r="S3" s="20" t="str">
        <f>VLOOKUP(B3,Overall!B:AA,18,0)</f>
        <v>https://onlinecourses.nptel.ac.in/noc25_ae22/preview</v>
      </c>
      <c r="T3" s="14" t="str">
        <f>VLOOKUP(B3,Overall!B:AA,19,0)</f>
        <v>noc25_ae22</v>
      </c>
      <c r="U3" s="18" t="str">
        <f>VLOOKUP(B3,Overall!B:AA,20,0)</f>
        <v>https://onlinecourses.nptel.ac.in/noc24_ae23/preview</v>
      </c>
      <c r="V3" s="18" t="str">
        <f>VLOOKUP(B3,Overall!B:AA,21,0)</f>
        <v>https://onlinecourses.nptel.ac.in/noc24_ae23/preview</v>
      </c>
      <c r="W3" s="14" t="str">
        <f>VLOOKUP(B3,Overall!B:AA,22,0)</f>
        <v>noc24_ae23</v>
      </c>
      <c r="X3" s="20" t="str">
        <f>VLOOKUP(B3,Overall!B:AA,23,0)</f>
        <v>https://nptel.ac.in/courses/101104450</v>
      </c>
      <c r="Y3" s="19" t="str">
        <f>VLOOKUP(B3,Overall!B:AA,24,0)</f>
        <v>https://nptel.ac.in/courses/101104450</v>
      </c>
      <c r="Z3" s="14">
        <f>VLOOKUP(B3,Overall!B:AA,25,0)</f>
        <v>101104450</v>
      </c>
      <c r="AA3" s="14"/>
    </row>
    <row r="4" spans="1:27" x14ac:dyDescent="0.25">
      <c r="A4" s="45">
        <v>3</v>
      </c>
      <c r="B4" s="14" t="s">
        <v>223</v>
      </c>
      <c r="C4" s="14" t="str">
        <f>VLOOKUP(B4,Overall!B:AA,2,0)</f>
        <v>Any Engineering, Science and Management Disciplines</v>
      </c>
      <c r="D4" s="14" t="str">
        <f>VLOOKUP(B4,Overall!B:AA,3,0)</f>
        <v>Carbon Accounting and Sustainable Designs in Product Lifecycle Management</v>
      </c>
      <c r="E4" s="14" t="str">
        <f>VLOOKUP(B4,Overall!B:AA,4,0)</f>
        <v>Prof. Deepu Philip,
Prof. Amandeep Singh Oberoi,
Prof. Prabal Pratap Singh</v>
      </c>
      <c r="F4" s="15" t="str">
        <f>VLOOKUP(B4,Overall!B:AA,5,0)</f>
        <v>IIT Kanpur</v>
      </c>
      <c r="G4" s="15" t="str">
        <f>VLOOKUP(B4,Overall!B:AA,6,0)</f>
        <v>IIT Kanpur</v>
      </c>
      <c r="H4" s="16" t="str">
        <f>VLOOKUP(B4,Overall!B:AA,7,0)</f>
        <v>12 Weeks</v>
      </c>
      <c r="I4" s="15" t="str">
        <f>VLOOKUP(B4,Overall!B:AA,8,0)</f>
        <v>Rerun</v>
      </c>
      <c r="J4" s="17">
        <f>VLOOKUP(B4,Overall!B:AA,9,0)</f>
        <v>45859</v>
      </c>
      <c r="K4" s="17">
        <f>VLOOKUP(B4,Overall!B:AA,10,0)</f>
        <v>45940</v>
      </c>
      <c r="L4" s="17">
        <f>VLOOKUP(B4,Overall!B:AA,11,0)</f>
        <v>45956</v>
      </c>
      <c r="M4" s="17">
        <f>VLOOKUP(B4,Overall!B:AA,12,0)</f>
        <v>45866</v>
      </c>
      <c r="N4" s="17">
        <f>VLOOKUP(B4,Overall!B:AA,13,0)</f>
        <v>45884</v>
      </c>
      <c r="O4" s="15" t="str">
        <f>VLOOKUP(B4,Overall!B:AA,14,0)</f>
        <v>UG/PG</v>
      </c>
      <c r="P4" s="15" t="str">
        <f>VLOOKUP(B4,Overall!B:AA,15,0)</f>
        <v>Elective</v>
      </c>
      <c r="Q4" s="15" t="str">
        <f>VLOOKUP(B4,Overall!B:AA,16,0)</f>
        <v>Yes</v>
      </c>
      <c r="R4" s="14">
        <f>VLOOKUP(B4,Overall!B:AA,17,0)</f>
        <v>0</v>
      </c>
      <c r="S4" s="20" t="str">
        <f>VLOOKUP(B4,Overall!B:AA,18,0)</f>
        <v>https://onlinecourses.nptel.ac.in/noc25_ge43/preview</v>
      </c>
      <c r="T4" s="14" t="str">
        <f>VLOOKUP(B4,Overall!B:AA,19,0)</f>
        <v>noc25_ge43</v>
      </c>
      <c r="U4" s="18" t="str">
        <f>VLOOKUP(B4,Overall!B:AA,20,0)</f>
        <v>https://onlinecourses.nptel.ac.in/noc24_ge49/preview</v>
      </c>
      <c r="V4" s="18" t="str">
        <f>VLOOKUP(B4,Overall!B:AA,21,0)</f>
        <v>https://onlinecourses.nptel.ac.in/noc24_ge49/preview</v>
      </c>
      <c r="W4" s="14" t="str">
        <f>VLOOKUP(B4,Overall!B:AA,22,0)</f>
        <v>noc24_ge49</v>
      </c>
      <c r="X4" s="20" t="str">
        <f>VLOOKUP(B4,Overall!B:AA,23,0)</f>
        <v>https://nptel.ac.in/courses/121104452</v>
      </c>
      <c r="Y4" s="19" t="str">
        <f>VLOOKUP(B4,Overall!B:AA,24,0)</f>
        <v>https://nptel.ac.in/courses/121104452</v>
      </c>
      <c r="Z4" s="14">
        <f>VLOOKUP(B4,Overall!B:AA,25,0)</f>
        <v>121104452</v>
      </c>
      <c r="AA4" s="14"/>
    </row>
    <row r="5" spans="1:27" x14ac:dyDescent="0.25">
      <c r="A5" s="45">
        <v>4</v>
      </c>
      <c r="B5" s="14" t="s">
        <v>242</v>
      </c>
      <c r="C5" s="14" t="str">
        <f>VLOOKUP(B5,Overall!B:AA,2,0)</f>
        <v>Applied Mechanics</v>
      </c>
      <c r="D5" s="14" t="str">
        <f>VLOOKUP(B5,Overall!B:AA,3,0)</f>
        <v>Turbulence Modeling</v>
      </c>
      <c r="E5" s="14" t="str">
        <f>VLOOKUP(B5,Overall!B:AA,4,0)</f>
        <v>Prof. Vagesh D Narasimhamurthy</v>
      </c>
      <c r="F5" s="15" t="str">
        <f>VLOOKUP(B5,Overall!B:AA,5,0)</f>
        <v>IIT Madras</v>
      </c>
      <c r="G5" s="15" t="str">
        <f>VLOOKUP(B5,Overall!B:AA,6,0)</f>
        <v>IIT Madras</v>
      </c>
      <c r="H5" s="16" t="str">
        <f>VLOOKUP(B5,Overall!B:AA,7,0)</f>
        <v>12 Weeks</v>
      </c>
      <c r="I5" s="15" t="str">
        <f>VLOOKUP(B5,Overall!B:AA,8,0)</f>
        <v>Rerun</v>
      </c>
      <c r="J5" s="17">
        <f>VLOOKUP(B5,Overall!B:AA,9,0)</f>
        <v>45859</v>
      </c>
      <c r="K5" s="17">
        <f>VLOOKUP(B5,Overall!B:AA,10,0)</f>
        <v>45940</v>
      </c>
      <c r="L5" s="17">
        <f>VLOOKUP(B5,Overall!B:AA,11,0)</f>
        <v>45956</v>
      </c>
      <c r="M5" s="17">
        <f>VLOOKUP(B5,Overall!B:AA,12,0)</f>
        <v>45866</v>
      </c>
      <c r="N5" s="17">
        <f>VLOOKUP(B5,Overall!B:AA,13,0)</f>
        <v>45884</v>
      </c>
      <c r="O5" s="15" t="str">
        <f>VLOOKUP(B5,Overall!B:AA,14,0)</f>
        <v>UG/PG</v>
      </c>
      <c r="P5" s="15" t="str">
        <f>VLOOKUP(B5,Overall!B:AA,15,0)</f>
        <v>Elective</v>
      </c>
      <c r="Q5" s="15" t="str">
        <f>VLOOKUP(B5,Overall!B:AA,16,0)</f>
        <v>Yes</v>
      </c>
      <c r="R5" s="14">
        <f>VLOOKUP(B5,Overall!B:AA,17,0)</f>
        <v>0</v>
      </c>
      <c r="S5" s="20" t="str">
        <f>VLOOKUP(B5,Overall!B:AA,18,0)</f>
        <v>https://onlinecourses.nptel.ac.in/noc25_me96/preview</v>
      </c>
      <c r="T5" s="14" t="str">
        <f>VLOOKUP(B5,Overall!B:AA,19,0)</f>
        <v>noc25_me96</v>
      </c>
      <c r="U5" s="18" t="str">
        <f>VLOOKUP(B5,Overall!B:AA,20,0)</f>
        <v>https://onlinecourses.nptel.ac.in/noc24_me110/preview</v>
      </c>
      <c r="V5" s="18" t="str">
        <f>VLOOKUP(B5,Overall!B:AA,21,0)</f>
        <v>https://onlinecourses.nptel.ac.in/noc24_me110/preview</v>
      </c>
      <c r="W5" s="14" t="str">
        <f>VLOOKUP(B5,Overall!B:AA,22,0)</f>
        <v>noc24_me110</v>
      </c>
      <c r="X5" s="20" t="str">
        <f>VLOOKUP(B5,Overall!B:AA,23,0)</f>
        <v>https://nptel.ac.in/courses/112106453</v>
      </c>
      <c r="Y5" s="19" t="str">
        <f>VLOOKUP(B5,Overall!B:AA,24,0)</f>
        <v>https://nptel.ac.in/courses/112106453</v>
      </c>
      <c r="Z5" s="14">
        <f>VLOOKUP(B5,Overall!B:AA,25,0)</f>
        <v>112106453</v>
      </c>
      <c r="AA5" s="14"/>
    </row>
    <row r="6" spans="1:27" x14ac:dyDescent="0.25">
      <c r="A6" s="45">
        <v>5</v>
      </c>
      <c r="B6" s="14" t="s">
        <v>336</v>
      </c>
      <c r="C6" s="14" t="str">
        <f>VLOOKUP(B6,Overall!B:AA,2,0)</f>
        <v>Architecture and Planning, Civil Engineering</v>
      </c>
      <c r="D6" s="14" t="str">
        <f>VLOOKUP(B6,Overall!B:AA,3,0)</f>
        <v>Building Materials as a Cornerstone to Sustainability</v>
      </c>
      <c r="E6" s="14" t="str">
        <f>VLOOKUP(B6,Overall!B:AA,4,0)</f>
        <v>Prof. Iyer Vijayalaxmi Kasinath</v>
      </c>
      <c r="F6" s="15" t="str">
        <f>VLOOKUP(B6,Overall!B:AA,5,0)</f>
        <v>School of Planning and Architecture Vijayawada</v>
      </c>
      <c r="G6" s="15" t="str">
        <f>VLOOKUP(B6,Overall!B:AA,6,0)</f>
        <v>IIT Madras</v>
      </c>
      <c r="H6" s="16" t="str">
        <f>VLOOKUP(B6,Overall!B:AA,7,0)</f>
        <v>12 Weeks</v>
      </c>
      <c r="I6" s="15" t="str">
        <f>VLOOKUP(B6,Overall!B:AA,8,0)</f>
        <v>Rerun</v>
      </c>
      <c r="J6" s="17">
        <f>VLOOKUP(B6,Overall!B:AA,9,0)</f>
        <v>45859</v>
      </c>
      <c r="K6" s="17">
        <f>VLOOKUP(B6,Overall!B:AA,10,0)</f>
        <v>45940</v>
      </c>
      <c r="L6" s="17">
        <f>VLOOKUP(B6,Overall!B:AA,11,0)</f>
        <v>45956</v>
      </c>
      <c r="M6" s="17">
        <f>VLOOKUP(B6,Overall!B:AA,12,0)</f>
        <v>45866</v>
      </c>
      <c r="N6" s="17">
        <f>VLOOKUP(B6,Overall!B:AA,13,0)</f>
        <v>45884</v>
      </c>
      <c r="O6" s="15" t="str">
        <f>VLOOKUP(B6,Overall!B:AA,14,0)</f>
        <v>UG</v>
      </c>
      <c r="P6" s="15" t="str">
        <f>VLOOKUP(B6,Overall!B:AA,15,0)</f>
        <v>Core</v>
      </c>
      <c r="Q6" s="15" t="str">
        <f>VLOOKUP(B6,Overall!B:AA,16,0)</f>
        <v>No</v>
      </c>
      <c r="R6" s="14" t="str">
        <f>VLOOKUP(B6,Overall!B:AA,17,0)</f>
        <v>Construction Materials Technology
Materials and Construction Building Services</v>
      </c>
      <c r="S6" s="20" t="str">
        <f>VLOOKUP(B6,Overall!B:AA,18,0)</f>
        <v>https://onlinecourses.nptel.ac.in/noc25_ar29/preview</v>
      </c>
      <c r="T6" s="14" t="str">
        <f>VLOOKUP(B6,Overall!B:AA,19,0)</f>
        <v>noc25_ar29</v>
      </c>
      <c r="U6" s="18" t="str">
        <f>VLOOKUP(B6,Overall!B:AA,20,0)</f>
        <v>https://onlinecourses.nptel.ac.in/noc24_ar20/preview</v>
      </c>
      <c r="V6" s="18" t="str">
        <f>VLOOKUP(B6,Overall!B:AA,21,0)</f>
        <v>https://onlinecourses.nptel.ac.in/noc24_ar20/preview</v>
      </c>
      <c r="W6" s="14" t="str">
        <f>VLOOKUP(B6,Overall!B:AA,22,0)</f>
        <v>noc24_ar20</v>
      </c>
      <c r="X6" s="20" t="str">
        <f>VLOOKUP(B6,Overall!B:AA,23,0)</f>
        <v>https://nptel.ac.in/courses/124106455</v>
      </c>
      <c r="Y6" s="19" t="str">
        <f>VLOOKUP(B6,Overall!B:AA,24,0)</f>
        <v>https://nptel.ac.in/courses/124106455</v>
      </c>
      <c r="Z6" s="14">
        <f>VLOOKUP(B6,Overall!B:AA,25,0)</f>
        <v>124106455</v>
      </c>
      <c r="AA6" s="14"/>
    </row>
    <row r="7" spans="1:27" x14ac:dyDescent="0.25">
      <c r="A7" s="45">
        <v>6</v>
      </c>
      <c r="B7" s="14" t="s">
        <v>343</v>
      </c>
      <c r="C7" s="14" t="str">
        <f>VLOOKUP(B7,Overall!B:AA,2,0)</f>
        <v>Architecture and Planning, Civil Engineering</v>
      </c>
      <c r="D7" s="14" t="str">
        <f>VLOOKUP(B7,Overall!B:AA,3,0)</f>
        <v>Architectural Approaches to Decarbonization of Buildings</v>
      </c>
      <c r="E7" s="14" t="str">
        <f>VLOOKUP(B7,Overall!B:AA,4,0)</f>
        <v>Prof. Iyer Vijayalaxmi Kasinath</v>
      </c>
      <c r="F7" s="15" t="str">
        <f>VLOOKUP(B7,Overall!B:AA,5,0)</f>
        <v>School of Planning and Architecture Vijayawada</v>
      </c>
      <c r="G7" s="15" t="str">
        <f>VLOOKUP(B7,Overall!B:AA,6,0)</f>
        <v>IIT Madras</v>
      </c>
      <c r="H7" s="16" t="str">
        <f>VLOOKUP(B7,Overall!B:AA,7,0)</f>
        <v>12 Weeks</v>
      </c>
      <c r="I7" s="15" t="str">
        <f>VLOOKUP(B7,Overall!B:AA,8,0)</f>
        <v>Rerun</v>
      </c>
      <c r="J7" s="17">
        <f>VLOOKUP(B7,Overall!B:AA,9,0)</f>
        <v>45859</v>
      </c>
      <c r="K7" s="17">
        <f>VLOOKUP(B7,Overall!B:AA,10,0)</f>
        <v>45940</v>
      </c>
      <c r="L7" s="17">
        <f>VLOOKUP(B7,Overall!B:AA,11,0)</f>
        <v>45956</v>
      </c>
      <c r="M7" s="17">
        <f>VLOOKUP(B7,Overall!B:AA,12,0)</f>
        <v>45866</v>
      </c>
      <c r="N7" s="17">
        <f>VLOOKUP(B7,Overall!B:AA,13,0)</f>
        <v>45884</v>
      </c>
      <c r="O7" s="15" t="str">
        <f>VLOOKUP(B7,Overall!B:AA,14,0)</f>
        <v>UG/PG</v>
      </c>
      <c r="P7" s="15" t="str">
        <f>VLOOKUP(B7,Overall!B:AA,15,0)</f>
        <v>Elective</v>
      </c>
      <c r="Q7" s="15" t="str">
        <f>VLOOKUP(B7,Overall!B:AA,16,0)</f>
        <v>Yes</v>
      </c>
      <c r="R7" s="14" t="str">
        <f>VLOOKUP(B7,Overall!B:AA,17,0)</f>
        <v>Sustainable Architecture</v>
      </c>
      <c r="S7" s="20" t="str">
        <f>VLOOKUP(B7,Overall!B:AA,18,0)</f>
        <v>https://onlinecourses.nptel.ac.in/noc25_ar30/preview</v>
      </c>
      <c r="T7" s="14" t="str">
        <f>VLOOKUP(B7,Overall!B:AA,19,0)</f>
        <v>noc25_ar30</v>
      </c>
      <c r="U7" s="18" t="str">
        <f>VLOOKUP(B7,Overall!B:AA,20,0)</f>
        <v>https://onlinecourses.nptel.ac.in/noc24_ar21/preview</v>
      </c>
      <c r="V7" s="18" t="str">
        <f>VLOOKUP(B7,Overall!B:AA,21,0)</f>
        <v>https://onlinecourses.nptel.ac.in/noc24_ar21/preview</v>
      </c>
      <c r="W7" s="14" t="str">
        <f>VLOOKUP(B7,Overall!B:AA,22,0)</f>
        <v>noc24_ar21</v>
      </c>
      <c r="X7" s="20" t="str">
        <f>VLOOKUP(B7,Overall!B:AA,23,0)</f>
        <v>https://nptel.ac.in/courses/124106454</v>
      </c>
      <c r="Y7" s="19" t="str">
        <f>VLOOKUP(B7,Overall!B:AA,24,0)</f>
        <v>https://nptel.ac.in/courses/124106454</v>
      </c>
      <c r="Z7" s="14">
        <f>VLOOKUP(B7,Overall!B:AA,25,0)</f>
        <v>124106454</v>
      </c>
      <c r="AA7" s="14"/>
    </row>
    <row r="8" spans="1:27" x14ac:dyDescent="0.25">
      <c r="A8" s="45">
        <v>7</v>
      </c>
      <c r="B8" s="14" t="s">
        <v>368</v>
      </c>
      <c r="C8" s="14" t="str">
        <f>VLOOKUP(B8,Overall!B:AA,2,0)</f>
        <v>Biological Science</v>
      </c>
      <c r="D8" s="14" t="str">
        <f>VLOOKUP(B8,Overall!B:AA,3,0)</f>
        <v>Regeneration Biology</v>
      </c>
      <c r="E8" s="14" t="str">
        <f>VLOOKUP(B8,Overall!B:AA,4,0)</f>
        <v>Prof. Rajesh Ramachandran</v>
      </c>
      <c r="F8" s="15" t="str">
        <f>VLOOKUP(B8,Overall!B:AA,5,0)</f>
        <v>IISER Mohali</v>
      </c>
      <c r="G8" s="15" t="str">
        <f>VLOOKUP(B8,Overall!B:AA,6,0)</f>
        <v>IIT Madras</v>
      </c>
      <c r="H8" s="16" t="str">
        <f>VLOOKUP(B8,Overall!B:AA,7,0)</f>
        <v>12 Weeks</v>
      </c>
      <c r="I8" s="15" t="str">
        <f>VLOOKUP(B8,Overall!B:AA,8,0)</f>
        <v>New</v>
      </c>
      <c r="J8" s="17">
        <f>VLOOKUP(B8,Overall!B:AA,9,0)</f>
        <v>45859</v>
      </c>
      <c r="K8" s="17">
        <f>VLOOKUP(B8,Overall!B:AA,10,0)</f>
        <v>45940</v>
      </c>
      <c r="L8" s="17">
        <f>VLOOKUP(B8,Overall!B:AA,11,0)</f>
        <v>45956</v>
      </c>
      <c r="M8" s="17">
        <f>VLOOKUP(B8,Overall!B:AA,12,0)</f>
        <v>45866</v>
      </c>
      <c r="N8" s="17">
        <f>VLOOKUP(B8,Overall!B:AA,13,0)</f>
        <v>45884</v>
      </c>
      <c r="O8" s="15" t="str">
        <f>VLOOKUP(B8,Overall!B:AA,14,0)</f>
        <v>PG</v>
      </c>
      <c r="P8" s="15" t="str">
        <f>VLOOKUP(B8,Overall!B:AA,15,0)</f>
        <v>Elective</v>
      </c>
      <c r="Q8" s="15" t="str">
        <f>VLOOKUP(B8,Overall!B:AA,16,0)</f>
        <v>Yes</v>
      </c>
      <c r="R8" s="14" t="str">
        <f>VLOOKUP(B8,Overall!B:AA,17,0)</f>
        <v>Biosciences
Bioengineering</v>
      </c>
      <c r="S8" s="20" t="str">
        <f>VLOOKUP(B8,Overall!B:AA,18,0)</f>
        <v>https://onlinecourses.nptel.ac.in/noc25_bt46/preview</v>
      </c>
      <c r="T8" s="14" t="str">
        <f>VLOOKUP(B8,Overall!B:AA,19,0)</f>
        <v>noc25_bt46</v>
      </c>
      <c r="U8" s="14">
        <f>VLOOKUP(B8,Overall!B:AA,20,0)</f>
        <v>0</v>
      </c>
      <c r="V8" s="14">
        <f>VLOOKUP(B8,Overall!B:AA,21,0)</f>
        <v>0</v>
      </c>
      <c r="W8" s="14">
        <f>VLOOKUP(B8,Overall!B:AA,22,0)</f>
        <v>0</v>
      </c>
      <c r="X8" s="20" t="str">
        <f>VLOOKUP(B8,Overall!B:AA,23,0)</f>
        <v>https://nptel.ac.in/courses/102106667</v>
      </c>
      <c r="Y8" s="19" t="str">
        <f>VLOOKUP(B8,Overall!B:AA,24,0)</f>
        <v>https://nptel.ac.in/courses/102106667</v>
      </c>
      <c r="Z8" s="14" t="str">
        <f>VLOOKUP(B8,Overall!B:AA,25,0)</f>
        <v>102106667</v>
      </c>
      <c r="AA8" s="14"/>
    </row>
    <row r="9" spans="1:27" x14ac:dyDescent="0.25">
      <c r="A9" s="45">
        <v>8</v>
      </c>
      <c r="B9" s="14" t="s">
        <v>375</v>
      </c>
      <c r="C9" s="14" t="str">
        <f>VLOOKUP(B9,Overall!B:AA,2,0)</f>
        <v>Biology, Physics or Chemistry</v>
      </c>
      <c r="D9" s="14" t="str">
        <f>VLOOKUP(B9,Overall!B:AA,3,0)</f>
        <v>Fundamentals of Cryo-Electron Microscopy (Cryo-EM) and 3D Image Processing in Structural Biology</v>
      </c>
      <c r="E9" s="14" t="str">
        <f>VLOOKUP(B9,Overall!B:AA,4,0)</f>
        <v>Prof. Somnath Dutta</v>
      </c>
      <c r="F9" s="15" t="str">
        <f>VLOOKUP(B9,Overall!B:AA,5,0)</f>
        <v>IISc Bangalore</v>
      </c>
      <c r="G9" s="15" t="str">
        <f>VLOOKUP(B9,Overall!B:AA,6,0)</f>
        <v>IISc Bangalore</v>
      </c>
      <c r="H9" s="16" t="str">
        <f>VLOOKUP(B9,Overall!B:AA,7,0)</f>
        <v>12 Weeks</v>
      </c>
      <c r="I9" s="15" t="str">
        <f>VLOOKUP(B9,Overall!B:AA,8,0)</f>
        <v>New</v>
      </c>
      <c r="J9" s="17">
        <f>VLOOKUP(B9,Overall!B:AA,9,0)</f>
        <v>45859</v>
      </c>
      <c r="K9" s="17">
        <f>VLOOKUP(B9,Overall!B:AA,10,0)</f>
        <v>45940</v>
      </c>
      <c r="L9" s="17">
        <f>VLOOKUP(B9,Overall!B:AA,11,0)</f>
        <v>45956</v>
      </c>
      <c r="M9" s="17">
        <f>VLOOKUP(B9,Overall!B:AA,12,0)</f>
        <v>45866</v>
      </c>
      <c r="N9" s="17">
        <f>VLOOKUP(B9,Overall!B:AA,13,0)</f>
        <v>45884</v>
      </c>
      <c r="O9" s="15" t="str">
        <f>VLOOKUP(B9,Overall!B:AA,14,0)</f>
        <v>UG/PG</v>
      </c>
      <c r="P9" s="15" t="str">
        <f>VLOOKUP(B9,Overall!B:AA,15,0)</f>
        <v>Core</v>
      </c>
      <c r="Q9" s="15" t="str">
        <f>VLOOKUP(B9,Overall!B:AA,16,0)</f>
        <v>Yes</v>
      </c>
      <c r="R9" s="14" t="str">
        <f>VLOOKUP(B9,Overall!B:AA,17,0)</f>
        <v>Biosciences</v>
      </c>
      <c r="S9" s="20" t="str">
        <f>VLOOKUP(B9,Overall!B:AA,18,0)</f>
        <v>https://onlinecourses.nptel.ac.in/noc25_bt47/preview</v>
      </c>
      <c r="T9" s="14" t="str">
        <f>VLOOKUP(B9,Overall!B:AA,19,0)</f>
        <v>noc25_bt47</v>
      </c>
      <c r="U9" s="14">
        <f>VLOOKUP(B9,Overall!B:AA,20,0)</f>
        <v>0</v>
      </c>
      <c r="V9" s="14">
        <f>VLOOKUP(B9,Overall!B:AA,21,0)</f>
        <v>0</v>
      </c>
      <c r="W9" s="14">
        <f>VLOOKUP(B9,Overall!B:AA,22,0)</f>
        <v>0</v>
      </c>
      <c r="X9" s="20" t="str">
        <f>VLOOKUP(B9,Overall!B:AA,23,0)</f>
        <v>https://nptel.ac.in/courses/102108668</v>
      </c>
      <c r="Y9" s="19" t="str">
        <f>VLOOKUP(B9,Overall!B:AA,24,0)</f>
        <v>https://nptel.ac.in/courses/102108668</v>
      </c>
      <c r="Z9" s="14" t="str">
        <f>VLOOKUP(B9,Overall!B:AA,25,0)</f>
        <v>102108668</v>
      </c>
      <c r="AA9" s="14"/>
    </row>
    <row r="10" spans="1:27" x14ac:dyDescent="0.25">
      <c r="A10" s="45">
        <v>9</v>
      </c>
      <c r="B10" s="14" t="s">
        <v>382</v>
      </c>
      <c r="C10" s="14" t="str">
        <f>VLOOKUP(B10,Overall!B:AA,2,0)</f>
        <v>Biomedical Engineering</v>
      </c>
      <c r="D10" s="14" t="str">
        <f>VLOOKUP(B10,Overall!B:AA,3,0)</f>
        <v>Statistics for Biomedical Engineers</v>
      </c>
      <c r="E10" s="14" t="str">
        <f>VLOOKUP(B10,Overall!B:AA,4,0)</f>
        <v>Prof. Babji Srinivasan</v>
      </c>
      <c r="F10" s="15" t="str">
        <f>VLOOKUP(B10,Overall!B:AA,5,0)</f>
        <v>IIT Madras</v>
      </c>
      <c r="G10" s="15" t="str">
        <f>VLOOKUP(B10,Overall!B:AA,6,0)</f>
        <v>IIT Madras</v>
      </c>
      <c r="H10" s="16" t="str">
        <f>VLOOKUP(B10,Overall!B:AA,7,0)</f>
        <v>12 Weeks</v>
      </c>
      <c r="I10" s="15" t="str">
        <f>VLOOKUP(B10,Overall!B:AA,8,0)</f>
        <v>Rerun</v>
      </c>
      <c r="J10" s="17">
        <f>VLOOKUP(B10,Overall!B:AA,9,0)</f>
        <v>45859</v>
      </c>
      <c r="K10" s="17">
        <f>VLOOKUP(B10,Overall!B:AA,10,0)</f>
        <v>45940</v>
      </c>
      <c r="L10" s="17">
        <f>VLOOKUP(B10,Overall!B:AA,11,0)</f>
        <v>45956</v>
      </c>
      <c r="M10" s="17">
        <f>VLOOKUP(B10,Overall!B:AA,12,0)</f>
        <v>45866</v>
      </c>
      <c r="N10" s="17">
        <f>VLOOKUP(B10,Overall!B:AA,13,0)</f>
        <v>45884</v>
      </c>
      <c r="O10" s="15" t="str">
        <f>VLOOKUP(B10,Overall!B:AA,14,0)</f>
        <v>UG/PG</v>
      </c>
      <c r="P10" s="15" t="str">
        <f>VLOOKUP(B10,Overall!B:AA,15,0)</f>
        <v>Elective</v>
      </c>
      <c r="Q10" s="15" t="str">
        <f>VLOOKUP(B10,Overall!B:AA,16,0)</f>
        <v>Yes</v>
      </c>
      <c r="R10" s="14" t="str">
        <f>VLOOKUP(B10,Overall!B:AA,17,0)</f>
        <v>Bioengineering
Computational Biology</v>
      </c>
      <c r="S10" s="20" t="str">
        <f>VLOOKUP(B10,Overall!B:AA,18,0)</f>
        <v>https://onlinecourses.nptel.ac.in/noc25_bt48/preview</v>
      </c>
      <c r="T10" s="14" t="str">
        <f>VLOOKUP(B10,Overall!B:AA,19,0)</f>
        <v>noc25_bt48</v>
      </c>
      <c r="U10" s="18" t="str">
        <f>VLOOKUP(B10,Overall!B:AA,20,0)</f>
        <v>https://onlinecourses.nptel.ac.in/noc24_bt70/preview</v>
      </c>
      <c r="V10" s="18" t="str">
        <f>VLOOKUP(B10,Overall!B:AA,21,0)</f>
        <v>https://onlinecourses.nptel.ac.in/noc24_bt70/preview</v>
      </c>
      <c r="W10" s="14" t="str">
        <f>VLOOKUP(B10,Overall!B:AA,22,0)</f>
        <v>noc24_bt70</v>
      </c>
      <c r="X10" s="20" t="str">
        <f>VLOOKUP(B10,Overall!B:AA,23,0)</f>
        <v>https://nptel.ac.in/courses/102106457</v>
      </c>
      <c r="Y10" s="19" t="str">
        <f>VLOOKUP(B10,Overall!B:AA,24,0)</f>
        <v>https://nptel.ac.in/courses/102106457</v>
      </c>
      <c r="Z10" s="14">
        <f>VLOOKUP(B10,Overall!B:AA,25,0)</f>
        <v>102106457</v>
      </c>
      <c r="AA10" s="14"/>
    </row>
    <row r="11" spans="1:27" x14ac:dyDescent="0.25">
      <c r="A11" s="45">
        <v>10</v>
      </c>
      <c r="B11" s="14" t="s">
        <v>456</v>
      </c>
      <c r="C11" s="14" t="str">
        <f>VLOOKUP(B11,Overall!B:AA,2,0)</f>
        <v>Biotechnology and Bioengineering</v>
      </c>
      <c r="D11" s="14" t="str">
        <f>VLOOKUP(B11,Overall!B:AA,3,0)</f>
        <v>Medical Image Analysis</v>
      </c>
      <c r="E11" s="14" t="str">
        <f>VLOOKUP(B11,Overall!B:AA,4,0)</f>
        <v>Prof. Ganapathy Krishnamurthi</v>
      </c>
      <c r="F11" s="15" t="str">
        <f>VLOOKUP(B11,Overall!B:AA,5,0)</f>
        <v>IIT Madras</v>
      </c>
      <c r="G11" s="15" t="str">
        <f>VLOOKUP(B11,Overall!B:AA,6,0)</f>
        <v>IIT Madras</v>
      </c>
      <c r="H11" s="16" t="str">
        <f>VLOOKUP(B11,Overall!B:AA,7,0)</f>
        <v>12 Weeks</v>
      </c>
      <c r="I11" s="15" t="str">
        <f>VLOOKUP(B11,Overall!B:AA,8,0)</f>
        <v>Rerun</v>
      </c>
      <c r="J11" s="17">
        <f>VLOOKUP(B11,Overall!B:AA,9,0)</f>
        <v>45859</v>
      </c>
      <c r="K11" s="17">
        <f>VLOOKUP(B11,Overall!B:AA,10,0)</f>
        <v>45940</v>
      </c>
      <c r="L11" s="17">
        <f>VLOOKUP(B11,Overall!B:AA,11,0)</f>
        <v>45956</v>
      </c>
      <c r="M11" s="17">
        <f>VLOOKUP(B11,Overall!B:AA,12,0)</f>
        <v>45866</v>
      </c>
      <c r="N11" s="17">
        <f>VLOOKUP(B11,Overall!B:AA,13,0)</f>
        <v>45884</v>
      </c>
      <c r="O11" s="15" t="str">
        <f>VLOOKUP(B11,Overall!B:AA,14,0)</f>
        <v>UG/PG</v>
      </c>
      <c r="P11" s="15" t="str">
        <f>VLOOKUP(B11,Overall!B:AA,15,0)</f>
        <v>Core</v>
      </c>
      <c r="Q11" s="15" t="str">
        <f>VLOOKUP(B11,Overall!B:AA,16,0)</f>
        <v>Yes</v>
      </c>
      <c r="R11" s="14">
        <f>VLOOKUP(B11,Overall!B:AA,17,0)</f>
        <v>0</v>
      </c>
      <c r="S11" s="20" t="str">
        <f>VLOOKUP(B11,Overall!B:AA,18,0)</f>
        <v>https://onlinecourses.nptel.ac.in/noc25_bt61/preview</v>
      </c>
      <c r="T11" s="14" t="str">
        <f>VLOOKUP(B11,Overall!B:AA,19,0)</f>
        <v>noc25_bt61</v>
      </c>
      <c r="U11" s="18" t="str">
        <f>VLOOKUP(B11,Overall!B:AA,20,0)</f>
        <v>https://onlinecourses.nptel.ac.in/noc24_bt53/preview</v>
      </c>
      <c r="V11" s="18" t="str">
        <f>VLOOKUP(B11,Overall!B:AA,21,0)</f>
        <v>https://onlinecourses.nptel.ac.in/noc24_bt53/preview</v>
      </c>
      <c r="W11" s="14" t="str">
        <f>VLOOKUP(B11,Overall!B:AA,22,0)</f>
        <v>noc24_bt53</v>
      </c>
      <c r="X11" s="20" t="str">
        <f>VLOOKUP(B11,Overall!B:AA,23,0)</f>
        <v>https://nptel.ac.in/courses/102106094</v>
      </c>
      <c r="Y11" s="19" t="str">
        <f>VLOOKUP(B11,Overall!B:AA,24,0)</f>
        <v>https://nptel.ac.in/courses/102106094</v>
      </c>
      <c r="Z11" s="14">
        <f>VLOOKUP(B11,Overall!B:AA,25,0)</f>
        <v>102106094</v>
      </c>
      <c r="AA11" s="14"/>
    </row>
    <row r="12" spans="1:27" x14ac:dyDescent="0.25">
      <c r="A12" s="45">
        <v>11</v>
      </c>
      <c r="B12" s="14" t="s">
        <v>526</v>
      </c>
      <c r="C12" s="14" t="str">
        <f>VLOOKUP(B12,Overall!B:AA,2,0)</f>
        <v>Biotechnology and Bioengineering</v>
      </c>
      <c r="D12" s="14" t="str">
        <f>VLOOKUP(B12,Overall!B:AA,3,0)</f>
        <v>Principles of Downstream Techniques in Bioprocess</v>
      </c>
      <c r="E12" s="14" t="str">
        <f>VLOOKUP(B12,Overall!B:AA,4,0)</f>
        <v>Prof. Mukesh Doble</v>
      </c>
      <c r="F12" s="15" t="str">
        <f>VLOOKUP(B12,Overall!B:AA,5,0)</f>
        <v>IIT Madras</v>
      </c>
      <c r="G12" s="15" t="str">
        <f>VLOOKUP(B12,Overall!B:AA,6,0)</f>
        <v>IIT Madras</v>
      </c>
      <c r="H12" s="16" t="str">
        <f>VLOOKUP(B12,Overall!B:AA,7,0)</f>
        <v>12 Weeks</v>
      </c>
      <c r="I12" s="15" t="str">
        <f>VLOOKUP(B12,Overall!B:AA,8,0)</f>
        <v>Rerun</v>
      </c>
      <c r="J12" s="17">
        <f>VLOOKUP(B12,Overall!B:AA,9,0)</f>
        <v>45859</v>
      </c>
      <c r="K12" s="17">
        <f>VLOOKUP(B12,Overall!B:AA,10,0)</f>
        <v>45940</v>
      </c>
      <c r="L12" s="17">
        <f>VLOOKUP(B12,Overall!B:AA,11,0)</f>
        <v>45956</v>
      </c>
      <c r="M12" s="17">
        <f>VLOOKUP(B12,Overall!B:AA,12,0)</f>
        <v>45866</v>
      </c>
      <c r="N12" s="17">
        <f>VLOOKUP(B12,Overall!B:AA,13,0)</f>
        <v>45884</v>
      </c>
      <c r="O12" s="15" t="str">
        <f>VLOOKUP(B12,Overall!B:AA,14,0)</f>
        <v>UG/PG</v>
      </c>
      <c r="P12" s="15" t="str">
        <f>VLOOKUP(B12,Overall!B:AA,15,0)</f>
        <v>Elective</v>
      </c>
      <c r="Q12" s="15" t="str">
        <f>VLOOKUP(B12,Overall!B:AA,16,0)</f>
        <v>Yes</v>
      </c>
      <c r="R12" s="14" t="str">
        <f>VLOOKUP(B12,Overall!B:AA,17,0)</f>
        <v>Bioprocesses</v>
      </c>
      <c r="S12" s="20" t="str">
        <f>VLOOKUP(B12,Overall!B:AA,18,0)</f>
        <v>https://onlinecourses.nptel.ac.in/noc25_bt75/preview</v>
      </c>
      <c r="T12" s="14" t="str">
        <f>VLOOKUP(B12,Overall!B:AA,19,0)</f>
        <v>noc25_bt75</v>
      </c>
      <c r="U12" s="18" t="str">
        <f>VLOOKUP(B12,Overall!B:AA,20,0)</f>
        <v>https://onlinecourses.nptel.ac.in/noc24_bt55/preview</v>
      </c>
      <c r="V12" s="18" t="str">
        <f>VLOOKUP(B12,Overall!B:AA,21,0)</f>
        <v>https://onlinecourses.nptel.ac.in/noc24_bt55/preview</v>
      </c>
      <c r="W12" s="14" t="str">
        <f>VLOOKUP(B12,Overall!B:AA,22,0)</f>
        <v>noc24_bt55</v>
      </c>
      <c r="X12" s="20" t="str">
        <f>VLOOKUP(B12,Overall!B:AA,23,0)</f>
        <v>https://nptel.ac.in/courses/102106022</v>
      </c>
      <c r="Y12" s="19" t="str">
        <f>VLOOKUP(B12,Overall!B:AA,24,0)</f>
        <v>https://nptel.ac.in/courses/102106022</v>
      </c>
      <c r="Z12" s="14">
        <f>VLOOKUP(B12,Overall!B:AA,25,0)</f>
        <v>102106022</v>
      </c>
      <c r="AA12" s="14"/>
    </row>
    <row r="13" spans="1:27" x14ac:dyDescent="0.25">
      <c r="A13" s="45">
        <v>12</v>
      </c>
      <c r="B13" s="14" t="s">
        <v>536</v>
      </c>
      <c r="C13" s="14" t="str">
        <f>VLOOKUP(B13,Overall!B:AA,2,0)</f>
        <v>Biotechnology and Bioengineering</v>
      </c>
      <c r="D13" s="14" t="str">
        <f>VLOOKUP(B13,Overall!B:AA,3,0)</f>
        <v>Neurobiology</v>
      </c>
      <c r="E13" s="14" t="str">
        <f>VLOOKUP(B13,Overall!B:AA,4,0)</f>
        <v>Prof. Nitin Gupta</v>
      </c>
      <c r="F13" s="15" t="str">
        <f>VLOOKUP(B13,Overall!B:AA,5,0)</f>
        <v>IIT Kanpur</v>
      </c>
      <c r="G13" s="15" t="str">
        <f>VLOOKUP(B13,Overall!B:AA,6,0)</f>
        <v>IIT Kanpur</v>
      </c>
      <c r="H13" s="16" t="str">
        <f>VLOOKUP(B13,Overall!B:AA,7,0)</f>
        <v>4 Weeks</v>
      </c>
      <c r="I13" s="15" t="str">
        <f>VLOOKUP(B13,Overall!B:AA,8,0)</f>
        <v>Rerun</v>
      </c>
      <c r="J13" s="17">
        <f>VLOOKUP(B13,Overall!B:AA,9,0)</f>
        <v>45887</v>
      </c>
      <c r="K13" s="17">
        <f>VLOOKUP(B13,Overall!B:AA,10,0)</f>
        <v>45912</v>
      </c>
      <c r="L13" s="17">
        <f>VLOOKUP(B13,Overall!B:AA,11,0)</f>
        <v>45956</v>
      </c>
      <c r="M13" s="17">
        <f>VLOOKUP(B13,Overall!B:AA,12,0)</f>
        <v>45887</v>
      </c>
      <c r="N13" s="17">
        <f>VLOOKUP(B13,Overall!B:AA,13,0)</f>
        <v>45898</v>
      </c>
      <c r="O13" s="15" t="str">
        <f>VLOOKUP(B13,Overall!B:AA,14,0)</f>
        <v>UG/PG</v>
      </c>
      <c r="P13" s="15" t="str">
        <f>VLOOKUP(B13,Overall!B:AA,15,0)</f>
        <v>Elective</v>
      </c>
      <c r="Q13" s="15" t="str">
        <f>VLOOKUP(B13,Overall!B:AA,16,0)</f>
        <v>Yes</v>
      </c>
      <c r="R13" s="14" t="str">
        <f>VLOOKUP(B13,Overall!B:AA,17,0)</f>
        <v>Biosciences</v>
      </c>
      <c r="S13" s="20" t="str">
        <f>VLOOKUP(B13,Overall!B:AA,18,0)</f>
        <v>https://onlinecourses.nptel.ac.in/noc25_bt77/preview</v>
      </c>
      <c r="T13" s="14" t="str">
        <f>VLOOKUP(B13,Overall!B:AA,19,0)</f>
        <v>noc25_bt77</v>
      </c>
      <c r="U13" s="18" t="str">
        <f>VLOOKUP(B13,Overall!B:AA,20,0)</f>
        <v>https://onlinecourses.nptel.ac.in/noc24_bt73/preview</v>
      </c>
      <c r="V13" s="18" t="str">
        <f>VLOOKUP(B13,Overall!B:AA,21,0)</f>
        <v>https://onlinecourses.nptel.ac.in/noc24_bt73/preview</v>
      </c>
      <c r="W13" s="14" t="str">
        <f>VLOOKUP(B13,Overall!B:AA,22,0)</f>
        <v>noc24_bt73</v>
      </c>
      <c r="X13" s="20" t="str">
        <f>VLOOKUP(B13,Overall!B:AA,23,0)</f>
        <v>https://nptel.ac.in/courses/102104099</v>
      </c>
      <c r="Y13" s="19" t="str">
        <f>VLOOKUP(B13,Overall!B:AA,24,0)</f>
        <v>https://nptel.ac.in/courses/102104099</v>
      </c>
      <c r="Z13" s="14">
        <f>VLOOKUP(B13,Overall!B:AA,25,0)</f>
        <v>102104099</v>
      </c>
      <c r="AA13" s="14"/>
    </row>
    <row r="14" spans="1:27" x14ac:dyDescent="0.25">
      <c r="A14" s="45">
        <v>13</v>
      </c>
      <c r="B14" s="14" t="s">
        <v>545</v>
      </c>
      <c r="C14" s="14" t="str">
        <f>VLOOKUP(B14,Overall!B:AA,2,0)</f>
        <v>Biotechnology and Bioengineering</v>
      </c>
      <c r="D14" s="14" t="str">
        <f>VLOOKUP(B14,Overall!B:AA,3,0)</f>
        <v>Animal Physiology</v>
      </c>
      <c r="E14" s="14" t="str">
        <f>VLOOKUP(B14,Overall!B:AA,4,0)</f>
        <v>Prof. Mainak Das</v>
      </c>
      <c r="F14" s="15" t="str">
        <f>VLOOKUP(B14,Overall!B:AA,5,0)</f>
        <v>IIT Kanpur</v>
      </c>
      <c r="G14" s="15" t="str">
        <f>VLOOKUP(B14,Overall!B:AA,6,0)</f>
        <v>IIT Kanpur</v>
      </c>
      <c r="H14" s="16" t="str">
        <f>VLOOKUP(B14,Overall!B:AA,7,0)</f>
        <v>12 Weeks</v>
      </c>
      <c r="I14" s="15" t="str">
        <f>VLOOKUP(B14,Overall!B:AA,8,0)</f>
        <v>Rerun</v>
      </c>
      <c r="J14" s="17">
        <f>VLOOKUP(B14,Overall!B:AA,9,0)</f>
        <v>45859</v>
      </c>
      <c r="K14" s="17">
        <f>VLOOKUP(B14,Overall!B:AA,10,0)</f>
        <v>45940</v>
      </c>
      <c r="L14" s="17">
        <f>VLOOKUP(B14,Overall!B:AA,11,0)</f>
        <v>45956</v>
      </c>
      <c r="M14" s="17">
        <f>VLOOKUP(B14,Overall!B:AA,12,0)</f>
        <v>45866</v>
      </c>
      <c r="N14" s="17">
        <f>VLOOKUP(B14,Overall!B:AA,13,0)</f>
        <v>45884</v>
      </c>
      <c r="O14" s="15" t="str">
        <f>VLOOKUP(B14,Overall!B:AA,14,0)</f>
        <v>UG/PG</v>
      </c>
      <c r="P14" s="15" t="str">
        <f>VLOOKUP(B14,Overall!B:AA,15,0)</f>
        <v>Core</v>
      </c>
      <c r="Q14" s="15" t="str">
        <f>VLOOKUP(B14,Overall!B:AA,16,0)</f>
        <v>Yes</v>
      </c>
      <c r="R14" s="14">
        <f>VLOOKUP(B14,Overall!B:AA,17,0)</f>
        <v>0</v>
      </c>
      <c r="S14" s="20" t="str">
        <f>VLOOKUP(B14,Overall!B:AA,18,0)</f>
        <v>https://onlinecourses.nptel.ac.in/noc25_bt79/preview</v>
      </c>
      <c r="T14" s="14" t="str">
        <f>VLOOKUP(B14,Overall!B:AA,19,0)</f>
        <v>noc25_bt79</v>
      </c>
      <c r="U14" s="18" t="str">
        <f>VLOOKUP(B14,Overall!B:AA,20,0)</f>
        <v>https://onlinecourses.nptel.ac.in/noc24_bt56/preview</v>
      </c>
      <c r="V14" s="18" t="str">
        <f>VLOOKUP(B14,Overall!B:AA,21,0)</f>
        <v>https://onlinecourses.nptel.ac.in/noc24_bt56/preview</v>
      </c>
      <c r="W14" s="14" t="str">
        <f>VLOOKUP(B14,Overall!B:AA,22,0)</f>
        <v>noc24_bt56</v>
      </c>
      <c r="X14" s="20" t="str">
        <f>VLOOKUP(B14,Overall!B:AA,23,0)</f>
        <v>https://nptel.ac.in/courses/102104058</v>
      </c>
      <c r="Y14" s="19" t="str">
        <f>VLOOKUP(B14,Overall!B:AA,24,0)</f>
        <v>https://nptel.ac.in/courses/102104058</v>
      </c>
      <c r="Z14" s="14">
        <f>VLOOKUP(B14,Overall!B:AA,25,0)</f>
        <v>102104058</v>
      </c>
      <c r="AA14" s="14"/>
    </row>
    <row r="15" spans="1:27" x14ac:dyDescent="0.25">
      <c r="A15" s="45">
        <v>14</v>
      </c>
      <c r="B15" s="14" t="s">
        <v>645</v>
      </c>
      <c r="C15" s="14" t="str">
        <f>VLOOKUP(B15,Overall!B:AA,2,0)</f>
        <v>Chemical Engineering</v>
      </c>
      <c r="D15" s="14" t="str">
        <f>VLOOKUP(B15,Overall!B:AA,3,0)</f>
        <v>Polymer Process Engineering</v>
      </c>
      <c r="E15" s="14" t="str">
        <f>VLOOKUP(B15,Overall!B:AA,4,0)</f>
        <v>Prof. Shishir Sinha</v>
      </c>
      <c r="F15" s="15" t="str">
        <f>VLOOKUP(B15,Overall!B:AA,5,0)</f>
        <v>IIT Roorkee</v>
      </c>
      <c r="G15" s="15" t="str">
        <f>VLOOKUP(B15,Overall!B:AA,6,0)</f>
        <v>IIT Roorkee</v>
      </c>
      <c r="H15" s="16" t="str">
        <f>VLOOKUP(B15,Overall!B:AA,7,0)</f>
        <v>12 Weeks</v>
      </c>
      <c r="I15" s="15" t="str">
        <f>VLOOKUP(B15,Overall!B:AA,8,0)</f>
        <v>Rerun</v>
      </c>
      <c r="J15" s="17">
        <f>VLOOKUP(B15,Overall!B:AA,9,0)</f>
        <v>45859</v>
      </c>
      <c r="K15" s="17">
        <f>VLOOKUP(B15,Overall!B:AA,10,0)</f>
        <v>45940</v>
      </c>
      <c r="L15" s="17">
        <f>VLOOKUP(B15,Overall!B:AA,11,0)</f>
        <v>45956</v>
      </c>
      <c r="M15" s="17">
        <f>VLOOKUP(B15,Overall!B:AA,12,0)</f>
        <v>45866</v>
      </c>
      <c r="N15" s="17">
        <f>VLOOKUP(B15,Overall!B:AA,13,0)</f>
        <v>45884</v>
      </c>
      <c r="O15" s="15" t="str">
        <f>VLOOKUP(B15,Overall!B:AA,14,0)</f>
        <v>UG/PG</v>
      </c>
      <c r="P15" s="15" t="str">
        <f>VLOOKUP(B15,Overall!B:AA,15,0)</f>
        <v>Elective</v>
      </c>
      <c r="Q15" s="15" t="str">
        <f>VLOOKUP(B15,Overall!B:AA,16,0)</f>
        <v>Yes</v>
      </c>
      <c r="R15" s="14">
        <f>VLOOKUP(B15,Overall!B:AA,17,0)</f>
        <v>0</v>
      </c>
      <c r="S15" s="20" t="str">
        <f>VLOOKUP(B15,Overall!B:AA,18,0)</f>
        <v>https://onlinecourses.nptel.ac.in/noc25_ch59/preview</v>
      </c>
      <c r="T15" s="14" t="str">
        <f>VLOOKUP(B15,Overall!B:AA,19,0)</f>
        <v>noc25_ch59</v>
      </c>
      <c r="U15" s="18" t="str">
        <f>VLOOKUP(B15,Overall!B:AA,20,0)</f>
        <v>https://onlinecourses.nptel.ac.in/noc24_ch55/preview</v>
      </c>
      <c r="V15" s="18" t="str">
        <f>VLOOKUP(B15,Overall!B:AA,21,0)</f>
        <v>https://onlinecourses.nptel.ac.in/noc24_ch55/preview</v>
      </c>
      <c r="W15" s="14" t="str">
        <f>VLOOKUP(B15,Overall!B:AA,22,0)</f>
        <v>noc24_ch55</v>
      </c>
      <c r="X15" s="20" t="str">
        <f>VLOOKUP(B15,Overall!B:AA,23,0)</f>
        <v>https://nptel.ac.in/courses/103107221</v>
      </c>
      <c r="Y15" s="19" t="str">
        <f>VLOOKUP(B15,Overall!B:AA,24,0)</f>
        <v>https://nptel.ac.in/courses/103107221</v>
      </c>
      <c r="Z15" s="14">
        <f>VLOOKUP(B15,Overall!B:AA,25,0)</f>
        <v>103107221</v>
      </c>
      <c r="AA15" s="14"/>
    </row>
    <row r="16" spans="1:27" x14ac:dyDescent="0.25">
      <c r="A16" s="45">
        <v>15</v>
      </c>
      <c r="B16" s="14" t="s">
        <v>649</v>
      </c>
      <c r="C16" s="14" t="str">
        <f>VLOOKUP(B16,Overall!B:AA,2,0)</f>
        <v>Chemical Engineering</v>
      </c>
      <c r="D16" s="14" t="str">
        <f>VLOOKUP(B16,Overall!B:AA,3,0)</f>
        <v>Advanced Reaction Engineering</v>
      </c>
      <c r="E16" s="14" t="str">
        <f>VLOOKUP(B16,Overall!B:AA,4,0)</f>
        <v>Prof. Taraknath Das</v>
      </c>
      <c r="F16" s="15" t="str">
        <f>VLOOKUP(B16,Overall!B:AA,5,0)</f>
        <v>IIT Roorkee</v>
      </c>
      <c r="G16" s="15" t="str">
        <f>VLOOKUP(B16,Overall!B:AA,6,0)</f>
        <v>IIT Roorkee</v>
      </c>
      <c r="H16" s="16" t="str">
        <f>VLOOKUP(B16,Overall!B:AA,7,0)</f>
        <v>12 Weeks</v>
      </c>
      <c r="I16" s="15" t="str">
        <f>VLOOKUP(B16,Overall!B:AA,8,0)</f>
        <v>Rerun</v>
      </c>
      <c r="J16" s="17">
        <f>VLOOKUP(B16,Overall!B:AA,9,0)</f>
        <v>45859</v>
      </c>
      <c r="K16" s="17">
        <f>VLOOKUP(B16,Overall!B:AA,10,0)</f>
        <v>45940</v>
      </c>
      <c r="L16" s="17">
        <f>VLOOKUP(B16,Overall!B:AA,11,0)</f>
        <v>45956</v>
      </c>
      <c r="M16" s="17">
        <f>VLOOKUP(B16,Overall!B:AA,12,0)</f>
        <v>45866</v>
      </c>
      <c r="N16" s="17">
        <f>VLOOKUP(B16,Overall!B:AA,13,0)</f>
        <v>45884</v>
      </c>
      <c r="O16" s="15" t="str">
        <f>VLOOKUP(B16,Overall!B:AA,14,0)</f>
        <v>UG/PG</v>
      </c>
      <c r="P16" s="15" t="str">
        <f>VLOOKUP(B16,Overall!B:AA,15,0)</f>
        <v>Core</v>
      </c>
      <c r="Q16" s="15" t="str">
        <f>VLOOKUP(B16,Overall!B:AA,16,0)</f>
        <v>Yes</v>
      </c>
      <c r="R16" s="14" t="str">
        <f>VLOOKUP(B16,Overall!B:AA,17,0)</f>
        <v>Minor 3</v>
      </c>
      <c r="S16" s="20" t="str">
        <f>VLOOKUP(B16,Overall!B:AA,18,0)</f>
        <v>https://onlinecourses.nptel.ac.in/noc25_ch60/preview</v>
      </c>
      <c r="T16" s="14" t="str">
        <f>VLOOKUP(B16,Overall!B:AA,19,0)</f>
        <v>noc25_ch60</v>
      </c>
      <c r="U16" s="18" t="str">
        <f>VLOOKUP(B16,Overall!B:AA,20,0)</f>
        <v>https://onlinecourses.nptel.ac.in/noc24_ch66/preview</v>
      </c>
      <c r="V16" s="18" t="str">
        <f>VLOOKUP(B16,Overall!B:AA,21,0)</f>
        <v>https://onlinecourses.nptel.ac.in/noc24_ch66/preview</v>
      </c>
      <c r="W16" s="14" t="str">
        <f>VLOOKUP(B16,Overall!B:AA,22,0)</f>
        <v>noc24_ch66</v>
      </c>
      <c r="X16" s="20" t="str">
        <f>VLOOKUP(B16,Overall!B:AA,23,0)</f>
        <v>https://nptel.ac.in/courses/103107220</v>
      </c>
      <c r="Y16" s="19" t="str">
        <f>VLOOKUP(B16,Overall!B:AA,24,0)</f>
        <v>https://nptel.ac.in/courses/103107220</v>
      </c>
      <c r="Z16" s="14">
        <f>VLOOKUP(B16,Overall!B:AA,25,0)</f>
        <v>103107220</v>
      </c>
      <c r="AA16" s="14"/>
    </row>
    <row r="17" spans="1:27" x14ac:dyDescent="0.25">
      <c r="A17" s="45">
        <v>16</v>
      </c>
      <c r="B17" s="14" t="s">
        <v>654</v>
      </c>
      <c r="C17" s="14" t="str">
        <f>VLOOKUP(B17,Overall!B:AA,2,0)</f>
        <v>Chemical Engineering</v>
      </c>
      <c r="D17" s="14" t="str">
        <f>VLOOKUP(B17,Overall!B:AA,3,0)</f>
        <v>Chemical Engineering Thermodynamics</v>
      </c>
      <c r="E17" s="14" t="str">
        <f>VLOOKUP(B17,Overall!B:AA,4,0)</f>
        <v>Prof. Jayant K. Singh</v>
      </c>
      <c r="F17" s="15" t="str">
        <f>VLOOKUP(B17,Overall!B:AA,5,0)</f>
        <v>IIT Kanpur</v>
      </c>
      <c r="G17" s="15" t="str">
        <f>VLOOKUP(B17,Overall!B:AA,6,0)</f>
        <v>IIT Kanpur</v>
      </c>
      <c r="H17" s="16" t="str">
        <f>VLOOKUP(B17,Overall!B:AA,7,0)</f>
        <v>12 Weeks</v>
      </c>
      <c r="I17" s="15" t="str">
        <f>VLOOKUP(B17,Overall!B:AA,8,0)</f>
        <v>Rerun</v>
      </c>
      <c r="J17" s="17">
        <f>VLOOKUP(B17,Overall!B:AA,9,0)</f>
        <v>45859</v>
      </c>
      <c r="K17" s="17">
        <f>VLOOKUP(B17,Overall!B:AA,10,0)</f>
        <v>45940</v>
      </c>
      <c r="L17" s="17">
        <f>VLOOKUP(B17,Overall!B:AA,11,0)</f>
        <v>45956</v>
      </c>
      <c r="M17" s="17">
        <f>VLOOKUP(B17,Overall!B:AA,12,0)</f>
        <v>45866</v>
      </c>
      <c r="N17" s="17">
        <f>VLOOKUP(B17,Overall!B:AA,13,0)</f>
        <v>45884</v>
      </c>
      <c r="O17" s="15" t="str">
        <f>VLOOKUP(B17,Overall!B:AA,14,0)</f>
        <v>UG</v>
      </c>
      <c r="P17" s="15" t="str">
        <f>VLOOKUP(B17,Overall!B:AA,15,0)</f>
        <v>Core</v>
      </c>
      <c r="Q17" s="15" t="str">
        <f>VLOOKUP(B17,Overall!B:AA,16,0)</f>
        <v>No</v>
      </c>
      <c r="R17" s="14" t="str">
        <f>VLOOKUP(B17,Overall!B:AA,17,0)</f>
        <v>Minor 1
Minor 2
Minor 3</v>
      </c>
      <c r="S17" s="20" t="str">
        <f>VLOOKUP(B17,Overall!B:AA,18,0)</f>
        <v>https://onlinecourses.nptel.ac.in/noc25_ch61/preview</v>
      </c>
      <c r="T17" s="14" t="str">
        <f>VLOOKUP(B17,Overall!B:AA,19,0)</f>
        <v>noc25_ch61</v>
      </c>
      <c r="U17" s="18" t="str">
        <f>VLOOKUP(B17,Overall!B:AA,20,0)</f>
        <v>https://onlinecourses.nptel.ac.in/noc24_ch51/preview</v>
      </c>
      <c r="V17" s="18" t="str">
        <f>VLOOKUP(B17,Overall!B:AA,21,0)</f>
        <v>https://onlinecourses.nptel.ac.in/noc24_ch51/preview</v>
      </c>
      <c r="W17" s="14" t="str">
        <f>VLOOKUP(B17,Overall!B:AA,22,0)</f>
        <v>noc24_ch51</v>
      </c>
      <c r="X17" s="20" t="str">
        <f>VLOOKUP(B17,Overall!B:AA,23,0)</f>
        <v>https://nptel.ac.in/courses/103104151</v>
      </c>
      <c r="Y17" s="19" t="str">
        <f>VLOOKUP(B17,Overall!B:AA,24,0)</f>
        <v>https://nptel.ac.in/courses/103104151</v>
      </c>
      <c r="Z17" s="14">
        <f>VLOOKUP(B17,Overall!B:AA,25,0)</f>
        <v>103104151</v>
      </c>
      <c r="AA17" s="14"/>
    </row>
    <row r="18" spans="1:27" x14ac:dyDescent="0.25">
      <c r="A18" s="45">
        <v>17</v>
      </c>
      <c r="B18" s="14" t="s">
        <v>853</v>
      </c>
      <c r="C18" s="14" t="str">
        <f>VLOOKUP(B18,Overall!B:AA,2,0)</f>
        <v>Chemistry</v>
      </c>
      <c r="D18" s="14" t="str">
        <f>VLOOKUP(B18,Overall!B:AA,3,0)</f>
        <v>Spectroscopic Techniques for Pharmaceutical and Biopharmaceutical Industries</v>
      </c>
      <c r="E18" s="14" t="str">
        <f>VLOOKUP(B18,Overall!B:AA,4,0)</f>
        <v>Prof. Shashank Deep</v>
      </c>
      <c r="F18" s="15" t="str">
        <f>VLOOKUP(B18,Overall!B:AA,5,0)</f>
        <v>IIT Delhi</v>
      </c>
      <c r="G18" s="15" t="str">
        <f>VLOOKUP(B18,Overall!B:AA,6,0)</f>
        <v>IIT Delhi</v>
      </c>
      <c r="H18" s="16" t="str">
        <f>VLOOKUP(B18,Overall!B:AA,7,0)</f>
        <v>12 Weeks</v>
      </c>
      <c r="I18" s="15" t="str">
        <f>VLOOKUP(B18,Overall!B:AA,8,0)</f>
        <v>Rerun</v>
      </c>
      <c r="J18" s="17">
        <f>VLOOKUP(B18,Overall!B:AA,9,0)</f>
        <v>45859</v>
      </c>
      <c r="K18" s="17">
        <f>VLOOKUP(B18,Overall!B:AA,10,0)</f>
        <v>45940</v>
      </c>
      <c r="L18" s="17">
        <f>VLOOKUP(B18,Overall!B:AA,11,0)</f>
        <v>45956</v>
      </c>
      <c r="M18" s="17">
        <f>VLOOKUP(B18,Overall!B:AA,12,0)</f>
        <v>45866</v>
      </c>
      <c r="N18" s="17">
        <f>VLOOKUP(B18,Overall!B:AA,13,0)</f>
        <v>45884</v>
      </c>
      <c r="O18" s="15" t="str">
        <f>VLOOKUP(B18,Overall!B:AA,14,0)</f>
        <v>UG</v>
      </c>
      <c r="P18" s="15" t="str">
        <f>VLOOKUP(B18,Overall!B:AA,15,0)</f>
        <v>Elective</v>
      </c>
      <c r="Q18" s="15" t="str">
        <f>VLOOKUP(B18,Overall!B:AA,16,0)</f>
        <v>Yes</v>
      </c>
      <c r="R18" s="14">
        <f>VLOOKUP(B18,Overall!B:AA,17,0)</f>
        <v>0</v>
      </c>
      <c r="S18" s="20" t="str">
        <f>VLOOKUP(B18,Overall!B:AA,18,0)</f>
        <v>https://onlinecourses.nptel.ac.in/noc25_cy43/preview</v>
      </c>
      <c r="T18" s="14" t="str">
        <f>VLOOKUP(B18,Overall!B:AA,19,0)</f>
        <v>noc25_cy43</v>
      </c>
      <c r="U18" s="18" t="str">
        <f>VLOOKUP(B18,Overall!B:AA,20,0)</f>
        <v>https://onlinecourses.nptel.ac.in/noc24_cy41/preview</v>
      </c>
      <c r="V18" s="18" t="str">
        <f>VLOOKUP(B18,Overall!B:AA,21,0)</f>
        <v>https://onlinecourses.nptel.ac.in/noc24_cy41/preview</v>
      </c>
      <c r="W18" s="14" t="str">
        <f>VLOOKUP(B18,Overall!B:AA,22,0)</f>
        <v>noc24_cy41</v>
      </c>
      <c r="X18" s="20" t="str">
        <f>VLOOKUP(B18,Overall!B:AA,23,0)</f>
        <v>https://nptel.ac.in/courses/104102113</v>
      </c>
      <c r="Y18" s="19" t="str">
        <f>VLOOKUP(B18,Overall!B:AA,24,0)</f>
        <v>https://nptel.ac.in/courses/104102113</v>
      </c>
      <c r="Z18" s="14">
        <f>VLOOKUP(B18,Overall!B:AA,25,0)</f>
        <v>104102113</v>
      </c>
      <c r="AA18" s="14"/>
    </row>
    <row r="19" spans="1:27" x14ac:dyDescent="0.25">
      <c r="A19" s="45">
        <v>18</v>
      </c>
      <c r="B19" s="14" t="s">
        <v>858</v>
      </c>
      <c r="C19" s="14" t="str">
        <f>VLOOKUP(B19,Overall!B:AA,2,0)</f>
        <v>Chemistry</v>
      </c>
      <c r="D19" s="14" t="str">
        <f>VLOOKUP(B19,Overall!B:AA,3,0)</f>
        <v>Fundamentals and Applications of Supramolecular Chemistry</v>
      </c>
      <c r="E19" s="14" t="str">
        <f>VLOOKUP(B19,Overall!B:AA,4,0)</f>
        <v>Prof. Deepak Chopra</v>
      </c>
      <c r="F19" s="15" t="str">
        <f>VLOOKUP(B19,Overall!B:AA,5,0)</f>
        <v>IISER Bhopal</v>
      </c>
      <c r="G19" s="15" t="str">
        <f>VLOOKUP(B19,Overall!B:AA,6,0)</f>
        <v>IIT Madras</v>
      </c>
      <c r="H19" s="16" t="str">
        <f>VLOOKUP(B19,Overall!B:AA,7,0)</f>
        <v>12 Weeks</v>
      </c>
      <c r="I19" s="15" t="str">
        <f>VLOOKUP(B19,Overall!B:AA,8,0)</f>
        <v>New</v>
      </c>
      <c r="J19" s="17">
        <f>VLOOKUP(B19,Overall!B:AA,9,0)</f>
        <v>45859</v>
      </c>
      <c r="K19" s="17">
        <f>VLOOKUP(B19,Overall!B:AA,10,0)</f>
        <v>45940</v>
      </c>
      <c r="L19" s="17">
        <f>VLOOKUP(B19,Overall!B:AA,11,0)</f>
        <v>45956</v>
      </c>
      <c r="M19" s="17">
        <f>VLOOKUP(B19,Overall!B:AA,12,0)</f>
        <v>45866</v>
      </c>
      <c r="N19" s="17">
        <f>VLOOKUP(B19,Overall!B:AA,13,0)</f>
        <v>45884</v>
      </c>
      <c r="O19" s="15" t="str">
        <f>VLOOKUP(B19,Overall!B:AA,14,0)</f>
        <v>UG/PG</v>
      </c>
      <c r="P19" s="15" t="str">
        <f>VLOOKUP(B19,Overall!B:AA,15,0)</f>
        <v>Elective</v>
      </c>
      <c r="Q19" s="15" t="str">
        <f>VLOOKUP(B19,Overall!B:AA,16,0)</f>
        <v>Yes</v>
      </c>
      <c r="R19" s="14">
        <f>VLOOKUP(B19,Overall!B:AA,17,0)</f>
        <v>0</v>
      </c>
      <c r="S19" s="20" t="str">
        <f>VLOOKUP(B19,Overall!B:AA,18,0)</f>
        <v>https://onlinecourses.nptel.ac.in/noc25_cy44/preview</v>
      </c>
      <c r="T19" s="14" t="str">
        <f>VLOOKUP(B19,Overall!B:AA,19,0)</f>
        <v>noc25_cy44</v>
      </c>
      <c r="U19" s="14">
        <f>VLOOKUP(B19,Overall!B:AA,20,0)</f>
        <v>0</v>
      </c>
      <c r="V19" s="14">
        <f>VLOOKUP(B19,Overall!B:AA,21,0)</f>
        <v>0</v>
      </c>
      <c r="W19" s="14">
        <f>VLOOKUP(B19,Overall!B:AA,22,0)</f>
        <v>0</v>
      </c>
      <c r="X19" s="20" t="str">
        <f>VLOOKUP(B19,Overall!B:AA,23,0)</f>
        <v>https://nptel.ac.in/courses/104106683</v>
      </c>
      <c r="Y19" s="19" t="str">
        <f>VLOOKUP(B19,Overall!B:AA,24,0)</f>
        <v>https://nptel.ac.in/courses/104106683</v>
      </c>
      <c r="Z19" s="14" t="str">
        <f>VLOOKUP(B19,Overall!B:AA,25,0)</f>
        <v>104106683</v>
      </c>
      <c r="AA19" s="14"/>
    </row>
    <row r="20" spans="1:27" x14ac:dyDescent="0.25">
      <c r="A20" s="45">
        <v>19</v>
      </c>
      <c r="B20" s="14" t="s">
        <v>869</v>
      </c>
      <c r="C20" s="14" t="str">
        <f>VLOOKUP(B20,Overall!B:AA,2,0)</f>
        <v>Chemistry</v>
      </c>
      <c r="D20" s="14" t="str">
        <f>VLOOKUP(B20,Overall!B:AA,3,0)</f>
        <v>Introduction to Chemical Thermodynamics and Kinetics</v>
      </c>
      <c r="E20" s="14" t="str">
        <f>VLOOKUP(B20,Overall!B:AA,4,0)</f>
        <v>Prof. Arijit Kumar De</v>
      </c>
      <c r="F20" s="15" t="str">
        <f>VLOOKUP(B20,Overall!B:AA,5,0)</f>
        <v>IISER Mohali</v>
      </c>
      <c r="G20" s="15" t="str">
        <f>VLOOKUP(B20,Overall!B:AA,6,0)</f>
        <v>IIT Madras</v>
      </c>
      <c r="H20" s="16" t="str">
        <f>VLOOKUP(B20,Overall!B:AA,7,0)</f>
        <v>12 Weeks</v>
      </c>
      <c r="I20" s="15" t="str">
        <f>VLOOKUP(B20,Overall!B:AA,8,0)</f>
        <v>Rerun</v>
      </c>
      <c r="J20" s="17">
        <f>VLOOKUP(B20,Overall!B:AA,9,0)</f>
        <v>45859</v>
      </c>
      <c r="K20" s="17">
        <f>VLOOKUP(B20,Overall!B:AA,10,0)</f>
        <v>45940</v>
      </c>
      <c r="L20" s="17">
        <f>VLOOKUP(B20,Overall!B:AA,11,0)</f>
        <v>45956</v>
      </c>
      <c r="M20" s="17">
        <f>VLOOKUP(B20,Overall!B:AA,12,0)</f>
        <v>45866</v>
      </c>
      <c r="N20" s="17">
        <f>VLOOKUP(B20,Overall!B:AA,13,0)</f>
        <v>45884</v>
      </c>
      <c r="O20" s="15" t="str">
        <f>VLOOKUP(B20,Overall!B:AA,14,0)</f>
        <v>UG/PG</v>
      </c>
      <c r="P20" s="15" t="str">
        <f>VLOOKUP(B20,Overall!B:AA,15,0)</f>
        <v>Elective</v>
      </c>
      <c r="Q20" s="15" t="str">
        <f>VLOOKUP(B20,Overall!B:AA,16,0)</f>
        <v>Yes</v>
      </c>
      <c r="R20" s="14">
        <f>VLOOKUP(B20,Overall!B:AA,17,0)</f>
        <v>0</v>
      </c>
      <c r="S20" s="20" t="str">
        <f>VLOOKUP(B20,Overall!B:AA,18,0)</f>
        <v>https://onlinecourses.nptel.ac.in/noc25_cy46/preview</v>
      </c>
      <c r="T20" s="14" t="str">
        <f>VLOOKUP(B20,Overall!B:AA,19,0)</f>
        <v>noc25_cy46</v>
      </c>
      <c r="U20" s="18" t="str">
        <f>VLOOKUP(B20,Overall!B:AA,20,0)</f>
        <v>https://onlinecourses.nptel.ac.in/noc23_cy38/preview</v>
      </c>
      <c r="V20" s="18" t="str">
        <f>VLOOKUP(B20,Overall!B:AA,21,0)</f>
        <v>https://onlinecourses.nptel.ac.in/noc23_cy38/preview</v>
      </c>
      <c r="W20" s="14" t="str">
        <f>VLOOKUP(B20,Overall!B:AA,22,0)</f>
        <v>noc23_cy38</v>
      </c>
      <c r="X20" s="20" t="str">
        <f>VLOOKUP(B20,Overall!B:AA,23,0)</f>
        <v>https://nptel.ac.in/courses/104106089</v>
      </c>
      <c r="Y20" s="19" t="str">
        <f>VLOOKUP(B20,Overall!B:AA,24,0)</f>
        <v>https://nptel.ac.in/courses/104106089</v>
      </c>
      <c r="Z20" s="14">
        <f>VLOOKUP(B20,Overall!B:AA,25,0)</f>
        <v>104106089</v>
      </c>
      <c r="AA20" s="14"/>
    </row>
    <row r="21" spans="1:27" x14ac:dyDescent="0.25">
      <c r="A21" s="45">
        <v>20</v>
      </c>
      <c r="B21" s="14" t="s">
        <v>879</v>
      </c>
      <c r="C21" s="14" t="str">
        <f>VLOOKUP(B21,Overall!B:AA,2,0)</f>
        <v>Chemistry</v>
      </c>
      <c r="D21" s="14" t="str">
        <f>VLOOKUP(B21,Overall!B:AA,3,0)</f>
        <v>Concepts of Chemistry for Engineering</v>
      </c>
      <c r="E21" s="14" t="str">
        <f>VLOOKUP(B21,Overall!B:AA,4,0)</f>
        <v>Prof. Anindya Datta,
Prof. Debabrata Maiti,
Prof. Chidambar Kulkarni,
Prof. Arnab Dutta</v>
      </c>
      <c r="F21" s="15" t="str">
        <f>VLOOKUP(B21,Overall!B:AA,5,0)</f>
        <v>IIT Bombay</v>
      </c>
      <c r="G21" s="15" t="str">
        <f>VLOOKUP(B21,Overall!B:AA,6,0)</f>
        <v>IIT Bombay</v>
      </c>
      <c r="H21" s="16" t="str">
        <f>VLOOKUP(B21,Overall!B:AA,7,0)</f>
        <v>12 Weeks</v>
      </c>
      <c r="I21" s="15" t="str">
        <f>VLOOKUP(B21,Overall!B:AA,8,0)</f>
        <v>Rerun</v>
      </c>
      <c r="J21" s="17">
        <f>VLOOKUP(B21,Overall!B:AA,9,0)</f>
        <v>45859</v>
      </c>
      <c r="K21" s="17">
        <f>VLOOKUP(B21,Overall!B:AA,10,0)</f>
        <v>45940</v>
      </c>
      <c r="L21" s="17">
        <f>VLOOKUP(B21,Overall!B:AA,11,0)</f>
        <v>45956</v>
      </c>
      <c r="M21" s="17">
        <f>VLOOKUP(B21,Overall!B:AA,12,0)</f>
        <v>45866</v>
      </c>
      <c r="N21" s="17">
        <f>VLOOKUP(B21,Overall!B:AA,13,0)</f>
        <v>45884</v>
      </c>
      <c r="O21" s="15" t="str">
        <f>VLOOKUP(B21,Overall!B:AA,14,0)</f>
        <v>UG</v>
      </c>
      <c r="P21" s="15" t="str">
        <f>VLOOKUP(B21,Overall!B:AA,15,0)</f>
        <v>Core</v>
      </c>
      <c r="Q21" s="15" t="str">
        <f>VLOOKUP(B21,Overall!B:AA,16,0)</f>
        <v>No</v>
      </c>
      <c r="R21" s="14">
        <f>VLOOKUP(B21,Overall!B:AA,17,0)</f>
        <v>0</v>
      </c>
      <c r="S21" s="20" t="str">
        <f>VLOOKUP(B21,Overall!B:AA,18,0)</f>
        <v>https://onlinecourses.nptel.ac.in/noc25_cy48/preview</v>
      </c>
      <c r="T21" s="14" t="str">
        <f>VLOOKUP(B21,Overall!B:AA,19,0)</f>
        <v>noc25_cy48</v>
      </c>
      <c r="U21" s="18" t="str">
        <f>VLOOKUP(B21,Overall!B:AA,20,0)</f>
        <v>https://onlinecourses.nptel.ac.in/noc24_cy52/preview</v>
      </c>
      <c r="V21" s="18" t="str">
        <f>VLOOKUP(B21,Overall!B:AA,21,0)</f>
        <v>https://onlinecourses.nptel.ac.in/noc24_cy52/preview</v>
      </c>
      <c r="W21" s="14" t="str">
        <f>VLOOKUP(B21,Overall!B:AA,22,0)</f>
        <v>noc24_cy52</v>
      </c>
      <c r="X21" s="20" t="str">
        <f>VLOOKUP(B21,Overall!B:AA,23,0)</f>
        <v>https://nptel.ac.in/courses/104101130</v>
      </c>
      <c r="Y21" s="19" t="str">
        <f>VLOOKUP(B21,Overall!B:AA,24,0)</f>
        <v>https://nptel.ac.in/courses/104101130</v>
      </c>
      <c r="Z21" s="14">
        <f>VLOOKUP(B21,Overall!B:AA,25,0)</f>
        <v>104101130</v>
      </c>
      <c r="AA21" s="14"/>
    </row>
    <row r="22" spans="1:27" x14ac:dyDescent="0.25">
      <c r="A22" s="45">
        <v>21</v>
      </c>
      <c r="B22" s="14" t="s">
        <v>962</v>
      </c>
      <c r="C22" s="14" t="str">
        <f>VLOOKUP(B22,Overall!B:AA,2,0)</f>
        <v>Chemistry and Biochemistry</v>
      </c>
      <c r="D22" s="14" t="str">
        <f>VLOOKUP(B22,Overall!B:AA,3,0)</f>
        <v>Transition Metal Organometallic Chemistry: Principles to Applications</v>
      </c>
      <c r="E22" s="14" t="str">
        <f>VLOOKUP(B22,Overall!B:AA,4,0)</f>
        <v>Prof. P. Ghosh</v>
      </c>
      <c r="F22" s="15" t="str">
        <f>VLOOKUP(B22,Overall!B:AA,5,0)</f>
        <v>IIT Bombay</v>
      </c>
      <c r="G22" s="15" t="str">
        <f>VLOOKUP(B22,Overall!B:AA,6,0)</f>
        <v>IIT Bombay</v>
      </c>
      <c r="H22" s="16" t="str">
        <f>VLOOKUP(B22,Overall!B:AA,7,0)</f>
        <v>12 Weeks</v>
      </c>
      <c r="I22" s="15" t="str">
        <f>VLOOKUP(B22,Overall!B:AA,8,0)</f>
        <v>Rerun</v>
      </c>
      <c r="J22" s="17">
        <f>VLOOKUP(B22,Overall!B:AA,9,0)</f>
        <v>45859</v>
      </c>
      <c r="K22" s="17">
        <f>VLOOKUP(B22,Overall!B:AA,10,0)</f>
        <v>45940</v>
      </c>
      <c r="L22" s="17">
        <f>VLOOKUP(B22,Overall!B:AA,11,0)</f>
        <v>45956</v>
      </c>
      <c r="M22" s="17">
        <f>VLOOKUP(B22,Overall!B:AA,12,0)</f>
        <v>45866</v>
      </c>
      <c r="N22" s="17">
        <f>VLOOKUP(B22,Overall!B:AA,13,0)</f>
        <v>45884</v>
      </c>
      <c r="O22" s="15" t="str">
        <f>VLOOKUP(B22,Overall!B:AA,14,0)</f>
        <v>UG/PG</v>
      </c>
      <c r="P22" s="15" t="str">
        <f>VLOOKUP(B22,Overall!B:AA,15,0)</f>
        <v>Elective</v>
      </c>
      <c r="Q22" s="15" t="str">
        <f>VLOOKUP(B22,Overall!B:AA,16,0)</f>
        <v>Yes</v>
      </c>
      <c r="R22" s="14">
        <f>VLOOKUP(B22,Overall!B:AA,17,0)</f>
        <v>0</v>
      </c>
      <c r="S22" s="20" t="str">
        <f>VLOOKUP(B22,Overall!B:AA,18,0)</f>
        <v>https://onlinecourses.nptel.ac.in/noc25_cy65/preview</v>
      </c>
      <c r="T22" s="14" t="str">
        <f>VLOOKUP(B22,Overall!B:AA,19,0)</f>
        <v>noc25_cy65</v>
      </c>
      <c r="U22" s="18" t="str">
        <f>VLOOKUP(B22,Overall!B:AA,20,0)</f>
        <v>https://onlinecourses.nptel.ac.in/noc24_cy49/preview</v>
      </c>
      <c r="V22" s="18" t="str">
        <f>VLOOKUP(B22,Overall!B:AA,21,0)</f>
        <v>https://onlinecourses.nptel.ac.in/noc24_cy49/preview</v>
      </c>
      <c r="W22" s="14" t="str">
        <f>VLOOKUP(B22,Overall!B:AA,22,0)</f>
        <v>noc24_cy49</v>
      </c>
      <c r="X22" s="20" t="str">
        <f>VLOOKUP(B22,Overall!B:AA,23,0)</f>
        <v>https://nptel.ac.in/courses/104101091</v>
      </c>
      <c r="Y22" s="19" t="str">
        <f>VLOOKUP(B22,Overall!B:AA,24,0)</f>
        <v>https://nptel.ac.in/courses/104101091</v>
      </c>
      <c r="Z22" s="14">
        <f>VLOOKUP(B22,Overall!B:AA,25,0)</f>
        <v>104101091</v>
      </c>
      <c r="AA22" s="14"/>
    </row>
    <row r="23" spans="1:27" x14ac:dyDescent="0.25">
      <c r="A23" s="45">
        <v>22</v>
      </c>
      <c r="B23" s="14" t="s">
        <v>967</v>
      </c>
      <c r="C23" s="14" t="str">
        <f>VLOOKUP(B23,Overall!B:AA,2,0)</f>
        <v>Chemistry and Biochemistry</v>
      </c>
      <c r="D23" s="14" t="str">
        <f>VLOOKUP(B23,Overall!B:AA,3,0)</f>
        <v>NMR Spectroscopy for Chemists and Biologists</v>
      </c>
      <c r="E23" s="14" t="str">
        <f>VLOOKUP(B23,Overall!B:AA,4,0)</f>
        <v>Prof. Ashutosh Kumar,
Prof. R. V Hosur</v>
      </c>
      <c r="F23" s="15" t="str">
        <f>VLOOKUP(B23,Overall!B:AA,5,0)</f>
        <v>IIT Bombay</v>
      </c>
      <c r="G23" s="15" t="str">
        <f>VLOOKUP(B23,Overall!B:AA,6,0)</f>
        <v>IIT Bombay</v>
      </c>
      <c r="H23" s="16" t="str">
        <f>VLOOKUP(B23,Overall!B:AA,7,0)</f>
        <v>12 Weeks</v>
      </c>
      <c r="I23" s="15" t="str">
        <f>VLOOKUP(B23,Overall!B:AA,8,0)</f>
        <v>Rerun</v>
      </c>
      <c r="J23" s="17">
        <f>VLOOKUP(B23,Overall!B:AA,9,0)</f>
        <v>45859</v>
      </c>
      <c r="K23" s="17">
        <f>VLOOKUP(B23,Overall!B:AA,10,0)</f>
        <v>45940</v>
      </c>
      <c r="L23" s="17">
        <f>VLOOKUP(B23,Overall!B:AA,11,0)</f>
        <v>45956</v>
      </c>
      <c r="M23" s="17">
        <f>VLOOKUP(B23,Overall!B:AA,12,0)</f>
        <v>45866</v>
      </c>
      <c r="N23" s="17">
        <f>VLOOKUP(B23,Overall!B:AA,13,0)</f>
        <v>45884</v>
      </c>
      <c r="O23" s="15" t="str">
        <f>VLOOKUP(B23,Overall!B:AA,14,0)</f>
        <v>PG</v>
      </c>
      <c r="P23" s="15" t="str">
        <f>VLOOKUP(B23,Overall!B:AA,15,0)</f>
        <v>Elective</v>
      </c>
      <c r="Q23" s="15" t="str">
        <f>VLOOKUP(B23,Overall!B:AA,16,0)</f>
        <v>Yes</v>
      </c>
      <c r="R23" s="14">
        <f>VLOOKUP(B23,Overall!B:AA,17,0)</f>
        <v>0</v>
      </c>
      <c r="S23" s="20" t="str">
        <f>VLOOKUP(B23,Overall!B:AA,18,0)</f>
        <v>https://onlinecourses.nptel.ac.in/noc25_cy66/preview</v>
      </c>
      <c r="T23" s="14" t="str">
        <f>VLOOKUP(B23,Overall!B:AA,19,0)</f>
        <v>noc25_cy66</v>
      </c>
      <c r="U23" s="18" t="str">
        <f>VLOOKUP(B23,Overall!B:AA,20,0)</f>
        <v>https://onlinecourses.nptel.ac.in/noc24_cy56/preview</v>
      </c>
      <c r="V23" s="18" t="str">
        <f>VLOOKUP(B23,Overall!B:AA,21,0)</f>
        <v>https://onlinecourses.nptel.ac.in/noc24_cy56/preview</v>
      </c>
      <c r="W23" s="14" t="str">
        <f>VLOOKUP(B23,Overall!B:AA,22,0)</f>
        <v>noc24_cy56</v>
      </c>
      <c r="X23" s="20" t="str">
        <f>VLOOKUP(B23,Overall!B:AA,23,0)</f>
        <v>https://nptel.ac.in/courses/104101117</v>
      </c>
      <c r="Y23" s="19" t="str">
        <f>VLOOKUP(B23,Overall!B:AA,24,0)</f>
        <v>https://nptel.ac.in/courses/104101117</v>
      </c>
      <c r="Z23" s="14">
        <f>VLOOKUP(B23,Overall!B:AA,25,0)</f>
        <v>104101117</v>
      </c>
      <c r="AA23" s="14"/>
    </row>
    <row r="24" spans="1:27" x14ac:dyDescent="0.25">
      <c r="A24" s="45">
        <v>23</v>
      </c>
      <c r="B24" s="14" t="s">
        <v>971</v>
      </c>
      <c r="C24" s="14" t="str">
        <f>VLOOKUP(B24,Overall!B:AA,2,0)</f>
        <v>Chemistry and Biochemistry</v>
      </c>
      <c r="D24" s="14" t="str">
        <f>VLOOKUP(B24,Overall!B:AA,3,0)</f>
        <v>One and Two Dimensional NMR Spectroscopy for Chemists</v>
      </c>
      <c r="E24" s="14" t="str">
        <f>VLOOKUP(B24,Overall!B:AA,4,0)</f>
        <v>Prof. N. Suryaprakash</v>
      </c>
      <c r="F24" s="15" t="str">
        <f>VLOOKUP(B24,Overall!B:AA,5,0)</f>
        <v>IISc Bangalore</v>
      </c>
      <c r="G24" s="15" t="str">
        <f>VLOOKUP(B24,Overall!B:AA,6,0)</f>
        <v>IISc Bangalore</v>
      </c>
      <c r="H24" s="16" t="str">
        <f>VLOOKUP(B24,Overall!B:AA,7,0)</f>
        <v>12 Weeks</v>
      </c>
      <c r="I24" s="15" t="str">
        <f>VLOOKUP(B24,Overall!B:AA,8,0)</f>
        <v>Rerun</v>
      </c>
      <c r="J24" s="17">
        <f>VLOOKUP(B24,Overall!B:AA,9,0)</f>
        <v>45859</v>
      </c>
      <c r="K24" s="17">
        <f>VLOOKUP(B24,Overall!B:AA,10,0)</f>
        <v>45940</v>
      </c>
      <c r="L24" s="17">
        <f>VLOOKUP(B24,Overall!B:AA,11,0)</f>
        <v>45956</v>
      </c>
      <c r="M24" s="17">
        <f>VLOOKUP(B24,Overall!B:AA,12,0)</f>
        <v>45866</v>
      </c>
      <c r="N24" s="17">
        <f>VLOOKUP(B24,Overall!B:AA,13,0)</f>
        <v>45884</v>
      </c>
      <c r="O24" s="15" t="str">
        <f>VLOOKUP(B24,Overall!B:AA,14,0)</f>
        <v>PG</v>
      </c>
      <c r="P24" s="15" t="str">
        <f>VLOOKUP(B24,Overall!B:AA,15,0)</f>
        <v>Core</v>
      </c>
      <c r="Q24" s="15" t="str">
        <f>VLOOKUP(B24,Overall!B:AA,16,0)</f>
        <v>Yes</v>
      </c>
      <c r="R24" s="14">
        <f>VLOOKUP(B24,Overall!B:AA,17,0)</f>
        <v>0</v>
      </c>
      <c r="S24" s="20" t="str">
        <f>VLOOKUP(B24,Overall!B:AA,18,0)</f>
        <v>https://onlinecourses.nptel.ac.in/noc25_cy67/preview</v>
      </c>
      <c r="T24" s="14" t="str">
        <f>VLOOKUP(B24,Overall!B:AA,19,0)</f>
        <v>noc25_cy67</v>
      </c>
      <c r="U24" s="18" t="str">
        <f>VLOOKUP(B24,Overall!B:AA,20,0)</f>
        <v>https://onlinecourses.nptel.ac.in/noc24_cy58/preview</v>
      </c>
      <c r="V24" s="18" t="str">
        <f>VLOOKUP(B24,Overall!B:AA,21,0)</f>
        <v>https://onlinecourses.nptel.ac.in/noc24_cy58/preview</v>
      </c>
      <c r="W24" s="14" t="str">
        <f>VLOOKUP(B24,Overall!B:AA,22,0)</f>
        <v>noc24_cy58</v>
      </c>
      <c r="X24" s="20" t="str">
        <f>VLOOKUP(B24,Overall!B:AA,23,0)</f>
        <v>https://nptel.ac.in/courses/104108124</v>
      </c>
      <c r="Y24" s="19" t="str">
        <f>VLOOKUP(B24,Overall!B:AA,24,0)</f>
        <v>https://nptel.ac.in/courses/104108124</v>
      </c>
      <c r="Z24" s="14">
        <f>VLOOKUP(B24,Overall!B:AA,25,0)</f>
        <v>104108124</v>
      </c>
      <c r="AA24" s="14"/>
    </row>
    <row r="25" spans="1:27" x14ac:dyDescent="0.25">
      <c r="A25" s="45">
        <v>24</v>
      </c>
      <c r="B25" s="14" t="s">
        <v>1015</v>
      </c>
      <c r="C25" s="14" t="str">
        <f>VLOOKUP(B25,Overall!B:AA,2,0)</f>
        <v>Civil Engineering</v>
      </c>
      <c r="D25" s="14" t="str">
        <f>VLOOKUP(B25,Overall!B:AA,3,0)</f>
        <v>Mechanics of Solids</v>
      </c>
      <c r="E25" s="14" t="str">
        <f>VLOOKUP(B25,Overall!B:AA,4,0)</f>
        <v>Prof. Arunasis Chakarborty</v>
      </c>
      <c r="F25" s="15" t="str">
        <f>VLOOKUP(B25,Overall!B:AA,5,0)</f>
        <v>IIT Guwahati</v>
      </c>
      <c r="G25" s="15" t="str">
        <f>VLOOKUP(B25,Overall!B:AA,6,0)</f>
        <v>IIT Guwahati</v>
      </c>
      <c r="H25" s="16" t="str">
        <f>VLOOKUP(B25,Overall!B:AA,7,0)</f>
        <v>12 Weeks</v>
      </c>
      <c r="I25" s="15" t="str">
        <f>VLOOKUP(B25,Overall!B:AA,8,0)</f>
        <v>New</v>
      </c>
      <c r="J25" s="17">
        <f>VLOOKUP(B25,Overall!B:AA,9,0)</f>
        <v>45859</v>
      </c>
      <c r="K25" s="17">
        <f>VLOOKUP(B25,Overall!B:AA,10,0)</f>
        <v>45940</v>
      </c>
      <c r="L25" s="17">
        <f>VLOOKUP(B25,Overall!B:AA,11,0)</f>
        <v>45956</v>
      </c>
      <c r="M25" s="17">
        <f>VLOOKUP(B25,Overall!B:AA,12,0)</f>
        <v>45866</v>
      </c>
      <c r="N25" s="17">
        <f>VLOOKUP(B25,Overall!B:AA,13,0)</f>
        <v>45884</v>
      </c>
      <c r="O25" s="15" t="str">
        <f>VLOOKUP(B25,Overall!B:AA,14,0)</f>
        <v>UG</v>
      </c>
      <c r="P25" s="15" t="str">
        <f>VLOOKUP(B25,Overall!B:AA,15,0)</f>
        <v>Core</v>
      </c>
      <c r="Q25" s="15" t="str">
        <f>VLOOKUP(B25,Overall!B:AA,16,0)</f>
        <v>No</v>
      </c>
      <c r="R25" s="14" t="str">
        <f>VLOOKUP(B25,Overall!B:AA,17,0)</f>
        <v>Structural Analysis</v>
      </c>
      <c r="S25" s="20" t="str">
        <f>VLOOKUP(B25,Overall!B:AA,18,0)</f>
        <v>https://onlinecourses.nptel.ac.in/noc25_ce74/preview</v>
      </c>
      <c r="T25" s="14" t="str">
        <f>VLOOKUP(B25,Overall!B:AA,19,0)</f>
        <v>noc25_ce74</v>
      </c>
      <c r="U25" s="14">
        <f>VLOOKUP(B25,Overall!B:AA,20,0)</f>
        <v>0</v>
      </c>
      <c r="V25" s="14">
        <f>VLOOKUP(B25,Overall!B:AA,21,0)</f>
        <v>0</v>
      </c>
      <c r="W25" s="14">
        <f>VLOOKUP(B25,Overall!B:AA,22,0)</f>
        <v>0</v>
      </c>
      <c r="X25" s="20" t="str">
        <f>VLOOKUP(B25,Overall!B:AA,23,0)</f>
        <v>https://nptel.ac.in/courses/105103684</v>
      </c>
      <c r="Y25" s="19" t="str">
        <f>VLOOKUP(B25,Overall!B:AA,24,0)</f>
        <v>https://nptel.ac.in/courses/105103684</v>
      </c>
      <c r="Z25" s="14" t="str">
        <f>VLOOKUP(B25,Overall!B:AA,25,0)</f>
        <v>105103684</v>
      </c>
      <c r="AA25" s="14"/>
    </row>
    <row r="26" spans="1:27" x14ac:dyDescent="0.25">
      <c r="A26" s="45">
        <v>25</v>
      </c>
      <c r="B26" s="14" t="s">
        <v>1093</v>
      </c>
      <c r="C26" s="14" t="str">
        <f>VLOOKUP(B26,Overall!B:AA,2,0)</f>
        <v>Civil Engineering</v>
      </c>
      <c r="D26" s="14" t="str">
        <f>VLOOKUP(B26,Overall!B:AA,3,0)</f>
        <v>Advanced Prestressed Concrete Design</v>
      </c>
      <c r="E26" s="14" t="str">
        <f>VLOOKUP(B26,Overall!B:AA,4,0)</f>
        <v>Prof. S. Suriya Prakash</v>
      </c>
      <c r="F26" s="15" t="str">
        <f>VLOOKUP(B26,Overall!B:AA,5,0)</f>
        <v>IIT Hyderabad</v>
      </c>
      <c r="G26" s="15" t="str">
        <f>VLOOKUP(B26,Overall!B:AA,6,0)</f>
        <v>IIT Madras</v>
      </c>
      <c r="H26" s="16" t="str">
        <f>VLOOKUP(B26,Overall!B:AA,7,0)</f>
        <v>12 Weeks</v>
      </c>
      <c r="I26" s="15" t="str">
        <f>VLOOKUP(B26,Overall!B:AA,8,0)</f>
        <v>New</v>
      </c>
      <c r="J26" s="17">
        <f>VLOOKUP(B26,Overall!B:AA,9,0)</f>
        <v>45859</v>
      </c>
      <c r="K26" s="17">
        <f>VLOOKUP(B26,Overall!B:AA,10,0)</f>
        <v>45940</v>
      </c>
      <c r="L26" s="17">
        <f>VLOOKUP(B26,Overall!B:AA,11,0)</f>
        <v>45956</v>
      </c>
      <c r="M26" s="17">
        <f>VLOOKUP(B26,Overall!B:AA,12,0)</f>
        <v>45866</v>
      </c>
      <c r="N26" s="17">
        <f>VLOOKUP(B26,Overall!B:AA,13,0)</f>
        <v>45884</v>
      </c>
      <c r="O26" s="15" t="str">
        <f>VLOOKUP(B26,Overall!B:AA,14,0)</f>
        <v>PG</v>
      </c>
      <c r="P26" s="15" t="str">
        <f>VLOOKUP(B26,Overall!B:AA,15,0)</f>
        <v>Elective</v>
      </c>
      <c r="Q26" s="15" t="str">
        <f>VLOOKUP(B26,Overall!B:AA,16,0)</f>
        <v>Yes</v>
      </c>
      <c r="R26" s="14" t="str">
        <f>VLOOKUP(B26,Overall!B:AA,17,0)</f>
        <v>Structural Design</v>
      </c>
      <c r="S26" s="20" t="str">
        <f>VLOOKUP(B26,Overall!B:AA,18,0)</f>
        <v>https://onlinecourses.nptel.ac.in/noc25_ce89/preview</v>
      </c>
      <c r="T26" s="14" t="str">
        <f>VLOOKUP(B26,Overall!B:AA,19,0)</f>
        <v>noc25_ce89</v>
      </c>
      <c r="U26" s="14">
        <f>VLOOKUP(B26,Overall!B:AA,20,0)</f>
        <v>0</v>
      </c>
      <c r="V26" s="14">
        <f>VLOOKUP(B26,Overall!B:AA,21,0)</f>
        <v>0</v>
      </c>
      <c r="W26" s="14">
        <f>VLOOKUP(B26,Overall!B:AA,22,0)</f>
        <v>0</v>
      </c>
      <c r="X26" s="20" t="str">
        <f>VLOOKUP(B26,Overall!B:AA,23,0)</f>
        <v>https://nptel.ac.in/courses/105106686</v>
      </c>
      <c r="Y26" s="19" t="str">
        <f>VLOOKUP(B26,Overall!B:AA,24,0)</f>
        <v>https://nptel.ac.in/courses/105106686</v>
      </c>
      <c r="Z26" s="14" t="str">
        <f>VLOOKUP(B26,Overall!B:AA,25,0)</f>
        <v>105106686</v>
      </c>
      <c r="AA26" s="14"/>
    </row>
    <row r="27" spans="1:27" x14ac:dyDescent="0.25">
      <c r="A27" s="45">
        <v>26</v>
      </c>
      <c r="B27" s="14" t="s">
        <v>1109</v>
      </c>
      <c r="C27" s="14" t="str">
        <f>VLOOKUP(B27,Overall!B:AA,2,0)</f>
        <v>Civil Engineering</v>
      </c>
      <c r="D27" s="14" t="str">
        <f>VLOOKUP(B27,Overall!B:AA,3,0)</f>
        <v>Structural Dynamics: Theory and Computation</v>
      </c>
      <c r="E27" s="14" t="str">
        <f>VLOOKUP(B27,Overall!B:AA,4,0)</f>
        <v>Prof. Arnab Banerjee</v>
      </c>
      <c r="F27" s="15" t="str">
        <f>VLOOKUP(B27,Overall!B:AA,5,0)</f>
        <v>IIT Delhi</v>
      </c>
      <c r="G27" s="15" t="str">
        <f>VLOOKUP(B27,Overall!B:AA,6,0)</f>
        <v>IIT Delhi</v>
      </c>
      <c r="H27" s="16" t="str">
        <f>VLOOKUP(B27,Overall!B:AA,7,0)</f>
        <v>12 Weeks</v>
      </c>
      <c r="I27" s="15" t="str">
        <f>VLOOKUP(B27,Overall!B:AA,8,0)</f>
        <v>New</v>
      </c>
      <c r="J27" s="17">
        <f>VLOOKUP(B27,Overall!B:AA,9,0)</f>
        <v>45859</v>
      </c>
      <c r="K27" s="17">
        <f>VLOOKUP(B27,Overall!B:AA,10,0)</f>
        <v>45940</v>
      </c>
      <c r="L27" s="17">
        <f>VLOOKUP(B27,Overall!B:AA,11,0)</f>
        <v>45956</v>
      </c>
      <c r="M27" s="17">
        <f>VLOOKUP(B27,Overall!B:AA,12,0)</f>
        <v>45866</v>
      </c>
      <c r="N27" s="17">
        <f>VLOOKUP(B27,Overall!B:AA,13,0)</f>
        <v>45884</v>
      </c>
      <c r="O27" s="15" t="str">
        <f>VLOOKUP(B27,Overall!B:AA,14,0)</f>
        <v>PG</v>
      </c>
      <c r="P27" s="15" t="str">
        <f>VLOOKUP(B27,Overall!B:AA,15,0)</f>
        <v>Core</v>
      </c>
      <c r="Q27" s="15" t="str">
        <f>VLOOKUP(B27,Overall!B:AA,16,0)</f>
        <v>Yes</v>
      </c>
      <c r="R27" s="14" t="str">
        <f>VLOOKUP(B27,Overall!B:AA,17,0)</f>
        <v>Structural Analysis</v>
      </c>
      <c r="S27" s="20" t="str">
        <f>VLOOKUP(B27,Overall!B:AA,18,0)</f>
        <v>https://onlinecourses.nptel.ac.in/noc25_ce92/preview</v>
      </c>
      <c r="T27" s="14" t="str">
        <f>VLOOKUP(B27,Overall!B:AA,19,0)</f>
        <v>noc25_ce92</v>
      </c>
      <c r="U27" s="14">
        <f>VLOOKUP(B27,Overall!B:AA,20,0)</f>
        <v>0</v>
      </c>
      <c r="V27" s="14">
        <f>VLOOKUP(B27,Overall!B:AA,21,0)</f>
        <v>0</v>
      </c>
      <c r="W27" s="14">
        <f>VLOOKUP(B27,Overall!B:AA,22,0)</f>
        <v>0</v>
      </c>
      <c r="X27" s="20" t="str">
        <f>VLOOKUP(B27,Overall!B:AA,23,0)</f>
        <v>https://nptel.ac.in/courses/105102688</v>
      </c>
      <c r="Y27" s="19" t="str">
        <f>VLOOKUP(B27,Overall!B:AA,24,0)</f>
        <v>https://nptel.ac.in/courses/105102688</v>
      </c>
      <c r="Z27" s="14" t="str">
        <f>VLOOKUP(B27,Overall!B:AA,25,0)</f>
        <v>105102688</v>
      </c>
      <c r="AA27" s="14"/>
    </row>
    <row r="28" spans="1:27" x14ac:dyDescent="0.25">
      <c r="A28" s="45">
        <v>27</v>
      </c>
      <c r="B28" s="14" t="s">
        <v>1114</v>
      </c>
      <c r="C28" s="14" t="str">
        <f>VLOOKUP(B28,Overall!B:AA,2,0)</f>
        <v>Civil Engineering</v>
      </c>
      <c r="D28" s="14" t="str">
        <f>VLOOKUP(B28,Overall!B:AA,3,0)</f>
        <v>Admixtures and Special Concretes</v>
      </c>
      <c r="E28" s="14" t="str">
        <f>VLOOKUP(B28,Overall!B:AA,4,0)</f>
        <v>Prof. Manu Santhanam</v>
      </c>
      <c r="F28" s="15" t="str">
        <f>VLOOKUP(B28,Overall!B:AA,5,0)</f>
        <v>IIT Madras</v>
      </c>
      <c r="G28" s="15" t="str">
        <f>VLOOKUP(B28,Overall!B:AA,6,0)</f>
        <v>IIT Madras</v>
      </c>
      <c r="H28" s="16" t="str">
        <f>VLOOKUP(B28,Overall!B:AA,7,0)</f>
        <v>12 Weeks</v>
      </c>
      <c r="I28" s="15" t="str">
        <f>VLOOKUP(B28,Overall!B:AA,8,0)</f>
        <v>Rerun</v>
      </c>
      <c r="J28" s="17">
        <f>VLOOKUP(B28,Overall!B:AA,9,0)</f>
        <v>45859</v>
      </c>
      <c r="K28" s="17">
        <f>VLOOKUP(B28,Overall!B:AA,10,0)</f>
        <v>45940</v>
      </c>
      <c r="L28" s="17">
        <f>VLOOKUP(B28,Overall!B:AA,11,0)</f>
        <v>45956</v>
      </c>
      <c r="M28" s="17">
        <f>VLOOKUP(B28,Overall!B:AA,12,0)</f>
        <v>45866</v>
      </c>
      <c r="N28" s="17">
        <f>VLOOKUP(B28,Overall!B:AA,13,0)</f>
        <v>45884</v>
      </c>
      <c r="O28" s="15" t="str">
        <f>VLOOKUP(B28,Overall!B:AA,14,0)</f>
        <v>PG</v>
      </c>
      <c r="P28" s="15" t="str">
        <f>VLOOKUP(B28,Overall!B:AA,15,0)</f>
        <v>Elective</v>
      </c>
      <c r="Q28" s="15" t="str">
        <f>VLOOKUP(B28,Overall!B:AA,16,0)</f>
        <v>Yes</v>
      </c>
      <c r="R28" s="14" t="str">
        <f>VLOOKUP(B28,Overall!B:AA,17,0)</f>
        <v>Construction Materials Technology</v>
      </c>
      <c r="S28" s="20" t="str">
        <f>VLOOKUP(B28,Overall!B:AA,18,0)</f>
        <v>https://onlinecourses.nptel.ac.in/noc25_ce93/preview</v>
      </c>
      <c r="T28" s="14" t="str">
        <f>VLOOKUP(B28,Overall!B:AA,19,0)</f>
        <v>noc25_ce93</v>
      </c>
      <c r="U28" s="18" t="str">
        <f>VLOOKUP(B28,Overall!B:AA,20,0)</f>
        <v>https://onlinecourses.nptel.ac.in/noc23_ce61/preview</v>
      </c>
      <c r="V28" s="18" t="str">
        <f>VLOOKUP(B28,Overall!B:AA,21,0)</f>
        <v>https://onlinecourses.nptel.ac.in/noc23_ce61/preview</v>
      </c>
      <c r="W28" s="14" t="str">
        <f>VLOOKUP(B28,Overall!B:AA,22,0)</f>
        <v>noc23_ce61</v>
      </c>
      <c r="X28" s="20" t="str">
        <f>VLOOKUP(B28,Overall!B:AA,23,0)</f>
        <v>https://nptel.ac.in/courses/105106225</v>
      </c>
      <c r="Y28" s="19" t="str">
        <f>VLOOKUP(B28,Overall!B:AA,24,0)</f>
        <v>https://nptel.ac.in/courses/105106225</v>
      </c>
      <c r="Z28" s="14">
        <f>VLOOKUP(B28,Overall!B:AA,25,0)</f>
        <v>105106225</v>
      </c>
      <c r="AA28" s="14"/>
    </row>
    <row r="29" spans="1:27" x14ac:dyDescent="0.25">
      <c r="A29" s="45">
        <v>28</v>
      </c>
      <c r="B29" s="14" t="s">
        <v>1118</v>
      </c>
      <c r="C29" s="14" t="str">
        <f>VLOOKUP(B29,Overall!B:AA,2,0)</f>
        <v>Civil Engineering</v>
      </c>
      <c r="D29" s="14" t="str">
        <f>VLOOKUP(B29,Overall!B:AA,3,0)</f>
        <v>Mechanics of Materials</v>
      </c>
      <c r="E29" s="14" t="str">
        <f>VLOOKUP(B29,Overall!B:AA,4,0)</f>
        <v>Prof. Saravanan.U</v>
      </c>
      <c r="F29" s="15" t="str">
        <f>VLOOKUP(B29,Overall!B:AA,5,0)</f>
        <v>IIT Madras</v>
      </c>
      <c r="G29" s="15" t="str">
        <f>VLOOKUP(B29,Overall!B:AA,6,0)</f>
        <v>IIT Madras</v>
      </c>
      <c r="H29" s="16" t="str">
        <f>VLOOKUP(B29,Overall!B:AA,7,0)</f>
        <v>12 Weeks</v>
      </c>
      <c r="I29" s="15" t="str">
        <f>VLOOKUP(B29,Overall!B:AA,8,0)</f>
        <v>Rerun</v>
      </c>
      <c r="J29" s="17">
        <f>VLOOKUP(B29,Overall!B:AA,9,0)</f>
        <v>45859</v>
      </c>
      <c r="K29" s="17">
        <f>VLOOKUP(B29,Overall!B:AA,10,0)</f>
        <v>45940</v>
      </c>
      <c r="L29" s="17">
        <f>VLOOKUP(B29,Overall!B:AA,11,0)</f>
        <v>45956</v>
      </c>
      <c r="M29" s="17">
        <f>VLOOKUP(B29,Overall!B:AA,12,0)</f>
        <v>45866</v>
      </c>
      <c r="N29" s="17">
        <f>VLOOKUP(B29,Overall!B:AA,13,0)</f>
        <v>45884</v>
      </c>
      <c r="O29" s="15" t="str">
        <f>VLOOKUP(B29,Overall!B:AA,14,0)</f>
        <v>UG</v>
      </c>
      <c r="P29" s="15" t="str">
        <f>VLOOKUP(B29,Overall!B:AA,15,0)</f>
        <v>Core</v>
      </c>
      <c r="Q29" s="15" t="str">
        <f>VLOOKUP(B29,Overall!B:AA,16,0)</f>
        <v>No</v>
      </c>
      <c r="R29" s="14" t="str">
        <f>VLOOKUP(B29,Overall!B:AA,17,0)</f>
        <v>Structural Analysis</v>
      </c>
      <c r="S29" s="20" t="str">
        <f>VLOOKUP(B29,Overall!B:AA,18,0)</f>
        <v>https://onlinecourses.nptel.ac.in/noc25_ce94/preview</v>
      </c>
      <c r="T29" s="14" t="str">
        <f>VLOOKUP(B29,Overall!B:AA,19,0)</f>
        <v>noc25_ce94</v>
      </c>
      <c r="U29" s="18" t="str">
        <f>VLOOKUP(B29,Overall!B:AA,20,0)</f>
        <v>https://onlinecourses.nptel.ac.in/noc23_ce57/preview</v>
      </c>
      <c r="V29" s="18" t="str">
        <f>VLOOKUP(B29,Overall!B:AA,21,0)</f>
        <v>https://onlinecourses.nptel.ac.in/noc23_ce57/preview</v>
      </c>
      <c r="W29" s="14" t="str">
        <f>VLOOKUP(B29,Overall!B:AA,22,0)</f>
        <v>noc23_ce57</v>
      </c>
      <c r="X29" s="20" t="str">
        <f>VLOOKUP(B29,Overall!B:AA,23,0)</f>
        <v>https://nptel.ac.in/courses/105106172</v>
      </c>
      <c r="Y29" s="19" t="str">
        <f>VLOOKUP(B29,Overall!B:AA,24,0)</f>
        <v>https://nptel.ac.in/courses/105106172</v>
      </c>
      <c r="Z29" s="14">
        <f>VLOOKUP(B29,Overall!B:AA,25,0)</f>
        <v>105106172</v>
      </c>
      <c r="AA29" s="14"/>
    </row>
    <row r="30" spans="1:27" x14ac:dyDescent="0.25">
      <c r="A30" s="45">
        <v>29</v>
      </c>
      <c r="B30" s="14" t="s">
        <v>1139</v>
      </c>
      <c r="C30" s="14" t="str">
        <f>VLOOKUP(B30,Overall!B:AA,2,0)</f>
        <v>Civil Engineering</v>
      </c>
      <c r="D30" s="14" t="str">
        <f>VLOOKUP(B30,Overall!B:AA,3,0)</f>
        <v>Structural Geology</v>
      </c>
      <c r="E30" s="14" t="str">
        <f>VLOOKUP(B30,Overall!B:AA,4,0)</f>
        <v>Prof. Santanu Misra</v>
      </c>
      <c r="F30" s="15" t="str">
        <f>VLOOKUP(B30,Overall!B:AA,5,0)</f>
        <v>IIT Kanpur</v>
      </c>
      <c r="G30" s="15" t="str">
        <f>VLOOKUP(B30,Overall!B:AA,6,0)</f>
        <v>IIT Kanpur</v>
      </c>
      <c r="H30" s="16" t="str">
        <f>VLOOKUP(B30,Overall!B:AA,7,0)</f>
        <v>12 Weeks</v>
      </c>
      <c r="I30" s="15" t="str">
        <f>VLOOKUP(B30,Overall!B:AA,8,0)</f>
        <v>Rerun</v>
      </c>
      <c r="J30" s="17">
        <f>VLOOKUP(B30,Overall!B:AA,9,0)</f>
        <v>45859</v>
      </c>
      <c r="K30" s="17">
        <f>VLOOKUP(B30,Overall!B:AA,10,0)</f>
        <v>45940</v>
      </c>
      <c r="L30" s="17">
        <f>VLOOKUP(B30,Overall!B:AA,11,0)</f>
        <v>45956</v>
      </c>
      <c r="M30" s="17">
        <f>VLOOKUP(B30,Overall!B:AA,12,0)</f>
        <v>45866</v>
      </c>
      <c r="N30" s="17">
        <f>VLOOKUP(B30,Overall!B:AA,13,0)</f>
        <v>45884</v>
      </c>
      <c r="O30" s="15" t="str">
        <f>VLOOKUP(B30,Overall!B:AA,14,0)</f>
        <v>UG</v>
      </c>
      <c r="P30" s="15" t="str">
        <f>VLOOKUP(B30,Overall!B:AA,15,0)</f>
        <v>Core</v>
      </c>
      <c r="Q30" s="15" t="str">
        <f>VLOOKUP(B30,Overall!B:AA,16,0)</f>
        <v>No</v>
      </c>
      <c r="R30" s="14">
        <f>VLOOKUP(B30,Overall!B:AA,17,0)</f>
        <v>0</v>
      </c>
      <c r="S30" s="20" t="str">
        <f>VLOOKUP(B30,Overall!B:AA,18,0)</f>
        <v>https://onlinecourses.nptel.ac.in/noc25_ce98/preview</v>
      </c>
      <c r="T30" s="14" t="str">
        <f>VLOOKUP(B30,Overall!B:AA,19,0)</f>
        <v>noc25_ce98</v>
      </c>
      <c r="U30" s="18" t="str">
        <f>VLOOKUP(B30,Overall!B:AA,20,0)</f>
        <v>https://onlinecourses.nptel.ac.in/noc24_ce90/preview</v>
      </c>
      <c r="V30" s="18" t="str">
        <f>VLOOKUP(B30,Overall!B:AA,21,0)</f>
        <v>https://onlinecourses.nptel.ac.in/noc24_ce90/preview</v>
      </c>
      <c r="W30" s="14" t="str">
        <f>VLOOKUP(B30,Overall!B:AA,22,0)</f>
        <v>noc24_ce90</v>
      </c>
      <c r="X30" s="20" t="str">
        <f>VLOOKUP(B30,Overall!B:AA,23,0)</f>
        <v>https://nptel.ac.in/courses/105104191</v>
      </c>
      <c r="Y30" s="19" t="str">
        <f>VLOOKUP(B30,Overall!B:AA,24,0)</f>
        <v>https://nptel.ac.in/courses/105104191</v>
      </c>
      <c r="Z30" s="14">
        <f>VLOOKUP(B30,Overall!B:AA,25,0)</f>
        <v>105104191</v>
      </c>
      <c r="AA30" s="14"/>
    </row>
    <row r="31" spans="1:27" x14ac:dyDescent="0.25">
      <c r="A31" s="45">
        <v>30</v>
      </c>
      <c r="B31" s="14" t="s">
        <v>1299</v>
      </c>
      <c r="C31" s="14" t="str">
        <f>VLOOKUP(B31,Overall!B:AA,2,0)</f>
        <v>Civil Engineering/Earthquake Engineering</v>
      </c>
      <c r="D31" s="14" t="str">
        <f>VLOOKUP(B31,Overall!B:AA,3,0)</f>
        <v>Earthquake Geotechnical Engineering</v>
      </c>
      <c r="E31" s="14" t="str">
        <f>VLOOKUP(B31,Overall!B:AA,4,0)</f>
        <v>Prof. B. K. Maheshwari</v>
      </c>
      <c r="F31" s="15" t="str">
        <f>VLOOKUP(B31,Overall!B:AA,5,0)</f>
        <v>IIT Roorkee</v>
      </c>
      <c r="G31" s="15" t="str">
        <f>VLOOKUP(B31,Overall!B:AA,6,0)</f>
        <v>IIT Roorkee</v>
      </c>
      <c r="H31" s="16" t="str">
        <f>VLOOKUP(B31,Overall!B:AA,7,0)</f>
        <v>12 Weeks</v>
      </c>
      <c r="I31" s="15" t="str">
        <f>VLOOKUP(B31,Overall!B:AA,8,0)</f>
        <v>Rerun</v>
      </c>
      <c r="J31" s="17">
        <f>VLOOKUP(B31,Overall!B:AA,9,0)</f>
        <v>45859</v>
      </c>
      <c r="K31" s="17">
        <f>VLOOKUP(B31,Overall!B:AA,10,0)</f>
        <v>45940</v>
      </c>
      <c r="L31" s="17">
        <f>VLOOKUP(B31,Overall!B:AA,11,0)</f>
        <v>45956</v>
      </c>
      <c r="M31" s="17">
        <f>VLOOKUP(B31,Overall!B:AA,12,0)</f>
        <v>45866</v>
      </c>
      <c r="N31" s="17">
        <f>VLOOKUP(B31,Overall!B:AA,13,0)</f>
        <v>45884</v>
      </c>
      <c r="O31" s="15" t="str">
        <f>VLOOKUP(B31,Overall!B:AA,14,0)</f>
        <v>UG/PG</v>
      </c>
      <c r="P31" s="15" t="str">
        <f>VLOOKUP(B31,Overall!B:AA,15,0)</f>
        <v>Elective</v>
      </c>
      <c r="Q31" s="15" t="str">
        <f>VLOOKUP(B31,Overall!B:AA,16,0)</f>
        <v>Yes</v>
      </c>
      <c r="R31" s="14">
        <f>VLOOKUP(B31,Overall!B:AA,17,0)</f>
        <v>0</v>
      </c>
      <c r="S31" s="20" t="str">
        <f>VLOOKUP(B31,Overall!B:AA,18,0)</f>
        <v>https://onlinecourses.nptel.ac.in/noc25_ce130/preview</v>
      </c>
      <c r="T31" s="14" t="str">
        <f>VLOOKUP(B31,Overall!B:AA,19,0)</f>
        <v>noc25_ce130</v>
      </c>
      <c r="U31" s="18" t="str">
        <f>VLOOKUP(B31,Overall!B:AA,20,0)</f>
        <v>https://onlinecourses.nptel.ac.in/noc24_ce75/preview</v>
      </c>
      <c r="V31" s="18" t="str">
        <f>VLOOKUP(B31,Overall!B:AA,21,0)</f>
        <v>https://onlinecourses.nptel.ac.in/noc24_ce75/preview</v>
      </c>
      <c r="W31" s="14" t="str">
        <f>VLOOKUP(B31,Overall!B:AA,22,0)</f>
        <v>noc24_ce75</v>
      </c>
      <c r="X31" s="20" t="str">
        <f>VLOOKUP(B31,Overall!B:AA,23,0)</f>
        <v>https://nptel.ac.in/courses/105107225</v>
      </c>
      <c r="Y31" s="19" t="str">
        <f>VLOOKUP(B31,Overall!B:AA,24,0)</f>
        <v>https://nptel.ac.in/courses/105107225</v>
      </c>
      <c r="Z31" s="14">
        <f>VLOOKUP(B31,Overall!B:AA,25,0)</f>
        <v>105107225</v>
      </c>
      <c r="AA31" s="14"/>
    </row>
    <row r="32" spans="1:27" x14ac:dyDescent="0.25">
      <c r="A32" s="45">
        <v>31</v>
      </c>
      <c r="B32" s="14" t="s">
        <v>1311</v>
      </c>
      <c r="C32" s="14" t="str">
        <f>VLOOKUP(B32,Overall!B:AA,2,0)</f>
        <v>Civil/ Structural Engineering</v>
      </c>
      <c r="D32" s="14" t="str">
        <f>VLOOKUP(B32,Overall!B:AA,3,0)</f>
        <v>Advanced Reinforced Concrete Design</v>
      </c>
      <c r="E32" s="14" t="str">
        <f>VLOOKUP(B32,Overall!B:AA,4,0)</f>
        <v>Prof. S. Suriya Prakash</v>
      </c>
      <c r="F32" s="15" t="str">
        <f>VLOOKUP(B32,Overall!B:AA,5,0)</f>
        <v>IIT Hyderabad</v>
      </c>
      <c r="G32" s="15" t="str">
        <f>VLOOKUP(B32,Overall!B:AA,6,0)</f>
        <v>IIT Madras</v>
      </c>
      <c r="H32" s="16" t="str">
        <f>VLOOKUP(B32,Overall!B:AA,7,0)</f>
        <v>12 Weeks</v>
      </c>
      <c r="I32" s="15" t="str">
        <f>VLOOKUP(B32,Overall!B:AA,8,0)</f>
        <v>Rerun</v>
      </c>
      <c r="J32" s="17">
        <f>VLOOKUP(B32,Overall!B:AA,9,0)</f>
        <v>45859</v>
      </c>
      <c r="K32" s="17">
        <f>VLOOKUP(B32,Overall!B:AA,10,0)</f>
        <v>45940</v>
      </c>
      <c r="L32" s="17">
        <f>VLOOKUP(B32,Overall!B:AA,11,0)</f>
        <v>45956</v>
      </c>
      <c r="M32" s="17">
        <f>VLOOKUP(B32,Overall!B:AA,12,0)</f>
        <v>45866</v>
      </c>
      <c r="N32" s="17">
        <f>VLOOKUP(B32,Overall!B:AA,13,0)</f>
        <v>45884</v>
      </c>
      <c r="O32" s="15" t="str">
        <f>VLOOKUP(B32,Overall!B:AA,14,0)</f>
        <v>PG</v>
      </c>
      <c r="P32" s="15" t="str">
        <f>VLOOKUP(B32,Overall!B:AA,15,0)</f>
        <v>Core</v>
      </c>
      <c r="Q32" s="15" t="str">
        <f>VLOOKUP(B32,Overall!B:AA,16,0)</f>
        <v>Yes</v>
      </c>
      <c r="R32" s="14" t="str">
        <f>VLOOKUP(B32,Overall!B:AA,17,0)</f>
        <v>Structural Design</v>
      </c>
      <c r="S32" s="20" t="str">
        <f>VLOOKUP(B32,Overall!B:AA,18,0)</f>
        <v>https://onlinecourses.nptel.ac.in/noc25_ce132/preview</v>
      </c>
      <c r="T32" s="14" t="str">
        <f>VLOOKUP(B32,Overall!B:AA,19,0)</f>
        <v>noc25_ce132</v>
      </c>
      <c r="U32" s="18" t="str">
        <f>VLOOKUP(B32,Overall!B:AA,20,0)</f>
        <v>https://onlinecourses.nptel.ac.in/noc24_ce99/preview</v>
      </c>
      <c r="V32" s="18" t="str">
        <f>VLOOKUP(B32,Overall!B:AA,21,0)</f>
        <v>https://onlinecourses.nptel.ac.in/noc24_ce99/preview</v>
      </c>
      <c r="W32" s="14" t="str">
        <f>VLOOKUP(B32,Overall!B:AA,22,0)</f>
        <v>noc24_ce99</v>
      </c>
      <c r="X32" s="20" t="str">
        <f>VLOOKUP(B32,Overall!B:AA,23,0)</f>
        <v>https://nptel.ac.in/courses/105106224</v>
      </c>
      <c r="Y32" s="19" t="str">
        <f>VLOOKUP(B32,Overall!B:AA,24,0)</f>
        <v>https://nptel.ac.in/courses/105106224</v>
      </c>
      <c r="Z32" s="14">
        <f>VLOOKUP(B32,Overall!B:AA,25,0)</f>
        <v>105106224</v>
      </c>
      <c r="AA32" s="14"/>
    </row>
    <row r="33" spans="1:27" x14ac:dyDescent="0.25">
      <c r="A33" s="45">
        <v>32</v>
      </c>
      <c r="B33" s="14" t="s">
        <v>1316</v>
      </c>
      <c r="C33" s="14" t="str">
        <f>VLOOKUP(B33,Overall!B:AA,2,0)</f>
        <v>Climate and Environmental Science and Technology</v>
      </c>
      <c r="D33" s="14" t="str">
        <f>VLOOKUP(B33,Overall!B:AA,3,0)</f>
        <v>An Introduction to Climate Dynamics, Variability and Monitoring</v>
      </c>
      <c r="E33" s="14" t="str">
        <f>VLOOKUP(B33,Overall!B:AA,4,0)</f>
        <v>Prof. Sayak Banerjee</v>
      </c>
      <c r="F33" s="15" t="str">
        <f>VLOOKUP(B33,Overall!B:AA,5,0)</f>
        <v>IIT Hyderabad</v>
      </c>
      <c r="G33" s="15" t="str">
        <f>VLOOKUP(B33,Overall!B:AA,6,0)</f>
        <v>IIT Madras</v>
      </c>
      <c r="H33" s="16" t="str">
        <f>VLOOKUP(B33,Overall!B:AA,7,0)</f>
        <v>12 Weeks</v>
      </c>
      <c r="I33" s="15" t="str">
        <f>VLOOKUP(B33,Overall!B:AA,8,0)</f>
        <v>Rerun</v>
      </c>
      <c r="J33" s="17">
        <f>VLOOKUP(B33,Overall!B:AA,9,0)</f>
        <v>45859</v>
      </c>
      <c r="K33" s="17">
        <f>VLOOKUP(B33,Overall!B:AA,10,0)</f>
        <v>45940</v>
      </c>
      <c r="L33" s="17">
        <f>VLOOKUP(B33,Overall!B:AA,11,0)</f>
        <v>45956</v>
      </c>
      <c r="M33" s="17">
        <f>VLOOKUP(B33,Overall!B:AA,12,0)</f>
        <v>45866</v>
      </c>
      <c r="N33" s="17">
        <f>VLOOKUP(B33,Overall!B:AA,13,0)</f>
        <v>45884</v>
      </c>
      <c r="O33" s="15" t="str">
        <f>VLOOKUP(B33,Overall!B:AA,14,0)</f>
        <v>UG/PG</v>
      </c>
      <c r="P33" s="15" t="str">
        <f>VLOOKUP(B33,Overall!B:AA,15,0)</f>
        <v>Elective</v>
      </c>
      <c r="Q33" s="15" t="str">
        <f>VLOOKUP(B33,Overall!B:AA,16,0)</f>
        <v>Yes</v>
      </c>
      <c r="R33" s="14">
        <f>VLOOKUP(B33,Overall!B:AA,17,0)</f>
        <v>0</v>
      </c>
      <c r="S33" s="20" t="str">
        <f>VLOOKUP(B33,Overall!B:AA,18,0)</f>
        <v>https://onlinecourses.nptel.ac.in/noc25_ce133/preview</v>
      </c>
      <c r="T33" s="14" t="str">
        <f>VLOOKUP(B33,Overall!B:AA,19,0)</f>
        <v>noc25_ce133</v>
      </c>
      <c r="U33" s="18" t="str">
        <f>VLOOKUP(B33,Overall!B:AA,20,0)</f>
        <v>https://onlinecourses.nptel.ac.in/noc24_ce100/preview</v>
      </c>
      <c r="V33" s="18" t="str">
        <f>VLOOKUP(B33,Overall!B:AA,21,0)</f>
        <v>https://onlinecourses.nptel.ac.in/noc24_ce100/preview</v>
      </c>
      <c r="W33" s="14" t="str">
        <f>VLOOKUP(B33,Overall!B:AA,22,0)</f>
        <v>noc24_ce100</v>
      </c>
      <c r="X33" s="20" t="str">
        <f>VLOOKUP(B33,Overall!B:AA,23,0)</f>
        <v>https://nptel.ac.in/courses/105106465</v>
      </c>
      <c r="Y33" s="19" t="str">
        <f>VLOOKUP(B33,Overall!B:AA,24,0)</f>
        <v>https://nptel.ac.in/courses/105106465</v>
      </c>
      <c r="Z33" s="14">
        <f>VLOOKUP(B33,Overall!B:AA,25,0)</f>
        <v>105106465</v>
      </c>
      <c r="AA33" s="14"/>
    </row>
    <row r="34" spans="1:27" x14ac:dyDescent="0.25">
      <c r="A34" s="45">
        <v>33</v>
      </c>
      <c r="B34" s="14" t="s">
        <v>1322</v>
      </c>
      <c r="C34" s="14" t="str">
        <f>VLOOKUP(B34,Overall!B:AA,2,0)</f>
        <v>Computer Science and Engineering</v>
      </c>
      <c r="D34" s="14" t="str">
        <f>VLOOKUP(B34,Overall!B:AA,3,0)</f>
        <v>Mobile Virtual Reality and Artificial Intelligence</v>
      </c>
      <c r="E34" s="14" t="str">
        <f>VLOOKUP(B34,Overall!B:AA,4,0)</f>
        <v>Prof. Varun Dutt</v>
      </c>
      <c r="F34" s="15" t="str">
        <f>VLOOKUP(B34,Overall!B:AA,5,0)</f>
        <v>IIT Mandi</v>
      </c>
      <c r="G34" s="15" t="str">
        <f>VLOOKUP(B34,Overall!B:AA,6,0)</f>
        <v>IIT Madras</v>
      </c>
      <c r="H34" s="16" t="str">
        <f>VLOOKUP(B34,Overall!B:AA,7,0)</f>
        <v>4 Weeks</v>
      </c>
      <c r="I34" s="15" t="str">
        <f>VLOOKUP(B34,Overall!B:AA,8,0)</f>
        <v>New</v>
      </c>
      <c r="J34" s="17">
        <f>VLOOKUP(B34,Overall!B:AA,9,0)</f>
        <v>45887</v>
      </c>
      <c r="K34" s="17">
        <f>VLOOKUP(B34,Overall!B:AA,10,0)</f>
        <v>45912</v>
      </c>
      <c r="L34" s="17">
        <f>VLOOKUP(B34,Overall!B:AA,11,0)</f>
        <v>45956</v>
      </c>
      <c r="M34" s="17">
        <f>VLOOKUP(B34,Overall!B:AA,12,0)</f>
        <v>45887</v>
      </c>
      <c r="N34" s="17">
        <f>VLOOKUP(B34,Overall!B:AA,13,0)</f>
        <v>45898</v>
      </c>
      <c r="O34" s="15" t="str">
        <f>VLOOKUP(B34,Overall!B:AA,14,0)</f>
        <v>UG/PG</v>
      </c>
      <c r="P34" s="15" t="str">
        <f>VLOOKUP(B34,Overall!B:AA,15,0)</f>
        <v>Elective</v>
      </c>
      <c r="Q34" s="15" t="str">
        <f>VLOOKUP(B34,Overall!B:AA,16,0)</f>
        <v>Yes</v>
      </c>
      <c r="R34" s="14">
        <f>VLOOKUP(B34,Overall!B:AA,17,0)</f>
        <v>0</v>
      </c>
      <c r="S34" s="20" t="str">
        <f>VLOOKUP(B34,Overall!B:AA,18,0)</f>
        <v>https://onlinecourses.nptel.ac.in/noc25_cs80/preview</v>
      </c>
      <c r="T34" s="14" t="str">
        <f>VLOOKUP(B34,Overall!B:AA,19,0)</f>
        <v>noc25_cs80</v>
      </c>
      <c r="U34" s="14">
        <f>VLOOKUP(B34,Overall!B:AA,20,0)</f>
        <v>0</v>
      </c>
      <c r="V34" s="14">
        <f>VLOOKUP(B34,Overall!B:AA,21,0)</f>
        <v>0</v>
      </c>
      <c r="W34" s="14">
        <f>VLOOKUP(B34,Overall!B:AA,22,0)</f>
        <v>0</v>
      </c>
      <c r="X34" s="20" t="str">
        <f>VLOOKUP(B34,Overall!B:AA,23,0)</f>
        <v>https://nptel.ac.in/courses/106106696</v>
      </c>
      <c r="Y34" s="19" t="str">
        <f>VLOOKUP(B34,Overall!B:AA,24,0)</f>
        <v>https://nptel.ac.in/courses/106106696</v>
      </c>
      <c r="Z34" s="14" t="str">
        <f>VLOOKUP(B34,Overall!B:AA,25,0)</f>
        <v>106106696</v>
      </c>
      <c r="AA34" s="14"/>
    </row>
    <row r="35" spans="1:27" x14ac:dyDescent="0.25">
      <c r="A35" s="45">
        <v>34</v>
      </c>
      <c r="B35" s="14" t="s">
        <v>1356</v>
      </c>
      <c r="C35" s="14" t="str">
        <f>VLOOKUP(B35,Overall!B:AA,2,0)</f>
        <v>Computer Science &amp; Engineering, Electrical Engineering, Mathematics</v>
      </c>
      <c r="D35" s="14" t="str">
        <f>VLOOKUP(B35,Overall!B:AA,3,0)</f>
        <v>Distributed Optimization and Machine Learning</v>
      </c>
      <c r="E35" s="14" t="str">
        <f>VLOOKUP(B35,Overall!B:AA,4,0)</f>
        <v>Prof. Mayank Baranwal</v>
      </c>
      <c r="F35" s="15" t="str">
        <f>VLOOKUP(B35,Overall!B:AA,5,0)</f>
        <v>IIT Bombay</v>
      </c>
      <c r="G35" s="15" t="str">
        <f>VLOOKUP(B35,Overall!B:AA,6,0)</f>
        <v>IIT Bombay</v>
      </c>
      <c r="H35" s="16" t="str">
        <f>VLOOKUP(B35,Overall!B:AA,7,0)</f>
        <v>12 Weeks</v>
      </c>
      <c r="I35" s="15" t="str">
        <f>VLOOKUP(B35,Overall!B:AA,8,0)</f>
        <v>Rerun</v>
      </c>
      <c r="J35" s="17">
        <f>VLOOKUP(B35,Overall!B:AA,9,0)</f>
        <v>45859</v>
      </c>
      <c r="K35" s="17">
        <f>VLOOKUP(B35,Overall!B:AA,10,0)</f>
        <v>45940</v>
      </c>
      <c r="L35" s="17">
        <f>VLOOKUP(B35,Overall!B:AA,11,0)</f>
        <v>45956</v>
      </c>
      <c r="M35" s="17">
        <f>VLOOKUP(B35,Overall!B:AA,12,0)</f>
        <v>45866</v>
      </c>
      <c r="N35" s="17">
        <f>VLOOKUP(B35,Overall!B:AA,13,0)</f>
        <v>45884</v>
      </c>
      <c r="O35" s="15" t="str">
        <f>VLOOKUP(B35,Overall!B:AA,14,0)</f>
        <v>PG</v>
      </c>
      <c r="P35" s="15" t="str">
        <f>VLOOKUP(B35,Overall!B:AA,15,0)</f>
        <v>Elective</v>
      </c>
      <c r="Q35" s="15" t="str">
        <f>VLOOKUP(B35,Overall!B:AA,16,0)</f>
        <v>Yes</v>
      </c>
      <c r="R35" s="14" t="str">
        <f>VLOOKUP(B35,Overall!B:AA,17,0)</f>
        <v>Communication and Signal Processing
Control and Instrumentation</v>
      </c>
      <c r="S35" s="20" t="str">
        <f>VLOOKUP(B35,Overall!B:AA,18,0)</f>
        <v>https://onlinecourses.nptel.ac.in/noc25_cs86/preview</v>
      </c>
      <c r="T35" s="14" t="str">
        <f>VLOOKUP(B35,Overall!B:AA,19,0)</f>
        <v>noc25_cs86</v>
      </c>
      <c r="U35" s="18" t="str">
        <f>VLOOKUP(B35,Overall!B:AA,20,0)</f>
        <v>https://onlinecourses.nptel.ac.in/noc24_cs86/preview</v>
      </c>
      <c r="V35" s="18" t="str">
        <f>VLOOKUP(B35,Overall!B:AA,21,0)</f>
        <v>https://onlinecourses.nptel.ac.in/noc24_cs86/preview</v>
      </c>
      <c r="W35" s="14" t="str">
        <f>VLOOKUP(B35,Overall!B:AA,22,0)</f>
        <v>noc24_cs86</v>
      </c>
      <c r="X35" s="20" t="str">
        <f>VLOOKUP(B35,Overall!B:AA,23,0)</f>
        <v>https://nptel.ac.in/courses/106101466</v>
      </c>
      <c r="Y35" s="19" t="str">
        <f>VLOOKUP(B35,Overall!B:AA,24,0)</f>
        <v>https://nptel.ac.in/courses/106101466</v>
      </c>
      <c r="Z35" s="14">
        <f>VLOOKUP(B35,Overall!B:AA,25,0)</f>
        <v>106101466</v>
      </c>
      <c r="AA35" s="14"/>
    </row>
    <row r="36" spans="1:27" x14ac:dyDescent="0.25">
      <c r="A36" s="45">
        <v>35</v>
      </c>
      <c r="B36" s="14" t="s">
        <v>1371</v>
      </c>
      <c r="C36" s="14" t="str">
        <f>VLOOKUP(B36,Overall!B:AA,2,0)</f>
        <v>Computer Science and Engineering</v>
      </c>
      <c r="D36" s="14" t="str">
        <f>VLOOKUP(B36,Overall!B:AA,3,0)</f>
        <v>Artificial Intelligence: Search Methods for Problem Solving</v>
      </c>
      <c r="E36" s="14" t="str">
        <f>VLOOKUP(B36,Overall!B:AA,4,0)</f>
        <v>Prof. Deepak Khemani</v>
      </c>
      <c r="F36" s="15" t="str">
        <f>VLOOKUP(B36,Overall!B:AA,5,0)</f>
        <v>IIT Madras</v>
      </c>
      <c r="G36" s="15" t="str">
        <f>VLOOKUP(B36,Overall!B:AA,6,0)</f>
        <v>IIT Madras</v>
      </c>
      <c r="H36" s="16" t="str">
        <f>VLOOKUP(B36,Overall!B:AA,7,0)</f>
        <v>12 Weeks</v>
      </c>
      <c r="I36" s="15" t="str">
        <f>VLOOKUP(B36,Overall!B:AA,8,0)</f>
        <v>Rerun</v>
      </c>
      <c r="J36" s="17">
        <f>VLOOKUP(B36,Overall!B:AA,9,0)</f>
        <v>45859</v>
      </c>
      <c r="K36" s="17">
        <f>VLOOKUP(B36,Overall!B:AA,10,0)</f>
        <v>45940</v>
      </c>
      <c r="L36" s="17">
        <f>VLOOKUP(B36,Overall!B:AA,11,0)</f>
        <v>45956</v>
      </c>
      <c r="M36" s="17">
        <f>VLOOKUP(B36,Overall!B:AA,12,0)</f>
        <v>45866</v>
      </c>
      <c r="N36" s="17">
        <f>VLOOKUP(B36,Overall!B:AA,13,0)</f>
        <v>45884</v>
      </c>
      <c r="O36" s="15" t="str">
        <f>VLOOKUP(B36,Overall!B:AA,14,0)</f>
        <v>UG</v>
      </c>
      <c r="P36" s="15" t="str">
        <f>VLOOKUP(B36,Overall!B:AA,15,0)</f>
        <v>Elective</v>
      </c>
      <c r="Q36" s="15" t="str">
        <f>VLOOKUP(B36,Overall!B:AA,16,0)</f>
        <v>Yes</v>
      </c>
      <c r="R36" s="14" t="str">
        <f>VLOOKUP(B36,Overall!B:AA,17,0)</f>
        <v>Artificial Intelligence
Data Science</v>
      </c>
      <c r="S36" s="20" t="str">
        <f>VLOOKUP(B36,Overall!B:AA,18,0)</f>
        <v>https://onlinecourses.nptel.ac.in/noc25_cs88/preview</v>
      </c>
      <c r="T36" s="14" t="str">
        <f>VLOOKUP(B36,Overall!B:AA,19,0)</f>
        <v>noc25_cs88</v>
      </c>
      <c r="U36" s="18" t="str">
        <f>VLOOKUP(B36,Overall!B:AA,20,0)</f>
        <v>https://onlinecourses.nptel.ac.in/noc24_cs88/preview</v>
      </c>
      <c r="V36" s="18" t="str">
        <f>VLOOKUP(B36,Overall!B:AA,21,0)</f>
        <v>https://onlinecourses.nptel.ac.in/noc24_cs88/preview</v>
      </c>
      <c r="W36" s="14" t="str">
        <f>VLOOKUP(B36,Overall!B:AA,22,0)</f>
        <v>noc24_cs88</v>
      </c>
      <c r="X36" s="20" t="str">
        <f>VLOOKUP(B36,Overall!B:AA,23,0)</f>
        <v>https://nptel.ac.in/courses/106106226</v>
      </c>
      <c r="Y36" s="19" t="str">
        <f>VLOOKUP(B36,Overall!B:AA,24,0)</f>
        <v>https://nptel.ac.in/courses/106106226</v>
      </c>
      <c r="Z36" s="14">
        <f>VLOOKUP(B36,Overall!B:AA,25,0)</f>
        <v>106106226</v>
      </c>
      <c r="AA36" s="14"/>
    </row>
    <row r="37" spans="1:27" x14ac:dyDescent="0.25">
      <c r="A37" s="45">
        <v>36</v>
      </c>
      <c r="B37" s="14" t="s">
        <v>1423</v>
      </c>
      <c r="C37" s="14" t="str">
        <f>VLOOKUP(B37,Overall!B:AA,2,0)</f>
        <v>Computer Science and Engineering</v>
      </c>
      <c r="D37" s="14" t="str">
        <f>VLOOKUP(B37,Overall!B:AA,3,0)</f>
        <v>Getting Started with Competitive Programming</v>
      </c>
      <c r="E37" s="14" t="str">
        <f>VLOOKUP(B37,Overall!B:AA,4,0)</f>
        <v>Prof. Neeldhara Misra</v>
      </c>
      <c r="F37" s="15" t="str">
        <f>VLOOKUP(B37,Overall!B:AA,5,0)</f>
        <v>IIT Gandhinagar</v>
      </c>
      <c r="G37" s="15" t="str">
        <f>VLOOKUP(B37,Overall!B:AA,6,0)</f>
        <v>IIT Madras</v>
      </c>
      <c r="H37" s="16" t="str">
        <f>VLOOKUP(B37,Overall!B:AA,7,0)</f>
        <v>12 Weeks</v>
      </c>
      <c r="I37" s="15" t="str">
        <f>VLOOKUP(B37,Overall!B:AA,8,0)</f>
        <v>Rerun</v>
      </c>
      <c r="J37" s="17">
        <f>VLOOKUP(B37,Overall!B:AA,9,0)</f>
        <v>45859</v>
      </c>
      <c r="K37" s="17">
        <f>VLOOKUP(B37,Overall!B:AA,10,0)</f>
        <v>45940</v>
      </c>
      <c r="L37" s="17">
        <f>VLOOKUP(B37,Overall!B:AA,11,0)</f>
        <v>45956</v>
      </c>
      <c r="M37" s="17">
        <f>VLOOKUP(B37,Overall!B:AA,12,0)</f>
        <v>45866</v>
      </c>
      <c r="N37" s="17">
        <f>VLOOKUP(B37,Overall!B:AA,13,0)</f>
        <v>45884</v>
      </c>
      <c r="O37" s="15" t="str">
        <f>VLOOKUP(B37,Overall!B:AA,14,0)</f>
        <v>UG</v>
      </c>
      <c r="P37" s="15" t="str">
        <f>VLOOKUP(B37,Overall!B:AA,15,0)</f>
        <v>Elective</v>
      </c>
      <c r="Q37" s="15" t="str">
        <f>VLOOKUP(B37,Overall!B:AA,16,0)</f>
        <v>Yes</v>
      </c>
      <c r="R37" s="14">
        <f>VLOOKUP(B37,Overall!B:AA,17,0)</f>
        <v>0</v>
      </c>
      <c r="S37" s="20" t="str">
        <f>VLOOKUP(B37,Overall!B:AA,18,0)</f>
        <v>https://onlinecourses.nptel.ac.in/noc25_cs97/preview</v>
      </c>
      <c r="T37" s="14" t="str">
        <f>VLOOKUP(B37,Overall!B:AA,19,0)</f>
        <v>noc25_cs97</v>
      </c>
      <c r="U37" s="18" t="str">
        <f>VLOOKUP(B37,Overall!B:AA,20,0)</f>
        <v>https://onlinecourses.nptel.ac.in/noc25_cs36/preview</v>
      </c>
      <c r="V37" s="18" t="str">
        <f>VLOOKUP(B37,Overall!B:AA,21,0)</f>
        <v>https://onlinecourses.nptel.ac.in/noc25_cs36/preview</v>
      </c>
      <c r="W37" s="14" t="str">
        <f>VLOOKUP(B37,Overall!B:AA,22,0)</f>
        <v>noc25_cs36</v>
      </c>
      <c r="X37" s="20" t="str">
        <f>VLOOKUP(B37,Overall!B:AA,23,0)</f>
        <v>https://nptel.ac.in/courses/106106231</v>
      </c>
      <c r="Y37" s="19" t="str">
        <f>VLOOKUP(B37,Overall!B:AA,24,0)</f>
        <v>https://nptel.ac.in/courses/106106231</v>
      </c>
      <c r="Z37" s="14">
        <f>VLOOKUP(B37,Overall!B:AA,25,0)</f>
        <v>106106231</v>
      </c>
      <c r="AA37" s="14"/>
    </row>
    <row r="38" spans="1:27" x14ac:dyDescent="0.25">
      <c r="A38" s="45">
        <v>37</v>
      </c>
      <c r="B38" s="14" t="s">
        <v>1440</v>
      </c>
      <c r="C38" s="14" t="str">
        <f>VLOOKUP(B38,Overall!B:AA,2,0)</f>
        <v>Computer Science and Engineering</v>
      </c>
      <c r="D38" s="14" t="str">
        <f>VLOOKUP(B38,Overall!B:AA,3,0)</f>
        <v>Social Network Analysis</v>
      </c>
      <c r="E38" s="14" t="str">
        <f>VLOOKUP(B38,Overall!B:AA,4,0)</f>
        <v>Prof. Tanmoy Chakraborty</v>
      </c>
      <c r="F38" s="15" t="str">
        <f>VLOOKUP(B38,Overall!B:AA,5,0)</f>
        <v>IIT Delhi</v>
      </c>
      <c r="G38" s="15" t="str">
        <f>VLOOKUP(B38,Overall!B:AA,6,0)</f>
        <v>IIT Delhi</v>
      </c>
      <c r="H38" s="16" t="str">
        <f>VLOOKUP(B38,Overall!B:AA,7,0)</f>
        <v>12 Weeks</v>
      </c>
      <c r="I38" s="15" t="str">
        <f>VLOOKUP(B38,Overall!B:AA,8,0)</f>
        <v>Rerun</v>
      </c>
      <c r="J38" s="17">
        <f>VLOOKUP(B38,Overall!B:AA,9,0)</f>
        <v>45859</v>
      </c>
      <c r="K38" s="17">
        <f>VLOOKUP(B38,Overall!B:AA,10,0)</f>
        <v>45940</v>
      </c>
      <c r="L38" s="17">
        <f>VLOOKUP(B38,Overall!B:AA,11,0)</f>
        <v>45956</v>
      </c>
      <c r="M38" s="17">
        <f>VLOOKUP(B38,Overall!B:AA,12,0)</f>
        <v>45866</v>
      </c>
      <c r="N38" s="17">
        <f>VLOOKUP(B38,Overall!B:AA,13,0)</f>
        <v>45884</v>
      </c>
      <c r="O38" s="15" t="str">
        <f>VLOOKUP(B38,Overall!B:AA,14,0)</f>
        <v>UG/PG</v>
      </c>
      <c r="P38" s="15" t="str">
        <f>VLOOKUP(B38,Overall!B:AA,15,0)</f>
        <v>Elective</v>
      </c>
      <c r="Q38" s="15" t="str">
        <f>VLOOKUP(B38,Overall!B:AA,16,0)</f>
        <v>Yes</v>
      </c>
      <c r="R38" s="14">
        <f>VLOOKUP(B38,Overall!B:AA,17,0)</f>
        <v>0</v>
      </c>
      <c r="S38" s="20" t="str">
        <f>VLOOKUP(B38,Overall!B:AA,18,0)</f>
        <v>https://onlinecourses.nptel.ac.in/noc25_cs100/preview</v>
      </c>
      <c r="T38" s="14" t="str">
        <f>VLOOKUP(B38,Overall!B:AA,19,0)</f>
        <v>noc25_cs100</v>
      </c>
      <c r="U38" s="18" t="str">
        <f>VLOOKUP(B38,Overall!B:AA,20,0)</f>
        <v>https://onlinecourses.nptel.ac.in/noc24_cs90/preview</v>
      </c>
      <c r="V38" s="18" t="str">
        <f>VLOOKUP(B38,Overall!B:AA,21,0)</f>
        <v>https://onlinecourses.nptel.ac.in/noc24_cs90/preview</v>
      </c>
      <c r="W38" s="14" t="str">
        <f>VLOOKUP(B38,Overall!B:AA,22,0)</f>
        <v>noc24_cs90</v>
      </c>
      <c r="X38" s="20" t="str">
        <f>VLOOKUP(B38,Overall!B:AA,23,0)</f>
        <v>https://nptel.ac.in/courses/106106239</v>
      </c>
      <c r="Y38" s="19" t="str">
        <f>VLOOKUP(B38,Overall!B:AA,24,0)</f>
        <v>https://nptel.ac.in/courses/106106239</v>
      </c>
      <c r="Z38" s="14">
        <f>VLOOKUP(B38,Overall!B:AA,25,0)</f>
        <v>106106239</v>
      </c>
      <c r="AA38" s="14"/>
    </row>
    <row r="39" spans="1:27" x14ac:dyDescent="0.25">
      <c r="A39" s="45">
        <v>38</v>
      </c>
      <c r="B39" s="14" t="s">
        <v>1481</v>
      </c>
      <c r="C39" s="14" t="str">
        <f>VLOOKUP(B39,Overall!B:AA,2,0)</f>
        <v>Computer Science and Engineering</v>
      </c>
      <c r="D39" s="14" t="str">
        <f>VLOOKUP(B39,Overall!B:AA,3,0)</f>
        <v>Software Engineering</v>
      </c>
      <c r="E39" s="14" t="str">
        <f>VLOOKUP(B39,Overall!B:AA,4,0)</f>
        <v>Prof. Rajib Mall</v>
      </c>
      <c r="F39" s="15" t="str">
        <f>VLOOKUP(B39,Overall!B:AA,5,0)</f>
        <v>IIT Kharagpur</v>
      </c>
      <c r="G39" s="15" t="str">
        <f>VLOOKUP(B39,Overall!B:AA,6,0)</f>
        <v>IIT Kharagpur</v>
      </c>
      <c r="H39" s="16" t="str">
        <f>VLOOKUP(B39,Overall!B:AA,7,0)</f>
        <v>12 Weeks</v>
      </c>
      <c r="I39" s="15" t="str">
        <f>VLOOKUP(B39,Overall!B:AA,8,0)</f>
        <v>Rerun</v>
      </c>
      <c r="J39" s="17">
        <f>VLOOKUP(B39,Overall!B:AA,9,0)</f>
        <v>45859</v>
      </c>
      <c r="K39" s="17">
        <f>VLOOKUP(B39,Overall!B:AA,10,0)</f>
        <v>45940</v>
      </c>
      <c r="L39" s="17">
        <f>VLOOKUP(B39,Overall!B:AA,11,0)</f>
        <v>45956</v>
      </c>
      <c r="M39" s="17">
        <f>VLOOKUP(B39,Overall!B:AA,12,0)</f>
        <v>45866</v>
      </c>
      <c r="N39" s="17">
        <f>VLOOKUP(B39,Overall!B:AA,13,0)</f>
        <v>45884</v>
      </c>
      <c r="O39" s="15" t="str">
        <f>VLOOKUP(B39,Overall!B:AA,14,0)</f>
        <v>PG</v>
      </c>
      <c r="P39" s="15" t="str">
        <f>VLOOKUP(B39,Overall!B:AA,15,0)</f>
        <v>Elective</v>
      </c>
      <c r="Q39" s="15" t="str">
        <f>VLOOKUP(B39,Overall!B:AA,16,0)</f>
        <v>Yes</v>
      </c>
      <c r="R39" s="14">
        <f>VLOOKUP(B39,Overall!B:AA,17,0)</f>
        <v>0</v>
      </c>
      <c r="S39" s="20" t="str">
        <f>VLOOKUP(B39,Overall!B:AA,18,0)</f>
        <v>https://onlinecourses.nptel.ac.in/noc25_cs108/preview</v>
      </c>
      <c r="T39" s="14" t="str">
        <f>VLOOKUP(B39,Overall!B:AA,19,0)</f>
        <v>noc25_cs108</v>
      </c>
      <c r="U39" s="18" t="str">
        <f>VLOOKUP(B39,Overall!B:AA,20,0)</f>
        <v>https://onlinecourses.nptel.ac.in/noc24_cs119/preview</v>
      </c>
      <c r="V39" s="18" t="str">
        <f>VLOOKUP(B39,Overall!B:AA,21,0)</f>
        <v>https://onlinecourses.nptel.ac.in/noc24_cs119/preview</v>
      </c>
      <c r="W39" s="14" t="str">
        <f>VLOOKUP(B39,Overall!B:AA,22,0)</f>
        <v>noc24_cs119</v>
      </c>
      <c r="X39" s="20" t="str">
        <f>VLOOKUP(B39,Overall!B:AA,23,0)</f>
        <v>https://nptel.ac.in/courses/106105182</v>
      </c>
      <c r="Y39" s="19" t="str">
        <f>VLOOKUP(B39,Overall!B:AA,24,0)</f>
        <v>https://nptel.ac.in/courses/106105182</v>
      </c>
      <c r="Z39" s="14">
        <f>VLOOKUP(B39,Overall!B:AA,25,0)</f>
        <v>106105182</v>
      </c>
      <c r="AA39" s="14"/>
    </row>
    <row r="40" spans="1:27" x14ac:dyDescent="0.25">
      <c r="A40" s="45">
        <v>39</v>
      </c>
      <c r="B40" s="14" t="s">
        <v>1486</v>
      </c>
      <c r="C40" s="14" t="str">
        <f>VLOOKUP(B40,Overall!B:AA,2,0)</f>
        <v>Computer Science and Engineering</v>
      </c>
      <c r="D40" s="14" t="str">
        <f>VLOOKUP(B40,Overall!B:AA,3,0)</f>
        <v>Software Project Management</v>
      </c>
      <c r="E40" s="14" t="str">
        <f>VLOOKUP(B40,Overall!B:AA,4,0)</f>
        <v>Prof. Rajib Mall,
Prof. Durga Prasad Mohapatra</v>
      </c>
      <c r="F40" s="15" t="str">
        <f>VLOOKUP(B40,Overall!B:AA,5,0)</f>
        <v>IIT Kharagpur</v>
      </c>
      <c r="G40" s="15" t="str">
        <f>VLOOKUP(B40,Overall!B:AA,6,0)</f>
        <v>IIT Kharagpur</v>
      </c>
      <c r="H40" s="16" t="str">
        <f>VLOOKUP(B40,Overall!B:AA,7,0)</f>
        <v>12 Weeks</v>
      </c>
      <c r="I40" s="15" t="str">
        <f>VLOOKUP(B40,Overall!B:AA,8,0)</f>
        <v>Rerun</v>
      </c>
      <c r="J40" s="17">
        <f>VLOOKUP(B40,Overall!B:AA,9,0)</f>
        <v>45859</v>
      </c>
      <c r="K40" s="17">
        <f>VLOOKUP(B40,Overall!B:AA,10,0)</f>
        <v>45940</v>
      </c>
      <c r="L40" s="17">
        <f>VLOOKUP(B40,Overall!B:AA,11,0)</f>
        <v>45956</v>
      </c>
      <c r="M40" s="17">
        <f>VLOOKUP(B40,Overall!B:AA,12,0)</f>
        <v>45866</v>
      </c>
      <c r="N40" s="17">
        <f>VLOOKUP(B40,Overall!B:AA,13,0)</f>
        <v>45884</v>
      </c>
      <c r="O40" s="15" t="str">
        <f>VLOOKUP(B40,Overall!B:AA,14,0)</f>
        <v>PG</v>
      </c>
      <c r="P40" s="15" t="str">
        <f>VLOOKUP(B40,Overall!B:AA,15,0)</f>
        <v>Elective</v>
      </c>
      <c r="Q40" s="15" t="str">
        <f>VLOOKUP(B40,Overall!B:AA,16,0)</f>
        <v>Yes</v>
      </c>
      <c r="R40" s="14">
        <f>VLOOKUP(B40,Overall!B:AA,17,0)</f>
        <v>0</v>
      </c>
      <c r="S40" s="20" t="str">
        <f>VLOOKUP(B40,Overall!B:AA,18,0)</f>
        <v>https://onlinecourses.nptel.ac.in/noc25_cs109/preview</v>
      </c>
      <c r="T40" s="14" t="str">
        <f>VLOOKUP(B40,Overall!B:AA,19,0)</f>
        <v>noc25_cs109</v>
      </c>
      <c r="U40" s="18" t="str">
        <f>VLOOKUP(B40,Overall!B:AA,20,0)</f>
        <v>https://onlinecourses.nptel.ac.in/noc22_cs107/preview</v>
      </c>
      <c r="V40" s="18" t="str">
        <f>VLOOKUP(B40,Overall!B:AA,21,0)</f>
        <v>https://onlinecourses.nptel.ac.in/noc22_cs107/preview</v>
      </c>
      <c r="W40" s="14" t="str">
        <f>VLOOKUP(B40,Overall!B:AA,22,0)</f>
        <v>noc22_cs107</v>
      </c>
      <c r="X40" s="20" t="str">
        <f>VLOOKUP(B40,Overall!B:AA,23,0)</f>
        <v>https://nptel.ac.in/courses/106105218</v>
      </c>
      <c r="Y40" s="19" t="str">
        <f>VLOOKUP(B40,Overall!B:AA,24,0)</f>
        <v>https://nptel.ac.in/courses/106105218</v>
      </c>
      <c r="Z40" s="14">
        <f>VLOOKUP(B40,Overall!B:AA,25,0)</f>
        <v>106105218</v>
      </c>
      <c r="AA40" s="14"/>
    </row>
    <row r="41" spans="1:27" x14ac:dyDescent="0.25">
      <c r="A41" s="45">
        <v>40</v>
      </c>
      <c r="B41" s="14" t="s">
        <v>1502</v>
      </c>
      <c r="C41" s="14" t="str">
        <f>VLOOKUP(B41,Overall!B:AA,2,0)</f>
        <v>Computer Science and Engineering</v>
      </c>
      <c r="D41" s="14" t="str">
        <f>VLOOKUP(B41,Overall!B:AA,3,0)</f>
        <v>Human Computer Interaction (In Hindi)</v>
      </c>
      <c r="E41" s="14" t="str">
        <f>VLOOKUP(B41,Overall!B:AA,4,0)</f>
        <v>Prof. Rajiv Ratn Shah</v>
      </c>
      <c r="F41" s="15" t="str">
        <f>VLOOKUP(B41,Overall!B:AA,5,0)</f>
        <v>IIIT Delhi</v>
      </c>
      <c r="G41" s="15" t="str">
        <f>VLOOKUP(B41,Overall!B:AA,6,0)</f>
        <v>IIT Madras</v>
      </c>
      <c r="H41" s="16" t="str">
        <f>VLOOKUP(B41,Overall!B:AA,7,0)</f>
        <v>12 Weeks</v>
      </c>
      <c r="I41" s="15" t="str">
        <f>VLOOKUP(B41,Overall!B:AA,8,0)</f>
        <v>New</v>
      </c>
      <c r="J41" s="17">
        <f>VLOOKUP(B41,Overall!B:AA,9,0)</f>
        <v>45859</v>
      </c>
      <c r="K41" s="17">
        <f>VLOOKUP(B41,Overall!B:AA,10,0)</f>
        <v>45940</v>
      </c>
      <c r="L41" s="17">
        <f>VLOOKUP(B41,Overall!B:AA,11,0)</f>
        <v>45956</v>
      </c>
      <c r="M41" s="17">
        <f>VLOOKUP(B41,Overall!B:AA,12,0)</f>
        <v>45866</v>
      </c>
      <c r="N41" s="17">
        <f>VLOOKUP(B41,Overall!B:AA,13,0)</f>
        <v>45884</v>
      </c>
      <c r="O41" s="15" t="str">
        <f>VLOOKUP(B41,Overall!B:AA,14,0)</f>
        <v>UG</v>
      </c>
      <c r="P41" s="15" t="str">
        <f>VLOOKUP(B41,Overall!B:AA,15,0)</f>
        <v>Core</v>
      </c>
      <c r="Q41" s="15" t="str">
        <f>VLOOKUP(B41,Overall!B:AA,16,0)</f>
        <v>No</v>
      </c>
      <c r="R41" s="14">
        <f>VLOOKUP(B41,Overall!B:AA,17,0)</f>
        <v>0</v>
      </c>
      <c r="S41" s="20" t="str">
        <f>VLOOKUP(B41,Overall!B:AA,18,0)</f>
        <v>https://onlinecourses.nptel.ac.in/noc25_cs112/preview</v>
      </c>
      <c r="T41" s="14" t="str">
        <f>VLOOKUP(B41,Overall!B:AA,19,0)</f>
        <v>noc25_cs112</v>
      </c>
      <c r="U41" s="14">
        <f>VLOOKUP(B41,Overall!B:AA,20,0)</f>
        <v>0</v>
      </c>
      <c r="V41" s="14">
        <f>VLOOKUP(B41,Overall!B:AA,21,0)</f>
        <v>0</v>
      </c>
      <c r="W41" s="14">
        <f>VLOOKUP(B41,Overall!B:AA,22,0)</f>
        <v>0</v>
      </c>
      <c r="X41" s="20" t="str">
        <f>VLOOKUP(B41,Overall!B:AA,23,0)</f>
        <v>https://nptel.ac.in/courses/106106701</v>
      </c>
      <c r="Y41" s="19" t="str">
        <f>VLOOKUP(B41,Overall!B:AA,24,0)</f>
        <v>https://nptel.ac.in/courses/106106701</v>
      </c>
      <c r="Z41" s="14" t="str">
        <f>VLOOKUP(B41,Overall!B:AA,25,0)</f>
        <v>106106701</v>
      </c>
      <c r="AA41" s="14"/>
    </row>
    <row r="42" spans="1:27" x14ac:dyDescent="0.25">
      <c r="A42" s="45">
        <v>41</v>
      </c>
      <c r="B42" s="14" t="s">
        <v>1508</v>
      </c>
      <c r="C42" s="14" t="str">
        <f>VLOOKUP(B42,Overall!B:AA,2,0)</f>
        <v>Computer Science and Engineering</v>
      </c>
      <c r="D42" s="14" t="str">
        <f>VLOOKUP(B42,Overall!B:AA,3,0)</f>
        <v>Software Testing</v>
      </c>
      <c r="E42" s="14" t="str">
        <f>VLOOKUP(B42,Overall!B:AA,4,0)</f>
        <v>Prof. Meenakshi D'souza</v>
      </c>
      <c r="F42" s="15" t="str">
        <f>VLOOKUP(B42,Overall!B:AA,5,0)</f>
        <v>IIIT Bangalore</v>
      </c>
      <c r="G42" s="15" t="str">
        <f>VLOOKUP(B42,Overall!B:AA,6,0)</f>
        <v>IIT Madras</v>
      </c>
      <c r="H42" s="16" t="str">
        <f>VLOOKUP(B42,Overall!B:AA,7,0)</f>
        <v>12 Weeks</v>
      </c>
      <c r="I42" s="15" t="str">
        <f>VLOOKUP(B42,Overall!B:AA,8,0)</f>
        <v>Rerun</v>
      </c>
      <c r="J42" s="17">
        <f>VLOOKUP(B42,Overall!B:AA,9,0)</f>
        <v>45859</v>
      </c>
      <c r="K42" s="17">
        <f>VLOOKUP(B42,Overall!B:AA,10,0)</f>
        <v>45940</v>
      </c>
      <c r="L42" s="17">
        <f>VLOOKUP(B42,Overall!B:AA,11,0)</f>
        <v>45956</v>
      </c>
      <c r="M42" s="17">
        <f>VLOOKUP(B42,Overall!B:AA,12,0)</f>
        <v>45866</v>
      </c>
      <c r="N42" s="17">
        <f>VLOOKUP(B42,Overall!B:AA,13,0)</f>
        <v>45884</v>
      </c>
      <c r="O42" s="15" t="str">
        <f>VLOOKUP(B42,Overall!B:AA,14,0)</f>
        <v>UG/PG</v>
      </c>
      <c r="P42" s="15" t="str">
        <f>VLOOKUP(B42,Overall!B:AA,15,0)</f>
        <v>Elective</v>
      </c>
      <c r="Q42" s="15" t="str">
        <f>VLOOKUP(B42,Overall!B:AA,16,0)</f>
        <v>Yes</v>
      </c>
      <c r="R42" s="14">
        <f>VLOOKUP(B42,Overall!B:AA,17,0)</f>
        <v>0</v>
      </c>
      <c r="S42" s="20" t="str">
        <f>VLOOKUP(B42,Overall!B:AA,18,0)</f>
        <v>https://onlinecourses.nptel.ac.in/noc25_cs113/preview</v>
      </c>
      <c r="T42" s="14" t="str">
        <f>VLOOKUP(B42,Overall!B:AA,19,0)</f>
        <v>noc25_cs113</v>
      </c>
      <c r="U42" s="18" t="str">
        <f>VLOOKUP(B42,Overall!B:AA,20,0)</f>
        <v>https://onlinecourses.nptel.ac.in/noc24_cs91/preview</v>
      </c>
      <c r="V42" s="18" t="str">
        <f>VLOOKUP(B42,Overall!B:AA,21,0)</f>
        <v>https://onlinecourses.nptel.ac.in/noc24_cs91/preview</v>
      </c>
      <c r="W42" s="14" t="str">
        <f>VLOOKUP(B42,Overall!B:AA,22,0)</f>
        <v>noc24_cs91</v>
      </c>
      <c r="X42" s="20" t="str">
        <f>VLOOKUP(B42,Overall!B:AA,23,0)</f>
        <v>https://nptel.ac.in/courses/106101163</v>
      </c>
      <c r="Y42" s="19" t="str">
        <f>VLOOKUP(B42,Overall!B:AA,24,0)</f>
        <v>https://nptel.ac.in/courses/106101163</v>
      </c>
      <c r="Z42" s="14">
        <f>VLOOKUP(B42,Overall!B:AA,25,0)</f>
        <v>106101163</v>
      </c>
      <c r="AA42" s="14"/>
    </row>
    <row r="43" spans="1:27" x14ac:dyDescent="0.25">
      <c r="A43" s="45">
        <v>42</v>
      </c>
      <c r="B43" s="14" t="s">
        <v>1519</v>
      </c>
      <c r="C43" s="14" t="str">
        <f>VLOOKUP(B43,Overall!B:AA,2,0)</f>
        <v>Computer Science and Engineering</v>
      </c>
      <c r="D43" s="14" t="str">
        <f>VLOOKUP(B43,Overall!B:AA,3,0)</f>
        <v>Computational Complexity</v>
      </c>
      <c r="E43" s="14" t="str">
        <f>VLOOKUP(B43,Overall!B:AA,4,0)</f>
        <v>Prof. Subrahmanyam Kalyanasundaram</v>
      </c>
      <c r="F43" s="15" t="str">
        <f>VLOOKUP(B43,Overall!B:AA,5,0)</f>
        <v>IIT Hyderabad</v>
      </c>
      <c r="G43" s="15" t="str">
        <f>VLOOKUP(B43,Overall!B:AA,6,0)</f>
        <v>IIT Madras</v>
      </c>
      <c r="H43" s="16" t="str">
        <f>VLOOKUP(B43,Overall!B:AA,7,0)</f>
        <v>12 Weeks</v>
      </c>
      <c r="I43" s="15" t="str">
        <f>VLOOKUP(B43,Overall!B:AA,8,0)</f>
        <v>Rerun</v>
      </c>
      <c r="J43" s="17">
        <f>VLOOKUP(B43,Overall!B:AA,9,0)</f>
        <v>45859</v>
      </c>
      <c r="K43" s="17">
        <f>VLOOKUP(B43,Overall!B:AA,10,0)</f>
        <v>45940</v>
      </c>
      <c r="L43" s="17">
        <f>VLOOKUP(B43,Overall!B:AA,11,0)</f>
        <v>45956</v>
      </c>
      <c r="M43" s="17">
        <f>VLOOKUP(B43,Overall!B:AA,12,0)</f>
        <v>45866</v>
      </c>
      <c r="N43" s="17">
        <f>VLOOKUP(B43,Overall!B:AA,13,0)</f>
        <v>45884</v>
      </c>
      <c r="O43" s="15" t="str">
        <f>VLOOKUP(B43,Overall!B:AA,14,0)</f>
        <v>PG</v>
      </c>
      <c r="P43" s="15" t="str">
        <f>VLOOKUP(B43,Overall!B:AA,15,0)</f>
        <v>Elective</v>
      </c>
      <c r="Q43" s="15" t="str">
        <f>VLOOKUP(B43,Overall!B:AA,16,0)</f>
        <v>Yes</v>
      </c>
      <c r="R43" s="14" t="str">
        <f>VLOOKUP(B43,Overall!B:AA,17,0)</f>
        <v>Foundations of Computing</v>
      </c>
      <c r="S43" s="20" t="str">
        <f>VLOOKUP(B43,Overall!B:AA,18,0)</f>
        <v>https://onlinecourses.nptel.ac.in/noc25_cs115/preview</v>
      </c>
      <c r="T43" s="14" t="str">
        <f>VLOOKUP(B43,Overall!B:AA,19,0)</f>
        <v>noc25_cs115</v>
      </c>
      <c r="U43" s="18" t="str">
        <f>VLOOKUP(B43,Overall!B:AA,20,0)</f>
        <v>https://onlinecourses.nptel.ac.in/noc24_cs106/preview</v>
      </c>
      <c r="V43" s="18" t="str">
        <f>VLOOKUP(B43,Overall!B:AA,21,0)</f>
        <v>https://onlinecourses.nptel.ac.in/noc24_cs106/preview</v>
      </c>
      <c r="W43" s="14" t="str">
        <f>VLOOKUP(B43,Overall!B:AA,22,0)</f>
        <v>noc24_cs106</v>
      </c>
      <c r="X43" s="20" t="str">
        <f>VLOOKUP(B43,Overall!B:AA,23,0)</f>
        <v>https://nptel.ac.in/courses/106106229</v>
      </c>
      <c r="Y43" s="19" t="str">
        <f>VLOOKUP(B43,Overall!B:AA,24,0)</f>
        <v>https://nptel.ac.in/courses/106106229</v>
      </c>
      <c r="Z43" s="14">
        <f>VLOOKUP(B43,Overall!B:AA,25,0)</f>
        <v>106106229</v>
      </c>
      <c r="AA43" s="14"/>
    </row>
    <row r="44" spans="1:27" x14ac:dyDescent="0.25">
      <c r="A44" s="45">
        <v>43</v>
      </c>
      <c r="B44" s="14" t="s">
        <v>1524</v>
      </c>
      <c r="C44" s="14" t="str">
        <f>VLOOKUP(B44,Overall!B:AA,2,0)</f>
        <v>Computer Science and Engineering</v>
      </c>
      <c r="D44" s="14" t="str">
        <f>VLOOKUP(B44,Overall!B:AA,3,0)</f>
        <v>Cyber Security and Privacy</v>
      </c>
      <c r="E44" s="14" t="str">
        <f>VLOOKUP(B44,Overall!B:AA,4,0)</f>
        <v>Prof. Saji K Mathew</v>
      </c>
      <c r="F44" s="15" t="str">
        <f>VLOOKUP(B44,Overall!B:AA,5,0)</f>
        <v>IIT Madras</v>
      </c>
      <c r="G44" s="15" t="str">
        <f>VLOOKUP(B44,Overall!B:AA,6,0)</f>
        <v>IIT Madras</v>
      </c>
      <c r="H44" s="16" t="str">
        <f>VLOOKUP(B44,Overall!B:AA,7,0)</f>
        <v>12 Weeks</v>
      </c>
      <c r="I44" s="15" t="str">
        <f>VLOOKUP(B44,Overall!B:AA,8,0)</f>
        <v>Rerun</v>
      </c>
      <c r="J44" s="17">
        <f>VLOOKUP(B44,Overall!B:AA,9,0)</f>
        <v>45859</v>
      </c>
      <c r="K44" s="17">
        <f>VLOOKUP(B44,Overall!B:AA,10,0)</f>
        <v>45940</v>
      </c>
      <c r="L44" s="17">
        <f>VLOOKUP(B44,Overall!B:AA,11,0)</f>
        <v>45956</v>
      </c>
      <c r="M44" s="17">
        <f>VLOOKUP(B44,Overall!B:AA,12,0)</f>
        <v>45866</v>
      </c>
      <c r="N44" s="17">
        <f>VLOOKUP(B44,Overall!B:AA,13,0)</f>
        <v>45884</v>
      </c>
      <c r="O44" s="15" t="str">
        <f>VLOOKUP(B44,Overall!B:AA,14,0)</f>
        <v>PG</v>
      </c>
      <c r="P44" s="15" t="str">
        <f>VLOOKUP(B44,Overall!B:AA,15,0)</f>
        <v>Elective</v>
      </c>
      <c r="Q44" s="15" t="str">
        <f>VLOOKUP(B44,Overall!B:AA,16,0)</f>
        <v>Yes</v>
      </c>
      <c r="R44" s="14" t="str">
        <f>VLOOKUP(B44,Overall!B:AA,17,0)</f>
        <v>Cyber Security</v>
      </c>
      <c r="S44" s="20" t="str">
        <f>VLOOKUP(B44,Overall!B:AA,18,0)</f>
        <v>https://onlinecourses.nptel.ac.in/noc25_cs116/preview</v>
      </c>
      <c r="T44" s="14" t="str">
        <f>VLOOKUP(B44,Overall!B:AA,19,0)</f>
        <v>noc25_cs116</v>
      </c>
      <c r="U44" s="18" t="str">
        <f>VLOOKUP(B44,Overall!B:AA,20,0)</f>
        <v>https://onlinecourses.nptel.ac.in/noc24_cs121/preview</v>
      </c>
      <c r="V44" s="18" t="str">
        <f>VLOOKUP(B44,Overall!B:AA,21,0)</f>
        <v>https://onlinecourses.nptel.ac.in/noc24_cs121/preview</v>
      </c>
      <c r="W44" s="14" t="str">
        <f>VLOOKUP(B44,Overall!B:AA,22,0)</f>
        <v>noc24_cs121</v>
      </c>
      <c r="X44" s="20" t="str">
        <f>VLOOKUP(B44,Overall!B:AA,23,0)</f>
        <v>https://nptel.ac.in/courses/106106248</v>
      </c>
      <c r="Y44" s="19" t="str">
        <f>VLOOKUP(B44,Overall!B:AA,24,0)</f>
        <v>https://nptel.ac.in/courses/106106248</v>
      </c>
      <c r="Z44" s="14">
        <f>VLOOKUP(B44,Overall!B:AA,25,0)</f>
        <v>106106248</v>
      </c>
      <c r="AA44" s="14"/>
    </row>
    <row r="45" spans="1:27" x14ac:dyDescent="0.25">
      <c r="A45" s="45">
        <v>44</v>
      </c>
      <c r="B45" s="14" t="s">
        <v>1530</v>
      </c>
      <c r="C45" s="14" t="str">
        <f>VLOOKUP(B45,Overall!B:AA,2,0)</f>
        <v>Computer Science and Engineering</v>
      </c>
      <c r="D45" s="14" t="str">
        <f>VLOOKUP(B45,Overall!B:AA,3,0)</f>
        <v>Privacy and Security in Online Social Media</v>
      </c>
      <c r="E45" s="14" t="str">
        <f>VLOOKUP(B45,Overall!B:AA,4,0)</f>
        <v>Prof. Ponnurangam Kumaraguru</v>
      </c>
      <c r="F45" s="15" t="str">
        <f>VLOOKUP(B45,Overall!B:AA,5,0)</f>
        <v>IIIT Hyderabad</v>
      </c>
      <c r="G45" s="15" t="str">
        <f>VLOOKUP(B45,Overall!B:AA,6,0)</f>
        <v>IIT Madras</v>
      </c>
      <c r="H45" s="16" t="str">
        <f>VLOOKUP(B45,Overall!B:AA,7,0)</f>
        <v>12 Weeks</v>
      </c>
      <c r="I45" s="15" t="str">
        <f>VLOOKUP(B45,Overall!B:AA,8,0)</f>
        <v>Rerun</v>
      </c>
      <c r="J45" s="17">
        <f>VLOOKUP(B45,Overall!B:AA,9,0)</f>
        <v>45859</v>
      </c>
      <c r="K45" s="17">
        <f>VLOOKUP(B45,Overall!B:AA,10,0)</f>
        <v>45940</v>
      </c>
      <c r="L45" s="17">
        <f>VLOOKUP(B45,Overall!B:AA,11,0)</f>
        <v>45956</v>
      </c>
      <c r="M45" s="17">
        <f>VLOOKUP(B45,Overall!B:AA,12,0)</f>
        <v>45866</v>
      </c>
      <c r="N45" s="17">
        <f>VLOOKUP(B45,Overall!B:AA,13,0)</f>
        <v>45884</v>
      </c>
      <c r="O45" s="15" t="str">
        <f>VLOOKUP(B45,Overall!B:AA,14,0)</f>
        <v>UG/PG</v>
      </c>
      <c r="P45" s="15" t="str">
        <f>VLOOKUP(B45,Overall!B:AA,15,0)</f>
        <v>Elective</v>
      </c>
      <c r="Q45" s="15" t="str">
        <f>VLOOKUP(B45,Overall!B:AA,16,0)</f>
        <v>Yes</v>
      </c>
      <c r="R45" s="14" t="str">
        <f>VLOOKUP(B45,Overall!B:AA,17,0)</f>
        <v>Cyber Security</v>
      </c>
      <c r="S45" s="20" t="str">
        <f>VLOOKUP(B45,Overall!B:AA,18,0)</f>
        <v>https://onlinecourses.nptel.ac.in/noc25_cs117/preview</v>
      </c>
      <c r="T45" s="14" t="str">
        <f>VLOOKUP(B45,Overall!B:AA,19,0)</f>
        <v>noc25_cs117</v>
      </c>
      <c r="U45" s="18" t="str">
        <f>VLOOKUP(B45,Overall!B:AA,20,0)</f>
        <v>https://onlinecourses.nptel.ac.in/noc25_cs79/preview</v>
      </c>
      <c r="V45" s="18" t="str">
        <f>VLOOKUP(B45,Overall!B:AA,21,0)</f>
        <v>https://onlinecourses.nptel.ac.in/noc25_cs79/preview</v>
      </c>
      <c r="W45" s="14" t="str">
        <f>VLOOKUP(B45,Overall!B:AA,22,0)</f>
        <v>noc25_cs79</v>
      </c>
      <c r="X45" s="20" t="str">
        <f>VLOOKUP(B45,Overall!B:AA,23,0)</f>
        <v>https://nptel.ac.in/courses/106106146</v>
      </c>
      <c r="Y45" s="19" t="str">
        <f>VLOOKUP(B45,Overall!B:AA,24,0)</f>
        <v>https://nptel.ac.in/courses/106106146</v>
      </c>
      <c r="Z45" s="14">
        <f>VLOOKUP(B45,Overall!B:AA,25,0)</f>
        <v>106106146</v>
      </c>
      <c r="AA45" s="14"/>
    </row>
    <row r="46" spans="1:27" x14ac:dyDescent="0.25">
      <c r="A46" s="45">
        <v>45</v>
      </c>
      <c r="B46" s="14" t="s">
        <v>1536</v>
      </c>
      <c r="C46" s="14" t="str">
        <f>VLOOKUP(B46,Overall!B:AA,2,0)</f>
        <v>Computer Science and Engineering</v>
      </c>
      <c r="D46" s="14" t="str">
        <f>VLOOKUP(B46,Overall!B:AA,3,0)</f>
        <v>Responsible &amp; Safe AI Systems</v>
      </c>
      <c r="E46" s="14" t="str">
        <f>VLOOKUP(B46,Overall!B:AA,4,0)</f>
        <v>Prof. Ponnurangam Kumaraguru,
Prof. Balaraman Ravindran,
Prof. Arun Rajkumar</v>
      </c>
      <c r="F46" s="15" t="str">
        <f>VLOOKUP(B46,Overall!B:AA,5,0)</f>
        <v>IIIT Hyderabad and IIT Madras</v>
      </c>
      <c r="G46" s="15" t="str">
        <f>VLOOKUP(B46,Overall!B:AA,6,0)</f>
        <v>IIT Madras</v>
      </c>
      <c r="H46" s="16" t="str">
        <f>VLOOKUP(B46,Overall!B:AA,7,0)</f>
        <v>12 Weeks</v>
      </c>
      <c r="I46" s="15" t="str">
        <f>VLOOKUP(B46,Overall!B:AA,8,0)</f>
        <v>Rerun</v>
      </c>
      <c r="J46" s="17">
        <f>VLOOKUP(B46,Overall!B:AA,9,0)</f>
        <v>45859</v>
      </c>
      <c r="K46" s="17">
        <f>VLOOKUP(B46,Overall!B:AA,10,0)</f>
        <v>45940</v>
      </c>
      <c r="L46" s="17">
        <f>VLOOKUP(B46,Overall!B:AA,11,0)</f>
        <v>45956</v>
      </c>
      <c r="M46" s="17">
        <f>VLOOKUP(B46,Overall!B:AA,12,0)</f>
        <v>45866</v>
      </c>
      <c r="N46" s="17">
        <f>VLOOKUP(B46,Overall!B:AA,13,0)</f>
        <v>45884</v>
      </c>
      <c r="O46" s="15" t="str">
        <f>VLOOKUP(B46,Overall!B:AA,14,0)</f>
        <v>UG/PG</v>
      </c>
      <c r="P46" s="15" t="str">
        <f>VLOOKUP(B46,Overall!B:AA,15,0)</f>
        <v>Elective</v>
      </c>
      <c r="Q46" s="15" t="str">
        <f>VLOOKUP(B46,Overall!B:AA,16,0)</f>
        <v>Yes</v>
      </c>
      <c r="R46" s="14" t="str">
        <f>VLOOKUP(B46,Overall!B:AA,17,0)</f>
        <v>Artificial Intelligence</v>
      </c>
      <c r="S46" s="20" t="str">
        <f>VLOOKUP(B46,Overall!B:AA,18,0)</f>
        <v>https://onlinecourses.nptel.ac.in/noc25_cs118/preview</v>
      </c>
      <c r="T46" s="14" t="str">
        <f>VLOOKUP(B46,Overall!B:AA,19,0)</f>
        <v>noc25_cs118</v>
      </c>
      <c r="U46" s="18" t="str">
        <f>VLOOKUP(B46,Overall!B:AA,20,0)</f>
        <v>https://onlinecourses.nptel.ac.in/noc24_cs132/preview</v>
      </c>
      <c r="V46" s="18" t="str">
        <f>VLOOKUP(B46,Overall!B:AA,21,0)</f>
        <v>https://onlinecourses.nptel.ac.in/noc24_cs132/preview</v>
      </c>
      <c r="W46" s="14" t="str">
        <f>VLOOKUP(B46,Overall!B:AA,22,0)</f>
        <v>noc24_cs132</v>
      </c>
      <c r="X46" s="20" t="str">
        <f>VLOOKUP(B46,Overall!B:AA,23,0)</f>
        <v>https://nptel.ac.in/courses/106106472</v>
      </c>
      <c r="Y46" s="19" t="str">
        <f>VLOOKUP(B46,Overall!B:AA,24,0)</f>
        <v>https://nptel.ac.in/courses/106106472</v>
      </c>
      <c r="Z46" s="14">
        <f>VLOOKUP(B46,Overall!B:AA,25,0)</f>
        <v>106106472</v>
      </c>
      <c r="AA46" s="14"/>
    </row>
    <row r="47" spans="1:27" x14ac:dyDescent="0.25">
      <c r="A47" s="45">
        <v>46</v>
      </c>
      <c r="B47" s="14" t="s">
        <v>1548</v>
      </c>
      <c r="C47" s="14" t="str">
        <f>VLOOKUP(B47,Overall!B:AA,2,0)</f>
        <v>Computer Science and Engineering</v>
      </c>
      <c r="D47" s="14" t="str">
        <f>VLOOKUP(B47,Overall!B:AA,3,0)</f>
        <v>Practical Cyber Security for Cyber Security Practitioners</v>
      </c>
      <c r="E47" s="14" t="str">
        <f>VLOOKUP(B47,Overall!B:AA,4,0)</f>
        <v>Prof. Sandeep K. Shukla</v>
      </c>
      <c r="F47" s="15" t="str">
        <f>VLOOKUP(B47,Overall!B:AA,5,0)</f>
        <v>IIT Kanpur</v>
      </c>
      <c r="G47" s="15" t="str">
        <f>VLOOKUP(B47,Overall!B:AA,6,0)</f>
        <v>IIT Kanpur</v>
      </c>
      <c r="H47" s="16" t="str">
        <f>VLOOKUP(B47,Overall!B:AA,7,0)</f>
        <v>12 Weeks</v>
      </c>
      <c r="I47" s="15" t="str">
        <f>VLOOKUP(B47,Overall!B:AA,8,0)</f>
        <v>Rerun</v>
      </c>
      <c r="J47" s="17">
        <f>VLOOKUP(B47,Overall!B:AA,9,0)</f>
        <v>45859</v>
      </c>
      <c r="K47" s="17">
        <f>VLOOKUP(B47,Overall!B:AA,10,0)</f>
        <v>45940</v>
      </c>
      <c r="L47" s="17">
        <f>VLOOKUP(B47,Overall!B:AA,11,0)</f>
        <v>45956</v>
      </c>
      <c r="M47" s="17">
        <f>VLOOKUP(B47,Overall!B:AA,12,0)</f>
        <v>45866</v>
      </c>
      <c r="N47" s="17">
        <f>VLOOKUP(B47,Overall!B:AA,13,0)</f>
        <v>45884</v>
      </c>
      <c r="O47" s="15" t="str">
        <f>VLOOKUP(B47,Overall!B:AA,14,0)</f>
        <v>UG/PG</v>
      </c>
      <c r="P47" s="15" t="str">
        <f>VLOOKUP(B47,Overall!B:AA,15,0)</f>
        <v>Elective</v>
      </c>
      <c r="Q47" s="15" t="str">
        <f>VLOOKUP(B47,Overall!B:AA,16,0)</f>
        <v>Yes</v>
      </c>
      <c r="R47" s="14" t="str">
        <f>VLOOKUP(B47,Overall!B:AA,17,0)</f>
        <v>Systems</v>
      </c>
      <c r="S47" s="20" t="str">
        <f>VLOOKUP(B47,Overall!B:AA,18,0)</f>
        <v>https://onlinecourses.nptel.ac.in/noc25_cs120/preview</v>
      </c>
      <c r="T47" s="14" t="str">
        <f>VLOOKUP(B47,Overall!B:AA,19,0)</f>
        <v>noc25_cs120</v>
      </c>
      <c r="U47" s="18" t="str">
        <f>VLOOKUP(B47,Overall!B:AA,20,0)</f>
        <v>https://onlinecourses.nptel.ac.in/noc24_cs85/preview</v>
      </c>
      <c r="V47" s="18" t="str">
        <f>VLOOKUP(B47,Overall!B:AA,21,0)</f>
        <v>https://onlinecourses.nptel.ac.in/noc24_cs85/preview</v>
      </c>
      <c r="W47" s="14" t="str">
        <f>VLOOKUP(B47,Overall!B:AA,22,0)</f>
        <v>noc24_cs85</v>
      </c>
      <c r="X47" s="20" t="str">
        <f>VLOOKUP(B47,Overall!B:AA,23,0)</f>
        <v>https://nptel.ac.in/courses/106104467</v>
      </c>
      <c r="Y47" s="19" t="str">
        <f>VLOOKUP(B47,Overall!B:AA,24,0)</f>
        <v>https://nptel.ac.in/courses/106104467</v>
      </c>
      <c r="Z47" s="14">
        <f>VLOOKUP(B47,Overall!B:AA,25,0)</f>
        <v>106104467</v>
      </c>
      <c r="AA47" s="14"/>
    </row>
    <row r="48" spans="1:27" x14ac:dyDescent="0.25">
      <c r="A48" s="45">
        <v>47</v>
      </c>
      <c r="B48" s="14" t="s">
        <v>1563</v>
      </c>
      <c r="C48" s="14" t="str">
        <f>VLOOKUP(B48,Overall!B:AA,2,0)</f>
        <v>Computer Science and Engineering</v>
      </c>
      <c r="D48" s="14" t="str">
        <f>VLOOKUP(B48,Overall!B:AA,3,0)</f>
        <v>Computational Arithmetic - Geometry for Algebraic Curves</v>
      </c>
      <c r="E48" s="14" t="str">
        <f>VLOOKUP(B48,Overall!B:AA,4,0)</f>
        <v>Prof. Nitin Saxena</v>
      </c>
      <c r="F48" s="15" t="str">
        <f>VLOOKUP(B48,Overall!B:AA,5,0)</f>
        <v>IIT Kanpur</v>
      </c>
      <c r="G48" s="15" t="str">
        <f>VLOOKUP(B48,Overall!B:AA,6,0)</f>
        <v>IIT Kanpur</v>
      </c>
      <c r="H48" s="16" t="str">
        <f>VLOOKUP(B48,Overall!B:AA,7,0)</f>
        <v>12 Weeks</v>
      </c>
      <c r="I48" s="15" t="str">
        <f>VLOOKUP(B48,Overall!B:AA,8,0)</f>
        <v>Rerun</v>
      </c>
      <c r="J48" s="17">
        <f>VLOOKUP(B48,Overall!B:AA,9,0)</f>
        <v>45859</v>
      </c>
      <c r="K48" s="17">
        <f>VLOOKUP(B48,Overall!B:AA,10,0)</f>
        <v>45940</v>
      </c>
      <c r="L48" s="17">
        <f>VLOOKUP(B48,Overall!B:AA,11,0)</f>
        <v>45956</v>
      </c>
      <c r="M48" s="17">
        <f>VLOOKUP(B48,Overall!B:AA,12,0)</f>
        <v>45866</v>
      </c>
      <c r="N48" s="17">
        <f>VLOOKUP(B48,Overall!B:AA,13,0)</f>
        <v>45884</v>
      </c>
      <c r="O48" s="15" t="str">
        <f>VLOOKUP(B48,Overall!B:AA,14,0)</f>
        <v>UG/PG</v>
      </c>
      <c r="P48" s="15" t="str">
        <f>VLOOKUP(B48,Overall!B:AA,15,0)</f>
        <v>Elective</v>
      </c>
      <c r="Q48" s="15" t="str">
        <f>VLOOKUP(B48,Overall!B:AA,16,0)</f>
        <v>Yes</v>
      </c>
      <c r="R48" s="14" t="str">
        <f>VLOOKUP(B48,Overall!B:AA,17,0)</f>
        <v>Foundations of Computing</v>
      </c>
      <c r="S48" s="20" t="str">
        <f>VLOOKUP(B48,Overall!B:AA,18,0)</f>
        <v>https://onlinecourses.nptel.ac.in/noc25_cs123/preview</v>
      </c>
      <c r="T48" s="14" t="str">
        <f>VLOOKUP(B48,Overall!B:AA,19,0)</f>
        <v>noc25_cs123</v>
      </c>
      <c r="U48" s="18" t="str">
        <f>VLOOKUP(B48,Overall!B:AA,20,0)</f>
        <v>https://onlinecourses.nptel.ac.in/noc24_cs87/preview</v>
      </c>
      <c r="V48" s="18" t="str">
        <f>VLOOKUP(B48,Overall!B:AA,21,0)</f>
        <v>https://onlinecourses.nptel.ac.in/noc24_cs87/preview</v>
      </c>
      <c r="W48" s="14" t="str">
        <f>VLOOKUP(B48,Overall!B:AA,22,0)</f>
        <v>noc24_cs87</v>
      </c>
      <c r="X48" s="20" t="str">
        <f>VLOOKUP(B48,Overall!B:AA,23,0)</f>
        <v>https://nptel.ac.in/courses/106104469</v>
      </c>
      <c r="Y48" s="19" t="str">
        <f>VLOOKUP(B48,Overall!B:AA,24,0)</f>
        <v>https://nptel.ac.in/courses/106104469</v>
      </c>
      <c r="Z48" s="14">
        <f>VLOOKUP(B48,Overall!B:AA,25,0)</f>
        <v>106104469</v>
      </c>
      <c r="AA48" s="14"/>
    </row>
    <row r="49" spans="1:27" x14ac:dyDescent="0.25">
      <c r="A49" s="45">
        <v>48</v>
      </c>
      <c r="B49" s="14" t="s">
        <v>1753</v>
      </c>
      <c r="C49" s="14" t="str">
        <f>VLOOKUP(B49,Overall!B:AA,2,0)</f>
        <v>Computer Science and Engineering/Electronics and Communication Engineering</v>
      </c>
      <c r="D49" s="14" t="str">
        <f>VLOOKUP(B49,Overall!B:AA,3,0)</f>
        <v>Machine Learning (Ml) in Hindi</v>
      </c>
      <c r="E49" s="14" t="str">
        <f>VLOOKUP(B49,Overall!B:AA,4,0)</f>
        <v>Prof. Anubha Gupta</v>
      </c>
      <c r="F49" s="15" t="str">
        <f>VLOOKUP(B49,Overall!B:AA,5,0)</f>
        <v>IIIT Delhi</v>
      </c>
      <c r="G49" s="15" t="str">
        <f>VLOOKUP(B49,Overall!B:AA,6,0)</f>
        <v>IIT Madras</v>
      </c>
      <c r="H49" s="16" t="str">
        <f>VLOOKUP(B49,Overall!B:AA,7,0)</f>
        <v>12 Weeks</v>
      </c>
      <c r="I49" s="15" t="str">
        <f>VLOOKUP(B49,Overall!B:AA,8,0)</f>
        <v>Rerun</v>
      </c>
      <c r="J49" s="17">
        <f>VLOOKUP(B49,Overall!B:AA,9,0)</f>
        <v>45859</v>
      </c>
      <c r="K49" s="17">
        <f>VLOOKUP(B49,Overall!B:AA,10,0)</f>
        <v>45940</v>
      </c>
      <c r="L49" s="17">
        <f>VLOOKUP(B49,Overall!B:AA,11,0)</f>
        <v>45956</v>
      </c>
      <c r="M49" s="17">
        <f>VLOOKUP(B49,Overall!B:AA,12,0)</f>
        <v>45866</v>
      </c>
      <c r="N49" s="17">
        <f>VLOOKUP(B49,Overall!B:AA,13,0)</f>
        <v>45884</v>
      </c>
      <c r="O49" s="15" t="str">
        <f>VLOOKUP(B49,Overall!B:AA,14,0)</f>
        <v>UG/PG</v>
      </c>
      <c r="P49" s="15" t="str">
        <f>VLOOKUP(B49,Overall!B:AA,15,0)</f>
        <v>Elective</v>
      </c>
      <c r="Q49" s="15" t="str">
        <f>VLOOKUP(B49,Overall!B:AA,16,0)</f>
        <v>Yes</v>
      </c>
      <c r="R49" s="14">
        <f>VLOOKUP(B49,Overall!B:AA,17,0)</f>
        <v>0</v>
      </c>
      <c r="S49" s="20" t="str">
        <f>VLOOKUP(B49,Overall!B:AA,18,0)</f>
        <v>https://onlinecourses.nptel.ac.in/noc25_cs162/preview</v>
      </c>
      <c r="T49" s="14" t="str">
        <f>VLOOKUP(B49,Overall!B:AA,19,0)</f>
        <v>noc25_cs162</v>
      </c>
      <c r="U49" s="18" t="str">
        <f>VLOOKUP(B49,Overall!B:AA,20,0)</f>
        <v>https://onlinecourses.nptel.ac.in/noc24_cs110/preview</v>
      </c>
      <c r="V49" s="18" t="str">
        <f>VLOOKUP(B49,Overall!B:AA,21,0)</f>
        <v>https://onlinecourses.nptel.ac.in/noc24_cs110/preview</v>
      </c>
      <c r="W49" s="14" t="str">
        <f>VLOOKUP(B49,Overall!B:AA,22,0)</f>
        <v>noc24_cs110</v>
      </c>
      <c r="X49" s="20" t="str">
        <f>VLOOKUP(B49,Overall!B:AA,23,0)</f>
        <v>https://nptel.ac.in/courses/106106247</v>
      </c>
      <c r="Y49" s="19" t="str">
        <f>VLOOKUP(B49,Overall!B:AA,24,0)</f>
        <v>https://nptel.ac.in/courses/106106247</v>
      </c>
      <c r="Z49" s="14">
        <f>VLOOKUP(B49,Overall!B:AA,25,0)</f>
        <v>106106247</v>
      </c>
      <c r="AA49" s="14"/>
    </row>
    <row r="50" spans="1:27" x14ac:dyDescent="0.25">
      <c r="A50" s="45">
        <v>49</v>
      </c>
      <c r="B50" s="14" t="s">
        <v>1779</v>
      </c>
      <c r="C50" s="14" t="str">
        <f>VLOOKUP(B50,Overall!B:AA,2,0)</f>
        <v>Design Engineering</v>
      </c>
      <c r="D50" s="14" t="str">
        <f>VLOOKUP(B50,Overall!B:AA,3,0)</f>
        <v>Functional and Conceptual Design</v>
      </c>
      <c r="E50" s="14" t="str">
        <f>VLOOKUP(B50,Overall!B:AA,4,0)</f>
        <v>Prof. Asokan T</v>
      </c>
      <c r="F50" s="15" t="str">
        <f>VLOOKUP(B50,Overall!B:AA,5,0)</f>
        <v>IIT Madras</v>
      </c>
      <c r="G50" s="15" t="str">
        <f>VLOOKUP(B50,Overall!B:AA,6,0)</f>
        <v>IIT Madras</v>
      </c>
      <c r="H50" s="16" t="str">
        <f>VLOOKUP(B50,Overall!B:AA,7,0)</f>
        <v>12 Weeks</v>
      </c>
      <c r="I50" s="15" t="str">
        <f>VLOOKUP(B50,Overall!B:AA,8,0)</f>
        <v>Rerun</v>
      </c>
      <c r="J50" s="17">
        <f>VLOOKUP(B50,Overall!B:AA,9,0)</f>
        <v>45859</v>
      </c>
      <c r="K50" s="17">
        <f>VLOOKUP(B50,Overall!B:AA,10,0)</f>
        <v>45940</v>
      </c>
      <c r="L50" s="17">
        <f>VLOOKUP(B50,Overall!B:AA,11,0)</f>
        <v>45956</v>
      </c>
      <c r="M50" s="17">
        <f>VLOOKUP(B50,Overall!B:AA,12,0)</f>
        <v>45866</v>
      </c>
      <c r="N50" s="17">
        <f>VLOOKUP(B50,Overall!B:AA,13,0)</f>
        <v>45884</v>
      </c>
      <c r="O50" s="15" t="str">
        <f>VLOOKUP(B50,Overall!B:AA,14,0)</f>
        <v>UG/PG</v>
      </c>
      <c r="P50" s="15" t="str">
        <f>VLOOKUP(B50,Overall!B:AA,15,0)</f>
        <v>Core</v>
      </c>
      <c r="Q50" s="15" t="str">
        <f>VLOOKUP(B50,Overall!B:AA,16,0)</f>
        <v>Yes</v>
      </c>
      <c r="R50" s="14">
        <f>VLOOKUP(B50,Overall!B:AA,17,0)</f>
        <v>0</v>
      </c>
      <c r="S50" s="20" t="str">
        <f>VLOOKUP(B50,Overall!B:AA,18,0)</f>
        <v>https://onlinecourses.nptel.ac.in/noc25_de17/preview</v>
      </c>
      <c r="T50" s="14" t="str">
        <f>VLOOKUP(B50,Overall!B:AA,19,0)</f>
        <v>noc25_de17</v>
      </c>
      <c r="U50" s="18" t="str">
        <f>VLOOKUP(B50,Overall!B:AA,20,0)</f>
        <v>https://onlinecourses.nptel.ac.in/noc23_de11/preview</v>
      </c>
      <c r="V50" s="18" t="str">
        <f>VLOOKUP(B50,Overall!B:AA,21,0)</f>
        <v>https://onlinecourses.nptel.ac.in/noc23_de11/preview</v>
      </c>
      <c r="W50" s="14" t="str">
        <f>VLOOKUP(B50,Overall!B:AA,22,0)</f>
        <v>noc23_de11</v>
      </c>
      <c r="X50" s="20" t="str">
        <f>VLOOKUP(B50,Overall!B:AA,23,0)</f>
        <v>https://nptel.ac.in/courses/107106089</v>
      </c>
      <c r="Y50" s="19" t="str">
        <f>VLOOKUP(B50,Overall!B:AA,24,0)</f>
        <v>https://nptel.ac.in/courses/107106089</v>
      </c>
      <c r="Z50" s="14">
        <f>VLOOKUP(B50,Overall!B:AA,25,0)</f>
        <v>107106089</v>
      </c>
      <c r="AA50" s="14"/>
    </row>
    <row r="51" spans="1:27" x14ac:dyDescent="0.25">
      <c r="A51" s="45">
        <v>50</v>
      </c>
      <c r="B51" s="14" t="s">
        <v>1793</v>
      </c>
      <c r="C51" s="14" t="str">
        <f>VLOOKUP(B51,Overall!B:AA,2,0)</f>
        <v>Design Engineering</v>
      </c>
      <c r="D51" s="14" t="str">
        <f>VLOOKUP(B51,Overall!B:AA,3,0)</f>
        <v>Understanding Incubation and Entrepreneurship</v>
      </c>
      <c r="E51" s="14" t="str">
        <f>VLOOKUP(B51,Overall!B:AA,4,0)</f>
        <v>Prof. B.K. Chakravarthy</v>
      </c>
      <c r="F51" s="15" t="str">
        <f>VLOOKUP(B51,Overall!B:AA,5,0)</f>
        <v>IIT Bombay</v>
      </c>
      <c r="G51" s="15" t="str">
        <f>VLOOKUP(B51,Overall!B:AA,6,0)</f>
        <v>IIT Bombay</v>
      </c>
      <c r="H51" s="16" t="str">
        <f>VLOOKUP(B51,Overall!B:AA,7,0)</f>
        <v>12 Weeks</v>
      </c>
      <c r="I51" s="15" t="str">
        <f>VLOOKUP(B51,Overall!B:AA,8,0)</f>
        <v>Rerun</v>
      </c>
      <c r="J51" s="17">
        <f>VLOOKUP(B51,Overall!B:AA,9,0)</f>
        <v>45859</v>
      </c>
      <c r="K51" s="17">
        <f>VLOOKUP(B51,Overall!B:AA,10,0)</f>
        <v>45940</v>
      </c>
      <c r="L51" s="17">
        <f>VLOOKUP(B51,Overall!B:AA,11,0)</f>
        <v>45956</v>
      </c>
      <c r="M51" s="17">
        <f>VLOOKUP(B51,Overall!B:AA,12,0)</f>
        <v>45866</v>
      </c>
      <c r="N51" s="17">
        <f>VLOOKUP(B51,Overall!B:AA,13,0)</f>
        <v>45884</v>
      </c>
      <c r="O51" s="15" t="str">
        <f>VLOOKUP(B51,Overall!B:AA,14,0)</f>
        <v>UG</v>
      </c>
      <c r="P51" s="15" t="str">
        <f>VLOOKUP(B51,Overall!B:AA,15,0)</f>
        <v>Elective</v>
      </c>
      <c r="Q51" s="15" t="str">
        <f>VLOOKUP(B51,Overall!B:AA,16,0)</f>
        <v>Yes</v>
      </c>
      <c r="R51" s="14">
        <f>VLOOKUP(B51,Overall!B:AA,17,0)</f>
        <v>0</v>
      </c>
      <c r="S51" s="20" t="str">
        <f>VLOOKUP(B51,Overall!B:AA,18,0)</f>
        <v>https://onlinecourses.nptel.ac.in/noc25_de20/preview</v>
      </c>
      <c r="T51" s="14" t="str">
        <f>VLOOKUP(B51,Overall!B:AA,19,0)</f>
        <v>noc25_de20</v>
      </c>
      <c r="U51" s="18" t="str">
        <f>VLOOKUP(B51,Overall!B:AA,20,0)</f>
        <v>https://onlinecourses.nptel.ac.in/noc25_de07/preview</v>
      </c>
      <c r="V51" s="18" t="str">
        <f>VLOOKUP(B51,Overall!B:AA,21,0)</f>
        <v>https://onlinecourses.nptel.ac.in/noc25_de07/preview</v>
      </c>
      <c r="W51" s="14" t="str">
        <f>VLOOKUP(B51,Overall!B:AA,22,0)</f>
        <v>noc25_de07</v>
      </c>
      <c r="X51" s="20" t="str">
        <f>VLOOKUP(B51,Overall!B:AA,23,0)</f>
        <v>https://nptel.ac.in/courses/107101092</v>
      </c>
      <c r="Y51" s="19" t="str">
        <f>VLOOKUP(B51,Overall!B:AA,24,0)</f>
        <v>https://nptel.ac.in/courses/107101092</v>
      </c>
      <c r="Z51" s="14">
        <f>VLOOKUP(B51,Overall!B:AA,25,0)</f>
        <v>107101092</v>
      </c>
      <c r="AA51" s="14"/>
    </row>
    <row r="52" spans="1:27" x14ac:dyDescent="0.25">
      <c r="A52" s="45">
        <v>51</v>
      </c>
      <c r="B52" s="14" t="s">
        <v>1812</v>
      </c>
      <c r="C52" s="14" t="str">
        <f>VLOOKUP(B52,Overall!B:AA,2,0)</f>
        <v>Earth and Environmental Sciences</v>
      </c>
      <c r="D52" s="14" t="str">
        <f>VLOOKUP(B52,Overall!B:AA,3,0)</f>
        <v>Climate Change - Extreme Events</v>
      </c>
      <c r="E52" s="14" t="str">
        <f>VLOOKUP(B52,Overall!B:AA,4,0)</f>
        <v>Prof. Somil Swarnkar</v>
      </c>
      <c r="F52" s="15" t="str">
        <f>VLOOKUP(B52,Overall!B:AA,5,0)</f>
        <v>IISER Bhopal</v>
      </c>
      <c r="G52" s="15" t="str">
        <f>VLOOKUP(B52,Overall!B:AA,6,0)</f>
        <v>IIT Madras</v>
      </c>
      <c r="H52" s="16" t="str">
        <f>VLOOKUP(B52,Overall!B:AA,7,0)</f>
        <v>12 Weeks</v>
      </c>
      <c r="I52" s="15" t="str">
        <f>VLOOKUP(B52,Overall!B:AA,8,0)</f>
        <v>New</v>
      </c>
      <c r="J52" s="17">
        <f>VLOOKUP(B52,Overall!B:AA,9,0)</f>
        <v>45859</v>
      </c>
      <c r="K52" s="17">
        <f>VLOOKUP(B52,Overall!B:AA,10,0)</f>
        <v>45940</v>
      </c>
      <c r="L52" s="17">
        <f>VLOOKUP(B52,Overall!B:AA,11,0)</f>
        <v>45956</v>
      </c>
      <c r="M52" s="17">
        <f>VLOOKUP(B52,Overall!B:AA,12,0)</f>
        <v>45866</v>
      </c>
      <c r="N52" s="17">
        <f>VLOOKUP(B52,Overall!B:AA,13,0)</f>
        <v>45884</v>
      </c>
      <c r="O52" s="15" t="str">
        <f>VLOOKUP(B52,Overall!B:AA,14,0)</f>
        <v>PG</v>
      </c>
      <c r="P52" s="15" t="str">
        <f>VLOOKUP(B52,Overall!B:AA,15,0)</f>
        <v>Elective</v>
      </c>
      <c r="Q52" s="15" t="str">
        <f>VLOOKUP(B52,Overall!B:AA,16,0)</f>
        <v>Yes</v>
      </c>
      <c r="R52" s="14" t="str">
        <f>VLOOKUP(B52,Overall!B:AA,17,0)</f>
        <v>Environment</v>
      </c>
      <c r="S52" s="20" t="str">
        <f>VLOOKUP(B52,Overall!B:AA,18,0)</f>
        <v>https://onlinecourses.nptel.ac.in/noc25_ce135/preview</v>
      </c>
      <c r="T52" s="14" t="str">
        <f>VLOOKUP(B52,Overall!B:AA,19,0)</f>
        <v>noc25_ce135</v>
      </c>
      <c r="U52" s="14">
        <f>VLOOKUP(B52,Overall!B:AA,20,0)</f>
        <v>0</v>
      </c>
      <c r="V52" s="14">
        <f>VLOOKUP(B52,Overall!B:AA,21,0)</f>
        <v>0</v>
      </c>
      <c r="W52" s="14">
        <f>VLOOKUP(B52,Overall!B:AA,22,0)</f>
        <v>0</v>
      </c>
      <c r="X52" s="20" t="str">
        <f>VLOOKUP(B52,Overall!B:AA,23,0)</f>
        <v>https://nptel.ac.in/courses/105106707</v>
      </c>
      <c r="Y52" s="19" t="str">
        <f>VLOOKUP(B52,Overall!B:AA,24,0)</f>
        <v>https://nptel.ac.in/courses/105106707</v>
      </c>
      <c r="Z52" s="14" t="str">
        <f>VLOOKUP(B52,Overall!B:AA,25,0)</f>
        <v>105106707</v>
      </c>
      <c r="AA52" s="14"/>
    </row>
    <row r="53" spans="1:27" x14ac:dyDescent="0.25">
      <c r="A53" s="45">
        <v>52</v>
      </c>
      <c r="B53" s="14" t="s">
        <v>1818</v>
      </c>
      <c r="C53" s="14" t="str">
        <f>VLOOKUP(B53,Overall!B:AA,2,0)</f>
        <v>Earth Science</v>
      </c>
      <c r="D53" s="14" t="str">
        <f>VLOOKUP(B53,Overall!B:AA,3,0)</f>
        <v>Groundwater Engineering</v>
      </c>
      <c r="E53" s="14" t="str">
        <f>VLOOKUP(B53,Overall!B:AA,4,0)</f>
        <v>Prof. Arun K. Saraf</v>
      </c>
      <c r="F53" s="15" t="str">
        <f>VLOOKUP(B53,Overall!B:AA,5,0)</f>
        <v>IIT Roorkee</v>
      </c>
      <c r="G53" s="15" t="str">
        <f>VLOOKUP(B53,Overall!B:AA,6,0)</f>
        <v>IIT Roorkee</v>
      </c>
      <c r="H53" s="16" t="str">
        <f>VLOOKUP(B53,Overall!B:AA,7,0)</f>
        <v>12 Weeks</v>
      </c>
      <c r="I53" s="15" t="str">
        <f>VLOOKUP(B53,Overall!B:AA,8,0)</f>
        <v>Rerun</v>
      </c>
      <c r="J53" s="17">
        <f>VLOOKUP(B53,Overall!B:AA,9,0)</f>
        <v>45859</v>
      </c>
      <c r="K53" s="17">
        <f>VLOOKUP(B53,Overall!B:AA,10,0)</f>
        <v>45940</v>
      </c>
      <c r="L53" s="17">
        <f>VLOOKUP(B53,Overall!B:AA,11,0)</f>
        <v>45956</v>
      </c>
      <c r="M53" s="17">
        <f>VLOOKUP(B53,Overall!B:AA,12,0)</f>
        <v>45866</v>
      </c>
      <c r="N53" s="17">
        <f>VLOOKUP(B53,Overall!B:AA,13,0)</f>
        <v>45884</v>
      </c>
      <c r="O53" s="15" t="str">
        <f>VLOOKUP(B53,Overall!B:AA,14,0)</f>
        <v>UG/PG</v>
      </c>
      <c r="P53" s="15" t="str">
        <f>VLOOKUP(B53,Overall!B:AA,15,0)</f>
        <v>Elective</v>
      </c>
      <c r="Q53" s="15" t="str">
        <f>VLOOKUP(B53,Overall!B:AA,16,0)</f>
        <v>Yes</v>
      </c>
      <c r="R53" s="14">
        <f>VLOOKUP(B53,Overall!B:AA,17,0)</f>
        <v>0</v>
      </c>
      <c r="S53" s="20" t="str">
        <f>VLOOKUP(B53,Overall!B:AA,18,0)</f>
        <v>https://onlinecourses.nptel.ac.in/noc25_ce136/preview</v>
      </c>
      <c r="T53" s="14" t="str">
        <f>VLOOKUP(B53,Overall!B:AA,19,0)</f>
        <v>noc25_ce136</v>
      </c>
      <c r="U53" s="18" t="str">
        <f>VLOOKUP(B53,Overall!B:AA,20,0)</f>
        <v>https://onlinecourses.nptel.ac.in/noc24_ce83/preview</v>
      </c>
      <c r="V53" s="18" t="str">
        <f>VLOOKUP(B53,Overall!B:AA,21,0)</f>
        <v>https://onlinecourses.nptel.ac.in/noc24_ce83/preview</v>
      </c>
      <c r="W53" s="14" t="str">
        <f>VLOOKUP(B53,Overall!B:AA,22,0)</f>
        <v>noc24_ce83</v>
      </c>
      <c r="X53" s="20" t="str">
        <f>VLOOKUP(B53,Overall!B:AA,23,0)</f>
        <v>https://nptel.ac.in/courses/105107473</v>
      </c>
      <c r="Y53" s="19" t="str">
        <f>VLOOKUP(B53,Overall!B:AA,24,0)</f>
        <v>https://nptel.ac.in/courses/105107473</v>
      </c>
      <c r="Z53" s="14">
        <f>VLOOKUP(B53,Overall!B:AA,25,0)</f>
        <v>105107473</v>
      </c>
      <c r="AA53" s="14"/>
    </row>
    <row r="54" spans="1:27" x14ac:dyDescent="0.25">
      <c r="A54" s="45">
        <v>53</v>
      </c>
      <c r="B54" s="14" t="s">
        <v>1861</v>
      </c>
      <c r="C54" s="14" t="str">
        <f>VLOOKUP(B54,Overall!B:AA,2,0)</f>
        <v>Economic Sciences</v>
      </c>
      <c r="D54" s="14" t="str">
        <f>VLOOKUP(B54,Overall!B:AA,3,0)</f>
        <v>Economics of Innovation</v>
      </c>
      <c r="E54" s="14" t="str">
        <f>VLOOKUP(B54,Overall!B:AA,4,0)</f>
        <v>Prof. Ruchi Sharma</v>
      </c>
      <c r="F54" s="15" t="str">
        <f>VLOOKUP(B54,Overall!B:AA,5,0)</f>
        <v>IIT Indore</v>
      </c>
      <c r="G54" s="15" t="str">
        <f>VLOOKUP(B54,Overall!B:AA,6,0)</f>
        <v>IIT Madras</v>
      </c>
      <c r="H54" s="16" t="str">
        <f>VLOOKUP(B54,Overall!B:AA,7,0)</f>
        <v>12 Weeks</v>
      </c>
      <c r="I54" s="15" t="str">
        <f>VLOOKUP(B54,Overall!B:AA,8,0)</f>
        <v>Rerun</v>
      </c>
      <c r="J54" s="17">
        <f>VLOOKUP(B54,Overall!B:AA,9,0)</f>
        <v>45859</v>
      </c>
      <c r="K54" s="17">
        <f>VLOOKUP(B54,Overall!B:AA,10,0)</f>
        <v>45940</v>
      </c>
      <c r="L54" s="17">
        <f>VLOOKUP(B54,Overall!B:AA,11,0)</f>
        <v>45956</v>
      </c>
      <c r="M54" s="17">
        <f>VLOOKUP(B54,Overall!B:AA,12,0)</f>
        <v>45866</v>
      </c>
      <c r="N54" s="17">
        <f>VLOOKUP(B54,Overall!B:AA,13,0)</f>
        <v>45884</v>
      </c>
      <c r="O54" s="15" t="str">
        <f>VLOOKUP(B54,Overall!B:AA,14,0)</f>
        <v>PG</v>
      </c>
      <c r="P54" s="15" t="str">
        <f>VLOOKUP(B54,Overall!B:AA,15,0)</f>
        <v>Elective</v>
      </c>
      <c r="Q54" s="15" t="str">
        <f>VLOOKUP(B54,Overall!B:AA,16,0)</f>
        <v>Yes</v>
      </c>
      <c r="R54" s="14">
        <f>VLOOKUP(B54,Overall!B:AA,17,0)</f>
        <v>0</v>
      </c>
      <c r="S54" s="20" t="str">
        <f>VLOOKUP(B54,Overall!B:AA,18,0)</f>
        <v>https://onlinecourses.nptel.ac.in/noc25_ec11/preview</v>
      </c>
      <c r="T54" s="14" t="str">
        <f>VLOOKUP(B54,Overall!B:AA,19,0)</f>
        <v>noc25_ec11</v>
      </c>
      <c r="U54" s="18" t="str">
        <f>VLOOKUP(B54,Overall!B:AA,20,0)</f>
        <v>https://onlinecourses.nptel.ac.in/noc24_ec14/preview</v>
      </c>
      <c r="V54" s="18" t="str">
        <f>VLOOKUP(B54,Overall!B:AA,21,0)</f>
        <v>https://onlinecourses.nptel.ac.in/noc24_ec14/preview</v>
      </c>
      <c r="W54" s="14" t="str">
        <f>VLOOKUP(B54,Overall!B:AA,22,0)</f>
        <v>noc24_ec14</v>
      </c>
      <c r="X54" s="20" t="str">
        <f>VLOOKUP(B54,Overall!B:AA,23,0)</f>
        <v>https://nptel.ac.in/courses/130106117</v>
      </c>
      <c r="Y54" s="19" t="str">
        <f>VLOOKUP(B54,Overall!B:AA,24,0)</f>
        <v>https://nptel.ac.in/courses/130106117</v>
      </c>
      <c r="Z54" s="14">
        <f>VLOOKUP(B54,Overall!B:AA,25,0)</f>
        <v>130106117</v>
      </c>
      <c r="AA54" s="14"/>
    </row>
    <row r="55" spans="1:27" x14ac:dyDescent="0.25">
      <c r="A55" s="45">
        <v>54</v>
      </c>
      <c r="B55" s="14" t="s">
        <v>1873</v>
      </c>
      <c r="C55" s="14" t="str">
        <f>VLOOKUP(B55,Overall!B:AA,2,0)</f>
        <v>Economic Sciences</v>
      </c>
      <c r="D55" s="14" t="str">
        <f>VLOOKUP(B55,Overall!B:AA,3,0)</f>
        <v>Economics of Banking and Finance Markets</v>
      </c>
      <c r="E55" s="14" t="str">
        <f>VLOOKUP(B55,Overall!B:AA,4,0)</f>
        <v>Prof. Sukumar Vellakkal</v>
      </c>
      <c r="F55" s="15" t="str">
        <f>VLOOKUP(B55,Overall!B:AA,5,0)</f>
        <v>IIT Kanpur</v>
      </c>
      <c r="G55" s="15" t="str">
        <f>VLOOKUP(B55,Overall!B:AA,6,0)</f>
        <v>IIT Kanpur</v>
      </c>
      <c r="H55" s="16" t="str">
        <f>VLOOKUP(B55,Overall!B:AA,7,0)</f>
        <v>12 Weeks</v>
      </c>
      <c r="I55" s="15" t="str">
        <f>VLOOKUP(B55,Overall!B:AA,8,0)</f>
        <v>Rerun</v>
      </c>
      <c r="J55" s="17">
        <f>VLOOKUP(B55,Overall!B:AA,9,0)</f>
        <v>45859</v>
      </c>
      <c r="K55" s="17">
        <f>VLOOKUP(B55,Overall!B:AA,10,0)</f>
        <v>45940</v>
      </c>
      <c r="L55" s="17">
        <f>VLOOKUP(B55,Overall!B:AA,11,0)</f>
        <v>45956</v>
      </c>
      <c r="M55" s="17">
        <f>VLOOKUP(B55,Overall!B:AA,12,0)</f>
        <v>45866</v>
      </c>
      <c r="N55" s="17">
        <f>VLOOKUP(B55,Overall!B:AA,13,0)</f>
        <v>45884</v>
      </c>
      <c r="O55" s="15" t="str">
        <f>VLOOKUP(B55,Overall!B:AA,14,0)</f>
        <v>UG/PG</v>
      </c>
      <c r="P55" s="15" t="str">
        <f>VLOOKUP(B55,Overall!B:AA,15,0)</f>
        <v>Elective</v>
      </c>
      <c r="Q55" s="15" t="str">
        <f>VLOOKUP(B55,Overall!B:AA,16,0)</f>
        <v>Yes</v>
      </c>
      <c r="R55" s="14">
        <f>VLOOKUP(B55,Overall!B:AA,17,0)</f>
        <v>0</v>
      </c>
      <c r="S55" s="20" t="str">
        <f>VLOOKUP(B55,Overall!B:AA,18,0)</f>
        <v>https://onlinecourses.nptel.ac.in/noc25_ec13/preview</v>
      </c>
      <c r="T55" s="14" t="str">
        <f>VLOOKUP(B55,Overall!B:AA,19,0)</f>
        <v>noc25_ec13</v>
      </c>
      <c r="U55" s="18" t="str">
        <f>VLOOKUP(B55,Overall!B:AA,20,0)</f>
        <v>https://onlinecourses.nptel.ac.in/noc24_ec11/preview</v>
      </c>
      <c r="V55" s="18" t="str">
        <f>VLOOKUP(B55,Overall!B:AA,21,0)</f>
        <v>https://onlinecourses.nptel.ac.in/noc24_ec11/preview</v>
      </c>
      <c r="W55" s="14" t="str">
        <f>VLOOKUP(B55,Overall!B:AA,22,0)</f>
        <v>noc24_ec11</v>
      </c>
      <c r="X55" s="20" t="str">
        <f>VLOOKUP(B55,Overall!B:AA,23,0)</f>
        <v>https://nptel.ac.in/courses/130104116</v>
      </c>
      <c r="Y55" s="19" t="str">
        <f>VLOOKUP(B55,Overall!B:AA,24,0)</f>
        <v>https://nptel.ac.in/courses/130104116</v>
      </c>
      <c r="Z55" s="14">
        <f>VLOOKUP(B55,Overall!B:AA,25,0)</f>
        <v>130104116</v>
      </c>
      <c r="AA55" s="14"/>
    </row>
    <row r="56" spans="1:27" x14ac:dyDescent="0.25">
      <c r="A56" s="45">
        <v>55</v>
      </c>
      <c r="B56" s="14" t="s">
        <v>1883</v>
      </c>
      <c r="C56" s="14" t="str">
        <f>VLOOKUP(B56,Overall!B:AA,2,0)</f>
        <v>Economics</v>
      </c>
      <c r="D56" s="14" t="str">
        <f>VLOOKUP(B56,Overall!B:AA,3,0)</f>
        <v>Principles of Economics</v>
      </c>
      <c r="E56" s="14" t="str">
        <f>VLOOKUP(B56,Overall!B:AA,4,0)</f>
        <v>Prof. Sabuj Kumar Mandal</v>
      </c>
      <c r="F56" s="15" t="str">
        <f>VLOOKUP(B56,Overall!B:AA,5,0)</f>
        <v>IIT Madras</v>
      </c>
      <c r="G56" s="15" t="str">
        <f>VLOOKUP(B56,Overall!B:AA,6,0)</f>
        <v>IIT Madras</v>
      </c>
      <c r="H56" s="16" t="str">
        <f>VLOOKUP(B56,Overall!B:AA,7,0)</f>
        <v>12 Weeks</v>
      </c>
      <c r="I56" s="15" t="str">
        <f>VLOOKUP(B56,Overall!B:AA,8,0)</f>
        <v>Rerun</v>
      </c>
      <c r="J56" s="17">
        <f>VLOOKUP(B56,Overall!B:AA,9,0)</f>
        <v>45859</v>
      </c>
      <c r="K56" s="17">
        <f>VLOOKUP(B56,Overall!B:AA,10,0)</f>
        <v>45940</v>
      </c>
      <c r="L56" s="17">
        <f>VLOOKUP(B56,Overall!B:AA,11,0)</f>
        <v>45956</v>
      </c>
      <c r="M56" s="17">
        <f>VLOOKUP(B56,Overall!B:AA,12,0)</f>
        <v>45866</v>
      </c>
      <c r="N56" s="17">
        <f>VLOOKUP(B56,Overall!B:AA,13,0)</f>
        <v>45884</v>
      </c>
      <c r="O56" s="15" t="str">
        <f>VLOOKUP(B56,Overall!B:AA,14,0)</f>
        <v>UG</v>
      </c>
      <c r="P56" s="15" t="str">
        <f>VLOOKUP(B56,Overall!B:AA,15,0)</f>
        <v>Elective</v>
      </c>
      <c r="Q56" s="15" t="str">
        <f>VLOOKUP(B56,Overall!B:AA,16,0)</f>
        <v>Yes</v>
      </c>
      <c r="R56" s="14">
        <f>VLOOKUP(B56,Overall!B:AA,17,0)</f>
        <v>0</v>
      </c>
      <c r="S56" s="20" t="str">
        <f>VLOOKUP(B56,Overall!B:AA,18,0)</f>
        <v>https://onlinecourses.nptel.ac.in/noc25_ec15/preview</v>
      </c>
      <c r="T56" s="14" t="str">
        <f>VLOOKUP(B56,Overall!B:AA,19,0)</f>
        <v>noc25_ec15</v>
      </c>
      <c r="U56" s="18" t="str">
        <f>VLOOKUP(B56,Overall!B:AA,20,0)</f>
        <v>https://onlinecourses.nptel.ac.in/noc23_ec06/preview</v>
      </c>
      <c r="V56" s="18" t="str">
        <f>VLOOKUP(B56,Overall!B:AA,21,0)</f>
        <v>https://onlinecourses.nptel.ac.in/noc23_ec06/preview</v>
      </c>
      <c r="W56" s="14" t="str">
        <f>VLOOKUP(B56,Overall!B:AA,22,0)</f>
        <v>noc23_ec06</v>
      </c>
      <c r="X56" s="20" t="str">
        <f>VLOOKUP(B56,Overall!B:AA,23,0)</f>
        <v>https://nptel.ac.in/courses/130106118</v>
      </c>
      <c r="Y56" s="19" t="str">
        <f>VLOOKUP(B56,Overall!B:AA,24,0)</f>
        <v>https://nptel.ac.in/courses/130106118</v>
      </c>
      <c r="Z56" s="14">
        <f>VLOOKUP(B56,Overall!B:AA,25,0)</f>
        <v>130106118</v>
      </c>
      <c r="AA56" s="14"/>
    </row>
    <row r="57" spans="1:27" x14ac:dyDescent="0.25">
      <c r="A57" s="45">
        <v>56</v>
      </c>
      <c r="B57" s="14" t="s">
        <v>1934</v>
      </c>
      <c r="C57" s="14" t="str">
        <f>VLOOKUP(B57,Overall!B:AA,2,0)</f>
        <v>Electrical and Electronics Engineering</v>
      </c>
      <c r="D57" s="14" t="str">
        <f>VLOOKUP(B57,Overall!B:AA,3,0)</f>
        <v>Fundamentals of Nano and Quantum Photonics</v>
      </c>
      <c r="E57" s="14" t="str">
        <f>VLOOKUP(B57,Overall!B:AA,4,0)</f>
        <v>Prof. Naresh Kumar Emani</v>
      </c>
      <c r="F57" s="15" t="str">
        <f>VLOOKUP(B57,Overall!B:AA,5,0)</f>
        <v>IIT Hyderabad</v>
      </c>
      <c r="G57" s="15" t="str">
        <f>VLOOKUP(B57,Overall!B:AA,6,0)</f>
        <v>IIT Madras</v>
      </c>
      <c r="H57" s="16" t="str">
        <f>VLOOKUP(B57,Overall!B:AA,7,0)</f>
        <v>12 Weeks</v>
      </c>
      <c r="I57" s="15" t="str">
        <f>VLOOKUP(B57,Overall!B:AA,8,0)</f>
        <v>Rerun</v>
      </c>
      <c r="J57" s="17">
        <f>VLOOKUP(B57,Overall!B:AA,9,0)</f>
        <v>45859</v>
      </c>
      <c r="K57" s="17">
        <f>VLOOKUP(B57,Overall!B:AA,10,0)</f>
        <v>45940</v>
      </c>
      <c r="L57" s="17">
        <f>VLOOKUP(B57,Overall!B:AA,11,0)</f>
        <v>45956</v>
      </c>
      <c r="M57" s="17">
        <f>VLOOKUP(B57,Overall!B:AA,12,0)</f>
        <v>45866</v>
      </c>
      <c r="N57" s="17">
        <f>VLOOKUP(B57,Overall!B:AA,13,0)</f>
        <v>45884</v>
      </c>
      <c r="O57" s="15" t="str">
        <f>VLOOKUP(B57,Overall!B:AA,14,0)</f>
        <v>UG/PG</v>
      </c>
      <c r="P57" s="15" t="str">
        <f>VLOOKUP(B57,Overall!B:AA,15,0)</f>
        <v>Elective</v>
      </c>
      <c r="Q57" s="15" t="str">
        <f>VLOOKUP(B57,Overall!B:AA,16,0)</f>
        <v>Yes</v>
      </c>
      <c r="R57" s="14" t="str">
        <f>VLOOKUP(B57,Overall!B:AA,17,0)</f>
        <v>Photonics</v>
      </c>
      <c r="S57" s="20" t="str">
        <f>VLOOKUP(B57,Overall!B:AA,18,0)</f>
        <v>https://onlinecourses.nptel.ac.in/noc25_ee96/preview</v>
      </c>
      <c r="T57" s="14" t="str">
        <f>VLOOKUP(B57,Overall!B:AA,19,0)</f>
        <v>noc25_ee96</v>
      </c>
      <c r="U57" s="18" t="str">
        <f>VLOOKUP(B57,Overall!B:AA,20,0)</f>
        <v>https://onlinecourses.nptel.ac.in/noc24_ee114/preview</v>
      </c>
      <c r="V57" s="18" t="str">
        <f>VLOOKUP(B57,Overall!B:AA,21,0)</f>
        <v>https://onlinecourses.nptel.ac.in/noc24_ee114/preview</v>
      </c>
      <c r="W57" s="14" t="str">
        <f>VLOOKUP(B57,Overall!B:AA,22,0)</f>
        <v>noc24_ee114</v>
      </c>
      <c r="X57" s="20" t="str">
        <f>VLOOKUP(B57,Overall!B:AA,23,0)</f>
        <v>https://nptel.ac.in/courses/108106186</v>
      </c>
      <c r="Y57" s="19" t="str">
        <f>VLOOKUP(B57,Overall!B:AA,24,0)</f>
        <v>https://nptel.ac.in/courses/108106186</v>
      </c>
      <c r="Z57" s="14">
        <f>VLOOKUP(B57,Overall!B:AA,25,0)</f>
        <v>108106186</v>
      </c>
      <c r="AA57" s="14"/>
    </row>
    <row r="58" spans="1:27" x14ac:dyDescent="0.25">
      <c r="A58" s="45">
        <v>57</v>
      </c>
      <c r="B58" s="14" t="s">
        <v>1974</v>
      </c>
      <c r="C58" s="14" t="str">
        <f>VLOOKUP(B58,Overall!B:AA,2,0)</f>
        <v>Electrical and Electronics Engineering</v>
      </c>
      <c r="D58" s="14" t="str">
        <f>VLOOKUP(B58,Overall!B:AA,3,0)</f>
        <v>Control Engineering</v>
      </c>
      <c r="E58" s="14" t="str">
        <f>VLOOKUP(B58,Overall!B:AA,4,0)</f>
        <v>Prof. Ramkrishna Pasumarthy
Prof. Mousumi Mukherjee</v>
      </c>
      <c r="F58" s="15" t="str">
        <f>VLOOKUP(B58,Overall!B:AA,5,0)</f>
        <v>IIT Madras
IITEST Shibpur</v>
      </c>
      <c r="G58" s="15" t="str">
        <f>VLOOKUP(B58,Overall!B:AA,6,0)</f>
        <v>IIT Madras</v>
      </c>
      <c r="H58" s="16" t="str">
        <f>VLOOKUP(B58,Overall!B:AA,7,0)</f>
        <v>12 Weeks</v>
      </c>
      <c r="I58" s="15" t="str">
        <f>VLOOKUP(B58,Overall!B:AA,8,0)</f>
        <v>Rerun</v>
      </c>
      <c r="J58" s="17">
        <f>VLOOKUP(B58,Overall!B:AA,9,0)</f>
        <v>45859</v>
      </c>
      <c r="K58" s="17">
        <f>VLOOKUP(B58,Overall!B:AA,10,0)</f>
        <v>45940</v>
      </c>
      <c r="L58" s="17">
        <f>VLOOKUP(B58,Overall!B:AA,11,0)</f>
        <v>45956</v>
      </c>
      <c r="M58" s="17">
        <f>VLOOKUP(B58,Overall!B:AA,12,0)</f>
        <v>45866</v>
      </c>
      <c r="N58" s="17">
        <f>VLOOKUP(B58,Overall!B:AA,13,0)</f>
        <v>45884</v>
      </c>
      <c r="O58" s="15" t="str">
        <f>VLOOKUP(B58,Overall!B:AA,14,0)</f>
        <v>UG/PG</v>
      </c>
      <c r="P58" s="15" t="str">
        <f>VLOOKUP(B58,Overall!B:AA,15,0)</f>
        <v>Core</v>
      </c>
      <c r="Q58" s="15" t="str">
        <f>VLOOKUP(B58,Overall!B:AA,16,0)</f>
        <v>Yes</v>
      </c>
      <c r="R58" s="14" t="str">
        <f>VLOOKUP(B58,Overall!B:AA,17,0)</f>
        <v>Control and Instrumentation
Power Systems and Power Electronics</v>
      </c>
      <c r="S58" s="20" t="str">
        <f>VLOOKUP(B58,Overall!B:AA,18,0)</f>
        <v>https://onlinecourses.nptel.ac.in/noc25_ee104/preview</v>
      </c>
      <c r="T58" s="14" t="str">
        <f>VLOOKUP(B58,Overall!B:AA,19,0)</f>
        <v>noc25_ee104</v>
      </c>
      <c r="U58" s="18" t="str">
        <f>VLOOKUP(B58,Overall!B:AA,20,0)</f>
        <v>https://onlinecourses.nptel.ac.in/noc25_ee15/preview</v>
      </c>
      <c r="V58" s="18" t="str">
        <f>VLOOKUP(B58,Overall!B:AA,21,0)</f>
        <v>https://onlinecourses.nptel.ac.in/noc25_ee15/preview</v>
      </c>
      <c r="W58" s="14" t="str">
        <f>VLOOKUP(B58,Overall!B:AA,22,0)</f>
        <v>noc25_ee15</v>
      </c>
      <c r="X58" s="20" t="str">
        <f>VLOOKUP(B58,Overall!B:AA,23,0)</f>
        <v>https://nptel.ac.in/courses/108106098</v>
      </c>
      <c r="Y58" s="19" t="str">
        <f>VLOOKUP(B58,Overall!B:AA,24,0)</f>
        <v>https://nptel.ac.in/courses/108106098</v>
      </c>
      <c r="Z58" s="14">
        <f>VLOOKUP(B58,Overall!B:AA,25,0)</f>
        <v>108106098</v>
      </c>
      <c r="AA58" s="14"/>
    </row>
    <row r="59" spans="1:27" x14ac:dyDescent="0.25">
      <c r="A59" s="45">
        <v>58</v>
      </c>
      <c r="B59" s="14" t="s">
        <v>1981</v>
      </c>
      <c r="C59" s="14" t="str">
        <f>VLOOKUP(B59,Overall!B:AA,2,0)</f>
        <v>Electrical and Electronics Engineering</v>
      </c>
      <c r="D59" s="14" t="str">
        <f>VLOOKUP(B59,Overall!B:AA,3,0)</f>
        <v>Linear Systems Theory</v>
      </c>
      <c r="E59" s="14" t="str">
        <f>VLOOKUP(B59,Overall!B:AA,4,0)</f>
        <v>Prof. Ramkrishna Pasumarthy</v>
      </c>
      <c r="F59" s="15" t="str">
        <f>VLOOKUP(B59,Overall!B:AA,5,0)</f>
        <v>IIT Madras</v>
      </c>
      <c r="G59" s="15" t="str">
        <f>VLOOKUP(B59,Overall!B:AA,6,0)</f>
        <v>IIT Madras</v>
      </c>
      <c r="H59" s="16" t="str">
        <f>VLOOKUP(B59,Overall!B:AA,7,0)</f>
        <v>12 Weeks</v>
      </c>
      <c r="I59" s="15" t="str">
        <f>VLOOKUP(B59,Overall!B:AA,8,0)</f>
        <v>Rerun</v>
      </c>
      <c r="J59" s="17">
        <f>VLOOKUP(B59,Overall!B:AA,9,0)</f>
        <v>45859</v>
      </c>
      <c r="K59" s="17">
        <f>VLOOKUP(B59,Overall!B:AA,10,0)</f>
        <v>45940</v>
      </c>
      <c r="L59" s="17">
        <f>VLOOKUP(B59,Overall!B:AA,11,0)</f>
        <v>45956</v>
      </c>
      <c r="M59" s="17">
        <f>VLOOKUP(B59,Overall!B:AA,12,0)</f>
        <v>45866</v>
      </c>
      <c r="N59" s="17">
        <f>VLOOKUP(B59,Overall!B:AA,13,0)</f>
        <v>45884</v>
      </c>
      <c r="O59" s="15" t="str">
        <f>VLOOKUP(B59,Overall!B:AA,14,0)</f>
        <v>UG/PG</v>
      </c>
      <c r="P59" s="15" t="str">
        <f>VLOOKUP(B59,Overall!B:AA,15,0)</f>
        <v>Elective</v>
      </c>
      <c r="Q59" s="15" t="str">
        <f>VLOOKUP(B59,Overall!B:AA,16,0)</f>
        <v>Yes</v>
      </c>
      <c r="R59" s="14" t="str">
        <f>VLOOKUP(B59,Overall!B:AA,17,0)</f>
        <v>Control and Instrumentation</v>
      </c>
      <c r="S59" s="20" t="str">
        <f>VLOOKUP(B59,Overall!B:AA,18,0)</f>
        <v>https://onlinecourses.nptel.ac.in/noc25_ee105/preview</v>
      </c>
      <c r="T59" s="14" t="str">
        <f>VLOOKUP(B59,Overall!B:AA,19,0)</f>
        <v>noc25_ee105</v>
      </c>
      <c r="U59" s="18" t="str">
        <f>VLOOKUP(B59,Overall!B:AA,20,0)</f>
        <v>https://onlinecourses.nptel.ac.in/noc23_ee144/preview</v>
      </c>
      <c r="V59" s="18" t="str">
        <f>VLOOKUP(B59,Overall!B:AA,21,0)</f>
        <v>https://onlinecourses.nptel.ac.in/noc23_ee144/preview</v>
      </c>
      <c r="W59" s="14" t="str">
        <f>VLOOKUP(B59,Overall!B:AA,22,0)</f>
        <v>noc23_ee144</v>
      </c>
      <c r="X59" s="20" t="str">
        <f>VLOOKUP(B59,Overall!B:AA,23,0)</f>
        <v>https://nptel.ac.in/courses/108106150</v>
      </c>
      <c r="Y59" s="19" t="str">
        <f>VLOOKUP(B59,Overall!B:AA,24,0)</f>
        <v>https://nptel.ac.in/courses/108106150</v>
      </c>
      <c r="Z59" s="14">
        <f>VLOOKUP(B59,Overall!B:AA,25,0)</f>
        <v>108106150</v>
      </c>
      <c r="AA59" s="14"/>
    </row>
    <row r="60" spans="1:27" x14ac:dyDescent="0.25">
      <c r="A60" s="45">
        <v>59</v>
      </c>
      <c r="B60" s="14" t="s">
        <v>1986</v>
      </c>
      <c r="C60" s="14" t="str">
        <f>VLOOKUP(B60,Overall!B:AA,2,0)</f>
        <v>Electrical and Electronics Engineering</v>
      </c>
      <c r="D60" s="14" t="str">
        <f>VLOOKUP(B60,Overall!B:AA,3,0)</f>
        <v>VLSI Design Flow: RTL to GDS</v>
      </c>
      <c r="E60" s="14" t="str">
        <f>VLOOKUP(B60,Overall!B:AA,4,0)</f>
        <v>Prof. Sneh Saurabh</v>
      </c>
      <c r="F60" s="15" t="str">
        <f>VLOOKUP(B60,Overall!B:AA,5,0)</f>
        <v>IIIT Delhi</v>
      </c>
      <c r="G60" s="15" t="str">
        <f>VLOOKUP(B60,Overall!B:AA,6,0)</f>
        <v>IIT Madras</v>
      </c>
      <c r="H60" s="16" t="str">
        <f>VLOOKUP(B60,Overall!B:AA,7,0)</f>
        <v>12 Weeks</v>
      </c>
      <c r="I60" s="15" t="str">
        <f>VLOOKUP(B60,Overall!B:AA,8,0)</f>
        <v>Rerun</v>
      </c>
      <c r="J60" s="17">
        <f>VLOOKUP(B60,Overall!B:AA,9,0)</f>
        <v>45859</v>
      </c>
      <c r="K60" s="17">
        <f>VLOOKUP(B60,Overall!B:AA,10,0)</f>
        <v>45940</v>
      </c>
      <c r="L60" s="17">
        <f>VLOOKUP(B60,Overall!B:AA,11,0)</f>
        <v>45956</v>
      </c>
      <c r="M60" s="17">
        <f>VLOOKUP(B60,Overall!B:AA,12,0)</f>
        <v>45866</v>
      </c>
      <c r="N60" s="17">
        <f>VLOOKUP(B60,Overall!B:AA,13,0)</f>
        <v>45884</v>
      </c>
      <c r="O60" s="15" t="str">
        <f>VLOOKUP(B60,Overall!B:AA,14,0)</f>
        <v>UG/PG</v>
      </c>
      <c r="P60" s="15" t="str">
        <f>VLOOKUP(B60,Overall!B:AA,15,0)</f>
        <v>Elective</v>
      </c>
      <c r="Q60" s="15" t="str">
        <f>VLOOKUP(B60,Overall!B:AA,16,0)</f>
        <v>Yes</v>
      </c>
      <c r="R60" s="14" t="str">
        <f>VLOOKUP(B60,Overall!B:AA,17,0)</f>
        <v>VLSI design</v>
      </c>
      <c r="S60" s="20" t="str">
        <f>VLOOKUP(B60,Overall!B:AA,18,0)</f>
        <v>https://onlinecourses.nptel.ac.in/noc25_ee106/preview</v>
      </c>
      <c r="T60" s="14" t="str">
        <f>VLOOKUP(B60,Overall!B:AA,19,0)</f>
        <v>noc25_ee106</v>
      </c>
      <c r="U60" s="18" t="str">
        <f>VLOOKUP(B60,Overall!B:AA,20,0)</f>
        <v>https://onlinecourses.nptel.ac.in/noc24_ee102/preview</v>
      </c>
      <c r="V60" s="18" t="str">
        <f>VLOOKUP(B60,Overall!B:AA,21,0)</f>
        <v>https://onlinecourses.nptel.ac.in/noc24_ee102/preview</v>
      </c>
      <c r="W60" s="14" t="str">
        <f>VLOOKUP(B60,Overall!B:AA,22,0)</f>
        <v>noc24_ee102</v>
      </c>
      <c r="X60" s="20" t="str">
        <f>VLOOKUP(B60,Overall!B:AA,23,0)</f>
        <v>https://nptel.ac.in/courses/108106191</v>
      </c>
      <c r="Y60" s="19" t="str">
        <f>VLOOKUP(B60,Overall!B:AA,24,0)</f>
        <v>https://nptel.ac.in/courses/108106191</v>
      </c>
      <c r="Z60" s="14">
        <f>VLOOKUP(B60,Overall!B:AA,25,0)</f>
        <v>108106191</v>
      </c>
      <c r="AA60" s="14"/>
    </row>
    <row r="61" spans="1:27" x14ac:dyDescent="0.25">
      <c r="A61" s="45">
        <v>60</v>
      </c>
      <c r="B61" s="14" t="s">
        <v>2001</v>
      </c>
      <c r="C61" s="14" t="str">
        <f>VLOOKUP(B61,Overall!B:AA,2,0)</f>
        <v>Electrical and Electronics Engineering</v>
      </c>
      <c r="D61" s="14" t="str">
        <f>VLOOKUP(B61,Overall!B:AA,3,0)</f>
        <v>Introduction to Wireless and Cellular Communications</v>
      </c>
      <c r="E61" s="14" t="str">
        <f>VLOOKUP(B61,Overall!B:AA,4,0)</f>
        <v>Prof. David Koilpillai</v>
      </c>
      <c r="F61" s="15" t="str">
        <f>VLOOKUP(B61,Overall!B:AA,5,0)</f>
        <v>IIT Madras</v>
      </c>
      <c r="G61" s="15" t="str">
        <f>VLOOKUP(B61,Overall!B:AA,6,0)</f>
        <v>IIT Madras</v>
      </c>
      <c r="H61" s="16" t="str">
        <f>VLOOKUP(B61,Overall!B:AA,7,0)</f>
        <v>12 Weeks</v>
      </c>
      <c r="I61" s="15" t="str">
        <f>VLOOKUP(B61,Overall!B:AA,8,0)</f>
        <v>Rerun</v>
      </c>
      <c r="J61" s="17">
        <f>VLOOKUP(B61,Overall!B:AA,9,0)</f>
        <v>45859</v>
      </c>
      <c r="K61" s="17">
        <f>VLOOKUP(B61,Overall!B:AA,10,0)</f>
        <v>45940</v>
      </c>
      <c r="L61" s="17">
        <f>VLOOKUP(B61,Overall!B:AA,11,0)</f>
        <v>45956</v>
      </c>
      <c r="M61" s="17">
        <f>VLOOKUP(B61,Overall!B:AA,12,0)</f>
        <v>45866</v>
      </c>
      <c r="N61" s="17">
        <f>VLOOKUP(B61,Overall!B:AA,13,0)</f>
        <v>45884</v>
      </c>
      <c r="O61" s="15" t="str">
        <f>VLOOKUP(B61,Overall!B:AA,14,0)</f>
        <v>PG</v>
      </c>
      <c r="P61" s="15" t="str">
        <f>VLOOKUP(B61,Overall!B:AA,15,0)</f>
        <v>Elective</v>
      </c>
      <c r="Q61" s="15" t="str">
        <f>VLOOKUP(B61,Overall!B:AA,16,0)</f>
        <v>Yes</v>
      </c>
      <c r="R61" s="14" t="str">
        <f>VLOOKUP(B61,Overall!B:AA,17,0)</f>
        <v>Communication and Signal Processing</v>
      </c>
      <c r="S61" s="20" t="str">
        <f>VLOOKUP(B61,Overall!B:AA,18,0)</f>
        <v>https://onlinecourses.nptel.ac.in/noc25_ee109/preview</v>
      </c>
      <c r="T61" s="14" t="str">
        <f>VLOOKUP(B61,Overall!B:AA,19,0)</f>
        <v>noc25_ee109</v>
      </c>
      <c r="U61" s="18" t="str">
        <f>VLOOKUP(B61,Overall!B:AA,20,0)</f>
        <v>https://onlinecourses.nptel.ac.in/noc23_ee79/preview</v>
      </c>
      <c r="V61" s="18" t="str">
        <f>VLOOKUP(B61,Overall!B:AA,21,0)</f>
        <v>https://onlinecourses.nptel.ac.in/noc23_ee79/preview</v>
      </c>
      <c r="W61" s="14" t="str">
        <f>VLOOKUP(B61,Overall!B:AA,22,0)</f>
        <v>noc23_ee79</v>
      </c>
      <c r="X61" s="20" t="str">
        <f>VLOOKUP(B61,Overall!B:AA,23,0)</f>
        <v>https://nptel.ac.in/courses/106106167</v>
      </c>
      <c r="Y61" s="19" t="str">
        <f>VLOOKUP(B61,Overall!B:AA,24,0)</f>
        <v>https://nptel.ac.in/courses/106106167</v>
      </c>
      <c r="Z61" s="14">
        <f>VLOOKUP(B61,Overall!B:AA,25,0)</f>
        <v>106106167</v>
      </c>
      <c r="AA61" s="14"/>
    </row>
    <row r="62" spans="1:27" x14ac:dyDescent="0.25">
      <c r="A62" s="45">
        <v>61</v>
      </c>
      <c r="B62" s="14" t="s">
        <v>2006</v>
      </c>
      <c r="C62" s="14" t="str">
        <f>VLOOKUP(B62,Overall!B:AA,2,0)</f>
        <v>Electrical and Electronics Engineering</v>
      </c>
      <c r="D62" s="14" t="str">
        <f>VLOOKUP(B62,Overall!B:AA,3,0)</f>
        <v>Microelectronics: Devices to Circuits</v>
      </c>
      <c r="E62" s="14" t="str">
        <f>VLOOKUP(B62,Overall!B:AA,4,0)</f>
        <v>Prof. Sudeb Dasgupta</v>
      </c>
      <c r="F62" s="15" t="str">
        <f>VLOOKUP(B62,Overall!B:AA,5,0)</f>
        <v>IIT Roorkee</v>
      </c>
      <c r="G62" s="15" t="str">
        <f>VLOOKUP(B62,Overall!B:AA,6,0)</f>
        <v>IIT Roorkee</v>
      </c>
      <c r="H62" s="16" t="str">
        <f>VLOOKUP(B62,Overall!B:AA,7,0)</f>
        <v>12 Weeks</v>
      </c>
      <c r="I62" s="15" t="str">
        <f>VLOOKUP(B62,Overall!B:AA,8,0)</f>
        <v>Rerun</v>
      </c>
      <c r="J62" s="17">
        <f>VLOOKUP(B62,Overall!B:AA,9,0)</f>
        <v>45859</v>
      </c>
      <c r="K62" s="17">
        <f>VLOOKUP(B62,Overall!B:AA,10,0)</f>
        <v>45940</v>
      </c>
      <c r="L62" s="17">
        <f>VLOOKUP(B62,Overall!B:AA,11,0)</f>
        <v>45956</v>
      </c>
      <c r="M62" s="17">
        <f>VLOOKUP(B62,Overall!B:AA,12,0)</f>
        <v>45866</v>
      </c>
      <c r="N62" s="17">
        <f>VLOOKUP(B62,Overall!B:AA,13,0)</f>
        <v>45884</v>
      </c>
      <c r="O62" s="15" t="str">
        <f>VLOOKUP(B62,Overall!B:AA,14,0)</f>
        <v>UG/PG</v>
      </c>
      <c r="P62" s="15" t="str">
        <f>VLOOKUP(B62,Overall!B:AA,15,0)</f>
        <v>Elective</v>
      </c>
      <c r="Q62" s="15" t="str">
        <f>VLOOKUP(B62,Overall!B:AA,16,0)</f>
        <v>Yes</v>
      </c>
      <c r="R62" s="14" t="str">
        <f>VLOOKUP(B62,Overall!B:AA,17,0)</f>
        <v>VLSI design
Control and Instrumentation</v>
      </c>
      <c r="S62" s="20" t="str">
        <f>VLOOKUP(B62,Overall!B:AA,18,0)</f>
        <v>https://onlinecourses.nptel.ac.in/noc25_ee110/preview</v>
      </c>
      <c r="T62" s="14" t="str">
        <f>VLOOKUP(B62,Overall!B:AA,19,0)</f>
        <v>noc25_ee110</v>
      </c>
      <c r="U62" s="18" t="str">
        <f>VLOOKUP(B62,Overall!B:AA,20,0)</f>
        <v>https://onlinecourses.nptel.ac.in/noc24_ee139/preview</v>
      </c>
      <c r="V62" s="18" t="str">
        <f>VLOOKUP(B62,Overall!B:AA,21,0)</f>
        <v>https://onlinecourses.nptel.ac.in/noc24_ee139/preview</v>
      </c>
      <c r="W62" s="14" t="str">
        <f>VLOOKUP(B62,Overall!B:AA,22,0)</f>
        <v>noc24_ee139</v>
      </c>
      <c r="X62" s="20" t="str">
        <f>VLOOKUP(B62,Overall!B:AA,23,0)</f>
        <v>https://nptel.ac.in/courses/108107142</v>
      </c>
      <c r="Y62" s="19" t="str">
        <f>VLOOKUP(B62,Overall!B:AA,24,0)</f>
        <v>https://nptel.ac.in/courses/108107142</v>
      </c>
      <c r="Z62" s="14">
        <f>VLOOKUP(B62,Overall!B:AA,25,0)</f>
        <v>108107142</v>
      </c>
      <c r="AA62" s="14"/>
    </row>
    <row r="63" spans="1:27" x14ac:dyDescent="0.25">
      <c r="A63" s="45">
        <v>62</v>
      </c>
      <c r="B63" s="14" t="s">
        <v>2011</v>
      </c>
      <c r="C63" s="14" t="str">
        <f>VLOOKUP(B63,Overall!B:AA,2,0)</f>
        <v>Electrical and Electronics Engineering</v>
      </c>
      <c r="D63" s="14" t="str">
        <f>VLOOKUP(B63,Overall!B:AA,3,0)</f>
        <v>Analog VLSI Design</v>
      </c>
      <c r="E63" s="14" t="str">
        <f>VLOOKUP(B63,Overall!B:AA,4,0)</f>
        <v>Prof. Imon Mondal</v>
      </c>
      <c r="F63" s="15" t="str">
        <f>VLOOKUP(B63,Overall!B:AA,5,0)</f>
        <v>IIT Kanpur</v>
      </c>
      <c r="G63" s="15" t="str">
        <f>VLOOKUP(B63,Overall!B:AA,6,0)</f>
        <v>IIT Kanpur</v>
      </c>
      <c r="H63" s="16" t="str">
        <f>VLOOKUP(B63,Overall!B:AA,7,0)</f>
        <v>12 Weeks</v>
      </c>
      <c r="I63" s="15" t="str">
        <f>VLOOKUP(B63,Overall!B:AA,8,0)</f>
        <v>Rerun</v>
      </c>
      <c r="J63" s="17">
        <f>VLOOKUP(B63,Overall!B:AA,9,0)</f>
        <v>45859</v>
      </c>
      <c r="K63" s="17">
        <f>VLOOKUP(B63,Overall!B:AA,10,0)</f>
        <v>45940</v>
      </c>
      <c r="L63" s="17">
        <f>VLOOKUP(B63,Overall!B:AA,11,0)</f>
        <v>45956</v>
      </c>
      <c r="M63" s="17">
        <f>VLOOKUP(B63,Overall!B:AA,12,0)</f>
        <v>45866</v>
      </c>
      <c r="N63" s="17">
        <f>VLOOKUP(B63,Overall!B:AA,13,0)</f>
        <v>45884</v>
      </c>
      <c r="O63" s="15" t="str">
        <f>VLOOKUP(B63,Overall!B:AA,14,0)</f>
        <v>UG/PG</v>
      </c>
      <c r="P63" s="15" t="str">
        <f>VLOOKUP(B63,Overall!B:AA,15,0)</f>
        <v>Elective</v>
      </c>
      <c r="Q63" s="15" t="str">
        <f>VLOOKUP(B63,Overall!B:AA,16,0)</f>
        <v>Yes</v>
      </c>
      <c r="R63" s="14" t="str">
        <f>VLOOKUP(B63,Overall!B:AA,17,0)</f>
        <v>VLSI design</v>
      </c>
      <c r="S63" s="20" t="str">
        <f>VLOOKUP(B63,Overall!B:AA,18,0)</f>
        <v>https://onlinecourses.nptel.ac.in/noc25_ee111/preview</v>
      </c>
      <c r="T63" s="14" t="str">
        <f>VLOOKUP(B63,Overall!B:AA,19,0)</f>
        <v>noc25_ee111</v>
      </c>
      <c r="U63" s="18" t="str">
        <f>VLOOKUP(B63,Overall!B:AA,20,0)</f>
        <v>https://onlinecourses.nptel.ac.in/noc24_ee111/preview</v>
      </c>
      <c r="V63" s="18" t="str">
        <f>VLOOKUP(B63,Overall!B:AA,21,0)</f>
        <v>https://onlinecourses.nptel.ac.in/noc24_ee111/preview</v>
      </c>
      <c r="W63" s="14" t="str">
        <f>VLOOKUP(B63,Overall!B:AA,22,0)</f>
        <v>noc24_ee111</v>
      </c>
      <c r="X63" s="20" t="str">
        <f>VLOOKUP(B63,Overall!B:AA,23,0)</f>
        <v>https://nptel.ac.in/courses/108104193</v>
      </c>
      <c r="Y63" s="19" t="str">
        <f>VLOOKUP(B63,Overall!B:AA,24,0)</f>
        <v>https://nptel.ac.in/courses/108104193</v>
      </c>
      <c r="Z63" s="14">
        <f>VLOOKUP(B63,Overall!B:AA,25,0)</f>
        <v>108104193</v>
      </c>
      <c r="AA63" s="14"/>
    </row>
    <row r="64" spans="1:27" x14ac:dyDescent="0.25">
      <c r="A64" s="45">
        <v>63</v>
      </c>
      <c r="B64" s="14" t="s">
        <v>2021</v>
      </c>
      <c r="C64" s="14" t="str">
        <f>VLOOKUP(B64,Overall!B:AA,2,0)</f>
        <v>Electrical and Electronics Engineering</v>
      </c>
      <c r="D64" s="14" t="str">
        <f>VLOOKUP(B64,Overall!B:AA,3,0)</f>
        <v>Applied Linear Algebra for Signal Processing, Data Analytics and Machine Learning</v>
      </c>
      <c r="E64" s="14" t="str">
        <f>VLOOKUP(B64,Overall!B:AA,4,0)</f>
        <v>Prof. Aditya K. Jagannatham</v>
      </c>
      <c r="F64" s="15" t="str">
        <f>VLOOKUP(B64,Overall!B:AA,5,0)</f>
        <v>IIT Kanpur</v>
      </c>
      <c r="G64" s="15" t="str">
        <f>VLOOKUP(B64,Overall!B:AA,6,0)</f>
        <v>IIT Kanpur</v>
      </c>
      <c r="H64" s="16" t="str">
        <f>VLOOKUP(B64,Overall!B:AA,7,0)</f>
        <v>12 Weeks</v>
      </c>
      <c r="I64" s="15" t="str">
        <f>VLOOKUP(B64,Overall!B:AA,8,0)</f>
        <v>Rerun</v>
      </c>
      <c r="J64" s="17">
        <f>VLOOKUP(B64,Overall!B:AA,9,0)</f>
        <v>45859</v>
      </c>
      <c r="K64" s="17">
        <f>VLOOKUP(B64,Overall!B:AA,10,0)</f>
        <v>45940</v>
      </c>
      <c r="L64" s="17">
        <f>VLOOKUP(B64,Overall!B:AA,11,0)</f>
        <v>45956</v>
      </c>
      <c r="M64" s="17">
        <f>VLOOKUP(B64,Overall!B:AA,12,0)</f>
        <v>45866</v>
      </c>
      <c r="N64" s="17">
        <f>VLOOKUP(B64,Overall!B:AA,13,0)</f>
        <v>45884</v>
      </c>
      <c r="O64" s="15" t="str">
        <f>VLOOKUP(B64,Overall!B:AA,14,0)</f>
        <v>UG/PG</v>
      </c>
      <c r="P64" s="15" t="str">
        <f>VLOOKUP(B64,Overall!B:AA,15,0)</f>
        <v>Elective</v>
      </c>
      <c r="Q64" s="15" t="str">
        <f>VLOOKUP(B64,Overall!B:AA,16,0)</f>
        <v>Yes</v>
      </c>
      <c r="R64" s="14">
        <f>VLOOKUP(B64,Overall!B:AA,17,0)</f>
        <v>0</v>
      </c>
      <c r="S64" s="20" t="str">
        <f>VLOOKUP(B64,Overall!B:AA,18,0)</f>
        <v>https://onlinecourses.nptel.ac.in/noc25_ee113/preview</v>
      </c>
      <c r="T64" s="14" t="str">
        <f>VLOOKUP(B64,Overall!B:AA,19,0)</f>
        <v>noc25_ee113</v>
      </c>
      <c r="U64" s="18" t="str">
        <f>VLOOKUP(B64,Overall!B:AA,20,0)</f>
        <v>https://onlinecourses.nptel.ac.in/noc24_ee138/preview</v>
      </c>
      <c r="V64" s="18" t="str">
        <f>VLOOKUP(B64,Overall!B:AA,21,0)</f>
        <v>https://onlinecourses.nptel.ac.in/noc24_ee138/preview</v>
      </c>
      <c r="W64" s="14" t="str">
        <f>VLOOKUP(B64,Overall!B:AA,22,0)</f>
        <v>noc24_ee138</v>
      </c>
      <c r="X64" s="20" t="str">
        <f>VLOOKUP(B64,Overall!B:AA,23,0)</f>
        <v>https://nptel.ac.in/courses/108104174</v>
      </c>
      <c r="Y64" s="19" t="str">
        <f>VLOOKUP(B64,Overall!B:AA,24,0)</f>
        <v>https://nptel.ac.in/courses/108104174</v>
      </c>
      <c r="Z64" s="14">
        <f>VLOOKUP(B64,Overall!B:AA,25,0)</f>
        <v>108104174</v>
      </c>
      <c r="AA64" s="14"/>
    </row>
    <row r="65" spans="1:27" x14ac:dyDescent="0.25">
      <c r="A65" s="45">
        <v>64</v>
      </c>
      <c r="B65" s="14" t="s">
        <v>2030</v>
      </c>
      <c r="C65" s="14" t="str">
        <f>VLOOKUP(B65,Overall!B:AA,2,0)</f>
        <v>Electrical and Electronics Engineering</v>
      </c>
      <c r="D65" s="14" t="str">
        <f>VLOOKUP(B65,Overall!B:AA,3,0)</f>
        <v>Economic Operations and Control of Power Systems</v>
      </c>
      <c r="E65" s="14" t="str">
        <f>VLOOKUP(B65,Overall!B:AA,4,0)</f>
        <v>Prof. Gururaj Mirle Vishwanath,
Prof. Narayana Prasad Padhy</v>
      </c>
      <c r="F65" s="15" t="str">
        <f>VLOOKUP(B65,Overall!B:AA,5,0)</f>
        <v>IIT Kanpur</v>
      </c>
      <c r="G65" s="15" t="str">
        <f>VLOOKUP(B65,Overall!B:AA,6,0)</f>
        <v>IIT Kanpur</v>
      </c>
      <c r="H65" s="16" t="str">
        <f>VLOOKUP(B65,Overall!B:AA,7,0)</f>
        <v>12 Weeks</v>
      </c>
      <c r="I65" s="15" t="str">
        <f>VLOOKUP(B65,Overall!B:AA,8,0)</f>
        <v>Rerun</v>
      </c>
      <c r="J65" s="17">
        <f>VLOOKUP(B65,Overall!B:AA,9,0)</f>
        <v>45859</v>
      </c>
      <c r="K65" s="17">
        <f>VLOOKUP(B65,Overall!B:AA,10,0)</f>
        <v>45940</v>
      </c>
      <c r="L65" s="17">
        <f>VLOOKUP(B65,Overall!B:AA,11,0)</f>
        <v>45956</v>
      </c>
      <c r="M65" s="17">
        <f>VLOOKUP(B65,Overall!B:AA,12,0)</f>
        <v>45866</v>
      </c>
      <c r="N65" s="17">
        <f>VLOOKUP(B65,Overall!B:AA,13,0)</f>
        <v>45884</v>
      </c>
      <c r="O65" s="15" t="str">
        <f>VLOOKUP(B65,Overall!B:AA,14,0)</f>
        <v>UG/PG</v>
      </c>
      <c r="P65" s="15" t="str">
        <f>VLOOKUP(B65,Overall!B:AA,15,0)</f>
        <v>Elective</v>
      </c>
      <c r="Q65" s="15" t="str">
        <f>VLOOKUP(B65,Overall!B:AA,16,0)</f>
        <v>Yes</v>
      </c>
      <c r="R65" s="14" t="str">
        <f>VLOOKUP(B65,Overall!B:AA,17,0)</f>
        <v>Power Systems and Power Electronics</v>
      </c>
      <c r="S65" s="20" t="str">
        <f>VLOOKUP(B65,Overall!B:AA,18,0)</f>
        <v>https://onlinecourses.nptel.ac.in/noc25_ee115/preview</v>
      </c>
      <c r="T65" s="14" t="str">
        <f>VLOOKUP(B65,Overall!B:AA,19,0)</f>
        <v>noc25_ee115</v>
      </c>
      <c r="U65" s="18" t="str">
        <f>VLOOKUP(B65,Overall!B:AA,20,0)</f>
        <v>https://onlinecourses.nptel.ac.in/noc24_ee141/preview</v>
      </c>
      <c r="V65" s="18" t="str">
        <f>VLOOKUP(B65,Overall!B:AA,21,0)</f>
        <v>https://onlinecourses.nptel.ac.in/noc24_ee141/preview</v>
      </c>
      <c r="W65" s="14" t="str">
        <f>VLOOKUP(B65,Overall!B:AA,22,0)</f>
        <v>noc24_ee141</v>
      </c>
      <c r="X65" s="20" t="str">
        <f>VLOOKUP(B65,Overall!B:AA,23,0)</f>
        <v>https://nptel.ac.in/courses/108104191</v>
      </c>
      <c r="Y65" s="19" t="str">
        <f>VLOOKUP(B65,Overall!B:AA,24,0)</f>
        <v>https://nptel.ac.in/courses/108104191</v>
      </c>
      <c r="Z65" s="14">
        <f>VLOOKUP(B65,Overall!B:AA,25,0)</f>
        <v>108104191</v>
      </c>
      <c r="AA65" s="14"/>
    </row>
    <row r="66" spans="1:27" x14ac:dyDescent="0.25">
      <c r="A66" s="45">
        <v>65</v>
      </c>
      <c r="B66" s="14" t="s">
        <v>2045</v>
      </c>
      <c r="C66" s="14" t="str">
        <f>VLOOKUP(B66,Overall!B:AA,2,0)</f>
        <v>Electrical and Electronics Engineering</v>
      </c>
      <c r="D66" s="14" t="str">
        <f>VLOOKUP(B66,Overall!B:AA,3,0)</f>
        <v>Real-Time Digital Signal Processing</v>
      </c>
      <c r="E66" s="14" t="str">
        <f>VLOOKUP(B66,Overall!B:AA,4,0)</f>
        <v>Prof. Rathna G N</v>
      </c>
      <c r="F66" s="15" t="str">
        <f>VLOOKUP(B66,Overall!B:AA,5,0)</f>
        <v>IISc Bangalore</v>
      </c>
      <c r="G66" s="15" t="str">
        <f>VLOOKUP(B66,Overall!B:AA,6,0)</f>
        <v>IISc Bangalore</v>
      </c>
      <c r="H66" s="16" t="str">
        <f>VLOOKUP(B66,Overall!B:AA,7,0)</f>
        <v>12 Weeks</v>
      </c>
      <c r="I66" s="15" t="str">
        <f>VLOOKUP(B66,Overall!B:AA,8,0)</f>
        <v>Rerun</v>
      </c>
      <c r="J66" s="17">
        <f>VLOOKUP(B66,Overall!B:AA,9,0)</f>
        <v>45859</v>
      </c>
      <c r="K66" s="17">
        <f>VLOOKUP(B66,Overall!B:AA,10,0)</f>
        <v>45940</v>
      </c>
      <c r="L66" s="17">
        <f>VLOOKUP(B66,Overall!B:AA,11,0)</f>
        <v>45956</v>
      </c>
      <c r="M66" s="17">
        <f>VLOOKUP(B66,Overall!B:AA,12,0)</f>
        <v>45866</v>
      </c>
      <c r="N66" s="17">
        <f>VLOOKUP(B66,Overall!B:AA,13,0)</f>
        <v>45884</v>
      </c>
      <c r="O66" s="15" t="str">
        <f>VLOOKUP(B66,Overall!B:AA,14,0)</f>
        <v>UG/PG</v>
      </c>
      <c r="P66" s="15" t="str">
        <f>VLOOKUP(B66,Overall!B:AA,15,0)</f>
        <v>Elective</v>
      </c>
      <c r="Q66" s="15" t="str">
        <f>VLOOKUP(B66,Overall!B:AA,16,0)</f>
        <v>Yes</v>
      </c>
      <c r="R66" s="14" t="str">
        <f>VLOOKUP(B66,Overall!B:AA,17,0)</f>
        <v>Communication and Signal Processing</v>
      </c>
      <c r="S66" s="20" t="str">
        <f>VLOOKUP(B66,Overall!B:AA,18,0)</f>
        <v>https://onlinecourses.nptel.ac.in/noc25_ee118/preview</v>
      </c>
      <c r="T66" s="14" t="str">
        <f>VLOOKUP(B66,Overall!B:AA,19,0)</f>
        <v>noc25_ee118</v>
      </c>
      <c r="U66" s="18" t="str">
        <f>VLOOKUP(B66,Overall!B:AA,20,0)</f>
        <v>https://onlinecourses.nptel.ac.in/noc24_ee136/preview</v>
      </c>
      <c r="V66" s="18" t="str">
        <f>VLOOKUP(B66,Overall!B:AA,21,0)</f>
        <v>https://onlinecourses.nptel.ac.in/noc24_ee136/preview</v>
      </c>
      <c r="W66" s="14" t="str">
        <f>VLOOKUP(B66,Overall!B:AA,22,0)</f>
        <v>noc24_ee136</v>
      </c>
      <c r="X66" s="20" t="str">
        <f>VLOOKUP(B66,Overall!B:AA,23,0)</f>
        <v>https://nptel.ac.in/courses/108108185</v>
      </c>
      <c r="Y66" s="19" t="str">
        <f>VLOOKUP(B66,Overall!B:AA,24,0)</f>
        <v>https://nptel.ac.in/courses/108108185</v>
      </c>
      <c r="Z66" s="14">
        <f>VLOOKUP(B66,Overall!B:AA,25,0)</f>
        <v>108108185</v>
      </c>
      <c r="AA66" s="14"/>
    </row>
    <row r="67" spans="1:27" x14ac:dyDescent="0.25">
      <c r="A67" s="45">
        <v>66</v>
      </c>
      <c r="B67" s="14" t="s">
        <v>2050</v>
      </c>
      <c r="C67" s="14" t="str">
        <f>VLOOKUP(B67,Overall!B:AA,2,0)</f>
        <v>Electrical and Electronics Engineering</v>
      </c>
      <c r="D67" s="14" t="str">
        <f>VLOOKUP(B67,Overall!B:AA,3,0)</f>
        <v>Design of Photovoltaic Systems</v>
      </c>
      <c r="E67" s="14" t="str">
        <f>VLOOKUP(B67,Overall!B:AA,4,0)</f>
        <v>Prof. L. Umanand</v>
      </c>
      <c r="F67" s="15" t="str">
        <f>VLOOKUP(B67,Overall!B:AA,5,0)</f>
        <v>IISc Bangalore</v>
      </c>
      <c r="G67" s="15" t="str">
        <f>VLOOKUP(B67,Overall!B:AA,6,0)</f>
        <v>IISc Bangalore</v>
      </c>
      <c r="H67" s="16" t="str">
        <f>VLOOKUP(B67,Overall!B:AA,7,0)</f>
        <v>12 Weeks</v>
      </c>
      <c r="I67" s="15" t="str">
        <f>VLOOKUP(B67,Overall!B:AA,8,0)</f>
        <v>Rerun</v>
      </c>
      <c r="J67" s="17">
        <f>VLOOKUP(B67,Overall!B:AA,9,0)</f>
        <v>45859</v>
      </c>
      <c r="K67" s="17">
        <f>VLOOKUP(B67,Overall!B:AA,10,0)</f>
        <v>45940</v>
      </c>
      <c r="L67" s="17">
        <f>VLOOKUP(B67,Overall!B:AA,11,0)</f>
        <v>45956</v>
      </c>
      <c r="M67" s="17">
        <f>VLOOKUP(B67,Overall!B:AA,12,0)</f>
        <v>45866</v>
      </c>
      <c r="N67" s="17">
        <f>VLOOKUP(B67,Overall!B:AA,13,0)</f>
        <v>45884</v>
      </c>
      <c r="O67" s="15" t="str">
        <f>VLOOKUP(B67,Overall!B:AA,14,0)</f>
        <v>UG/PG</v>
      </c>
      <c r="P67" s="15" t="str">
        <f>VLOOKUP(B67,Overall!B:AA,15,0)</f>
        <v>Elective</v>
      </c>
      <c r="Q67" s="15" t="str">
        <f>VLOOKUP(B67,Overall!B:AA,16,0)</f>
        <v>Yes</v>
      </c>
      <c r="R67" s="14">
        <f>VLOOKUP(B67,Overall!B:AA,17,0)</f>
        <v>0</v>
      </c>
      <c r="S67" s="20" t="str">
        <f>VLOOKUP(B67,Overall!B:AA,18,0)</f>
        <v>https://onlinecourses.nptel.ac.in/noc25_ee119/preview</v>
      </c>
      <c r="T67" s="14" t="str">
        <f>VLOOKUP(B67,Overall!B:AA,19,0)</f>
        <v>noc25_ee119</v>
      </c>
      <c r="U67" s="18" t="str">
        <f>VLOOKUP(B67,Overall!B:AA,20,0)</f>
        <v>https://onlinecourses.nptel.ac.in/noc24_ee109/preview</v>
      </c>
      <c r="V67" s="18" t="str">
        <f>VLOOKUP(B67,Overall!B:AA,21,0)</f>
        <v>https://onlinecourses.nptel.ac.in/noc24_ee109/preview</v>
      </c>
      <c r="W67" s="14" t="str">
        <f>VLOOKUP(B67,Overall!B:AA,22,0)</f>
        <v>noc24_ee109</v>
      </c>
      <c r="X67" s="20" t="str">
        <f>VLOOKUP(B67,Overall!B:AA,23,0)</f>
        <v>https://nptel.ac.in/courses/117108141</v>
      </c>
      <c r="Y67" s="19" t="str">
        <f>VLOOKUP(B67,Overall!B:AA,24,0)</f>
        <v>https://nptel.ac.in/courses/117108141</v>
      </c>
      <c r="Z67" s="14">
        <f>VLOOKUP(B67,Overall!B:AA,25,0)</f>
        <v>117108141</v>
      </c>
      <c r="AA67" s="14"/>
    </row>
    <row r="68" spans="1:27" x14ac:dyDescent="0.25">
      <c r="A68" s="45">
        <v>67</v>
      </c>
      <c r="B68" s="14" t="s">
        <v>2120</v>
      </c>
      <c r="C68" s="14" t="str">
        <f>VLOOKUP(B68,Overall!B:AA,2,0)</f>
        <v>Electrical Engineering</v>
      </c>
      <c r="D68" s="14" t="str">
        <f>VLOOKUP(B68,Overall!B:AA,3,0)</f>
        <v>Charging Infrastructure</v>
      </c>
      <c r="E68" s="14" t="str">
        <f>VLOOKUP(B68,Overall!B:AA,4,0)</f>
        <v>Prof. Apurv Kumar Yadav</v>
      </c>
      <c r="F68" s="15" t="str">
        <f>VLOOKUP(B68,Overall!B:AA,5,0)</f>
        <v>IIT Roorkee</v>
      </c>
      <c r="G68" s="15" t="str">
        <f>VLOOKUP(B68,Overall!B:AA,6,0)</f>
        <v>IIT Roorkee</v>
      </c>
      <c r="H68" s="16" t="str">
        <f>VLOOKUP(B68,Overall!B:AA,7,0)</f>
        <v>12 Weeks</v>
      </c>
      <c r="I68" s="15" t="str">
        <f>VLOOKUP(B68,Overall!B:AA,8,0)</f>
        <v>New</v>
      </c>
      <c r="J68" s="17">
        <f>VLOOKUP(B68,Overall!B:AA,9,0)</f>
        <v>45859</v>
      </c>
      <c r="K68" s="17">
        <f>VLOOKUP(B68,Overall!B:AA,10,0)</f>
        <v>45940</v>
      </c>
      <c r="L68" s="17">
        <f>VLOOKUP(B68,Overall!B:AA,11,0)</f>
        <v>45956</v>
      </c>
      <c r="M68" s="17">
        <f>VLOOKUP(B68,Overall!B:AA,12,0)</f>
        <v>45866</v>
      </c>
      <c r="N68" s="17">
        <f>VLOOKUP(B68,Overall!B:AA,13,0)</f>
        <v>45884</v>
      </c>
      <c r="O68" s="15" t="str">
        <f>VLOOKUP(B68,Overall!B:AA,14,0)</f>
        <v>PG</v>
      </c>
      <c r="P68" s="15" t="str">
        <f>VLOOKUP(B68,Overall!B:AA,15,0)</f>
        <v>Core</v>
      </c>
      <c r="Q68" s="15" t="str">
        <f>VLOOKUP(B68,Overall!B:AA,16,0)</f>
        <v>Yes</v>
      </c>
      <c r="R68" s="14" t="str">
        <f>VLOOKUP(B68,Overall!B:AA,17,0)</f>
        <v>Power Systems and Power Electronics</v>
      </c>
      <c r="S68" s="20" t="str">
        <f>VLOOKUP(B68,Overall!B:AA,18,0)</f>
        <v>https://onlinecourses.nptel.ac.in/noc25_ee134/preview</v>
      </c>
      <c r="T68" s="14" t="str">
        <f>VLOOKUP(B68,Overall!B:AA,19,0)</f>
        <v>noc25_ee134</v>
      </c>
      <c r="U68" s="14">
        <f>VLOOKUP(B68,Overall!B:AA,20,0)</f>
        <v>0</v>
      </c>
      <c r="V68" s="14">
        <f>VLOOKUP(B68,Overall!B:AA,21,0)</f>
        <v>0</v>
      </c>
      <c r="W68" s="14">
        <f>VLOOKUP(B68,Overall!B:AA,22,0)</f>
        <v>0</v>
      </c>
      <c r="X68" s="20" t="str">
        <f>VLOOKUP(B68,Overall!B:AA,23,0)</f>
        <v>https://nptel.ac.in/courses/108107715</v>
      </c>
      <c r="Y68" s="19" t="str">
        <f>VLOOKUP(B68,Overall!B:AA,24,0)</f>
        <v>https://nptel.ac.in/courses/108107715</v>
      </c>
      <c r="Z68" s="14" t="str">
        <f>VLOOKUP(B68,Overall!B:AA,25,0)</f>
        <v>108107715</v>
      </c>
      <c r="AA68" s="14"/>
    </row>
    <row r="69" spans="1:27" x14ac:dyDescent="0.25">
      <c r="A69" s="45">
        <v>68</v>
      </c>
      <c r="B69" s="14" t="s">
        <v>2126</v>
      </c>
      <c r="C69" s="14" t="str">
        <f>VLOOKUP(B69,Overall!B:AA,2,0)</f>
        <v>Electrical Engineering</v>
      </c>
      <c r="D69" s="14" t="str">
        <f>VLOOKUP(B69,Overall!B:AA,3,0)</f>
        <v>Power Electronics with Wide Band Gap Devices</v>
      </c>
      <c r="E69" s="14" t="str">
        <f>VLOOKUP(B69,Overall!B:AA,4,0)</f>
        <v>Prof. Moumita Das</v>
      </c>
      <c r="F69" s="15" t="str">
        <f>VLOOKUP(B69,Overall!B:AA,5,0)</f>
        <v>IIT Mandi</v>
      </c>
      <c r="G69" s="15" t="str">
        <f>VLOOKUP(B69,Overall!B:AA,6,0)</f>
        <v>IIT Madras</v>
      </c>
      <c r="H69" s="16" t="str">
        <f>VLOOKUP(B69,Overall!B:AA,7,0)</f>
        <v>12 Weeks</v>
      </c>
      <c r="I69" s="15" t="str">
        <f>VLOOKUP(B69,Overall!B:AA,8,0)</f>
        <v>Rerun</v>
      </c>
      <c r="J69" s="17">
        <f>VLOOKUP(B69,Overall!B:AA,9,0)</f>
        <v>45859</v>
      </c>
      <c r="K69" s="17">
        <f>VLOOKUP(B69,Overall!B:AA,10,0)</f>
        <v>45940</v>
      </c>
      <c r="L69" s="17">
        <f>VLOOKUP(B69,Overall!B:AA,11,0)</f>
        <v>45956</v>
      </c>
      <c r="M69" s="17">
        <f>VLOOKUP(B69,Overall!B:AA,12,0)</f>
        <v>45866</v>
      </c>
      <c r="N69" s="17">
        <f>VLOOKUP(B69,Overall!B:AA,13,0)</f>
        <v>45884</v>
      </c>
      <c r="O69" s="15" t="str">
        <f>VLOOKUP(B69,Overall!B:AA,14,0)</f>
        <v>UG/PG</v>
      </c>
      <c r="P69" s="15" t="str">
        <f>VLOOKUP(B69,Overall!B:AA,15,0)</f>
        <v>Elective</v>
      </c>
      <c r="Q69" s="15" t="str">
        <f>VLOOKUP(B69,Overall!B:AA,16,0)</f>
        <v>Yes</v>
      </c>
      <c r="R69" s="14" t="str">
        <f>VLOOKUP(B69,Overall!B:AA,17,0)</f>
        <v>VLSI design
Power Systems and Power Electronics
Control and Instrumentation</v>
      </c>
      <c r="S69" s="20" t="str">
        <f>VLOOKUP(B69,Overall!B:AA,18,0)</f>
        <v>https://onlinecourses.nptel.ac.in/noc25_ee135/preview</v>
      </c>
      <c r="T69" s="14" t="str">
        <f>VLOOKUP(B69,Overall!B:AA,19,0)</f>
        <v>noc25_ee135</v>
      </c>
      <c r="U69" s="18" t="str">
        <f>VLOOKUP(B69,Overall!B:AA,20,0)</f>
        <v>https://onlinecourses.nptel.ac.in/noc24_ee126/preview</v>
      </c>
      <c r="V69" s="18" t="str">
        <f>VLOOKUP(B69,Overall!B:AA,21,0)</f>
        <v>https://onlinecourses.nptel.ac.in/noc24_ee126/preview</v>
      </c>
      <c r="W69" s="14" t="str">
        <f>VLOOKUP(B69,Overall!B:AA,22,0)</f>
        <v>noc24_ee126</v>
      </c>
      <c r="X69" s="20" t="str">
        <f>VLOOKUP(B69,Overall!B:AA,23,0)</f>
        <v>https://nptel.ac.in/courses/108106480</v>
      </c>
      <c r="Y69" s="19" t="str">
        <f>VLOOKUP(B69,Overall!B:AA,24,0)</f>
        <v>https://nptel.ac.in/courses/108106480</v>
      </c>
      <c r="Z69" s="14">
        <f>VLOOKUP(B69,Overall!B:AA,25,0)</f>
        <v>108106480</v>
      </c>
      <c r="AA69" s="14"/>
    </row>
    <row r="70" spans="1:27" x14ac:dyDescent="0.25">
      <c r="A70" s="45">
        <v>69</v>
      </c>
      <c r="B70" s="14" t="s">
        <v>2131</v>
      </c>
      <c r="C70" s="14" t="str">
        <f>VLOOKUP(B70,Overall!B:AA,2,0)</f>
        <v>Electrical Engineering</v>
      </c>
      <c r="D70" s="14" t="str">
        <f>VLOOKUP(B70,Overall!B:AA,3,0)</f>
        <v>Modeling, Analysis and Estimation of Three Phase Unbalanced Power Network</v>
      </c>
      <c r="E70" s="14" t="str">
        <f>VLOOKUP(B70,Overall!B:AA,4,0)</f>
        <v>Prof. Biswarup Das</v>
      </c>
      <c r="F70" s="15" t="str">
        <f>VLOOKUP(B70,Overall!B:AA,5,0)</f>
        <v>IIT Roorkee</v>
      </c>
      <c r="G70" s="15" t="str">
        <f>VLOOKUP(B70,Overall!B:AA,6,0)</f>
        <v>IIT Roorkee</v>
      </c>
      <c r="H70" s="16" t="str">
        <f>VLOOKUP(B70,Overall!B:AA,7,0)</f>
        <v>12 Weeks</v>
      </c>
      <c r="I70" s="15" t="str">
        <f>VLOOKUP(B70,Overall!B:AA,8,0)</f>
        <v>Rerun</v>
      </c>
      <c r="J70" s="17">
        <f>VLOOKUP(B70,Overall!B:AA,9,0)</f>
        <v>45859</v>
      </c>
      <c r="K70" s="17">
        <f>VLOOKUP(B70,Overall!B:AA,10,0)</f>
        <v>45940</v>
      </c>
      <c r="L70" s="17">
        <f>VLOOKUP(B70,Overall!B:AA,11,0)</f>
        <v>45956</v>
      </c>
      <c r="M70" s="17">
        <f>VLOOKUP(B70,Overall!B:AA,12,0)</f>
        <v>45866</v>
      </c>
      <c r="N70" s="17">
        <f>VLOOKUP(B70,Overall!B:AA,13,0)</f>
        <v>45884</v>
      </c>
      <c r="O70" s="15" t="str">
        <f>VLOOKUP(B70,Overall!B:AA,14,0)</f>
        <v>UG/PG</v>
      </c>
      <c r="P70" s="15" t="str">
        <f>VLOOKUP(B70,Overall!B:AA,15,0)</f>
        <v>Elective</v>
      </c>
      <c r="Q70" s="15" t="str">
        <f>VLOOKUP(B70,Overall!B:AA,16,0)</f>
        <v>Yes</v>
      </c>
      <c r="R70" s="14" t="str">
        <f>VLOOKUP(B70,Overall!B:AA,17,0)</f>
        <v>Power Systems and Power Electronics</v>
      </c>
      <c r="S70" s="20" t="str">
        <f>VLOOKUP(B70,Overall!B:AA,18,0)</f>
        <v>https://onlinecourses.nptel.ac.in/noc25_ee136/preview</v>
      </c>
      <c r="T70" s="14" t="str">
        <f>VLOOKUP(B70,Overall!B:AA,19,0)</f>
        <v>noc25_ee136</v>
      </c>
      <c r="U70" s="18" t="str">
        <f>VLOOKUP(B70,Overall!B:AA,20,0)</f>
        <v>https://onlinecourses.nptel.ac.in/noc24_ee121/preview</v>
      </c>
      <c r="V70" s="18" t="str">
        <f>VLOOKUP(B70,Overall!B:AA,21,0)</f>
        <v>https://onlinecourses.nptel.ac.in/noc24_ee121/preview</v>
      </c>
      <c r="W70" s="14" t="str">
        <f>VLOOKUP(B70,Overall!B:AA,22,0)</f>
        <v>noc24_ee121</v>
      </c>
      <c r="X70" s="20" t="str">
        <f>VLOOKUP(B70,Overall!B:AA,23,0)</f>
        <v>https://nptel.ac.in/courses/108107477</v>
      </c>
      <c r="Y70" s="19" t="str">
        <f>VLOOKUP(B70,Overall!B:AA,24,0)</f>
        <v>https://nptel.ac.in/courses/108107477</v>
      </c>
      <c r="Z70" s="14">
        <f>VLOOKUP(B70,Overall!B:AA,25,0)</f>
        <v>108107477</v>
      </c>
      <c r="AA70" s="14"/>
    </row>
    <row r="71" spans="1:27" x14ac:dyDescent="0.25">
      <c r="A71" s="45">
        <v>70</v>
      </c>
      <c r="B71" s="14" t="s">
        <v>2136</v>
      </c>
      <c r="C71" s="14" t="str">
        <f>VLOOKUP(B71,Overall!B:AA,2,0)</f>
        <v>Electrical Engineering</v>
      </c>
      <c r="D71" s="14" t="str">
        <f>VLOOKUP(B71,Overall!B:AA,3,0)</f>
        <v>Optimization Theory and Algorithms</v>
      </c>
      <c r="E71" s="14" t="str">
        <f>VLOOKUP(B71,Overall!B:AA,4,0)</f>
        <v>Prof. Uday K Khankhoje</v>
      </c>
      <c r="F71" s="15" t="str">
        <f>VLOOKUP(B71,Overall!B:AA,5,0)</f>
        <v>IIT Madras</v>
      </c>
      <c r="G71" s="15" t="str">
        <f>VLOOKUP(B71,Overall!B:AA,6,0)</f>
        <v>IIT Madras</v>
      </c>
      <c r="H71" s="16" t="str">
        <f>VLOOKUP(B71,Overall!B:AA,7,0)</f>
        <v>12 Weeks</v>
      </c>
      <c r="I71" s="15" t="str">
        <f>VLOOKUP(B71,Overall!B:AA,8,0)</f>
        <v>Rerun</v>
      </c>
      <c r="J71" s="17">
        <f>VLOOKUP(B71,Overall!B:AA,9,0)</f>
        <v>45859</v>
      </c>
      <c r="K71" s="17">
        <f>VLOOKUP(B71,Overall!B:AA,10,0)</f>
        <v>45940</v>
      </c>
      <c r="L71" s="17">
        <f>VLOOKUP(B71,Overall!B:AA,11,0)</f>
        <v>45956</v>
      </c>
      <c r="M71" s="17">
        <f>VLOOKUP(B71,Overall!B:AA,12,0)</f>
        <v>45866</v>
      </c>
      <c r="N71" s="17">
        <f>VLOOKUP(B71,Overall!B:AA,13,0)</f>
        <v>45884</v>
      </c>
      <c r="O71" s="15" t="str">
        <f>VLOOKUP(B71,Overall!B:AA,14,0)</f>
        <v>UG/PG</v>
      </c>
      <c r="P71" s="15" t="str">
        <f>VLOOKUP(B71,Overall!B:AA,15,0)</f>
        <v>Elective</v>
      </c>
      <c r="Q71" s="15" t="str">
        <f>VLOOKUP(B71,Overall!B:AA,16,0)</f>
        <v>Yes</v>
      </c>
      <c r="R71" s="14" t="str">
        <f>VLOOKUP(B71,Overall!B:AA,17,0)</f>
        <v>Communication and Signal Processing
Control and Instrumentation</v>
      </c>
      <c r="S71" s="20" t="str">
        <f>VLOOKUP(B71,Overall!B:AA,18,0)</f>
        <v>https://onlinecourses.nptel.ac.in/noc25_ee137/preview</v>
      </c>
      <c r="T71" s="14" t="str">
        <f>VLOOKUP(B71,Overall!B:AA,19,0)</f>
        <v>noc25_ee137</v>
      </c>
      <c r="U71" s="18" t="str">
        <f>VLOOKUP(B71,Overall!B:AA,20,0)</f>
        <v>https://onlinecourses.nptel.ac.in/noc24_ee122/preview</v>
      </c>
      <c r="V71" s="18" t="str">
        <f>VLOOKUP(B71,Overall!B:AA,21,0)</f>
        <v>https://onlinecourses.nptel.ac.in/noc24_ee122/preview</v>
      </c>
      <c r="W71" s="14" t="str">
        <f>VLOOKUP(B71,Overall!B:AA,22,0)</f>
        <v>noc24_ee122</v>
      </c>
      <c r="X71" s="20" t="str">
        <f>VLOOKUP(B71,Overall!B:AA,23,0)</f>
        <v>https://nptel.ac.in/courses/108106478</v>
      </c>
      <c r="Y71" s="19" t="str">
        <f>VLOOKUP(B71,Overall!B:AA,24,0)</f>
        <v>https://nptel.ac.in/courses/108106478</v>
      </c>
      <c r="Z71" s="14">
        <f>VLOOKUP(B71,Overall!B:AA,25,0)</f>
        <v>108106478</v>
      </c>
      <c r="AA71" s="14"/>
    </row>
    <row r="72" spans="1:27" x14ac:dyDescent="0.25">
      <c r="A72" s="45">
        <v>71</v>
      </c>
      <c r="B72" s="14" t="s">
        <v>2146</v>
      </c>
      <c r="C72" s="14" t="str">
        <f>VLOOKUP(B72,Overall!B:AA,2,0)</f>
        <v>Electrical Engineering</v>
      </c>
      <c r="D72" s="14" t="str">
        <f>VLOOKUP(B72,Overall!B:AA,3,0)</f>
        <v>Mathematical Aspects of Biomedical Electronic System Design</v>
      </c>
      <c r="E72" s="14" t="str">
        <f>VLOOKUP(B72,Overall!B:AA,4,0)</f>
        <v>Prof. Chandramani Singh</v>
      </c>
      <c r="F72" s="15" t="str">
        <f>VLOOKUP(B72,Overall!B:AA,5,0)</f>
        <v>IISc Bangalore</v>
      </c>
      <c r="G72" s="15" t="str">
        <f>VLOOKUP(B72,Overall!B:AA,6,0)</f>
        <v>IISc Bangalore</v>
      </c>
      <c r="H72" s="16" t="str">
        <f>VLOOKUP(B72,Overall!B:AA,7,0)</f>
        <v>12 Weeks</v>
      </c>
      <c r="I72" s="15" t="str">
        <f>VLOOKUP(B72,Overall!B:AA,8,0)</f>
        <v>Rerun</v>
      </c>
      <c r="J72" s="17">
        <f>VLOOKUP(B72,Overall!B:AA,9,0)</f>
        <v>45859</v>
      </c>
      <c r="K72" s="17">
        <f>VLOOKUP(B72,Overall!B:AA,10,0)</f>
        <v>45940</v>
      </c>
      <c r="L72" s="17">
        <f>VLOOKUP(B72,Overall!B:AA,11,0)</f>
        <v>45956</v>
      </c>
      <c r="M72" s="17">
        <f>VLOOKUP(B72,Overall!B:AA,12,0)</f>
        <v>45866</v>
      </c>
      <c r="N72" s="17">
        <f>VLOOKUP(B72,Overall!B:AA,13,0)</f>
        <v>45884</v>
      </c>
      <c r="O72" s="15" t="str">
        <f>VLOOKUP(B72,Overall!B:AA,14,0)</f>
        <v>UG/PG</v>
      </c>
      <c r="P72" s="15" t="str">
        <f>VLOOKUP(B72,Overall!B:AA,15,0)</f>
        <v>Elective</v>
      </c>
      <c r="Q72" s="15" t="str">
        <f>VLOOKUP(B72,Overall!B:AA,16,0)</f>
        <v>Yes</v>
      </c>
      <c r="R72" s="14" t="str">
        <f>VLOOKUP(B72,Overall!B:AA,17,0)</f>
        <v>Control and Instrumentation</v>
      </c>
      <c r="S72" s="20" t="str">
        <f>VLOOKUP(B72,Overall!B:AA,18,0)</f>
        <v>https://onlinecourses.nptel.ac.in/noc25_ee139/preview</v>
      </c>
      <c r="T72" s="14" t="str">
        <f>VLOOKUP(B72,Overall!B:AA,19,0)</f>
        <v>noc25_ee139</v>
      </c>
      <c r="U72" s="18" t="str">
        <f>VLOOKUP(B72,Overall!B:AA,20,0)</f>
        <v>https://onlinecourses.nptel.ac.in/noc24_ee98/preview</v>
      </c>
      <c r="V72" s="18" t="str">
        <f>VLOOKUP(B72,Overall!B:AA,21,0)</f>
        <v>https://onlinecourses.nptel.ac.in/noc24_ee98/preview</v>
      </c>
      <c r="W72" s="14" t="str">
        <f>VLOOKUP(B72,Overall!B:AA,22,0)</f>
        <v>noc24_ee98</v>
      </c>
      <c r="X72" s="20" t="str">
        <f>VLOOKUP(B72,Overall!B:AA,23,0)</f>
        <v>https://nptel.ac.in/courses/108108180</v>
      </c>
      <c r="Y72" s="19" t="str">
        <f>VLOOKUP(B72,Overall!B:AA,24,0)</f>
        <v>https://nptel.ac.in/courses/108108180</v>
      </c>
      <c r="Z72" s="14">
        <f>VLOOKUP(B72,Overall!B:AA,25,0)</f>
        <v>108108180</v>
      </c>
      <c r="AA72" s="14"/>
    </row>
    <row r="73" spans="1:27" x14ac:dyDescent="0.25">
      <c r="A73" s="45">
        <v>72</v>
      </c>
      <c r="B73" s="14" t="s">
        <v>2280</v>
      </c>
      <c r="C73" s="14" t="str">
        <f>VLOOKUP(B73,Overall!B:AA,2,0)</f>
        <v>Electrical, Mechanical, and Aerospace Engineering</v>
      </c>
      <c r="D73" s="14" t="str">
        <f>VLOOKUP(B73,Overall!B:AA,3,0)</f>
        <v>Nonlinear Dynamical Systems and Control</v>
      </c>
      <c r="E73" s="14" t="str">
        <f>VLOOKUP(B73,Overall!B:AA,4,0)</f>
        <v>Prof. Vijaysekhar Chellaboina</v>
      </c>
      <c r="F73" s="15" t="str">
        <f>VLOOKUP(B73,Overall!B:AA,5,0)</f>
        <v>IIT Madras</v>
      </c>
      <c r="G73" s="15" t="str">
        <f>VLOOKUP(B73,Overall!B:AA,6,0)</f>
        <v>IIT Madras</v>
      </c>
      <c r="H73" s="16" t="str">
        <f>VLOOKUP(B73,Overall!B:AA,7,0)</f>
        <v>12 Weeks</v>
      </c>
      <c r="I73" s="15" t="str">
        <f>VLOOKUP(B73,Overall!B:AA,8,0)</f>
        <v>Rerun</v>
      </c>
      <c r="J73" s="17">
        <f>VLOOKUP(B73,Overall!B:AA,9,0)</f>
        <v>45859</v>
      </c>
      <c r="K73" s="17">
        <f>VLOOKUP(B73,Overall!B:AA,10,0)</f>
        <v>45940</v>
      </c>
      <c r="L73" s="17">
        <f>VLOOKUP(B73,Overall!B:AA,11,0)</f>
        <v>45956</v>
      </c>
      <c r="M73" s="17">
        <f>VLOOKUP(B73,Overall!B:AA,12,0)</f>
        <v>45866</v>
      </c>
      <c r="N73" s="17">
        <f>VLOOKUP(B73,Overall!B:AA,13,0)</f>
        <v>45884</v>
      </c>
      <c r="O73" s="15" t="str">
        <f>VLOOKUP(B73,Overall!B:AA,14,0)</f>
        <v>PG</v>
      </c>
      <c r="P73" s="15" t="str">
        <f>VLOOKUP(B73,Overall!B:AA,15,0)</f>
        <v>Elective</v>
      </c>
      <c r="Q73" s="15" t="str">
        <f>VLOOKUP(B73,Overall!B:AA,16,0)</f>
        <v>Yes</v>
      </c>
      <c r="R73" s="14" t="str">
        <f>VLOOKUP(B73,Overall!B:AA,17,0)</f>
        <v>Flight Mechanics
Control and Instrumentation</v>
      </c>
      <c r="S73" s="20" t="str">
        <f>VLOOKUP(B73,Overall!B:AA,18,0)</f>
        <v>https://onlinecourses.nptel.ac.in/noc25_ee166/preview</v>
      </c>
      <c r="T73" s="14" t="str">
        <f>VLOOKUP(B73,Overall!B:AA,19,0)</f>
        <v>noc25_ee166</v>
      </c>
      <c r="U73" s="18" t="str">
        <f>VLOOKUP(B73,Overall!B:AA,20,0)</f>
        <v>https://onlinecourses.nptel.ac.in/noc24_ee128/preview</v>
      </c>
      <c r="V73" s="18" t="str">
        <f>VLOOKUP(B73,Overall!B:AA,21,0)</f>
        <v>https://onlinecourses.nptel.ac.in/noc24_ee128/preview</v>
      </c>
      <c r="W73" s="14" t="str">
        <f>VLOOKUP(B73,Overall!B:AA,22,0)</f>
        <v>noc24_ee128</v>
      </c>
      <c r="X73" s="20" t="str">
        <f>VLOOKUP(B73,Overall!B:AA,23,0)</f>
        <v>https://nptel.ac.in/courses/117106483</v>
      </c>
      <c r="Y73" s="19" t="str">
        <f>VLOOKUP(B73,Overall!B:AA,24,0)</f>
        <v>https://nptel.ac.in/courses/117106483</v>
      </c>
      <c r="Z73" s="14">
        <f>VLOOKUP(B73,Overall!B:AA,25,0)</f>
        <v>117106483</v>
      </c>
      <c r="AA73" s="14"/>
    </row>
    <row r="74" spans="1:27" x14ac:dyDescent="0.25">
      <c r="A74" s="45">
        <v>73</v>
      </c>
      <c r="B74" s="14" t="s">
        <v>2291</v>
      </c>
      <c r="C74" s="14" t="str">
        <f>VLOOKUP(B74,Overall!B:AA,2,0)</f>
        <v>Electronics &amp; Communication Engineering
Biological Sciences &amp; Bioengineering</v>
      </c>
      <c r="D74" s="14" t="str">
        <f>VLOOKUP(B74,Overall!B:AA,3,0)</f>
        <v>Fundamentals of Micro and Nanofabrication</v>
      </c>
      <c r="E74" s="14" t="str">
        <f>VLOOKUP(B74,Overall!B:AA,4,0)</f>
        <v>Prof. Sushobhan Avasthi, Prof. Shankar Selvaraja</v>
      </c>
      <c r="F74" s="15" t="str">
        <f>VLOOKUP(B74,Overall!B:AA,5,0)</f>
        <v>IISc Bangalore</v>
      </c>
      <c r="G74" s="15" t="str">
        <f>VLOOKUP(B74,Overall!B:AA,6,0)</f>
        <v>IISc Bangalore</v>
      </c>
      <c r="H74" s="16" t="str">
        <f>VLOOKUP(B74,Overall!B:AA,7,0)</f>
        <v>12 Weeks</v>
      </c>
      <c r="I74" s="15" t="str">
        <f>VLOOKUP(B74,Overall!B:AA,8,0)</f>
        <v>Rerun</v>
      </c>
      <c r="J74" s="17">
        <f>VLOOKUP(B74,Overall!B:AA,9,0)</f>
        <v>45859</v>
      </c>
      <c r="K74" s="17">
        <f>VLOOKUP(B74,Overall!B:AA,10,0)</f>
        <v>45940</v>
      </c>
      <c r="L74" s="17">
        <f>VLOOKUP(B74,Overall!B:AA,11,0)</f>
        <v>45956</v>
      </c>
      <c r="M74" s="17">
        <f>VLOOKUP(B74,Overall!B:AA,12,0)</f>
        <v>45866</v>
      </c>
      <c r="N74" s="17">
        <f>VLOOKUP(B74,Overall!B:AA,13,0)</f>
        <v>45884</v>
      </c>
      <c r="O74" s="15" t="str">
        <f>VLOOKUP(B74,Overall!B:AA,14,0)</f>
        <v>UG/PG</v>
      </c>
      <c r="P74" s="15" t="str">
        <f>VLOOKUP(B74,Overall!B:AA,15,0)</f>
        <v>Core</v>
      </c>
      <c r="Q74" s="15" t="str">
        <f>VLOOKUP(B74,Overall!B:AA,16,0)</f>
        <v>Yes</v>
      </c>
      <c r="R74" s="14">
        <f>VLOOKUP(B74,Overall!B:AA,17,0)</f>
        <v>0</v>
      </c>
      <c r="S74" s="20" t="str">
        <f>VLOOKUP(B74,Overall!B:AA,18,0)</f>
        <v>https://onlinecourses.nptel.ac.in/noc25_bt86/preview</v>
      </c>
      <c r="T74" s="14" t="str">
        <f>VLOOKUP(B74,Overall!B:AA,19,0)</f>
        <v>noc25_bt86</v>
      </c>
      <c r="U74" s="18" t="str">
        <f>VLOOKUP(B74,Overall!B:AA,20,0)</f>
        <v>https://onlinecourses.nptel.ac.in/noc24_bt51/preview</v>
      </c>
      <c r="V74" s="18" t="str">
        <f>VLOOKUP(B74,Overall!B:AA,21,0)</f>
        <v>https://onlinecourses.nptel.ac.in/noc24_bt51/preview</v>
      </c>
      <c r="W74" s="14" t="str">
        <f>VLOOKUP(B74,Overall!B:AA,22,0)</f>
        <v>noc24_bt51</v>
      </c>
      <c r="X74" s="20" t="str">
        <f>VLOOKUP(B74,Overall!B:AA,23,0)</f>
        <v>https://nptel.ac.in/courses/102108078</v>
      </c>
      <c r="Y74" s="19" t="str">
        <f>VLOOKUP(B74,Overall!B:AA,24,0)</f>
        <v>https://nptel.ac.in/courses/102108078</v>
      </c>
      <c r="Z74" s="14">
        <f>VLOOKUP(B74,Overall!B:AA,25,0)</f>
        <v>102108078</v>
      </c>
      <c r="AA74" s="14"/>
    </row>
    <row r="75" spans="1:27" x14ac:dyDescent="0.25">
      <c r="A75" s="45">
        <v>74</v>
      </c>
      <c r="B75" s="14" t="s">
        <v>2297</v>
      </c>
      <c r="C75" s="14" t="str">
        <f>VLOOKUP(B75,Overall!B:AA,2,0)</f>
        <v>Electronics &amp; Communication Engineering</v>
      </c>
      <c r="D75" s="14" t="str">
        <f>VLOOKUP(B75,Overall!B:AA,3,0)</f>
        <v>Enclosure Design of Electronics Equipment</v>
      </c>
      <c r="E75" s="14" t="str">
        <f>VLOOKUP(B75,Overall!B:AA,4,0)</f>
        <v>Prof. N. V Chalapathi Rao</v>
      </c>
      <c r="F75" s="15" t="str">
        <f>VLOOKUP(B75,Overall!B:AA,5,0)</f>
        <v>IISc Bangalore</v>
      </c>
      <c r="G75" s="15" t="str">
        <f>VLOOKUP(B75,Overall!B:AA,6,0)</f>
        <v>IISc Bangalore</v>
      </c>
      <c r="H75" s="16" t="str">
        <f>VLOOKUP(B75,Overall!B:AA,7,0)</f>
        <v>12 Weeks</v>
      </c>
      <c r="I75" s="15" t="str">
        <f>VLOOKUP(B75,Overall!B:AA,8,0)</f>
        <v>Rerun</v>
      </c>
      <c r="J75" s="17">
        <f>VLOOKUP(B75,Overall!B:AA,9,0)</f>
        <v>45859</v>
      </c>
      <c r="K75" s="17">
        <f>VLOOKUP(B75,Overall!B:AA,10,0)</f>
        <v>45940</v>
      </c>
      <c r="L75" s="17">
        <f>VLOOKUP(B75,Overall!B:AA,11,0)</f>
        <v>45956</v>
      </c>
      <c r="M75" s="17">
        <f>VLOOKUP(B75,Overall!B:AA,12,0)</f>
        <v>45866</v>
      </c>
      <c r="N75" s="17">
        <f>VLOOKUP(B75,Overall!B:AA,13,0)</f>
        <v>45884</v>
      </c>
      <c r="O75" s="15" t="str">
        <f>VLOOKUP(B75,Overall!B:AA,14,0)</f>
        <v>UG/PG</v>
      </c>
      <c r="P75" s="15" t="str">
        <f>VLOOKUP(B75,Overall!B:AA,15,0)</f>
        <v>Elective</v>
      </c>
      <c r="Q75" s="15" t="str">
        <f>VLOOKUP(B75,Overall!B:AA,16,0)</f>
        <v>Yes</v>
      </c>
      <c r="R75" s="14">
        <f>VLOOKUP(B75,Overall!B:AA,17,0)</f>
        <v>0</v>
      </c>
      <c r="S75" s="20" t="str">
        <f>VLOOKUP(B75,Overall!B:AA,18,0)</f>
        <v>https://onlinecourses.nptel.ac.in/noc25_ee168/preview</v>
      </c>
      <c r="T75" s="14" t="str">
        <f>VLOOKUP(B75,Overall!B:AA,19,0)</f>
        <v>noc25_ee168</v>
      </c>
      <c r="U75" s="18" t="str">
        <f>VLOOKUP(B75,Overall!B:AA,20,0)</f>
        <v>https://onlinecourses.nptel.ac.in/noc24_ee110/preview</v>
      </c>
      <c r="V75" s="18" t="str">
        <f>VLOOKUP(B75,Overall!B:AA,21,0)</f>
        <v>https://onlinecourses.nptel.ac.in/noc24_ee110/preview</v>
      </c>
      <c r="W75" s="14" t="str">
        <f>VLOOKUP(B75,Overall!B:AA,22,0)</f>
        <v>noc24_ee110</v>
      </c>
      <c r="X75" s="20" t="str">
        <f>VLOOKUP(B75,Overall!B:AA,23,0)</f>
        <v>https://nptel.ac.in/courses/117108140</v>
      </c>
      <c r="Y75" s="19" t="str">
        <f>VLOOKUP(B75,Overall!B:AA,24,0)</f>
        <v>https://nptel.ac.in/courses/117108140</v>
      </c>
      <c r="Z75" s="14">
        <f>VLOOKUP(B75,Overall!B:AA,25,0)</f>
        <v>117108140</v>
      </c>
      <c r="AA75" s="14"/>
    </row>
    <row r="76" spans="1:27" x14ac:dyDescent="0.25">
      <c r="A76" s="45">
        <v>75</v>
      </c>
      <c r="B76" s="14" t="s">
        <v>2334</v>
      </c>
      <c r="C76" s="14" t="str">
        <f>VLOOKUP(B76,Overall!B:AA,2,0)</f>
        <v>Electronics and Electrical Engineering</v>
      </c>
      <c r="D76" s="14" t="str">
        <f>VLOOKUP(B76,Overall!B:AA,3,0)</f>
        <v>Introduction to Microwave and Optical Metamaterials</v>
      </c>
      <c r="E76" s="14" t="str">
        <f>VLOOKUP(B76,Overall!B:AA,4,0)</f>
        <v>Prof. Debabrata Sikdar</v>
      </c>
      <c r="F76" s="15" t="str">
        <f>VLOOKUP(B76,Overall!B:AA,5,0)</f>
        <v>IIT Guwahati</v>
      </c>
      <c r="G76" s="15" t="str">
        <f>VLOOKUP(B76,Overall!B:AA,6,0)</f>
        <v>IIT Guwahati</v>
      </c>
      <c r="H76" s="16" t="str">
        <f>VLOOKUP(B76,Overall!B:AA,7,0)</f>
        <v>12 Weeks</v>
      </c>
      <c r="I76" s="15" t="str">
        <f>VLOOKUP(B76,Overall!B:AA,8,0)</f>
        <v>New</v>
      </c>
      <c r="J76" s="17">
        <f>VLOOKUP(B76,Overall!B:AA,9,0)</f>
        <v>45859</v>
      </c>
      <c r="K76" s="17">
        <f>VLOOKUP(B76,Overall!B:AA,10,0)</f>
        <v>45940</v>
      </c>
      <c r="L76" s="17">
        <f>VLOOKUP(B76,Overall!B:AA,11,0)</f>
        <v>45956</v>
      </c>
      <c r="M76" s="17">
        <f>VLOOKUP(B76,Overall!B:AA,12,0)</f>
        <v>45866</v>
      </c>
      <c r="N76" s="17">
        <f>VLOOKUP(B76,Overall!B:AA,13,0)</f>
        <v>45884</v>
      </c>
      <c r="O76" s="15" t="str">
        <f>VLOOKUP(B76,Overall!B:AA,14,0)</f>
        <v>UG/PG</v>
      </c>
      <c r="P76" s="15" t="str">
        <f>VLOOKUP(B76,Overall!B:AA,15,0)</f>
        <v>Elective</v>
      </c>
      <c r="Q76" s="15" t="str">
        <f>VLOOKUP(B76,Overall!B:AA,16,0)</f>
        <v>Yes</v>
      </c>
      <c r="R76" s="14" t="str">
        <f>VLOOKUP(B76,Overall!B:AA,17,0)</f>
        <v>Photonics</v>
      </c>
      <c r="S76" s="20" t="str">
        <f>VLOOKUP(B76,Overall!B:AA,18,0)</f>
        <v>https://onlinecourses.nptel.ac.in/noc25_ee174/preview</v>
      </c>
      <c r="T76" s="14" t="str">
        <f>VLOOKUP(B76,Overall!B:AA,19,0)</f>
        <v>noc25_ee174</v>
      </c>
      <c r="U76" s="14">
        <f>VLOOKUP(B76,Overall!B:AA,20,0)</f>
        <v>0</v>
      </c>
      <c r="V76" s="14">
        <f>VLOOKUP(B76,Overall!B:AA,21,0)</f>
        <v>0</v>
      </c>
      <c r="W76" s="14">
        <f>VLOOKUP(B76,Overall!B:AA,22,0)</f>
        <v>0</v>
      </c>
      <c r="X76" s="20" t="str">
        <f>VLOOKUP(B76,Overall!B:AA,23,0)</f>
        <v>https://nptel.ac.in/courses/117103723</v>
      </c>
      <c r="Y76" s="19" t="str">
        <f>VLOOKUP(B76,Overall!B:AA,24,0)</f>
        <v>https://nptel.ac.in/courses/117103723</v>
      </c>
      <c r="Z76" s="14" t="str">
        <f>VLOOKUP(B76,Overall!B:AA,25,0)</f>
        <v>117103723</v>
      </c>
      <c r="AA76" s="14"/>
    </row>
    <row r="77" spans="1:27" x14ac:dyDescent="0.25">
      <c r="A77" s="45">
        <v>76</v>
      </c>
      <c r="B77" s="14" t="s">
        <v>2340</v>
      </c>
      <c r="C77" s="14" t="str">
        <f>VLOOKUP(B77,Overall!B:AA,2,0)</f>
        <v>Electronics and Electrical Engineering</v>
      </c>
      <c r="D77" s="14" t="str">
        <f>VLOOKUP(B77,Overall!B:AA,3,0)</f>
        <v>Cryogenic Electronics for Quantum Computing</v>
      </c>
      <c r="E77" s="14" t="str">
        <f>VLOOKUP(B77,Overall!B:AA,4,0)</f>
        <v>Prof. Sudeb Dasgupta</v>
      </c>
      <c r="F77" s="15" t="str">
        <f>VLOOKUP(B77,Overall!B:AA,5,0)</f>
        <v>IIT Roorkee</v>
      </c>
      <c r="G77" s="15" t="str">
        <f>VLOOKUP(B77,Overall!B:AA,6,0)</f>
        <v>IIT Roorkee</v>
      </c>
      <c r="H77" s="16" t="str">
        <f>VLOOKUP(B77,Overall!B:AA,7,0)</f>
        <v>12 Weeks</v>
      </c>
      <c r="I77" s="15" t="str">
        <f>VLOOKUP(B77,Overall!B:AA,8,0)</f>
        <v>New</v>
      </c>
      <c r="J77" s="17">
        <f>VLOOKUP(B77,Overall!B:AA,9,0)</f>
        <v>45859</v>
      </c>
      <c r="K77" s="17">
        <f>VLOOKUP(B77,Overall!B:AA,10,0)</f>
        <v>45940</v>
      </c>
      <c r="L77" s="17">
        <f>VLOOKUP(B77,Overall!B:AA,11,0)</f>
        <v>45956</v>
      </c>
      <c r="M77" s="17">
        <f>VLOOKUP(B77,Overall!B:AA,12,0)</f>
        <v>45866</v>
      </c>
      <c r="N77" s="17">
        <f>VLOOKUP(B77,Overall!B:AA,13,0)</f>
        <v>45884</v>
      </c>
      <c r="O77" s="15" t="str">
        <f>VLOOKUP(B77,Overall!B:AA,14,0)</f>
        <v>UG/PG</v>
      </c>
      <c r="P77" s="15" t="str">
        <f>VLOOKUP(B77,Overall!B:AA,15,0)</f>
        <v>Elective</v>
      </c>
      <c r="Q77" s="15" t="str">
        <f>VLOOKUP(B77,Overall!B:AA,16,0)</f>
        <v>Yes</v>
      </c>
      <c r="R77" s="14" t="str">
        <f>VLOOKUP(B77,Overall!B:AA,17,0)</f>
        <v>VLSI Design</v>
      </c>
      <c r="S77" s="20" t="str">
        <f>VLOOKUP(B77,Overall!B:AA,18,0)</f>
        <v>https://onlinecourses.nptel.ac.in/noc25_ee175/preview</v>
      </c>
      <c r="T77" s="14" t="str">
        <f>VLOOKUP(B77,Overall!B:AA,19,0)</f>
        <v>noc25_ee175</v>
      </c>
      <c r="U77" s="14">
        <f>VLOOKUP(B77,Overall!B:AA,20,0)</f>
        <v>0</v>
      </c>
      <c r="V77" s="14">
        <f>VLOOKUP(B77,Overall!B:AA,21,0)</f>
        <v>0</v>
      </c>
      <c r="W77" s="14">
        <f>VLOOKUP(B77,Overall!B:AA,22,0)</f>
        <v>0</v>
      </c>
      <c r="X77" s="20" t="str">
        <f>VLOOKUP(B77,Overall!B:AA,23,0)</f>
        <v>https://nptel.ac.in/courses/117107724</v>
      </c>
      <c r="Y77" s="19" t="str">
        <f>VLOOKUP(B77,Overall!B:AA,24,0)</f>
        <v>https://nptel.ac.in/courses/117107724</v>
      </c>
      <c r="Z77" s="14" t="str">
        <f>VLOOKUP(B77,Overall!B:AA,25,0)</f>
        <v>117107724</v>
      </c>
      <c r="AA77" s="14"/>
    </row>
    <row r="78" spans="1:27" x14ac:dyDescent="0.25">
      <c r="A78" s="45">
        <v>77</v>
      </c>
      <c r="B78" s="14" t="s">
        <v>2344</v>
      </c>
      <c r="C78" s="14" t="str">
        <f>VLOOKUP(B78,Overall!B:AA,2,0)</f>
        <v>Electronics and Electrical Engineering</v>
      </c>
      <c r="D78" s="14" t="str">
        <f>VLOOKUP(B78,Overall!B:AA,3,0)</f>
        <v>Signal Processing Algorithms and Architectures</v>
      </c>
      <c r="E78" s="14" t="str">
        <f>VLOOKUP(B78,Overall!B:AA,4,0)</f>
        <v>Prof. Anirban Dasgupta</v>
      </c>
      <c r="F78" s="15" t="str">
        <f>VLOOKUP(B78,Overall!B:AA,5,0)</f>
        <v>IIT Guwahati</v>
      </c>
      <c r="G78" s="15" t="str">
        <f>VLOOKUP(B78,Overall!B:AA,6,0)</f>
        <v>IIT Guwahati</v>
      </c>
      <c r="H78" s="16" t="str">
        <f>VLOOKUP(B78,Overall!B:AA,7,0)</f>
        <v>4 Weeks</v>
      </c>
      <c r="I78" s="15" t="str">
        <f>VLOOKUP(B78,Overall!B:AA,8,0)</f>
        <v>New</v>
      </c>
      <c r="J78" s="17">
        <f>VLOOKUP(B78,Overall!B:AA,9,0)</f>
        <v>45887</v>
      </c>
      <c r="K78" s="17">
        <f>VLOOKUP(B78,Overall!B:AA,10,0)</f>
        <v>45912</v>
      </c>
      <c r="L78" s="17">
        <f>VLOOKUP(B78,Overall!B:AA,11,0)</f>
        <v>45956</v>
      </c>
      <c r="M78" s="17">
        <f>VLOOKUP(B78,Overall!B:AA,12,0)</f>
        <v>45887</v>
      </c>
      <c r="N78" s="17">
        <f>VLOOKUP(B78,Overall!B:AA,13,0)</f>
        <v>45898</v>
      </c>
      <c r="O78" s="15" t="str">
        <f>VLOOKUP(B78,Overall!B:AA,14,0)</f>
        <v>UG/PG</v>
      </c>
      <c r="P78" s="15" t="str">
        <f>VLOOKUP(B78,Overall!B:AA,15,0)</f>
        <v>Core</v>
      </c>
      <c r="Q78" s="15" t="str">
        <f>VLOOKUP(B78,Overall!B:AA,16,0)</f>
        <v>Yes</v>
      </c>
      <c r="R78" s="14" t="str">
        <f>VLOOKUP(B78,Overall!B:AA,17,0)</f>
        <v>Communication and Signal Processing</v>
      </c>
      <c r="S78" s="20" t="str">
        <f>VLOOKUP(B78,Overall!B:AA,18,0)</f>
        <v>https://onlinecourses.nptel.ac.in/noc25_ee176/preview</v>
      </c>
      <c r="T78" s="14" t="str">
        <f>VLOOKUP(B78,Overall!B:AA,19,0)</f>
        <v>noc25_ee176</v>
      </c>
      <c r="U78" s="14">
        <f>VLOOKUP(B78,Overall!B:AA,20,0)</f>
        <v>0</v>
      </c>
      <c r="V78" s="14">
        <f>VLOOKUP(B78,Overall!B:AA,21,0)</f>
        <v>0</v>
      </c>
      <c r="W78" s="14">
        <f>VLOOKUP(B78,Overall!B:AA,22,0)</f>
        <v>0</v>
      </c>
      <c r="X78" s="20" t="str">
        <f>VLOOKUP(B78,Overall!B:AA,23,0)</f>
        <v>https://nptel.ac.in/courses/117103725</v>
      </c>
      <c r="Y78" s="19" t="str">
        <f>VLOOKUP(B78,Overall!B:AA,24,0)</f>
        <v>https://nptel.ac.in/courses/117103725</v>
      </c>
      <c r="Z78" s="14" t="str">
        <f>VLOOKUP(B78,Overall!B:AA,25,0)</f>
        <v>117103725</v>
      </c>
      <c r="AA78" s="14"/>
    </row>
    <row r="79" spans="1:27" x14ac:dyDescent="0.25">
      <c r="A79" s="45">
        <v>78</v>
      </c>
      <c r="B79" s="14" t="s">
        <v>2349</v>
      </c>
      <c r="C79" s="14" t="str">
        <f>VLOOKUP(B79,Overall!B:AA,2,0)</f>
        <v>Electronics and Electrical Engineering</v>
      </c>
      <c r="D79" s="14" t="str">
        <f>VLOOKUP(B79,Overall!B:AA,3,0)</f>
        <v>Microsensors and Nanosensors</v>
      </c>
      <c r="E79" s="14" t="str">
        <f>VLOOKUP(B79,Overall!B:AA,4,0)</f>
        <v>Prof. Ravindra Kumar Jha</v>
      </c>
      <c r="F79" s="15" t="str">
        <f>VLOOKUP(B79,Overall!B:AA,5,0)</f>
        <v>IIT Guwahati</v>
      </c>
      <c r="G79" s="15" t="str">
        <f>VLOOKUP(B79,Overall!B:AA,6,0)</f>
        <v>IIT Guwahati</v>
      </c>
      <c r="H79" s="16" t="str">
        <f>VLOOKUP(B79,Overall!B:AA,7,0)</f>
        <v>12 Weeks</v>
      </c>
      <c r="I79" s="15" t="str">
        <f>VLOOKUP(B79,Overall!B:AA,8,0)</f>
        <v>New</v>
      </c>
      <c r="J79" s="17">
        <f>VLOOKUP(B79,Overall!B:AA,9,0)</f>
        <v>45859</v>
      </c>
      <c r="K79" s="17">
        <f>VLOOKUP(B79,Overall!B:AA,10,0)</f>
        <v>45940</v>
      </c>
      <c r="L79" s="17">
        <f>VLOOKUP(B79,Overall!B:AA,11,0)</f>
        <v>45956</v>
      </c>
      <c r="M79" s="17">
        <f>VLOOKUP(B79,Overall!B:AA,12,0)</f>
        <v>45866</v>
      </c>
      <c r="N79" s="17">
        <f>VLOOKUP(B79,Overall!B:AA,13,0)</f>
        <v>45884</v>
      </c>
      <c r="O79" s="15" t="str">
        <f>VLOOKUP(B79,Overall!B:AA,14,0)</f>
        <v>UG</v>
      </c>
      <c r="P79" s="15" t="str">
        <f>VLOOKUP(B79,Overall!B:AA,15,0)</f>
        <v>Elective</v>
      </c>
      <c r="Q79" s="15" t="str">
        <f>VLOOKUP(B79,Overall!B:AA,16,0)</f>
        <v>Yes</v>
      </c>
      <c r="R79" s="14" t="str">
        <f>VLOOKUP(B79,Overall!B:AA,17,0)</f>
        <v>VLSI Design</v>
      </c>
      <c r="S79" s="20" t="str">
        <f>VLOOKUP(B79,Overall!B:AA,18,0)</f>
        <v>https://onlinecourses.nptel.ac.in/noc25_ee177/preview</v>
      </c>
      <c r="T79" s="14" t="str">
        <f>VLOOKUP(B79,Overall!B:AA,19,0)</f>
        <v>noc25_ee177</v>
      </c>
      <c r="U79" s="14">
        <f>VLOOKUP(B79,Overall!B:AA,20,0)</f>
        <v>0</v>
      </c>
      <c r="V79" s="14">
        <f>VLOOKUP(B79,Overall!B:AA,21,0)</f>
        <v>0</v>
      </c>
      <c r="W79" s="14">
        <f>VLOOKUP(B79,Overall!B:AA,22,0)</f>
        <v>0</v>
      </c>
      <c r="X79" s="20" t="str">
        <f>VLOOKUP(B79,Overall!B:AA,23,0)</f>
        <v>https://nptel.ac.in/courses/117103726</v>
      </c>
      <c r="Y79" s="19" t="str">
        <f>VLOOKUP(B79,Overall!B:AA,24,0)</f>
        <v>https://nptel.ac.in/courses/117103726</v>
      </c>
      <c r="Z79" s="14" t="str">
        <f>VLOOKUP(B79,Overall!B:AA,25,0)</f>
        <v>117103726</v>
      </c>
      <c r="AA79" s="14"/>
    </row>
    <row r="80" spans="1:27" x14ac:dyDescent="0.25">
      <c r="A80" s="45">
        <v>79</v>
      </c>
      <c r="B80" s="14" t="s">
        <v>2354</v>
      </c>
      <c r="C80" s="14" t="str">
        <f>VLOOKUP(B80,Overall!B:AA,2,0)</f>
        <v>Electronics and Electrical Engineering</v>
      </c>
      <c r="D80" s="14" t="str">
        <f>VLOOKUP(B80,Overall!B:AA,3,0)</f>
        <v>Microwave Engineering</v>
      </c>
      <c r="E80" s="14" t="str">
        <f>VLOOKUP(B80,Overall!B:AA,4,0)</f>
        <v>Prof. Ratnajit Bhattacharjee</v>
      </c>
      <c r="F80" s="15" t="str">
        <f>VLOOKUP(B80,Overall!B:AA,5,0)</f>
        <v>IIT Guwahati</v>
      </c>
      <c r="G80" s="15" t="str">
        <f>VLOOKUP(B80,Overall!B:AA,6,0)</f>
        <v>IIT Guwahati</v>
      </c>
      <c r="H80" s="16" t="str">
        <f>VLOOKUP(B80,Overall!B:AA,7,0)</f>
        <v>12 Weeks</v>
      </c>
      <c r="I80" s="15" t="str">
        <f>VLOOKUP(B80,Overall!B:AA,8,0)</f>
        <v>Rerun</v>
      </c>
      <c r="J80" s="17">
        <f>VLOOKUP(B80,Overall!B:AA,9,0)</f>
        <v>45859</v>
      </c>
      <c r="K80" s="17">
        <f>VLOOKUP(B80,Overall!B:AA,10,0)</f>
        <v>45940</v>
      </c>
      <c r="L80" s="17">
        <f>VLOOKUP(B80,Overall!B:AA,11,0)</f>
        <v>45956</v>
      </c>
      <c r="M80" s="17">
        <f>VLOOKUP(B80,Overall!B:AA,12,0)</f>
        <v>45866</v>
      </c>
      <c r="N80" s="17">
        <f>VLOOKUP(B80,Overall!B:AA,13,0)</f>
        <v>45884</v>
      </c>
      <c r="O80" s="15" t="str">
        <f>VLOOKUP(B80,Overall!B:AA,14,0)</f>
        <v>UG</v>
      </c>
      <c r="P80" s="15" t="str">
        <f>VLOOKUP(B80,Overall!B:AA,15,0)</f>
        <v>Core</v>
      </c>
      <c r="Q80" s="15" t="str">
        <f>VLOOKUP(B80,Overall!B:AA,16,0)</f>
        <v>No</v>
      </c>
      <c r="R80" s="14" t="str">
        <f>VLOOKUP(B80,Overall!B:AA,17,0)</f>
        <v>Photonics</v>
      </c>
      <c r="S80" s="20" t="str">
        <f>VLOOKUP(B80,Overall!B:AA,18,0)</f>
        <v>https://onlinecourses.nptel.ac.in/noc25_ee178/preview</v>
      </c>
      <c r="T80" s="14" t="str">
        <f>VLOOKUP(B80,Overall!B:AA,19,0)</f>
        <v>noc25_ee178</v>
      </c>
      <c r="U80" s="18" t="str">
        <f>VLOOKUP(B80,Overall!B:AA,20,0)</f>
        <v>https://onlinecourses.nptel.ac.in/noc24_ee115/preview</v>
      </c>
      <c r="V80" s="18" t="str">
        <f>VLOOKUP(B80,Overall!B:AA,21,0)</f>
        <v>https://onlinecourses.nptel.ac.in/noc24_ee115/preview</v>
      </c>
      <c r="W80" s="14" t="str">
        <f>VLOOKUP(B80,Overall!B:AA,22,0)</f>
        <v>noc24_ee115</v>
      </c>
      <c r="X80" s="20" t="str">
        <f>VLOOKUP(B80,Overall!B:AA,23,0)</f>
        <v>https://nptel.ac.in/courses/108103141</v>
      </c>
      <c r="Y80" s="19" t="str">
        <f>VLOOKUP(B80,Overall!B:AA,24,0)</f>
        <v>https://nptel.ac.in/courses/108103141</v>
      </c>
      <c r="Z80" s="14">
        <f>VLOOKUP(B80,Overall!B:AA,25,0)</f>
        <v>108103141</v>
      </c>
      <c r="AA80" s="14"/>
    </row>
    <row r="81" spans="1:27" x14ac:dyDescent="0.25">
      <c r="A81" s="45">
        <v>80</v>
      </c>
      <c r="B81" s="14" t="s">
        <v>2394</v>
      </c>
      <c r="C81" s="14" t="str">
        <f>VLOOKUP(B81,Overall!B:AA,2,0)</f>
        <v>Energy, Multidisciplinary</v>
      </c>
      <c r="D81" s="14" t="str">
        <f>VLOOKUP(B81,Overall!B:AA,3,0)</f>
        <v>Electrochemical and Economic Aspects of Hydrogen Energy</v>
      </c>
      <c r="E81" s="14" t="str">
        <f>VLOOKUP(B81,Overall!B:AA,4,0)</f>
        <v>Prof. Pratham Arora,
Prof. Amit C. Bhosale</v>
      </c>
      <c r="F81" s="15" t="str">
        <f>VLOOKUP(B81,Overall!B:AA,5,0)</f>
        <v>IIT Roorkee</v>
      </c>
      <c r="G81" s="15" t="str">
        <f>VLOOKUP(B81,Overall!B:AA,6,0)</f>
        <v>IIT Roorkee</v>
      </c>
      <c r="H81" s="16" t="str">
        <f>VLOOKUP(B81,Overall!B:AA,7,0)</f>
        <v>12 Weeks</v>
      </c>
      <c r="I81" s="15" t="str">
        <f>VLOOKUP(B81,Overall!B:AA,8,0)</f>
        <v>New</v>
      </c>
      <c r="J81" s="17">
        <f>VLOOKUP(B81,Overall!B:AA,9,0)</f>
        <v>45859</v>
      </c>
      <c r="K81" s="17">
        <f>VLOOKUP(B81,Overall!B:AA,10,0)</f>
        <v>45940</v>
      </c>
      <c r="L81" s="17">
        <f>VLOOKUP(B81,Overall!B:AA,11,0)</f>
        <v>45956</v>
      </c>
      <c r="M81" s="17">
        <f>VLOOKUP(B81,Overall!B:AA,12,0)</f>
        <v>45866</v>
      </c>
      <c r="N81" s="17">
        <f>VLOOKUP(B81,Overall!B:AA,13,0)</f>
        <v>45884</v>
      </c>
      <c r="O81" s="15" t="str">
        <f>VLOOKUP(B81,Overall!B:AA,14,0)</f>
        <v>UG/PG</v>
      </c>
      <c r="P81" s="15" t="str">
        <f>VLOOKUP(B81,Overall!B:AA,15,0)</f>
        <v>Elective</v>
      </c>
      <c r="Q81" s="15" t="str">
        <f>VLOOKUP(B81,Overall!B:AA,16,0)</f>
        <v>Yes</v>
      </c>
      <c r="R81" s="14">
        <f>VLOOKUP(B81,Overall!B:AA,17,0)</f>
        <v>0</v>
      </c>
      <c r="S81" s="20" t="str">
        <f>VLOOKUP(B81,Overall!B:AA,18,0)</f>
        <v>https://onlinecourses.nptel.ac.in/noc25_ge46/preview</v>
      </c>
      <c r="T81" s="14" t="str">
        <f>VLOOKUP(B81,Overall!B:AA,19,0)</f>
        <v>noc25_ge46</v>
      </c>
      <c r="U81" s="14">
        <f>VLOOKUP(B81,Overall!B:AA,20,0)</f>
        <v>0</v>
      </c>
      <c r="V81" s="14">
        <f>VLOOKUP(B81,Overall!B:AA,21,0)</f>
        <v>0</v>
      </c>
      <c r="W81" s="14">
        <f>VLOOKUP(B81,Overall!B:AA,22,0)</f>
        <v>0</v>
      </c>
      <c r="X81" s="20" t="str">
        <f>VLOOKUP(B81,Overall!B:AA,23,0)</f>
        <v>https://nptel.ac.in/courses/127107729</v>
      </c>
      <c r="Y81" s="19" t="str">
        <f>VLOOKUP(B81,Overall!B:AA,24,0)</f>
        <v>https://nptel.ac.in/courses/127107729</v>
      </c>
      <c r="Z81" s="14" t="str">
        <f>VLOOKUP(B81,Overall!B:AA,25,0)</f>
        <v>127107729</v>
      </c>
      <c r="AA81" s="14"/>
    </row>
    <row r="82" spans="1:27" x14ac:dyDescent="0.25">
      <c r="A82" s="45">
        <v>81</v>
      </c>
      <c r="B82" s="14" t="s">
        <v>2433</v>
      </c>
      <c r="C82" s="14" t="str">
        <f>VLOOKUP(B82,Overall!B:AA,2,0)</f>
        <v>Environmental Engineering, Civil Engineering</v>
      </c>
      <c r="D82" s="14" t="str">
        <f>VLOOKUP(B82,Overall!B:AA,3,0)</f>
        <v>Indoor Air Pollution: Sources, Effects, Monitoring, Control and Modeling</v>
      </c>
      <c r="E82" s="14" t="str">
        <f>VLOOKUP(B82,Overall!B:AA,4,0)</f>
        <v>Prof. Asif Qureshi</v>
      </c>
      <c r="F82" s="15" t="str">
        <f>VLOOKUP(B82,Overall!B:AA,5,0)</f>
        <v>IIT Hyderabad</v>
      </c>
      <c r="G82" s="15" t="str">
        <f>VLOOKUP(B82,Overall!B:AA,6,0)</f>
        <v>IIT Madras</v>
      </c>
      <c r="H82" s="16" t="str">
        <f>VLOOKUP(B82,Overall!B:AA,7,0)</f>
        <v>12 Weeks</v>
      </c>
      <c r="I82" s="15" t="str">
        <f>VLOOKUP(B82,Overall!B:AA,8,0)</f>
        <v>Rerun</v>
      </c>
      <c r="J82" s="17">
        <f>VLOOKUP(B82,Overall!B:AA,9,0)</f>
        <v>45859</v>
      </c>
      <c r="K82" s="17">
        <f>VLOOKUP(B82,Overall!B:AA,10,0)</f>
        <v>45940</v>
      </c>
      <c r="L82" s="17">
        <f>VLOOKUP(B82,Overall!B:AA,11,0)</f>
        <v>45956</v>
      </c>
      <c r="M82" s="17">
        <f>VLOOKUP(B82,Overall!B:AA,12,0)</f>
        <v>45866</v>
      </c>
      <c r="N82" s="17">
        <f>VLOOKUP(B82,Overall!B:AA,13,0)</f>
        <v>45884</v>
      </c>
      <c r="O82" s="15" t="str">
        <f>VLOOKUP(B82,Overall!B:AA,14,0)</f>
        <v>PG</v>
      </c>
      <c r="P82" s="15" t="str">
        <f>VLOOKUP(B82,Overall!B:AA,15,0)</f>
        <v>Core</v>
      </c>
      <c r="Q82" s="15" t="str">
        <f>VLOOKUP(B82,Overall!B:AA,16,0)</f>
        <v>Yes</v>
      </c>
      <c r="R82" s="14" t="str">
        <f>VLOOKUP(B82,Overall!B:AA,17,0)</f>
        <v>Building Services</v>
      </c>
      <c r="S82" s="20" t="str">
        <f>VLOOKUP(B82,Overall!B:AA,18,0)</f>
        <v>https://onlinecourses.nptel.ac.in/noc25_ce142/preview</v>
      </c>
      <c r="T82" s="14" t="str">
        <f>VLOOKUP(B82,Overall!B:AA,19,0)</f>
        <v>noc25_ce142</v>
      </c>
      <c r="U82" s="18" t="str">
        <f>VLOOKUP(B82,Overall!B:AA,20,0)</f>
        <v>https://onlinecourses.nptel.ac.in/noc24_ce102/preview</v>
      </c>
      <c r="V82" s="18" t="str">
        <f>VLOOKUP(B82,Overall!B:AA,21,0)</f>
        <v>https://onlinecourses.nptel.ac.in/noc24_ce102/preview</v>
      </c>
      <c r="W82" s="14" t="str">
        <f>VLOOKUP(B82,Overall!B:AA,22,0)</f>
        <v>noc24_ce102</v>
      </c>
      <c r="X82" s="20" t="str">
        <f>VLOOKUP(B82,Overall!B:AA,23,0)</f>
        <v>https://nptel.ac.in/courses/105106491</v>
      </c>
      <c r="Y82" s="19" t="str">
        <f>VLOOKUP(B82,Overall!B:AA,24,0)</f>
        <v>https://nptel.ac.in/courses/105106491</v>
      </c>
      <c r="Z82" s="14">
        <f>VLOOKUP(B82,Overall!B:AA,25,0)</f>
        <v>105106491</v>
      </c>
      <c r="AA82" s="14"/>
    </row>
    <row r="83" spans="1:27" x14ac:dyDescent="0.25">
      <c r="A83" s="45">
        <v>82</v>
      </c>
      <c r="B83" s="14" t="s">
        <v>2462</v>
      </c>
      <c r="C83" s="14" t="str">
        <f>VLOOKUP(B83,Overall!B:AA,2,0)</f>
        <v>Human Resource Management</v>
      </c>
      <c r="D83" s="14" t="str">
        <f>VLOOKUP(B83,Overall!B:AA,3,0)</f>
        <v>HR Analytics</v>
      </c>
      <c r="E83" s="14" t="str">
        <f>VLOOKUP(B83,Overall!B:AA,4,0)</f>
        <v>Prof. Santosh Rangnekar,
Prof. Abhishek Singh</v>
      </c>
      <c r="F83" s="15" t="str">
        <f>VLOOKUP(B83,Overall!B:AA,5,0)</f>
        <v>IIT Roorkee
XLRI Jamshedpur</v>
      </c>
      <c r="G83" s="15" t="str">
        <f>VLOOKUP(B83,Overall!B:AA,6,0)</f>
        <v>IIT Roorkee</v>
      </c>
      <c r="H83" s="16" t="str">
        <f>VLOOKUP(B83,Overall!B:AA,7,0)</f>
        <v>12 Weeks</v>
      </c>
      <c r="I83" s="15" t="str">
        <f>VLOOKUP(B83,Overall!B:AA,8,0)</f>
        <v>Rerun</v>
      </c>
      <c r="J83" s="17">
        <f>VLOOKUP(B83,Overall!B:AA,9,0)</f>
        <v>45859</v>
      </c>
      <c r="K83" s="17">
        <f>VLOOKUP(B83,Overall!B:AA,10,0)</f>
        <v>45940</v>
      </c>
      <c r="L83" s="17">
        <f>VLOOKUP(B83,Overall!B:AA,11,0)</f>
        <v>45956</v>
      </c>
      <c r="M83" s="17">
        <f>VLOOKUP(B83,Overall!B:AA,12,0)</f>
        <v>45866</v>
      </c>
      <c r="N83" s="17">
        <f>VLOOKUP(B83,Overall!B:AA,13,0)</f>
        <v>45884</v>
      </c>
      <c r="O83" s="15" t="str">
        <f>VLOOKUP(B83,Overall!B:AA,14,0)</f>
        <v>UG/PG</v>
      </c>
      <c r="P83" s="15" t="str">
        <f>VLOOKUP(B83,Overall!B:AA,15,0)</f>
        <v>Elective</v>
      </c>
      <c r="Q83" s="15" t="str">
        <f>VLOOKUP(B83,Overall!B:AA,16,0)</f>
        <v>Yes</v>
      </c>
      <c r="R83" s="14" t="str">
        <f>VLOOKUP(B83,Overall!B:AA,17,0)</f>
        <v>Minor</v>
      </c>
      <c r="S83" s="20" t="str">
        <f>VLOOKUP(B83,Overall!B:AA,18,0)</f>
        <v>https://onlinecourses.nptel.ac.in/noc25_hs112/preview</v>
      </c>
      <c r="T83" s="14" t="str">
        <f>VLOOKUP(B83,Overall!B:AA,19,0)</f>
        <v>noc25_hs112</v>
      </c>
      <c r="U83" s="18" t="str">
        <f>VLOOKUP(B83,Overall!B:AA,20,0)</f>
        <v>https://onlinecourses.nptel.ac.in/noc24_hs126/preview</v>
      </c>
      <c r="V83" s="18" t="str">
        <f>VLOOKUP(B83,Overall!B:AA,21,0)</f>
        <v>https://onlinecourses.nptel.ac.in/noc24_hs126/preview</v>
      </c>
      <c r="W83" s="14" t="str">
        <f>VLOOKUP(B83,Overall!B:AA,22,0)</f>
        <v>noc24_hs126</v>
      </c>
      <c r="X83" s="20" t="str">
        <f>VLOOKUP(B83,Overall!B:AA,23,0)</f>
        <v>https://nptel.ac.in/courses/110107492</v>
      </c>
      <c r="Y83" s="19" t="str">
        <f>VLOOKUP(B83,Overall!B:AA,24,0)</f>
        <v>https://nptel.ac.in/courses/110107492</v>
      </c>
      <c r="Z83" s="14">
        <f>VLOOKUP(B83,Overall!B:AA,25,0)</f>
        <v>110107492</v>
      </c>
      <c r="AA83" s="14"/>
    </row>
    <row r="84" spans="1:27" x14ac:dyDescent="0.25">
      <c r="A84" s="45">
        <v>83</v>
      </c>
      <c r="B84" s="14" t="s">
        <v>2502</v>
      </c>
      <c r="C84" s="14" t="str">
        <f>VLOOKUP(B84,Overall!B:AA,2,0)</f>
        <v>Humanities and Social Sciences</v>
      </c>
      <c r="D84" s="14" t="str">
        <f>VLOOKUP(B84,Overall!B:AA,3,0)</f>
        <v>Applied Linguistics</v>
      </c>
      <c r="E84" s="14" t="str">
        <f>VLOOKUP(B84,Overall!B:AA,4,0)</f>
        <v>Prof. Rajesh Kumar</v>
      </c>
      <c r="F84" s="15" t="str">
        <f>VLOOKUP(B84,Overall!B:AA,5,0)</f>
        <v>IIT Madras</v>
      </c>
      <c r="G84" s="15" t="str">
        <f>VLOOKUP(B84,Overall!B:AA,6,0)</f>
        <v>IIT Madras</v>
      </c>
      <c r="H84" s="16" t="str">
        <f>VLOOKUP(B84,Overall!B:AA,7,0)</f>
        <v>12 Weeks</v>
      </c>
      <c r="I84" s="15" t="str">
        <f>VLOOKUP(B84,Overall!B:AA,8,0)</f>
        <v>Rerun</v>
      </c>
      <c r="J84" s="17">
        <f>VLOOKUP(B84,Overall!B:AA,9,0)</f>
        <v>45859</v>
      </c>
      <c r="K84" s="17">
        <f>VLOOKUP(B84,Overall!B:AA,10,0)</f>
        <v>45940</v>
      </c>
      <c r="L84" s="17">
        <f>VLOOKUP(B84,Overall!B:AA,11,0)</f>
        <v>45956</v>
      </c>
      <c r="M84" s="17">
        <f>VLOOKUP(B84,Overall!B:AA,12,0)</f>
        <v>45866</v>
      </c>
      <c r="N84" s="17">
        <f>VLOOKUP(B84,Overall!B:AA,13,0)</f>
        <v>45884</v>
      </c>
      <c r="O84" s="15" t="str">
        <f>VLOOKUP(B84,Overall!B:AA,14,0)</f>
        <v>UG/PG</v>
      </c>
      <c r="P84" s="15" t="str">
        <f>VLOOKUP(B84,Overall!B:AA,15,0)</f>
        <v>Elective</v>
      </c>
      <c r="Q84" s="15" t="str">
        <f>VLOOKUP(B84,Overall!B:AA,16,0)</f>
        <v>Yes</v>
      </c>
      <c r="R84" s="14">
        <f>VLOOKUP(B84,Overall!B:AA,17,0)</f>
        <v>0</v>
      </c>
      <c r="S84" s="20" t="str">
        <f>VLOOKUP(B84,Overall!B:AA,18,0)</f>
        <v>https://onlinecourses.nptel.ac.in/noc25_hs118/preview</v>
      </c>
      <c r="T84" s="14" t="str">
        <f>VLOOKUP(B84,Overall!B:AA,19,0)</f>
        <v>noc25_hs118</v>
      </c>
      <c r="U84" s="18" t="str">
        <f>VLOOKUP(B84,Overall!B:AA,20,0)</f>
        <v>https://onlinecourses.nptel.ac.in/noc24_hs129/preview</v>
      </c>
      <c r="V84" s="18" t="str">
        <f>VLOOKUP(B84,Overall!B:AA,21,0)</f>
        <v>https://onlinecourses.nptel.ac.in/noc24_hs129/preview</v>
      </c>
      <c r="W84" s="14" t="str">
        <f>VLOOKUP(B84,Overall!B:AA,22,0)</f>
        <v>noc24_hs129</v>
      </c>
      <c r="X84" s="20" t="str">
        <f>VLOOKUP(B84,Overall!B:AA,23,0)</f>
        <v>https://nptel.ac.in/courses/109106114</v>
      </c>
      <c r="Y84" s="19" t="str">
        <f>VLOOKUP(B84,Overall!B:AA,24,0)</f>
        <v>https://nptel.ac.in/courses/109106114</v>
      </c>
      <c r="Z84" s="14">
        <f>VLOOKUP(B84,Overall!B:AA,25,0)</f>
        <v>109106114</v>
      </c>
      <c r="AA84" s="14"/>
    </row>
    <row r="85" spans="1:27" x14ac:dyDescent="0.25">
      <c r="A85" s="45">
        <v>84</v>
      </c>
      <c r="B85" s="14" t="s">
        <v>2517</v>
      </c>
      <c r="C85" s="14" t="str">
        <f>VLOOKUP(B85,Overall!B:AA,2,0)</f>
        <v>Humanities and Social Sciences</v>
      </c>
      <c r="D85" s="14" t="str">
        <f>VLOOKUP(B85,Overall!B:AA,3,0)</f>
        <v>German - I</v>
      </c>
      <c r="E85" s="14" t="str">
        <f>VLOOKUP(B85,Overall!B:AA,4,0)</f>
        <v>Prof. Milind Brahme</v>
      </c>
      <c r="F85" s="15" t="str">
        <f>VLOOKUP(B85,Overall!B:AA,5,0)</f>
        <v>IIT Madras</v>
      </c>
      <c r="G85" s="15" t="str">
        <f>VLOOKUP(B85,Overall!B:AA,6,0)</f>
        <v>IIT Madras</v>
      </c>
      <c r="H85" s="16" t="str">
        <f>VLOOKUP(B85,Overall!B:AA,7,0)</f>
        <v>12 Weeks</v>
      </c>
      <c r="I85" s="15" t="str">
        <f>VLOOKUP(B85,Overall!B:AA,8,0)</f>
        <v>Rerun</v>
      </c>
      <c r="J85" s="17">
        <f>VLOOKUP(B85,Overall!B:AA,9,0)</f>
        <v>45859</v>
      </c>
      <c r="K85" s="17">
        <f>VLOOKUP(B85,Overall!B:AA,10,0)</f>
        <v>45940</v>
      </c>
      <c r="L85" s="17">
        <f>VLOOKUP(B85,Overall!B:AA,11,0)</f>
        <v>45956</v>
      </c>
      <c r="M85" s="17">
        <f>VLOOKUP(B85,Overall!B:AA,12,0)</f>
        <v>45866</v>
      </c>
      <c r="N85" s="17">
        <f>VLOOKUP(B85,Overall!B:AA,13,0)</f>
        <v>45884</v>
      </c>
      <c r="O85" s="15" t="str">
        <f>VLOOKUP(B85,Overall!B:AA,14,0)</f>
        <v>UG</v>
      </c>
      <c r="P85" s="15" t="str">
        <f>VLOOKUP(B85,Overall!B:AA,15,0)</f>
        <v>Elective</v>
      </c>
      <c r="Q85" s="15" t="str">
        <f>VLOOKUP(B85,Overall!B:AA,16,0)</f>
        <v>Yes</v>
      </c>
      <c r="R85" s="14">
        <f>VLOOKUP(B85,Overall!B:AA,17,0)</f>
        <v>0</v>
      </c>
      <c r="S85" s="20" t="str">
        <f>VLOOKUP(B85,Overall!B:AA,18,0)</f>
        <v>https://onlinecourses.nptel.ac.in/noc25_hs121/preview</v>
      </c>
      <c r="T85" s="14" t="str">
        <f>VLOOKUP(B85,Overall!B:AA,19,0)</f>
        <v>noc25_hs121</v>
      </c>
      <c r="U85" s="18" t="str">
        <f>VLOOKUP(B85,Overall!B:AA,20,0)</f>
        <v>https://onlinecourses.nptel.ac.in/noc25_hs25/preview</v>
      </c>
      <c r="V85" s="18" t="str">
        <f>VLOOKUP(B85,Overall!B:AA,21,0)</f>
        <v>https://onlinecourses.nptel.ac.in/noc25_hs25/preview</v>
      </c>
      <c r="W85" s="14" t="str">
        <f>VLOOKUP(B85,Overall!B:AA,22,0)</f>
        <v>noc25_hs25</v>
      </c>
      <c r="X85" s="20" t="str">
        <f>VLOOKUP(B85,Overall!B:AA,23,0)</f>
        <v>https://nptel.ac.in/courses/109106166</v>
      </c>
      <c r="Y85" s="19" t="str">
        <f>VLOOKUP(B85,Overall!B:AA,24,0)</f>
        <v>https://nptel.ac.in/courses/109106166</v>
      </c>
      <c r="Z85" s="14">
        <f>VLOOKUP(B85,Overall!B:AA,25,0)</f>
        <v>109106166</v>
      </c>
      <c r="AA85" s="14"/>
    </row>
    <row r="86" spans="1:27" x14ac:dyDescent="0.25">
      <c r="A86" s="45">
        <v>85</v>
      </c>
      <c r="B86" s="14" t="s">
        <v>2541</v>
      </c>
      <c r="C86" s="14" t="str">
        <f>VLOOKUP(B86,Overall!B:AA,2,0)</f>
        <v>Humanities and Social Sciences</v>
      </c>
      <c r="D86" s="14" t="str">
        <f>VLOOKUP(B86,Overall!B:AA,3,0)</f>
        <v>Short Fiction in Indian Literature</v>
      </c>
      <c r="E86" s="14" t="str">
        <f>VLOOKUP(B86,Overall!B:AA,4,0)</f>
        <v>Prof. A Divya</v>
      </c>
      <c r="F86" s="15" t="str">
        <f>VLOOKUP(B86,Overall!B:AA,5,0)</f>
        <v>IIT Madras</v>
      </c>
      <c r="G86" s="15" t="str">
        <f>VLOOKUP(B86,Overall!B:AA,6,0)</f>
        <v>IIT Madras</v>
      </c>
      <c r="H86" s="16" t="str">
        <f>VLOOKUP(B86,Overall!B:AA,7,0)</f>
        <v>12 Weeks</v>
      </c>
      <c r="I86" s="15" t="str">
        <f>VLOOKUP(B86,Overall!B:AA,8,0)</f>
        <v>Rerun</v>
      </c>
      <c r="J86" s="17">
        <f>VLOOKUP(B86,Overall!B:AA,9,0)</f>
        <v>45859</v>
      </c>
      <c r="K86" s="17">
        <f>VLOOKUP(B86,Overall!B:AA,10,0)</f>
        <v>45940</v>
      </c>
      <c r="L86" s="17">
        <f>VLOOKUP(B86,Overall!B:AA,11,0)</f>
        <v>45956</v>
      </c>
      <c r="M86" s="17">
        <f>VLOOKUP(B86,Overall!B:AA,12,0)</f>
        <v>45866</v>
      </c>
      <c r="N86" s="17">
        <f>VLOOKUP(B86,Overall!B:AA,13,0)</f>
        <v>45884</v>
      </c>
      <c r="O86" s="15" t="str">
        <f>VLOOKUP(B86,Overall!B:AA,14,0)</f>
        <v>UG/PG</v>
      </c>
      <c r="P86" s="15" t="str">
        <f>VLOOKUP(B86,Overall!B:AA,15,0)</f>
        <v>Elective</v>
      </c>
      <c r="Q86" s="15" t="str">
        <f>VLOOKUP(B86,Overall!B:AA,16,0)</f>
        <v>Yes</v>
      </c>
      <c r="R86" s="14">
        <f>VLOOKUP(B86,Overall!B:AA,17,0)</f>
        <v>0</v>
      </c>
      <c r="S86" s="20" t="str">
        <f>VLOOKUP(B86,Overall!B:AA,18,0)</f>
        <v>https://onlinecourses.nptel.ac.in/noc25_hs126/preview</v>
      </c>
      <c r="T86" s="14" t="str">
        <f>VLOOKUP(B86,Overall!B:AA,19,0)</f>
        <v>noc25_hs126</v>
      </c>
      <c r="U86" s="18" t="str">
        <f>VLOOKUP(B86,Overall!B:AA,20,0)</f>
        <v>https://onlinecourses.nptel.ac.in/noc24_hs132/preview</v>
      </c>
      <c r="V86" s="18" t="str">
        <f>VLOOKUP(B86,Overall!B:AA,21,0)</f>
        <v>https://onlinecourses.nptel.ac.in/noc24_hs132/preview</v>
      </c>
      <c r="W86" s="14" t="str">
        <f>VLOOKUP(B86,Overall!B:AA,22,0)</f>
        <v>noc24_hs132</v>
      </c>
      <c r="X86" s="20" t="str">
        <f>VLOOKUP(B86,Overall!B:AA,23,0)</f>
        <v>https://nptel.ac.in/courses/109106138</v>
      </c>
      <c r="Y86" s="19" t="str">
        <f>VLOOKUP(B86,Overall!B:AA,24,0)</f>
        <v>https://nptel.ac.in/courses/109106138</v>
      </c>
      <c r="Z86" s="14">
        <f>VLOOKUP(B86,Overall!B:AA,25,0)</f>
        <v>109106138</v>
      </c>
      <c r="AA86" s="14"/>
    </row>
    <row r="87" spans="1:27" x14ac:dyDescent="0.25">
      <c r="A87" s="45">
        <v>86</v>
      </c>
      <c r="B87" s="14" t="s">
        <v>2599</v>
      </c>
      <c r="C87" s="14" t="str">
        <f>VLOOKUP(B87,Overall!B:AA,2,0)</f>
        <v>Humanities and Social Sciences
English studies</v>
      </c>
      <c r="D87" s="14" t="str">
        <f>VLOOKUP(B87,Overall!B:AA,3,0)</f>
        <v>Introduction to Film Studies</v>
      </c>
      <c r="E87" s="14" t="str">
        <f>VLOOKUP(B87,Overall!B:AA,4,0)</f>
        <v>Prof. Aysha Viswamohan</v>
      </c>
      <c r="F87" s="15" t="str">
        <f>VLOOKUP(B87,Overall!B:AA,5,0)</f>
        <v>IIT Madras</v>
      </c>
      <c r="G87" s="15" t="str">
        <f>VLOOKUP(B87,Overall!B:AA,6,0)</f>
        <v>IIT Madras</v>
      </c>
      <c r="H87" s="16" t="str">
        <f>VLOOKUP(B87,Overall!B:AA,7,0)</f>
        <v>12 Weeks</v>
      </c>
      <c r="I87" s="15" t="str">
        <f>VLOOKUP(B87,Overall!B:AA,8,0)</f>
        <v>Rerun</v>
      </c>
      <c r="J87" s="17">
        <f>VLOOKUP(B87,Overall!B:AA,9,0)</f>
        <v>45859</v>
      </c>
      <c r="K87" s="17">
        <f>VLOOKUP(B87,Overall!B:AA,10,0)</f>
        <v>45940</v>
      </c>
      <c r="L87" s="17">
        <f>VLOOKUP(B87,Overall!B:AA,11,0)</f>
        <v>45956</v>
      </c>
      <c r="M87" s="17">
        <f>VLOOKUP(B87,Overall!B:AA,12,0)</f>
        <v>45866</v>
      </c>
      <c r="N87" s="17">
        <f>VLOOKUP(B87,Overall!B:AA,13,0)</f>
        <v>45884</v>
      </c>
      <c r="O87" s="15" t="str">
        <f>VLOOKUP(B87,Overall!B:AA,14,0)</f>
        <v>UG</v>
      </c>
      <c r="P87" s="15" t="str">
        <f>VLOOKUP(B87,Overall!B:AA,15,0)</f>
        <v>Elective</v>
      </c>
      <c r="Q87" s="15" t="str">
        <f>VLOOKUP(B87,Overall!B:AA,16,0)</f>
        <v>Yes</v>
      </c>
      <c r="R87" s="14">
        <f>VLOOKUP(B87,Overall!B:AA,17,0)</f>
        <v>0</v>
      </c>
      <c r="S87" s="20" t="str">
        <f>VLOOKUP(B87,Overall!B:AA,18,0)</f>
        <v>https://onlinecourses.nptel.ac.in/noc25_hs138/preview</v>
      </c>
      <c r="T87" s="14" t="str">
        <f>VLOOKUP(B87,Overall!B:AA,19,0)</f>
        <v>noc25_hs138</v>
      </c>
      <c r="U87" s="18" t="str">
        <f>VLOOKUP(B87,Overall!B:AA,20,0)</f>
        <v>https://onlinecourses.nptel.ac.in/noc22_hs95/preview</v>
      </c>
      <c r="V87" s="18" t="str">
        <f>VLOOKUP(B87,Overall!B:AA,21,0)</f>
        <v>https://onlinecourses.nptel.ac.in/noc22_hs95/preview</v>
      </c>
      <c r="W87" s="14" t="str">
        <f>VLOOKUP(B87,Overall!B:AA,22,0)</f>
        <v>noc22_hs95</v>
      </c>
      <c r="X87" s="20" t="str">
        <f>VLOOKUP(B87,Overall!B:AA,23,0)</f>
        <v>https://nptel.ac.in/courses/109106079
https://nptel.ac.in/courses/109106170</v>
      </c>
      <c r="Y87" s="19" t="str">
        <f>VLOOKUP(B87,Overall!B:AA,24,0)</f>
        <v>https://nptel.ac.in/courses/109106079
https://nptel.ac.in/courses/109106170</v>
      </c>
      <c r="Z87" s="14" t="str">
        <f>VLOOKUP(B87,Overall!B:AA,25,0)</f>
        <v>109106079
109106170</v>
      </c>
      <c r="AA87" s="14"/>
    </row>
    <row r="88" spans="1:27" x14ac:dyDescent="0.25">
      <c r="A88" s="45">
        <v>87</v>
      </c>
      <c r="B88" s="14" t="s">
        <v>2651</v>
      </c>
      <c r="C88" s="14" t="str">
        <f>VLOOKUP(B88,Overall!B:AA,2,0)</f>
        <v>Humanities and Social Sciences</v>
      </c>
      <c r="D88" s="14" t="str">
        <f>VLOOKUP(B88,Overall!B:AA,3,0)</f>
        <v>Twentieth-Century English Poetry: Between Lyric and Epic</v>
      </c>
      <c r="E88" s="14" t="str">
        <f>VLOOKUP(B88,Overall!B:AA,4,0)</f>
        <v>Prof. Aruni Mahapatra</v>
      </c>
      <c r="F88" s="15" t="str">
        <f>VLOOKUP(B88,Overall!B:AA,5,0)</f>
        <v>IIT Roorkee</v>
      </c>
      <c r="G88" s="15" t="str">
        <f>VLOOKUP(B88,Overall!B:AA,6,0)</f>
        <v>IIT Roorkee</v>
      </c>
      <c r="H88" s="16" t="str">
        <f>VLOOKUP(B88,Overall!B:AA,7,0)</f>
        <v>12 Weeks</v>
      </c>
      <c r="I88" s="15" t="str">
        <f>VLOOKUP(B88,Overall!B:AA,8,0)</f>
        <v>New</v>
      </c>
      <c r="J88" s="17">
        <f>VLOOKUP(B88,Overall!B:AA,9,0)</f>
        <v>45859</v>
      </c>
      <c r="K88" s="17">
        <f>VLOOKUP(B88,Overall!B:AA,10,0)</f>
        <v>45940</v>
      </c>
      <c r="L88" s="17">
        <f>VLOOKUP(B88,Overall!B:AA,11,0)</f>
        <v>45956</v>
      </c>
      <c r="M88" s="17">
        <f>VLOOKUP(B88,Overall!B:AA,12,0)</f>
        <v>45866</v>
      </c>
      <c r="N88" s="17">
        <f>VLOOKUP(B88,Overall!B:AA,13,0)</f>
        <v>45884</v>
      </c>
      <c r="O88" s="15" t="str">
        <f>VLOOKUP(B88,Overall!B:AA,14,0)</f>
        <v>UG/PG</v>
      </c>
      <c r="P88" s="15" t="str">
        <f>VLOOKUP(B88,Overall!B:AA,15,0)</f>
        <v>Elective</v>
      </c>
      <c r="Q88" s="15" t="str">
        <f>VLOOKUP(B88,Overall!B:AA,16,0)</f>
        <v>Yes</v>
      </c>
      <c r="R88" s="14" t="str">
        <f>VLOOKUP(B88,Overall!B:AA,17,0)</f>
        <v>English Studies</v>
      </c>
      <c r="S88" s="20" t="str">
        <f>VLOOKUP(B88,Overall!B:AA,18,0)</f>
        <v>https://onlinecourses.nptel.ac.in/noc25_hs149/preview</v>
      </c>
      <c r="T88" s="14" t="str">
        <f>VLOOKUP(B88,Overall!B:AA,19,0)</f>
        <v>noc25_hs149</v>
      </c>
      <c r="U88" s="14">
        <f>VLOOKUP(B88,Overall!B:AA,20,0)</f>
        <v>0</v>
      </c>
      <c r="V88" s="14">
        <f>VLOOKUP(B88,Overall!B:AA,21,0)</f>
        <v>0</v>
      </c>
      <c r="W88" s="14">
        <f>VLOOKUP(B88,Overall!B:AA,22,0)</f>
        <v>0</v>
      </c>
      <c r="X88" s="20" t="str">
        <f>VLOOKUP(B88,Overall!B:AA,23,0)</f>
        <v>https://nptel.ac.in/courses/109107739</v>
      </c>
      <c r="Y88" s="19" t="str">
        <f>VLOOKUP(B88,Overall!B:AA,24,0)</f>
        <v>https://nptel.ac.in/courses/109107739</v>
      </c>
      <c r="Z88" s="14" t="str">
        <f>VLOOKUP(B88,Overall!B:AA,25,0)</f>
        <v>109107739</v>
      </c>
      <c r="AA88" s="14"/>
    </row>
    <row r="89" spans="1:27" x14ac:dyDescent="0.25">
      <c r="A89" s="45">
        <v>88</v>
      </c>
      <c r="B89" s="14" t="s">
        <v>2656</v>
      </c>
      <c r="C89" s="14" t="str">
        <f>VLOOKUP(B89,Overall!B:AA,2,0)</f>
        <v>Humanities and Social Sciences</v>
      </c>
      <c r="D89" s="14" t="str">
        <f>VLOOKUP(B89,Overall!B:AA,3,0)</f>
        <v>Advance Course in Organizational Behavior</v>
      </c>
      <c r="E89" s="14" t="str">
        <f>VLOOKUP(B89,Overall!B:AA,4,0)</f>
        <v>Prof. Pooja Garg</v>
      </c>
      <c r="F89" s="15" t="str">
        <f>VLOOKUP(B89,Overall!B:AA,5,0)</f>
        <v>IIT Roorkee</v>
      </c>
      <c r="G89" s="15" t="str">
        <f>VLOOKUP(B89,Overall!B:AA,6,0)</f>
        <v>IIT Roorkee</v>
      </c>
      <c r="H89" s="16" t="str">
        <f>VLOOKUP(B89,Overall!B:AA,7,0)</f>
        <v>12 Weeks</v>
      </c>
      <c r="I89" s="15" t="str">
        <f>VLOOKUP(B89,Overall!B:AA,8,0)</f>
        <v>New</v>
      </c>
      <c r="J89" s="17">
        <f>VLOOKUP(B89,Overall!B:AA,9,0)</f>
        <v>45859</v>
      </c>
      <c r="K89" s="17">
        <f>VLOOKUP(B89,Overall!B:AA,10,0)</f>
        <v>45940</v>
      </c>
      <c r="L89" s="17">
        <f>VLOOKUP(B89,Overall!B:AA,11,0)</f>
        <v>45956</v>
      </c>
      <c r="M89" s="17">
        <f>VLOOKUP(B89,Overall!B:AA,12,0)</f>
        <v>45866</v>
      </c>
      <c r="N89" s="17">
        <f>VLOOKUP(B89,Overall!B:AA,13,0)</f>
        <v>45884</v>
      </c>
      <c r="O89" s="15" t="str">
        <f>VLOOKUP(B89,Overall!B:AA,14,0)</f>
        <v>PG</v>
      </c>
      <c r="P89" s="15" t="str">
        <f>VLOOKUP(B89,Overall!B:AA,15,0)</f>
        <v>Core</v>
      </c>
      <c r="Q89" s="15" t="str">
        <f>VLOOKUP(B89,Overall!B:AA,16,0)</f>
        <v>Yes</v>
      </c>
      <c r="R89" s="14" t="str">
        <f>VLOOKUP(B89,Overall!B:AA,17,0)</f>
        <v>Psychology</v>
      </c>
      <c r="S89" s="20" t="str">
        <f>VLOOKUP(B89,Overall!B:AA,18,0)</f>
        <v>https://onlinecourses.nptel.ac.in/noc25_hs150/preview</v>
      </c>
      <c r="T89" s="14" t="str">
        <f>VLOOKUP(B89,Overall!B:AA,19,0)</f>
        <v>noc25_hs150</v>
      </c>
      <c r="U89" s="14">
        <f>VLOOKUP(B89,Overall!B:AA,20,0)</f>
        <v>0</v>
      </c>
      <c r="V89" s="14">
        <f>VLOOKUP(B89,Overall!B:AA,21,0)</f>
        <v>0</v>
      </c>
      <c r="W89" s="14">
        <f>VLOOKUP(B89,Overall!B:AA,22,0)</f>
        <v>0</v>
      </c>
      <c r="X89" s="20" t="str">
        <f>VLOOKUP(B89,Overall!B:AA,23,0)</f>
        <v>https://nptel.ac.in/courses/109107740</v>
      </c>
      <c r="Y89" s="19" t="str">
        <f>VLOOKUP(B89,Overall!B:AA,24,0)</f>
        <v>https://nptel.ac.in/courses/109107740</v>
      </c>
      <c r="Z89" s="14" t="str">
        <f>VLOOKUP(B89,Overall!B:AA,25,0)</f>
        <v>109107740</v>
      </c>
      <c r="AA89" s="14"/>
    </row>
    <row r="90" spans="1:27" x14ac:dyDescent="0.25">
      <c r="A90" s="45">
        <v>89</v>
      </c>
      <c r="B90" s="14" t="s">
        <v>2671</v>
      </c>
      <c r="C90" s="14" t="str">
        <f>VLOOKUP(B90,Overall!B:AA,2,0)</f>
        <v>Humanities and Social Sciences</v>
      </c>
      <c r="D90" s="14" t="str">
        <f>VLOOKUP(B90,Overall!B:AA,3,0)</f>
        <v>Indian Society: Sociological Perspectives</v>
      </c>
      <c r="E90" s="14" t="str">
        <f>VLOOKUP(B90,Overall!B:AA,4,0)</f>
        <v>Prof. R. Santhosh</v>
      </c>
      <c r="F90" s="15" t="str">
        <f>VLOOKUP(B90,Overall!B:AA,5,0)</f>
        <v>IIT Madras</v>
      </c>
      <c r="G90" s="15" t="str">
        <f>VLOOKUP(B90,Overall!B:AA,6,0)</f>
        <v>IIT Madras</v>
      </c>
      <c r="H90" s="16" t="str">
        <f>VLOOKUP(B90,Overall!B:AA,7,0)</f>
        <v>12 Weeks</v>
      </c>
      <c r="I90" s="15" t="str">
        <f>VLOOKUP(B90,Overall!B:AA,8,0)</f>
        <v>Rerun</v>
      </c>
      <c r="J90" s="17">
        <f>VLOOKUP(B90,Overall!B:AA,9,0)</f>
        <v>45859</v>
      </c>
      <c r="K90" s="17">
        <f>VLOOKUP(B90,Overall!B:AA,10,0)</f>
        <v>45940</v>
      </c>
      <c r="L90" s="17">
        <f>VLOOKUP(B90,Overall!B:AA,11,0)</f>
        <v>45956</v>
      </c>
      <c r="M90" s="17">
        <f>VLOOKUP(B90,Overall!B:AA,12,0)</f>
        <v>45866</v>
      </c>
      <c r="N90" s="17">
        <f>VLOOKUP(B90,Overall!B:AA,13,0)</f>
        <v>45884</v>
      </c>
      <c r="O90" s="15" t="str">
        <f>VLOOKUP(B90,Overall!B:AA,14,0)</f>
        <v>UG/PG</v>
      </c>
      <c r="P90" s="15" t="str">
        <f>VLOOKUP(B90,Overall!B:AA,15,0)</f>
        <v>Core</v>
      </c>
      <c r="Q90" s="15" t="str">
        <f>VLOOKUP(B90,Overall!B:AA,16,0)</f>
        <v>Yes</v>
      </c>
      <c r="R90" s="14">
        <f>VLOOKUP(B90,Overall!B:AA,17,0)</f>
        <v>0</v>
      </c>
      <c r="S90" s="20" t="str">
        <f>VLOOKUP(B90,Overall!B:AA,18,0)</f>
        <v>https://onlinecourses.nptel.ac.in/noc25_hs153/preview</v>
      </c>
      <c r="T90" s="14" t="str">
        <f>VLOOKUP(B90,Overall!B:AA,19,0)</f>
        <v>noc25_hs153</v>
      </c>
      <c r="U90" s="18" t="str">
        <f>VLOOKUP(B90,Overall!B:AA,20,0)</f>
        <v>https://onlinecourses.nptel.ac.in/noc24_hs140/preview</v>
      </c>
      <c r="V90" s="18" t="str">
        <f>VLOOKUP(B90,Overall!B:AA,21,0)</f>
        <v>https://onlinecourses.nptel.ac.in/noc24_hs140/preview</v>
      </c>
      <c r="W90" s="14" t="str">
        <f>VLOOKUP(B90,Overall!B:AA,22,0)</f>
        <v>noc24_hs140</v>
      </c>
      <c r="X90" s="20" t="str">
        <f>VLOOKUP(B90,Overall!B:AA,23,0)</f>
        <v>https://nptel.ac.in/courses/109106204</v>
      </c>
      <c r="Y90" s="19" t="str">
        <f>VLOOKUP(B90,Overall!B:AA,24,0)</f>
        <v>https://nptel.ac.in/courses/109106204</v>
      </c>
      <c r="Z90" s="14">
        <f>VLOOKUP(B90,Overall!B:AA,25,0)</f>
        <v>109106204</v>
      </c>
      <c r="AA90" s="14"/>
    </row>
    <row r="91" spans="1:27" x14ac:dyDescent="0.25">
      <c r="A91" s="45">
        <v>90</v>
      </c>
      <c r="B91" s="14" t="s">
        <v>2675</v>
      </c>
      <c r="C91" s="14" t="str">
        <f>VLOOKUP(B91,Overall!B:AA,2,0)</f>
        <v>Humanities and Social Sciences</v>
      </c>
      <c r="D91" s="14" t="str">
        <f>VLOOKUP(B91,Overall!B:AA,3,0)</f>
        <v>Sports and Performance Nutrition</v>
      </c>
      <c r="E91" s="14" t="str">
        <f>VLOOKUP(B91,Overall!B:AA,4,0)</f>
        <v>Prof. Geetha Ghaliyavar</v>
      </c>
      <c r="F91" s="15" t="str">
        <f>VLOOKUP(B91,Overall!B:AA,5,0)</f>
        <v>IIT Madras</v>
      </c>
      <c r="G91" s="15" t="str">
        <f>VLOOKUP(B91,Overall!B:AA,6,0)</f>
        <v>IIT Madras</v>
      </c>
      <c r="H91" s="16" t="str">
        <f>VLOOKUP(B91,Overall!B:AA,7,0)</f>
        <v>8 Weeks</v>
      </c>
      <c r="I91" s="15" t="str">
        <f>VLOOKUP(B91,Overall!B:AA,8,0)</f>
        <v>Rerun</v>
      </c>
      <c r="J91" s="17">
        <f>VLOOKUP(B91,Overall!B:AA,9,0)</f>
        <v>45887</v>
      </c>
      <c r="K91" s="17">
        <f>VLOOKUP(B91,Overall!B:AA,10,0)</f>
        <v>45940</v>
      </c>
      <c r="L91" s="17">
        <f>VLOOKUP(B91,Overall!B:AA,11,0)</f>
        <v>45956</v>
      </c>
      <c r="M91" s="17">
        <f>VLOOKUP(B91,Overall!B:AA,12,0)</f>
        <v>45887</v>
      </c>
      <c r="N91" s="17">
        <f>VLOOKUP(B91,Overall!B:AA,13,0)</f>
        <v>45898</v>
      </c>
      <c r="O91" s="15" t="str">
        <f>VLOOKUP(B91,Overall!B:AA,14,0)</f>
        <v>UG</v>
      </c>
      <c r="P91" s="15" t="str">
        <f>VLOOKUP(B91,Overall!B:AA,15,0)</f>
        <v>Elective</v>
      </c>
      <c r="Q91" s="15" t="str">
        <f>VLOOKUP(B91,Overall!B:AA,16,0)</f>
        <v>Yes</v>
      </c>
      <c r="R91" s="14" t="str">
        <f>VLOOKUP(B91,Overall!B:AA,17,0)</f>
        <v>Sports Science</v>
      </c>
      <c r="S91" s="20" t="str">
        <f>VLOOKUP(B91,Overall!B:AA,18,0)</f>
        <v>https://onlinecourses.nptel.ac.in/noc25_hs154/preview</v>
      </c>
      <c r="T91" s="14" t="str">
        <f>VLOOKUP(B91,Overall!B:AA,19,0)</f>
        <v>noc25_hs154</v>
      </c>
      <c r="U91" s="18" t="str">
        <f>VLOOKUP(B91,Overall!B:AA,20,0)</f>
        <v>https://onlinecourses.nptel.ac.in/noc24_hs137/preview</v>
      </c>
      <c r="V91" s="18" t="str">
        <f>VLOOKUP(B91,Overall!B:AA,21,0)</f>
        <v>https://onlinecourses.nptel.ac.in/noc24_hs137/preview</v>
      </c>
      <c r="W91" s="14" t="str">
        <f>VLOOKUP(B91,Overall!B:AA,22,0)</f>
        <v>noc24_hs137</v>
      </c>
      <c r="X91" s="20" t="str">
        <f>VLOOKUP(B91,Overall!B:AA,23,0)</f>
        <v>https://nptel.ac.in/courses/109106402</v>
      </c>
      <c r="Y91" s="19" t="str">
        <f>VLOOKUP(B91,Overall!B:AA,24,0)</f>
        <v>https://nptel.ac.in/courses/109106402</v>
      </c>
      <c r="Z91" s="14">
        <f>VLOOKUP(B91,Overall!B:AA,25,0)</f>
        <v>109106402</v>
      </c>
      <c r="AA91" s="14"/>
    </row>
    <row r="92" spans="1:27" x14ac:dyDescent="0.25">
      <c r="A92" s="45">
        <v>91</v>
      </c>
      <c r="B92" s="14" t="s">
        <v>2696</v>
      </c>
      <c r="C92" s="14" t="str">
        <f>VLOOKUP(B92,Overall!B:AA,2,0)</f>
        <v>Humanities and Social Sciences</v>
      </c>
      <c r="D92" s="14" t="str">
        <f>VLOOKUP(B92,Overall!B:AA,3,0)</f>
        <v>Performance Traditions of the Mahabharata in Tamil Nadu</v>
      </c>
      <c r="E92" s="14" t="str">
        <f>VLOOKUP(B92,Overall!B:AA,4,0)</f>
        <v>Prof. Sashikanth Ananthachari,
Prof. Rajesh Kumar</v>
      </c>
      <c r="F92" s="15" t="str">
        <f>VLOOKUP(B92,Overall!B:AA,5,0)</f>
        <v>IIT Madras</v>
      </c>
      <c r="G92" s="15" t="str">
        <f>VLOOKUP(B92,Overall!B:AA,6,0)</f>
        <v>IIT Madras</v>
      </c>
      <c r="H92" s="16" t="str">
        <f>VLOOKUP(B92,Overall!B:AA,7,0)</f>
        <v>12 Weeks</v>
      </c>
      <c r="I92" s="15" t="str">
        <f>VLOOKUP(B92,Overall!B:AA,8,0)</f>
        <v>Rerun</v>
      </c>
      <c r="J92" s="17">
        <f>VLOOKUP(B92,Overall!B:AA,9,0)</f>
        <v>45859</v>
      </c>
      <c r="K92" s="17">
        <f>VLOOKUP(B92,Overall!B:AA,10,0)</f>
        <v>45940</v>
      </c>
      <c r="L92" s="17">
        <f>VLOOKUP(B92,Overall!B:AA,11,0)</f>
        <v>45956</v>
      </c>
      <c r="M92" s="17">
        <f>VLOOKUP(B92,Overall!B:AA,12,0)</f>
        <v>45866</v>
      </c>
      <c r="N92" s="17">
        <f>VLOOKUP(B92,Overall!B:AA,13,0)</f>
        <v>45884</v>
      </c>
      <c r="O92" s="15" t="str">
        <f>VLOOKUP(B92,Overall!B:AA,14,0)</f>
        <v>UG/PG</v>
      </c>
      <c r="P92" s="15" t="str">
        <f>VLOOKUP(B92,Overall!B:AA,15,0)</f>
        <v>Elective</v>
      </c>
      <c r="Q92" s="15" t="str">
        <f>VLOOKUP(B92,Overall!B:AA,16,0)</f>
        <v>Yes</v>
      </c>
      <c r="R92" s="14" t="str">
        <f>VLOOKUP(B92,Overall!B:AA,17,0)</f>
        <v>English Studies</v>
      </c>
      <c r="S92" s="20" t="str">
        <f>VLOOKUP(B92,Overall!B:AA,18,0)</f>
        <v>https://onlinecourses.nptel.ac.in/noc25_hs158/preview</v>
      </c>
      <c r="T92" s="14" t="str">
        <f>VLOOKUP(B92,Overall!B:AA,19,0)</f>
        <v>noc25_hs158</v>
      </c>
      <c r="U92" s="18" t="str">
        <f>VLOOKUP(B92,Overall!B:AA,20,0)</f>
        <v>https://onlinecourses.nptel.ac.in/noc24_hs187/preview</v>
      </c>
      <c r="V92" s="18" t="str">
        <f>VLOOKUP(B92,Overall!B:AA,21,0)</f>
        <v>https://onlinecourses.nptel.ac.in/noc24_hs187/preview</v>
      </c>
      <c r="W92" s="14" t="str">
        <f>VLOOKUP(B92,Overall!B:AA,22,0)</f>
        <v>noc24_hs187</v>
      </c>
      <c r="X92" s="20" t="str">
        <f>VLOOKUP(B92,Overall!B:AA,23,0)</f>
        <v>https://nptel.ac.in/courses/109106500</v>
      </c>
      <c r="Y92" s="19" t="str">
        <f>VLOOKUP(B92,Overall!B:AA,24,0)</f>
        <v>https://nptel.ac.in/courses/109106500</v>
      </c>
      <c r="Z92" s="14">
        <f>VLOOKUP(B92,Overall!B:AA,25,0)</f>
        <v>109106500</v>
      </c>
      <c r="AA92" s="14"/>
    </row>
    <row r="93" spans="1:27" x14ac:dyDescent="0.25">
      <c r="A93" s="45">
        <v>92</v>
      </c>
      <c r="B93" s="14" t="s">
        <v>2706</v>
      </c>
      <c r="C93" s="14" t="str">
        <f>VLOOKUP(B93,Overall!B:AA,2,0)</f>
        <v>Humanities and Social Sciences</v>
      </c>
      <c r="D93" s="14" t="str">
        <f>VLOOKUP(B93,Overall!B:AA,3,0)</f>
        <v>Public Speaking</v>
      </c>
      <c r="E93" s="14" t="str">
        <f>VLOOKUP(B93,Overall!B:AA,4,0)</f>
        <v>Prof. Binod Mishra</v>
      </c>
      <c r="F93" s="15" t="str">
        <f>VLOOKUP(B93,Overall!B:AA,5,0)</f>
        <v>IIT Roorkee</v>
      </c>
      <c r="G93" s="15" t="str">
        <f>VLOOKUP(B93,Overall!B:AA,6,0)</f>
        <v>IIT Roorkee</v>
      </c>
      <c r="H93" s="16" t="str">
        <f>VLOOKUP(B93,Overall!B:AA,7,0)</f>
        <v>12 Weeks</v>
      </c>
      <c r="I93" s="15" t="str">
        <f>VLOOKUP(B93,Overall!B:AA,8,0)</f>
        <v>Rerun</v>
      </c>
      <c r="J93" s="17">
        <f>VLOOKUP(B93,Overall!B:AA,9,0)</f>
        <v>45859</v>
      </c>
      <c r="K93" s="17">
        <f>VLOOKUP(B93,Overall!B:AA,10,0)</f>
        <v>45940</v>
      </c>
      <c r="L93" s="17">
        <f>VLOOKUP(B93,Overall!B:AA,11,0)</f>
        <v>45956</v>
      </c>
      <c r="M93" s="17">
        <f>VLOOKUP(B93,Overall!B:AA,12,0)</f>
        <v>45866</v>
      </c>
      <c r="N93" s="17">
        <f>VLOOKUP(B93,Overall!B:AA,13,0)</f>
        <v>45884</v>
      </c>
      <c r="O93" s="15" t="str">
        <f>VLOOKUP(B93,Overall!B:AA,14,0)</f>
        <v>UG/PG</v>
      </c>
      <c r="P93" s="15" t="str">
        <f>VLOOKUP(B93,Overall!B:AA,15,0)</f>
        <v>Elective</v>
      </c>
      <c r="Q93" s="15" t="str">
        <f>VLOOKUP(B93,Overall!B:AA,16,0)</f>
        <v>Yes</v>
      </c>
      <c r="R93" s="14">
        <f>VLOOKUP(B93,Overall!B:AA,17,0)</f>
        <v>0</v>
      </c>
      <c r="S93" s="20" t="str">
        <f>VLOOKUP(B93,Overall!B:AA,18,0)</f>
        <v>https://onlinecourses.nptel.ac.in/noc25_hs160/preview</v>
      </c>
      <c r="T93" s="14" t="str">
        <f>VLOOKUP(B93,Overall!B:AA,19,0)</f>
        <v>noc25_hs160</v>
      </c>
      <c r="U93" s="18" t="str">
        <f>VLOOKUP(B93,Overall!B:AA,20,0)</f>
        <v>https://onlinecourses.nptel.ac.in/noc24_hs143/preview</v>
      </c>
      <c r="V93" s="18" t="str">
        <f>VLOOKUP(B93,Overall!B:AA,21,0)</f>
        <v>https://onlinecourses.nptel.ac.in/noc24_hs143/preview</v>
      </c>
      <c r="W93" s="14" t="str">
        <f>VLOOKUP(B93,Overall!B:AA,22,0)</f>
        <v>noc24_hs143</v>
      </c>
      <c r="X93" s="20" t="str">
        <f>VLOOKUP(B93,Overall!B:AA,23,0)</f>
        <v>https://nptel.ac.in/courses/109107195</v>
      </c>
      <c r="Y93" s="19" t="str">
        <f>VLOOKUP(B93,Overall!B:AA,24,0)</f>
        <v>https://nptel.ac.in/courses/109107195</v>
      </c>
      <c r="Z93" s="14">
        <f>VLOOKUP(B93,Overall!B:AA,25,0)</f>
        <v>109107195</v>
      </c>
      <c r="AA93" s="14"/>
    </row>
    <row r="94" spans="1:27" x14ac:dyDescent="0.25">
      <c r="A94" s="45">
        <v>93</v>
      </c>
      <c r="B94" s="14" t="s">
        <v>2715</v>
      </c>
      <c r="C94" s="14" t="str">
        <f>VLOOKUP(B94,Overall!B:AA,2,0)</f>
        <v>Humanities and Social Sciences</v>
      </c>
      <c r="D94" s="14" t="str">
        <f>VLOOKUP(B94,Overall!B:AA,3,0)</f>
        <v>Literature, Culture and Media</v>
      </c>
      <c r="E94" s="14" t="str">
        <f>VLOOKUP(B94,Overall!B:AA,4,0)</f>
        <v>Prof. Rashmi Gaur</v>
      </c>
      <c r="F94" s="15" t="str">
        <f>VLOOKUP(B94,Overall!B:AA,5,0)</f>
        <v>IIT Roorkee</v>
      </c>
      <c r="G94" s="15" t="str">
        <f>VLOOKUP(B94,Overall!B:AA,6,0)</f>
        <v>IIT Roorkee</v>
      </c>
      <c r="H94" s="16" t="str">
        <f>VLOOKUP(B94,Overall!B:AA,7,0)</f>
        <v>12 Weeks</v>
      </c>
      <c r="I94" s="15" t="str">
        <f>VLOOKUP(B94,Overall!B:AA,8,0)</f>
        <v>Rerun</v>
      </c>
      <c r="J94" s="17">
        <f>VLOOKUP(B94,Overall!B:AA,9,0)</f>
        <v>45859</v>
      </c>
      <c r="K94" s="17">
        <f>VLOOKUP(B94,Overall!B:AA,10,0)</f>
        <v>45940</v>
      </c>
      <c r="L94" s="17">
        <f>VLOOKUP(B94,Overall!B:AA,11,0)</f>
        <v>45956</v>
      </c>
      <c r="M94" s="17">
        <f>VLOOKUP(B94,Overall!B:AA,12,0)</f>
        <v>45866</v>
      </c>
      <c r="N94" s="17">
        <f>VLOOKUP(B94,Overall!B:AA,13,0)</f>
        <v>45884</v>
      </c>
      <c r="O94" s="15" t="str">
        <f>VLOOKUP(B94,Overall!B:AA,14,0)</f>
        <v>UG/PG</v>
      </c>
      <c r="P94" s="15" t="str">
        <f>VLOOKUP(B94,Overall!B:AA,15,0)</f>
        <v>Elective</v>
      </c>
      <c r="Q94" s="15" t="str">
        <f>VLOOKUP(B94,Overall!B:AA,16,0)</f>
        <v>Yes</v>
      </c>
      <c r="R94" s="14">
        <f>VLOOKUP(B94,Overall!B:AA,17,0)</f>
        <v>0</v>
      </c>
      <c r="S94" s="20" t="str">
        <f>VLOOKUP(B94,Overall!B:AA,18,0)</f>
        <v>https://onlinecourses.nptel.ac.in/noc25_hs162/preview</v>
      </c>
      <c r="T94" s="14" t="str">
        <f>VLOOKUP(B94,Overall!B:AA,19,0)</f>
        <v>noc25_hs162</v>
      </c>
      <c r="U94" s="18" t="str">
        <f>VLOOKUP(B94,Overall!B:AA,20,0)</f>
        <v>https://onlinecourses.nptel.ac.in/noc24_hs138/preview</v>
      </c>
      <c r="V94" s="18" t="str">
        <f>VLOOKUP(B94,Overall!B:AA,21,0)</f>
        <v>https://onlinecourses.nptel.ac.in/noc24_hs138/preview</v>
      </c>
      <c r="W94" s="14" t="str">
        <f>VLOOKUP(B94,Overall!B:AA,22,0)</f>
        <v>noc24_hs138</v>
      </c>
      <c r="X94" s="20" t="str">
        <f>VLOOKUP(B94,Overall!B:AA,23,0)</f>
        <v>https://nptel.ac.in/courses/109107139</v>
      </c>
      <c r="Y94" s="19" t="str">
        <f>VLOOKUP(B94,Overall!B:AA,24,0)</f>
        <v>https://nptel.ac.in/courses/109107139</v>
      </c>
      <c r="Z94" s="14">
        <f>VLOOKUP(B94,Overall!B:AA,25,0)</f>
        <v>109107139</v>
      </c>
      <c r="AA94" s="14"/>
    </row>
    <row r="95" spans="1:27" x14ac:dyDescent="0.25">
      <c r="A95" s="45">
        <v>94</v>
      </c>
      <c r="B95" s="14" t="s">
        <v>2724</v>
      </c>
      <c r="C95" s="14" t="str">
        <f>VLOOKUP(B95,Overall!B:AA,2,0)</f>
        <v>Humanities and Social Sciences</v>
      </c>
      <c r="D95" s="14" t="str">
        <f>VLOOKUP(B95,Overall!B:AA,3,0)</f>
        <v>International Trade - Theory and Empirics</v>
      </c>
      <c r="E95" s="14" t="str">
        <f>VLOOKUP(B95,Overall!B:AA,4,0)</f>
        <v>Prof. Pratap C. Mohanty</v>
      </c>
      <c r="F95" s="15" t="str">
        <f>VLOOKUP(B95,Overall!B:AA,5,0)</f>
        <v>IIT Roorkee</v>
      </c>
      <c r="G95" s="15" t="str">
        <f>VLOOKUP(B95,Overall!B:AA,6,0)</f>
        <v>IIT Roorkee</v>
      </c>
      <c r="H95" s="16" t="str">
        <f>VLOOKUP(B95,Overall!B:AA,7,0)</f>
        <v>12 Weeks</v>
      </c>
      <c r="I95" s="15" t="str">
        <f>VLOOKUP(B95,Overall!B:AA,8,0)</f>
        <v>Rerun</v>
      </c>
      <c r="J95" s="17">
        <f>VLOOKUP(B95,Overall!B:AA,9,0)</f>
        <v>45859</v>
      </c>
      <c r="K95" s="17">
        <f>VLOOKUP(B95,Overall!B:AA,10,0)</f>
        <v>45940</v>
      </c>
      <c r="L95" s="17">
        <f>VLOOKUP(B95,Overall!B:AA,11,0)</f>
        <v>45956</v>
      </c>
      <c r="M95" s="17">
        <f>VLOOKUP(B95,Overall!B:AA,12,0)</f>
        <v>45866</v>
      </c>
      <c r="N95" s="17">
        <f>VLOOKUP(B95,Overall!B:AA,13,0)</f>
        <v>45884</v>
      </c>
      <c r="O95" s="15" t="str">
        <f>VLOOKUP(B95,Overall!B:AA,14,0)</f>
        <v>UG/PG</v>
      </c>
      <c r="P95" s="15" t="str">
        <f>VLOOKUP(B95,Overall!B:AA,15,0)</f>
        <v>Elective</v>
      </c>
      <c r="Q95" s="15" t="str">
        <f>VLOOKUP(B95,Overall!B:AA,16,0)</f>
        <v>Yes</v>
      </c>
      <c r="R95" s="14">
        <f>VLOOKUP(B95,Overall!B:AA,17,0)</f>
        <v>0</v>
      </c>
      <c r="S95" s="20" t="str">
        <f>VLOOKUP(B95,Overall!B:AA,18,0)</f>
        <v>https://onlinecourses.nptel.ac.in/noc25_hs164/preview</v>
      </c>
      <c r="T95" s="14" t="str">
        <f>VLOOKUP(B95,Overall!B:AA,19,0)</f>
        <v>noc25_hs164</v>
      </c>
      <c r="U95" s="18" t="str">
        <f>VLOOKUP(B95,Overall!B:AA,20,0)</f>
        <v>https://onlinecourses.nptel.ac.in/noc24_hs141/preview</v>
      </c>
      <c r="V95" s="18" t="str">
        <f>VLOOKUP(B95,Overall!B:AA,21,0)</f>
        <v>https://onlinecourses.nptel.ac.in/noc24_hs141/preview</v>
      </c>
      <c r="W95" s="14" t="str">
        <f>VLOOKUP(B95,Overall!B:AA,22,0)</f>
        <v>noc24_hs141</v>
      </c>
      <c r="X95" s="20" t="str">
        <f>VLOOKUP(B95,Overall!B:AA,23,0)</f>
        <v>https://nptel.ac.in/courses/109107173</v>
      </c>
      <c r="Y95" s="19" t="str">
        <f>VLOOKUP(B95,Overall!B:AA,24,0)</f>
        <v>https://nptel.ac.in/courses/109107173</v>
      </c>
      <c r="Z95" s="14">
        <f>VLOOKUP(B95,Overall!B:AA,25,0)</f>
        <v>109107173</v>
      </c>
      <c r="AA95" s="14"/>
    </row>
    <row r="96" spans="1:27" x14ac:dyDescent="0.25">
      <c r="A96" s="45">
        <v>95</v>
      </c>
      <c r="B96" s="14" t="s">
        <v>2728</v>
      </c>
      <c r="C96" s="14" t="str">
        <f>VLOOKUP(B96,Overall!B:AA,2,0)</f>
        <v>Humanities and Social Sciences</v>
      </c>
      <c r="D96" s="14" t="str">
        <f>VLOOKUP(B96,Overall!B:AA,3,0)</f>
        <v>Partition of India in Print Media and Cinema</v>
      </c>
      <c r="E96" s="14" t="str">
        <f>VLOOKUP(B96,Overall!B:AA,4,0)</f>
        <v>Prof. Sarbani Banerjee</v>
      </c>
      <c r="F96" s="15" t="str">
        <f>VLOOKUP(B96,Overall!B:AA,5,0)</f>
        <v>IIT Roorkee</v>
      </c>
      <c r="G96" s="15" t="str">
        <f>VLOOKUP(B96,Overall!B:AA,6,0)</f>
        <v>IIT Roorkee</v>
      </c>
      <c r="H96" s="16" t="str">
        <f>VLOOKUP(B96,Overall!B:AA,7,0)</f>
        <v>12 Weeks</v>
      </c>
      <c r="I96" s="15" t="str">
        <f>VLOOKUP(B96,Overall!B:AA,8,0)</f>
        <v>Rerun</v>
      </c>
      <c r="J96" s="17">
        <f>VLOOKUP(B96,Overall!B:AA,9,0)</f>
        <v>45859</v>
      </c>
      <c r="K96" s="17">
        <f>VLOOKUP(B96,Overall!B:AA,10,0)</f>
        <v>45940</v>
      </c>
      <c r="L96" s="17">
        <f>VLOOKUP(B96,Overall!B:AA,11,0)</f>
        <v>45956</v>
      </c>
      <c r="M96" s="17">
        <f>VLOOKUP(B96,Overall!B:AA,12,0)</f>
        <v>45866</v>
      </c>
      <c r="N96" s="17">
        <f>VLOOKUP(B96,Overall!B:AA,13,0)</f>
        <v>45884</v>
      </c>
      <c r="O96" s="15" t="str">
        <f>VLOOKUP(B96,Overall!B:AA,14,0)</f>
        <v>UG</v>
      </c>
      <c r="P96" s="15" t="str">
        <f>VLOOKUP(B96,Overall!B:AA,15,0)</f>
        <v>Elective</v>
      </c>
      <c r="Q96" s="15" t="str">
        <f>VLOOKUP(B96,Overall!B:AA,16,0)</f>
        <v>Yes</v>
      </c>
      <c r="R96" s="14">
        <f>VLOOKUP(B96,Overall!B:AA,17,0)</f>
        <v>0</v>
      </c>
      <c r="S96" s="20" t="str">
        <f>VLOOKUP(B96,Overall!B:AA,18,0)</f>
        <v>https://onlinecourses.nptel.ac.in/noc25_hs165/preview</v>
      </c>
      <c r="T96" s="14" t="str">
        <f>VLOOKUP(B96,Overall!B:AA,19,0)</f>
        <v>noc25_hs165</v>
      </c>
      <c r="U96" s="18" t="str">
        <f>VLOOKUP(B96,Overall!B:AA,20,0)</f>
        <v>https://onlinecourses.nptel.ac.in/noc24_hs142/preview</v>
      </c>
      <c r="V96" s="18" t="str">
        <f>VLOOKUP(B96,Overall!B:AA,21,0)</f>
        <v>https://onlinecourses.nptel.ac.in/noc24_hs142/preview</v>
      </c>
      <c r="W96" s="14" t="str">
        <f>VLOOKUP(B96,Overall!B:AA,22,0)</f>
        <v>noc24_hs142</v>
      </c>
      <c r="X96" s="20" t="str">
        <f>VLOOKUP(B96,Overall!B:AA,23,0)</f>
        <v>https://nptel.ac.in/courses/109107196</v>
      </c>
      <c r="Y96" s="19" t="str">
        <f>VLOOKUP(B96,Overall!B:AA,24,0)</f>
        <v>https://nptel.ac.in/courses/109107196</v>
      </c>
      <c r="Z96" s="14">
        <f>VLOOKUP(B96,Overall!B:AA,25,0)</f>
        <v>109107196</v>
      </c>
      <c r="AA96" s="14"/>
    </row>
    <row r="97" spans="1:27" x14ac:dyDescent="0.25">
      <c r="A97" s="45">
        <v>96</v>
      </c>
      <c r="B97" s="14" t="s">
        <v>2733</v>
      </c>
      <c r="C97" s="14" t="str">
        <f>VLOOKUP(B97,Overall!B:AA,2,0)</f>
        <v>Humanities and Social Sciences</v>
      </c>
      <c r="D97" s="14" t="str">
        <f>VLOOKUP(B97,Overall!B:AA,3,0)</f>
        <v>Performative Gender and Religions in South Asia</v>
      </c>
      <c r="E97" s="14" t="str">
        <f>VLOOKUP(B97,Overall!B:AA,4,0)</f>
        <v>Prof. Sarbani Banerjee</v>
      </c>
      <c r="F97" s="15" t="str">
        <f>VLOOKUP(B97,Overall!B:AA,5,0)</f>
        <v>IIT Roorkee</v>
      </c>
      <c r="G97" s="15" t="str">
        <f>VLOOKUP(B97,Overall!B:AA,6,0)</f>
        <v>IIT Roorkee</v>
      </c>
      <c r="H97" s="16" t="str">
        <f>VLOOKUP(B97,Overall!B:AA,7,0)</f>
        <v>12 Weeks</v>
      </c>
      <c r="I97" s="15" t="str">
        <f>VLOOKUP(B97,Overall!B:AA,8,0)</f>
        <v>Rerun</v>
      </c>
      <c r="J97" s="17">
        <f>VLOOKUP(B97,Overall!B:AA,9,0)</f>
        <v>45859</v>
      </c>
      <c r="K97" s="17">
        <f>VLOOKUP(B97,Overall!B:AA,10,0)</f>
        <v>45940</v>
      </c>
      <c r="L97" s="17">
        <f>VLOOKUP(B97,Overall!B:AA,11,0)</f>
        <v>45956</v>
      </c>
      <c r="M97" s="17">
        <f>VLOOKUP(B97,Overall!B:AA,12,0)</f>
        <v>45866</v>
      </c>
      <c r="N97" s="17">
        <f>VLOOKUP(B97,Overall!B:AA,13,0)</f>
        <v>45884</v>
      </c>
      <c r="O97" s="15" t="str">
        <f>VLOOKUP(B97,Overall!B:AA,14,0)</f>
        <v>UG/PG</v>
      </c>
      <c r="P97" s="15" t="str">
        <f>VLOOKUP(B97,Overall!B:AA,15,0)</f>
        <v>Elective</v>
      </c>
      <c r="Q97" s="15" t="str">
        <f>VLOOKUP(B97,Overall!B:AA,16,0)</f>
        <v>Yes</v>
      </c>
      <c r="R97" s="14">
        <f>VLOOKUP(B97,Overall!B:AA,17,0)</f>
        <v>0</v>
      </c>
      <c r="S97" s="20" t="str">
        <f>VLOOKUP(B97,Overall!B:AA,18,0)</f>
        <v>https://onlinecourses.nptel.ac.in/noc25_hs166/preview</v>
      </c>
      <c r="T97" s="14" t="str">
        <f>VLOOKUP(B97,Overall!B:AA,19,0)</f>
        <v>noc25_hs166</v>
      </c>
      <c r="U97" s="18" t="str">
        <f>VLOOKUP(B97,Overall!B:AA,20,0)</f>
        <v>https://onlinecourses.nptel.ac.in/noc24_hs158/preview</v>
      </c>
      <c r="V97" s="18" t="str">
        <f>VLOOKUP(B97,Overall!B:AA,21,0)</f>
        <v>https://onlinecourses.nptel.ac.in/noc24_hs158/preview</v>
      </c>
      <c r="W97" s="14" t="str">
        <f>VLOOKUP(B97,Overall!B:AA,22,0)</f>
        <v>noc24_hs158</v>
      </c>
      <c r="X97" s="20" t="str">
        <f>VLOOKUP(B97,Overall!B:AA,23,0)</f>
        <v>https://nptel.ac.in/courses/109107205</v>
      </c>
      <c r="Y97" s="19" t="str">
        <f>VLOOKUP(B97,Overall!B:AA,24,0)</f>
        <v>https://nptel.ac.in/courses/109107205</v>
      </c>
      <c r="Z97" s="14">
        <f>VLOOKUP(B97,Overall!B:AA,25,0)</f>
        <v>109107205</v>
      </c>
      <c r="AA97" s="14"/>
    </row>
    <row r="98" spans="1:27" x14ac:dyDescent="0.25">
      <c r="A98" s="45">
        <v>97</v>
      </c>
      <c r="B98" s="14" t="s">
        <v>2766</v>
      </c>
      <c r="C98" s="14" t="str">
        <f>VLOOKUP(B98,Overall!B:AA,2,0)</f>
        <v>Humanities and Social Sciences</v>
      </c>
      <c r="D98" s="14" t="str">
        <f>VLOOKUP(B98,Overall!B:AA,3,0)</f>
        <v>Korean I</v>
      </c>
      <c r="E98" s="14" t="str">
        <f>VLOOKUP(B98,Overall!B:AA,4,0)</f>
        <v>Prof. Soo Jin Shim</v>
      </c>
      <c r="F98" s="15" t="str">
        <f>VLOOKUP(B98,Overall!B:AA,5,0)</f>
        <v>IIT Madras</v>
      </c>
      <c r="G98" s="15" t="str">
        <f>VLOOKUP(B98,Overall!B:AA,6,0)</f>
        <v>IIT Madras</v>
      </c>
      <c r="H98" s="16" t="str">
        <f>VLOOKUP(B98,Overall!B:AA,7,0)</f>
        <v>12 Weeks</v>
      </c>
      <c r="I98" s="15" t="str">
        <f>VLOOKUP(B98,Overall!B:AA,8,0)</f>
        <v>Rerun</v>
      </c>
      <c r="J98" s="17">
        <f>VLOOKUP(B98,Overall!B:AA,9,0)</f>
        <v>45859</v>
      </c>
      <c r="K98" s="17">
        <f>VLOOKUP(B98,Overall!B:AA,10,0)</f>
        <v>45940</v>
      </c>
      <c r="L98" s="17">
        <f>VLOOKUP(B98,Overall!B:AA,11,0)</f>
        <v>45956</v>
      </c>
      <c r="M98" s="17">
        <f>VLOOKUP(B98,Overall!B:AA,12,0)</f>
        <v>45866</v>
      </c>
      <c r="N98" s="17">
        <f>VLOOKUP(B98,Overall!B:AA,13,0)</f>
        <v>45884</v>
      </c>
      <c r="O98" s="15" t="str">
        <f>VLOOKUP(B98,Overall!B:AA,14,0)</f>
        <v>UG/PG</v>
      </c>
      <c r="P98" s="15" t="str">
        <f>VLOOKUP(B98,Overall!B:AA,15,0)</f>
        <v>Elective</v>
      </c>
      <c r="Q98" s="15" t="str">
        <f>VLOOKUP(B98,Overall!B:AA,16,0)</f>
        <v>Yes</v>
      </c>
      <c r="R98" s="14">
        <f>VLOOKUP(B98,Overall!B:AA,17,0)</f>
        <v>0</v>
      </c>
      <c r="S98" s="20" t="str">
        <f>VLOOKUP(B98,Overall!B:AA,18,0)</f>
        <v>https://onlinecourses.nptel.ac.in/noc25_hs173/preview</v>
      </c>
      <c r="T98" s="14" t="str">
        <f>VLOOKUP(B98,Overall!B:AA,19,0)</f>
        <v>noc25_hs173</v>
      </c>
      <c r="U98" s="18" t="str">
        <f>VLOOKUP(B98,Overall!B:AA,20,0)</f>
        <v>https://onlinecourses.nptel.ac.in/noc24_hs186/preview</v>
      </c>
      <c r="V98" s="18" t="str">
        <f>VLOOKUP(B98,Overall!B:AA,21,0)</f>
        <v>https://onlinecourses.nptel.ac.in/noc24_hs186/preview</v>
      </c>
      <c r="W98" s="14" t="str">
        <f>VLOOKUP(B98,Overall!B:AA,22,0)</f>
        <v>noc24_hs186</v>
      </c>
      <c r="X98" s="20" t="str">
        <f>VLOOKUP(B98,Overall!B:AA,23,0)</f>
        <v>https://nptel.ac.in/courses/109106499</v>
      </c>
      <c r="Y98" s="19" t="str">
        <f>VLOOKUP(B98,Overall!B:AA,24,0)</f>
        <v>https://nptel.ac.in/courses/109106499</v>
      </c>
      <c r="Z98" s="14">
        <f>VLOOKUP(B98,Overall!B:AA,25,0)</f>
        <v>109106499</v>
      </c>
      <c r="AA98" s="14"/>
    </row>
    <row r="99" spans="1:27" x14ac:dyDescent="0.25">
      <c r="A99" s="45">
        <v>98</v>
      </c>
      <c r="B99" s="14" t="s">
        <v>2771</v>
      </c>
      <c r="C99" s="14" t="str">
        <f>VLOOKUP(B99,Overall!B:AA,2,0)</f>
        <v>Humanities and Social Sciences</v>
      </c>
      <c r="D99" s="14" t="str">
        <f>VLOOKUP(B99,Overall!B:AA,3,0)</f>
        <v>Developing Soft Skills and Personality</v>
      </c>
      <c r="E99" s="14" t="str">
        <f>VLOOKUP(B99,Overall!B:AA,4,0)</f>
        <v>Prof. T Ravichandran</v>
      </c>
      <c r="F99" s="15" t="str">
        <f>VLOOKUP(B99,Overall!B:AA,5,0)</f>
        <v>IIT Kanpur</v>
      </c>
      <c r="G99" s="15" t="str">
        <f>VLOOKUP(B99,Overall!B:AA,6,0)</f>
        <v>IIT Kanpur</v>
      </c>
      <c r="H99" s="16" t="str">
        <f>VLOOKUP(B99,Overall!B:AA,7,0)</f>
        <v>8 Weeks</v>
      </c>
      <c r="I99" s="15" t="str">
        <f>VLOOKUP(B99,Overall!B:AA,8,0)</f>
        <v>Rerun</v>
      </c>
      <c r="J99" s="17">
        <f>VLOOKUP(B99,Overall!B:AA,9,0)</f>
        <v>45887</v>
      </c>
      <c r="K99" s="17">
        <f>VLOOKUP(B99,Overall!B:AA,10,0)</f>
        <v>45940</v>
      </c>
      <c r="L99" s="17">
        <f>VLOOKUP(B99,Overall!B:AA,11,0)</f>
        <v>45956</v>
      </c>
      <c r="M99" s="17">
        <f>VLOOKUP(B99,Overall!B:AA,12,0)</f>
        <v>45887</v>
      </c>
      <c r="N99" s="17">
        <f>VLOOKUP(B99,Overall!B:AA,13,0)</f>
        <v>45898</v>
      </c>
      <c r="O99" s="15" t="str">
        <f>VLOOKUP(B99,Overall!B:AA,14,0)</f>
        <v>UG</v>
      </c>
      <c r="P99" s="15" t="str">
        <f>VLOOKUP(B99,Overall!B:AA,15,0)</f>
        <v>Elective</v>
      </c>
      <c r="Q99" s="15" t="str">
        <f>VLOOKUP(B99,Overall!B:AA,16,0)</f>
        <v>Yes</v>
      </c>
      <c r="R99" s="14">
        <f>VLOOKUP(B99,Overall!B:AA,17,0)</f>
        <v>0</v>
      </c>
      <c r="S99" s="20" t="str">
        <f>VLOOKUP(B99,Overall!B:AA,18,0)</f>
        <v>https://onlinecourses.nptel.ac.in/noc25_hs174/preview</v>
      </c>
      <c r="T99" s="14" t="str">
        <f>VLOOKUP(B99,Overall!B:AA,19,0)</f>
        <v>noc25_hs174</v>
      </c>
      <c r="U99" s="18" t="str">
        <f>VLOOKUP(B99,Overall!B:AA,20,0)</f>
        <v>https://onlinecourses.nptel.ac.in/noc24_hs176/preview</v>
      </c>
      <c r="V99" s="18" t="str">
        <f>VLOOKUP(B99,Overall!B:AA,21,0)</f>
        <v>https://onlinecourses.nptel.ac.in/noc24_hs176/preview</v>
      </c>
      <c r="W99" s="14" t="str">
        <f>VLOOKUP(B99,Overall!B:AA,22,0)</f>
        <v>noc24_hs176</v>
      </c>
      <c r="X99" s="20" t="str">
        <f>VLOOKUP(B99,Overall!B:AA,23,0)</f>
        <v>https://nptel.ac.in/courses/109104107</v>
      </c>
      <c r="Y99" s="19" t="str">
        <f>VLOOKUP(B99,Overall!B:AA,24,0)</f>
        <v>https://nptel.ac.in/courses/109104107</v>
      </c>
      <c r="Z99" s="14">
        <f>VLOOKUP(B99,Overall!B:AA,25,0)</f>
        <v>109104107</v>
      </c>
      <c r="AA99" s="14"/>
    </row>
    <row r="100" spans="1:27" x14ac:dyDescent="0.25">
      <c r="A100" s="45">
        <v>99</v>
      </c>
      <c r="B100" s="14" t="s">
        <v>2781</v>
      </c>
      <c r="C100" s="14" t="str">
        <f>VLOOKUP(B100,Overall!B:AA,2,0)</f>
        <v>Humanities and Social Sciences</v>
      </c>
      <c r="D100" s="14" t="str">
        <f>VLOOKUP(B100,Overall!B:AA,3,0)</f>
        <v>Psychology of Everyday</v>
      </c>
      <c r="E100" s="14" t="str">
        <f>VLOOKUP(B100,Overall!B:AA,4,0)</f>
        <v>Prof. Braj Bhushan,
Prof. Alok Bajpai</v>
      </c>
      <c r="F100" s="15" t="str">
        <f>VLOOKUP(B100,Overall!B:AA,5,0)</f>
        <v>IIT Kanpur</v>
      </c>
      <c r="G100" s="15" t="str">
        <f>VLOOKUP(B100,Overall!B:AA,6,0)</f>
        <v>IIT Kanpur</v>
      </c>
      <c r="H100" s="16" t="str">
        <f>VLOOKUP(B100,Overall!B:AA,7,0)</f>
        <v>4 Weeks</v>
      </c>
      <c r="I100" s="15" t="str">
        <f>VLOOKUP(B100,Overall!B:AA,8,0)</f>
        <v>Rerun</v>
      </c>
      <c r="J100" s="17">
        <f>VLOOKUP(B100,Overall!B:AA,9,0)</f>
        <v>45887</v>
      </c>
      <c r="K100" s="17">
        <f>VLOOKUP(B100,Overall!B:AA,10,0)</f>
        <v>45912</v>
      </c>
      <c r="L100" s="17">
        <f>VLOOKUP(B100,Overall!B:AA,11,0)</f>
        <v>45956</v>
      </c>
      <c r="M100" s="17">
        <f>VLOOKUP(B100,Overall!B:AA,12,0)</f>
        <v>45887</v>
      </c>
      <c r="N100" s="17">
        <f>VLOOKUP(B100,Overall!B:AA,13,0)</f>
        <v>45898</v>
      </c>
      <c r="O100" s="15" t="str">
        <f>VLOOKUP(B100,Overall!B:AA,14,0)</f>
        <v>UG</v>
      </c>
      <c r="P100" s="15" t="str">
        <f>VLOOKUP(B100,Overall!B:AA,15,0)</f>
        <v>Elective</v>
      </c>
      <c r="Q100" s="15" t="str">
        <f>VLOOKUP(B100,Overall!B:AA,16,0)</f>
        <v>Yes</v>
      </c>
      <c r="R100" s="14" t="str">
        <f>VLOOKUP(B100,Overall!B:AA,17,0)</f>
        <v>Psychology</v>
      </c>
      <c r="S100" s="20" t="str">
        <f>VLOOKUP(B100,Overall!B:AA,18,0)</f>
        <v>https://onlinecourses.nptel.ac.in/noc25_hs176/preview</v>
      </c>
      <c r="T100" s="14" t="str">
        <f>VLOOKUP(B100,Overall!B:AA,19,0)</f>
        <v>noc25_hs176</v>
      </c>
      <c r="U100" s="18" t="str">
        <f>VLOOKUP(B100,Overall!B:AA,20,0)</f>
        <v>https://onlinecourses.nptel.ac.in/noc24_hs161/preview</v>
      </c>
      <c r="V100" s="18" t="str">
        <f>VLOOKUP(B100,Overall!B:AA,21,0)</f>
        <v>https://onlinecourses.nptel.ac.in/noc24_hs161/preview</v>
      </c>
      <c r="W100" s="14" t="str">
        <f>VLOOKUP(B100,Overall!B:AA,22,0)</f>
        <v>noc24_hs161</v>
      </c>
      <c r="X100" s="20" t="str">
        <f>VLOOKUP(B100,Overall!B:AA,23,0)</f>
        <v>https://nptel.ac.in/courses/109104151</v>
      </c>
      <c r="Y100" s="19" t="str">
        <f>VLOOKUP(B100,Overall!B:AA,24,0)</f>
        <v>https://nptel.ac.in/courses/109104151</v>
      </c>
      <c r="Z100" s="14">
        <f>VLOOKUP(B100,Overall!B:AA,25,0)</f>
        <v>109104151</v>
      </c>
      <c r="AA100" s="14"/>
    </row>
    <row r="101" spans="1:27" x14ac:dyDescent="0.25">
      <c r="A101" s="45">
        <v>100</v>
      </c>
      <c r="B101" s="14" t="s">
        <v>2786</v>
      </c>
      <c r="C101" s="14" t="str">
        <f>VLOOKUP(B101,Overall!B:AA,2,0)</f>
        <v>Humanities and Social Sciences</v>
      </c>
      <c r="D101" s="14" t="str">
        <f>VLOOKUP(B101,Overall!B:AA,3,0)</f>
        <v>Introduction to Advanced Cognitive Processes</v>
      </c>
      <c r="E101" s="14" t="str">
        <f>VLOOKUP(B101,Overall!B:AA,4,0)</f>
        <v>Prof. Ark Verma</v>
      </c>
      <c r="F101" s="15" t="str">
        <f>VLOOKUP(B101,Overall!B:AA,5,0)</f>
        <v>IIT Kanpur</v>
      </c>
      <c r="G101" s="15" t="str">
        <f>VLOOKUP(B101,Overall!B:AA,6,0)</f>
        <v>IIT Kanpur</v>
      </c>
      <c r="H101" s="16" t="str">
        <f>VLOOKUP(B101,Overall!B:AA,7,0)</f>
        <v>8 Weeks</v>
      </c>
      <c r="I101" s="15" t="str">
        <f>VLOOKUP(B101,Overall!B:AA,8,0)</f>
        <v>Rerun</v>
      </c>
      <c r="J101" s="17">
        <f>VLOOKUP(B101,Overall!B:AA,9,0)</f>
        <v>45887</v>
      </c>
      <c r="K101" s="17">
        <f>VLOOKUP(B101,Overall!B:AA,10,0)</f>
        <v>45940</v>
      </c>
      <c r="L101" s="17">
        <f>VLOOKUP(B101,Overall!B:AA,11,0)</f>
        <v>45956</v>
      </c>
      <c r="M101" s="17">
        <f>VLOOKUP(B101,Overall!B:AA,12,0)</f>
        <v>45887</v>
      </c>
      <c r="N101" s="17">
        <f>VLOOKUP(B101,Overall!B:AA,13,0)</f>
        <v>45898</v>
      </c>
      <c r="O101" s="15" t="str">
        <f>VLOOKUP(B101,Overall!B:AA,14,0)</f>
        <v>UG/PG</v>
      </c>
      <c r="P101" s="15" t="str">
        <f>VLOOKUP(B101,Overall!B:AA,15,0)</f>
        <v>Elective</v>
      </c>
      <c r="Q101" s="15" t="str">
        <f>VLOOKUP(B101,Overall!B:AA,16,0)</f>
        <v>Yes</v>
      </c>
      <c r="R101" s="14" t="str">
        <f>VLOOKUP(B101,Overall!B:AA,17,0)</f>
        <v>Psychology</v>
      </c>
      <c r="S101" s="20" t="str">
        <f>VLOOKUP(B101,Overall!B:AA,18,0)</f>
        <v>https://onlinecourses.nptel.ac.in/noc25_hs177/preview</v>
      </c>
      <c r="T101" s="14" t="str">
        <f>VLOOKUP(B101,Overall!B:AA,19,0)</f>
        <v>noc25_hs177</v>
      </c>
      <c r="U101" s="18" t="str">
        <f>VLOOKUP(B101,Overall!B:AA,20,0)</f>
        <v>https://onlinecourses.nptel.ac.in/noc24_hs177/preview</v>
      </c>
      <c r="V101" s="18" t="str">
        <f>VLOOKUP(B101,Overall!B:AA,21,0)</f>
        <v>https://onlinecourses.nptel.ac.in/noc24_hs177/preview</v>
      </c>
      <c r="W101" s="14" t="str">
        <f>VLOOKUP(B101,Overall!B:AA,22,0)</f>
        <v>noc24_hs177</v>
      </c>
      <c r="X101" s="20" t="str">
        <f>VLOOKUP(B101,Overall!B:AA,23,0)</f>
        <v>https://nptel.ac.in/courses/109104126</v>
      </c>
      <c r="Y101" s="19" t="str">
        <f>VLOOKUP(B101,Overall!B:AA,24,0)</f>
        <v>https://nptel.ac.in/courses/109104126</v>
      </c>
      <c r="Z101" s="14">
        <f>VLOOKUP(B101,Overall!B:AA,25,0)</f>
        <v>109104126</v>
      </c>
      <c r="AA101" s="14"/>
    </row>
    <row r="102" spans="1:27" x14ac:dyDescent="0.25">
      <c r="A102" s="45">
        <v>101</v>
      </c>
      <c r="B102" s="14" t="s">
        <v>2795</v>
      </c>
      <c r="C102" s="14" t="str">
        <f>VLOOKUP(B102,Overall!B:AA,2,0)</f>
        <v>Humanities and Social Sciences</v>
      </c>
      <c r="D102" s="14" t="str">
        <f>VLOOKUP(B102,Overall!B:AA,3,0)</f>
        <v>Introduction to Japanese Language and Culture - II</v>
      </c>
      <c r="E102" s="14" t="str">
        <f>VLOOKUP(B102,Overall!B:AA,4,0)</f>
        <v>Prof. Vatsala Misra</v>
      </c>
      <c r="F102" s="15" t="str">
        <f>VLOOKUP(B102,Overall!B:AA,5,0)</f>
        <v>IIT Kanpur</v>
      </c>
      <c r="G102" s="15" t="str">
        <f>VLOOKUP(B102,Overall!B:AA,6,0)</f>
        <v>IIT Kanpur</v>
      </c>
      <c r="H102" s="16" t="str">
        <f>VLOOKUP(B102,Overall!B:AA,7,0)</f>
        <v>12 Weeks</v>
      </c>
      <c r="I102" s="15" t="str">
        <f>VLOOKUP(B102,Overall!B:AA,8,0)</f>
        <v>Rerun</v>
      </c>
      <c r="J102" s="17">
        <f>VLOOKUP(B102,Overall!B:AA,9,0)</f>
        <v>45859</v>
      </c>
      <c r="K102" s="17">
        <f>VLOOKUP(B102,Overall!B:AA,10,0)</f>
        <v>45940</v>
      </c>
      <c r="L102" s="17">
        <f>VLOOKUP(B102,Overall!B:AA,11,0)</f>
        <v>45956</v>
      </c>
      <c r="M102" s="17">
        <f>VLOOKUP(B102,Overall!B:AA,12,0)</f>
        <v>45866</v>
      </c>
      <c r="N102" s="17">
        <f>VLOOKUP(B102,Overall!B:AA,13,0)</f>
        <v>45884</v>
      </c>
      <c r="O102" s="15" t="str">
        <f>VLOOKUP(B102,Overall!B:AA,14,0)</f>
        <v>UG/PG</v>
      </c>
      <c r="P102" s="15" t="str">
        <f>VLOOKUP(B102,Overall!B:AA,15,0)</f>
        <v>Elective</v>
      </c>
      <c r="Q102" s="15" t="str">
        <f>VLOOKUP(B102,Overall!B:AA,16,0)</f>
        <v>Yes</v>
      </c>
      <c r="R102" s="14">
        <f>VLOOKUP(B102,Overall!B:AA,17,0)</f>
        <v>0</v>
      </c>
      <c r="S102" s="20" t="str">
        <f>VLOOKUP(B102,Overall!B:AA,18,0)</f>
        <v>https://onlinecourses.nptel.ac.in/noc25_hs179/preview</v>
      </c>
      <c r="T102" s="14" t="str">
        <f>VLOOKUP(B102,Overall!B:AA,19,0)</f>
        <v>noc25_hs179</v>
      </c>
      <c r="U102" s="18" t="str">
        <f>VLOOKUP(B102,Overall!B:AA,20,0)</f>
        <v>https://onlinecourses.nptel.ac.in/noc24_hs121/preview</v>
      </c>
      <c r="V102" s="18" t="str">
        <f>VLOOKUP(B102,Overall!B:AA,21,0)</f>
        <v>https://onlinecourses.nptel.ac.in/noc24_hs121/preview</v>
      </c>
      <c r="W102" s="14" t="str">
        <f>VLOOKUP(B102,Overall!B:AA,22,0)</f>
        <v>noc24_hs121</v>
      </c>
      <c r="X102" s="20" t="str">
        <f>VLOOKUP(B102,Overall!B:AA,23,0)</f>
        <v>https://nptel.ac.in/courses/109104195</v>
      </c>
      <c r="Y102" s="19" t="str">
        <f>VLOOKUP(B102,Overall!B:AA,24,0)</f>
        <v>https://nptel.ac.in/courses/109104195</v>
      </c>
      <c r="Z102" s="14">
        <f>VLOOKUP(B102,Overall!B:AA,25,0)</f>
        <v>109104195</v>
      </c>
      <c r="AA102" s="14"/>
    </row>
    <row r="103" spans="1:27" x14ac:dyDescent="0.25">
      <c r="A103" s="45">
        <v>102</v>
      </c>
      <c r="B103" s="14" t="s">
        <v>2805</v>
      </c>
      <c r="C103" s="14" t="str">
        <f>VLOOKUP(B103,Overall!B:AA,2,0)</f>
        <v>Humanities and Social Sciences</v>
      </c>
      <c r="D103" s="14" t="str">
        <f>VLOOKUP(B103,Overall!B:AA,3,0)</f>
        <v>Threads of Visual Exploration: Textiles and Allied Practices - Part I &amp; II</v>
      </c>
      <c r="E103" s="14" t="str">
        <f>VLOOKUP(B103,Overall!B:AA,4,0)</f>
        <v>Prof. Rajarshi Sengupta</v>
      </c>
      <c r="F103" s="15" t="str">
        <f>VLOOKUP(B103,Overall!B:AA,5,0)</f>
        <v>IIT Kanpur</v>
      </c>
      <c r="G103" s="15" t="str">
        <f>VLOOKUP(B103,Overall!B:AA,6,0)</f>
        <v>IIT Kanpur</v>
      </c>
      <c r="H103" s="16" t="str">
        <f>VLOOKUP(B103,Overall!B:AA,7,0)</f>
        <v>12 Weeks</v>
      </c>
      <c r="I103" s="15" t="str">
        <f>VLOOKUP(B103,Overall!B:AA,8,0)</f>
        <v>Rerun</v>
      </c>
      <c r="J103" s="17">
        <f>VLOOKUP(B103,Overall!B:AA,9,0)</f>
        <v>45859</v>
      </c>
      <c r="K103" s="17">
        <f>VLOOKUP(B103,Overall!B:AA,10,0)</f>
        <v>45940</v>
      </c>
      <c r="L103" s="17">
        <f>VLOOKUP(B103,Overall!B:AA,11,0)</f>
        <v>45956</v>
      </c>
      <c r="M103" s="17">
        <f>VLOOKUP(B103,Overall!B:AA,12,0)</f>
        <v>45866</v>
      </c>
      <c r="N103" s="17">
        <f>VLOOKUP(B103,Overall!B:AA,13,0)</f>
        <v>45884</v>
      </c>
      <c r="O103" s="15" t="str">
        <f>VLOOKUP(B103,Overall!B:AA,14,0)</f>
        <v>UG</v>
      </c>
      <c r="P103" s="15" t="str">
        <f>VLOOKUP(B103,Overall!B:AA,15,0)</f>
        <v>Core</v>
      </c>
      <c r="Q103" s="15" t="str">
        <f>VLOOKUP(B103,Overall!B:AA,16,0)</f>
        <v>No</v>
      </c>
      <c r="R103" s="14">
        <f>VLOOKUP(B103,Overall!B:AA,17,0)</f>
        <v>0</v>
      </c>
      <c r="S103" s="20" t="str">
        <f>VLOOKUP(B103,Overall!B:AA,18,0)</f>
        <v>https://onlinecourses.nptel.ac.in/noc25_hs181/preview</v>
      </c>
      <c r="T103" s="14" t="str">
        <f>VLOOKUP(B103,Overall!B:AA,19,0)</f>
        <v>noc25_hs181</v>
      </c>
      <c r="U103" s="14" t="str">
        <f>VLOOKUP(B103,Overall!B:AA,20,0)</f>
        <v>https://onlinecourses.nptel.ac.in/noc24_hs114/preview
https://onlinecourses.nptel.ac.in/noc24_hs168/preview</v>
      </c>
      <c r="V103" s="14" t="str">
        <f>VLOOKUP(B103,Overall!B:AA,21,0)</f>
        <v>https://onlinecourses.nptel.ac.in/noc24_hs114/preview
https://onlinecourses.nptel.ac.in/noc24_hs168/preview</v>
      </c>
      <c r="W103" s="14" t="str">
        <f>VLOOKUP(B103,Overall!B:AA,22,0)</f>
        <v>noc24_hs114
noc24_hs168</v>
      </c>
      <c r="X103" s="20" t="str">
        <f>VLOOKUP(B103,Overall!B:AA,23,0)</f>
        <v>https://nptel.ac.in/courses/109104204
https://nptel.ac.in/courses/109104497</v>
      </c>
      <c r="Y103" s="19" t="str">
        <f>VLOOKUP(B103,Overall!B:AA,24,0)</f>
        <v>https://nptel.ac.in/courses/109104204
https://nptel.ac.in/courses/109104497</v>
      </c>
      <c r="Z103" s="14" t="str">
        <f>VLOOKUP(B103,Overall!B:AA,25,0)</f>
        <v>109104204
109104497</v>
      </c>
      <c r="AA103" s="14"/>
    </row>
    <row r="104" spans="1:27" x14ac:dyDescent="0.25">
      <c r="A104" s="45">
        <v>103</v>
      </c>
      <c r="B104" s="14" t="s">
        <v>2830</v>
      </c>
      <c r="C104" s="14" t="str">
        <f>VLOOKUP(B104,Overall!B:AA,2,0)</f>
        <v>Humanities and Social Sciences</v>
      </c>
      <c r="D104" s="14" t="str">
        <f>VLOOKUP(B104,Overall!B:AA,3,0)</f>
        <v>सन्धि Sandhi in Paninian Grammar</v>
      </c>
      <c r="E104" s="14" t="str">
        <f>VLOOKUP(B104,Overall!B:AA,4,0)</f>
        <v>Prof. Malhar Kulkarni</v>
      </c>
      <c r="F104" s="15" t="str">
        <f>VLOOKUP(B104,Overall!B:AA,5,0)</f>
        <v>IIT Bombay</v>
      </c>
      <c r="G104" s="15" t="str">
        <f>VLOOKUP(B104,Overall!B:AA,6,0)</f>
        <v>IIT Bombay</v>
      </c>
      <c r="H104" s="16" t="str">
        <f>VLOOKUP(B104,Overall!B:AA,7,0)</f>
        <v>12 Weeks</v>
      </c>
      <c r="I104" s="15" t="str">
        <f>VLOOKUP(B104,Overall!B:AA,8,0)</f>
        <v>Rerun</v>
      </c>
      <c r="J104" s="17">
        <f>VLOOKUP(B104,Overall!B:AA,9,0)</f>
        <v>45859</v>
      </c>
      <c r="K104" s="17">
        <f>VLOOKUP(B104,Overall!B:AA,10,0)</f>
        <v>45940</v>
      </c>
      <c r="L104" s="17">
        <f>VLOOKUP(B104,Overall!B:AA,11,0)</f>
        <v>45956</v>
      </c>
      <c r="M104" s="17">
        <f>VLOOKUP(B104,Overall!B:AA,12,0)</f>
        <v>45866</v>
      </c>
      <c r="N104" s="17">
        <f>VLOOKUP(B104,Overall!B:AA,13,0)</f>
        <v>45884</v>
      </c>
      <c r="O104" s="15" t="str">
        <f>VLOOKUP(B104,Overall!B:AA,14,0)</f>
        <v>UG</v>
      </c>
      <c r="P104" s="15" t="str">
        <f>VLOOKUP(B104,Overall!B:AA,15,0)</f>
        <v>Elective</v>
      </c>
      <c r="Q104" s="15" t="str">
        <f>VLOOKUP(B104,Overall!B:AA,16,0)</f>
        <v>Yes</v>
      </c>
      <c r="R104" s="14">
        <f>VLOOKUP(B104,Overall!B:AA,17,0)</f>
        <v>0</v>
      </c>
      <c r="S104" s="20" t="str">
        <f>VLOOKUP(B104,Overall!B:AA,18,0)</f>
        <v>https://onlinecourses.nptel.ac.in/noc25_hs185/preview</v>
      </c>
      <c r="T104" s="14" t="str">
        <f>VLOOKUP(B104,Overall!B:AA,19,0)</f>
        <v>noc25_hs185</v>
      </c>
      <c r="U104" s="18" t="str">
        <f>VLOOKUP(B104,Overall!B:AA,20,0)</f>
        <v>https://onlinecourses.nptel.ac.in/noc24_hs139/preview</v>
      </c>
      <c r="V104" s="18" t="str">
        <f>VLOOKUP(B104,Overall!B:AA,21,0)</f>
        <v>https://onlinecourses.nptel.ac.in/noc24_hs139/preview</v>
      </c>
      <c r="W104" s="14" t="str">
        <f>VLOOKUP(B104,Overall!B:AA,22,0)</f>
        <v>noc24_hs139</v>
      </c>
      <c r="X104" s="20" t="str">
        <f>VLOOKUP(B104,Overall!B:AA,23,0)</f>
        <v>https://nptel.ac.in/courses/109101195</v>
      </c>
      <c r="Y104" s="19" t="str">
        <f>VLOOKUP(B104,Overall!B:AA,24,0)</f>
        <v>https://nptel.ac.in/courses/109101195</v>
      </c>
      <c r="Z104" s="14">
        <f>VLOOKUP(B104,Overall!B:AA,25,0)</f>
        <v>109101195</v>
      </c>
      <c r="AA104" s="14"/>
    </row>
    <row r="105" spans="1:27" x14ac:dyDescent="0.25">
      <c r="A105" s="45">
        <v>104</v>
      </c>
      <c r="B105" s="14" t="s">
        <v>2988</v>
      </c>
      <c r="C105" s="14" t="str">
        <f>VLOOKUP(B105,Overall!B:AA,2,0)</f>
        <v>Interdisciplinary</v>
      </c>
      <c r="D105" s="14" t="str">
        <f>VLOOKUP(B105,Overall!B:AA,3,0)</f>
        <v>Intellectual Property Portfolio Management</v>
      </c>
      <c r="E105" s="14" t="str">
        <f>VLOOKUP(B105,Overall!B:AA,4,0)</f>
        <v>Prof. Rajat Agrawal</v>
      </c>
      <c r="F105" s="15" t="str">
        <f>VLOOKUP(B105,Overall!B:AA,5,0)</f>
        <v>IIT Roorkee</v>
      </c>
      <c r="G105" s="15" t="str">
        <f>VLOOKUP(B105,Overall!B:AA,6,0)</f>
        <v>IIT Roorkee</v>
      </c>
      <c r="H105" s="16" t="str">
        <f>VLOOKUP(B105,Overall!B:AA,7,0)</f>
        <v>8 Weeks</v>
      </c>
      <c r="I105" s="15" t="str">
        <f>VLOOKUP(B105,Overall!B:AA,8,0)</f>
        <v>Rerun</v>
      </c>
      <c r="J105" s="17">
        <f>VLOOKUP(B105,Overall!B:AA,9,0)</f>
        <v>45887</v>
      </c>
      <c r="K105" s="17">
        <f>VLOOKUP(B105,Overall!B:AA,10,0)</f>
        <v>45940</v>
      </c>
      <c r="L105" s="17">
        <f>VLOOKUP(B105,Overall!B:AA,11,0)</f>
        <v>45956</v>
      </c>
      <c r="M105" s="17">
        <f>VLOOKUP(B105,Overall!B:AA,12,0)</f>
        <v>45887</v>
      </c>
      <c r="N105" s="17">
        <f>VLOOKUP(B105,Overall!B:AA,13,0)</f>
        <v>45898</v>
      </c>
      <c r="O105" s="15" t="str">
        <f>VLOOKUP(B105,Overall!B:AA,14,0)</f>
        <v>UG/PG</v>
      </c>
      <c r="P105" s="15" t="str">
        <f>VLOOKUP(B105,Overall!B:AA,15,0)</f>
        <v>Elective</v>
      </c>
      <c r="Q105" s="15" t="str">
        <f>VLOOKUP(B105,Overall!B:AA,16,0)</f>
        <v>Yes</v>
      </c>
      <c r="R105" s="14" t="str">
        <f>VLOOKUP(B105,Overall!B:AA,17,0)</f>
        <v>Faculty Domain - Advanced</v>
      </c>
      <c r="S105" s="20" t="str">
        <f>VLOOKUP(B105,Overall!B:AA,18,0)</f>
        <v>https://onlinecourses.nptel.ac.in/noc25_ge51/preview</v>
      </c>
      <c r="T105" s="14" t="str">
        <f>VLOOKUP(B105,Overall!B:AA,19,0)</f>
        <v>noc25_ge51</v>
      </c>
      <c r="U105" s="18" t="str">
        <f>VLOOKUP(B105,Overall!B:AA,20,0)</f>
        <v>https://onlinecourses.nptel.ac.in/noc24_ge62/preview</v>
      </c>
      <c r="V105" s="18" t="str">
        <f>VLOOKUP(B105,Overall!B:AA,21,0)</f>
        <v>https://onlinecourses.nptel.ac.in/noc24_ge62/preview</v>
      </c>
      <c r="W105" s="14" t="str">
        <f>VLOOKUP(B105,Overall!B:AA,22,0)</f>
        <v>noc24_ge62</v>
      </c>
      <c r="X105" s="20" t="str">
        <f>VLOOKUP(B105,Overall!B:AA,23,0)</f>
        <v>https://nptel.ac.in/courses/127107502</v>
      </c>
      <c r="Y105" s="19" t="str">
        <f>VLOOKUP(B105,Overall!B:AA,24,0)</f>
        <v>https://nptel.ac.in/courses/127107502</v>
      </c>
      <c r="Z105" s="14">
        <f>VLOOKUP(B105,Overall!B:AA,25,0)</f>
        <v>127107502</v>
      </c>
      <c r="AA105" s="14"/>
    </row>
    <row r="106" spans="1:27" x14ac:dyDescent="0.25">
      <c r="A106" s="45">
        <v>105</v>
      </c>
      <c r="B106" s="14" t="s">
        <v>2993</v>
      </c>
      <c r="C106" s="14" t="str">
        <f>VLOOKUP(B106,Overall!B:AA,2,0)</f>
        <v>Interdisciplinary/English</v>
      </c>
      <c r="D106" s="14" t="str">
        <f>VLOOKUP(B106,Overall!B:AA,3,0)</f>
        <v>Posthumanism: An Introduction</v>
      </c>
      <c r="E106" s="14" t="str">
        <f>VLOOKUP(B106,Overall!B:AA,4,0)</f>
        <v>Prof. Pramod K Nayar</v>
      </c>
      <c r="F106" s="15" t="str">
        <f>VLOOKUP(B106,Overall!B:AA,5,0)</f>
        <v>University of Hyderabad</v>
      </c>
      <c r="G106" s="15" t="str">
        <f>VLOOKUP(B106,Overall!B:AA,6,0)</f>
        <v>IIT Madras</v>
      </c>
      <c r="H106" s="16" t="str">
        <f>VLOOKUP(B106,Overall!B:AA,7,0)</f>
        <v>8 Weeks</v>
      </c>
      <c r="I106" s="15" t="str">
        <f>VLOOKUP(B106,Overall!B:AA,8,0)</f>
        <v>Rerun</v>
      </c>
      <c r="J106" s="17">
        <f>VLOOKUP(B106,Overall!B:AA,9,0)</f>
        <v>45887</v>
      </c>
      <c r="K106" s="17">
        <f>VLOOKUP(B106,Overall!B:AA,10,0)</f>
        <v>45940</v>
      </c>
      <c r="L106" s="17">
        <f>VLOOKUP(B106,Overall!B:AA,11,0)</f>
        <v>45956</v>
      </c>
      <c r="M106" s="17">
        <f>VLOOKUP(B106,Overall!B:AA,12,0)</f>
        <v>45887</v>
      </c>
      <c r="N106" s="17">
        <f>VLOOKUP(B106,Overall!B:AA,13,0)</f>
        <v>45898</v>
      </c>
      <c r="O106" s="15" t="str">
        <f>VLOOKUP(B106,Overall!B:AA,14,0)</f>
        <v>PG</v>
      </c>
      <c r="P106" s="15" t="str">
        <f>VLOOKUP(B106,Overall!B:AA,15,0)</f>
        <v>Elective</v>
      </c>
      <c r="Q106" s="15" t="str">
        <f>VLOOKUP(B106,Overall!B:AA,16,0)</f>
        <v>Yes</v>
      </c>
      <c r="R106" s="14" t="str">
        <f>VLOOKUP(B106,Overall!B:AA,17,0)</f>
        <v>English Studies</v>
      </c>
      <c r="S106" s="20" t="str">
        <f>VLOOKUP(B106,Overall!B:AA,18,0)</f>
        <v>https://onlinecourses.nptel.ac.in/noc25_hs215/preview</v>
      </c>
      <c r="T106" s="14" t="str">
        <f>VLOOKUP(B106,Overall!B:AA,19,0)</f>
        <v>noc25_hs215</v>
      </c>
      <c r="U106" s="18" t="str">
        <f>VLOOKUP(B106,Overall!B:AA,20,0)</f>
        <v>https://onlinecourses.nptel.ac.in/noc24_hs179/preview</v>
      </c>
      <c r="V106" s="18" t="str">
        <f>VLOOKUP(B106,Overall!B:AA,21,0)</f>
        <v>https://onlinecourses.nptel.ac.in/noc24_hs179/preview</v>
      </c>
      <c r="W106" s="14" t="str">
        <f>VLOOKUP(B106,Overall!B:AA,22,0)</f>
        <v>noc24_hs179</v>
      </c>
      <c r="X106" s="20" t="str">
        <f>VLOOKUP(B106,Overall!B:AA,23,0)</f>
        <v>https://nptel.ac.in/courses/109106503</v>
      </c>
      <c r="Y106" s="19" t="str">
        <f>VLOOKUP(B106,Overall!B:AA,24,0)</f>
        <v>https://nptel.ac.in/courses/109106503</v>
      </c>
      <c r="Z106" s="14">
        <f>VLOOKUP(B106,Overall!B:AA,25,0)</f>
        <v>109106503</v>
      </c>
      <c r="AA106" s="14"/>
    </row>
    <row r="107" spans="1:27" x14ac:dyDescent="0.25">
      <c r="A107" s="45">
        <v>106</v>
      </c>
      <c r="B107" s="14" t="s">
        <v>2998</v>
      </c>
      <c r="C107" s="14" t="str">
        <f>VLOOKUP(B107,Overall!B:AA,2,0)</f>
        <v>Law</v>
      </c>
      <c r="D107" s="14" t="str">
        <f>VLOOKUP(B107,Overall!B:AA,3,0)</f>
        <v>Right to Information and Good Governance</v>
      </c>
      <c r="E107" s="14" t="str">
        <f>VLOOKUP(B107,Overall!B:AA,4,0)</f>
        <v>Prof. Sairam Bhat</v>
      </c>
      <c r="F107" s="15" t="str">
        <f>VLOOKUP(B107,Overall!B:AA,5,0)</f>
        <v>National Law School of India University</v>
      </c>
      <c r="G107" s="15" t="str">
        <f>VLOOKUP(B107,Overall!B:AA,6,0)</f>
        <v>IIT Madras</v>
      </c>
      <c r="H107" s="16" t="str">
        <f>VLOOKUP(B107,Overall!B:AA,7,0)</f>
        <v>12 Weeks</v>
      </c>
      <c r="I107" s="15" t="str">
        <f>VLOOKUP(B107,Overall!B:AA,8,0)</f>
        <v>Rerun</v>
      </c>
      <c r="J107" s="17">
        <f>VLOOKUP(B107,Overall!B:AA,9,0)</f>
        <v>45859</v>
      </c>
      <c r="K107" s="17">
        <f>VLOOKUP(B107,Overall!B:AA,10,0)</f>
        <v>45940</v>
      </c>
      <c r="L107" s="17">
        <f>VLOOKUP(B107,Overall!B:AA,11,0)</f>
        <v>45956</v>
      </c>
      <c r="M107" s="17">
        <f>VLOOKUP(B107,Overall!B:AA,12,0)</f>
        <v>45866</v>
      </c>
      <c r="N107" s="17">
        <f>VLOOKUP(B107,Overall!B:AA,13,0)</f>
        <v>45884</v>
      </c>
      <c r="O107" s="15" t="str">
        <f>VLOOKUP(B107,Overall!B:AA,14,0)</f>
        <v>UG/PG</v>
      </c>
      <c r="P107" s="15" t="str">
        <f>VLOOKUP(B107,Overall!B:AA,15,0)</f>
        <v>Elective</v>
      </c>
      <c r="Q107" s="15" t="str">
        <f>VLOOKUP(B107,Overall!B:AA,16,0)</f>
        <v>Yes</v>
      </c>
      <c r="R107" s="14">
        <f>VLOOKUP(B107,Overall!B:AA,17,0)</f>
        <v>0</v>
      </c>
      <c r="S107" s="20" t="str">
        <f>VLOOKUP(B107,Overall!B:AA,18,0)</f>
        <v>https://onlinecourses.nptel.ac.in/noc25_lw08/preview</v>
      </c>
      <c r="T107" s="14" t="str">
        <f>VLOOKUP(B107,Overall!B:AA,19,0)</f>
        <v>noc25_lw08</v>
      </c>
      <c r="U107" s="18" t="str">
        <f>VLOOKUP(B107,Overall!B:AA,20,0)</f>
        <v>https://onlinecourses.nptel.ac.in/noc24_lw11/preview</v>
      </c>
      <c r="V107" s="18" t="str">
        <f>VLOOKUP(B107,Overall!B:AA,21,0)</f>
        <v>https://onlinecourses.nptel.ac.in/noc24_lw11/preview</v>
      </c>
      <c r="W107" s="14" t="str">
        <f>VLOOKUP(B107,Overall!B:AA,22,0)</f>
        <v>noc24_lw11</v>
      </c>
      <c r="X107" s="20" t="str">
        <f>VLOOKUP(B107,Overall!B:AA,23,0)</f>
        <v>https://nptel.ac.in/courses/129106001</v>
      </c>
      <c r="Y107" s="19" t="str">
        <f>VLOOKUP(B107,Overall!B:AA,24,0)</f>
        <v>https://nptel.ac.in/courses/129106001</v>
      </c>
      <c r="Z107" s="14">
        <f>VLOOKUP(B107,Overall!B:AA,25,0)</f>
        <v>129106001</v>
      </c>
      <c r="AA107" s="14"/>
    </row>
    <row r="108" spans="1:27" x14ac:dyDescent="0.25">
      <c r="A108" s="45">
        <v>107</v>
      </c>
      <c r="B108" s="14" t="s">
        <v>3155</v>
      </c>
      <c r="C108" s="14" t="str">
        <f>VLOOKUP(B108,Overall!B:AA,2,0)</f>
        <v>Management</v>
      </c>
      <c r="D108" s="14" t="str">
        <f>VLOOKUP(B108,Overall!B:AA,3,0)</f>
        <v>Managerial Skills for Interpersonal Dynamics</v>
      </c>
      <c r="E108" s="14" t="str">
        <f>VLOOKUP(B108,Overall!B:AA,4,0)</f>
        <v>Prof. Santosh Rangnekar</v>
      </c>
      <c r="F108" s="15" t="str">
        <f>VLOOKUP(B108,Overall!B:AA,5,0)</f>
        <v>IIT Roorkee</v>
      </c>
      <c r="G108" s="15" t="str">
        <f>VLOOKUP(B108,Overall!B:AA,6,0)</f>
        <v>IIT Roorkee</v>
      </c>
      <c r="H108" s="16" t="str">
        <f>VLOOKUP(B108,Overall!B:AA,7,0)</f>
        <v>12 Weeks</v>
      </c>
      <c r="I108" s="15" t="str">
        <f>VLOOKUP(B108,Overall!B:AA,8,0)</f>
        <v>Rerun</v>
      </c>
      <c r="J108" s="17">
        <f>VLOOKUP(B108,Overall!B:AA,9,0)</f>
        <v>45859</v>
      </c>
      <c r="K108" s="17">
        <f>VLOOKUP(B108,Overall!B:AA,10,0)</f>
        <v>45940</v>
      </c>
      <c r="L108" s="17">
        <f>VLOOKUP(B108,Overall!B:AA,11,0)</f>
        <v>45956</v>
      </c>
      <c r="M108" s="17">
        <f>VLOOKUP(B108,Overall!B:AA,12,0)</f>
        <v>45866</v>
      </c>
      <c r="N108" s="17">
        <f>VLOOKUP(B108,Overall!B:AA,13,0)</f>
        <v>45884</v>
      </c>
      <c r="O108" s="15" t="str">
        <f>VLOOKUP(B108,Overall!B:AA,14,0)</f>
        <v>UG/PG</v>
      </c>
      <c r="P108" s="15" t="str">
        <f>VLOOKUP(B108,Overall!B:AA,15,0)</f>
        <v>Elective</v>
      </c>
      <c r="Q108" s="15" t="str">
        <f>VLOOKUP(B108,Overall!B:AA,16,0)</f>
        <v>Yes</v>
      </c>
      <c r="R108" s="14">
        <f>VLOOKUP(B108,Overall!B:AA,17,0)</f>
        <v>0</v>
      </c>
      <c r="S108" s="20" t="str">
        <f>VLOOKUP(B108,Overall!B:AA,18,0)</f>
        <v>https://onlinecourses.nptel.ac.in/noc25_mg91/preview</v>
      </c>
      <c r="T108" s="14" t="str">
        <f>VLOOKUP(B108,Overall!B:AA,19,0)</f>
        <v>noc25_mg91</v>
      </c>
      <c r="U108" s="18" t="str">
        <f>VLOOKUP(B108,Overall!B:AA,20,0)</f>
        <v>https://onlinecourses.nptel.ac.in/noc22_mg80/preview</v>
      </c>
      <c r="V108" s="18" t="str">
        <f>VLOOKUP(B108,Overall!B:AA,21,0)</f>
        <v>https://onlinecourses.nptel.ac.in/noc22_mg80/preview</v>
      </c>
      <c r="W108" s="14" t="str">
        <f>VLOOKUP(B108,Overall!B:AA,22,0)</f>
        <v>noc22_mg80</v>
      </c>
      <c r="X108" s="20" t="str">
        <f>VLOOKUP(B108,Overall!B:AA,23,0)</f>
        <v>https://nptel.ac.in/courses/110107143</v>
      </c>
      <c r="Y108" s="19" t="str">
        <f>VLOOKUP(B108,Overall!B:AA,24,0)</f>
        <v>https://nptel.ac.in/courses/110107143</v>
      </c>
      <c r="Z108" s="14">
        <f>VLOOKUP(B108,Overall!B:AA,25,0)</f>
        <v>110107143</v>
      </c>
      <c r="AA108" s="14"/>
    </row>
    <row r="109" spans="1:27" x14ac:dyDescent="0.25">
      <c r="A109" s="45">
        <v>108</v>
      </c>
      <c r="B109" s="14" t="s">
        <v>3178</v>
      </c>
      <c r="C109" s="14" t="str">
        <f>VLOOKUP(B109,Overall!B:AA,2,0)</f>
        <v>Management</v>
      </c>
      <c r="D109" s="14" t="str">
        <f>VLOOKUP(B109,Overall!B:AA,3,0)</f>
        <v>Product and Brand Management</v>
      </c>
      <c r="E109" s="14" t="str">
        <f>VLOOKUP(B109,Overall!B:AA,4,0)</f>
        <v>Prof. Vinay Sharma</v>
      </c>
      <c r="F109" s="15" t="str">
        <f>VLOOKUP(B109,Overall!B:AA,5,0)</f>
        <v>IIT Roorkee</v>
      </c>
      <c r="G109" s="15" t="str">
        <f>VLOOKUP(B109,Overall!B:AA,6,0)</f>
        <v>IIT Roorkee</v>
      </c>
      <c r="H109" s="16" t="str">
        <f>VLOOKUP(B109,Overall!B:AA,7,0)</f>
        <v>12 Weeks</v>
      </c>
      <c r="I109" s="15" t="str">
        <f>VLOOKUP(B109,Overall!B:AA,8,0)</f>
        <v>Rerun</v>
      </c>
      <c r="J109" s="17">
        <f>VLOOKUP(B109,Overall!B:AA,9,0)</f>
        <v>45859</v>
      </c>
      <c r="K109" s="17">
        <f>VLOOKUP(B109,Overall!B:AA,10,0)</f>
        <v>45940</v>
      </c>
      <c r="L109" s="17">
        <f>VLOOKUP(B109,Overall!B:AA,11,0)</f>
        <v>45956</v>
      </c>
      <c r="M109" s="17">
        <f>VLOOKUP(B109,Overall!B:AA,12,0)</f>
        <v>45866</v>
      </c>
      <c r="N109" s="17">
        <f>VLOOKUP(B109,Overall!B:AA,13,0)</f>
        <v>45884</v>
      </c>
      <c r="O109" s="15" t="str">
        <f>VLOOKUP(B109,Overall!B:AA,14,0)</f>
        <v>UG/PG</v>
      </c>
      <c r="P109" s="15" t="str">
        <f>VLOOKUP(B109,Overall!B:AA,15,0)</f>
        <v>Elective</v>
      </c>
      <c r="Q109" s="15" t="str">
        <f>VLOOKUP(B109,Overall!B:AA,16,0)</f>
        <v>Yes</v>
      </c>
      <c r="R109" s="14">
        <f>VLOOKUP(B109,Overall!B:AA,17,0)</f>
        <v>0</v>
      </c>
      <c r="S109" s="20" t="str">
        <f>VLOOKUP(B109,Overall!B:AA,18,0)</f>
        <v>https://onlinecourses.nptel.ac.in/noc25_mg96/preview</v>
      </c>
      <c r="T109" s="14" t="str">
        <f>VLOOKUP(B109,Overall!B:AA,19,0)</f>
        <v>noc25_mg96</v>
      </c>
      <c r="U109" s="18" t="str">
        <f>VLOOKUP(B109,Overall!B:AA,20,0)</f>
        <v>https://onlinecourses.nptel.ac.in/noc24_mg89/preview</v>
      </c>
      <c r="V109" s="18" t="str">
        <f>VLOOKUP(B109,Overall!B:AA,21,0)</f>
        <v>https://onlinecourses.nptel.ac.in/noc24_mg89/preview</v>
      </c>
      <c r="W109" s="14" t="str">
        <f>VLOOKUP(B109,Overall!B:AA,22,0)</f>
        <v>noc24_mg89</v>
      </c>
      <c r="X109" s="20" t="str">
        <f>VLOOKUP(B109,Overall!B:AA,23,0)</f>
        <v>https://nptel.ac.in/courses/110107161</v>
      </c>
      <c r="Y109" s="19" t="str">
        <f>VLOOKUP(B109,Overall!B:AA,24,0)</f>
        <v>https://nptel.ac.in/courses/110107161</v>
      </c>
      <c r="Z109" s="14">
        <f>VLOOKUP(B109,Overall!B:AA,25,0)</f>
        <v>110107161</v>
      </c>
      <c r="AA109" s="14"/>
    </row>
    <row r="110" spans="1:27" x14ac:dyDescent="0.25">
      <c r="A110" s="45">
        <v>109</v>
      </c>
      <c r="B110" s="14" t="s">
        <v>3214</v>
      </c>
      <c r="C110" s="14" t="str">
        <f>VLOOKUP(B110,Overall!B:AA,2,0)</f>
        <v>Management</v>
      </c>
      <c r="D110" s="14" t="str">
        <f>VLOOKUP(B110,Overall!B:AA,3,0)</f>
        <v>Operations and Supply Chain Management</v>
      </c>
      <c r="E110" s="14" t="str">
        <f>VLOOKUP(B110,Overall!B:AA,4,0)</f>
        <v>Prof. G. Srinivasan</v>
      </c>
      <c r="F110" s="15" t="str">
        <f>VLOOKUP(B110,Overall!B:AA,5,0)</f>
        <v>IIT Madras</v>
      </c>
      <c r="G110" s="15" t="str">
        <f>VLOOKUP(B110,Overall!B:AA,6,0)</f>
        <v>IIT Madras</v>
      </c>
      <c r="H110" s="16" t="str">
        <f>VLOOKUP(B110,Overall!B:AA,7,0)</f>
        <v>12 Weeks</v>
      </c>
      <c r="I110" s="15" t="str">
        <f>VLOOKUP(B110,Overall!B:AA,8,0)</f>
        <v>Rerun</v>
      </c>
      <c r="J110" s="17">
        <f>VLOOKUP(B110,Overall!B:AA,9,0)</f>
        <v>45859</v>
      </c>
      <c r="K110" s="17">
        <f>VLOOKUP(B110,Overall!B:AA,10,0)</f>
        <v>45940</v>
      </c>
      <c r="L110" s="17">
        <f>VLOOKUP(B110,Overall!B:AA,11,0)</f>
        <v>45956</v>
      </c>
      <c r="M110" s="17">
        <f>VLOOKUP(B110,Overall!B:AA,12,0)</f>
        <v>45866</v>
      </c>
      <c r="N110" s="17">
        <f>VLOOKUP(B110,Overall!B:AA,13,0)</f>
        <v>45884</v>
      </c>
      <c r="O110" s="15" t="str">
        <f>VLOOKUP(B110,Overall!B:AA,14,0)</f>
        <v>UG/PG</v>
      </c>
      <c r="P110" s="15" t="str">
        <f>VLOOKUP(B110,Overall!B:AA,15,0)</f>
        <v>Elective</v>
      </c>
      <c r="Q110" s="15" t="str">
        <f>VLOOKUP(B110,Overall!B:AA,16,0)</f>
        <v>Yes</v>
      </c>
      <c r="R110" s="14" t="str">
        <f>VLOOKUP(B110,Overall!B:AA,17,0)</f>
        <v>Operations
Minor</v>
      </c>
      <c r="S110" s="20" t="str">
        <f>VLOOKUP(B110,Overall!B:AA,18,0)</f>
        <v>https://onlinecourses.nptel.ac.in/noc25_mg105/preview</v>
      </c>
      <c r="T110" s="14" t="str">
        <f>VLOOKUP(B110,Overall!B:AA,19,0)</f>
        <v>noc25_mg105</v>
      </c>
      <c r="U110" s="18" t="str">
        <f>VLOOKUP(B110,Overall!B:AA,20,0)</f>
        <v>https://onlinecourses.nptel.ac.in/noc24_mg106/preview</v>
      </c>
      <c r="V110" s="18" t="str">
        <f>VLOOKUP(B110,Overall!B:AA,21,0)</f>
        <v>https://onlinecourses.nptel.ac.in/noc24_mg106/preview</v>
      </c>
      <c r="W110" s="14" t="str">
        <f>VLOOKUP(B110,Overall!B:AA,22,0)</f>
        <v>noc24_mg106</v>
      </c>
      <c r="X110" s="20" t="str">
        <f>VLOOKUP(B110,Overall!B:AA,23,0)</f>
        <v>https://nptel.ac.in/courses/110106045</v>
      </c>
      <c r="Y110" s="19" t="str">
        <f>VLOOKUP(B110,Overall!B:AA,24,0)</f>
        <v>https://nptel.ac.in/courses/110106045</v>
      </c>
      <c r="Z110" s="14">
        <f>VLOOKUP(B110,Overall!B:AA,25,0)</f>
        <v>110106045</v>
      </c>
      <c r="AA110" s="14"/>
    </row>
    <row r="111" spans="1:27" x14ac:dyDescent="0.25">
      <c r="A111" s="45">
        <v>110</v>
      </c>
      <c r="B111" s="14" t="s">
        <v>3241</v>
      </c>
      <c r="C111" s="14" t="str">
        <f>VLOOKUP(B111,Overall!B:AA,2,0)</f>
        <v>Management</v>
      </c>
      <c r="D111" s="14" t="str">
        <f>VLOOKUP(B111,Overall!B:AA,3,0)</f>
        <v>Business to Business Marketing (B2B)</v>
      </c>
      <c r="E111" s="14" t="str">
        <f>VLOOKUP(B111,Overall!B:AA,4,0)</f>
        <v>Prof. Jogendra Kumar Nayak</v>
      </c>
      <c r="F111" s="15" t="str">
        <f>VLOOKUP(B111,Overall!B:AA,5,0)</f>
        <v>IIT Roorkee</v>
      </c>
      <c r="G111" s="15" t="str">
        <f>VLOOKUP(B111,Overall!B:AA,6,0)</f>
        <v>IIT Roorkee</v>
      </c>
      <c r="H111" s="16" t="str">
        <f>VLOOKUP(B111,Overall!B:AA,7,0)</f>
        <v>12 Weeks</v>
      </c>
      <c r="I111" s="15" t="str">
        <f>VLOOKUP(B111,Overall!B:AA,8,0)</f>
        <v>Rerun</v>
      </c>
      <c r="J111" s="17">
        <f>VLOOKUP(B111,Overall!B:AA,9,0)</f>
        <v>45859</v>
      </c>
      <c r="K111" s="17">
        <f>VLOOKUP(B111,Overall!B:AA,10,0)</f>
        <v>45940</v>
      </c>
      <c r="L111" s="17">
        <f>VLOOKUP(B111,Overall!B:AA,11,0)</f>
        <v>45956</v>
      </c>
      <c r="M111" s="17">
        <f>VLOOKUP(B111,Overall!B:AA,12,0)</f>
        <v>45866</v>
      </c>
      <c r="N111" s="17">
        <f>VLOOKUP(B111,Overall!B:AA,13,0)</f>
        <v>45884</v>
      </c>
      <c r="O111" s="15" t="str">
        <f>VLOOKUP(B111,Overall!B:AA,14,0)</f>
        <v>UG/PG</v>
      </c>
      <c r="P111" s="15" t="str">
        <f>VLOOKUP(B111,Overall!B:AA,15,0)</f>
        <v>Elective</v>
      </c>
      <c r="Q111" s="15" t="str">
        <f>VLOOKUP(B111,Overall!B:AA,16,0)</f>
        <v>Yes</v>
      </c>
      <c r="R111" s="14">
        <f>VLOOKUP(B111,Overall!B:AA,17,0)</f>
        <v>0</v>
      </c>
      <c r="S111" s="20" t="str">
        <f>VLOOKUP(B111,Overall!B:AA,18,0)</f>
        <v>https://onlinecourses.nptel.ac.in/noc25_mg110/preview</v>
      </c>
      <c r="T111" s="14" t="str">
        <f>VLOOKUP(B111,Overall!B:AA,19,0)</f>
        <v>noc25_mg110</v>
      </c>
      <c r="U111" s="18" t="str">
        <f>VLOOKUP(B111,Overall!B:AA,20,0)</f>
        <v>https://onlinecourses.nptel.ac.in/noc24_mg91/preview</v>
      </c>
      <c r="V111" s="18" t="str">
        <f>VLOOKUP(B111,Overall!B:AA,21,0)</f>
        <v>https://onlinecourses.nptel.ac.in/noc24_mg91/preview</v>
      </c>
      <c r="W111" s="14" t="str">
        <f>VLOOKUP(B111,Overall!B:AA,22,0)</f>
        <v>noc24_mg91</v>
      </c>
      <c r="X111" s="20" t="str">
        <f>VLOOKUP(B111,Overall!B:AA,23,0)</f>
        <v>https://nptel.ac.in/courses/110107168</v>
      </c>
      <c r="Y111" s="19" t="str">
        <f>VLOOKUP(B111,Overall!B:AA,24,0)</f>
        <v>https://nptel.ac.in/courses/110107168</v>
      </c>
      <c r="Z111" s="14">
        <f>VLOOKUP(B111,Overall!B:AA,25,0)</f>
        <v>110107168</v>
      </c>
      <c r="AA111" s="14"/>
    </row>
    <row r="112" spans="1:27" x14ac:dyDescent="0.25">
      <c r="A112" s="45">
        <v>111</v>
      </c>
      <c r="B112" s="14" t="s">
        <v>3246</v>
      </c>
      <c r="C112" s="14" t="str">
        <f>VLOOKUP(B112,Overall!B:AA,2,0)</f>
        <v>Management</v>
      </c>
      <c r="D112" s="14" t="str">
        <f>VLOOKUP(B112,Overall!B:AA,3,0)</f>
        <v>Strategic Management</v>
      </c>
      <c r="E112" s="14" t="str">
        <f>VLOOKUP(B112,Overall!B:AA,4,0)</f>
        <v>Prof. Vinay Sharma</v>
      </c>
      <c r="F112" s="15" t="str">
        <f>VLOOKUP(B112,Overall!B:AA,5,0)</f>
        <v>IIT Roorkee</v>
      </c>
      <c r="G112" s="15" t="str">
        <f>VLOOKUP(B112,Overall!B:AA,6,0)</f>
        <v>IIT Roorkee</v>
      </c>
      <c r="H112" s="16" t="str">
        <f>VLOOKUP(B112,Overall!B:AA,7,0)</f>
        <v>12 Weeks</v>
      </c>
      <c r="I112" s="15" t="str">
        <f>VLOOKUP(B112,Overall!B:AA,8,0)</f>
        <v>Rerun</v>
      </c>
      <c r="J112" s="17">
        <f>VLOOKUP(B112,Overall!B:AA,9,0)</f>
        <v>45859</v>
      </c>
      <c r="K112" s="17">
        <f>VLOOKUP(B112,Overall!B:AA,10,0)</f>
        <v>45940</v>
      </c>
      <c r="L112" s="17">
        <f>VLOOKUP(B112,Overall!B:AA,11,0)</f>
        <v>45956</v>
      </c>
      <c r="M112" s="17">
        <f>VLOOKUP(B112,Overall!B:AA,12,0)</f>
        <v>45866</v>
      </c>
      <c r="N112" s="17">
        <f>VLOOKUP(B112,Overall!B:AA,13,0)</f>
        <v>45884</v>
      </c>
      <c r="O112" s="15" t="str">
        <f>VLOOKUP(B112,Overall!B:AA,14,0)</f>
        <v>UG/PG</v>
      </c>
      <c r="P112" s="15" t="str">
        <f>VLOOKUP(B112,Overall!B:AA,15,0)</f>
        <v>Core</v>
      </c>
      <c r="Q112" s="15" t="str">
        <f>VLOOKUP(B112,Overall!B:AA,16,0)</f>
        <v>Yes</v>
      </c>
      <c r="R112" s="14" t="str">
        <f>VLOOKUP(B112,Overall!B:AA,17,0)</f>
        <v>Managerial Economics</v>
      </c>
      <c r="S112" s="20" t="str">
        <f>VLOOKUP(B112,Overall!B:AA,18,0)</f>
        <v>https://onlinecourses.nptel.ac.in/noc25_mg111/preview</v>
      </c>
      <c r="T112" s="14" t="str">
        <f>VLOOKUP(B112,Overall!B:AA,19,0)</f>
        <v>noc25_mg111</v>
      </c>
      <c r="U112" s="18" t="str">
        <f>VLOOKUP(B112,Overall!B:AA,20,0)</f>
        <v>https://onlinecourses.nptel.ac.in/noc24_mg112/preview</v>
      </c>
      <c r="V112" s="18" t="str">
        <f>VLOOKUP(B112,Overall!B:AA,21,0)</f>
        <v>https://onlinecourses.nptel.ac.in/noc24_mg112/preview</v>
      </c>
      <c r="W112" s="14" t="str">
        <f>VLOOKUP(B112,Overall!B:AA,22,0)</f>
        <v>noc24_mg112</v>
      </c>
      <c r="X112" s="20" t="str">
        <f>VLOOKUP(B112,Overall!B:AA,23,0)</f>
        <v>https://nptel.ac.in/courses/110107509</v>
      </c>
      <c r="Y112" s="19" t="str">
        <f>VLOOKUP(B112,Overall!B:AA,24,0)</f>
        <v>https://nptel.ac.in/courses/110107509</v>
      </c>
      <c r="Z112" s="14">
        <f>VLOOKUP(B112,Overall!B:AA,25,0)</f>
        <v>110107509</v>
      </c>
      <c r="AA112" s="14"/>
    </row>
    <row r="113" spans="1:27" x14ac:dyDescent="0.25">
      <c r="A113" s="45">
        <v>112</v>
      </c>
      <c r="B113" s="14" t="s">
        <v>3256</v>
      </c>
      <c r="C113" s="14" t="str">
        <f>VLOOKUP(B113,Overall!B:AA,2,0)</f>
        <v>Management</v>
      </c>
      <c r="D113" s="14" t="str">
        <f>VLOOKUP(B113,Overall!B:AA,3,0)</f>
        <v>Decision Making with Spreadsheet</v>
      </c>
      <c r="E113" s="14" t="str">
        <f>VLOOKUP(B113,Overall!B:AA,4,0)</f>
        <v>Prof. Ramesh Anbanandam</v>
      </c>
      <c r="F113" s="15" t="str">
        <f>VLOOKUP(B113,Overall!B:AA,5,0)</f>
        <v>IIT Roorkee</v>
      </c>
      <c r="G113" s="15" t="str">
        <f>VLOOKUP(B113,Overall!B:AA,6,0)</f>
        <v>IIT Roorkee</v>
      </c>
      <c r="H113" s="16" t="str">
        <f>VLOOKUP(B113,Overall!B:AA,7,0)</f>
        <v>12 Weeks</v>
      </c>
      <c r="I113" s="15" t="str">
        <f>VLOOKUP(B113,Overall!B:AA,8,0)</f>
        <v>Rerun</v>
      </c>
      <c r="J113" s="17">
        <f>VLOOKUP(B113,Overall!B:AA,9,0)</f>
        <v>45859</v>
      </c>
      <c r="K113" s="17">
        <f>VLOOKUP(B113,Overall!B:AA,10,0)</f>
        <v>45940</v>
      </c>
      <c r="L113" s="17">
        <f>VLOOKUP(B113,Overall!B:AA,11,0)</f>
        <v>45956</v>
      </c>
      <c r="M113" s="17">
        <f>VLOOKUP(B113,Overall!B:AA,12,0)</f>
        <v>45866</v>
      </c>
      <c r="N113" s="17">
        <f>VLOOKUP(B113,Overall!B:AA,13,0)</f>
        <v>45884</v>
      </c>
      <c r="O113" s="15" t="str">
        <f>VLOOKUP(B113,Overall!B:AA,14,0)</f>
        <v>UG/PG</v>
      </c>
      <c r="P113" s="15" t="str">
        <f>VLOOKUP(B113,Overall!B:AA,15,0)</f>
        <v>Core</v>
      </c>
      <c r="Q113" s="15" t="str">
        <f>VLOOKUP(B113,Overall!B:AA,16,0)</f>
        <v>Yes</v>
      </c>
      <c r="R113" s="14" t="str">
        <f>VLOOKUP(B113,Overall!B:AA,17,0)</f>
        <v>Operations</v>
      </c>
      <c r="S113" s="20" t="str">
        <f>VLOOKUP(B113,Overall!B:AA,18,0)</f>
        <v>https://onlinecourses.nptel.ac.in/noc25_mg113/preview</v>
      </c>
      <c r="T113" s="14" t="str">
        <f>VLOOKUP(B113,Overall!B:AA,19,0)</f>
        <v>noc25_mg113</v>
      </c>
      <c r="U113" s="18" t="str">
        <f>VLOOKUP(B113,Overall!B:AA,20,0)</f>
        <v>https://onlinecourses.nptel.ac.in/noc24_mg90/preview</v>
      </c>
      <c r="V113" s="18" t="str">
        <f>VLOOKUP(B113,Overall!B:AA,21,0)</f>
        <v>https://onlinecourses.nptel.ac.in/noc24_mg90/preview</v>
      </c>
      <c r="W113" s="14" t="str">
        <f>VLOOKUP(B113,Overall!B:AA,22,0)</f>
        <v>noc24_mg90</v>
      </c>
      <c r="X113" s="20" t="str">
        <f>VLOOKUP(B113,Overall!B:AA,23,0)</f>
        <v>https://nptel.ac.in/courses/110107157</v>
      </c>
      <c r="Y113" s="19" t="str">
        <f>VLOOKUP(B113,Overall!B:AA,24,0)</f>
        <v>https://nptel.ac.in/courses/110107157</v>
      </c>
      <c r="Z113" s="14">
        <f>VLOOKUP(B113,Overall!B:AA,25,0)</f>
        <v>110107157</v>
      </c>
      <c r="AA113" s="14"/>
    </row>
    <row r="114" spans="1:27" x14ac:dyDescent="0.25">
      <c r="A114" s="45">
        <v>113</v>
      </c>
      <c r="B114" s="14" t="s">
        <v>3261</v>
      </c>
      <c r="C114" s="14" t="str">
        <f>VLOOKUP(B114,Overall!B:AA,2,0)</f>
        <v>Management</v>
      </c>
      <c r="D114" s="14" t="str">
        <f>VLOOKUP(B114,Overall!B:AA,3,0)</f>
        <v>Economics of Health and Health Care</v>
      </c>
      <c r="E114" s="14" t="str">
        <f>VLOOKUP(B114,Overall!B:AA,4,0)</f>
        <v>Prof.Angan Sengupta</v>
      </c>
      <c r="F114" s="15" t="str">
        <f>VLOOKUP(B114,Overall!B:AA,5,0)</f>
        <v>Amrita Vishwa Vidyapeetham, Bangalore</v>
      </c>
      <c r="G114" s="15" t="str">
        <f>VLOOKUP(B114,Overall!B:AA,6,0)</f>
        <v>IIT Kanpur</v>
      </c>
      <c r="H114" s="16" t="str">
        <f>VLOOKUP(B114,Overall!B:AA,7,0)</f>
        <v>8 Weeks</v>
      </c>
      <c r="I114" s="15" t="str">
        <f>VLOOKUP(B114,Overall!B:AA,8,0)</f>
        <v>Rerun</v>
      </c>
      <c r="J114" s="17">
        <f>VLOOKUP(B114,Overall!B:AA,9,0)</f>
        <v>45887</v>
      </c>
      <c r="K114" s="17">
        <f>VLOOKUP(B114,Overall!B:AA,10,0)</f>
        <v>45940</v>
      </c>
      <c r="L114" s="17">
        <f>VLOOKUP(B114,Overall!B:AA,11,0)</f>
        <v>45956</v>
      </c>
      <c r="M114" s="17">
        <f>VLOOKUP(B114,Overall!B:AA,12,0)</f>
        <v>45887</v>
      </c>
      <c r="N114" s="17">
        <f>VLOOKUP(B114,Overall!B:AA,13,0)</f>
        <v>45898</v>
      </c>
      <c r="O114" s="15" t="str">
        <f>VLOOKUP(B114,Overall!B:AA,14,0)</f>
        <v>PG</v>
      </c>
      <c r="P114" s="15" t="str">
        <f>VLOOKUP(B114,Overall!B:AA,15,0)</f>
        <v>Elective</v>
      </c>
      <c r="Q114" s="15" t="str">
        <f>VLOOKUP(B114,Overall!B:AA,16,0)</f>
        <v>Yes</v>
      </c>
      <c r="R114" s="14" t="str">
        <f>VLOOKUP(B114,Overall!B:AA,17,0)</f>
        <v>Economics</v>
      </c>
      <c r="S114" s="20" t="str">
        <f>VLOOKUP(B114,Overall!B:AA,18,0)</f>
        <v>https://onlinecourses.nptel.ac.in/noc25_mg114/preview</v>
      </c>
      <c r="T114" s="14" t="str">
        <f>VLOOKUP(B114,Overall!B:AA,19,0)</f>
        <v>noc25_mg114</v>
      </c>
      <c r="U114" s="18" t="str">
        <f>VLOOKUP(B114,Overall!B:AA,20,0)</f>
        <v>https://onlinecourses.nptel.ac.in/noc24_mg122/preview</v>
      </c>
      <c r="V114" s="18" t="str">
        <f>VLOOKUP(B114,Overall!B:AA,21,0)</f>
        <v>https://onlinecourses.nptel.ac.in/noc24_mg122/preview</v>
      </c>
      <c r="W114" s="14" t="str">
        <f>VLOOKUP(B114,Overall!B:AA,22,0)</f>
        <v>noc24_mg122</v>
      </c>
      <c r="X114" s="20" t="str">
        <f>VLOOKUP(B114,Overall!B:AA,23,0)</f>
        <v>https://nptel.ac.in/courses/110104095</v>
      </c>
      <c r="Y114" s="19" t="str">
        <f>VLOOKUP(B114,Overall!B:AA,24,0)</f>
        <v>https://nptel.ac.in/courses/110104095</v>
      </c>
      <c r="Z114" s="14">
        <f>VLOOKUP(B114,Overall!B:AA,25,0)</f>
        <v>110104095</v>
      </c>
      <c r="AA114" s="14"/>
    </row>
    <row r="115" spans="1:27" x14ac:dyDescent="0.25">
      <c r="A115" s="45">
        <v>114</v>
      </c>
      <c r="B115" s="14" t="s">
        <v>3267</v>
      </c>
      <c r="C115" s="14" t="str">
        <f>VLOOKUP(B115,Overall!B:AA,2,0)</f>
        <v>Management</v>
      </c>
      <c r="D115" s="14" t="str">
        <f>VLOOKUP(B115,Overall!B:AA,3,0)</f>
        <v>Marketing Management - I</v>
      </c>
      <c r="E115" s="14" t="str">
        <f>VLOOKUP(B115,Overall!B:AA,4,0)</f>
        <v>Prof. Jayanta Chatterjee,
Prof. Shashi Shekhar Mishra</v>
      </c>
      <c r="F115" s="15" t="str">
        <f>VLOOKUP(B115,Overall!B:AA,5,0)</f>
        <v>IIT Kanpur</v>
      </c>
      <c r="G115" s="15" t="str">
        <f>VLOOKUP(B115,Overall!B:AA,6,0)</f>
        <v>IIT Kanpur</v>
      </c>
      <c r="H115" s="16" t="str">
        <f>VLOOKUP(B115,Overall!B:AA,7,0)</f>
        <v>8 Weeks</v>
      </c>
      <c r="I115" s="15" t="str">
        <f>VLOOKUP(B115,Overall!B:AA,8,0)</f>
        <v>Rerun</v>
      </c>
      <c r="J115" s="17">
        <f>VLOOKUP(B115,Overall!B:AA,9,0)</f>
        <v>45887</v>
      </c>
      <c r="K115" s="17">
        <f>VLOOKUP(B115,Overall!B:AA,10,0)</f>
        <v>45940</v>
      </c>
      <c r="L115" s="17">
        <f>VLOOKUP(B115,Overall!B:AA,11,0)</f>
        <v>45956</v>
      </c>
      <c r="M115" s="17">
        <f>VLOOKUP(B115,Overall!B:AA,12,0)</f>
        <v>45887</v>
      </c>
      <c r="N115" s="17">
        <f>VLOOKUP(B115,Overall!B:AA,13,0)</f>
        <v>45898</v>
      </c>
      <c r="O115" s="15" t="str">
        <f>VLOOKUP(B115,Overall!B:AA,14,0)</f>
        <v>UG</v>
      </c>
      <c r="P115" s="15" t="str">
        <f>VLOOKUP(B115,Overall!B:AA,15,0)</f>
        <v>Elective</v>
      </c>
      <c r="Q115" s="15" t="str">
        <f>VLOOKUP(B115,Overall!B:AA,16,0)</f>
        <v>Yes</v>
      </c>
      <c r="R115" s="14" t="str">
        <f>VLOOKUP(B115,Overall!B:AA,17,0)</f>
        <v>Marketing
Minor</v>
      </c>
      <c r="S115" s="20" t="str">
        <f>VLOOKUP(B115,Overall!B:AA,18,0)</f>
        <v>https://onlinecourses.nptel.ac.in/noc25_mg115/preview</v>
      </c>
      <c r="T115" s="14" t="str">
        <f>VLOOKUP(B115,Overall!B:AA,19,0)</f>
        <v>noc25_mg115</v>
      </c>
      <c r="U115" s="18" t="str">
        <f>VLOOKUP(B115,Overall!B:AA,20,0)</f>
        <v>https://onlinecourses.nptel.ac.in/noc24_mg127/preview</v>
      </c>
      <c r="V115" s="18" t="str">
        <f>VLOOKUP(B115,Overall!B:AA,21,0)</f>
        <v>https://onlinecourses.nptel.ac.in/noc24_mg127/preview</v>
      </c>
      <c r="W115" s="14" t="str">
        <f>VLOOKUP(B115,Overall!B:AA,22,0)</f>
        <v>noc24_mg127</v>
      </c>
      <c r="X115" s="20" t="str">
        <f>VLOOKUP(B115,Overall!B:AA,23,0)</f>
        <v>https://nptel.ac.in/courses/110104068</v>
      </c>
      <c r="Y115" s="19" t="str">
        <f>VLOOKUP(B115,Overall!B:AA,24,0)</f>
        <v>https://nptel.ac.in/courses/110104068</v>
      </c>
      <c r="Z115" s="14">
        <f>VLOOKUP(B115,Overall!B:AA,25,0)</f>
        <v>110104068</v>
      </c>
      <c r="AA115" s="14"/>
    </row>
    <row r="116" spans="1:27" x14ac:dyDescent="0.25">
      <c r="A116" s="45">
        <v>115</v>
      </c>
      <c r="B116" s="14" t="s">
        <v>3294</v>
      </c>
      <c r="C116" s="14" t="str">
        <f>VLOOKUP(B116,Overall!B:AA,2,0)</f>
        <v>Management</v>
      </c>
      <c r="D116" s="14" t="str">
        <f>VLOOKUP(B116,Overall!B:AA,3,0)</f>
        <v>Business Marketing - Technology Focus</v>
      </c>
      <c r="E116" s="14" t="str">
        <f>VLOOKUP(B116,Overall!B:AA,4,0)</f>
        <v>Prof. Jayanta Chatterjee</v>
      </c>
      <c r="F116" s="15" t="str">
        <f>VLOOKUP(B116,Overall!B:AA,5,0)</f>
        <v>IIT Kanpur</v>
      </c>
      <c r="G116" s="15" t="str">
        <f>VLOOKUP(B116,Overall!B:AA,6,0)</f>
        <v>IIT Kanpur</v>
      </c>
      <c r="H116" s="16" t="str">
        <f>VLOOKUP(B116,Overall!B:AA,7,0)</f>
        <v>8 Weeks</v>
      </c>
      <c r="I116" s="15" t="str">
        <f>VLOOKUP(B116,Overall!B:AA,8,0)</f>
        <v>Rerun</v>
      </c>
      <c r="J116" s="17">
        <f>VLOOKUP(B116,Overall!B:AA,9,0)</f>
        <v>45887</v>
      </c>
      <c r="K116" s="17">
        <f>VLOOKUP(B116,Overall!B:AA,10,0)</f>
        <v>45940</v>
      </c>
      <c r="L116" s="17">
        <f>VLOOKUP(B116,Overall!B:AA,11,0)</f>
        <v>45956</v>
      </c>
      <c r="M116" s="17">
        <f>VLOOKUP(B116,Overall!B:AA,12,0)</f>
        <v>45887</v>
      </c>
      <c r="N116" s="17">
        <f>VLOOKUP(B116,Overall!B:AA,13,0)</f>
        <v>45898</v>
      </c>
      <c r="O116" s="15" t="str">
        <f>VLOOKUP(B116,Overall!B:AA,14,0)</f>
        <v>PG</v>
      </c>
      <c r="P116" s="15" t="str">
        <f>VLOOKUP(B116,Overall!B:AA,15,0)</f>
        <v>Elective</v>
      </c>
      <c r="Q116" s="15" t="str">
        <f>VLOOKUP(B116,Overall!B:AA,16,0)</f>
        <v>Yes</v>
      </c>
      <c r="R116" s="14" t="str">
        <f>VLOOKUP(B116,Overall!B:AA,17,0)</f>
        <v>Marketing</v>
      </c>
      <c r="S116" s="20" t="str">
        <f>VLOOKUP(B116,Overall!B:AA,18,0)</f>
        <v>https://onlinecourses.nptel.ac.in/noc25_mg120/preview</v>
      </c>
      <c r="T116" s="14" t="str">
        <f>VLOOKUP(B116,Overall!B:AA,19,0)</f>
        <v>noc25_mg120</v>
      </c>
      <c r="U116" s="18" t="str">
        <f>VLOOKUP(B116,Overall!B:AA,20,0)</f>
        <v>https://onlinecourses.nptel.ac.in/noc24_mg124/preview</v>
      </c>
      <c r="V116" s="18" t="str">
        <f>VLOOKUP(B116,Overall!B:AA,21,0)</f>
        <v>https://onlinecourses.nptel.ac.in/noc24_mg124/preview</v>
      </c>
      <c r="W116" s="14" t="str">
        <f>VLOOKUP(B116,Overall!B:AA,22,0)</f>
        <v>noc24_mg124</v>
      </c>
      <c r="X116" s="20" t="str">
        <f>VLOOKUP(B116,Overall!B:AA,23,0)</f>
        <v>https://nptel.ac.in/courses/110104507</v>
      </c>
      <c r="Y116" s="19" t="str">
        <f>VLOOKUP(B116,Overall!B:AA,24,0)</f>
        <v>https://nptel.ac.in/courses/110104507</v>
      </c>
      <c r="Z116" s="14">
        <f>VLOOKUP(B116,Overall!B:AA,25,0)</f>
        <v>110104507</v>
      </c>
      <c r="AA116" s="14"/>
    </row>
    <row r="117" spans="1:27" x14ac:dyDescent="0.25">
      <c r="A117" s="45">
        <v>116</v>
      </c>
      <c r="B117" s="14" t="s">
        <v>3372</v>
      </c>
      <c r="C117" s="14" t="str">
        <f>VLOOKUP(B117,Overall!B:AA,2,0)</f>
        <v>Management</v>
      </c>
      <c r="D117" s="14" t="str">
        <f>VLOOKUP(B117,Overall!B:AA,3,0)</f>
        <v>Organizational Behaviour - II</v>
      </c>
      <c r="E117" s="14" t="str">
        <f>VLOOKUP(B117,Overall!B:AA,4,0)</f>
        <v>Prof. Susmita Mukhopadhyay,
Prof. Sangeeta Sahney,
Prof. S. Srinivasan</v>
      </c>
      <c r="F117" s="15" t="str">
        <f>VLOOKUP(B117,Overall!B:AA,5,0)</f>
        <v>IIT Kharagpur</v>
      </c>
      <c r="G117" s="15" t="str">
        <f>VLOOKUP(B117,Overall!B:AA,6,0)</f>
        <v>IIT Kharagpur</v>
      </c>
      <c r="H117" s="16" t="str">
        <f>VLOOKUP(B117,Overall!B:AA,7,0)</f>
        <v>12 Weeks</v>
      </c>
      <c r="I117" s="15" t="str">
        <f>VLOOKUP(B117,Overall!B:AA,8,0)</f>
        <v>Rerun</v>
      </c>
      <c r="J117" s="17">
        <f>VLOOKUP(B117,Overall!B:AA,9,0)</f>
        <v>45859</v>
      </c>
      <c r="K117" s="17">
        <f>VLOOKUP(B117,Overall!B:AA,10,0)</f>
        <v>45940</v>
      </c>
      <c r="L117" s="17">
        <f>VLOOKUP(B117,Overall!B:AA,11,0)</f>
        <v>45956</v>
      </c>
      <c r="M117" s="17">
        <f>VLOOKUP(B117,Overall!B:AA,12,0)</f>
        <v>45866</v>
      </c>
      <c r="N117" s="17">
        <f>VLOOKUP(B117,Overall!B:AA,13,0)</f>
        <v>45884</v>
      </c>
      <c r="O117" s="15" t="str">
        <f>VLOOKUP(B117,Overall!B:AA,14,0)</f>
        <v>UG/PG</v>
      </c>
      <c r="P117" s="15" t="str">
        <f>VLOOKUP(B117,Overall!B:AA,15,0)</f>
        <v>Core</v>
      </c>
      <c r="Q117" s="15" t="str">
        <f>VLOOKUP(B117,Overall!B:AA,16,0)</f>
        <v>Yes</v>
      </c>
      <c r="R117" s="14" t="str">
        <f>VLOOKUP(B117,Overall!B:AA,17,0)</f>
        <v>Human Resource Management</v>
      </c>
      <c r="S117" s="20" t="str">
        <f>VLOOKUP(B117,Overall!B:AA,18,0)</f>
        <v>https://onlinecourses.nptel.ac.in/noc25_mg136/preview</v>
      </c>
      <c r="T117" s="14" t="str">
        <f>VLOOKUP(B117,Overall!B:AA,19,0)</f>
        <v>noc25_mg136</v>
      </c>
      <c r="U117" s="18" t="str">
        <f>VLOOKUP(B117,Overall!B:AA,20,0)</f>
        <v>https://onlinecourses.nptel.ac.in/noc24_mg109/preview</v>
      </c>
      <c r="V117" s="18" t="str">
        <f>VLOOKUP(B117,Overall!B:AA,21,0)</f>
        <v>https://onlinecourses.nptel.ac.in/noc24_mg109/preview</v>
      </c>
      <c r="W117" s="14" t="str">
        <f>VLOOKUP(B117,Overall!B:AA,22,0)</f>
        <v>noc24_mg109</v>
      </c>
      <c r="X117" s="20" t="str">
        <f>VLOOKUP(B117,Overall!B:AA,23,0)</f>
        <v>https://nptel.ac.in/courses/110105154</v>
      </c>
      <c r="Y117" s="19" t="str">
        <f>VLOOKUP(B117,Overall!B:AA,24,0)</f>
        <v>https://nptel.ac.in/courses/110105154</v>
      </c>
      <c r="Z117" s="14">
        <f>VLOOKUP(B117,Overall!B:AA,25,0)</f>
        <v>110105154</v>
      </c>
      <c r="AA117" s="14"/>
    </row>
    <row r="118" spans="1:27" x14ac:dyDescent="0.25">
      <c r="A118" s="45">
        <v>117</v>
      </c>
      <c r="B118" s="14" t="s">
        <v>3456</v>
      </c>
      <c r="C118" s="14" t="str">
        <f>VLOOKUP(B118,Overall!B:AA,2,0)</f>
        <v>Management / Finance / Data Science
Computer Science and Engineering</v>
      </c>
      <c r="D118" s="14" t="str">
        <f>VLOOKUP(B118,Overall!B:AA,3,0)</f>
        <v>Advanced R Programming for Data Analytics in Business</v>
      </c>
      <c r="E118" s="14" t="str">
        <f>VLOOKUP(B118,Overall!B:AA,4,0)</f>
        <v>Prof. Abhinava Tripathi</v>
      </c>
      <c r="F118" s="15" t="str">
        <f>VLOOKUP(B118,Overall!B:AA,5,0)</f>
        <v>IIT Kanpur</v>
      </c>
      <c r="G118" s="15" t="str">
        <f>VLOOKUP(B118,Overall!B:AA,6,0)</f>
        <v>IIT Kanpur</v>
      </c>
      <c r="H118" s="16" t="str">
        <f>VLOOKUP(B118,Overall!B:AA,7,0)</f>
        <v>12 Weeks</v>
      </c>
      <c r="I118" s="15" t="str">
        <f>VLOOKUP(B118,Overall!B:AA,8,0)</f>
        <v>Rerun</v>
      </c>
      <c r="J118" s="17">
        <f>VLOOKUP(B118,Overall!B:AA,9,0)</f>
        <v>45859</v>
      </c>
      <c r="K118" s="17">
        <f>VLOOKUP(B118,Overall!B:AA,10,0)</f>
        <v>45940</v>
      </c>
      <c r="L118" s="17">
        <f>VLOOKUP(B118,Overall!B:AA,11,0)</f>
        <v>45956</v>
      </c>
      <c r="M118" s="17">
        <f>VLOOKUP(B118,Overall!B:AA,12,0)</f>
        <v>45866</v>
      </c>
      <c r="N118" s="17">
        <f>VLOOKUP(B118,Overall!B:AA,13,0)</f>
        <v>45884</v>
      </c>
      <c r="O118" s="15" t="str">
        <f>VLOOKUP(B118,Overall!B:AA,14,0)</f>
        <v>UG/PG</v>
      </c>
      <c r="P118" s="15" t="str">
        <f>VLOOKUP(B118,Overall!B:AA,15,0)</f>
        <v>Elective</v>
      </c>
      <c r="Q118" s="15" t="str">
        <f>VLOOKUP(B118,Overall!B:AA,16,0)</f>
        <v>Yes</v>
      </c>
      <c r="R118" s="14" t="str">
        <f>VLOOKUP(B118,Overall!B:AA,17,0)</f>
        <v>Data Science</v>
      </c>
      <c r="S118" s="20" t="str">
        <f>VLOOKUP(B118,Overall!B:AA,18,0)</f>
        <v>https://onlinecourses.nptel.ac.in/noc25_mg154/preview</v>
      </c>
      <c r="T118" s="14" t="str">
        <f>VLOOKUP(B118,Overall!B:AA,19,0)</f>
        <v>noc25_mg154</v>
      </c>
      <c r="U118" s="18" t="str">
        <f>VLOOKUP(B118,Overall!B:AA,20,0)</f>
        <v>https://onlinecourses.nptel.ac.in/noc24_mg113/preview</v>
      </c>
      <c r="V118" s="18" t="str">
        <f>VLOOKUP(B118,Overall!B:AA,21,0)</f>
        <v>https://onlinecourses.nptel.ac.in/noc24_mg113/preview</v>
      </c>
      <c r="W118" s="14" t="str">
        <f>VLOOKUP(B118,Overall!B:AA,22,0)</f>
        <v>noc24_mg113</v>
      </c>
      <c r="X118" s="20" t="str">
        <f>VLOOKUP(B118,Overall!B:AA,23,0)</f>
        <v>https://nptel.ac.in/courses/110104513</v>
      </c>
      <c r="Y118" s="19" t="str">
        <f>VLOOKUP(B118,Overall!B:AA,24,0)</f>
        <v>https://nptel.ac.in/courses/110104513</v>
      </c>
      <c r="Z118" s="14">
        <f>VLOOKUP(B118,Overall!B:AA,25,0)</f>
        <v>110104513</v>
      </c>
      <c r="AA118" s="14"/>
    </row>
    <row r="119" spans="1:27" x14ac:dyDescent="0.25">
      <c r="A119" s="45">
        <v>118</v>
      </c>
      <c r="B119" s="14" t="s">
        <v>3468</v>
      </c>
      <c r="C119" s="14" t="str">
        <f>VLOOKUP(B119,Overall!B:AA,2,0)</f>
        <v>Marketing</v>
      </c>
      <c r="D119" s="14" t="str">
        <f>VLOOKUP(B119,Overall!B:AA,3,0)</f>
        <v>Research for Marketing Decisions</v>
      </c>
      <c r="E119" s="14" t="str">
        <f>VLOOKUP(B119,Overall!B:AA,4,0)</f>
        <v>Prof. Vaibhav Chawla</v>
      </c>
      <c r="F119" s="15" t="str">
        <f>VLOOKUP(B119,Overall!B:AA,5,0)</f>
        <v>IIT Madras</v>
      </c>
      <c r="G119" s="15" t="str">
        <f>VLOOKUP(B119,Overall!B:AA,6,0)</f>
        <v>IIT Madras</v>
      </c>
      <c r="H119" s="16" t="str">
        <f>VLOOKUP(B119,Overall!B:AA,7,0)</f>
        <v>8 Weeks</v>
      </c>
      <c r="I119" s="15" t="str">
        <f>VLOOKUP(B119,Overall!B:AA,8,0)</f>
        <v>Rerun</v>
      </c>
      <c r="J119" s="17">
        <f>VLOOKUP(B119,Overall!B:AA,9,0)</f>
        <v>45887</v>
      </c>
      <c r="K119" s="17">
        <f>VLOOKUP(B119,Overall!B:AA,10,0)</f>
        <v>45940</v>
      </c>
      <c r="L119" s="17">
        <f>VLOOKUP(B119,Overall!B:AA,11,0)</f>
        <v>45956</v>
      </c>
      <c r="M119" s="17">
        <f>VLOOKUP(B119,Overall!B:AA,12,0)</f>
        <v>45887</v>
      </c>
      <c r="N119" s="17">
        <f>VLOOKUP(B119,Overall!B:AA,13,0)</f>
        <v>45898</v>
      </c>
      <c r="O119" s="15" t="str">
        <f>VLOOKUP(B119,Overall!B:AA,14,0)</f>
        <v>PG</v>
      </c>
      <c r="P119" s="15" t="str">
        <f>VLOOKUP(B119,Overall!B:AA,15,0)</f>
        <v>Core</v>
      </c>
      <c r="Q119" s="15" t="str">
        <f>VLOOKUP(B119,Overall!B:AA,16,0)</f>
        <v>Yes</v>
      </c>
      <c r="R119" s="14" t="str">
        <f>VLOOKUP(B119,Overall!B:AA,17,0)</f>
        <v>Marketing</v>
      </c>
      <c r="S119" s="20" t="str">
        <f>VLOOKUP(B119,Overall!B:AA,18,0)</f>
        <v>https://onlinecourses.nptel.ac.in/noc25_mg157/preview</v>
      </c>
      <c r="T119" s="14" t="str">
        <f>VLOOKUP(B119,Overall!B:AA,19,0)</f>
        <v>noc25_mg157</v>
      </c>
      <c r="U119" s="18" t="str">
        <f>VLOOKUP(B119,Overall!B:AA,20,0)</f>
        <v>https://onlinecourses.nptel.ac.in/noc24_mg137/preview</v>
      </c>
      <c r="V119" s="18" t="str">
        <f>VLOOKUP(B119,Overall!B:AA,21,0)</f>
        <v>https://onlinecourses.nptel.ac.in/noc24_mg137/preview</v>
      </c>
      <c r="W119" s="14" t="str">
        <f>VLOOKUP(B119,Overall!B:AA,22,0)</f>
        <v>noc24_mg137</v>
      </c>
      <c r="X119" s="20" t="str">
        <f>VLOOKUP(B119,Overall!B:AA,23,0)</f>
        <v>https://nptel.ac.in/courses/110106514</v>
      </c>
      <c r="Y119" s="19" t="str">
        <f>VLOOKUP(B119,Overall!B:AA,24,0)</f>
        <v>https://nptel.ac.in/courses/110106514</v>
      </c>
      <c r="Z119" s="14">
        <f>VLOOKUP(B119,Overall!B:AA,25,0)</f>
        <v>110106514</v>
      </c>
      <c r="AA119" s="14"/>
    </row>
    <row r="120" spans="1:27" x14ac:dyDescent="0.25">
      <c r="A120" s="45">
        <v>119</v>
      </c>
      <c r="B120" s="14" t="s">
        <v>3480</v>
      </c>
      <c r="C120" s="14" t="str">
        <f>VLOOKUP(B120,Overall!B:AA,2,0)</f>
        <v>Materials Science &amp; Engineering</v>
      </c>
      <c r="D120" s="14" t="str">
        <f>VLOOKUP(B120,Overall!B:AA,3,0)</f>
        <v>Nanomaterials and their Properties</v>
      </c>
      <c r="E120" s="14" t="str">
        <f>VLOOKUP(B120,Overall!B:AA,4,0)</f>
        <v>Prof. Krishanu Biswas</v>
      </c>
      <c r="F120" s="15" t="str">
        <f>VLOOKUP(B120,Overall!B:AA,5,0)</f>
        <v>IIT Kanpur</v>
      </c>
      <c r="G120" s="15" t="str">
        <f>VLOOKUP(B120,Overall!B:AA,6,0)</f>
        <v>IIT Kanpur</v>
      </c>
      <c r="H120" s="16" t="str">
        <f>VLOOKUP(B120,Overall!B:AA,7,0)</f>
        <v>12 Weeks</v>
      </c>
      <c r="I120" s="15" t="str">
        <f>VLOOKUP(B120,Overall!B:AA,8,0)</f>
        <v>Rerun</v>
      </c>
      <c r="J120" s="17">
        <f>VLOOKUP(B120,Overall!B:AA,9,0)</f>
        <v>45859</v>
      </c>
      <c r="K120" s="17">
        <f>VLOOKUP(B120,Overall!B:AA,10,0)</f>
        <v>45940</v>
      </c>
      <c r="L120" s="17">
        <f>VLOOKUP(B120,Overall!B:AA,11,0)</f>
        <v>45956</v>
      </c>
      <c r="M120" s="17">
        <f>VLOOKUP(B120,Overall!B:AA,12,0)</f>
        <v>45866</v>
      </c>
      <c r="N120" s="17">
        <f>VLOOKUP(B120,Overall!B:AA,13,0)</f>
        <v>45884</v>
      </c>
      <c r="O120" s="15" t="str">
        <f>VLOOKUP(B120,Overall!B:AA,14,0)</f>
        <v>UG/PG</v>
      </c>
      <c r="P120" s="15" t="str">
        <f>VLOOKUP(B120,Overall!B:AA,15,0)</f>
        <v>Elective</v>
      </c>
      <c r="Q120" s="15" t="str">
        <f>VLOOKUP(B120,Overall!B:AA,16,0)</f>
        <v>Yes</v>
      </c>
      <c r="R120" s="14" t="str">
        <f>VLOOKUP(B120,Overall!B:AA,17,0)</f>
        <v>Minor in Materials Science</v>
      </c>
      <c r="S120" s="20" t="str">
        <f>VLOOKUP(B120,Overall!B:AA,18,0)</f>
        <v>https://onlinecourses.nptel.ac.in/noc25_mm36/preview</v>
      </c>
      <c r="T120" s="14" t="str">
        <f>VLOOKUP(B120,Overall!B:AA,19,0)</f>
        <v>noc25_mm36</v>
      </c>
      <c r="U120" s="18" t="str">
        <f>VLOOKUP(B120,Overall!B:AA,20,0)</f>
        <v>https://onlinecourses.nptel.ac.in/noc24_mm38/preview</v>
      </c>
      <c r="V120" s="18" t="str">
        <f>VLOOKUP(B120,Overall!B:AA,21,0)</f>
        <v>https://onlinecourses.nptel.ac.in/noc24_mm38/preview</v>
      </c>
      <c r="W120" s="14" t="str">
        <f>VLOOKUP(B120,Overall!B:AA,22,0)</f>
        <v>noc24_mm38</v>
      </c>
      <c r="X120" s="20" t="str">
        <f>VLOOKUP(B120,Overall!B:AA,23,0)</f>
        <v>https://nptel.ac.in/courses/113104102</v>
      </c>
      <c r="Y120" s="19" t="str">
        <f>VLOOKUP(B120,Overall!B:AA,24,0)</f>
        <v>https://nptel.ac.in/courses/113104102</v>
      </c>
      <c r="Z120" s="14">
        <f>VLOOKUP(B120,Overall!B:AA,25,0)</f>
        <v>113104102</v>
      </c>
      <c r="AA120" s="14"/>
    </row>
    <row r="121" spans="1:27" x14ac:dyDescent="0.25">
      <c r="A121" s="45">
        <v>120</v>
      </c>
      <c r="B121" s="14" t="s">
        <v>3487</v>
      </c>
      <c r="C121" s="14" t="str">
        <f>VLOOKUP(B121,Overall!B:AA,2,0)</f>
        <v>Materials Science &amp; Engineering</v>
      </c>
      <c r="D121" s="14" t="str">
        <f>VLOOKUP(B121,Overall!B:AA,3,0)</f>
        <v>Artificial Intelligence and Machine Learning in Materials Engineering</v>
      </c>
      <c r="E121" s="14" t="str">
        <f>VLOOKUP(B121,Overall!B:AA,4,0)</f>
        <v>Prof. Krishanu Biswas</v>
      </c>
      <c r="F121" s="15" t="str">
        <f>VLOOKUP(B121,Overall!B:AA,5,0)</f>
        <v>IIT Kanpur</v>
      </c>
      <c r="G121" s="15" t="str">
        <f>VLOOKUP(B121,Overall!B:AA,6,0)</f>
        <v>IIT Kanpur</v>
      </c>
      <c r="H121" s="16" t="str">
        <f>VLOOKUP(B121,Overall!B:AA,7,0)</f>
        <v>12 Weeks</v>
      </c>
      <c r="I121" s="15" t="str">
        <f>VLOOKUP(B121,Overall!B:AA,8,0)</f>
        <v>Rerun</v>
      </c>
      <c r="J121" s="17">
        <f>VLOOKUP(B121,Overall!B:AA,9,0)</f>
        <v>45859</v>
      </c>
      <c r="K121" s="17">
        <f>VLOOKUP(B121,Overall!B:AA,10,0)</f>
        <v>45940</v>
      </c>
      <c r="L121" s="17">
        <f>VLOOKUP(B121,Overall!B:AA,11,0)</f>
        <v>45956</v>
      </c>
      <c r="M121" s="17">
        <f>VLOOKUP(B121,Overall!B:AA,12,0)</f>
        <v>45866</v>
      </c>
      <c r="N121" s="17">
        <f>VLOOKUP(B121,Overall!B:AA,13,0)</f>
        <v>45884</v>
      </c>
      <c r="O121" s="15" t="str">
        <f>VLOOKUP(B121,Overall!B:AA,14,0)</f>
        <v>UG/PG</v>
      </c>
      <c r="P121" s="15" t="str">
        <f>VLOOKUP(B121,Overall!B:AA,15,0)</f>
        <v>Elective</v>
      </c>
      <c r="Q121" s="15" t="str">
        <f>VLOOKUP(B121,Overall!B:AA,16,0)</f>
        <v>Yes</v>
      </c>
      <c r="R121" s="14" t="str">
        <f>VLOOKUP(B121,Overall!B:AA,17,0)</f>
        <v>Minor in Metallurgy</v>
      </c>
      <c r="S121" s="20" t="str">
        <f>VLOOKUP(B121,Overall!B:AA,18,0)</f>
        <v>https://onlinecourses.nptel.ac.in/noc25_mm37/preview</v>
      </c>
      <c r="T121" s="14" t="str">
        <f>VLOOKUP(B121,Overall!B:AA,19,0)</f>
        <v>noc25_mm37</v>
      </c>
      <c r="U121" s="18" t="str">
        <f>VLOOKUP(B121,Overall!B:AA,20,0)</f>
        <v>https://onlinecourses.nptel.ac.in/noc24_ce107/preview</v>
      </c>
      <c r="V121" s="18" t="str">
        <f>VLOOKUP(B121,Overall!B:AA,21,0)</f>
        <v>https://onlinecourses.nptel.ac.in/noc24_ce107/preview</v>
      </c>
      <c r="W121" s="14" t="str">
        <f>VLOOKUP(B121,Overall!B:AA,22,0)</f>
        <v>noc24_ce107</v>
      </c>
      <c r="X121" s="20" t="str">
        <f>VLOOKUP(B121,Overall!B:AA,23,0)</f>
        <v>https://nptel.ac.in/courses/113104517</v>
      </c>
      <c r="Y121" s="19" t="str">
        <f>VLOOKUP(B121,Overall!B:AA,24,0)</f>
        <v>https://nptel.ac.in/courses/113104517</v>
      </c>
      <c r="Z121" s="14">
        <f>VLOOKUP(B121,Overall!B:AA,25,0)</f>
        <v>113104517</v>
      </c>
      <c r="AA121" s="14"/>
    </row>
    <row r="122" spans="1:27" x14ac:dyDescent="0.25">
      <c r="A122" s="45">
        <v>121</v>
      </c>
      <c r="B122" s="14" t="s">
        <v>3606</v>
      </c>
      <c r="C122" s="14" t="str">
        <f>VLOOKUP(B122,Overall!B:AA,2,0)</f>
        <v>Mathematics</v>
      </c>
      <c r="D122" s="14" t="str">
        <f>VLOOKUP(B122,Overall!B:AA,3,0)</f>
        <v>Essential Mathematics for Machine Learning</v>
      </c>
      <c r="E122" s="14" t="str">
        <f>VLOOKUP(B122,Overall!B:AA,4,0)</f>
        <v>Prof. S. K. Gupta
Prof. Sanjeev Kumar</v>
      </c>
      <c r="F122" s="15" t="str">
        <f>VLOOKUP(B122,Overall!B:AA,5,0)</f>
        <v>IIT Roorkee</v>
      </c>
      <c r="G122" s="15" t="str">
        <f>VLOOKUP(B122,Overall!B:AA,6,0)</f>
        <v>IIT Roorkee</v>
      </c>
      <c r="H122" s="16" t="str">
        <f>VLOOKUP(B122,Overall!B:AA,7,0)</f>
        <v>12 Weeks</v>
      </c>
      <c r="I122" s="15" t="str">
        <f>VLOOKUP(B122,Overall!B:AA,8,0)</f>
        <v>Rerun</v>
      </c>
      <c r="J122" s="17">
        <f>VLOOKUP(B122,Overall!B:AA,9,0)</f>
        <v>45859</v>
      </c>
      <c r="K122" s="17">
        <f>VLOOKUP(B122,Overall!B:AA,10,0)</f>
        <v>45940</v>
      </c>
      <c r="L122" s="17">
        <f>VLOOKUP(B122,Overall!B:AA,11,0)</f>
        <v>45956</v>
      </c>
      <c r="M122" s="17">
        <f>VLOOKUP(B122,Overall!B:AA,12,0)</f>
        <v>45866</v>
      </c>
      <c r="N122" s="17">
        <f>VLOOKUP(B122,Overall!B:AA,13,0)</f>
        <v>45884</v>
      </c>
      <c r="O122" s="15" t="str">
        <f>VLOOKUP(B122,Overall!B:AA,14,0)</f>
        <v>UG/PG</v>
      </c>
      <c r="P122" s="15" t="str">
        <f>VLOOKUP(B122,Overall!B:AA,15,0)</f>
        <v>Elective</v>
      </c>
      <c r="Q122" s="15" t="str">
        <f>VLOOKUP(B122,Overall!B:AA,16,0)</f>
        <v>Yes</v>
      </c>
      <c r="R122" s="14">
        <f>VLOOKUP(B122,Overall!B:AA,17,0)</f>
        <v>0</v>
      </c>
      <c r="S122" s="20" t="str">
        <f>VLOOKUP(B122,Overall!B:AA,18,0)</f>
        <v>https://onlinecourses.nptel.ac.in/noc25_ma82/preview</v>
      </c>
      <c r="T122" s="14" t="str">
        <f>VLOOKUP(B122,Overall!B:AA,19,0)</f>
        <v>noc25_ma82</v>
      </c>
      <c r="U122" s="18" t="str">
        <f>VLOOKUP(B122,Overall!B:AA,20,0)</f>
        <v>https://onlinecourses.nptel.ac.in/noc24_ma87/preview</v>
      </c>
      <c r="V122" s="18" t="str">
        <f>VLOOKUP(B122,Overall!B:AA,21,0)</f>
        <v>https://onlinecourses.nptel.ac.in/noc24_ma87/preview</v>
      </c>
      <c r="W122" s="14" t="str">
        <f>VLOOKUP(B122,Overall!B:AA,22,0)</f>
        <v>noc24_ma87</v>
      </c>
      <c r="X122" s="20" t="str">
        <f>VLOOKUP(B122,Overall!B:AA,23,0)</f>
        <v>https://nptel.ac.in/courses/111107137</v>
      </c>
      <c r="Y122" s="19" t="str">
        <f>VLOOKUP(B122,Overall!B:AA,24,0)</f>
        <v>https://nptel.ac.in/courses/111107137</v>
      </c>
      <c r="Z122" s="14">
        <f>VLOOKUP(B122,Overall!B:AA,25,0)</f>
        <v>111107137</v>
      </c>
      <c r="AA122" s="14"/>
    </row>
    <row r="123" spans="1:27" x14ac:dyDescent="0.25">
      <c r="A123" s="45">
        <v>122</v>
      </c>
      <c r="B123" s="14" t="s">
        <v>3634</v>
      </c>
      <c r="C123" s="14" t="str">
        <f>VLOOKUP(B123,Overall!B:AA,2,0)</f>
        <v>Mathematics</v>
      </c>
      <c r="D123" s="14" t="str">
        <f>VLOOKUP(B123,Overall!B:AA,3,0)</f>
        <v>Introduction to Fuzzy Set Theory, Arithmetic and Logic</v>
      </c>
      <c r="E123" s="14" t="str">
        <f>VLOOKUP(B123,Overall!B:AA,4,0)</f>
        <v>Prof. Niladri Chaterjee</v>
      </c>
      <c r="F123" s="15" t="str">
        <f>VLOOKUP(B123,Overall!B:AA,5,0)</f>
        <v>IIT Delhi</v>
      </c>
      <c r="G123" s="15" t="str">
        <f>VLOOKUP(B123,Overall!B:AA,6,0)</f>
        <v>IIT Delhi</v>
      </c>
      <c r="H123" s="16" t="str">
        <f>VLOOKUP(B123,Overall!B:AA,7,0)</f>
        <v>12 Weeks</v>
      </c>
      <c r="I123" s="15" t="str">
        <f>VLOOKUP(B123,Overall!B:AA,8,0)</f>
        <v>Rerun</v>
      </c>
      <c r="J123" s="17">
        <f>VLOOKUP(B123,Overall!B:AA,9,0)</f>
        <v>45859</v>
      </c>
      <c r="K123" s="17">
        <f>VLOOKUP(B123,Overall!B:AA,10,0)</f>
        <v>45940</v>
      </c>
      <c r="L123" s="17">
        <f>VLOOKUP(B123,Overall!B:AA,11,0)</f>
        <v>45956</v>
      </c>
      <c r="M123" s="17">
        <f>VLOOKUP(B123,Overall!B:AA,12,0)</f>
        <v>45866</v>
      </c>
      <c r="N123" s="17">
        <f>VLOOKUP(B123,Overall!B:AA,13,0)</f>
        <v>45884</v>
      </c>
      <c r="O123" s="15" t="str">
        <f>VLOOKUP(B123,Overall!B:AA,14,0)</f>
        <v>UG/PG</v>
      </c>
      <c r="P123" s="15" t="str">
        <f>VLOOKUP(B123,Overall!B:AA,15,0)</f>
        <v>Elective</v>
      </c>
      <c r="Q123" s="15" t="str">
        <f>VLOOKUP(B123,Overall!B:AA,16,0)</f>
        <v>Yes</v>
      </c>
      <c r="R123" s="14">
        <f>VLOOKUP(B123,Overall!B:AA,17,0)</f>
        <v>0</v>
      </c>
      <c r="S123" s="20" t="str">
        <f>VLOOKUP(B123,Overall!B:AA,18,0)</f>
        <v>https://onlinecourses.nptel.ac.in/noc25_ma88/preview</v>
      </c>
      <c r="T123" s="14" t="str">
        <f>VLOOKUP(B123,Overall!B:AA,19,0)</f>
        <v>noc25_ma88</v>
      </c>
      <c r="U123" s="18" t="str">
        <f>VLOOKUP(B123,Overall!B:AA,20,0)</f>
        <v>https://onlinecourses.nptel.ac.in/noc24_ma71/preview</v>
      </c>
      <c r="V123" s="18" t="str">
        <f>VLOOKUP(B123,Overall!B:AA,21,0)</f>
        <v>https://onlinecourses.nptel.ac.in/noc24_ma71/preview</v>
      </c>
      <c r="W123" s="14" t="str">
        <f>VLOOKUP(B123,Overall!B:AA,22,0)</f>
        <v>noc24_ma71</v>
      </c>
      <c r="X123" s="20" t="str">
        <f>VLOOKUP(B123,Overall!B:AA,23,0)</f>
        <v>https://nptel.ac.in/courses/111102130</v>
      </c>
      <c r="Y123" s="19" t="str">
        <f>VLOOKUP(B123,Overall!B:AA,24,0)</f>
        <v>https://nptel.ac.in/courses/111102130</v>
      </c>
      <c r="Z123" s="14">
        <f>VLOOKUP(B123,Overall!B:AA,25,0)</f>
        <v>111102130</v>
      </c>
      <c r="AA123" s="14"/>
    </row>
    <row r="124" spans="1:27" x14ac:dyDescent="0.25">
      <c r="A124" s="45">
        <v>123</v>
      </c>
      <c r="B124" s="14" t="s">
        <v>3644</v>
      </c>
      <c r="C124" s="14" t="str">
        <f>VLOOKUP(B124,Overall!B:AA,2,0)</f>
        <v>Mathematics</v>
      </c>
      <c r="D124" s="14" t="str">
        <f>VLOOKUP(B124,Overall!B:AA,3,0)</f>
        <v>Introduction to Probability Theory and Stochastic Processes</v>
      </c>
      <c r="E124" s="14" t="str">
        <f>VLOOKUP(B124,Overall!B:AA,4,0)</f>
        <v>Prof. S Dharmaraja</v>
      </c>
      <c r="F124" s="15" t="str">
        <f>VLOOKUP(B124,Overall!B:AA,5,0)</f>
        <v>IIT Delhi</v>
      </c>
      <c r="G124" s="15" t="str">
        <f>VLOOKUP(B124,Overall!B:AA,6,0)</f>
        <v>IIT Delhi</v>
      </c>
      <c r="H124" s="16" t="str">
        <f>VLOOKUP(B124,Overall!B:AA,7,0)</f>
        <v>12 Weeks</v>
      </c>
      <c r="I124" s="15" t="str">
        <f>VLOOKUP(B124,Overall!B:AA,8,0)</f>
        <v>Rerun</v>
      </c>
      <c r="J124" s="17">
        <f>VLOOKUP(B124,Overall!B:AA,9,0)</f>
        <v>45859</v>
      </c>
      <c r="K124" s="17">
        <f>VLOOKUP(B124,Overall!B:AA,10,0)</f>
        <v>45940</v>
      </c>
      <c r="L124" s="17">
        <f>VLOOKUP(B124,Overall!B:AA,11,0)</f>
        <v>45956</v>
      </c>
      <c r="M124" s="17">
        <f>VLOOKUP(B124,Overall!B:AA,12,0)</f>
        <v>45866</v>
      </c>
      <c r="N124" s="17">
        <f>VLOOKUP(B124,Overall!B:AA,13,0)</f>
        <v>45884</v>
      </c>
      <c r="O124" s="15" t="str">
        <f>VLOOKUP(B124,Overall!B:AA,14,0)</f>
        <v>UG</v>
      </c>
      <c r="P124" s="15" t="str">
        <f>VLOOKUP(B124,Overall!B:AA,15,0)</f>
        <v>Core</v>
      </c>
      <c r="Q124" s="15" t="str">
        <f>VLOOKUP(B124,Overall!B:AA,16,0)</f>
        <v>No</v>
      </c>
      <c r="R124" s="14" t="str">
        <f>VLOOKUP(B124,Overall!B:AA,17,0)</f>
        <v>Economics &amp; Finance</v>
      </c>
      <c r="S124" s="20" t="str">
        <f>VLOOKUP(B124,Overall!B:AA,18,0)</f>
        <v>https://onlinecourses.nptel.ac.in/noc25_ma90/preview</v>
      </c>
      <c r="T124" s="14" t="str">
        <f>VLOOKUP(B124,Overall!B:AA,19,0)</f>
        <v>noc25_ma90</v>
      </c>
      <c r="U124" s="18" t="str">
        <f>VLOOKUP(B124,Overall!B:AA,20,0)</f>
        <v>https://onlinecourses.nptel.ac.in/noc24_ma97/preview</v>
      </c>
      <c r="V124" s="18" t="str">
        <f>VLOOKUP(B124,Overall!B:AA,21,0)</f>
        <v>https://onlinecourses.nptel.ac.in/noc24_ma97/preview</v>
      </c>
      <c r="W124" s="14" t="str">
        <f>VLOOKUP(B124,Overall!B:AA,22,0)</f>
        <v>noc24_ma97</v>
      </c>
      <c r="X124" s="20" t="str">
        <f>VLOOKUP(B124,Overall!B:AA,23,0)</f>
        <v>https://nptel.ac.in/courses/111102111</v>
      </c>
      <c r="Y124" s="19" t="str">
        <f>VLOOKUP(B124,Overall!B:AA,24,0)</f>
        <v>https://nptel.ac.in/courses/111102111</v>
      </c>
      <c r="Z124" s="14">
        <f>VLOOKUP(B124,Overall!B:AA,25,0)</f>
        <v>111102111</v>
      </c>
      <c r="AA124" s="14"/>
    </row>
    <row r="125" spans="1:27" x14ac:dyDescent="0.25">
      <c r="A125" s="45">
        <v>124</v>
      </c>
      <c r="B125" s="14" t="s">
        <v>3649</v>
      </c>
      <c r="C125" s="14" t="str">
        <f>VLOOKUP(B125,Overall!B:AA,2,0)</f>
        <v>Mathematics</v>
      </c>
      <c r="D125" s="14" t="str">
        <f>VLOOKUP(B125,Overall!B:AA,3,0)</f>
        <v>Introduction to Methods of Applied Mathematics</v>
      </c>
      <c r="E125" s="14" t="str">
        <f>VLOOKUP(B125,Overall!B:AA,4,0)</f>
        <v>Prof. Mani Mehra
Prof. Vivek Kumar Aggarwal</v>
      </c>
      <c r="F125" s="15" t="str">
        <f>VLOOKUP(B125,Overall!B:AA,5,0)</f>
        <v>IIT Delhi</v>
      </c>
      <c r="G125" s="15" t="str">
        <f>VLOOKUP(B125,Overall!B:AA,6,0)</f>
        <v>IIT Delhi</v>
      </c>
      <c r="H125" s="16" t="str">
        <f>VLOOKUP(B125,Overall!B:AA,7,0)</f>
        <v>12 Weeks</v>
      </c>
      <c r="I125" s="15" t="str">
        <f>VLOOKUP(B125,Overall!B:AA,8,0)</f>
        <v>Rerun</v>
      </c>
      <c r="J125" s="17">
        <f>VLOOKUP(B125,Overall!B:AA,9,0)</f>
        <v>45859</v>
      </c>
      <c r="K125" s="17">
        <f>VLOOKUP(B125,Overall!B:AA,10,0)</f>
        <v>45940</v>
      </c>
      <c r="L125" s="17">
        <f>VLOOKUP(B125,Overall!B:AA,11,0)</f>
        <v>45956</v>
      </c>
      <c r="M125" s="17">
        <f>VLOOKUP(B125,Overall!B:AA,12,0)</f>
        <v>45866</v>
      </c>
      <c r="N125" s="17">
        <f>VLOOKUP(B125,Overall!B:AA,13,0)</f>
        <v>45884</v>
      </c>
      <c r="O125" s="15" t="str">
        <f>VLOOKUP(B125,Overall!B:AA,14,0)</f>
        <v>UG/PG</v>
      </c>
      <c r="P125" s="15" t="str">
        <f>VLOOKUP(B125,Overall!B:AA,15,0)</f>
        <v>Elective</v>
      </c>
      <c r="Q125" s="15" t="str">
        <f>VLOOKUP(B125,Overall!B:AA,16,0)</f>
        <v>Yes</v>
      </c>
      <c r="R125" s="14">
        <f>VLOOKUP(B125,Overall!B:AA,17,0)</f>
        <v>0</v>
      </c>
      <c r="S125" s="20" t="str">
        <f>VLOOKUP(B125,Overall!B:AA,18,0)</f>
        <v>https://onlinecourses.nptel.ac.in/noc25_ma91/preview</v>
      </c>
      <c r="T125" s="14" t="str">
        <f>VLOOKUP(B125,Overall!B:AA,19,0)</f>
        <v>noc25_ma91</v>
      </c>
      <c r="U125" s="18" t="str">
        <f>VLOOKUP(B125,Overall!B:AA,20,0)</f>
        <v>https://onlinecourses.nptel.ac.in/noc24_ma80/preview</v>
      </c>
      <c r="V125" s="18" t="str">
        <f>VLOOKUP(B125,Overall!B:AA,21,0)</f>
        <v>https://onlinecourses.nptel.ac.in/noc24_ma80/preview</v>
      </c>
      <c r="W125" s="14" t="str">
        <f>VLOOKUP(B125,Overall!B:AA,22,0)</f>
        <v>noc24_ma80</v>
      </c>
      <c r="X125" s="20" t="str">
        <f>VLOOKUP(B125,Overall!B:AA,23,0)</f>
        <v>https://nptel.ac.in/courses/111102133</v>
      </c>
      <c r="Y125" s="19" t="str">
        <f>VLOOKUP(B125,Overall!B:AA,24,0)</f>
        <v>https://nptel.ac.in/courses/111102133</v>
      </c>
      <c r="Z125" s="14">
        <f>VLOOKUP(B125,Overall!B:AA,25,0)</f>
        <v>111102133</v>
      </c>
      <c r="AA125" s="14"/>
    </row>
    <row r="126" spans="1:27" x14ac:dyDescent="0.25">
      <c r="A126" s="45">
        <v>125</v>
      </c>
      <c r="B126" s="14" t="s">
        <v>3654</v>
      </c>
      <c r="C126" s="14" t="str">
        <f>VLOOKUP(B126,Overall!B:AA,2,0)</f>
        <v>Mathematics</v>
      </c>
      <c r="D126" s="14" t="str">
        <f>VLOOKUP(B126,Overall!B:AA,3,0)</f>
        <v>Matrix Computation and its Applications</v>
      </c>
      <c r="E126" s="14" t="str">
        <f>VLOOKUP(B126,Overall!B:AA,4,0)</f>
        <v>Prof. Mani Mehra
Prof. Vivek Kumar Aggarwal</v>
      </c>
      <c r="F126" s="15" t="str">
        <f>VLOOKUP(B126,Overall!B:AA,5,0)</f>
        <v>IIT Delhi</v>
      </c>
      <c r="G126" s="15" t="str">
        <f>VLOOKUP(B126,Overall!B:AA,6,0)</f>
        <v>IIT Delhi</v>
      </c>
      <c r="H126" s="16" t="str">
        <f>VLOOKUP(B126,Overall!B:AA,7,0)</f>
        <v>12 Weeks</v>
      </c>
      <c r="I126" s="15" t="str">
        <f>VLOOKUP(B126,Overall!B:AA,8,0)</f>
        <v>Rerun</v>
      </c>
      <c r="J126" s="17">
        <f>VLOOKUP(B126,Overall!B:AA,9,0)</f>
        <v>45859</v>
      </c>
      <c r="K126" s="17">
        <f>VLOOKUP(B126,Overall!B:AA,10,0)</f>
        <v>45940</v>
      </c>
      <c r="L126" s="17">
        <f>VLOOKUP(B126,Overall!B:AA,11,0)</f>
        <v>45956</v>
      </c>
      <c r="M126" s="17">
        <f>VLOOKUP(B126,Overall!B:AA,12,0)</f>
        <v>45866</v>
      </c>
      <c r="N126" s="17">
        <f>VLOOKUP(B126,Overall!B:AA,13,0)</f>
        <v>45884</v>
      </c>
      <c r="O126" s="15" t="str">
        <f>VLOOKUP(B126,Overall!B:AA,14,0)</f>
        <v>UG/PG</v>
      </c>
      <c r="P126" s="15" t="str">
        <f>VLOOKUP(B126,Overall!B:AA,15,0)</f>
        <v>Core</v>
      </c>
      <c r="Q126" s="15" t="str">
        <f>VLOOKUP(B126,Overall!B:AA,16,0)</f>
        <v>Yes</v>
      </c>
      <c r="R126" s="14">
        <f>VLOOKUP(B126,Overall!B:AA,17,0)</f>
        <v>0</v>
      </c>
      <c r="S126" s="20" t="str">
        <f>VLOOKUP(B126,Overall!B:AA,18,0)</f>
        <v>https://onlinecourses.nptel.ac.in/noc25_ma92/preview</v>
      </c>
      <c r="T126" s="14" t="str">
        <f>VLOOKUP(B126,Overall!B:AA,19,0)</f>
        <v>noc25_ma92</v>
      </c>
      <c r="U126" s="18" t="str">
        <f>VLOOKUP(B126,Overall!B:AA,20,0)</f>
        <v>https://onlinecourses.nptel.ac.in/noc24_ma88/preview</v>
      </c>
      <c r="V126" s="18" t="str">
        <f>VLOOKUP(B126,Overall!B:AA,21,0)</f>
        <v>https://onlinecourses.nptel.ac.in/noc24_ma88/preview</v>
      </c>
      <c r="W126" s="14" t="str">
        <f>VLOOKUP(B126,Overall!B:AA,22,0)</f>
        <v>noc24_ma88</v>
      </c>
      <c r="X126" s="20" t="str">
        <f>VLOOKUP(B126,Overall!B:AA,23,0)</f>
        <v>https://nptel.ac.in/courses/111102152</v>
      </c>
      <c r="Y126" s="19" t="str">
        <f>VLOOKUP(B126,Overall!B:AA,24,0)</f>
        <v>https://nptel.ac.in/courses/111102152</v>
      </c>
      <c r="Z126" s="14">
        <f>VLOOKUP(B126,Overall!B:AA,25,0)</f>
        <v>111102152</v>
      </c>
      <c r="AA126" s="14"/>
    </row>
    <row r="127" spans="1:27" x14ac:dyDescent="0.25">
      <c r="A127" s="45">
        <v>126</v>
      </c>
      <c r="B127" s="14" t="s">
        <v>3658</v>
      </c>
      <c r="C127" s="14" t="str">
        <f>VLOOKUP(B127,Overall!B:AA,2,0)</f>
        <v>Mathematics</v>
      </c>
      <c r="D127" s="14" t="str">
        <f>VLOOKUP(B127,Overall!B:AA,3,0)</f>
        <v>Calculus - II</v>
      </c>
      <c r="E127" s="14" t="str">
        <f>VLOOKUP(B127,Overall!B:AA,4,0)</f>
        <v>Prof. M. Guru Prem Prasad
Prof. Arup Chattopadhyay</v>
      </c>
      <c r="F127" s="15" t="str">
        <f>VLOOKUP(B127,Overall!B:AA,5,0)</f>
        <v>IIT Guwahati</v>
      </c>
      <c r="G127" s="15" t="str">
        <f>VLOOKUP(B127,Overall!B:AA,6,0)</f>
        <v>IIT Guwahati</v>
      </c>
      <c r="H127" s="16" t="str">
        <f>VLOOKUP(B127,Overall!B:AA,7,0)</f>
        <v>12 Weeks</v>
      </c>
      <c r="I127" s="15" t="str">
        <f>VLOOKUP(B127,Overall!B:AA,8,0)</f>
        <v>New</v>
      </c>
      <c r="J127" s="17">
        <f>VLOOKUP(B127,Overall!B:AA,9,0)</f>
        <v>45859</v>
      </c>
      <c r="K127" s="17">
        <f>VLOOKUP(B127,Overall!B:AA,10,0)</f>
        <v>45940</v>
      </c>
      <c r="L127" s="17">
        <f>VLOOKUP(B127,Overall!B:AA,11,0)</f>
        <v>45956</v>
      </c>
      <c r="M127" s="17">
        <f>VLOOKUP(B127,Overall!B:AA,12,0)</f>
        <v>45866</v>
      </c>
      <c r="N127" s="17">
        <f>VLOOKUP(B127,Overall!B:AA,13,0)</f>
        <v>45884</v>
      </c>
      <c r="O127" s="15" t="str">
        <f>VLOOKUP(B127,Overall!B:AA,14,0)</f>
        <v>UG</v>
      </c>
      <c r="P127" s="15" t="str">
        <f>VLOOKUP(B127,Overall!B:AA,15,0)</f>
        <v>Core</v>
      </c>
      <c r="Q127" s="15" t="str">
        <f>VLOOKUP(B127,Overall!B:AA,16,0)</f>
        <v>No</v>
      </c>
      <c r="R127" s="14" t="str">
        <f>VLOOKUP(B127,Overall!B:AA,17,0)</f>
        <v>Foundations of Mathematics</v>
      </c>
      <c r="S127" s="20" t="str">
        <f>VLOOKUP(B127,Overall!B:AA,18,0)</f>
        <v>https://onlinecourses.nptel.ac.in/noc25_ma93/preview</v>
      </c>
      <c r="T127" s="14" t="str">
        <f>VLOOKUP(B127,Overall!B:AA,19,0)</f>
        <v>noc25_ma93</v>
      </c>
      <c r="U127" s="14">
        <f>VLOOKUP(B127,Overall!B:AA,20,0)</f>
        <v>0</v>
      </c>
      <c r="V127" s="14">
        <f>VLOOKUP(B127,Overall!B:AA,21,0)</f>
        <v>0</v>
      </c>
      <c r="W127" s="14">
        <f>VLOOKUP(B127,Overall!B:AA,22,0)</f>
        <v>0</v>
      </c>
      <c r="X127" s="20" t="str">
        <f>VLOOKUP(B127,Overall!B:AA,23,0)</f>
        <v>https://nptel.ac.in/courses/111103764</v>
      </c>
      <c r="Y127" s="19" t="str">
        <f>VLOOKUP(B127,Overall!B:AA,24,0)</f>
        <v>https://nptel.ac.in/courses/111103764</v>
      </c>
      <c r="Z127" s="14" t="str">
        <f>VLOOKUP(B127,Overall!B:AA,25,0)</f>
        <v>111103764</v>
      </c>
      <c r="AA127" s="14"/>
    </row>
    <row r="128" spans="1:27" x14ac:dyDescent="0.25">
      <c r="A128" s="45">
        <v>127</v>
      </c>
      <c r="B128" s="14" t="s">
        <v>3664</v>
      </c>
      <c r="C128" s="14" t="str">
        <f>VLOOKUP(B128,Overall!B:AA,2,0)</f>
        <v>Mathematics</v>
      </c>
      <c r="D128" s="14" t="str">
        <f>VLOOKUP(B128,Overall!B:AA,3,0)</f>
        <v>Computational Commutative Algebra</v>
      </c>
      <c r="E128" s="14" t="str">
        <f>VLOOKUP(B128,Overall!B:AA,4,0)</f>
        <v>Prof. Manoj Kummini</v>
      </c>
      <c r="F128" s="15" t="str">
        <f>VLOOKUP(B128,Overall!B:AA,5,0)</f>
        <v>Chennai Mathematical Institute</v>
      </c>
      <c r="G128" s="15" t="str">
        <f>VLOOKUP(B128,Overall!B:AA,6,0)</f>
        <v>IIT Madras</v>
      </c>
      <c r="H128" s="16" t="str">
        <f>VLOOKUP(B128,Overall!B:AA,7,0)</f>
        <v>12 Weeks</v>
      </c>
      <c r="I128" s="15" t="str">
        <f>VLOOKUP(B128,Overall!B:AA,8,0)</f>
        <v>Rerun</v>
      </c>
      <c r="J128" s="17">
        <f>VLOOKUP(B128,Overall!B:AA,9,0)</f>
        <v>45859</v>
      </c>
      <c r="K128" s="17">
        <f>VLOOKUP(B128,Overall!B:AA,10,0)</f>
        <v>45940</v>
      </c>
      <c r="L128" s="17">
        <f>VLOOKUP(B128,Overall!B:AA,11,0)</f>
        <v>45956</v>
      </c>
      <c r="M128" s="17">
        <f>VLOOKUP(B128,Overall!B:AA,12,0)</f>
        <v>45866</v>
      </c>
      <c r="N128" s="17">
        <f>VLOOKUP(B128,Overall!B:AA,13,0)</f>
        <v>45884</v>
      </c>
      <c r="O128" s="15" t="str">
        <f>VLOOKUP(B128,Overall!B:AA,14,0)</f>
        <v>UG/PG</v>
      </c>
      <c r="P128" s="15" t="str">
        <f>VLOOKUP(B128,Overall!B:AA,15,0)</f>
        <v>Elective</v>
      </c>
      <c r="Q128" s="15" t="str">
        <f>VLOOKUP(B128,Overall!B:AA,16,0)</f>
        <v>Yes</v>
      </c>
      <c r="R128" s="14" t="str">
        <f>VLOOKUP(B128,Overall!B:AA,17,0)</f>
        <v>Algebra</v>
      </c>
      <c r="S128" s="20" t="str">
        <f>VLOOKUP(B128,Overall!B:AA,18,0)</f>
        <v>https://onlinecourses.nptel.ac.in/noc25_ma94/preview</v>
      </c>
      <c r="T128" s="14" t="str">
        <f>VLOOKUP(B128,Overall!B:AA,19,0)</f>
        <v>noc25_ma94</v>
      </c>
      <c r="U128" s="18" t="str">
        <f>VLOOKUP(B128,Overall!B:AA,20,0)</f>
        <v>https://onlinecourses.nptel.ac.in/noc24_ma77/preview</v>
      </c>
      <c r="V128" s="18" t="str">
        <f>VLOOKUP(B128,Overall!B:AA,21,0)</f>
        <v>https://onlinecourses.nptel.ac.in/noc24_ma77/preview</v>
      </c>
      <c r="W128" s="14" t="str">
        <f>VLOOKUP(B128,Overall!B:AA,22,0)</f>
        <v>noc24_ma77</v>
      </c>
      <c r="X128" s="20" t="str">
        <f>VLOOKUP(B128,Overall!B:AA,23,0)</f>
        <v>https://nptel.ac.in/courses/111106138</v>
      </c>
      <c r="Y128" s="19" t="str">
        <f>VLOOKUP(B128,Overall!B:AA,24,0)</f>
        <v>https://nptel.ac.in/courses/111106138</v>
      </c>
      <c r="Z128" s="14">
        <f>VLOOKUP(B128,Overall!B:AA,25,0)</f>
        <v>111106138</v>
      </c>
      <c r="AA128" s="14"/>
    </row>
    <row r="129" spans="1:27" x14ac:dyDescent="0.25">
      <c r="A129" s="45">
        <v>128</v>
      </c>
      <c r="B129" s="14" t="s">
        <v>3669</v>
      </c>
      <c r="C129" s="14" t="str">
        <f>VLOOKUP(B129,Overall!B:AA,2,0)</f>
        <v>Mathematics</v>
      </c>
      <c r="D129" s="14" t="str">
        <f>VLOOKUP(B129,Overall!B:AA,3,0)</f>
        <v>Probability Theory for Data Science</v>
      </c>
      <c r="E129" s="14" t="str">
        <f>VLOOKUP(B129,Overall!B:AA,4,0)</f>
        <v>Prof. Ishapathik Das</v>
      </c>
      <c r="F129" s="15" t="str">
        <f>VLOOKUP(B129,Overall!B:AA,5,0)</f>
        <v>IIT Tirupati</v>
      </c>
      <c r="G129" s="15" t="str">
        <f>VLOOKUP(B129,Overall!B:AA,6,0)</f>
        <v>IIT Madras</v>
      </c>
      <c r="H129" s="16" t="str">
        <f>VLOOKUP(B129,Overall!B:AA,7,0)</f>
        <v>12 Weeks</v>
      </c>
      <c r="I129" s="15" t="str">
        <f>VLOOKUP(B129,Overall!B:AA,8,0)</f>
        <v>Rerun</v>
      </c>
      <c r="J129" s="17">
        <f>VLOOKUP(B129,Overall!B:AA,9,0)</f>
        <v>45859</v>
      </c>
      <c r="K129" s="17">
        <f>VLOOKUP(B129,Overall!B:AA,10,0)</f>
        <v>45940</v>
      </c>
      <c r="L129" s="17">
        <f>VLOOKUP(B129,Overall!B:AA,11,0)</f>
        <v>45956</v>
      </c>
      <c r="M129" s="17">
        <f>VLOOKUP(B129,Overall!B:AA,12,0)</f>
        <v>45866</v>
      </c>
      <c r="N129" s="17">
        <f>VLOOKUP(B129,Overall!B:AA,13,0)</f>
        <v>45884</v>
      </c>
      <c r="O129" s="15" t="str">
        <f>VLOOKUP(B129,Overall!B:AA,14,0)</f>
        <v>UG</v>
      </c>
      <c r="P129" s="15" t="str">
        <f>VLOOKUP(B129,Overall!B:AA,15,0)</f>
        <v>Core</v>
      </c>
      <c r="Q129" s="15" t="str">
        <f>VLOOKUP(B129,Overall!B:AA,16,0)</f>
        <v>No</v>
      </c>
      <c r="R129" s="14">
        <f>VLOOKUP(B129,Overall!B:AA,17,0)</f>
        <v>0</v>
      </c>
      <c r="S129" s="20" t="str">
        <f>VLOOKUP(B129,Overall!B:AA,18,0)</f>
        <v>https://onlinecourses.nptel.ac.in/noc25_ma95/preview</v>
      </c>
      <c r="T129" s="14" t="str">
        <f>VLOOKUP(B129,Overall!B:AA,19,0)</f>
        <v>noc25_ma95</v>
      </c>
      <c r="U129" s="18" t="str">
        <f>VLOOKUP(B129,Overall!B:AA,20,0)</f>
        <v>https://onlinecourses.nptel.ac.in/noc24_ma64/preview</v>
      </c>
      <c r="V129" s="18" t="str">
        <f>VLOOKUP(B129,Overall!B:AA,21,0)</f>
        <v>https://onlinecourses.nptel.ac.in/noc24_ma64/preview</v>
      </c>
      <c r="W129" s="14" t="str">
        <f>VLOOKUP(B129,Overall!B:AA,22,0)</f>
        <v>noc24_ma64</v>
      </c>
      <c r="X129" s="20" t="str">
        <f>VLOOKUP(B129,Overall!B:AA,23,0)</f>
        <v>https://nptel.ac.in/courses/111106525</v>
      </c>
      <c r="Y129" s="19" t="str">
        <f>VLOOKUP(B129,Overall!B:AA,24,0)</f>
        <v>https://nptel.ac.in/courses/111106525</v>
      </c>
      <c r="Z129" s="14">
        <f>VLOOKUP(B129,Overall!B:AA,25,0)</f>
        <v>111106525</v>
      </c>
      <c r="AA129" s="14"/>
    </row>
    <row r="130" spans="1:27" x14ac:dyDescent="0.25">
      <c r="A130" s="45">
        <v>129</v>
      </c>
      <c r="B130" s="14" t="s">
        <v>3674</v>
      </c>
      <c r="C130" s="14" t="str">
        <f>VLOOKUP(B130,Overall!B:AA,2,0)</f>
        <v>Mathematics</v>
      </c>
      <c r="D130" s="14" t="str">
        <f>VLOOKUP(B130,Overall!B:AA,3,0)</f>
        <v>EXCELing with Mathematical Modeling</v>
      </c>
      <c r="E130" s="14" t="str">
        <f>VLOOKUP(B130,Overall!B:AA,4,0)</f>
        <v>Prof. Sandip Banerjee</v>
      </c>
      <c r="F130" s="15" t="str">
        <f>VLOOKUP(B130,Overall!B:AA,5,0)</f>
        <v>IIT Roorkee</v>
      </c>
      <c r="G130" s="15" t="str">
        <f>VLOOKUP(B130,Overall!B:AA,6,0)</f>
        <v>IIT Roorkee</v>
      </c>
      <c r="H130" s="16" t="str">
        <f>VLOOKUP(B130,Overall!B:AA,7,0)</f>
        <v>12 Weeks</v>
      </c>
      <c r="I130" s="15" t="str">
        <f>VLOOKUP(B130,Overall!B:AA,8,0)</f>
        <v>Rerun</v>
      </c>
      <c r="J130" s="17">
        <f>VLOOKUP(B130,Overall!B:AA,9,0)</f>
        <v>45859</v>
      </c>
      <c r="K130" s="17">
        <f>VLOOKUP(B130,Overall!B:AA,10,0)</f>
        <v>45940</v>
      </c>
      <c r="L130" s="17">
        <f>VLOOKUP(B130,Overall!B:AA,11,0)</f>
        <v>45956</v>
      </c>
      <c r="M130" s="17">
        <f>VLOOKUP(B130,Overall!B:AA,12,0)</f>
        <v>45866</v>
      </c>
      <c r="N130" s="17">
        <f>VLOOKUP(B130,Overall!B:AA,13,0)</f>
        <v>45884</v>
      </c>
      <c r="O130" s="15" t="str">
        <f>VLOOKUP(B130,Overall!B:AA,14,0)</f>
        <v>UG/PG</v>
      </c>
      <c r="P130" s="15" t="str">
        <f>VLOOKUP(B130,Overall!B:AA,15,0)</f>
        <v>Core</v>
      </c>
      <c r="Q130" s="15" t="str">
        <f>VLOOKUP(B130,Overall!B:AA,16,0)</f>
        <v>Yes</v>
      </c>
      <c r="R130" s="14">
        <f>VLOOKUP(B130,Overall!B:AA,17,0)</f>
        <v>0</v>
      </c>
      <c r="S130" s="20" t="str">
        <f>VLOOKUP(B130,Overall!B:AA,18,0)</f>
        <v>https://onlinecourses.nptel.ac.in/noc25_ma96/preview</v>
      </c>
      <c r="T130" s="14" t="str">
        <f>VLOOKUP(B130,Overall!B:AA,19,0)</f>
        <v>noc25_ma96</v>
      </c>
      <c r="U130" s="18" t="str">
        <f>VLOOKUP(B130,Overall!B:AA,20,0)</f>
        <v>https://onlinecourses.nptel.ac.in/noc24_ma62/preview</v>
      </c>
      <c r="V130" s="18" t="str">
        <f>VLOOKUP(B130,Overall!B:AA,21,0)</f>
        <v>https://onlinecourses.nptel.ac.in/noc24_ma62/preview</v>
      </c>
      <c r="W130" s="14" t="str">
        <f>VLOOKUP(B130,Overall!B:AA,22,0)</f>
        <v>noc24_ma62</v>
      </c>
      <c r="X130" s="20" t="str">
        <f>VLOOKUP(B130,Overall!B:AA,23,0)</f>
        <v>https://nptel.ac.in/courses/111107523</v>
      </c>
      <c r="Y130" s="19" t="str">
        <f>VLOOKUP(B130,Overall!B:AA,24,0)</f>
        <v>https://nptel.ac.in/courses/111107523</v>
      </c>
      <c r="Z130" s="14">
        <f>VLOOKUP(B130,Overall!B:AA,25,0)</f>
        <v>111107523</v>
      </c>
      <c r="AA130" s="14"/>
    </row>
    <row r="131" spans="1:27" x14ac:dyDescent="0.25">
      <c r="A131" s="45">
        <v>130</v>
      </c>
      <c r="B131" s="14" t="s">
        <v>3688</v>
      </c>
      <c r="C131" s="14" t="str">
        <f>VLOOKUP(B131,Overall!B:AA,2,0)</f>
        <v>Mathematics</v>
      </c>
      <c r="D131" s="14" t="str">
        <f>VLOOKUP(B131,Overall!B:AA,3,0)</f>
        <v>Foundations of R Software</v>
      </c>
      <c r="E131" s="14" t="str">
        <f>VLOOKUP(B131,Overall!B:AA,4,0)</f>
        <v>Prof. Shalabh</v>
      </c>
      <c r="F131" s="15" t="str">
        <f>VLOOKUP(B131,Overall!B:AA,5,0)</f>
        <v>IIT Kanpur</v>
      </c>
      <c r="G131" s="15" t="str">
        <f>VLOOKUP(B131,Overall!B:AA,6,0)</f>
        <v>IIT Kanpur</v>
      </c>
      <c r="H131" s="16" t="str">
        <f>VLOOKUP(B131,Overall!B:AA,7,0)</f>
        <v>12 Weeks</v>
      </c>
      <c r="I131" s="15" t="str">
        <f>VLOOKUP(B131,Overall!B:AA,8,0)</f>
        <v>Rerun</v>
      </c>
      <c r="J131" s="17">
        <f>VLOOKUP(B131,Overall!B:AA,9,0)</f>
        <v>45859</v>
      </c>
      <c r="K131" s="17">
        <f>VLOOKUP(B131,Overall!B:AA,10,0)</f>
        <v>45940</v>
      </c>
      <c r="L131" s="17">
        <f>VLOOKUP(B131,Overall!B:AA,11,0)</f>
        <v>45956</v>
      </c>
      <c r="M131" s="17">
        <f>VLOOKUP(B131,Overall!B:AA,12,0)</f>
        <v>45866</v>
      </c>
      <c r="N131" s="17">
        <f>VLOOKUP(B131,Overall!B:AA,13,0)</f>
        <v>45884</v>
      </c>
      <c r="O131" s="15" t="str">
        <f>VLOOKUP(B131,Overall!B:AA,14,0)</f>
        <v>UG/PG</v>
      </c>
      <c r="P131" s="15" t="str">
        <f>VLOOKUP(B131,Overall!B:AA,15,0)</f>
        <v>Elective</v>
      </c>
      <c r="Q131" s="15" t="str">
        <f>VLOOKUP(B131,Overall!B:AA,16,0)</f>
        <v>Yes</v>
      </c>
      <c r="R131" s="14">
        <f>VLOOKUP(B131,Overall!B:AA,17,0)</f>
        <v>0</v>
      </c>
      <c r="S131" s="20" t="str">
        <f>VLOOKUP(B131,Overall!B:AA,18,0)</f>
        <v>https://onlinecourses.nptel.ac.in/noc25_ma99/preview</v>
      </c>
      <c r="T131" s="14" t="str">
        <f>VLOOKUP(B131,Overall!B:AA,19,0)</f>
        <v>noc25_ma99</v>
      </c>
      <c r="U131" s="18" t="str">
        <f>VLOOKUP(B131,Overall!B:AA,20,0)</f>
        <v>https://onlinecourses.nptel.ac.in/noc24_ma95/preview</v>
      </c>
      <c r="V131" s="18" t="str">
        <f>VLOOKUP(B131,Overall!B:AA,21,0)</f>
        <v>https://onlinecourses.nptel.ac.in/noc24_ma95/preview</v>
      </c>
      <c r="W131" s="14" t="str">
        <f>VLOOKUP(B131,Overall!B:AA,22,0)</f>
        <v>noc24_ma95</v>
      </c>
      <c r="X131" s="20" t="str">
        <f>VLOOKUP(B131,Overall!B:AA,23,0)</f>
        <v>https://nptel.ac.in/courses/111104160</v>
      </c>
      <c r="Y131" s="19" t="str">
        <f>VLOOKUP(B131,Overall!B:AA,24,0)</f>
        <v>https://nptel.ac.in/courses/111104160</v>
      </c>
      <c r="Z131" s="14">
        <f>VLOOKUP(B131,Overall!B:AA,25,0)</f>
        <v>111104160</v>
      </c>
      <c r="AA131" s="14"/>
    </row>
    <row r="132" spans="1:27" x14ac:dyDescent="0.25">
      <c r="A132" s="45">
        <v>131</v>
      </c>
      <c r="B132" s="14" t="s">
        <v>3693</v>
      </c>
      <c r="C132" s="14" t="str">
        <f>VLOOKUP(B132,Overall!B:AA,2,0)</f>
        <v>Mathematics</v>
      </c>
      <c r="D132" s="14" t="str">
        <f>VLOOKUP(B132,Overall!B:AA,3,0)</f>
        <v>Foundations of R Software (In Hindi Language)</v>
      </c>
      <c r="E132" s="14" t="str">
        <f>VLOOKUP(B132,Overall!B:AA,4,0)</f>
        <v>Prof. Shalabh</v>
      </c>
      <c r="F132" s="15" t="str">
        <f>VLOOKUP(B132,Overall!B:AA,5,0)</f>
        <v>IIT Kanpur</v>
      </c>
      <c r="G132" s="15" t="str">
        <f>VLOOKUP(B132,Overall!B:AA,6,0)</f>
        <v>IIT Kanpur</v>
      </c>
      <c r="H132" s="16" t="str">
        <f>VLOOKUP(B132,Overall!B:AA,7,0)</f>
        <v>12 Weeks</v>
      </c>
      <c r="I132" s="15" t="str">
        <f>VLOOKUP(B132,Overall!B:AA,8,0)</f>
        <v>Rerun</v>
      </c>
      <c r="J132" s="17">
        <f>VLOOKUP(B132,Overall!B:AA,9,0)</f>
        <v>45859</v>
      </c>
      <c r="K132" s="17">
        <f>VLOOKUP(B132,Overall!B:AA,10,0)</f>
        <v>45940</v>
      </c>
      <c r="L132" s="17">
        <f>VLOOKUP(B132,Overall!B:AA,11,0)</f>
        <v>45956</v>
      </c>
      <c r="M132" s="17">
        <f>VLOOKUP(B132,Overall!B:AA,12,0)</f>
        <v>45866</v>
      </c>
      <c r="N132" s="17">
        <f>VLOOKUP(B132,Overall!B:AA,13,0)</f>
        <v>45884</v>
      </c>
      <c r="O132" s="15" t="str">
        <f>VLOOKUP(B132,Overall!B:AA,14,0)</f>
        <v>UG/PG</v>
      </c>
      <c r="P132" s="15" t="str">
        <f>VLOOKUP(B132,Overall!B:AA,15,0)</f>
        <v>Elective</v>
      </c>
      <c r="Q132" s="15" t="str">
        <f>VLOOKUP(B132,Overall!B:AA,16,0)</f>
        <v>Yes</v>
      </c>
      <c r="R132" s="14">
        <f>VLOOKUP(B132,Overall!B:AA,17,0)</f>
        <v>0</v>
      </c>
      <c r="S132" s="20" t="str">
        <f>VLOOKUP(B132,Overall!B:AA,18,0)</f>
        <v>https://onlinecourses.nptel.ac.in/noc25_ma100/preview</v>
      </c>
      <c r="T132" s="14" t="str">
        <f>VLOOKUP(B132,Overall!B:AA,19,0)</f>
        <v>noc25_ma100</v>
      </c>
      <c r="U132" s="18" t="str">
        <f>VLOOKUP(B132,Overall!B:AA,20,0)</f>
        <v>https://onlinecourses.nptel.ac.in/noc24_ma81/preview</v>
      </c>
      <c r="V132" s="18" t="str">
        <f>VLOOKUP(B132,Overall!B:AA,21,0)</f>
        <v>https://onlinecourses.nptel.ac.in/noc24_ma81/preview</v>
      </c>
      <c r="W132" s="14" t="str">
        <f>VLOOKUP(B132,Overall!B:AA,22,0)</f>
        <v>noc24_ma81</v>
      </c>
      <c r="X132" s="20" t="str">
        <f>VLOOKUP(B132,Overall!B:AA,23,0)</f>
        <v>https://nptel.ac.in/courses/111104161</v>
      </c>
      <c r="Y132" s="19" t="str">
        <f>VLOOKUP(B132,Overall!B:AA,24,0)</f>
        <v>https://nptel.ac.in/courses/111104161</v>
      </c>
      <c r="Z132" s="14">
        <f>VLOOKUP(B132,Overall!B:AA,25,0)</f>
        <v>111104161</v>
      </c>
      <c r="AA132" s="14"/>
    </row>
    <row r="133" spans="1:27" x14ac:dyDescent="0.25">
      <c r="A133" s="45">
        <v>132</v>
      </c>
      <c r="B133" s="14" t="s">
        <v>3697</v>
      </c>
      <c r="C133" s="14" t="str">
        <f>VLOOKUP(B133,Overall!B:AA,2,0)</f>
        <v>Mathematics</v>
      </c>
      <c r="D133" s="14" t="str">
        <f>VLOOKUP(B133,Overall!B:AA,3,0)</f>
        <v>Geometry of Curves and Surfaces</v>
      </c>
      <c r="E133" s="14" t="str">
        <f>VLOOKUP(B133,Overall!B:AA,4,0)</f>
        <v>Prof. Abhijit Pal</v>
      </c>
      <c r="F133" s="15" t="str">
        <f>VLOOKUP(B133,Overall!B:AA,5,0)</f>
        <v>IIT Kanpur</v>
      </c>
      <c r="G133" s="15" t="str">
        <f>VLOOKUP(B133,Overall!B:AA,6,0)</f>
        <v>IIT Kanpur</v>
      </c>
      <c r="H133" s="16" t="str">
        <f>VLOOKUP(B133,Overall!B:AA,7,0)</f>
        <v>12 Weeks</v>
      </c>
      <c r="I133" s="15" t="str">
        <f>VLOOKUP(B133,Overall!B:AA,8,0)</f>
        <v>New</v>
      </c>
      <c r="J133" s="17">
        <f>VLOOKUP(B133,Overall!B:AA,9,0)</f>
        <v>45859</v>
      </c>
      <c r="K133" s="17">
        <f>VLOOKUP(B133,Overall!B:AA,10,0)</f>
        <v>45940</v>
      </c>
      <c r="L133" s="17">
        <f>VLOOKUP(B133,Overall!B:AA,11,0)</f>
        <v>45956</v>
      </c>
      <c r="M133" s="17">
        <f>VLOOKUP(B133,Overall!B:AA,12,0)</f>
        <v>45866</v>
      </c>
      <c r="N133" s="17">
        <f>VLOOKUP(B133,Overall!B:AA,13,0)</f>
        <v>45884</v>
      </c>
      <c r="O133" s="15" t="str">
        <f>VLOOKUP(B133,Overall!B:AA,14,0)</f>
        <v>UG/PG</v>
      </c>
      <c r="P133" s="15" t="str">
        <f>VLOOKUP(B133,Overall!B:AA,15,0)</f>
        <v>Elective</v>
      </c>
      <c r="Q133" s="15" t="str">
        <f>VLOOKUP(B133,Overall!B:AA,16,0)</f>
        <v>Yes</v>
      </c>
      <c r="R133" s="14">
        <f>VLOOKUP(B133,Overall!B:AA,17,0)</f>
        <v>0</v>
      </c>
      <c r="S133" s="20" t="str">
        <f>VLOOKUP(B133,Overall!B:AA,18,0)</f>
        <v>https://onlinecourses.nptel.ac.in/noc25_ma101/preview</v>
      </c>
      <c r="T133" s="14" t="str">
        <f>VLOOKUP(B133,Overall!B:AA,19,0)</f>
        <v>noc25_ma101</v>
      </c>
      <c r="U133" s="14">
        <f>VLOOKUP(B133,Overall!B:AA,20,0)</f>
        <v>0</v>
      </c>
      <c r="V133" s="14">
        <f>VLOOKUP(B133,Overall!B:AA,21,0)</f>
        <v>0</v>
      </c>
      <c r="W133" s="14">
        <f>VLOOKUP(B133,Overall!B:AA,22,0)</f>
        <v>0</v>
      </c>
      <c r="X133" s="20" t="str">
        <f>VLOOKUP(B133,Overall!B:AA,23,0)</f>
        <v>https://nptel.ac.in/courses/111104765</v>
      </c>
      <c r="Y133" s="19" t="str">
        <f>VLOOKUP(B133,Overall!B:AA,24,0)</f>
        <v>https://nptel.ac.in/courses/111104765</v>
      </c>
      <c r="Z133" s="14" t="str">
        <f>VLOOKUP(B133,Overall!B:AA,25,0)</f>
        <v>111104765</v>
      </c>
      <c r="AA133" s="14"/>
    </row>
    <row r="134" spans="1:27" x14ac:dyDescent="0.25">
      <c r="A134" s="45">
        <v>133</v>
      </c>
      <c r="B134" s="14" t="s">
        <v>3712</v>
      </c>
      <c r="C134" s="14" t="str">
        <f>VLOOKUP(B134,Overall!B:AA,2,0)</f>
        <v>Mathematics</v>
      </c>
      <c r="D134" s="14" t="str">
        <f>VLOOKUP(B134,Overall!B:AA,3,0)</f>
        <v>Ordinary Differential Equations</v>
      </c>
      <c r="E134" s="14" t="str">
        <f>VLOOKUP(B134,Overall!B:AA,4,0)</f>
        <v>Prof. Kaushik Bal</v>
      </c>
      <c r="F134" s="15" t="str">
        <f>VLOOKUP(B134,Overall!B:AA,5,0)</f>
        <v>IIT Kanpur</v>
      </c>
      <c r="G134" s="15" t="str">
        <f>VLOOKUP(B134,Overall!B:AA,6,0)</f>
        <v>IIT Kanpur</v>
      </c>
      <c r="H134" s="16" t="str">
        <f>VLOOKUP(B134,Overall!B:AA,7,0)</f>
        <v>12 Weeks</v>
      </c>
      <c r="I134" s="15" t="str">
        <f>VLOOKUP(B134,Overall!B:AA,8,0)</f>
        <v>Rerun</v>
      </c>
      <c r="J134" s="17">
        <f>VLOOKUP(B134,Overall!B:AA,9,0)</f>
        <v>45859</v>
      </c>
      <c r="K134" s="17">
        <f>VLOOKUP(B134,Overall!B:AA,10,0)</f>
        <v>45940</v>
      </c>
      <c r="L134" s="17">
        <f>VLOOKUP(B134,Overall!B:AA,11,0)</f>
        <v>45956</v>
      </c>
      <c r="M134" s="17">
        <f>VLOOKUP(B134,Overall!B:AA,12,0)</f>
        <v>45866</v>
      </c>
      <c r="N134" s="17">
        <f>VLOOKUP(B134,Overall!B:AA,13,0)</f>
        <v>45884</v>
      </c>
      <c r="O134" s="15" t="str">
        <f>VLOOKUP(B134,Overall!B:AA,14,0)</f>
        <v>UG/PG</v>
      </c>
      <c r="P134" s="15" t="str">
        <f>VLOOKUP(B134,Overall!B:AA,15,0)</f>
        <v>Core</v>
      </c>
      <c r="Q134" s="15" t="str">
        <f>VLOOKUP(B134,Overall!B:AA,16,0)</f>
        <v>Yes</v>
      </c>
      <c r="R134" s="14" t="str">
        <f>VLOOKUP(B134,Overall!B:AA,17,0)</f>
        <v>Foundations of mathematics</v>
      </c>
      <c r="S134" s="20" t="str">
        <f>VLOOKUP(B134,Overall!B:AA,18,0)</f>
        <v>https://onlinecourses.nptel.ac.in/noc25_ma104/preview</v>
      </c>
      <c r="T134" s="14" t="str">
        <f>VLOOKUP(B134,Overall!B:AA,19,0)</f>
        <v>noc25_ma104</v>
      </c>
      <c r="U134" s="18" t="str">
        <f>VLOOKUP(B134,Overall!B:AA,20,0)</f>
        <v>https://onlinecourses.nptel.ac.in/noc24_ma78/preview</v>
      </c>
      <c r="V134" s="18" t="str">
        <f>VLOOKUP(B134,Overall!B:AA,21,0)</f>
        <v>https://onlinecourses.nptel.ac.in/noc24_ma78/preview</v>
      </c>
      <c r="W134" s="14" t="str">
        <f>VLOOKUP(B134,Overall!B:AA,22,0)</f>
        <v>noc24_ma78</v>
      </c>
      <c r="X134" s="20" t="str">
        <f>VLOOKUP(B134,Overall!B:AA,23,0)</f>
        <v>https://nptel.ac.in/courses/111104521</v>
      </c>
      <c r="Y134" s="19" t="str">
        <f>VLOOKUP(B134,Overall!B:AA,24,0)</f>
        <v>https://nptel.ac.in/courses/111104521</v>
      </c>
      <c r="Z134" s="14">
        <f>VLOOKUP(B134,Overall!B:AA,25,0)</f>
        <v>111104521</v>
      </c>
      <c r="AA134" s="14"/>
    </row>
    <row r="135" spans="1:27" x14ac:dyDescent="0.25">
      <c r="A135" s="45">
        <v>134</v>
      </c>
      <c r="B135" s="14" t="s">
        <v>3717</v>
      </c>
      <c r="C135" s="14" t="str">
        <f>VLOOKUP(B135,Overall!B:AA,2,0)</f>
        <v>Mathematics</v>
      </c>
      <c r="D135" s="14" t="str">
        <f>VLOOKUP(B135,Overall!B:AA,3,0)</f>
        <v>A Primer to Mathematical Optimization</v>
      </c>
      <c r="E135" s="14" t="str">
        <f>VLOOKUP(B135,Overall!B:AA,4,0)</f>
        <v>Prof. Debdas Ghosh</v>
      </c>
      <c r="F135" s="15" t="str">
        <f>VLOOKUP(B135,Overall!B:AA,5,0)</f>
        <v>IIT(BHU) Varanasi</v>
      </c>
      <c r="G135" s="15" t="str">
        <f>VLOOKUP(B135,Overall!B:AA,6,0)</f>
        <v>IIT Kanpur</v>
      </c>
      <c r="H135" s="16" t="str">
        <f>VLOOKUP(B135,Overall!B:AA,7,0)</f>
        <v>12 Weeks</v>
      </c>
      <c r="I135" s="15" t="str">
        <f>VLOOKUP(B135,Overall!B:AA,8,0)</f>
        <v>Rerun</v>
      </c>
      <c r="J135" s="17">
        <f>VLOOKUP(B135,Overall!B:AA,9,0)</f>
        <v>45859</v>
      </c>
      <c r="K135" s="17">
        <f>VLOOKUP(B135,Overall!B:AA,10,0)</f>
        <v>45940</v>
      </c>
      <c r="L135" s="17">
        <f>VLOOKUP(B135,Overall!B:AA,11,0)</f>
        <v>45956</v>
      </c>
      <c r="M135" s="17">
        <f>VLOOKUP(B135,Overall!B:AA,12,0)</f>
        <v>45866</v>
      </c>
      <c r="N135" s="17">
        <f>VLOOKUP(B135,Overall!B:AA,13,0)</f>
        <v>45884</v>
      </c>
      <c r="O135" s="15" t="str">
        <f>VLOOKUP(B135,Overall!B:AA,14,0)</f>
        <v>UG/PG</v>
      </c>
      <c r="P135" s="15" t="str">
        <f>VLOOKUP(B135,Overall!B:AA,15,0)</f>
        <v>Elective</v>
      </c>
      <c r="Q135" s="15" t="str">
        <f>VLOOKUP(B135,Overall!B:AA,16,0)</f>
        <v>Yes</v>
      </c>
      <c r="R135" s="14">
        <f>VLOOKUP(B135,Overall!B:AA,17,0)</f>
        <v>0</v>
      </c>
      <c r="S135" s="20" t="str">
        <f>VLOOKUP(B135,Overall!B:AA,18,0)</f>
        <v>https://onlinecourses.nptel.ac.in/noc25_ma105/preview</v>
      </c>
      <c r="T135" s="14" t="str">
        <f>VLOOKUP(B135,Overall!B:AA,19,0)</f>
        <v>noc25_ma105</v>
      </c>
      <c r="U135" s="18" t="str">
        <f>VLOOKUP(B135,Overall!B:AA,20,0)</f>
        <v>https://onlinecourses.nptel.ac.in/noc24_ma94/preview</v>
      </c>
      <c r="V135" s="18" t="str">
        <f>VLOOKUP(B135,Overall!B:AA,21,0)</f>
        <v>https://onlinecourses.nptel.ac.in/noc24_ma94/preview</v>
      </c>
      <c r="W135" s="14" t="str">
        <f>VLOOKUP(B135,Overall!B:AA,22,0)</f>
        <v>noc24_ma94</v>
      </c>
      <c r="X135" s="20" t="str">
        <f>VLOOKUP(B135,Overall!B:AA,23,0)</f>
        <v>https://nptel.ac.in/courses/111104165</v>
      </c>
      <c r="Y135" s="19" t="str">
        <f>VLOOKUP(B135,Overall!B:AA,24,0)</f>
        <v>https://nptel.ac.in/courses/111104165</v>
      </c>
      <c r="Z135" s="14">
        <f>VLOOKUP(B135,Overall!B:AA,25,0)</f>
        <v>111104165</v>
      </c>
      <c r="AA135" s="14"/>
    </row>
    <row r="136" spans="1:27" x14ac:dyDescent="0.25">
      <c r="A136" s="45">
        <v>135</v>
      </c>
      <c r="B136" s="14" t="s">
        <v>3811</v>
      </c>
      <c r="C136" s="14" t="str">
        <f>VLOOKUP(B136,Overall!B:AA,2,0)</f>
        <v>Mechanical Engineering</v>
      </c>
      <c r="D136" s="14" t="str">
        <f>VLOOKUP(B136,Overall!B:AA,3,0)</f>
        <v>Applied Numerical Methods</v>
      </c>
      <c r="E136" s="14" t="str">
        <f>VLOOKUP(B136,Overall!B:AA,4,0)</f>
        <v>Prof. Malay K. Das</v>
      </c>
      <c r="F136" s="15" t="str">
        <f>VLOOKUP(B136,Overall!B:AA,5,0)</f>
        <v>IIT Kanpur</v>
      </c>
      <c r="G136" s="15" t="str">
        <f>VLOOKUP(B136,Overall!B:AA,6,0)</f>
        <v>IIT Kanpur</v>
      </c>
      <c r="H136" s="16" t="str">
        <f>VLOOKUP(B136,Overall!B:AA,7,0)</f>
        <v>12 Weeks</v>
      </c>
      <c r="I136" s="15" t="str">
        <f>VLOOKUP(B136,Overall!B:AA,8,0)</f>
        <v>Rerun</v>
      </c>
      <c r="J136" s="17">
        <f>VLOOKUP(B136,Overall!B:AA,9,0)</f>
        <v>45859</v>
      </c>
      <c r="K136" s="17">
        <f>VLOOKUP(B136,Overall!B:AA,10,0)</f>
        <v>45940</v>
      </c>
      <c r="L136" s="17">
        <f>VLOOKUP(B136,Overall!B:AA,11,0)</f>
        <v>45956</v>
      </c>
      <c r="M136" s="17">
        <f>VLOOKUP(B136,Overall!B:AA,12,0)</f>
        <v>45866</v>
      </c>
      <c r="N136" s="17">
        <f>VLOOKUP(B136,Overall!B:AA,13,0)</f>
        <v>45884</v>
      </c>
      <c r="O136" s="15" t="str">
        <f>VLOOKUP(B136,Overall!B:AA,14,0)</f>
        <v>PG</v>
      </c>
      <c r="P136" s="15" t="str">
        <f>VLOOKUP(B136,Overall!B:AA,15,0)</f>
        <v>Elective</v>
      </c>
      <c r="Q136" s="15" t="str">
        <f>VLOOKUP(B136,Overall!B:AA,16,0)</f>
        <v>Yes</v>
      </c>
      <c r="R136" s="14">
        <f>VLOOKUP(B136,Overall!B:AA,17,0)</f>
        <v>0</v>
      </c>
      <c r="S136" s="20" t="str">
        <f>VLOOKUP(B136,Overall!B:AA,18,0)</f>
        <v>https://onlinecourses.nptel.ac.in/noc25_me97/preview</v>
      </c>
      <c r="T136" s="14" t="str">
        <f>VLOOKUP(B136,Overall!B:AA,19,0)</f>
        <v>noc25_me97</v>
      </c>
      <c r="U136" s="18" t="str">
        <f>VLOOKUP(B136,Overall!B:AA,20,0)</f>
        <v>https://onlinecourses.nptel.ac.in/noc24_me111/preview</v>
      </c>
      <c r="V136" s="18" t="str">
        <f>VLOOKUP(B136,Overall!B:AA,21,0)</f>
        <v>https://onlinecourses.nptel.ac.in/noc24_me111/preview</v>
      </c>
      <c r="W136" s="14" t="str">
        <f>VLOOKUP(B136,Overall!B:AA,22,0)</f>
        <v>noc24_me111</v>
      </c>
      <c r="X136" s="20" t="str">
        <f>VLOOKUP(B136,Overall!B:AA,23,0)</f>
        <v>https://nptel.ac.in/courses/112104318</v>
      </c>
      <c r="Y136" s="19" t="str">
        <f>VLOOKUP(B136,Overall!B:AA,24,0)</f>
        <v>https://nptel.ac.in/courses/112104318</v>
      </c>
      <c r="Z136" s="14">
        <f>VLOOKUP(B136,Overall!B:AA,25,0)</f>
        <v>112104318</v>
      </c>
      <c r="AA136" s="14"/>
    </row>
    <row r="137" spans="1:27" x14ac:dyDescent="0.25">
      <c r="A137" s="45">
        <v>136</v>
      </c>
      <c r="B137" s="14" t="s">
        <v>3947</v>
      </c>
      <c r="C137" s="14" t="str">
        <f>VLOOKUP(B137,Overall!B:AA,2,0)</f>
        <v>Mechanical Engineering</v>
      </c>
      <c r="D137" s="14" t="str">
        <f>VLOOKUP(B137,Overall!B:AA,3,0)</f>
        <v>Solid Mechanics</v>
      </c>
      <c r="E137" s="14" t="str">
        <f>VLOOKUP(B137,Overall!B:AA,4,0)</f>
        <v>Prof. Ajeet Kumar</v>
      </c>
      <c r="F137" s="15" t="str">
        <f>VLOOKUP(B137,Overall!B:AA,5,0)</f>
        <v>IIT Delhi</v>
      </c>
      <c r="G137" s="15" t="str">
        <f>VLOOKUP(B137,Overall!B:AA,6,0)</f>
        <v>IIT Delhi</v>
      </c>
      <c r="H137" s="16" t="str">
        <f>VLOOKUP(B137,Overall!B:AA,7,0)</f>
        <v>12 Weeks</v>
      </c>
      <c r="I137" s="15" t="str">
        <f>VLOOKUP(B137,Overall!B:AA,8,0)</f>
        <v>Rerun</v>
      </c>
      <c r="J137" s="17">
        <f>VLOOKUP(B137,Overall!B:AA,9,0)</f>
        <v>45859</v>
      </c>
      <c r="K137" s="17">
        <f>VLOOKUP(B137,Overall!B:AA,10,0)</f>
        <v>45940</v>
      </c>
      <c r="L137" s="17">
        <f>VLOOKUP(B137,Overall!B:AA,11,0)</f>
        <v>45956</v>
      </c>
      <c r="M137" s="17">
        <f>VLOOKUP(B137,Overall!B:AA,12,0)</f>
        <v>45866</v>
      </c>
      <c r="N137" s="17">
        <f>VLOOKUP(B137,Overall!B:AA,13,0)</f>
        <v>45884</v>
      </c>
      <c r="O137" s="15" t="str">
        <f>VLOOKUP(B137,Overall!B:AA,14,0)</f>
        <v>UG</v>
      </c>
      <c r="P137" s="15" t="str">
        <f>VLOOKUP(B137,Overall!B:AA,15,0)</f>
        <v>Core</v>
      </c>
      <c r="Q137" s="15" t="str">
        <f>VLOOKUP(B137,Overall!B:AA,16,0)</f>
        <v>No</v>
      </c>
      <c r="R137" s="14" t="str">
        <f>VLOOKUP(B137,Overall!B:AA,17,0)</f>
        <v>Advanced Mechanics</v>
      </c>
      <c r="S137" s="20" t="str">
        <f>VLOOKUP(B137,Overall!B:AA,18,0)</f>
        <v>https://onlinecourses.nptel.ac.in/noc25_me123/preview</v>
      </c>
      <c r="T137" s="14" t="str">
        <f>VLOOKUP(B137,Overall!B:AA,19,0)</f>
        <v>noc25_me123</v>
      </c>
      <c r="U137" s="18" t="str">
        <f>VLOOKUP(B137,Overall!B:AA,20,0)</f>
        <v>https://onlinecourses.nptel.ac.in/noc24_me97/preview</v>
      </c>
      <c r="V137" s="18" t="str">
        <f>VLOOKUP(B137,Overall!B:AA,21,0)</f>
        <v>https://onlinecourses.nptel.ac.in/noc24_me97/preview</v>
      </c>
      <c r="W137" s="14" t="str">
        <f>VLOOKUP(B137,Overall!B:AA,22,0)</f>
        <v>noc24_me97</v>
      </c>
      <c r="X137" s="20" t="str">
        <f>VLOOKUP(B137,Overall!B:AA,23,0)</f>
        <v>https://nptel.ac.in/courses/112102284</v>
      </c>
      <c r="Y137" s="19" t="str">
        <f>VLOOKUP(B137,Overall!B:AA,24,0)</f>
        <v>https://nptel.ac.in/courses/112102284</v>
      </c>
      <c r="Z137" s="14">
        <f>VLOOKUP(B137,Overall!B:AA,25,0)</f>
        <v>112102284</v>
      </c>
      <c r="AA137" s="14"/>
    </row>
    <row r="138" spans="1:27" x14ac:dyDescent="0.25">
      <c r="A138" s="45">
        <v>137</v>
      </c>
      <c r="B138" s="14" t="s">
        <v>3957</v>
      </c>
      <c r="C138" s="14" t="str">
        <f>VLOOKUP(B138,Overall!B:AA,2,0)</f>
        <v>Mechanical Engineering</v>
      </c>
      <c r="D138" s="14" t="str">
        <f>VLOOKUP(B138,Overall!B:AA,3,0)</f>
        <v>Rapid Manufacturing</v>
      </c>
      <c r="E138" s="14" t="str">
        <f>VLOOKUP(B138,Overall!B:AA,4,0)</f>
        <v>Prof. J. Ramkumar,
Prof. Amandeep Singh</v>
      </c>
      <c r="F138" s="15" t="str">
        <f>VLOOKUP(B138,Overall!B:AA,5,0)</f>
        <v>IIT Kanpur</v>
      </c>
      <c r="G138" s="15" t="str">
        <f>VLOOKUP(B138,Overall!B:AA,6,0)</f>
        <v>IIT Kanpur</v>
      </c>
      <c r="H138" s="16" t="str">
        <f>VLOOKUP(B138,Overall!B:AA,7,0)</f>
        <v>12 Weeks</v>
      </c>
      <c r="I138" s="15" t="str">
        <f>VLOOKUP(B138,Overall!B:AA,8,0)</f>
        <v>Rerun</v>
      </c>
      <c r="J138" s="17">
        <f>VLOOKUP(B138,Overall!B:AA,9,0)</f>
        <v>45859</v>
      </c>
      <c r="K138" s="17">
        <f>VLOOKUP(B138,Overall!B:AA,10,0)</f>
        <v>45940</v>
      </c>
      <c r="L138" s="17">
        <f>VLOOKUP(B138,Overall!B:AA,11,0)</f>
        <v>45956</v>
      </c>
      <c r="M138" s="17">
        <f>VLOOKUP(B138,Overall!B:AA,12,0)</f>
        <v>45866</v>
      </c>
      <c r="N138" s="17">
        <f>VLOOKUP(B138,Overall!B:AA,13,0)</f>
        <v>45884</v>
      </c>
      <c r="O138" s="15" t="str">
        <f>VLOOKUP(B138,Overall!B:AA,14,0)</f>
        <v>UG/PG</v>
      </c>
      <c r="P138" s="15" t="str">
        <f>VLOOKUP(B138,Overall!B:AA,15,0)</f>
        <v>Elective</v>
      </c>
      <c r="Q138" s="15" t="str">
        <f>VLOOKUP(B138,Overall!B:AA,16,0)</f>
        <v>Yes</v>
      </c>
      <c r="R138" s="14" t="str">
        <f>VLOOKUP(B138,Overall!B:AA,17,0)</f>
        <v>Manufacturing Processes and Technology</v>
      </c>
      <c r="S138" s="20" t="str">
        <f>VLOOKUP(B138,Overall!B:AA,18,0)</f>
        <v>https://onlinecourses.nptel.ac.in/noc25_me125/preview</v>
      </c>
      <c r="T138" s="14" t="str">
        <f>VLOOKUP(B138,Overall!B:AA,19,0)</f>
        <v>noc25_me125</v>
      </c>
      <c r="U138" s="18" t="str">
        <f>VLOOKUP(B138,Overall!B:AA,20,0)</f>
        <v>https://onlinecourses.nptel.ac.in/noc24_me115/preview</v>
      </c>
      <c r="V138" s="18" t="str">
        <f>VLOOKUP(B138,Overall!B:AA,21,0)</f>
        <v>https://onlinecourses.nptel.ac.in/noc24_me115/preview</v>
      </c>
      <c r="W138" s="14" t="str">
        <f>VLOOKUP(B138,Overall!B:AA,22,0)</f>
        <v>noc24_me115</v>
      </c>
      <c r="X138" s="20" t="str">
        <f>VLOOKUP(B138,Overall!B:AA,23,0)</f>
        <v>https://nptel.ac.in/courses/112104265</v>
      </c>
      <c r="Y138" s="19" t="str">
        <f>VLOOKUP(B138,Overall!B:AA,24,0)</f>
        <v>https://nptel.ac.in/courses/112104265</v>
      </c>
      <c r="Z138" s="14">
        <f>VLOOKUP(B138,Overall!B:AA,25,0)</f>
        <v>112104265</v>
      </c>
      <c r="AA138" s="14"/>
    </row>
    <row r="139" spans="1:27" x14ac:dyDescent="0.25">
      <c r="A139" s="45">
        <v>138</v>
      </c>
      <c r="B139" s="14" t="s">
        <v>3977</v>
      </c>
      <c r="C139" s="14" t="str">
        <f>VLOOKUP(B139,Overall!B:AA,2,0)</f>
        <v>Mechanical Engineering</v>
      </c>
      <c r="D139" s="14" t="str">
        <f>VLOOKUP(B139,Overall!B:AA,3,0)</f>
        <v>Production Technology: Theory and Practice</v>
      </c>
      <c r="E139" s="14" t="str">
        <f>VLOOKUP(B139,Overall!B:AA,4,0)</f>
        <v>Prof. Sounak Kumar Choudhury</v>
      </c>
      <c r="F139" s="15" t="str">
        <f>VLOOKUP(B139,Overall!B:AA,5,0)</f>
        <v>IIT Kanpur</v>
      </c>
      <c r="G139" s="15" t="str">
        <f>VLOOKUP(B139,Overall!B:AA,6,0)</f>
        <v>IIT Kanpur</v>
      </c>
      <c r="H139" s="16" t="str">
        <f>VLOOKUP(B139,Overall!B:AA,7,0)</f>
        <v>12 Weeks</v>
      </c>
      <c r="I139" s="15" t="str">
        <f>VLOOKUP(B139,Overall!B:AA,8,0)</f>
        <v>Rerun</v>
      </c>
      <c r="J139" s="17">
        <f>VLOOKUP(B139,Overall!B:AA,9,0)</f>
        <v>45859</v>
      </c>
      <c r="K139" s="17">
        <f>VLOOKUP(B139,Overall!B:AA,10,0)</f>
        <v>45940</v>
      </c>
      <c r="L139" s="17">
        <f>VLOOKUP(B139,Overall!B:AA,11,0)</f>
        <v>45956</v>
      </c>
      <c r="M139" s="17">
        <f>VLOOKUP(B139,Overall!B:AA,12,0)</f>
        <v>45866</v>
      </c>
      <c r="N139" s="17">
        <f>VLOOKUP(B139,Overall!B:AA,13,0)</f>
        <v>45884</v>
      </c>
      <c r="O139" s="15" t="str">
        <f>VLOOKUP(B139,Overall!B:AA,14,0)</f>
        <v>UG</v>
      </c>
      <c r="P139" s="15" t="str">
        <f>VLOOKUP(B139,Overall!B:AA,15,0)</f>
        <v>Core</v>
      </c>
      <c r="Q139" s="15" t="str">
        <f>VLOOKUP(B139,Overall!B:AA,16,0)</f>
        <v>No</v>
      </c>
      <c r="R139" s="14" t="str">
        <f>VLOOKUP(B139,Overall!B:AA,17,0)</f>
        <v>Manufacturing Processes and Technology
Product Design</v>
      </c>
      <c r="S139" s="20" t="str">
        <f>VLOOKUP(B139,Overall!B:AA,18,0)</f>
        <v>https://onlinecourses.nptel.ac.in/noc25_me129/preview</v>
      </c>
      <c r="T139" s="14" t="str">
        <f>VLOOKUP(B139,Overall!B:AA,19,0)</f>
        <v>noc25_me129</v>
      </c>
      <c r="U139" s="18" t="str">
        <f>VLOOKUP(B139,Overall!B:AA,20,0)</f>
        <v>https://onlinecourses.nptel.ac.in/noc24_me101/preview</v>
      </c>
      <c r="V139" s="18" t="str">
        <f>VLOOKUP(B139,Overall!B:AA,21,0)</f>
        <v>https://onlinecourses.nptel.ac.in/noc24_me101/preview</v>
      </c>
      <c r="W139" s="14" t="str">
        <f>VLOOKUP(B139,Overall!B:AA,22,0)</f>
        <v>noc24_me101</v>
      </c>
      <c r="X139" s="20" t="str">
        <f>VLOOKUP(B139,Overall!B:AA,23,0)</f>
        <v>https://nptel.ac.in/courses/112104304</v>
      </c>
      <c r="Y139" s="19" t="str">
        <f>VLOOKUP(B139,Overall!B:AA,24,0)</f>
        <v>https://nptel.ac.in/courses/112104304</v>
      </c>
      <c r="Z139" s="14">
        <f>VLOOKUP(B139,Overall!B:AA,25,0)</f>
        <v>112104304</v>
      </c>
      <c r="AA139" s="14"/>
    </row>
    <row r="140" spans="1:27" x14ac:dyDescent="0.25">
      <c r="A140" s="45">
        <v>139</v>
      </c>
      <c r="B140" s="14" t="s">
        <v>3981</v>
      </c>
      <c r="C140" s="14" t="str">
        <f>VLOOKUP(B140,Overall!B:AA,2,0)</f>
        <v>Mechanical Engineering</v>
      </c>
      <c r="D140" s="14" t="str">
        <f>VLOOKUP(B140,Overall!B:AA,3,0)</f>
        <v>Metal Additive Manufacturing</v>
      </c>
      <c r="E140" s="14" t="str">
        <f>VLOOKUP(B140,Overall!B:AA,4,0)</f>
        <v>Prof. Janakranjan Ramkumar,
Prof. Amandeep Singh Oberoi</v>
      </c>
      <c r="F140" s="15" t="str">
        <f>VLOOKUP(B140,Overall!B:AA,5,0)</f>
        <v>IIT Kanpur</v>
      </c>
      <c r="G140" s="15" t="str">
        <f>VLOOKUP(B140,Overall!B:AA,6,0)</f>
        <v>IIT Kanpur</v>
      </c>
      <c r="H140" s="16" t="str">
        <f>VLOOKUP(B140,Overall!B:AA,7,0)</f>
        <v>12 Weeks</v>
      </c>
      <c r="I140" s="15" t="str">
        <f>VLOOKUP(B140,Overall!B:AA,8,0)</f>
        <v>Rerun</v>
      </c>
      <c r="J140" s="17">
        <f>VLOOKUP(B140,Overall!B:AA,9,0)</f>
        <v>45859</v>
      </c>
      <c r="K140" s="17">
        <f>VLOOKUP(B140,Overall!B:AA,10,0)</f>
        <v>45940</v>
      </c>
      <c r="L140" s="17">
        <f>VLOOKUP(B140,Overall!B:AA,11,0)</f>
        <v>45956</v>
      </c>
      <c r="M140" s="17">
        <f>VLOOKUP(B140,Overall!B:AA,12,0)</f>
        <v>45866</v>
      </c>
      <c r="N140" s="17">
        <f>VLOOKUP(B140,Overall!B:AA,13,0)</f>
        <v>45884</v>
      </c>
      <c r="O140" s="15" t="str">
        <f>VLOOKUP(B140,Overall!B:AA,14,0)</f>
        <v>UG/PG</v>
      </c>
      <c r="P140" s="15" t="str">
        <f>VLOOKUP(B140,Overall!B:AA,15,0)</f>
        <v>Elective</v>
      </c>
      <c r="Q140" s="15" t="str">
        <f>VLOOKUP(B140,Overall!B:AA,16,0)</f>
        <v>Yes</v>
      </c>
      <c r="R140" s="14" t="str">
        <f>VLOOKUP(B140,Overall!B:AA,17,0)</f>
        <v>Manufacturing Processes and Technology</v>
      </c>
      <c r="S140" s="20" t="str">
        <f>VLOOKUP(B140,Overall!B:AA,18,0)</f>
        <v>https://onlinecourses.nptel.ac.in/noc25_me130/preview</v>
      </c>
      <c r="T140" s="14" t="str">
        <f>VLOOKUP(B140,Overall!B:AA,19,0)</f>
        <v>noc25_me130</v>
      </c>
      <c r="U140" s="18" t="str">
        <f>VLOOKUP(B140,Overall!B:AA,20,0)</f>
        <v>https://onlinecourses.nptel.ac.in/noc24_me130/preview</v>
      </c>
      <c r="V140" s="18" t="str">
        <f>VLOOKUP(B140,Overall!B:AA,21,0)</f>
        <v>https://onlinecourses.nptel.ac.in/noc24_me130/preview</v>
      </c>
      <c r="W140" s="14" t="str">
        <f>VLOOKUP(B140,Overall!B:AA,22,0)</f>
        <v>noc24_me130</v>
      </c>
      <c r="X140" s="20" t="str">
        <f>VLOOKUP(B140,Overall!B:AA,23,0)</f>
        <v>https://nptel.ac.in/courses/112104312</v>
      </c>
      <c r="Y140" s="19" t="str">
        <f>VLOOKUP(B140,Overall!B:AA,24,0)</f>
        <v>https://nptel.ac.in/courses/112104312</v>
      </c>
      <c r="Z140" s="14">
        <f>VLOOKUP(B140,Overall!B:AA,25,0)</f>
        <v>112104312</v>
      </c>
      <c r="AA140" s="14"/>
    </row>
    <row r="141" spans="1:27" x14ac:dyDescent="0.25">
      <c r="A141" s="45">
        <v>140</v>
      </c>
      <c r="B141" s="14" t="s">
        <v>3986</v>
      </c>
      <c r="C141" s="14" t="str">
        <f>VLOOKUP(B141,Overall!B:AA,2,0)</f>
        <v>Mechanical Engineering</v>
      </c>
      <c r="D141" s="14" t="str">
        <f>VLOOKUP(B141,Overall!B:AA,3,0)</f>
        <v>Computational Fluid Dynamics and Heat Transfer</v>
      </c>
      <c r="E141" s="14" t="str">
        <f>VLOOKUP(B141,Overall!B:AA,4,0)</f>
        <v>Prof. Gautam Biswas</v>
      </c>
      <c r="F141" s="15" t="str">
        <f>VLOOKUP(B141,Overall!B:AA,5,0)</f>
        <v>IIT Kanpur</v>
      </c>
      <c r="G141" s="15" t="str">
        <f>VLOOKUP(B141,Overall!B:AA,6,0)</f>
        <v>IIT Kanpur</v>
      </c>
      <c r="H141" s="16" t="str">
        <f>VLOOKUP(B141,Overall!B:AA,7,0)</f>
        <v>12 Weeks</v>
      </c>
      <c r="I141" s="15" t="str">
        <f>VLOOKUP(B141,Overall!B:AA,8,0)</f>
        <v>Rerun</v>
      </c>
      <c r="J141" s="17">
        <f>VLOOKUP(B141,Overall!B:AA,9,0)</f>
        <v>45859</v>
      </c>
      <c r="K141" s="17">
        <f>VLOOKUP(B141,Overall!B:AA,10,0)</f>
        <v>45940</v>
      </c>
      <c r="L141" s="17">
        <f>VLOOKUP(B141,Overall!B:AA,11,0)</f>
        <v>45956</v>
      </c>
      <c r="M141" s="17">
        <f>VLOOKUP(B141,Overall!B:AA,12,0)</f>
        <v>45866</v>
      </c>
      <c r="N141" s="17">
        <f>VLOOKUP(B141,Overall!B:AA,13,0)</f>
        <v>45884</v>
      </c>
      <c r="O141" s="15" t="str">
        <f>VLOOKUP(B141,Overall!B:AA,14,0)</f>
        <v>UG/PG</v>
      </c>
      <c r="P141" s="15" t="str">
        <f>VLOOKUP(B141,Overall!B:AA,15,0)</f>
        <v>Elective</v>
      </c>
      <c r="Q141" s="15" t="str">
        <f>VLOOKUP(B141,Overall!B:AA,16,0)</f>
        <v>Yes</v>
      </c>
      <c r="R141" s="14" t="str">
        <f>VLOOKUP(B141,Overall!B:AA,17,0)</f>
        <v>Computational Thermo Fluids</v>
      </c>
      <c r="S141" s="20" t="str">
        <f>VLOOKUP(B141,Overall!B:AA,18,0)</f>
        <v>https://onlinecourses.nptel.ac.in/noc25_me131/preview</v>
      </c>
      <c r="T141" s="14" t="str">
        <f>VLOOKUP(B141,Overall!B:AA,19,0)</f>
        <v>noc25_me131</v>
      </c>
      <c r="U141" s="18" t="str">
        <f>VLOOKUP(B141,Overall!B:AA,20,0)</f>
        <v>https://onlinecourses.nptel.ac.in/noc24_me131/preview</v>
      </c>
      <c r="V141" s="18" t="str">
        <f>VLOOKUP(B141,Overall!B:AA,21,0)</f>
        <v>https://onlinecourses.nptel.ac.in/noc24_me131/preview</v>
      </c>
      <c r="W141" s="14" t="str">
        <f>VLOOKUP(B141,Overall!B:AA,22,0)</f>
        <v>noc24_me131</v>
      </c>
      <c r="X141" s="20" t="str">
        <f>VLOOKUP(B141,Overall!B:AA,23,0)</f>
        <v>https://nptel.ac.in/courses/112104302</v>
      </c>
      <c r="Y141" s="19" t="str">
        <f>VLOOKUP(B141,Overall!B:AA,24,0)</f>
        <v>https://nptel.ac.in/courses/112104302</v>
      </c>
      <c r="Z141" s="14">
        <f>VLOOKUP(B141,Overall!B:AA,25,0)</f>
        <v>112104302</v>
      </c>
      <c r="AA141" s="14"/>
    </row>
    <row r="142" spans="1:27" x14ac:dyDescent="0.25">
      <c r="A142" s="45">
        <v>141</v>
      </c>
      <c r="B142" s="14" t="s">
        <v>4069</v>
      </c>
      <c r="C142" s="14" t="str">
        <f>VLOOKUP(B142,Overall!B:AA,2,0)</f>
        <v>Mechanical Engineering</v>
      </c>
      <c r="D142" s="14" t="str">
        <f>VLOOKUP(B142,Overall!B:AA,3,0)</f>
        <v>Aircraft Propulsion</v>
      </c>
      <c r="E142" s="14" t="str">
        <f>VLOOKUP(B142,Overall!B:AA,4,0)</f>
        <v>Prof. Vinayak N. Kulkarni</v>
      </c>
      <c r="F142" s="15" t="str">
        <f>VLOOKUP(B142,Overall!B:AA,5,0)</f>
        <v>IIT Guwahati</v>
      </c>
      <c r="G142" s="15" t="str">
        <f>VLOOKUP(B142,Overall!B:AA,6,0)</f>
        <v>IIT Guwahati</v>
      </c>
      <c r="H142" s="16" t="str">
        <f>VLOOKUP(B142,Overall!B:AA,7,0)</f>
        <v>12 Weeks</v>
      </c>
      <c r="I142" s="15" t="str">
        <f>VLOOKUP(B142,Overall!B:AA,8,0)</f>
        <v>Rerun</v>
      </c>
      <c r="J142" s="17">
        <f>VLOOKUP(B142,Overall!B:AA,9,0)</f>
        <v>45859</v>
      </c>
      <c r="K142" s="17">
        <f>VLOOKUP(B142,Overall!B:AA,10,0)</f>
        <v>45940</v>
      </c>
      <c r="L142" s="17">
        <f>VLOOKUP(B142,Overall!B:AA,11,0)</f>
        <v>45956</v>
      </c>
      <c r="M142" s="17">
        <f>VLOOKUP(B142,Overall!B:AA,12,0)</f>
        <v>45866</v>
      </c>
      <c r="N142" s="17">
        <f>VLOOKUP(B142,Overall!B:AA,13,0)</f>
        <v>45884</v>
      </c>
      <c r="O142" s="15" t="str">
        <f>VLOOKUP(B142,Overall!B:AA,14,0)</f>
        <v>UG/PG</v>
      </c>
      <c r="P142" s="15" t="str">
        <f>VLOOKUP(B142,Overall!B:AA,15,0)</f>
        <v>Core</v>
      </c>
      <c r="Q142" s="15" t="str">
        <f>VLOOKUP(B142,Overall!B:AA,16,0)</f>
        <v>Yes</v>
      </c>
      <c r="R142" s="14" t="str">
        <f>VLOOKUP(B142,Overall!B:AA,17,0)</f>
        <v>Propulsion
Energy Systems</v>
      </c>
      <c r="S142" s="20" t="str">
        <f>VLOOKUP(B142,Overall!B:AA,18,0)</f>
        <v>https://onlinecourses.nptel.ac.in/noc25_me147/preview</v>
      </c>
      <c r="T142" s="14" t="str">
        <f>VLOOKUP(B142,Overall!B:AA,19,0)</f>
        <v>noc25_me147</v>
      </c>
      <c r="U142" s="18" t="str">
        <f>VLOOKUP(B142,Overall!B:AA,20,0)</f>
        <v>https://onlinecourses.nptel.ac.in/noc24_me96/preview</v>
      </c>
      <c r="V142" s="18" t="str">
        <f>VLOOKUP(B142,Overall!B:AA,21,0)</f>
        <v>https://onlinecourses.nptel.ac.in/noc24_me96/preview</v>
      </c>
      <c r="W142" s="14" t="str">
        <f>VLOOKUP(B142,Overall!B:AA,22,0)</f>
        <v>noc24_me96</v>
      </c>
      <c r="X142" s="20" t="str">
        <f>VLOOKUP(B142,Overall!B:AA,23,0)</f>
        <v>https://nptel.ac.in/courses/112103281</v>
      </c>
      <c r="Y142" s="19" t="str">
        <f>VLOOKUP(B142,Overall!B:AA,24,0)</f>
        <v>https://nptel.ac.in/courses/112103281</v>
      </c>
      <c r="Z142" s="14">
        <f>VLOOKUP(B142,Overall!B:AA,25,0)</f>
        <v>112103281</v>
      </c>
      <c r="AA142" s="14"/>
    </row>
    <row r="143" spans="1:27" x14ac:dyDescent="0.25">
      <c r="A143" s="45">
        <v>142</v>
      </c>
      <c r="B143" s="14" t="s">
        <v>4234</v>
      </c>
      <c r="C143" s="14" t="str">
        <f>VLOOKUP(B143,Overall!B:AA,2,0)</f>
        <v>Mechanical Engineering, Chemical Engineering</v>
      </c>
      <c r="D143" s="14" t="str">
        <f>VLOOKUP(B143,Overall!B:AA,3,0)</f>
        <v>Sustainable Energy Technology</v>
      </c>
      <c r="E143" s="14" t="str">
        <f>VLOOKUP(B143,Overall!B:AA,4,0)</f>
        <v>Prof. Sayak Banerjee</v>
      </c>
      <c r="F143" s="15" t="str">
        <f>VLOOKUP(B143,Overall!B:AA,5,0)</f>
        <v>IIT Hyderabad</v>
      </c>
      <c r="G143" s="15" t="str">
        <f>VLOOKUP(B143,Overall!B:AA,6,0)</f>
        <v>IIT Madras</v>
      </c>
      <c r="H143" s="16" t="str">
        <f>VLOOKUP(B143,Overall!B:AA,7,0)</f>
        <v>12 Weeks</v>
      </c>
      <c r="I143" s="15" t="str">
        <f>VLOOKUP(B143,Overall!B:AA,8,0)</f>
        <v>Rerun</v>
      </c>
      <c r="J143" s="17">
        <f>VLOOKUP(B143,Overall!B:AA,9,0)</f>
        <v>45859</v>
      </c>
      <c r="K143" s="17">
        <f>VLOOKUP(B143,Overall!B:AA,10,0)</f>
        <v>45940</v>
      </c>
      <c r="L143" s="17">
        <f>VLOOKUP(B143,Overall!B:AA,11,0)</f>
        <v>45956</v>
      </c>
      <c r="M143" s="17">
        <f>VLOOKUP(B143,Overall!B:AA,12,0)</f>
        <v>45866</v>
      </c>
      <c r="N143" s="17">
        <f>VLOOKUP(B143,Overall!B:AA,13,0)</f>
        <v>45884</v>
      </c>
      <c r="O143" s="15" t="str">
        <f>VLOOKUP(B143,Overall!B:AA,14,0)</f>
        <v>UG/PG</v>
      </c>
      <c r="P143" s="15" t="str">
        <f>VLOOKUP(B143,Overall!B:AA,15,0)</f>
        <v>Elective</v>
      </c>
      <c r="Q143" s="15" t="str">
        <f>VLOOKUP(B143,Overall!B:AA,16,0)</f>
        <v>Yes</v>
      </c>
      <c r="R143" s="14" t="str">
        <f>VLOOKUP(B143,Overall!B:AA,17,0)</f>
        <v>Energy and Environment</v>
      </c>
      <c r="S143" s="20" t="str">
        <f>VLOOKUP(B143,Overall!B:AA,18,0)</f>
        <v>https://onlinecourses.nptel.ac.in/noc25_me178/preview</v>
      </c>
      <c r="T143" s="14" t="str">
        <f>VLOOKUP(B143,Overall!B:AA,19,0)</f>
        <v>noc25_me178</v>
      </c>
      <c r="U143" s="18" t="str">
        <f>VLOOKUP(B143,Overall!B:AA,20,0)</f>
        <v>https://onlinecourses.nptel.ac.in/noc24_me144/preview</v>
      </c>
      <c r="V143" s="18" t="str">
        <f>VLOOKUP(B143,Overall!B:AA,21,0)</f>
        <v>https://onlinecourses.nptel.ac.in/noc24_me144/preview</v>
      </c>
      <c r="W143" s="14" t="str">
        <f>VLOOKUP(B143,Overall!B:AA,22,0)</f>
        <v>noc24_me144</v>
      </c>
      <c r="X143" s="20" t="str">
        <f>VLOOKUP(B143,Overall!B:AA,23,0)</f>
        <v>https://nptel.ac.in/courses/112106318</v>
      </c>
      <c r="Y143" s="19" t="str">
        <f>VLOOKUP(B143,Overall!B:AA,24,0)</f>
        <v>https://nptel.ac.in/courses/112106318</v>
      </c>
      <c r="Z143" s="14">
        <f>VLOOKUP(B143,Overall!B:AA,25,0)</f>
        <v>112106318</v>
      </c>
      <c r="AA143" s="14"/>
    </row>
    <row r="144" spans="1:27" x14ac:dyDescent="0.25">
      <c r="A144" s="45">
        <v>143</v>
      </c>
      <c r="B144" s="14" t="s">
        <v>4239</v>
      </c>
      <c r="C144" s="14" t="str">
        <f>VLOOKUP(B144,Overall!B:AA,2,0)</f>
        <v>Mechanical Engineering, Electronics and Electrical Engineering</v>
      </c>
      <c r="D144" s="14" t="str">
        <f>VLOOKUP(B144,Overall!B:AA,3,0)</f>
        <v>Design of Mechatronic Systems</v>
      </c>
      <c r="E144" s="14" t="str">
        <f>VLOOKUP(B144,Overall!B:AA,4,0)</f>
        <v>Prof. Prasanna Gandhi</v>
      </c>
      <c r="F144" s="15" t="str">
        <f>VLOOKUP(B144,Overall!B:AA,5,0)</f>
        <v>IIT Bombay</v>
      </c>
      <c r="G144" s="15" t="str">
        <f>VLOOKUP(B144,Overall!B:AA,6,0)</f>
        <v>IIT Bombay</v>
      </c>
      <c r="H144" s="16" t="str">
        <f>VLOOKUP(B144,Overall!B:AA,7,0)</f>
        <v>12 Weeks</v>
      </c>
      <c r="I144" s="15" t="str">
        <f>VLOOKUP(B144,Overall!B:AA,8,0)</f>
        <v>Rerun</v>
      </c>
      <c r="J144" s="17">
        <f>VLOOKUP(B144,Overall!B:AA,9,0)</f>
        <v>45859</v>
      </c>
      <c r="K144" s="17">
        <f>VLOOKUP(B144,Overall!B:AA,10,0)</f>
        <v>45940</v>
      </c>
      <c r="L144" s="17">
        <f>VLOOKUP(B144,Overall!B:AA,11,0)</f>
        <v>45956</v>
      </c>
      <c r="M144" s="17">
        <f>VLOOKUP(B144,Overall!B:AA,12,0)</f>
        <v>45866</v>
      </c>
      <c r="N144" s="17">
        <f>VLOOKUP(B144,Overall!B:AA,13,0)</f>
        <v>45884</v>
      </c>
      <c r="O144" s="15" t="str">
        <f>VLOOKUP(B144,Overall!B:AA,14,0)</f>
        <v>UG/PG</v>
      </c>
      <c r="P144" s="15" t="str">
        <f>VLOOKUP(B144,Overall!B:AA,15,0)</f>
        <v>Elective</v>
      </c>
      <c r="Q144" s="15" t="str">
        <f>VLOOKUP(B144,Overall!B:AA,16,0)</f>
        <v>Yes</v>
      </c>
      <c r="R144" s="14" t="str">
        <f>VLOOKUP(B144,Overall!B:AA,17,0)</f>
        <v>Manufacturing Processes and Technology
Robotics
Product Design</v>
      </c>
      <c r="S144" s="20" t="str">
        <f>VLOOKUP(B144,Overall!B:AA,18,0)</f>
        <v>https://onlinecourses.nptel.ac.in/noc25_me179/preview</v>
      </c>
      <c r="T144" s="14" t="str">
        <f>VLOOKUP(B144,Overall!B:AA,19,0)</f>
        <v>noc25_me179</v>
      </c>
      <c r="U144" s="18" t="str">
        <f>VLOOKUP(B144,Overall!B:AA,20,0)</f>
        <v>https://onlinecourses.nptel.ac.in/noc24_me120/preview</v>
      </c>
      <c r="V144" s="18" t="str">
        <f>VLOOKUP(B144,Overall!B:AA,21,0)</f>
        <v>https://onlinecourses.nptel.ac.in/noc24_me120/preview</v>
      </c>
      <c r="W144" s="14" t="str">
        <f>VLOOKUP(B144,Overall!B:AA,22,0)</f>
        <v>noc24_me120</v>
      </c>
      <c r="X144" s="20" t="str">
        <f>VLOOKUP(B144,Overall!B:AA,23,0)</f>
        <v>https://nptel.ac.in/courses/112101304</v>
      </c>
      <c r="Y144" s="19" t="str">
        <f>VLOOKUP(B144,Overall!B:AA,24,0)</f>
        <v>https://nptel.ac.in/courses/112101304</v>
      </c>
      <c r="Z144" s="14">
        <f>VLOOKUP(B144,Overall!B:AA,25,0)</f>
        <v>112101304</v>
      </c>
      <c r="AA144" s="14"/>
    </row>
    <row r="145" spans="1:27" x14ac:dyDescent="0.25">
      <c r="A145" s="45">
        <v>144</v>
      </c>
      <c r="B145" s="14" t="s">
        <v>4246</v>
      </c>
      <c r="C145" s="14" t="str">
        <f>VLOOKUP(B145,Overall!B:AA,2,0)</f>
        <v>Mechanical Engineering, Material Science, Aerospace Engineering, Automotive Engineering, Civil Engineering.</v>
      </c>
      <c r="D145" s="14" t="str">
        <f>VLOOKUP(B145,Overall!B:AA,3,0)</f>
        <v>Design of Precision Machines</v>
      </c>
      <c r="E145" s="14" t="str">
        <f>VLOOKUP(B145,Overall!B:AA,4,0)</f>
        <v>Prof. Jitendra P. Khatait</v>
      </c>
      <c r="F145" s="15" t="str">
        <f>VLOOKUP(B145,Overall!B:AA,5,0)</f>
        <v>IIT Delhi</v>
      </c>
      <c r="G145" s="15" t="str">
        <f>VLOOKUP(B145,Overall!B:AA,6,0)</f>
        <v>IIT Delhi</v>
      </c>
      <c r="H145" s="16" t="str">
        <f>VLOOKUP(B145,Overall!B:AA,7,0)</f>
        <v>12 Weeks</v>
      </c>
      <c r="I145" s="15" t="str">
        <f>VLOOKUP(B145,Overall!B:AA,8,0)</f>
        <v>New</v>
      </c>
      <c r="J145" s="17">
        <f>VLOOKUP(B145,Overall!B:AA,9,0)</f>
        <v>45859</v>
      </c>
      <c r="K145" s="17">
        <f>VLOOKUP(B145,Overall!B:AA,10,0)</f>
        <v>45940</v>
      </c>
      <c r="L145" s="17">
        <f>VLOOKUP(B145,Overall!B:AA,11,0)</f>
        <v>45956</v>
      </c>
      <c r="M145" s="17">
        <f>VLOOKUP(B145,Overall!B:AA,12,0)</f>
        <v>45866</v>
      </c>
      <c r="N145" s="17">
        <f>VLOOKUP(B145,Overall!B:AA,13,0)</f>
        <v>45884</v>
      </c>
      <c r="O145" s="15" t="str">
        <f>VLOOKUP(B145,Overall!B:AA,14,0)</f>
        <v>UG/PG</v>
      </c>
      <c r="P145" s="15" t="str">
        <f>VLOOKUP(B145,Overall!B:AA,15,0)</f>
        <v>Elective</v>
      </c>
      <c r="Q145" s="15" t="str">
        <f>VLOOKUP(B145,Overall!B:AA,16,0)</f>
        <v>Yes</v>
      </c>
      <c r="R145" s="14" t="str">
        <f>VLOOKUP(B145,Overall!B:AA,17,0)</f>
        <v>Environment
Structural Analysis
Construction Materials Technology
Structural Design
Product Design</v>
      </c>
      <c r="S145" s="20" t="str">
        <f>VLOOKUP(B145,Overall!B:AA,18,0)</f>
        <v>https://onlinecourses.nptel.ac.in/noc25_me180/preview</v>
      </c>
      <c r="T145" s="14" t="str">
        <f>VLOOKUP(B145,Overall!B:AA,19,0)</f>
        <v>noc25_me180</v>
      </c>
      <c r="U145" s="14">
        <f>VLOOKUP(B145,Overall!B:AA,20,0)</f>
        <v>0</v>
      </c>
      <c r="V145" s="14">
        <f>VLOOKUP(B145,Overall!B:AA,21,0)</f>
        <v>0</v>
      </c>
      <c r="W145" s="14">
        <f>VLOOKUP(B145,Overall!B:AA,22,0)</f>
        <v>0</v>
      </c>
      <c r="X145" s="20" t="str">
        <f>VLOOKUP(B145,Overall!B:AA,23,0)</f>
        <v>https://nptel.ac.in/courses/112102773</v>
      </c>
      <c r="Y145" s="19" t="str">
        <f>VLOOKUP(B145,Overall!B:AA,24,0)</f>
        <v>https://nptel.ac.in/courses/112102773</v>
      </c>
      <c r="Z145" s="14" t="str">
        <f>VLOOKUP(B145,Overall!B:AA,25,0)</f>
        <v>112102773</v>
      </c>
      <c r="AA145" s="14"/>
    </row>
    <row r="146" spans="1:27" x14ac:dyDescent="0.25">
      <c r="A146" s="45">
        <v>145</v>
      </c>
      <c r="B146" s="14" t="s">
        <v>4265</v>
      </c>
      <c r="C146" s="14" t="str">
        <f>VLOOKUP(B146,Overall!B:AA,2,0)</f>
        <v>Mechanical/Chemical/Aerospace</v>
      </c>
      <c r="D146" s="14" t="str">
        <f>VLOOKUP(B146,Overall!B:AA,3,0)</f>
        <v>Theory of Fire Propagation (Fire Dynamics)</v>
      </c>
      <c r="E146" s="14" t="str">
        <f>VLOOKUP(B146,Overall!B:AA,4,0)</f>
        <v>Prof. V. Raghavan</v>
      </c>
      <c r="F146" s="15" t="str">
        <f>VLOOKUP(B146,Overall!B:AA,5,0)</f>
        <v>IIT Madras</v>
      </c>
      <c r="G146" s="15" t="str">
        <f>VLOOKUP(B146,Overall!B:AA,6,0)</f>
        <v>IIT Madras</v>
      </c>
      <c r="H146" s="16" t="str">
        <f>VLOOKUP(B146,Overall!B:AA,7,0)</f>
        <v>12 Weeks</v>
      </c>
      <c r="I146" s="15" t="str">
        <f>VLOOKUP(B146,Overall!B:AA,8,0)</f>
        <v>Rerun</v>
      </c>
      <c r="J146" s="17">
        <f>VLOOKUP(B146,Overall!B:AA,9,0)</f>
        <v>45859</v>
      </c>
      <c r="K146" s="17">
        <f>VLOOKUP(B146,Overall!B:AA,10,0)</f>
        <v>45940</v>
      </c>
      <c r="L146" s="17">
        <f>VLOOKUP(B146,Overall!B:AA,11,0)</f>
        <v>45956</v>
      </c>
      <c r="M146" s="17">
        <f>VLOOKUP(B146,Overall!B:AA,12,0)</f>
        <v>45866</v>
      </c>
      <c r="N146" s="17">
        <f>VLOOKUP(B146,Overall!B:AA,13,0)</f>
        <v>45884</v>
      </c>
      <c r="O146" s="15" t="str">
        <f>VLOOKUP(B146,Overall!B:AA,14,0)</f>
        <v>PG</v>
      </c>
      <c r="P146" s="15" t="str">
        <f>VLOOKUP(B146,Overall!B:AA,15,0)</f>
        <v>Elective</v>
      </c>
      <c r="Q146" s="15" t="str">
        <f>VLOOKUP(B146,Overall!B:AA,16,0)</f>
        <v>Yes</v>
      </c>
      <c r="R146" s="14">
        <f>VLOOKUP(B146,Overall!B:AA,17,0)</f>
        <v>0</v>
      </c>
      <c r="S146" s="20" t="str">
        <f>VLOOKUP(B146,Overall!B:AA,18,0)</f>
        <v>https://onlinecourses.nptel.ac.in/noc25_me183/preview</v>
      </c>
      <c r="T146" s="14" t="str">
        <f>VLOOKUP(B146,Overall!B:AA,19,0)</f>
        <v>noc25_me183</v>
      </c>
      <c r="U146" s="18" t="str">
        <f>VLOOKUP(B146,Overall!B:AA,20,0)</f>
        <v>https://onlinecourses.nptel.ac.in/noc24_me147/preview</v>
      </c>
      <c r="V146" s="18" t="str">
        <f>VLOOKUP(B146,Overall!B:AA,21,0)</f>
        <v>https://onlinecourses.nptel.ac.in/noc24_me147/preview</v>
      </c>
      <c r="W146" s="14" t="str">
        <f>VLOOKUP(B146,Overall!B:AA,22,0)</f>
        <v>noc24_me147</v>
      </c>
      <c r="X146" s="20" t="str">
        <f>VLOOKUP(B146,Overall!B:AA,23,0)</f>
        <v>https://nptel.ac.in/courses/112106321</v>
      </c>
      <c r="Y146" s="19" t="str">
        <f>VLOOKUP(B146,Overall!B:AA,24,0)</f>
        <v>https://nptel.ac.in/courses/112106321</v>
      </c>
      <c r="Z146" s="14">
        <f>VLOOKUP(B146,Overall!B:AA,25,0)</f>
        <v>112106321</v>
      </c>
      <c r="AA146" s="14"/>
    </row>
    <row r="147" spans="1:27" x14ac:dyDescent="0.25">
      <c r="A147" s="45">
        <v>146</v>
      </c>
      <c r="B147" s="14" t="s">
        <v>4306</v>
      </c>
      <c r="C147" s="14" t="str">
        <f>VLOOKUP(B147,Overall!B:AA,2,0)</f>
        <v>Metallurgical and Materials Engineering</v>
      </c>
      <c r="D147" s="14" t="str">
        <f>VLOOKUP(B147,Overall!B:AA,3,0)</f>
        <v>Thermodynamics and Kinetics of Materials</v>
      </c>
      <c r="E147" s="14" t="str">
        <f>VLOOKUP(B147,Overall!B:AA,4,0)</f>
        <v>Prof. Saswata Bhattacharya</v>
      </c>
      <c r="F147" s="15" t="str">
        <f>VLOOKUP(B147,Overall!B:AA,5,0)</f>
        <v>IIT Hyderabad</v>
      </c>
      <c r="G147" s="15" t="str">
        <f>VLOOKUP(B147,Overall!B:AA,6,0)</f>
        <v>IIT Madras</v>
      </c>
      <c r="H147" s="16" t="str">
        <f>VLOOKUP(B147,Overall!B:AA,7,0)</f>
        <v>12 Weeks</v>
      </c>
      <c r="I147" s="15" t="str">
        <f>VLOOKUP(B147,Overall!B:AA,8,0)</f>
        <v>Rerun</v>
      </c>
      <c r="J147" s="17">
        <f>VLOOKUP(B147,Overall!B:AA,9,0)</f>
        <v>45859</v>
      </c>
      <c r="K147" s="17">
        <f>VLOOKUP(B147,Overall!B:AA,10,0)</f>
        <v>45940</v>
      </c>
      <c r="L147" s="17">
        <f>VLOOKUP(B147,Overall!B:AA,11,0)</f>
        <v>45956</v>
      </c>
      <c r="M147" s="17">
        <f>VLOOKUP(B147,Overall!B:AA,12,0)</f>
        <v>45866</v>
      </c>
      <c r="N147" s="17">
        <f>VLOOKUP(B147,Overall!B:AA,13,0)</f>
        <v>45884</v>
      </c>
      <c r="O147" s="15" t="str">
        <f>VLOOKUP(B147,Overall!B:AA,14,0)</f>
        <v>UG/PG</v>
      </c>
      <c r="P147" s="15" t="str">
        <f>VLOOKUP(B147,Overall!B:AA,15,0)</f>
        <v>Core</v>
      </c>
      <c r="Q147" s="15" t="str">
        <f>VLOOKUP(B147,Overall!B:AA,16,0)</f>
        <v>Yes</v>
      </c>
      <c r="R147" s="14" t="str">
        <f>VLOOKUP(B147,Overall!B:AA,17,0)</f>
        <v>Minor in Metallurgy
Minor in Materials Science</v>
      </c>
      <c r="S147" s="20" t="str">
        <f>VLOOKUP(B147,Overall!B:AA,18,0)</f>
        <v>https://onlinecourses.nptel.ac.in/noc25_mm47/preview</v>
      </c>
      <c r="T147" s="14" t="str">
        <f>VLOOKUP(B147,Overall!B:AA,19,0)</f>
        <v>noc25_mm47</v>
      </c>
      <c r="U147" s="18" t="str">
        <f>VLOOKUP(B147,Overall!B:AA,20,0)</f>
        <v>https://onlinecourses.nptel.ac.in/noc24_mm44/preview</v>
      </c>
      <c r="V147" s="18" t="str">
        <f>VLOOKUP(B147,Overall!B:AA,21,0)</f>
        <v>https://onlinecourses.nptel.ac.in/noc24_mm44/preview</v>
      </c>
      <c r="W147" s="14" t="str">
        <f>VLOOKUP(B147,Overall!B:AA,22,0)</f>
        <v>noc24_mm44</v>
      </c>
      <c r="X147" s="20" t="str">
        <f>VLOOKUP(B147,Overall!B:AA,23,0)</f>
        <v>https://nptel.ac.in/courses/113106109</v>
      </c>
      <c r="Y147" s="19" t="str">
        <f>VLOOKUP(B147,Overall!B:AA,24,0)</f>
        <v>https://nptel.ac.in/courses/113106109</v>
      </c>
      <c r="Z147" s="14">
        <f>VLOOKUP(B147,Overall!B:AA,25,0)</f>
        <v>113106109</v>
      </c>
      <c r="AA147" s="14"/>
    </row>
    <row r="148" spans="1:27" x14ac:dyDescent="0.25">
      <c r="A148" s="45">
        <v>147</v>
      </c>
      <c r="B148" s="14" t="s">
        <v>4318</v>
      </c>
      <c r="C148" s="14" t="str">
        <f>VLOOKUP(B148,Overall!B:AA,2,0)</f>
        <v>Metallurgical and Materials Engineering</v>
      </c>
      <c r="D148" s="14" t="str">
        <f>VLOOKUP(B148,Overall!B:AA,3,0)</f>
        <v>Mechanical Behavior of Materials</v>
      </c>
      <c r="E148" s="14" t="str">
        <f>VLOOKUP(B148,Overall!B:AA,4,0)</f>
        <v>Prof. S. Sankaran</v>
      </c>
      <c r="F148" s="15" t="str">
        <f>VLOOKUP(B148,Overall!B:AA,5,0)</f>
        <v>IIT Madras</v>
      </c>
      <c r="G148" s="15" t="str">
        <f>VLOOKUP(B148,Overall!B:AA,6,0)</f>
        <v>IIT Madras</v>
      </c>
      <c r="H148" s="16" t="str">
        <f>VLOOKUP(B148,Overall!B:AA,7,0)</f>
        <v>12 Weeks</v>
      </c>
      <c r="I148" s="15" t="str">
        <f>VLOOKUP(B148,Overall!B:AA,8,0)</f>
        <v>Rerun</v>
      </c>
      <c r="J148" s="17">
        <f>VLOOKUP(B148,Overall!B:AA,9,0)</f>
        <v>45859</v>
      </c>
      <c r="K148" s="17">
        <f>VLOOKUP(B148,Overall!B:AA,10,0)</f>
        <v>45940</v>
      </c>
      <c r="L148" s="17">
        <f>VLOOKUP(B148,Overall!B:AA,11,0)</f>
        <v>45956</v>
      </c>
      <c r="M148" s="17">
        <f>VLOOKUP(B148,Overall!B:AA,12,0)</f>
        <v>45866</v>
      </c>
      <c r="N148" s="17">
        <f>VLOOKUP(B148,Overall!B:AA,13,0)</f>
        <v>45884</v>
      </c>
      <c r="O148" s="15" t="str">
        <f>VLOOKUP(B148,Overall!B:AA,14,0)</f>
        <v>UG/PG</v>
      </c>
      <c r="P148" s="15" t="str">
        <f>VLOOKUP(B148,Overall!B:AA,15,0)</f>
        <v>Core</v>
      </c>
      <c r="Q148" s="15" t="str">
        <f>VLOOKUP(B148,Overall!B:AA,16,0)</f>
        <v>Yes</v>
      </c>
      <c r="R148" s="14" t="str">
        <f>VLOOKUP(B148,Overall!B:AA,17,0)</f>
        <v>Minor in Metallurgy</v>
      </c>
      <c r="S148" s="20" t="str">
        <f>VLOOKUP(B148,Overall!B:AA,18,0)</f>
        <v>https://onlinecourses.nptel.ac.in/noc25_mm49/preview</v>
      </c>
      <c r="T148" s="14" t="str">
        <f>VLOOKUP(B148,Overall!B:AA,19,0)</f>
        <v>noc25_mm49</v>
      </c>
      <c r="U148" s="18" t="str">
        <f>VLOOKUP(B148,Overall!B:AA,20,0)</f>
        <v>https://onlinecourses.nptel.ac.in/noc23_mm38/preview</v>
      </c>
      <c r="V148" s="18" t="str">
        <f>VLOOKUP(B148,Overall!B:AA,21,0)</f>
        <v>https://onlinecourses.nptel.ac.in/noc23_mm38/preview</v>
      </c>
      <c r="W148" s="14" t="str">
        <f>VLOOKUP(B148,Overall!B:AA,22,0)</f>
        <v>noc23_mm38</v>
      </c>
      <c r="X148" s="20" t="str">
        <f>VLOOKUP(B148,Overall!B:AA,23,0)</f>
        <v>https://nptel.ac.in/courses/113106101</v>
      </c>
      <c r="Y148" s="19" t="str">
        <f>VLOOKUP(B148,Overall!B:AA,24,0)</f>
        <v>https://nptel.ac.in/courses/113106101</v>
      </c>
      <c r="Z148" s="14">
        <f>VLOOKUP(B148,Overall!B:AA,25,0)</f>
        <v>113106101</v>
      </c>
      <c r="AA148" s="14"/>
    </row>
    <row r="149" spans="1:27" x14ac:dyDescent="0.25">
      <c r="A149" s="45">
        <v>148</v>
      </c>
      <c r="B149" s="14" t="s">
        <v>4323</v>
      </c>
      <c r="C149" s="14" t="str">
        <f>VLOOKUP(B149,Overall!B:AA,2,0)</f>
        <v>Metallurgical and Materials Engineering</v>
      </c>
      <c r="D149" s="14" t="str">
        <f>VLOOKUP(B149,Overall!B:AA,3,0)</f>
        <v>X-ray Crystallography &amp; Diffraction</v>
      </c>
      <c r="E149" s="14" t="str">
        <f>VLOOKUP(B149,Overall!B:AA,4,0)</f>
        <v>Prof. Ranjit Kumar Ray,
Prof. Sankaran. S</v>
      </c>
      <c r="F149" s="15" t="str">
        <f>VLOOKUP(B149,Overall!B:AA,5,0)</f>
        <v>IIEST Shibpur</v>
      </c>
      <c r="G149" s="15" t="str">
        <f>VLOOKUP(B149,Overall!B:AA,6,0)</f>
        <v>IIT Madras</v>
      </c>
      <c r="H149" s="16" t="str">
        <f>VLOOKUP(B149,Overall!B:AA,7,0)</f>
        <v>12 Weeks</v>
      </c>
      <c r="I149" s="15" t="str">
        <f>VLOOKUP(B149,Overall!B:AA,8,0)</f>
        <v>Rerun</v>
      </c>
      <c r="J149" s="17">
        <f>VLOOKUP(B149,Overall!B:AA,9,0)</f>
        <v>45859</v>
      </c>
      <c r="K149" s="17">
        <f>VLOOKUP(B149,Overall!B:AA,10,0)</f>
        <v>45940</v>
      </c>
      <c r="L149" s="17">
        <f>VLOOKUP(B149,Overall!B:AA,11,0)</f>
        <v>45956</v>
      </c>
      <c r="M149" s="17">
        <f>VLOOKUP(B149,Overall!B:AA,12,0)</f>
        <v>45866</v>
      </c>
      <c r="N149" s="17">
        <f>VLOOKUP(B149,Overall!B:AA,13,0)</f>
        <v>45884</v>
      </c>
      <c r="O149" s="15" t="str">
        <f>VLOOKUP(B149,Overall!B:AA,14,0)</f>
        <v>UG</v>
      </c>
      <c r="P149" s="15" t="str">
        <f>VLOOKUP(B149,Overall!B:AA,15,0)</f>
        <v>Core</v>
      </c>
      <c r="Q149" s="15" t="str">
        <f>VLOOKUP(B149,Overall!B:AA,16,0)</f>
        <v>No</v>
      </c>
      <c r="R149" s="14" t="str">
        <f>VLOOKUP(B149,Overall!B:AA,17,0)</f>
        <v>Materials Characterization</v>
      </c>
      <c r="S149" s="20" t="str">
        <f>VLOOKUP(B149,Overall!B:AA,18,0)</f>
        <v>https://onlinecourses.nptel.ac.in/noc25_mm50/preview</v>
      </c>
      <c r="T149" s="14" t="str">
        <f>VLOOKUP(B149,Overall!B:AA,19,0)</f>
        <v>noc25_mm50</v>
      </c>
      <c r="U149" s="18" t="str">
        <f>VLOOKUP(B149,Overall!B:AA,20,0)</f>
        <v>https://onlinecourses.nptel.ac.in/noc23_mm39/preview</v>
      </c>
      <c r="V149" s="18" t="str">
        <f>VLOOKUP(B149,Overall!B:AA,21,0)</f>
        <v>https://onlinecourses.nptel.ac.in/noc23_mm39/preview</v>
      </c>
      <c r="W149" s="14" t="str">
        <f>VLOOKUP(B149,Overall!B:AA,22,0)</f>
        <v>noc23_mm39</v>
      </c>
      <c r="X149" s="20" t="str">
        <f>VLOOKUP(B149,Overall!B:AA,23,0)</f>
        <v>https://nptel.ac.in/courses/112106227</v>
      </c>
      <c r="Y149" s="19" t="str">
        <f>VLOOKUP(B149,Overall!B:AA,24,0)</f>
        <v>https://nptel.ac.in/courses/112106227</v>
      </c>
      <c r="Z149" s="14">
        <f>VLOOKUP(B149,Overall!B:AA,25,0)</f>
        <v>112106227</v>
      </c>
      <c r="AA149" s="14"/>
    </row>
    <row r="150" spans="1:27" x14ac:dyDescent="0.25">
      <c r="A150" s="45">
        <v>149</v>
      </c>
      <c r="B150" s="14" t="s">
        <v>4388</v>
      </c>
      <c r="C150" s="14" t="str">
        <f>VLOOKUP(B150,Overall!B:AA,2,0)</f>
        <v>Metallurgy and Material Science</v>
      </c>
      <c r="D150" s="14" t="str">
        <f>VLOOKUP(B150,Overall!B:AA,3,0)</f>
        <v>Materials Design for Electronic, Electromechanical and Optical Functions</v>
      </c>
      <c r="E150" s="14" t="str">
        <f>VLOOKUP(B150,Overall!B:AA,4,0)</f>
        <v>Prof. Pavan Nukala</v>
      </c>
      <c r="F150" s="15" t="str">
        <f>VLOOKUP(B150,Overall!B:AA,5,0)</f>
        <v>IISc Bangalore</v>
      </c>
      <c r="G150" s="15" t="str">
        <f>VLOOKUP(B150,Overall!B:AA,6,0)</f>
        <v>IISc Bangalore</v>
      </c>
      <c r="H150" s="16" t="str">
        <f>VLOOKUP(B150,Overall!B:AA,7,0)</f>
        <v>12 Weeks</v>
      </c>
      <c r="I150" s="15" t="str">
        <f>VLOOKUP(B150,Overall!B:AA,8,0)</f>
        <v>Rerun</v>
      </c>
      <c r="J150" s="17">
        <f>VLOOKUP(B150,Overall!B:AA,9,0)</f>
        <v>45859</v>
      </c>
      <c r="K150" s="17">
        <f>VLOOKUP(B150,Overall!B:AA,10,0)</f>
        <v>45940</v>
      </c>
      <c r="L150" s="17">
        <f>VLOOKUP(B150,Overall!B:AA,11,0)</f>
        <v>45956</v>
      </c>
      <c r="M150" s="17">
        <f>VLOOKUP(B150,Overall!B:AA,12,0)</f>
        <v>45866</v>
      </c>
      <c r="N150" s="17">
        <f>VLOOKUP(B150,Overall!B:AA,13,0)</f>
        <v>45884</v>
      </c>
      <c r="O150" s="15" t="str">
        <f>VLOOKUP(B150,Overall!B:AA,14,0)</f>
        <v>UG/PG</v>
      </c>
      <c r="P150" s="15" t="str">
        <f>VLOOKUP(B150,Overall!B:AA,15,0)</f>
        <v>Elective</v>
      </c>
      <c r="Q150" s="15" t="str">
        <f>VLOOKUP(B150,Overall!B:AA,16,0)</f>
        <v>Yes</v>
      </c>
      <c r="R150" s="14" t="str">
        <f>VLOOKUP(B150,Overall!B:AA,17,0)</f>
        <v>Electronic Materials</v>
      </c>
      <c r="S150" s="20" t="str">
        <f>VLOOKUP(B150,Overall!B:AA,18,0)</f>
        <v>https://onlinecourses.nptel.ac.in/noc25_mm63/preview</v>
      </c>
      <c r="T150" s="14" t="str">
        <f>VLOOKUP(B150,Overall!B:AA,19,0)</f>
        <v>noc25_mm63</v>
      </c>
      <c r="U150" s="18" t="str">
        <f>VLOOKUP(B150,Overall!B:AA,20,0)</f>
        <v>https://onlinecourses.nptel.ac.in/noc24_mm35/preview</v>
      </c>
      <c r="V150" s="18" t="str">
        <f>VLOOKUP(B150,Overall!B:AA,21,0)</f>
        <v>https://onlinecourses.nptel.ac.in/noc24_mm35/preview</v>
      </c>
      <c r="W150" s="14" t="str">
        <f>VLOOKUP(B150,Overall!B:AA,22,0)</f>
        <v>noc24_mm35</v>
      </c>
      <c r="X150" s="20" t="str">
        <f>VLOOKUP(B150,Overall!B:AA,23,0)</f>
        <v>https://nptel.ac.in/courses/113108515</v>
      </c>
      <c r="Y150" s="19" t="str">
        <f>VLOOKUP(B150,Overall!B:AA,24,0)</f>
        <v>https://nptel.ac.in/courses/113108515</v>
      </c>
      <c r="Z150" s="14">
        <f>VLOOKUP(B150,Overall!B:AA,25,0)</f>
        <v>113108515</v>
      </c>
      <c r="AA150" s="14"/>
    </row>
    <row r="151" spans="1:27" x14ac:dyDescent="0.25">
      <c r="A151" s="45">
        <v>150</v>
      </c>
      <c r="B151" s="14" t="s">
        <v>4433</v>
      </c>
      <c r="C151" s="14" t="str">
        <f>VLOOKUP(B151,Overall!B:AA,2,0)</f>
        <v>Multi-disciplinary (students of all engineering specializations
and practicing professionals, including policy makers, will
find the course useful)</v>
      </c>
      <c r="D151" s="14" t="str">
        <f>VLOOKUP(B151,Overall!B:AA,3,0)</f>
        <v>Introduction to Infrastructure Asset Management</v>
      </c>
      <c r="E151" s="14" t="str">
        <f>VLOOKUP(B151,Overall!B:AA,4,0)</f>
        <v>Prof. Sudhir Misra,
Prof. Chirag Kothari</v>
      </c>
      <c r="F151" s="15" t="str">
        <f>VLOOKUP(B151,Overall!B:AA,5,0)</f>
        <v>IIT Kanpur</v>
      </c>
      <c r="G151" s="15" t="str">
        <f>VLOOKUP(B151,Overall!B:AA,6,0)</f>
        <v>IIT Kanpur</v>
      </c>
      <c r="H151" s="16" t="str">
        <f>VLOOKUP(B151,Overall!B:AA,7,0)</f>
        <v>8 Weeks</v>
      </c>
      <c r="I151" s="15" t="str">
        <f>VLOOKUP(B151,Overall!B:AA,8,0)</f>
        <v>New</v>
      </c>
      <c r="J151" s="17">
        <f>VLOOKUP(B151,Overall!B:AA,9,0)</f>
        <v>45887</v>
      </c>
      <c r="K151" s="17">
        <f>VLOOKUP(B151,Overall!B:AA,10,0)</f>
        <v>45940</v>
      </c>
      <c r="L151" s="17">
        <f>VLOOKUP(B151,Overall!B:AA,11,0)</f>
        <v>45956</v>
      </c>
      <c r="M151" s="17">
        <f>VLOOKUP(B151,Overall!B:AA,12,0)</f>
        <v>45887</v>
      </c>
      <c r="N151" s="17">
        <f>VLOOKUP(B151,Overall!B:AA,13,0)</f>
        <v>45898</v>
      </c>
      <c r="O151" s="15" t="str">
        <f>VLOOKUP(B151,Overall!B:AA,14,0)</f>
        <v>UG/PG</v>
      </c>
      <c r="P151" s="15" t="str">
        <f>VLOOKUP(B151,Overall!B:AA,15,0)</f>
        <v>Elective</v>
      </c>
      <c r="Q151" s="15" t="str">
        <f>VLOOKUP(B151,Overall!B:AA,16,0)</f>
        <v>Yes</v>
      </c>
      <c r="R151" s="14">
        <f>VLOOKUP(B151,Overall!B:AA,17,0)</f>
        <v>0</v>
      </c>
      <c r="S151" s="20" t="str">
        <f>VLOOKUP(B151,Overall!B:AA,18,0)</f>
        <v>https://onlinecourses.nptel.ac.in/noc25_ge56/preview</v>
      </c>
      <c r="T151" s="14" t="str">
        <f>VLOOKUP(B151,Overall!B:AA,19,0)</f>
        <v>noc25_ge56</v>
      </c>
      <c r="U151" s="14">
        <f>VLOOKUP(B151,Overall!B:AA,20,0)</f>
        <v>0</v>
      </c>
      <c r="V151" s="14">
        <f>VLOOKUP(B151,Overall!B:AA,21,0)</f>
        <v>0</v>
      </c>
      <c r="W151" s="14">
        <f>VLOOKUP(B151,Overall!B:AA,22,0)</f>
        <v>0</v>
      </c>
      <c r="X151" s="20" t="str">
        <f>VLOOKUP(B151,Overall!B:AA,23,0)</f>
        <v>https://nptel.ac.in/courses/127104777</v>
      </c>
      <c r="Y151" s="19" t="str">
        <f>VLOOKUP(B151,Overall!B:AA,24,0)</f>
        <v>https://nptel.ac.in/courses/127104777</v>
      </c>
      <c r="Z151" s="14" t="str">
        <f>VLOOKUP(B151,Overall!B:AA,25,0)</f>
        <v>127104777</v>
      </c>
      <c r="AA151" s="14"/>
    </row>
    <row r="152" spans="1:27" x14ac:dyDescent="0.25">
      <c r="A152" s="45">
        <v>151</v>
      </c>
      <c r="B152" s="14" t="s">
        <v>4501</v>
      </c>
      <c r="C152" s="14" t="str">
        <f>VLOOKUP(B152,Overall!B:AA,2,0)</f>
        <v>Multidisciplinary</v>
      </c>
      <c r="D152" s="14" t="str">
        <f>VLOOKUP(B152,Overall!B:AA,3,0)</f>
        <v>Conservation Geography</v>
      </c>
      <c r="E152" s="14" t="str">
        <f>VLOOKUP(B152,Overall!B:AA,4,0)</f>
        <v>Prof. Ankur Awadhiya</v>
      </c>
      <c r="F152" s="15" t="str">
        <f>VLOOKUP(B152,Overall!B:AA,5,0)</f>
        <v>IIT Kanpur</v>
      </c>
      <c r="G152" s="15" t="str">
        <f>VLOOKUP(B152,Overall!B:AA,6,0)</f>
        <v>IIT Kanpur</v>
      </c>
      <c r="H152" s="16" t="str">
        <f>VLOOKUP(B152,Overall!B:AA,7,0)</f>
        <v>12 Weeks</v>
      </c>
      <c r="I152" s="15" t="str">
        <f>VLOOKUP(B152,Overall!B:AA,8,0)</f>
        <v>Rerun</v>
      </c>
      <c r="J152" s="17">
        <f>VLOOKUP(B152,Overall!B:AA,9,0)</f>
        <v>45859</v>
      </c>
      <c r="K152" s="17">
        <f>VLOOKUP(B152,Overall!B:AA,10,0)</f>
        <v>45940</v>
      </c>
      <c r="L152" s="17">
        <f>VLOOKUP(B152,Overall!B:AA,11,0)</f>
        <v>45956</v>
      </c>
      <c r="M152" s="17">
        <f>VLOOKUP(B152,Overall!B:AA,12,0)</f>
        <v>45866</v>
      </c>
      <c r="N152" s="17">
        <f>VLOOKUP(B152,Overall!B:AA,13,0)</f>
        <v>45884</v>
      </c>
      <c r="O152" s="15" t="str">
        <f>VLOOKUP(B152,Overall!B:AA,14,0)</f>
        <v>UG/PG</v>
      </c>
      <c r="P152" s="15" t="str">
        <f>VLOOKUP(B152,Overall!B:AA,15,0)</f>
        <v>Elective</v>
      </c>
      <c r="Q152" s="15" t="str">
        <f>VLOOKUP(B152,Overall!B:AA,16,0)</f>
        <v>Yes</v>
      </c>
      <c r="R152" s="14">
        <f>VLOOKUP(B152,Overall!B:AA,17,0)</f>
        <v>0</v>
      </c>
      <c r="S152" s="20" t="str">
        <f>VLOOKUP(B152,Overall!B:AA,18,0)</f>
        <v>https://onlinecourses.nptel.ac.in/noc25_ge68/preview</v>
      </c>
      <c r="T152" s="14" t="str">
        <f>VLOOKUP(B152,Overall!B:AA,19,0)</f>
        <v>noc25_ge68</v>
      </c>
      <c r="U152" s="18" t="str">
        <f>VLOOKUP(B152,Overall!B:AA,20,0)</f>
        <v>https://onlinecourses.nptel.ac.in/noc24_bt58/preview</v>
      </c>
      <c r="V152" s="18" t="str">
        <f>VLOOKUP(B152,Overall!B:AA,21,0)</f>
        <v>https://onlinecourses.nptel.ac.in/noc24_bt58/preview</v>
      </c>
      <c r="W152" s="14" t="str">
        <f>VLOOKUP(B152,Overall!B:AA,22,0)</f>
        <v>noc24_bt58</v>
      </c>
      <c r="X152" s="20" t="str">
        <f>VLOOKUP(B152,Overall!B:AA,23,0)</f>
        <v>https://nptel.ac.in/courses/102104088</v>
      </c>
      <c r="Y152" s="19" t="str">
        <f>VLOOKUP(B152,Overall!B:AA,24,0)</f>
        <v>https://nptel.ac.in/courses/102104088</v>
      </c>
      <c r="Z152" s="14">
        <f>VLOOKUP(B152,Overall!B:AA,25,0)</f>
        <v>102104088</v>
      </c>
      <c r="AA152" s="14"/>
    </row>
    <row r="153" spans="1:27" x14ac:dyDescent="0.25">
      <c r="A153" s="45">
        <v>152</v>
      </c>
      <c r="B153" s="14" t="s">
        <v>4510</v>
      </c>
      <c r="C153" s="14" t="str">
        <f>VLOOKUP(B153,Overall!B:AA,2,0)</f>
        <v>Multidisciplinary</v>
      </c>
      <c r="D153" s="14" t="str">
        <f>VLOOKUP(B153,Overall!B:AA,3,0)</f>
        <v>Learning Analytics Tools</v>
      </c>
      <c r="E153" s="14" t="str">
        <f>VLOOKUP(B153,Overall!B:AA,4,0)</f>
        <v>Prof. Ramkumar Rajendran</v>
      </c>
      <c r="F153" s="15" t="str">
        <f>VLOOKUP(B153,Overall!B:AA,5,0)</f>
        <v>IIT Bombay</v>
      </c>
      <c r="G153" s="15" t="str">
        <f>VLOOKUP(B153,Overall!B:AA,6,0)</f>
        <v>IIT Bombay</v>
      </c>
      <c r="H153" s="16" t="str">
        <f>VLOOKUP(B153,Overall!B:AA,7,0)</f>
        <v>12 Weeks</v>
      </c>
      <c r="I153" s="15" t="str">
        <f>VLOOKUP(B153,Overall!B:AA,8,0)</f>
        <v>Rerun</v>
      </c>
      <c r="J153" s="17">
        <f>VLOOKUP(B153,Overall!B:AA,9,0)</f>
        <v>45859</v>
      </c>
      <c r="K153" s="17">
        <f>VLOOKUP(B153,Overall!B:AA,10,0)</f>
        <v>45940</v>
      </c>
      <c r="L153" s="17">
        <f>VLOOKUP(B153,Overall!B:AA,11,0)</f>
        <v>45956</v>
      </c>
      <c r="M153" s="17">
        <f>VLOOKUP(B153,Overall!B:AA,12,0)</f>
        <v>45866</v>
      </c>
      <c r="N153" s="17">
        <f>VLOOKUP(B153,Overall!B:AA,13,0)</f>
        <v>45884</v>
      </c>
      <c r="O153" s="15" t="str">
        <f>VLOOKUP(B153,Overall!B:AA,14,0)</f>
        <v>UG/PG</v>
      </c>
      <c r="P153" s="15" t="str">
        <f>VLOOKUP(B153,Overall!B:AA,15,0)</f>
        <v>Elective</v>
      </c>
      <c r="Q153" s="15" t="str">
        <f>VLOOKUP(B153,Overall!B:AA,16,0)</f>
        <v>Yes</v>
      </c>
      <c r="R153" s="14" t="str">
        <f>VLOOKUP(B153,Overall!B:AA,17,0)</f>
        <v>Data Science
Faculty Domain - Fundamental
Faculty Domain - Advanced</v>
      </c>
      <c r="S153" s="20" t="str">
        <f>VLOOKUP(B153,Overall!B:AA,18,0)</f>
        <v>https://onlinecourses.nptel.ac.in/noc25_ge70/preview</v>
      </c>
      <c r="T153" s="14" t="str">
        <f>VLOOKUP(B153,Overall!B:AA,19,0)</f>
        <v>noc25_ge70</v>
      </c>
      <c r="U153" s="18" t="str">
        <f>VLOOKUP(B153,Overall!B:AA,20,0)</f>
        <v>https://onlinecourses.nptel.ac.in/noc24_ge57/preview</v>
      </c>
      <c r="V153" s="18" t="str">
        <f>VLOOKUP(B153,Overall!B:AA,21,0)</f>
        <v>https://onlinecourses.nptel.ac.in/noc24_ge57/preview</v>
      </c>
      <c r="W153" s="14" t="str">
        <f>VLOOKUP(B153,Overall!B:AA,22,0)</f>
        <v>noc24_ge57</v>
      </c>
      <c r="X153" s="20" t="str">
        <f>VLOOKUP(B153,Overall!B:AA,23,0)</f>
        <v>https://nptel.ac.in/courses/106101224</v>
      </c>
      <c r="Y153" s="19" t="str">
        <f>VLOOKUP(B153,Overall!B:AA,24,0)</f>
        <v>https://nptel.ac.in/courses/106101224</v>
      </c>
      <c r="Z153" s="14">
        <f>VLOOKUP(B153,Overall!B:AA,25,0)</f>
        <v>106101224</v>
      </c>
      <c r="AA153" s="14"/>
    </row>
    <row r="154" spans="1:27" x14ac:dyDescent="0.25">
      <c r="A154" s="45">
        <v>153</v>
      </c>
      <c r="B154" s="14" t="s">
        <v>4585</v>
      </c>
      <c r="C154" s="14" t="str">
        <f>VLOOKUP(B154,Overall!B:AA,2,0)</f>
        <v>Ocean Engineering</v>
      </c>
      <c r="D154" s="14" t="str">
        <f>VLOOKUP(B154,Overall!B:AA,3,0)</f>
        <v>Marine Engineering</v>
      </c>
      <c r="E154" s="14" t="str">
        <f>VLOOKUP(B154,Overall!B:AA,4,0)</f>
        <v>Prof. Abdus Samad</v>
      </c>
      <c r="F154" s="15" t="str">
        <f>VLOOKUP(B154,Overall!B:AA,5,0)</f>
        <v>IIT Madras</v>
      </c>
      <c r="G154" s="15" t="str">
        <f>VLOOKUP(B154,Overall!B:AA,6,0)</f>
        <v>IIT Madras</v>
      </c>
      <c r="H154" s="16" t="str">
        <f>VLOOKUP(B154,Overall!B:AA,7,0)</f>
        <v>12 Weeks</v>
      </c>
      <c r="I154" s="15" t="str">
        <f>VLOOKUP(B154,Overall!B:AA,8,0)</f>
        <v>Rerun</v>
      </c>
      <c r="J154" s="17">
        <f>VLOOKUP(B154,Overall!B:AA,9,0)</f>
        <v>45859</v>
      </c>
      <c r="K154" s="17">
        <f>VLOOKUP(B154,Overall!B:AA,10,0)</f>
        <v>45940</v>
      </c>
      <c r="L154" s="17">
        <f>VLOOKUP(B154,Overall!B:AA,11,0)</f>
        <v>45956</v>
      </c>
      <c r="M154" s="17">
        <f>VLOOKUP(B154,Overall!B:AA,12,0)</f>
        <v>45866</v>
      </c>
      <c r="N154" s="17">
        <f>VLOOKUP(B154,Overall!B:AA,13,0)</f>
        <v>45884</v>
      </c>
      <c r="O154" s="15" t="str">
        <f>VLOOKUP(B154,Overall!B:AA,14,0)</f>
        <v>UG</v>
      </c>
      <c r="P154" s="15" t="str">
        <f>VLOOKUP(B154,Overall!B:AA,15,0)</f>
        <v>Core</v>
      </c>
      <c r="Q154" s="15" t="str">
        <f>VLOOKUP(B154,Overall!B:AA,16,0)</f>
        <v>No</v>
      </c>
      <c r="R154" s="14">
        <f>VLOOKUP(B154,Overall!B:AA,17,0)</f>
        <v>0</v>
      </c>
      <c r="S154" s="20" t="str">
        <f>VLOOKUP(B154,Overall!B:AA,18,0)</f>
        <v>https://onlinecourses.nptel.ac.in/noc25_oe07/preview</v>
      </c>
      <c r="T154" s="14" t="str">
        <f>VLOOKUP(B154,Overall!B:AA,19,0)</f>
        <v>noc25_oe07</v>
      </c>
      <c r="U154" s="18" t="str">
        <f>VLOOKUP(B154,Overall!B:AA,20,0)</f>
        <v>https://onlinecourses.nptel.ac.in/noc24_oe06/preview</v>
      </c>
      <c r="V154" s="18" t="str">
        <f>VLOOKUP(B154,Overall!B:AA,21,0)</f>
        <v>https://onlinecourses.nptel.ac.in/noc24_oe06/preview</v>
      </c>
      <c r="W154" s="14" t="str">
        <f>VLOOKUP(B154,Overall!B:AA,22,0)</f>
        <v>noc24_oe06</v>
      </c>
      <c r="X154" s="20" t="str">
        <f>VLOOKUP(B154,Overall!B:AA,23,0)</f>
        <v>https://nptel.ac.in/courses/114106534</v>
      </c>
      <c r="Y154" s="19" t="str">
        <f>VLOOKUP(B154,Overall!B:AA,24,0)</f>
        <v>https://nptel.ac.in/courses/114106534</v>
      </c>
      <c r="Z154" s="14">
        <f>VLOOKUP(B154,Overall!B:AA,25,0)</f>
        <v>114106534</v>
      </c>
      <c r="AA154" s="14"/>
    </row>
    <row r="155" spans="1:27" x14ac:dyDescent="0.25">
      <c r="A155" s="45">
        <v>154</v>
      </c>
      <c r="B155" s="14" t="s">
        <v>4611</v>
      </c>
      <c r="C155" s="14" t="str">
        <f>VLOOKUP(B155,Overall!B:AA,2,0)</f>
        <v>Pharmaceutical Sciences</v>
      </c>
      <c r="D155" s="14" t="str">
        <f>VLOOKUP(B155,Overall!B:AA,3,0)</f>
        <v>Pharmacological and Toxicological Screening Methods</v>
      </c>
      <c r="E155" s="14" t="str">
        <f>VLOOKUP(B155,Overall!B:AA,4,0)</f>
        <v>Prof. Vinod Tiwari</v>
      </c>
      <c r="F155" s="15" t="str">
        <f>VLOOKUP(B155,Overall!B:AA,5,0)</f>
        <v>IIT (BHU) Varanasi</v>
      </c>
      <c r="G155" s="15" t="str">
        <f>VLOOKUP(B155,Overall!B:AA,6,0)</f>
        <v>IIT Madras</v>
      </c>
      <c r="H155" s="16" t="str">
        <f>VLOOKUP(B155,Overall!B:AA,7,0)</f>
        <v>12 Weeks</v>
      </c>
      <c r="I155" s="15" t="str">
        <f>VLOOKUP(B155,Overall!B:AA,8,0)</f>
        <v>New</v>
      </c>
      <c r="J155" s="17">
        <f>VLOOKUP(B155,Overall!B:AA,9,0)</f>
        <v>45859</v>
      </c>
      <c r="K155" s="17">
        <f>VLOOKUP(B155,Overall!B:AA,10,0)</f>
        <v>45940</v>
      </c>
      <c r="L155" s="17">
        <f>VLOOKUP(B155,Overall!B:AA,11,0)</f>
        <v>45956</v>
      </c>
      <c r="M155" s="17">
        <f>VLOOKUP(B155,Overall!B:AA,12,0)</f>
        <v>45866</v>
      </c>
      <c r="N155" s="17">
        <f>VLOOKUP(B155,Overall!B:AA,13,0)</f>
        <v>45884</v>
      </c>
      <c r="O155" s="15" t="str">
        <f>VLOOKUP(B155,Overall!B:AA,14,0)</f>
        <v>UG/PG</v>
      </c>
      <c r="P155" s="15" t="str">
        <f>VLOOKUP(B155,Overall!B:AA,15,0)</f>
        <v>Elective</v>
      </c>
      <c r="Q155" s="15" t="str">
        <f>VLOOKUP(B155,Overall!B:AA,16,0)</f>
        <v>Yes</v>
      </c>
      <c r="R155" s="14">
        <f>VLOOKUP(B155,Overall!B:AA,17,0)</f>
        <v>0</v>
      </c>
      <c r="S155" s="20" t="str">
        <f>VLOOKUP(B155,Overall!B:AA,18,0)</f>
        <v>https://onlinecourses.nptel.ac.in/noc25_ch100/preview</v>
      </c>
      <c r="T155" s="14" t="str">
        <f>VLOOKUP(B155,Overall!B:AA,19,0)</f>
        <v>noc25_ch100</v>
      </c>
      <c r="U155" s="14">
        <f>VLOOKUP(B155,Overall!B:AA,20,0)</f>
        <v>0</v>
      </c>
      <c r="V155" s="14">
        <f>VLOOKUP(B155,Overall!B:AA,21,0)</f>
        <v>0</v>
      </c>
      <c r="W155" s="14">
        <f>VLOOKUP(B155,Overall!B:AA,22,0)</f>
        <v>0</v>
      </c>
      <c r="X155" s="20" t="str">
        <f>VLOOKUP(B155,Overall!B:AA,23,0)</f>
        <v>https://nptel.ac.in/courses/103106785</v>
      </c>
      <c r="Y155" s="19" t="str">
        <f>VLOOKUP(B155,Overall!B:AA,24,0)</f>
        <v>https://nptel.ac.in/courses/103106785</v>
      </c>
      <c r="Z155" s="14" t="str">
        <f>VLOOKUP(B155,Overall!B:AA,25,0)</f>
        <v>103106785</v>
      </c>
      <c r="AA155" s="14"/>
    </row>
    <row r="156" spans="1:27" x14ac:dyDescent="0.25">
      <c r="A156" s="45">
        <v>155</v>
      </c>
      <c r="B156" s="14" t="s">
        <v>4653</v>
      </c>
      <c r="C156" s="14" t="str">
        <f>VLOOKUP(B156,Overall!B:AA,2,0)</f>
        <v>Physics</v>
      </c>
      <c r="D156" s="14" t="str">
        <f>VLOOKUP(B156,Overall!B:AA,3,0)</f>
        <v>Foundations of Quantum Theory: Non-Relativistic Approach</v>
      </c>
      <c r="E156" s="14" t="str">
        <f>VLOOKUP(B156,Overall!B:AA,4,0)</f>
        <v>Prof. Sandeep Kumar Goyal</v>
      </c>
      <c r="F156" s="15" t="str">
        <f>VLOOKUP(B156,Overall!B:AA,5,0)</f>
        <v>IISER Mohali</v>
      </c>
      <c r="G156" s="15" t="str">
        <f>VLOOKUP(B156,Overall!B:AA,6,0)</f>
        <v>IIT Madras</v>
      </c>
      <c r="H156" s="16" t="str">
        <f>VLOOKUP(B156,Overall!B:AA,7,0)</f>
        <v>12 Weeks</v>
      </c>
      <c r="I156" s="15" t="str">
        <f>VLOOKUP(B156,Overall!B:AA,8,0)</f>
        <v>Rerun</v>
      </c>
      <c r="J156" s="17">
        <f>VLOOKUP(B156,Overall!B:AA,9,0)</f>
        <v>45859</v>
      </c>
      <c r="K156" s="17">
        <f>VLOOKUP(B156,Overall!B:AA,10,0)</f>
        <v>45940</v>
      </c>
      <c r="L156" s="17">
        <f>VLOOKUP(B156,Overall!B:AA,11,0)</f>
        <v>45956</v>
      </c>
      <c r="M156" s="17">
        <f>VLOOKUP(B156,Overall!B:AA,12,0)</f>
        <v>45866</v>
      </c>
      <c r="N156" s="17">
        <f>VLOOKUP(B156,Overall!B:AA,13,0)</f>
        <v>45884</v>
      </c>
      <c r="O156" s="15" t="str">
        <f>VLOOKUP(B156,Overall!B:AA,14,0)</f>
        <v>PG</v>
      </c>
      <c r="P156" s="15" t="str">
        <f>VLOOKUP(B156,Overall!B:AA,15,0)</f>
        <v>Elective</v>
      </c>
      <c r="Q156" s="15" t="str">
        <f>VLOOKUP(B156,Overall!B:AA,16,0)</f>
        <v>Yes</v>
      </c>
      <c r="R156" s="14">
        <f>VLOOKUP(B156,Overall!B:AA,17,0)</f>
        <v>0</v>
      </c>
      <c r="S156" s="20" t="str">
        <f>VLOOKUP(B156,Overall!B:AA,18,0)</f>
        <v>https://onlinecourses.nptel.ac.in/noc25_ph33/preview</v>
      </c>
      <c r="T156" s="14" t="str">
        <f>VLOOKUP(B156,Overall!B:AA,19,0)</f>
        <v>noc25_ph33</v>
      </c>
      <c r="U156" s="18" t="str">
        <f>VLOOKUP(B156,Overall!B:AA,20,0)</f>
        <v>https://onlinecourses.nptel.ac.in/noc24_ph38/preview</v>
      </c>
      <c r="V156" s="18" t="str">
        <f>VLOOKUP(B156,Overall!B:AA,21,0)</f>
        <v>https://onlinecourses.nptel.ac.in/noc24_ph38/preview</v>
      </c>
      <c r="W156" s="14" t="str">
        <f>VLOOKUP(B156,Overall!B:AA,22,0)</f>
        <v>noc24_ph38</v>
      </c>
      <c r="X156" s="20" t="str">
        <f>VLOOKUP(B156,Overall!B:AA,23,0)</f>
        <v>https://nptel.ac.in/courses/115106536</v>
      </c>
      <c r="Y156" s="19" t="str">
        <f>VLOOKUP(B156,Overall!B:AA,24,0)</f>
        <v>https://nptel.ac.in/courses/115106536</v>
      </c>
      <c r="Z156" s="14">
        <f>VLOOKUP(B156,Overall!B:AA,25,0)</f>
        <v>115106536</v>
      </c>
      <c r="AA156" s="14"/>
    </row>
    <row r="157" spans="1:27" x14ac:dyDescent="0.25">
      <c r="A157" s="45">
        <v>156</v>
      </c>
      <c r="B157" s="14" t="s">
        <v>4663</v>
      </c>
      <c r="C157" s="14" t="str">
        <f>VLOOKUP(B157,Overall!B:AA,2,0)</f>
        <v>Physics</v>
      </c>
      <c r="D157" s="14" t="str">
        <f>VLOOKUP(B157,Overall!B:AA,3,0)</f>
        <v>Applied Optics</v>
      </c>
      <c r="E157" s="14" t="str">
        <f>VLOOKUP(B157,Overall!B:AA,4,0)</f>
        <v>Prof. Akhilesh Kumar Mishra</v>
      </c>
      <c r="F157" s="15" t="str">
        <f>VLOOKUP(B157,Overall!B:AA,5,0)</f>
        <v>IIT Roorkee</v>
      </c>
      <c r="G157" s="15" t="str">
        <f>VLOOKUP(B157,Overall!B:AA,6,0)</f>
        <v>IIT Roorkee</v>
      </c>
      <c r="H157" s="16" t="str">
        <f>VLOOKUP(B157,Overall!B:AA,7,0)</f>
        <v>12 Weeks</v>
      </c>
      <c r="I157" s="15" t="str">
        <f>VLOOKUP(B157,Overall!B:AA,8,0)</f>
        <v>Rerun</v>
      </c>
      <c r="J157" s="17">
        <f>VLOOKUP(B157,Overall!B:AA,9,0)</f>
        <v>45859</v>
      </c>
      <c r="K157" s="17">
        <f>VLOOKUP(B157,Overall!B:AA,10,0)</f>
        <v>45940</v>
      </c>
      <c r="L157" s="17">
        <f>VLOOKUP(B157,Overall!B:AA,11,0)</f>
        <v>45956</v>
      </c>
      <c r="M157" s="17">
        <f>VLOOKUP(B157,Overall!B:AA,12,0)</f>
        <v>45866</v>
      </c>
      <c r="N157" s="17">
        <f>VLOOKUP(B157,Overall!B:AA,13,0)</f>
        <v>45884</v>
      </c>
      <c r="O157" s="15" t="str">
        <f>VLOOKUP(B157,Overall!B:AA,14,0)</f>
        <v>UG</v>
      </c>
      <c r="P157" s="15" t="str">
        <f>VLOOKUP(B157,Overall!B:AA,15,0)</f>
        <v>Core</v>
      </c>
      <c r="Q157" s="15" t="str">
        <f>VLOOKUP(B157,Overall!B:AA,16,0)</f>
        <v>No</v>
      </c>
      <c r="R157" s="14">
        <f>VLOOKUP(B157,Overall!B:AA,17,0)</f>
        <v>0</v>
      </c>
      <c r="S157" s="20" t="str">
        <f>VLOOKUP(B157,Overall!B:AA,18,0)</f>
        <v>https://onlinecourses.nptel.ac.in/noc25_ph35/preview</v>
      </c>
      <c r="T157" s="14" t="str">
        <f>VLOOKUP(B157,Overall!B:AA,19,0)</f>
        <v>noc25_ph35</v>
      </c>
      <c r="U157" s="18" t="str">
        <f>VLOOKUP(B157,Overall!B:AA,20,0)</f>
        <v>https://onlinecourses.nptel.ac.in/noc24_ph39/preview</v>
      </c>
      <c r="V157" s="18" t="str">
        <f>VLOOKUP(B157,Overall!B:AA,21,0)</f>
        <v>https://onlinecourses.nptel.ac.in/noc24_ph39/preview</v>
      </c>
      <c r="W157" s="14" t="str">
        <f>VLOOKUP(B157,Overall!B:AA,22,0)</f>
        <v>noc24_ph39</v>
      </c>
      <c r="X157" s="20" t="str">
        <f>VLOOKUP(B157,Overall!B:AA,23,0)</f>
        <v>https://nptel.ac.in/courses/115107131</v>
      </c>
      <c r="Y157" s="19" t="str">
        <f>VLOOKUP(B157,Overall!B:AA,24,0)</f>
        <v>https://nptel.ac.in/courses/115107131</v>
      </c>
      <c r="Z157" s="14">
        <f>VLOOKUP(B157,Overall!B:AA,25,0)</f>
        <v>115107131</v>
      </c>
      <c r="AA157" s="14"/>
    </row>
    <row r="158" spans="1:27" x14ac:dyDescent="0.25">
      <c r="A158" s="45">
        <v>157</v>
      </c>
      <c r="B158" s="14" t="s">
        <v>4668</v>
      </c>
      <c r="C158" s="14" t="str">
        <f>VLOOKUP(B158,Overall!B:AA,2,0)</f>
        <v>Physics</v>
      </c>
      <c r="D158" s="14" t="str">
        <f>VLOOKUP(B158,Overall!B:AA,3,0)</f>
        <v>Advanced Atmospheric Physics</v>
      </c>
      <c r="E158" s="14" t="str">
        <f>VLOOKUP(B158,Overall!B:AA,4,0)</f>
        <v>Prof. M. V. Sunil Krishna</v>
      </c>
      <c r="F158" s="15" t="str">
        <f>VLOOKUP(B158,Overall!B:AA,5,0)</f>
        <v>IIT Roorkee</v>
      </c>
      <c r="G158" s="15" t="str">
        <f>VLOOKUP(B158,Overall!B:AA,6,0)</f>
        <v>IIT Roorkee</v>
      </c>
      <c r="H158" s="16" t="str">
        <f>VLOOKUP(B158,Overall!B:AA,7,0)</f>
        <v>12 Weeks</v>
      </c>
      <c r="I158" s="15" t="str">
        <f>VLOOKUP(B158,Overall!B:AA,8,0)</f>
        <v>Rerun</v>
      </c>
      <c r="J158" s="17">
        <f>VLOOKUP(B158,Overall!B:AA,9,0)</f>
        <v>45859</v>
      </c>
      <c r="K158" s="17">
        <f>VLOOKUP(B158,Overall!B:AA,10,0)</f>
        <v>45940</v>
      </c>
      <c r="L158" s="17">
        <f>VLOOKUP(B158,Overall!B:AA,11,0)</f>
        <v>45956</v>
      </c>
      <c r="M158" s="17">
        <f>VLOOKUP(B158,Overall!B:AA,12,0)</f>
        <v>45866</v>
      </c>
      <c r="N158" s="17">
        <f>VLOOKUP(B158,Overall!B:AA,13,0)</f>
        <v>45884</v>
      </c>
      <c r="O158" s="15" t="str">
        <f>VLOOKUP(B158,Overall!B:AA,14,0)</f>
        <v>PG</v>
      </c>
      <c r="P158" s="15" t="str">
        <f>VLOOKUP(B158,Overall!B:AA,15,0)</f>
        <v>Elective</v>
      </c>
      <c r="Q158" s="15" t="str">
        <f>VLOOKUP(B158,Overall!B:AA,16,0)</f>
        <v>Yes</v>
      </c>
      <c r="R158" s="14">
        <f>VLOOKUP(B158,Overall!B:AA,17,0)</f>
        <v>0</v>
      </c>
      <c r="S158" s="20" t="str">
        <f>VLOOKUP(B158,Overall!B:AA,18,0)</f>
        <v>https://onlinecourses.nptel.ac.in/noc25_ph36/preview</v>
      </c>
      <c r="T158" s="14" t="str">
        <f>VLOOKUP(B158,Overall!B:AA,19,0)</f>
        <v>noc25_ph36</v>
      </c>
      <c r="U158" s="18" t="str">
        <f>VLOOKUP(B158,Overall!B:AA,20,0)</f>
        <v>https://onlinecourses.nptel.ac.in/noc24_ph33/preview</v>
      </c>
      <c r="V158" s="18" t="str">
        <f>VLOOKUP(B158,Overall!B:AA,21,0)</f>
        <v>https://onlinecourses.nptel.ac.in/noc24_ph33/preview</v>
      </c>
      <c r="W158" s="14" t="str">
        <f>VLOOKUP(B158,Overall!B:AA,22,0)</f>
        <v>noc24_ph33</v>
      </c>
      <c r="X158" s="20" t="str">
        <f>VLOOKUP(B158,Overall!B:AA,23,0)</f>
        <v>https://nptel.ac.in/courses/115107129</v>
      </c>
      <c r="Y158" s="19" t="str">
        <f>VLOOKUP(B158,Overall!B:AA,24,0)</f>
        <v>https://nptel.ac.in/courses/115107129</v>
      </c>
      <c r="Z158" s="14">
        <f>VLOOKUP(B158,Overall!B:AA,25,0)</f>
        <v>115107129</v>
      </c>
      <c r="AA158" s="14"/>
    </row>
    <row r="159" spans="1:27" x14ac:dyDescent="0.25">
      <c r="A159" s="45">
        <v>158</v>
      </c>
      <c r="B159" s="14" t="s">
        <v>4678</v>
      </c>
      <c r="C159" s="14" t="str">
        <f>VLOOKUP(B159,Overall!B:AA,2,0)</f>
        <v>Physics</v>
      </c>
      <c r="D159" s="14" t="str">
        <f>VLOOKUP(B159,Overall!B:AA,3,0)</f>
        <v>Introduction to Astrophysical Fluids</v>
      </c>
      <c r="E159" s="14" t="str">
        <f>VLOOKUP(B159,Overall!B:AA,4,0)</f>
        <v>Prof. Supratik Banerjee</v>
      </c>
      <c r="F159" s="15" t="str">
        <f>VLOOKUP(B159,Overall!B:AA,5,0)</f>
        <v>IIT Kanpur</v>
      </c>
      <c r="G159" s="15" t="str">
        <f>VLOOKUP(B159,Overall!B:AA,6,0)</f>
        <v>IIT Kanpur</v>
      </c>
      <c r="H159" s="16" t="str">
        <f>VLOOKUP(B159,Overall!B:AA,7,0)</f>
        <v>12 Weeks</v>
      </c>
      <c r="I159" s="15" t="str">
        <f>VLOOKUP(B159,Overall!B:AA,8,0)</f>
        <v>Rerun</v>
      </c>
      <c r="J159" s="17">
        <f>VLOOKUP(B159,Overall!B:AA,9,0)</f>
        <v>45859</v>
      </c>
      <c r="K159" s="17">
        <f>VLOOKUP(B159,Overall!B:AA,10,0)</f>
        <v>45940</v>
      </c>
      <c r="L159" s="17">
        <f>VLOOKUP(B159,Overall!B:AA,11,0)</f>
        <v>45956</v>
      </c>
      <c r="M159" s="17">
        <f>VLOOKUP(B159,Overall!B:AA,12,0)</f>
        <v>45866</v>
      </c>
      <c r="N159" s="17">
        <f>VLOOKUP(B159,Overall!B:AA,13,0)</f>
        <v>45884</v>
      </c>
      <c r="O159" s="15" t="str">
        <f>VLOOKUP(B159,Overall!B:AA,14,0)</f>
        <v>PG</v>
      </c>
      <c r="P159" s="15" t="str">
        <f>VLOOKUP(B159,Overall!B:AA,15,0)</f>
        <v>Elective</v>
      </c>
      <c r="Q159" s="15" t="str">
        <f>VLOOKUP(B159,Overall!B:AA,16,0)</f>
        <v>Yes</v>
      </c>
      <c r="R159" s="14">
        <f>VLOOKUP(B159,Overall!B:AA,17,0)</f>
        <v>0</v>
      </c>
      <c r="S159" s="20" t="str">
        <f>VLOOKUP(B159,Overall!B:AA,18,0)</f>
        <v>https://onlinecourses.nptel.ac.in/noc25_ph38/preview</v>
      </c>
      <c r="T159" s="14" t="str">
        <f>VLOOKUP(B159,Overall!B:AA,19,0)</f>
        <v>noc25_ph38</v>
      </c>
      <c r="U159" s="18" t="str">
        <f>VLOOKUP(B159,Overall!B:AA,20,0)</f>
        <v>https://onlinecourses.nptel.ac.in/noc24_ph31/preview</v>
      </c>
      <c r="V159" s="18" t="str">
        <f>VLOOKUP(B159,Overall!B:AA,21,0)</f>
        <v>https://onlinecourses.nptel.ac.in/noc24_ph31/preview</v>
      </c>
      <c r="W159" s="14" t="str">
        <f>VLOOKUP(B159,Overall!B:AA,22,0)</f>
        <v>noc24_ph31</v>
      </c>
      <c r="X159" s="20" t="str">
        <f>VLOOKUP(B159,Overall!B:AA,23,0)</f>
        <v>https://nptel.ac.in/courses/115104124</v>
      </c>
      <c r="Y159" s="19" t="str">
        <f>VLOOKUP(B159,Overall!B:AA,24,0)</f>
        <v>https://nptel.ac.in/courses/115104124</v>
      </c>
      <c r="Z159" s="14">
        <f>VLOOKUP(B159,Overall!B:AA,25,0)</f>
        <v>115104124</v>
      </c>
      <c r="AA159" s="14"/>
    </row>
    <row r="160" spans="1:27" x14ac:dyDescent="0.25">
      <c r="A160" s="45">
        <v>159</v>
      </c>
      <c r="B160" s="14" t="s">
        <v>4687</v>
      </c>
      <c r="C160" s="14" t="str">
        <f>VLOOKUP(B160,Overall!B:AA,2,0)</f>
        <v>Physics</v>
      </c>
      <c r="D160" s="14" t="str">
        <f>VLOOKUP(B160,Overall!B:AA,3,0)</f>
        <v>Neutron Scattering for Condensed Matter Studies</v>
      </c>
      <c r="E160" s="14" t="str">
        <f>VLOOKUP(B160,Overall!B:AA,4,0)</f>
        <v>Prof. Saibal Basu</v>
      </c>
      <c r="F160" s="15" t="str">
        <f>VLOOKUP(B160,Overall!B:AA,5,0)</f>
        <v>IIT Bombay</v>
      </c>
      <c r="G160" s="15" t="str">
        <f>VLOOKUP(B160,Overall!B:AA,6,0)</f>
        <v>IIT Bombay</v>
      </c>
      <c r="H160" s="16" t="str">
        <f>VLOOKUP(B160,Overall!B:AA,7,0)</f>
        <v>12 Weeks</v>
      </c>
      <c r="I160" s="15" t="str">
        <f>VLOOKUP(B160,Overall!B:AA,8,0)</f>
        <v>Rerun</v>
      </c>
      <c r="J160" s="17">
        <f>VLOOKUP(B160,Overall!B:AA,9,0)</f>
        <v>45859</v>
      </c>
      <c r="K160" s="17">
        <f>VLOOKUP(B160,Overall!B:AA,10,0)</f>
        <v>45940</v>
      </c>
      <c r="L160" s="17">
        <f>VLOOKUP(B160,Overall!B:AA,11,0)</f>
        <v>45956</v>
      </c>
      <c r="M160" s="17">
        <f>VLOOKUP(B160,Overall!B:AA,12,0)</f>
        <v>45866</v>
      </c>
      <c r="N160" s="17">
        <f>VLOOKUP(B160,Overall!B:AA,13,0)</f>
        <v>45884</v>
      </c>
      <c r="O160" s="15" t="str">
        <f>VLOOKUP(B160,Overall!B:AA,14,0)</f>
        <v>PG</v>
      </c>
      <c r="P160" s="15" t="str">
        <f>VLOOKUP(B160,Overall!B:AA,15,0)</f>
        <v>Elective</v>
      </c>
      <c r="Q160" s="15" t="str">
        <f>VLOOKUP(B160,Overall!B:AA,16,0)</f>
        <v>Yes</v>
      </c>
      <c r="R160" s="14">
        <f>VLOOKUP(B160,Overall!B:AA,17,0)</f>
        <v>0</v>
      </c>
      <c r="S160" s="20" t="str">
        <f>VLOOKUP(B160,Overall!B:AA,18,0)</f>
        <v>https://onlinecourses.nptel.ac.in/noc25_ph40/preview</v>
      </c>
      <c r="T160" s="14" t="str">
        <f>VLOOKUP(B160,Overall!B:AA,19,0)</f>
        <v>noc25_ph40</v>
      </c>
      <c r="U160" s="18" t="str">
        <f>VLOOKUP(B160,Overall!B:AA,20,0)</f>
        <v>https://onlinecourses.nptel.ac.in/noc24_ph35/preview</v>
      </c>
      <c r="V160" s="18" t="str">
        <f>VLOOKUP(B160,Overall!B:AA,21,0)</f>
        <v>https://onlinecourses.nptel.ac.in/noc24_ph35/preview</v>
      </c>
      <c r="W160" s="14" t="str">
        <f>VLOOKUP(B160,Overall!B:AA,22,0)</f>
        <v>noc24_ph35</v>
      </c>
      <c r="X160" s="20" t="str">
        <f>VLOOKUP(B160,Overall!B:AA,23,0)</f>
        <v>https://nptel.ac.in/courses/115101131</v>
      </c>
      <c r="Y160" s="19" t="str">
        <f>VLOOKUP(B160,Overall!B:AA,24,0)</f>
        <v>https://nptel.ac.in/courses/115101131</v>
      </c>
      <c r="Z160" s="14">
        <f>VLOOKUP(B160,Overall!B:AA,25,0)</f>
        <v>115101131</v>
      </c>
      <c r="AA160" s="14"/>
    </row>
    <row r="161" spans="1:27" x14ac:dyDescent="0.25">
      <c r="A161" s="45">
        <v>160</v>
      </c>
      <c r="B161" s="14" t="s">
        <v>4711</v>
      </c>
      <c r="C161" s="14" t="str">
        <f>VLOOKUP(B161,Overall!B:AA,2,0)</f>
        <v>Physics</v>
      </c>
      <c r="D161" s="14" t="str">
        <f>VLOOKUP(B161,Overall!B:AA,3,0)</f>
        <v>Nanophotonics, Plasmonics, and Metamaterials</v>
      </c>
      <c r="E161" s="14" t="str">
        <f>VLOOKUP(B161,Overall!B:AA,4,0)</f>
        <v>Prof. Debabrata Sikdar</v>
      </c>
      <c r="F161" s="15" t="str">
        <f>VLOOKUP(B161,Overall!B:AA,5,0)</f>
        <v>IIT Guwahati</v>
      </c>
      <c r="G161" s="15" t="str">
        <f>VLOOKUP(B161,Overall!B:AA,6,0)</f>
        <v>IIT Guwahati</v>
      </c>
      <c r="H161" s="16" t="str">
        <f>VLOOKUP(B161,Overall!B:AA,7,0)</f>
        <v>12 Weeks</v>
      </c>
      <c r="I161" s="15" t="str">
        <f>VLOOKUP(B161,Overall!B:AA,8,0)</f>
        <v>Rerun</v>
      </c>
      <c r="J161" s="17">
        <f>VLOOKUP(B161,Overall!B:AA,9,0)</f>
        <v>45859</v>
      </c>
      <c r="K161" s="17">
        <f>VLOOKUP(B161,Overall!B:AA,10,0)</f>
        <v>45940</v>
      </c>
      <c r="L161" s="17">
        <f>VLOOKUP(B161,Overall!B:AA,11,0)</f>
        <v>45956</v>
      </c>
      <c r="M161" s="17">
        <f>VLOOKUP(B161,Overall!B:AA,12,0)</f>
        <v>45866</v>
      </c>
      <c r="N161" s="17">
        <f>VLOOKUP(B161,Overall!B:AA,13,0)</f>
        <v>45884</v>
      </c>
      <c r="O161" s="15" t="str">
        <f>VLOOKUP(B161,Overall!B:AA,14,0)</f>
        <v>UG/PG</v>
      </c>
      <c r="P161" s="15" t="str">
        <f>VLOOKUP(B161,Overall!B:AA,15,0)</f>
        <v>Elective</v>
      </c>
      <c r="Q161" s="15" t="str">
        <f>VLOOKUP(B161,Overall!B:AA,16,0)</f>
        <v>Yes</v>
      </c>
      <c r="R161" s="14" t="str">
        <f>VLOOKUP(B161,Overall!B:AA,17,0)</f>
        <v>Photonics</v>
      </c>
      <c r="S161" s="20" t="str">
        <f>VLOOKUP(B161,Overall!B:AA,18,0)</f>
        <v>https://onlinecourses.nptel.ac.in/noc25_ee187/preview</v>
      </c>
      <c r="T161" s="14" t="str">
        <f>VLOOKUP(B161,Overall!B:AA,19,0)</f>
        <v>noc25_ee187</v>
      </c>
      <c r="U161" s="18" t="str">
        <f>VLOOKUP(B161,Overall!B:AA,20,0)</f>
        <v>https://onlinecourses.nptel.ac.in/noc24_ee142/preview</v>
      </c>
      <c r="V161" s="18" t="str">
        <f>VLOOKUP(B161,Overall!B:AA,21,0)</f>
        <v>https://onlinecourses.nptel.ac.in/noc24_ee142/preview</v>
      </c>
      <c r="W161" s="14" t="str">
        <f>VLOOKUP(B161,Overall!B:AA,22,0)</f>
        <v>noc24_ee142</v>
      </c>
      <c r="X161" s="20" t="str">
        <f>VLOOKUP(B161,Overall!B:AA,23,0)</f>
        <v>https://nptel.ac.in/courses/117103150</v>
      </c>
      <c r="Y161" s="19" t="str">
        <f>VLOOKUP(B161,Overall!B:AA,24,0)</f>
        <v>https://nptel.ac.in/courses/117103150</v>
      </c>
      <c r="Z161" s="14">
        <f>VLOOKUP(B161,Overall!B:AA,25,0)</f>
        <v>117103150</v>
      </c>
      <c r="AA161" s="14"/>
    </row>
    <row r="162" spans="1:27" x14ac:dyDescent="0.25">
      <c r="A162" s="45">
        <v>161</v>
      </c>
      <c r="B162" s="14" t="s">
        <v>4831</v>
      </c>
      <c r="C162" s="14" t="str">
        <f>VLOOKUP(B162,Overall!B:AA,2,0)</f>
        <v>Statistics – Mathematical Sciences</v>
      </c>
      <c r="D162" s="14" t="str">
        <f>VLOOKUP(B162,Overall!B:AA,3,0)</f>
        <v>Introduction to Probability &amp; Statistics (in Hindi)</v>
      </c>
      <c r="E162" s="14" t="str">
        <f>VLOOKUP(B162,Overall!B:AA,4,0)</f>
        <v>Prof. Abhay Gopal Bhatt</v>
      </c>
      <c r="F162" s="15" t="str">
        <f>VLOOKUP(B162,Overall!B:AA,5,0)</f>
        <v>ISI Delhi</v>
      </c>
      <c r="G162" s="15" t="str">
        <f>VLOOKUP(B162,Overall!B:AA,6,0)</f>
        <v>IIT Delhi</v>
      </c>
      <c r="H162" s="16" t="str">
        <f>VLOOKUP(B162,Overall!B:AA,7,0)</f>
        <v>12 Weeks</v>
      </c>
      <c r="I162" s="15" t="str">
        <f>VLOOKUP(B162,Overall!B:AA,8,0)</f>
        <v>New</v>
      </c>
      <c r="J162" s="17">
        <f>VLOOKUP(B162,Overall!B:AA,9,0)</f>
        <v>45859</v>
      </c>
      <c r="K162" s="17">
        <f>VLOOKUP(B162,Overall!B:AA,10,0)</f>
        <v>45940</v>
      </c>
      <c r="L162" s="17">
        <f>VLOOKUP(B162,Overall!B:AA,11,0)</f>
        <v>45956</v>
      </c>
      <c r="M162" s="17">
        <f>VLOOKUP(B162,Overall!B:AA,12,0)</f>
        <v>45866</v>
      </c>
      <c r="N162" s="17">
        <f>VLOOKUP(B162,Overall!B:AA,13,0)</f>
        <v>45884</v>
      </c>
      <c r="O162" s="15" t="str">
        <f>VLOOKUP(B162,Overall!B:AA,14,0)</f>
        <v>UG</v>
      </c>
      <c r="P162" s="15" t="str">
        <f>VLOOKUP(B162,Overall!B:AA,15,0)</f>
        <v>Core</v>
      </c>
      <c r="Q162" s="15" t="str">
        <f>VLOOKUP(B162,Overall!B:AA,16,0)</f>
        <v>No</v>
      </c>
      <c r="R162" s="14">
        <f>VLOOKUP(B162,Overall!B:AA,17,0)</f>
        <v>0</v>
      </c>
      <c r="S162" s="20" t="str">
        <f>VLOOKUP(B162,Overall!B:AA,18,0)</f>
        <v>https://onlinecourses.nptel.ac.in/noc25_ma123/preview</v>
      </c>
      <c r="T162" s="14" t="str">
        <f>VLOOKUP(B162,Overall!B:AA,19,0)</f>
        <v>noc25_ma123</v>
      </c>
      <c r="U162" s="14">
        <f>VLOOKUP(B162,Overall!B:AA,20,0)</f>
        <v>0</v>
      </c>
      <c r="V162" s="14">
        <f>VLOOKUP(B162,Overall!B:AA,21,0)</f>
        <v>0</v>
      </c>
      <c r="W162" s="14">
        <f>VLOOKUP(B162,Overall!B:AA,22,0)</f>
        <v>0</v>
      </c>
      <c r="X162" s="20" t="str">
        <f>VLOOKUP(B162,Overall!B:AA,23,0)</f>
        <v>https://nptel.ac.in/courses/111102798</v>
      </c>
      <c r="Y162" s="19" t="str">
        <f>VLOOKUP(B162,Overall!B:AA,24,0)</f>
        <v>https://nptel.ac.in/courses/111102798</v>
      </c>
      <c r="Z162" s="14" t="str">
        <f>VLOOKUP(B162,Overall!B:AA,25,0)</f>
        <v>111102798</v>
      </c>
      <c r="AA162" s="14"/>
    </row>
    <row r="163" spans="1:27" x14ac:dyDescent="0.25">
      <c r="A163" s="45">
        <v>162</v>
      </c>
      <c r="B163" s="14" t="s">
        <v>4844</v>
      </c>
      <c r="C163" s="14" t="str">
        <f>VLOOKUP(B163,Overall!B:AA,2,0)</f>
        <v>Textile Engineering</v>
      </c>
      <c r="D163" s="14" t="str">
        <f>VLOOKUP(B163,Overall!B:AA,3,0)</f>
        <v>Yarn manufacture I: Principle of Carding and Drawing</v>
      </c>
      <c r="E163" s="14" t="str">
        <f>VLOOKUP(B163,Overall!B:AA,4,0)</f>
        <v>Prof. R Chattopadhyay</v>
      </c>
      <c r="F163" s="15" t="str">
        <f>VLOOKUP(B163,Overall!B:AA,5,0)</f>
        <v>IIT Delhi</v>
      </c>
      <c r="G163" s="15" t="str">
        <f>VLOOKUP(B163,Overall!B:AA,6,0)</f>
        <v>IIT Delhi</v>
      </c>
      <c r="H163" s="16" t="str">
        <f>VLOOKUP(B163,Overall!B:AA,7,0)</f>
        <v>12 Weeks</v>
      </c>
      <c r="I163" s="15" t="str">
        <f>VLOOKUP(B163,Overall!B:AA,8,0)</f>
        <v>Rerun</v>
      </c>
      <c r="J163" s="17">
        <f>VLOOKUP(B163,Overall!B:AA,9,0)</f>
        <v>45859</v>
      </c>
      <c r="K163" s="17">
        <f>VLOOKUP(B163,Overall!B:AA,10,0)</f>
        <v>45940</v>
      </c>
      <c r="L163" s="17">
        <f>VLOOKUP(B163,Overall!B:AA,11,0)</f>
        <v>45956</v>
      </c>
      <c r="M163" s="17">
        <f>VLOOKUP(B163,Overall!B:AA,12,0)</f>
        <v>45866</v>
      </c>
      <c r="N163" s="17">
        <f>VLOOKUP(B163,Overall!B:AA,13,0)</f>
        <v>45884</v>
      </c>
      <c r="O163" s="15" t="str">
        <f>VLOOKUP(B163,Overall!B:AA,14,0)</f>
        <v>UG</v>
      </c>
      <c r="P163" s="15" t="str">
        <f>VLOOKUP(B163,Overall!B:AA,15,0)</f>
        <v>Core</v>
      </c>
      <c r="Q163" s="15" t="str">
        <f>VLOOKUP(B163,Overall!B:AA,16,0)</f>
        <v>No</v>
      </c>
      <c r="R163" s="14">
        <f>VLOOKUP(B163,Overall!B:AA,17,0)</f>
        <v>0</v>
      </c>
      <c r="S163" s="20" t="str">
        <f>VLOOKUP(B163,Overall!B:AA,18,0)</f>
        <v>https://onlinecourses.nptel.ac.in/noc25_te09/preview</v>
      </c>
      <c r="T163" s="14" t="str">
        <f>VLOOKUP(B163,Overall!B:AA,19,0)</f>
        <v>noc25_te09</v>
      </c>
      <c r="U163" s="18" t="str">
        <f>VLOOKUP(B163,Overall!B:AA,20,0)</f>
        <v>https://onlinecourses.nptel.ac.in/noc24_te09/preview</v>
      </c>
      <c r="V163" s="18" t="str">
        <f>VLOOKUP(B163,Overall!B:AA,21,0)</f>
        <v>https://onlinecourses.nptel.ac.in/noc24_te09/preview</v>
      </c>
      <c r="W163" s="14" t="str">
        <f>VLOOKUP(B163,Overall!B:AA,22,0)</f>
        <v>noc24_te09</v>
      </c>
      <c r="X163" s="20" t="str">
        <f>VLOOKUP(B163,Overall!B:AA,23,0)</f>
        <v>https://nptel.ac.in/courses/116102048</v>
      </c>
      <c r="Y163" s="19" t="str">
        <f>VLOOKUP(B163,Overall!B:AA,24,0)</f>
        <v>https://nptel.ac.in/courses/116102048</v>
      </c>
      <c r="Z163" s="14">
        <f>VLOOKUP(B163,Overall!B:AA,25,0)</f>
        <v>116102048</v>
      </c>
      <c r="AA163" s="14"/>
    </row>
    <row r="164" spans="1:27" x14ac:dyDescent="0.25">
      <c r="A164" s="45">
        <v>163</v>
      </c>
      <c r="B164" s="14" t="s">
        <v>4848</v>
      </c>
      <c r="C164" s="14" t="str">
        <f>VLOOKUP(B164,Overall!B:AA,2,0)</f>
        <v>Textile Engineering</v>
      </c>
      <c r="D164" s="14" t="str">
        <f>VLOOKUP(B164,Overall!B:AA,3,0)</f>
        <v>Science of Clothing Comfort</v>
      </c>
      <c r="E164" s="14" t="str">
        <f>VLOOKUP(B164,Overall!B:AA,4,0)</f>
        <v>Prof. Apurba Das</v>
      </c>
      <c r="F164" s="15" t="str">
        <f>VLOOKUP(B164,Overall!B:AA,5,0)</f>
        <v>IIT Delhi</v>
      </c>
      <c r="G164" s="15" t="str">
        <f>VLOOKUP(B164,Overall!B:AA,6,0)</f>
        <v>IIT Delhi</v>
      </c>
      <c r="H164" s="16" t="str">
        <f>VLOOKUP(B164,Overall!B:AA,7,0)</f>
        <v>12 Weeks</v>
      </c>
      <c r="I164" s="15" t="str">
        <f>VLOOKUP(B164,Overall!B:AA,8,0)</f>
        <v>Rerun</v>
      </c>
      <c r="J164" s="17">
        <f>VLOOKUP(B164,Overall!B:AA,9,0)</f>
        <v>45859</v>
      </c>
      <c r="K164" s="17">
        <f>VLOOKUP(B164,Overall!B:AA,10,0)</f>
        <v>45940</v>
      </c>
      <c r="L164" s="17">
        <f>VLOOKUP(B164,Overall!B:AA,11,0)</f>
        <v>45956</v>
      </c>
      <c r="M164" s="17">
        <f>VLOOKUP(B164,Overall!B:AA,12,0)</f>
        <v>45866</v>
      </c>
      <c r="N164" s="17">
        <f>VLOOKUP(B164,Overall!B:AA,13,0)</f>
        <v>45884</v>
      </c>
      <c r="O164" s="15" t="str">
        <f>VLOOKUP(B164,Overall!B:AA,14,0)</f>
        <v>UG/PG</v>
      </c>
      <c r="P164" s="15" t="str">
        <f>VLOOKUP(B164,Overall!B:AA,15,0)</f>
        <v>Elective</v>
      </c>
      <c r="Q164" s="15" t="str">
        <f>VLOOKUP(B164,Overall!B:AA,16,0)</f>
        <v>Yes</v>
      </c>
      <c r="R164" s="14">
        <f>VLOOKUP(B164,Overall!B:AA,17,0)</f>
        <v>0</v>
      </c>
      <c r="S164" s="20" t="str">
        <f>VLOOKUP(B164,Overall!B:AA,18,0)</f>
        <v>https://onlinecourses.nptel.ac.in/noc25_te10/preview</v>
      </c>
      <c r="T164" s="14" t="str">
        <f>VLOOKUP(B164,Overall!B:AA,19,0)</f>
        <v>noc25_te10</v>
      </c>
      <c r="U164" s="18" t="str">
        <f>VLOOKUP(B164,Overall!B:AA,20,0)</f>
        <v>https://onlinecourses.nptel.ac.in/noc24_te11/preview</v>
      </c>
      <c r="V164" s="18" t="str">
        <f>VLOOKUP(B164,Overall!B:AA,21,0)</f>
        <v>https://onlinecourses.nptel.ac.in/noc24_te11/preview</v>
      </c>
      <c r="W164" s="14" t="str">
        <f>VLOOKUP(B164,Overall!B:AA,22,0)</f>
        <v>noc24_te11</v>
      </c>
      <c r="X164" s="20" t="str">
        <f>VLOOKUP(B164,Overall!B:AA,23,0)</f>
        <v>https://nptel.ac.in/courses/116102047</v>
      </c>
      <c r="Y164" s="19" t="str">
        <f>VLOOKUP(B164,Overall!B:AA,24,0)</f>
        <v>https://nptel.ac.in/courses/116102047</v>
      </c>
      <c r="Z164" s="14">
        <f>VLOOKUP(B164,Overall!B:AA,25,0)</f>
        <v>116102047</v>
      </c>
      <c r="AA164" s="14"/>
    </row>
    <row r="165" spans="1:27" x14ac:dyDescent="0.25">
      <c r="A165" s="45">
        <v>164</v>
      </c>
      <c r="B165" s="14" t="s">
        <v>4853</v>
      </c>
      <c r="C165" s="14" t="str">
        <f>VLOOKUP(B165,Overall!B:AA,2,0)</f>
        <v>Textile Engineering</v>
      </c>
      <c r="D165" s="14" t="str">
        <f>VLOOKUP(B165,Overall!B:AA,3,0)</f>
        <v>Technical Textiles</v>
      </c>
      <c r="E165" s="14" t="str">
        <f>VLOOKUP(B165,Overall!B:AA,4,0)</f>
        <v>Prof. Apurba Das</v>
      </c>
      <c r="F165" s="15" t="str">
        <f>VLOOKUP(B165,Overall!B:AA,5,0)</f>
        <v>IIT Delhi</v>
      </c>
      <c r="G165" s="15" t="str">
        <f>VLOOKUP(B165,Overall!B:AA,6,0)</f>
        <v>IIT Delhi</v>
      </c>
      <c r="H165" s="16" t="str">
        <f>VLOOKUP(B165,Overall!B:AA,7,0)</f>
        <v>12 Weeks</v>
      </c>
      <c r="I165" s="15" t="str">
        <f>VLOOKUP(B165,Overall!B:AA,8,0)</f>
        <v>Rerun</v>
      </c>
      <c r="J165" s="17">
        <f>VLOOKUP(B165,Overall!B:AA,9,0)</f>
        <v>45859</v>
      </c>
      <c r="K165" s="17">
        <f>VLOOKUP(B165,Overall!B:AA,10,0)</f>
        <v>45940</v>
      </c>
      <c r="L165" s="17">
        <f>VLOOKUP(B165,Overall!B:AA,11,0)</f>
        <v>45956</v>
      </c>
      <c r="M165" s="17">
        <f>VLOOKUP(B165,Overall!B:AA,12,0)</f>
        <v>45866</v>
      </c>
      <c r="N165" s="17">
        <f>VLOOKUP(B165,Overall!B:AA,13,0)</f>
        <v>45884</v>
      </c>
      <c r="O165" s="15" t="str">
        <f>VLOOKUP(B165,Overall!B:AA,14,0)</f>
        <v>UG/PG</v>
      </c>
      <c r="P165" s="15" t="str">
        <f>VLOOKUP(B165,Overall!B:AA,15,0)</f>
        <v>Core</v>
      </c>
      <c r="Q165" s="15" t="str">
        <f>VLOOKUP(B165,Overall!B:AA,16,0)</f>
        <v>Yes</v>
      </c>
      <c r="R165" s="14">
        <f>VLOOKUP(B165,Overall!B:AA,17,0)</f>
        <v>0</v>
      </c>
      <c r="S165" s="20" t="str">
        <f>VLOOKUP(B165,Overall!B:AA,18,0)</f>
        <v>https://onlinecourses.nptel.ac.in/noc25_te11/preview</v>
      </c>
      <c r="T165" s="14" t="str">
        <f>VLOOKUP(B165,Overall!B:AA,19,0)</f>
        <v>noc25_te11</v>
      </c>
      <c r="U165" s="18" t="str">
        <f>VLOOKUP(B165,Overall!B:AA,20,0)</f>
        <v>https://onlinecourses.nptel.ac.in/noc24_te10/preview</v>
      </c>
      <c r="V165" s="18" t="str">
        <f>VLOOKUP(B165,Overall!B:AA,21,0)</f>
        <v>https://onlinecourses.nptel.ac.in/noc24_te10/preview</v>
      </c>
      <c r="W165" s="14" t="str">
        <f>VLOOKUP(B165,Overall!B:AA,22,0)</f>
        <v>noc24_te10</v>
      </c>
      <c r="X165" s="20" t="str">
        <f>VLOOKUP(B165,Overall!B:AA,23,0)</f>
        <v>https://nptel.ac.in/courses/116102057</v>
      </c>
      <c r="Y165" s="19" t="str">
        <f>VLOOKUP(B165,Overall!B:AA,24,0)</f>
        <v>https://nptel.ac.in/courses/116102057</v>
      </c>
      <c r="Z165" s="14">
        <f>VLOOKUP(B165,Overall!B:AA,25,0)</f>
        <v>116102057</v>
      </c>
      <c r="AA165" s="14"/>
    </row>
    <row r="166" spans="1:27" x14ac:dyDescent="0.25">
      <c r="A166" s="45">
        <v>165</v>
      </c>
      <c r="B166" s="14" t="s">
        <v>4857</v>
      </c>
      <c r="C166" s="14" t="str">
        <f>VLOOKUP(B166,Overall!B:AA,2,0)</f>
        <v>Textile Engineering</v>
      </c>
      <c r="D166" s="14" t="str">
        <f>VLOOKUP(B166,Overall!B:AA,3,0)</f>
        <v>Textile Finishing</v>
      </c>
      <c r="E166" s="14" t="str">
        <f>VLOOKUP(B166,Overall!B:AA,4,0)</f>
        <v>Prof. Kushal Sen</v>
      </c>
      <c r="F166" s="15" t="str">
        <f>VLOOKUP(B166,Overall!B:AA,5,0)</f>
        <v>IIT Delhi</v>
      </c>
      <c r="G166" s="15" t="str">
        <f>VLOOKUP(B166,Overall!B:AA,6,0)</f>
        <v>IIT Delhi</v>
      </c>
      <c r="H166" s="16" t="str">
        <f>VLOOKUP(B166,Overall!B:AA,7,0)</f>
        <v>12 Weeks</v>
      </c>
      <c r="I166" s="15" t="str">
        <f>VLOOKUP(B166,Overall!B:AA,8,0)</f>
        <v>Rerun</v>
      </c>
      <c r="J166" s="17">
        <f>VLOOKUP(B166,Overall!B:AA,9,0)</f>
        <v>45859</v>
      </c>
      <c r="K166" s="17">
        <f>VLOOKUP(B166,Overall!B:AA,10,0)</f>
        <v>45940</v>
      </c>
      <c r="L166" s="17">
        <f>VLOOKUP(B166,Overall!B:AA,11,0)</f>
        <v>45956</v>
      </c>
      <c r="M166" s="17">
        <f>VLOOKUP(B166,Overall!B:AA,12,0)</f>
        <v>45866</v>
      </c>
      <c r="N166" s="17">
        <f>VLOOKUP(B166,Overall!B:AA,13,0)</f>
        <v>45884</v>
      </c>
      <c r="O166" s="15" t="str">
        <f>VLOOKUP(B166,Overall!B:AA,14,0)</f>
        <v>UG/PG</v>
      </c>
      <c r="P166" s="15" t="str">
        <f>VLOOKUP(B166,Overall!B:AA,15,0)</f>
        <v>Elective</v>
      </c>
      <c r="Q166" s="15" t="str">
        <f>VLOOKUP(B166,Overall!B:AA,16,0)</f>
        <v>Yes</v>
      </c>
      <c r="R166" s="14">
        <f>VLOOKUP(B166,Overall!B:AA,17,0)</f>
        <v>0</v>
      </c>
      <c r="S166" s="20" t="str">
        <f>VLOOKUP(B166,Overall!B:AA,18,0)</f>
        <v>https://onlinecourses.nptel.ac.in/noc25_te12/preview</v>
      </c>
      <c r="T166" s="14" t="str">
        <f>VLOOKUP(B166,Overall!B:AA,19,0)</f>
        <v>noc25_te12</v>
      </c>
      <c r="U166" s="18" t="str">
        <f>VLOOKUP(B166,Overall!B:AA,20,0)</f>
        <v>https://onlinecourses.nptel.ac.in/noc24_te12/preview</v>
      </c>
      <c r="V166" s="18" t="str">
        <f>VLOOKUP(B166,Overall!B:AA,21,0)</f>
        <v>https://onlinecourses.nptel.ac.in/noc24_te12/preview</v>
      </c>
      <c r="W166" s="14" t="str">
        <f>VLOOKUP(B166,Overall!B:AA,22,0)</f>
        <v>noc24_te12</v>
      </c>
      <c r="X166" s="20" t="str">
        <f>VLOOKUP(B166,Overall!B:AA,23,0)</f>
        <v>https://nptel.ac.in/courses/116102054</v>
      </c>
      <c r="Y166" s="19" t="str">
        <f>VLOOKUP(B166,Overall!B:AA,24,0)</f>
        <v>https://nptel.ac.in/courses/116102054</v>
      </c>
      <c r="Z166" s="14">
        <f>VLOOKUP(B166,Overall!B:AA,25,0)</f>
        <v>116102054</v>
      </c>
      <c r="AA166" s="14"/>
    </row>
    <row r="167" spans="1:27" x14ac:dyDescent="0.25">
      <c r="A167" s="45">
        <v>166</v>
      </c>
      <c r="B167" s="14" t="s">
        <v>4862</v>
      </c>
      <c r="C167" s="14" t="str">
        <f>VLOOKUP(B167,Overall!B:AA,2,0)</f>
        <v>Textile Engineering</v>
      </c>
      <c r="D167" s="14" t="str">
        <f>VLOOKUP(B167,Overall!B:AA,3,0)</f>
        <v>Science and Technology of Weft and Warp Knitting</v>
      </c>
      <c r="E167" s="14" t="str">
        <f>VLOOKUP(B167,Overall!B:AA,4,0)</f>
        <v>Prof. Bipin Kumar</v>
      </c>
      <c r="F167" s="15" t="str">
        <f>VLOOKUP(B167,Overall!B:AA,5,0)</f>
        <v>IIT Delhi</v>
      </c>
      <c r="G167" s="15" t="str">
        <f>VLOOKUP(B167,Overall!B:AA,6,0)</f>
        <v>IIT Delhi</v>
      </c>
      <c r="H167" s="16" t="str">
        <f>VLOOKUP(B167,Overall!B:AA,7,0)</f>
        <v>12 Weeks</v>
      </c>
      <c r="I167" s="15" t="str">
        <f>VLOOKUP(B167,Overall!B:AA,8,0)</f>
        <v>Rerun</v>
      </c>
      <c r="J167" s="17">
        <f>VLOOKUP(B167,Overall!B:AA,9,0)</f>
        <v>45859</v>
      </c>
      <c r="K167" s="17">
        <f>VLOOKUP(B167,Overall!B:AA,10,0)</f>
        <v>45940</v>
      </c>
      <c r="L167" s="17">
        <f>VLOOKUP(B167,Overall!B:AA,11,0)</f>
        <v>45956</v>
      </c>
      <c r="M167" s="17">
        <f>VLOOKUP(B167,Overall!B:AA,12,0)</f>
        <v>45866</v>
      </c>
      <c r="N167" s="17">
        <f>VLOOKUP(B167,Overall!B:AA,13,0)</f>
        <v>45884</v>
      </c>
      <c r="O167" s="15" t="str">
        <f>VLOOKUP(B167,Overall!B:AA,14,0)</f>
        <v>UG/PG</v>
      </c>
      <c r="P167" s="15" t="str">
        <f>VLOOKUP(B167,Overall!B:AA,15,0)</f>
        <v>Core</v>
      </c>
      <c r="Q167" s="15" t="str">
        <f>VLOOKUP(B167,Overall!B:AA,16,0)</f>
        <v>Yes</v>
      </c>
      <c r="R167" s="14">
        <f>VLOOKUP(B167,Overall!B:AA,17,0)</f>
        <v>0</v>
      </c>
      <c r="S167" s="20" t="str">
        <f>VLOOKUP(B167,Overall!B:AA,18,0)</f>
        <v>https://onlinecourses.nptel.ac.in/noc25_te13/preview</v>
      </c>
      <c r="T167" s="14" t="str">
        <f>VLOOKUP(B167,Overall!B:AA,19,0)</f>
        <v>noc25_te13</v>
      </c>
      <c r="U167" s="18" t="str">
        <f>VLOOKUP(B167,Overall!B:AA,20,0)</f>
        <v>https://onlinecourses.nptel.ac.in/noc24_te13/preview</v>
      </c>
      <c r="V167" s="18" t="str">
        <f>VLOOKUP(B167,Overall!B:AA,21,0)</f>
        <v>https://onlinecourses.nptel.ac.in/noc24_te13/preview</v>
      </c>
      <c r="W167" s="14" t="str">
        <f>VLOOKUP(B167,Overall!B:AA,22,0)</f>
        <v>noc24_te13</v>
      </c>
      <c r="X167" s="20" t="str">
        <f>VLOOKUP(B167,Overall!B:AA,23,0)</f>
        <v>https://nptel.ac.in/courses/116102056</v>
      </c>
      <c r="Y167" s="19" t="str">
        <f>VLOOKUP(B167,Overall!B:AA,24,0)</f>
        <v>https://nptel.ac.in/courses/116102056</v>
      </c>
      <c r="Z167" s="14">
        <f>VLOOKUP(B167,Overall!B:AA,25,0)</f>
        <v>116102056</v>
      </c>
      <c r="AA167" s="14"/>
    </row>
    <row r="168" spans="1:27" x14ac:dyDescent="0.25">
      <c r="A168" s="36"/>
      <c r="B168" s="36"/>
      <c r="C168" s="36"/>
      <c r="D168" s="36"/>
      <c r="E168" s="36"/>
      <c r="F168" s="36"/>
      <c r="G168" s="36"/>
      <c r="H168" s="36"/>
      <c r="I168" s="36"/>
      <c r="J168" s="36"/>
      <c r="K168" s="36"/>
      <c r="L168" s="36"/>
      <c r="M168" s="36"/>
      <c r="N168" s="36"/>
      <c r="O168" s="36"/>
      <c r="P168" s="36"/>
      <c r="Q168" s="36"/>
      <c r="R168" s="38"/>
      <c r="S168" s="36"/>
      <c r="T168" s="36"/>
      <c r="U168" s="36"/>
      <c r="V168" s="36"/>
      <c r="W168" s="36"/>
      <c r="X168" s="36"/>
      <c r="Y168" s="36"/>
      <c r="Z168" s="36"/>
      <c r="AA168" s="36"/>
    </row>
    <row r="169" spans="1:27" x14ac:dyDescent="0.25">
      <c r="A169" s="36"/>
      <c r="B169" s="36"/>
      <c r="C169" s="36"/>
      <c r="D169" s="36"/>
      <c r="E169" s="36"/>
      <c r="F169" s="36"/>
      <c r="G169" s="36"/>
      <c r="H169" s="36"/>
      <c r="I169" s="36"/>
      <c r="J169" s="36"/>
      <c r="K169" s="36"/>
      <c r="L169" s="36"/>
      <c r="M169" s="36"/>
      <c r="N169" s="36"/>
      <c r="O169" s="36"/>
      <c r="P169" s="36"/>
      <c r="Q169" s="36"/>
      <c r="R169" s="38"/>
      <c r="S169" s="36"/>
      <c r="T169" s="36"/>
      <c r="U169" s="36"/>
      <c r="V169" s="36"/>
      <c r="W169" s="36"/>
      <c r="X169" s="36"/>
      <c r="Y169" s="36"/>
      <c r="Z169" s="36"/>
      <c r="AA169" s="36"/>
    </row>
    <row r="170" spans="1:27" x14ac:dyDescent="0.25">
      <c r="A170" s="36"/>
      <c r="B170" s="36"/>
      <c r="C170" s="36"/>
      <c r="D170" s="36"/>
      <c r="E170" s="36"/>
      <c r="F170" s="36"/>
      <c r="G170" s="36"/>
      <c r="H170" s="36"/>
      <c r="I170" s="36"/>
      <c r="J170" s="36"/>
      <c r="K170" s="36"/>
      <c r="L170" s="36"/>
      <c r="M170" s="36"/>
      <c r="N170" s="36"/>
      <c r="O170" s="36"/>
      <c r="P170" s="36"/>
      <c r="Q170" s="36"/>
      <c r="R170" s="38"/>
      <c r="S170" s="36"/>
      <c r="T170" s="36"/>
      <c r="U170" s="36"/>
      <c r="V170" s="36"/>
      <c r="W170" s="36"/>
      <c r="X170" s="36"/>
      <c r="Y170" s="36"/>
      <c r="Z170" s="36"/>
      <c r="AA170" s="36"/>
    </row>
    <row r="171" spans="1:27" x14ac:dyDescent="0.25">
      <c r="A171" s="36"/>
      <c r="B171" s="36"/>
      <c r="C171" s="36"/>
      <c r="D171" s="36"/>
      <c r="E171" s="36"/>
      <c r="F171" s="36"/>
      <c r="G171" s="36"/>
      <c r="H171" s="36"/>
      <c r="I171" s="36"/>
      <c r="J171" s="36"/>
      <c r="K171" s="36"/>
      <c r="L171" s="36"/>
      <c r="M171" s="36"/>
      <c r="N171" s="36"/>
      <c r="O171" s="36"/>
      <c r="P171" s="36"/>
      <c r="Q171" s="36"/>
      <c r="R171" s="38"/>
      <c r="S171" s="36"/>
      <c r="T171" s="36"/>
      <c r="U171" s="36"/>
      <c r="V171" s="36"/>
      <c r="W171" s="36"/>
      <c r="X171" s="36"/>
      <c r="Y171" s="36"/>
      <c r="Z171" s="36"/>
      <c r="AA171" s="36"/>
    </row>
    <row r="172" spans="1:27" x14ac:dyDescent="0.25">
      <c r="A172" s="36"/>
      <c r="B172" s="36"/>
      <c r="C172" s="36"/>
      <c r="D172" s="36"/>
      <c r="E172" s="36"/>
      <c r="F172" s="36"/>
      <c r="G172" s="36"/>
      <c r="H172" s="36"/>
      <c r="I172" s="36"/>
      <c r="J172" s="36"/>
      <c r="K172" s="36"/>
      <c r="L172" s="36"/>
      <c r="M172" s="36"/>
      <c r="N172" s="36"/>
      <c r="O172" s="36"/>
      <c r="P172" s="36"/>
      <c r="Q172" s="36"/>
      <c r="R172" s="38"/>
      <c r="S172" s="36"/>
      <c r="T172" s="36"/>
      <c r="U172" s="36"/>
      <c r="V172" s="36"/>
      <c r="W172" s="36"/>
      <c r="X172" s="36"/>
      <c r="Y172" s="36"/>
      <c r="Z172" s="36"/>
      <c r="AA172" s="36"/>
    </row>
    <row r="173" spans="1:27" x14ac:dyDescent="0.25">
      <c r="A173" s="36"/>
      <c r="B173" s="36"/>
      <c r="C173" s="36"/>
      <c r="D173" s="36"/>
      <c r="E173" s="36"/>
      <c r="F173" s="36"/>
      <c r="G173" s="36"/>
      <c r="H173" s="36"/>
      <c r="I173" s="36"/>
      <c r="J173" s="36"/>
      <c r="K173" s="36"/>
      <c r="L173" s="36"/>
      <c r="M173" s="36"/>
      <c r="N173" s="36"/>
      <c r="O173" s="36"/>
      <c r="P173" s="36"/>
      <c r="Q173" s="36"/>
      <c r="R173" s="38"/>
      <c r="S173" s="36"/>
      <c r="T173" s="36"/>
      <c r="U173" s="36"/>
      <c r="V173" s="36"/>
      <c r="W173" s="36"/>
      <c r="X173" s="36"/>
      <c r="Y173" s="36"/>
      <c r="Z173" s="36"/>
      <c r="AA173" s="36"/>
    </row>
    <row r="174" spans="1:27" x14ac:dyDescent="0.25">
      <c r="A174" s="36"/>
      <c r="B174" s="36"/>
      <c r="C174" s="36"/>
      <c r="D174" s="36"/>
      <c r="E174" s="36"/>
      <c r="F174" s="36"/>
      <c r="G174" s="36"/>
      <c r="H174" s="36"/>
      <c r="I174" s="36"/>
      <c r="J174" s="36"/>
      <c r="K174" s="36"/>
      <c r="L174" s="36"/>
      <c r="M174" s="36"/>
      <c r="N174" s="36"/>
      <c r="O174" s="36"/>
      <c r="P174" s="36"/>
      <c r="Q174" s="36"/>
      <c r="R174" s="38"/>
      <c r="S174" s="36"/>
      <c r="T174" s="36"/>
      <c r="U174" s="36"/>
      <c r="V174" s="36"/>
      <c r="W174" s="36"/>
      <c r="X174" s="36"/>
      <c r="Y174" s="36"/>
      <c r="Z174" s="36"/>
      <c r="AA174" s="36"/>
    </row>
    <row r="175" spans="1:27" x14ac:dyDescent="0.25">
      <c r="A175" s="36"/>
      <c r="B175" s="36"/>
      <c r="C175" s="36"/>
      <c r="D175" s="36"/>
      <c r="E175" s="36"/>
      <c r="F175" s="36"/>
      <c r="G175" s="36"/>
      <c r="H175" s="36"/>
      <c r="I175" s="36"/>
      <c r="J175" s="36"/>
      <c r="K175" s="36"/>
      <c r="L175" s="36"/>
      <c r="M175" s="36"/>
      <c r="N175" s="36"/>
      <c r="O175" s="36"/>
      <c r="P175" s="36"/>
      <c r="Q175" s="36"/>
      <c r="R175" s="38"/>
      <c r="S175" s="36"/>
      <c r="T175" s="36"/>
      <c r="U175" s="36"/>
      <c r="V175" s="36"/>
      <c r="W175" s="36"/>
      <c r="X175" s="36"/>
      <c r="Y175" s="36"/>
      <c r="Z175" s="36"/>
      <c r="AA175" s="36"/>
    </row>
    <row r="176" spans="1:27" x14ac:dyDescent="0.25">
      <c r="A176" s="36"/>
      <c r="B176" s="36"/>
      <c r="C176" s="36"/>
      <c r="D176" s="36"/>
      <c r="E176" s="36"/>
      <c r="F176" s="36"/>
      <c r="G176" s="36"/>
      <c r="H176" s="36"/>
      <c r="I176" s="36"/>
      <c r="J176" s="36"/>
      <c r="K176" s="36"/>
      <c r="L176" s="36"/>
      <c r="M176" s="36"/>
      <c r="N176" s="36"/>
      <c r="O176" s="36"/>
      <c r="P176" s="36"/>
      <c r="Q176" s="36"/>
      <c r="R176" s="38"/>
      <c r="S176" s="36"/>
      <c r="T176" s="36"/>
      <c r="U176" s="36"/>
      <c r="V176" s="36"/>
      <c r="W176" s="36"/>
      <c r="X176" s="36"/>
      <c r="Y176" s="36"/>
      <c r="Z176" s="36"/>
      <c r="AA176" s="36"/>
    </row>
    <row r="177" spans="1:27" x14ac:dyDescent="0.25">
      <c r="A177" s="36"/>
      <c r="B177" s="36"/>
      <c r="C177" s="36"/>
      <c r="D177" s="36"/>
      <c r="E177" s="36"/>
      <c r="F177" s="36"/>
      <c r="G177" s="36"/>
      <c r="H177" s="36"/>
      <c r="I177" s="36"/>
      <c r="J177" s="36"/>
      <c r="K177" s="36"/>
      <c r="L177" s="36"/>
      <c r="M177" s="36"/>
      <c r="N177" s="36"/>
      <c r="O177" s="36"/>
      <c r="P177" s="36"/>
      <c r="Q177" s="36"/>
      <c r="R177" s="38"/>
      <c r="S177" s="36"/>
      <c r="T177" s="36"/>
      <c r="U177" s="36"/>
      <c r="V177" s="36"/>
      <c r="W177" s="36"/>
      <c r="X177" s="36"/>
      <c r="Y177" s="36"/>
      <c r="Z177" s="36"/>
      <c r="AA177" s="36"/>
    </row>
    <row r="178" spans="1:27" x14ac:dyDescent="0.25">
      <c r="A178" s="36"/>
      <c r="B178" s="36"/>
      <c r="C178" s="36"/>
      <c r="D178" s="36"/>
      <c r="E178" s="36"/>
      <c r="F178" s="36"/>
      <c r="G178" s="36"/>
      <c r="H178" s="36"/>
      <c r="I178" s="36"/>
      <c r="J178" s="36"/>
      <c r="K178" s="36"/>
      <c r="L178" s="36"/>
      <c r="M178" s="36"/>
      <c r="N178" s="36"/>
      <c r="O178" s="36"/>
      <c r="P178" s="36"/>
      <c r="Q178" s="36"/>
      <c r="R178" s="38"/>
      <c r="S178" s="36"/>
      <c r="T178" s="36"/>
      <c r="U178" s="36"/>
      <c r="V178" s="36"/>
      <c r="W178" s="36"/>
      <c r="X178" s="36"/>
      <c r="Y178" s="36"/>
      <c r="Z178" s="36"/>
      <c r="AA178" s="36"/>
    </row>
    <row r="179" spans="1:27" x14ac:dyDescent="0.25">
      <c r="A179" s="36"/>
      <c r="B179" s="36"/>
      <c r="C179" s="36"/>
      <c r="D179" s="36"/>
      <c r="E179" s="36"/>
      <c r="F179" s="36"/>
      <c r="G179" s="36"/>
      <c r="H179" s="36"/>
      <c r="I179" s="36"/>
      <c r="J179" s="36"/>
      <c r="K179" s="36"/>
      <c r="L179" s="36"/>
      <c r="M179" s="36"/>
      <c r="N179" s="36"/>
      <c r="O179" s="36"/>
      <c r="P179" s="36"/>
      <c r="Q179" s="36"/>
      <c r="R179" s="38"/>
      <c r="S179" s="36"/>
      <c r="T179" s="36"/>
      <c r="U179" s="36"/>
      <c r="V179" s="36"/>
      <c r="W179" s="36"/>
      <c r="X179" s="36"/>
      <c r="Y179" s="36"/>
      <c r="Z179" s="36"/>
      <c r="AA179" s="36"/>
    </row>
    <row r="180" spans="1:27" x14ac:dyDescent="0.25">
      <c r="A180" s="36"/>
      <c r="B180" s="36"/>
      <c r="C180" s="36"/>
      <c r="D180" s="36"/>
      <c r="E180" s="36"/>
      <c r="F180" s="36"/>
      <c r="G180" s="36"/>
      <c r="H180" s="36"/>
      <c r="I180" s="36"/>
      <c r="J180" s="36"/>
      <c r="K180" s="36"/>
      <c r="L180" s="36"/>
      <c r="M180" s="36"/>
      <c r="N180" s="36"/>
      <c r="O180" s="36"/>
      <c r="P180" s="36"/>
      <c r="Q180" s="36"/>
      <c r="R180" s="38"/>
      <c r="S180" s="36"/>
      <c r="T180" s="36"/>
      <c r="U180" s="36"/>
      <c r="V180" s="36"/>
      <c r="W180" s="36"/>
      <c r="X180" s="36"/>
      <c r="Y180" s="36"/>
      <c r="Z180" s="36"/>
      <c r="AA180" s="36"/>
    </row>
    <row r="181" spans="1:27" x14ac:dyDescent="0.25">
      <c r="A181" s="36"/>
      <c r="B181" s="36"/>
      <c r="C181" s="36"/>
      <c r="D181" s="36"/>
      <c r="E181" s="36"/>
      <c r="F181" s="36"/>
      <c r="G181" s="36"/>
      <c r="H181" s="36"/>
      <c r="I181" s="36"/>
      <c r="J181" s="36"/>
      <c r="K181" s="36"/>
      <c r="L181" s="36"/>
      <c r="M181" s="36"/>
      <c r="N181" s="36"/>
      <c r="O181" s="36"/>
      <c r="P181" s="36"/>
      <c r="Q181" s="36"/>
      <c r="R181" s="38"/>
      <c r="S181" s="36"/>
      <c r="T181" s="36"/>
      <c r="U181" s="36"/>
      <c r="V181" s="36"/>
      <c r="W181" s="36"/>
      <c r="X181" s="36"/>
      <c r="Y181" s="36"/>
      <c r="Z181" s="36"/>
      <c r="AA181" s="36"/>
    </row>
    <row r="182" spans="1:27" x14ac:dyDescent="0.25">
      <c r="A182" s="36"/>
      <c r="B182" s="36"/>
      <c r="C182" s="36"/>
      <c r="D182" s="36"/>
      <c r="E182" s="36"/>
      <c r="F182" s="36"/>
      <c r="G182" s="36"/>
      <c r="H182" s="36"/>
      <c r="I182" s="36"/>
      <c r="J182" s="36"/>
      <c r="K182" s="36"/>
      <c r="L182" s="36"/>
      <c r="M182" s="36"/>
      <c r="N182" s="36"/>
      <c r="O182" s="36"/>
      <c r="P182" s="36"/>
      <c r="Q182" s="36"/>
      <c r="R182" s="38"/>
      <c r="S182" s="36"/>
      <c r="T182" s="36"/>
      <c r="U182" s="36"/>
      <c r="V182" s="36"/>
      <c r="W182" s="36"/>
      <c r="X182" s="36"/>
      <c r="Y182" s="36"/>
      <c r="Z182" s="36"/>
      <c r="AA182" s="36"/>
    </row>
    <row r="183" spans="1:27" x14ac:dyDescent="0.25">
      <c r="A183" s="36"/>
      <c r="B183" s="36"/>
      <c r="C183" s="36"/>
      <c r="D183" s="36"/>
      <c r="E183" s="36"/>
      <c r="F183" s="36"/>
      <c r="G183" s="36"/>
      <c r="H183" s="36"/>
      <c r="I183" s="36"/>
      <c r="J183" s="36"/>
      <c r="K183" s="36"/>
      <c r="L183" s="36"/>
      <c r="M183" s="36"/>
      <c r="N183" s="36"/>
      <c r="O183" s="36"/>
      <c r="P183" s="36"/>
      <c r="Q183" s="36"/>
      <c r="R183" s="38"/>
      <c r="S183" s="36"/>
      <c r="T183" s="36"/>
      <c r="U183" s="36"/>
      <c r="V183" s="36"/>
      <c r="W183" s="36"/>
      <c r="X183" s="36"/>
      <c r="Y183" s="36"/>
      <c r="Z183" s="36"/>
      <c r="AA183" s="36"/>
    </row>
    <row r="184" spans="1:27" x14ac:dyDescent="0.25">
      <c r="A184" s="36"/>
      <c r="B184" s="36"/>
      <c r="C184" s="36"/>
      <c r="D184" s="36"/>
      <c r="E184" s="36"/>
      <c r="F184" s="36"/>
      <c r="G184" s="36"/>
      <c r="H184" s="36"/>
      <c r="I184" s="36"/>
      <c r="J184" s="36"/>
      <c r="K184" s="36"/>
      <c r="L184" s="36"/>
      <c r="M184" s="36"/>
      <c r="N184" s="36"/>
      <c r="O184" s="36"/>
      <c r="P184" s="36"/>
      <c r="Q184" s="36"/>
      <c r="R184" s="38"/>
      <c r="S184" s="36"/>
      <c r="T184" s="36"/>
      <c r="U184" s="36"/>
      <c r="V184" s="36"/>
      <c r="W184" s="36"/>
      <c r="X184" s="36"/>
      <c r="Y184" s="36"/>
      <c r="Z184" s="36"/>
      <c r="AA184" s="36"/>
    </row>
    <row r="185" spans="1:27" x14ac:dyDescent="0.25">
      <c r="A185" s="36"/>
      <c r="B185" s="36"/>
      <c r="C185" s="36"/>
      <c r="D185" s="36"/>
      <c r="E185" s="36"/>
      <c r="F185" s="36"/>
      <c r="G185" s="36"/>
      <c r="H185" s="36"/>
      <c r="I185" s="36"/>
      <c r="J185" s="36"/>
      <c r="K185" s="36"/>
      <c r="L185" s="36"/>
      <c r="M185" s="36"/>
      <c r="N185" s="36"/>
      <c r="O185" s="36"/>
      <c r="P185" s="36"/>
      <c r="Q185" s="36"/>
      <c r="R185" s="38"/>
      <c r="S185" s="36"/>
      <c r="T185" s="36"/>
      <c r="U185" s="36"/>
      <c r="V185" s="36"/>
      <c r="W185" s="36"/>
      <c r="X185" s="36"/>
      <c r="Y185" s="36"/>
      <c r="Z185" s="36"/>
      <c r="AA185" s="36"/>
    </row>
    <row r="186" spans="1:27" x14ac:dyDescent="0.25">
      <c r="A186" s="36"/>
      <c r="B186" s="36"/>
      <c r="C186" s="36"/>
      <c r="D186" s="36"/>
      <c r="E186" s="36"/>
      <c r="F186" s="36"/>
      <c r="G186" s="36"/>
      <c r="H186" s="36"/>
      <c r="I186" s="36"/>
      <c r="J186" s="36"/>
      <c r="K186" s="36"/>
      <c r="L186" s="36"/>
      <c r="M186" s="36"/>
      <c r="N186" s="36"/>
      <c r="O186" s="36"/>
      <c r="P186" s="36"/>
      <c r="Q186" s="36"/>
      <c r="R186" s="38"/>
      <c r="S186" s="36"/>
      <c r="T186" s="36"/>
      <c r="U186" s="36"/>
      <c r="V186" s="36"/>
      <c r="W186" s="36"/>
      <c r="X186" s="36"/>
      <c r="Y186" s="36"/>
      <c r="Z186" s="36"/>
      <c r="AA186" s="36"/>
    </row>
    <row r="187" spans="1:27" x14ac:dyDescent="0.25">
      <c r="A187" s="36"/>
      <c r="B187" s="36"/>
      <c r="C187" s="36"/>
      <c r="D187" s="36"/>
      <c r="E187" s="36"/>
      <c r="F187" s="36"/>
      <c r="G187" s="36"/>
      <c r="H187" s="36"/>
      <c r="I187" s="36"/>
      <c r="J187" s="36"/>
      <c r="K187" s="36"/>
      <c r="L187" s="36"/>
      <c r="M187" s="36"/>
      <c r="N187" s="36"/>
      <c r="O187" s="36"/>
      <c r="P187" s="36"/>
      <c r="Q187" s="36"/>
      <c r="R187" s="38"/>
      <c r="S187" s="36"/>
      <c r="T187" s="36"/>
      <c r="U187" s="36"/>
      <c r="V187" s="36"/>
      <c r="W187" s="36"/>
      <c r="X187" s="36"/>
      <c r="Y187" s="36"/>
      <c r="Z187" s="36"/>
      <c r="AA187" s="36"/>
    </row>
    <row r="188" spans="1:27" x14ac:dyDescent="0.25">
      <c r="A188" s="36"/>
      <c r="B188" s="36"/>
      <c r="C188" s="36"/>
      <c r="D188" s="36"/>
      <c r="E188" s="36"/>
      <c r="F188" s="36"/>
      <c r="G188" s="36"/>
      <c r="H188" s="36"/>
      <c r="I188" s="36"/>
      <c r="J188" s="36"/>
      <c r="K188" s="36"/>
      <c r="L188" s="36"/>
      <c r="M188" s="36"/>
      <c r="N188" s="36"/>
      <c r="O188" s="36"/>
      <c r="P188" s="36"/>
      <c r="Q188" s="36"/>
      <c r="R188" s="38"/>
      <c r="S188" s="36"/>
      <c r="T188" s="36"/>
      <c r="U188" s="36"/>
      <c r="V188" s="36"/>
      <c r="W188" s="36"/>
      <c r="X188" s="36"/>
      <c r="Y188" s="36"/>
      <c r="Z188" s="36"/>
      <c r="AA188" s="36"/>
    </row>
    <row r="189" spans="1:27" x14ac:dyDescent="0.25">
      <c r="A189" s="36"/>
      <c r="B189" s="36"/>
      <c r="C189" s="36"/>
      <c r="D189" s="36"/>
      <c r="E189" s="36"/>
      <c r="F189" s="36"/>
      <c r="G189" s="36"/>
      <c r="H189" s="36"/>
      <c r="I189" s="36"/>
      <c r="J189" s="36"/>
      <c r="K189" s="36"/>
      <c r="L189" s="36"/>
      <c r="M189" s="36"/>
      <c r="N189" s="36"/>
      <c r="O189" s="36"/>
      <c r="P189" s="36"/>
      <c r="Q189" s="36"/>
      <c r="R189" s="38"/>
      <c r="S189" s="36"/>
      <c r="T189" s="36"/>
      <c r="U189" s="36"/>
      <c r="V189" s="36"/>
      <c r="W189" s="36"/>
      <c r="X189" s="36"/>
      <c r="Y189" s="36"/>
      <c r="Z189" s="36"/>
      <c r="AA189" s="36"/>
    </row>
    <row r="190" spans="1:27" x14ac:dyDescent="0.25">
      <c r="A190" s="36"/>
      <c r="B190" s="36"/>
      <c r="C190" s="36"/>
      <c r="D190" s="36"/>
      <c r="E190" s="36"/>
      <c r="F190" s="36"/>
      <c r="G190" s="36"/>
      <c r="H190" s="36"/>
      <c r="I190" s="36"/>
      <c r="J190" s="36"/>
      <c r="K190" s="36"/>
      <c r="L190" s="36"/>
      <c r="M190" s="36"/>
      <c r="N190" s="36"/>
      <c r="O190" s="36"/>
      <c r="P190" s="36"/>
      <c r="Q190" s="36"/>
      <c r="R190" s="38"/>
      <c r="S190" s="36"/>
      <c r="T190" s="36"/>
      <c r="U190" s="36"/>
      <c r="V190" s="36"/>
      <c r="W190" s="36"/>
      <c r="X190" s="36"/>
      <c r="Y190" s="36"/>
      <c r="Z190" s="36"/>
      <c r="AA190" s="36"/>
    </row>
    <row r="191" spans="1:27" x14ac:dyDescent="0.25">
      <c r="A191" s="36"/>
      <c r="B191" s="36"/>
      <c r="C191" s="36"/>
      <c r="D191" s="36"/>
      <c r="E191" s="36"/>
      <c r="F191" s="36"/>
      <c r="G191" s="36"/>
      <c r="H191" s="36"/>
      <c r="I191" s="36"/>
      <c r="J191" s="36"/>
      <c r="K191" s="36"/>
      <c r="L191" s="36"/>
      <c r="M191" s="36"/>
      <c r="N191" s="36"/>
      <c r="O191" s="36"/>
      <c r="P191" s="36"/>
      <c r="Q191" s="36"/>
      <c r="R191" s="38"/>
      <c r="S191" s="36"/>
      <c r="T191" s="36"/>
      <c r="U191" s="36"/>
      <c r="V191" s="36"/>
      <c r="W191" s="36"/>
      <c r="X191" s="36"/>
      <c r="Y191" s="36"/>
      <c r="Z191" s="36"/>
      <c r="AA191" s="36"/>
    </row>
    <row r="192" spans="1:27" x14ac:dyDescent="0.25">
      <c r="A192" s="36"/>
      <c r="B192" s="36"/>
      <c r="C192" s="36"/>
      <c r="D192" s="36"/>
      <c r="E192" s="36"/>
      <c r="F192" s="36"/>
      <c r="G192" s="36"/>
      <c r="H192" s="36"/>
      <c r="I192" s="36"/>
      <c r="J192" s="36"/>
      <c r="K192" s="36"/>
      <c r="L192" s="36"/>
      <c r="M192" s="36"/>
      <c r="N192" s="36"/>
      <c r="O192" s="36"/>
      <c r="P192" s="36"/>
      <c r="Q192" s="36"/>
      <c r="R192" s="38"/>
      <c r="S192" s="36"/>
      <c r="T192" s="36"/>
      <c r="U192" s="36"/>
      <c r="V192" s="36"/>
      <c r="W192" s="36"/>
      <c r="X192" s="36"/>
      <c r="Y192" s="36"/>
      <c r="Z192" s="36"/>
      <c r="AA192" s="36"/>
    </row>
    <row r="193" spans="1:27" x14ac:dyDescent="0.25">
      <c r="A193" s="36"/>
      <c r="B193" s="36"/>
      <c r="C193" s="36"/>
      <c r="D193" s="36"/>
      <c r="E193" s="36"/>
      <c r="F193" s="36"/>
      <c r="G193" s="36"/>
      <c r="H193" s="36"/>
      <c r="I193" s="36"/>
      <c r="J193" s="36"/>
      <c r="K193" s="36"/>
      <c r="L193" s="36"/>
      <c r="M193" s="36"/>
      <c r="N193" s="36"/>
      <c r="O193" s="36"/>
      <c r="P193" s="36"/>
      <c r="Q193" s="36"/>
      <c r="R193" s="38"/>
      <c r="S193" s="36"/>
      <c r="T193" s="36"/>
      <c r="U193" s="36"/>
      <c r="V193" s="36"/>
      <c r="W193" s="36"/>
      <c r="X193" s="36"/>
      <c r="Y193" s="36"/>
      <c r="Z193" s="36"/>
      <c r="AA193" s="36"/>
    </row>
    <row r="194" spans="1:27" x14ac:dyDescent="0.25">
      <c r="A194" s="36"/>
      <c r="B194" s="36"/>
      <c r="C194" s="36"/>
      <c r="D194" s="36"/>
      <c r="E194" s="36"/>
      <c r="F194" s="36"/>
      <c r="G194" s="36"/>
      <c r="H194" s="36"/>
      <c r="I194" s="36"/>
      <c r="J194" s="36"/>
      <c r="K194" s="36"/>
      <c r="L194" s="36"/>
      <c r="M194" s="36"/>
      <c r="N194" s="36"/>
      <c r="O194" s="36"/>
      <c r="P194" s="36"/>
      <c r="Q194" s="36"/>
      <c r="R194" s="38"/>
      <c r="S194" s="36"/>
      <c r="T194" s="36"/>
      <c r="U194" s="36"/>
      <c r="V194" s="36"/>
      <c r="W194" s="36"/>
      <c r="X194" s="36"/>
      <c r="Y194" s="36"/>
      <c r="Z194" s="36"/>
      <c r="AA194" s="36"/>
    </row>
    <row r="195" spans="1:27" x14ac:dyDescent="0.25">
      <c r="A195" s="36"/>
      <c r="B195" s="36"/>
      <c r="C195" s="36"/>
      <c r="D195" s="36"/>
      <c r="E195" s="36"/>
      <c r="F195" s="36"/>
      <c r="G195" s="36"/>
      <c r="H195" s="36"/>
      <c r="I195" s="36"/>
      <c r="J195" s="36"/>
      <c r="K195" s="36"/>
      <c r="L195" s="36"/>
      <c r="M195" s="36"/>
      <c r="N195" s="36"/>
      <c r="O195" s="36"/>
      <c r="P195" s="36"/>
      <c r="Q195" s="36"/>
      <c r="R195" s="38"/>
      <c r="S195" s="36"/>
      <c r="T195" s="36"/>
      <c r="U195" s="36"/>
      <c r="V195" s="36"/>
      <c r="W195" s="36"/>
      <c r="X195" s="36"/>
      <c r="Y195" s="36"/>
      <c r="Z195" s="36"/>
      <c r="AA195" s="36"/>
    </row>
    <row r="196" spans="1:27" x14ac:dyDescent="0.25">
      <c r="A196" s="36"/>
      <c r="B196" s="36"/>
      <c r="C196" s="36"/>
      <c r="D196" s="36"/>
      <c r="E196" s="36"/>
      <c r="F196" s="36"/>
      <c r="G196" s="36"/>
      <c r="H196" s="36"/>
      <c r="I196" s="36"/>
      <c r="J196" s="36"/>
      <c r="K196" s="36"/>
      <c r="L196" s="36"/>
      <c r="M196" s="36"/>
      <c r="N196" s="36"/>
      <c r="O196" s="36"/>
      <c r="P196" s="36"/>
      <c r="Q196" s="36"/>
      <c r="R196" s="38"/>
      <c r="S196" s="36"/>
      <c r="T196" s="36"/>
      <c r="U196" s="36"/>
      <c r="V196" s="36"/>
      <c r="W196" s="36"/>
      <c r="X196" s="36"/>
      <c r="Y196" s="36"/>
      <c r="Z196" s="36"/>
      <c r="AA196" s="36"/>
    </row>
    <row r="197" spans="1:27" x14ac:dyDescent="0.25">
      <c r="A197" s="36"/>
      <c r="B197" s="36"/>
      <c r="C197" s="36"/>
      <c r="D197" s="36"/>
      <c r="E197" s="36"/>
      <c r="F197" s="36"/>
      <c r="G197" s="36"/>
      <c r="H197" s="36"/>
      <c r="I197" s="36"/>
      <c r="J197" s="36"/>
      <c r="K197" s="36"/>
      <c r="L197" s="36"/>
      <c r="M197" s="36"/>
      <c r="N197" s="36"/>
      <c r="O197" s="36"/>
      <c r="P197" s="36"/>
      <c r="Q197" s="36"/>
      <c r="R197" s="38"/>
      <c r="S197" s="36"/>
      <c r="T197" s="36"/>
      <c r="U197" s="36"/>
      <c r="V197" s="36"/>
      <c r="W197" s="36"/>
      <c r="X197" s="36"/>
      <c r="Y197" s="36"/>
      <c r="Z197" s="36"/>
      <c r="AA197" s="36"/>
    </row>
    <row r="198" spans="1:27" x14ac:dyDescent="0.25">
      <c r="A198" s="36"/>
      <c r="B198" s="36"/>
      <c r="C198" s="36"/>
      <c r="D198" s="36"/>
      <c r="E198" s="36"/>
      <c r="F198" s="36"/>
      <c r="G198" s="36"/>
      <c r="H198" s="36"/>
      <c r="I198" s="36"/>
      <c r="J198" s="36"/>
      <c r="K198" s="36"/>
      <c r="L198" s="36"/>
      <c r="M198" s="36"/>
      <c r="N198" s="36"/>
      <c r="O198" s="36"/>
      <c r="P198" s="36"/>
      <c r="Q198" s="36"/>
      <c r="R198" s="38"/>
      <c r="S198" s="36"/>
      <c r="T198" s="36"/>
      <c r="U198" s="36"/>
      <c r="V198" s="36"/>
      <c r="W198" s="36"/>
      <c r="X198" s="36"/>
      <c r="Y198" s="36"/>
      <c r="Z198" s="36"/>
      <c r="AA198" s="36"/>
    </row>
    <row r="199" spans="1:27" x14ac:dyDescent="0.25">
      <c r="A199" s="36"/>
      <c r="B199" s="36"/>
      <c r="C199" s="36"/>
      <c r="D199" s="36"/>
      <c r="E199" s="36"/>
      <c r="F199" s="36"/>
      <c r="G199" s="36"/>
      <c r="H199" s="36"/>
      <c r="I199" s="36"/>
      <c r="J199" s="36"/>
      <c r="K199" s="36"/>
      <c r="L199" s="36"/>
      <c r="M199" s="36"/>
      <c r="N199" s="36"/>
      <c r="O199" s="36"/>
      <c r="P199" s="36"/>
      <c r="Q199" s="36"/>
      <c r="R199" s="38"/>
      <c r="S199" s="36"/>
      <c r="T199" s="36"/>
      <c r="U199" s="36"/>
      <c r="V199" s="36"/>
      <c r="W199" s="36"/>
      <c r="X199" s="36"/>
      <c r="Y199" s="36"/>
      <c r="Z199" s="36"/>
      <c r="AA199" s="36"/>
    </row>
    <row r="200" spans="1:27" x14ac:dyDescent="0.25">
      <c r="A200" s="36"/>
      <c r="B200" s="36"/>
      <c r="C200" s="36"/>
      <c r="D200" s="36"/>
      <c r="E200" s="36"/>
      <c r="F200" s="36"/>
      <c r="G200" s="36"/>
      <c r="H200" s="36"/>
      <c r="I200" s="36"/>
      <c r="J200" s="36"/>
      <c r="K200" s="36"/>
      <c r="L200" s="36"/>
      <c r="M200" s="36"/>
      <c r="N200" s="36"/>
      <c r="O200" s="36"/>
      <c r="P200" s="36"/>
      <c r="Q200" s="36"/>
      <c r="R200" s="38"/>
      <c r="S200" s="36"/>
      <c r="T200" s="36"/>
      <c r="U200" s="36"/>
      <c r="V200" s="36"/>
      <c r="W200" s="36"/>
      <c r="X200" s="36"/>
      <c r="Y200" s="36"/>
      <c r="Z200" s="36"/>
      <c r="AA200" s="36"/>
    </row>
    <row r="201" spans="1:27" x14ac:dyDescent="0.25">
      <c r="A201" s="36"/>
      <c r="B201" s="36"/>
      <c r="C201" s="36"/>
      <c r="D201" s="36"/>
      <c r="E201" s="36"/>
      <c r="F201" s="36"/>
      <c r="G201" s="36"/>
      <c r="H201" s="36"/>
      <c r="I201" s="36"/>
      <c r="J201" s="36"/>
      <c r="K201" s="36"/>
      <c r="L201" s="36"/>
      <c r="M201" s="36"/>
      <c r="N201" s="36"/>
      <c r="O201" s="36"/>
      <c r="P201" s="36"/>
      <c r="Q201" s="36"/>
      <c r="R201" s="38"/>
      <c r="S201" s="36"/>
      <c r="T201" s="36"/>
      <c r="U201" s="36"/>
      <c r="V201" s="36"/>
      <c r="W201" s="36"/>
      <c r="X201" s="36"/>
      <c r="Y201" s="36"/>
      <c r="Z201" s="36"/>
      <c r="AA201" s="36"/>
    </row>
    <row r="202" spans="1:27" x14ac:dyDescent="0.25">
      <c r="A202" s="36"/>
      <c r="B202" s="36"/>
      <c r="C202" s="36"/>
      <c r="D202" s="36"/>
      <c r="E202" s="36"/>
      <c r="F202" s="36"/>
      <c r="G202" s="36"/>
      <c r="H202" s="36"/>
      <c r="I202" s="36"/>
      <c r="J202" s="36"/>
      <c r="K202" s="36"/>
      <c r="L202" s="36"/>
      <c r="M202" s="36"/>
      <c r="N202" s="36"/>
      <c r="O202" s="36"/>
      <c r="P202" s="36"/>
      <c r="Q202" s="36"/>
      <c r="R202" s="38"/>
      <c r="S202" s="36"/>
      <c r="T202" s="36"/>
      <c r="U202" s="36"/>
      <c r="V202" s="36"/>
      <c r="W202" s="36"/>
      <c r="X202" s="36"/>
      <c r="Y202" s="36"/>
      <c r="Z202" s="36"/>
      <c r="AA202" s="36"/>
    </row>
    <row r="203" spans="1:27" x14ac:dyDescent="0.25">
      <c r="A203" s="36"/>
      <c r="B203" s="36"/>
      <c r="C203" s="36"/>
      <c r="D203" s="36"/>
      <c r="E203" s="36"/>
      <c r="F203" s="36"/>
      <c r="G203" s="36"/>
      <c r="H203" s="36"/>
      <c r="I203" s="36"/>
      <c r="J203" s="36"/>
      <c r="K203" s="36"/>
      <c r="L203" s="36"/>
      <c r="M203" s="36"/>
      <c r="N203" s="36"/>
      <c r="O203" s="36"/>
      <c r="P203" s="36"/>
      <c r="Q203" s="36"/>
      <c r="R203" s="38"/>
      <c r="S203" s="36"/>
      <c r="T203" s="36"/>
      <c r="U203" s="36"/>
      <c r="V203" s="36"/>
      <c r="W203" s="36"/>
      <c r="X203" s="36"/>
      <c r="Y203" s="36"/>
      <c r="Z203" s="36"/>
      <c r="AA203" s="36"/>
    </row>
    <row r="204" spans="1:27" x14ac:dyDescent="0.25">
      <c r="A204" s="36"/>
      <c r="B204" s="36"/>
      <c r="C204" s="36"/>
      <c r="D204" s="36"/>
      <c r="E204" s="36"/>
      <c r="F204" s="36"/>
      <c r="G204" s="36"/>
      <c r="H204" s="36"/>
      <c r="I204" s="36"/>
      <c r="J204" s="36"/>
      <c r="K204" s="36"/>
      <c r="L204" s="36"/>
      <c r="M204" s="36"/>
      <c r="N204" s="36"/>
      <c r="O204" s="36"/>
      <c r="P204" s="36"/>
      <c r="Q204" s="36"/>
      <c r="R204" s="38"/>
      <c r="S204" s="36"/>
      <c r="T204" s="36"/>
      <c r="U204" s="36"/>
      <c r="V204" s="36"/>
      <c r="W204" s="36"/>
      <c r="X204" s="36"/>
      <c r="Y204" s="36"/>
      <c r="Z204" s="36"/>
      <c r="AA204" s="36"/>
    </row>
    <row r="205" spans="1:27" x14ac:dyDescent="0.25">
      <c r="A205" s="36"/>
      <c r="B205" s="36"/>
      <c r="C205" s="36"/>
      <c r="D205" s="36"/>
      <c r="E205" s="36"/>
      <c r="F205" s="36"/>
      <c r="G205" s="36"/>
      <c r="H205" s="36"/>
      <c r="I205" s="36"/>
      <c r="J205" s="36"/>
      <c r="K205" s="36"/>
      <c r="L205" s="36"/>
      <c r="M205" s="36"/>
      <c r="N205" s="36"/>
      <c r="O205" s="36"/>
      <c r="P205" s="36"/>
      <c r="Q205" s="36"/>
      <c r="R205" s="38"/>
      <c r="S205" s="36"/>
      <c r="T205" s="36"/>
      <c r="U205" s="36"/>
      <c r="V205" s="36"/>
      <c r="W205" s="36"/>
      <c r="X205" s="36"/>
      <c r="Y205" s="36"/>
      <c r="Z205" s="36"/>
      <c r="AA205" s="36"/>
    </row>
    <row r="206" spans="1:27" x14ac:dyDescent="0.25">
      <c r="A206" s="36"/>
      <c r="B206" s="36"/>
      <c r="C206" s="36"/>
      <c r="D206" s="36"/>
      <c r="E206" s="36"/>
      <c r="F206" s="36"/>
      <c r="G206" s="36"/>
      <c r="H206" s="36"/>
      <c r="I206" s="36"/>
      <c r="J206" s="36"/>
      <c r="K206" s="36"/>
      <c r="L206" s="36"/>
      <c r="M206" s="36"/>
      <c r="N206" s="36"/>
      <c r="O206" s="36"/>
      <c r="P206" s="36"/>
      <c r="Q206" s="36"/>
      <c r="R206" s="38"/>
      <c r="S206" s="36"/>
      <c r="T206" s="36"/>
      <c r="U206" s="36"/>
      <c r="V206" s="36"/>
      <c r="W206" s="36"/>
      <c r="X206" s="36"/>
      <c r="Y206" s="36"/>
      <c r="Z206" s="36"/>
      <c r="AA206" s="36"/>
    </row>
    <row r="207" spans="1:27" x14ac:dyDescent="0.25">
      <c r="A207" s="36"/>
      <c r="B207" s="36"/>
      <c r="C207" s="36"/>
      <c r="D207" s="36"/>
      <c r="E207" s="36"/>
      <c r="F207" s="36"/>
      <c r="G207" s="36"/>
      <c r="H207" s="36"/>
      <c r="I207" s="36"/>
      <c r="J207" s="36"/>
      <c r="K207" s="36"/>
      <c r="L207" s="36"/>
      <c r="M207" s="36"/>
      <c r="N207" s="36"/>
      <c r="O207" s="36"/>
      <c r="P207" s="36"/>
      <c r="Q207" s="36"/>
      <c r="R207" s="38"/>
      <c r="S207" s="36"/>
      <c r="T207" s="36"/>
      <c r="U207" s="36"/>
      <c r="V207" s="36"/>
      <c r="W207" s="36"/>
      <c r="X207" s="36"/>
      <c r="Y207" s="36"/>
      <c r="Z207" s="36"/>
      <c r="AA207" s="36"/>
    </row>
    <row r="208" spans="1:27" x14ac:dyDescent="0.25">
      <c r="A208" s="36"/>
      <c r="B208" s="36"/>
      <c r="C208" s="36"/>
      <c r="D208" s="36"/>
      <c r="E208" s="36"/>
      <c r="F208" s="36"/>
      <c r="G208" s="36"/>
      <c r="H208" s="36"/>
      <c r="I208" s="36"/>
      <c r="J208" s="36"/>
      <c r="K208" s="36"/>
      <c r="L208" s="36"/>
      <c r="M208" s="36"/>
      <c r="N208" s="36"/>
      <c r="O208" s="36"/>
      <c r="P208" s="36"/>
      <c r="Q208" s="36"/>
      <c r="R208" s="38"/>
      <c r="S208" s="36"/>
      <c r="T208" s="36"/>
      <c r="U208" s="36"/>
      <c r="V208" s="36"/>
      <c r="W208" s="36"/>
      <c r="X208" s="36"/>
      <c r="Y208" s="36"/>
      <c r="Z208" s="36"/>
      <c r="AA208" s="36"/>
    </row>
    <row r="209" spans="1:27" x14ac:dyDescent="0.25">
      <c r="A209" s="36"/>
      <c r="B209" s="36"/>
      <c r="C209" s="36"/>
      <c r="D209" s="36"/>
      <c r="E209" s="36"/>
      <c r="F209" s="36"/>
      <c r="G209" s="36"/>
      <c r="H209" s="36"/>
      <c r="I209" s="36"/>
      <c r="J209" s="36"/>
      <c r="K209" s="36"/>
      <c r="L209" s="36"/>
      <c r="M209" s="36"/>
      <c r="N209" s="36"/>
      <c r="O209" s="36"/>
      <c r="P209" s="36"/>
      <c r="Q209" s="36"/>
      <c r="R209" s="38"/>
      <c r="S209" s="36"/>
      <c r="T209" s="36"/>
      <c r="U209" s="36"/>
      <c r="V209" s="36"/>
      <c r="W209" s="36"/>
      <c r="X209" s="36"/>
      <c r="Y209" s="36"/>
      <c r="Z209" s="36"/>
      <c r="AA209" s="36"/>
    </row>
    <row r="210" spans="1:27" x14ac:dyDescent="0.25">
      <c r="A210" s="36"/>
      <c r="B210" s="36"/>
      <c r="C210" s="36"/>
      <c r="D210" s="36"/>
      <c r="E210" s="36"/>
      <c r="F210" s="36"/>
      <c r="G210" s="36"/>
      <c r="H210" s="36"/>
      <c r="I210" s="36"/>
      <c r="J210" s="36"/>
      <c r="K210" s="36"/>
      <c r="L210" s="36"/>
      <c r="M210" s="36"/>
      <c r="N210" s="36"/>
      <c r="O210" s="36"/>
      <c r="P210" s="36"/>
      <c r="Q210" s="36"/>
      <c r="R210" s="38"/>
      <c r="S210" s="36"/>
      <c r="T210" s="36"/>
      <c r="U210" s="36"/>
      <c r="V210" s="36"/>
      <c r="W210" s="36"/>
      <c r="X210" s="36"/>
      <c r="Y210" s="36"/>
      <c r="Z210" s="36"/>
      <c r="AA210" s="36"/>
    </row>
    <row r="211" spans="1:27" x14ac:dyDescent="0.25">
      <c r="A211" s="36"/>
      <c r="B211" s="36"/>
      <c r="C211" s="36"/>
      <c r="D211" s="36"/>
      <c r="E211" s="36"/>
      <c r="F211" s="36"/>
      <c r="G211" s="36"/>
      <c r="H211" s="36"/>
      <c r="I211" s="36"/>
      <c r="J211" s="36"/>
      <c r="K211" s="36"/>
      <c r="L211" s="36"/>
      <c r="M211" s="36"/>
      <c r="N211" s="36"/>
      <c r="O211" s="36"/>
      <c r="P211" s="36"/>
      <c r="Q211" s="36"/>
      <c r="R211" s="38"/>
      <c r="S211" s="36"/>
      <c r="T211" s="36"/>
      <c r="U211" s="36"/>
      <c r="V211" s="36"/>
      <c r="W211" s="36"/>
      <c r="X211" s="36"/>
      <c r="Y211" s="36"/>
      <c r="Z211" s="36"/>
      <c r="AA211" s="36"/>
    </row>
    <row r="212" spans="1:27" x14ac:dyDescent="0.25">
      <c r="A212" s="36"/>
      <c r="B212" s="36"/>
      <c r="C212" s="36"/>
      <c r="D212" s="36"/>
      <c r="E212" s="36"/>
      <c r="F212" s="36"/>
      <c r="G212" s="36"/>
      <c r="H212" s="36"/>
      <c r="I212" s="36"/>
      <c r="J212" s="36"/>
      <c r="K212" s="36"/>
      <c r="L212" s="36"/>
      <c r="M212" s="36"/>
      <c r="N212" s="36"/>
      <c r="O212" s="36"/>
      <c r="P212" s="36"/>
      <c r="Q212" s="36"/>
      <c r="R212" s="38"/>
      <c r="S212" s="36"/>
      <c r="T212" s="36"/>
      <c r="U212" s="36"/>
      <c r="V212" s="36"/>
      <c r="W212" s="36"/>
      <c r="X212" s="36"/>
      <c r="Y212" s="36"/>
      <c r="Z212" s="36"/>
      <c r="AA212" s="36"/>
    </row>
    <row r="213" spans="1:27" x14ac:dyDescent="0.25">
      <c r="A213" s="36"/>
      <c r="B213" s="36"/>
      <c r="C213" s="36"/>
      <c r="D213" s="36"/>
      <c r="E213" s="36"/>
      <c r="F213" s="36"/>
      <c r="G213" s="36"/>
      <c r="H213" s="36"/>
      <c r="I213" s="36"/>
      <c r="J213" s="36"/>
      <c r="K213" s="36"/>
      <c r="L213" s="36"/>
      <c r="M213" s="36"/>
      <c r="N213" s="36"/>
      <c r="O213" s="36"/>
      <c r="P213" s="36"/>
      <c r="Q213" s="36"/>
      <c r="R213" s="38"/>
      <c r="S213" s="36"/>
      <c r="T213" s="36"/>
      <c r="U213" s="36"/>
      <c r="V213" s="36"/>
      <c r="W213" s="36"/>
      <c r="X213" s="36"/>
      <c r="Y213" s="36"/>
      <c r="Z213" s="36"/>
      <c r="AA213" s="36"/>
    </row>
    <row r="214" spans="1:27" x14ac:dyDescent="0.25">
      <c r="A214" s="36"/>
      <c r="B214" s="36"/>
      <c r="C214" s="36"/>
      <c r="D214" s="36"/>
      <c r="E214" s="36"/>
      <c r="F214" s="36"/>
      <c r="G214" s="36"/>
      <c r="H214" s="36"/>
      <c r="I214" s="36"/>
      <c r="J214" s="36"/>
      <c r="K214" s="36"/>
      <c r="L214" s="36"/>
      <c r="M214" s="36"/>
      <c r="N214" s="36"/>
      <c r="O214" s="36"/>
      <c r="P214" s="36"/>
      <c r="Q214" s="36"/>
      <c r="R214" s="38"/>
      <c r="S214" s="36"/>
      <c r="T214" s="36"/>
      <c r="U214" s="36"/>
      <c r="V214" s="36"/>
      <c r="W214" s="36"/>
      <c r="X214" s="36"/>
      <c r="Y214" s="36"/>
      <c r="Z214" s="36"/>
      <c r="AA214" s="36"/>
    </row>
    <row r="215" spans="1:27" x14ac:dyDescent="0.25">
      <c r="A215" s="36"/>
      <c r="B215" s="36"/>
      <c r="C215" s="36"/>
      <c r="D215" s="36"/>
      <c r="E215" s="36"/>
      <c r="F215" s="36"/>
      <c r="G215" s="36"/>
      <c r="H215" s="36"/>
      <c r="I215" s="36"/>
      <c r="J215" s="36"/>
      <c r="K215" s="36"/>
      <c r="L215" s="36"/>
      <c r="M215" s="36"/>
      <c r="N215" s="36"/>
      <c r="O215" s="36"/>
      <c r="P215" s="36"/>
      <c r="Q215" s="36"/>
      <c r="R215" s="38"/>
      <c r="S215" s="36"/>
      <c r="T215" s="36"/>
      <c r="U215" s="36"/>
      <c r="V215" s="36"/>
      <c r="W215" s="36"/>
      <c r="X215" s="36"/>
      <c r="Y215" s="36"/>
      <c r="Z215" s="36"/>
      <c r="AA215" s="36"/>
    </row>
    <row r="216" spans="1:27" x14ac:dyDescent="0.25">
      <c r="A216" s="36"/>
      <c r="B216" s="36"/>
      <c r="C216" s="36"/>
      <c r="D216" s="36"/>
      <c r="E216" s="36"/>
      <c r="F216" s="36"/>
      <c r="G216" s="36"/>
      <c r="H216" s="36"/>
      <c r="I216" s="36"/>
      <c r="J216" s="36"/>
      <c r="K216" s="36"/>
      <c r="L216" s="36"/>
      <c r="M216" s="36"/>
      <c r="N216" s="36"/>
      <c r="O216" s="36"/>
      <c r="P216" s="36"/>
      <c r="Q216" s="36"/>
      <c r="R216" s="38"/>
      <c r="S216" s="36"/>
      <c r="T216" s="36"/>
      <c r="U216" s="36"/>
      <c r="V216" s="36"/>
      <c r="W216" s="36"/>
      <c r="X216" s="36"/>
      <c r="Y216" s="36"/>
      <c r="Z216" s="36"/>
      <c r="AA216" s="36"/>
    </row>
    <row r="217" spans="1:27" x14ac:dyDescent="0.25">
      <c r="A217" s="36"/>
      <c r="B217" s="36"/>
      <c r="C217" s="36"/>
      <c r="D217" s="36"/>
      <c r="E217" s="36"/>
      <c r="F217" s="36"/>
      <c r="G217" s="36"/>
      <c r="H217" s="36"/>
      <c r="I217" s="36"/>
      <c r="J217" s="36"/>
      <c r="K217" s="36"/>
      <c r="L217" s="36"/>
      <c r="M217" s="36"/>
      <c r="N217" s="36"/>
      <c r="O217" s="36"/>
      <c r="P217" s="36"/>
      <c r="Q217" s="36"/>
      <c r="R217" s="38"/>
      <c r="S217" s="36"/>
      <c r="T217" s="36"/>
      <c r="U217" s="36"/>
      <c r="V217" s="36"/>
      <c r="W217" s="36"/>
      <c r="X217" s="36"/>
      <c r="Y217" s="36"/>
      <c r="Z217" s="36"/>
      <c r="AA217" s="36"/>
    </row>
    <row r="218" spans="1:27" x14ac:dyDescent="0.25">
      <c r="A218" s="36"/>
      <c r="B218" s="36"/>
      <c r="C218" s="36"/>
      <c r="D218" s="36"/>
      <c r="E218" s="36"/>
      <c r="F218" s="36"/>
      <c r="G218" s="36"/>
      <c r="H218" s="36"/>
      <c r="I218" s="36"/>
      <c r="J218" s="36"/>
      <c r="K218" s="36"/>
      <c r="L218" s="36"/>
      <c r="M218" s="36"/>
      <c r="N218" s="36"/>
      <c r="O218" s="36"/>
      <c r="P218" s="36"/>
      <c r="Q218" s="36"/>
      <c r="R218" s="38"/>
      <c r="S218" s="36"/>
      <c r="T218" s="36"/>
      <c r="U218" s="36"/>
      <c r="V218" s="36"/>
      <c r="W218" s="36"/>
      <c r="X218" s="36"/>
      <c r="Y218" s="36"/>
      <c r="Z218" s="36"/>
      <c r="AA218" s="36"/>
    </row>
    <row r="219" spans="1:27" x14ac:dyDescent="0.25">
      <c r="A219" s="36"/>
      <c r="B219" s="36"/>
      <c r="C219" s="36"/>
      <c r="D219" s="36"/>
      <c r="E219" s="36"/>
      <c r="F219" s="36"/>
      <c r="G219" s="36"/>
      <c r="H219" s="36"/>
      <c r="I219" s="36"/>
      <c r="J219" s="36"/>
      <c r="K219" s="36"/>
      <c r="L219" s="36"/>
      <c r="M219" s="36"/>
      <c r="N219" s="36"/>
      <c r="O219" s="36"/>
      <c r="P219" s="36"/>
      <c r="Q219" s="36"/>
      <c r="R219" s="38"/>
      <c r="S219" s="36"/>
      <c r="T219" s="36"/>
      <c r="U219" s="36"/>
      <c r="V219" s="36"/>
      <c r="W219" s="36"/>
      <c r="X219" s="36"/>
      <c r="Y219" s="36"/>
      <c r="Z219" s="36"/>
      <c r="AA219" s="36"/>
    </row>
    <row r="220" spans="1:27" x14ac:dyDescent="0.25">
      <c r="A220" s="36"/>
      <c r="B220" s="36"/>
      <c r="C220" s="36"/>
      <c r="D220" s="36"/>
      <c r="E220" s="36"/>
      <c r="F220" s="36"/>
      <c r="G220" s="36"/>
      <c r="H220" s="36"/>
      <c r="I220" s="36"/>
      <c r="J220" s="36"/>
      <c r="K220" s="36"/>
      <c r="L220" s="36"/>
      <c r="M220" s="36"/>
      <c r="N220" s="36"/>
      <c r="O220" s="36"/>
      <c r="P220" s="36"/>
      <c r="Q220" s="36"/>
      <c r="R220" s="38"/>
      <c r="S220" s="36"/>
      <c r="T220" s="36"/>
      <c r="U220" s="36"/>
      <c r="V220" s="36"/>
      <c r="W220" s="36"/>
      <c r="X220" s="36"/>
      <c r="Y220" s="36"/>
      <c r="Z220" s="36"/>
      <c r="AA220" s="36"/>
    </row>
    <row r="221" spans="1:27" x14ac:dyDescent="0.25">
      <c r="A221" s="36"/>
      <c r="B221" s="36"/>
      <c r="C221" s="36"/>
      <c r="D221" s="36"/>
      <c r="E221" s="36"/>
      <c r="F221" s="36"/>
      <c r="G221" s="36"/>
      <c r="H221" s="36"/>
      <c r="I221" s="36"/>
      <c r="J221" s="36"/>
      <c r="K221" s="36"/>
      <c r="L221" s="36"/>
      <c r="M221" s="36"/>
      <c r="N221" s="36"/>
      <c r="O221" s="36"/>
      <c r="P221" s="36"/>
      <c r="Q221" s="36"/>
      <c r="R221" s="38"/>
      <c r="S221" s="36"/>
      <c r="T221" s="36"/>
      <c r="U221" s="36"/>
      <c r="V221" s="36"/>
      <c r="W221" s="36"/>
      <c r="X221" s="36"/>
      <c r="Y221" s="36"/>
      <c r="Z221" s="36"/>
      <c r="AA221" s="36"/>
    </row>
    <row r="222" spans="1:27" x14ac:dyDescent="0.25">
      <c r="A222" s="36"/>
      <c r="B222" s="36"/>
      <c r="C222" s="36"/>
      <c r="D222" s="36"/>
      <c r="E222" s="36"/>
      <c r="F222" s="36"/>
      <c r="G222" s="36"/>
      <c r="H222" s="36"/>
      <c r="I222" s="36"/>
      <c r="J222" s="36"/>
      <c r="K222" s="36"/>
      <c r="L222" s="36"/>
      <c r="M222" s="36"/>
      <c r="N222" s="36"/>
      <c r="O222" s="36"/>
      <c r="P222" s="36"/>
      <c r="Q222" s="36"/>
      <c r="R222" s="38"/>
      <c r="S222" s="36"/>
      <c r="T222" s="36"/>
      <c r="U222" s="36"/>
      <c r="V222" s="36"/>
      <c r="W222" s="36"/>
      <c r="X222" s="36"/>
      <c r="Y222" s="36"/>
      <c r="Z222" s="36"/>
      <c r="AA222" s="36"/>
    </row>
    <row r="223" spans="1:27" x14ac:dyDescent="0.25">
      <c r="A223" s="36"/>
      <c r="B223" s="36"/>
      <c r="C223" s="36"/>
      <c r="D223" s="36"/>
      <c r="E223" s="36"/>
      <c r="F223" s="36"/>
      <c r="G223" s="36"/>
      <c r="H223" s="36"/>
      <c r="I223" s="36"/>
      <c r="J223" s="36"/>
      <c r="K223" s="36"/>
      <c r="L223" s="36"/>
      <c r="M223" s="36"/>
      <c r="N223" s="36"/>
      <c r="O223" s="36"/>
      <c r="P223" s="36"/>
      <c r="Q223" s="36"/>
      <c r="R223" s="38"/>
      <c r="S223" s="36"/>
      <c r="T223" s="36"/>
      <c r="U223" s="36"/>
      <c r="V223" s="36"/>
      <c r="W223" s="36"/>
      <c r="X223" s="36"/>
      <c r="Y223" s="36"/>
      <c r="Z223" s="36"/>
      <c r="AA223" s="36"/>
    </row>
    <row r="224" spans="1:27" x14ac:dyDescent="0.25">
      <c r="A224" s="36"/>
      <c r="B224" s="36"/>
      <c r="C224" s="36"/>
      <c r="D224" s="36"/>
      <c r="E224" s="36"/>
      <c r="F224" s="36"/>
      <c r="G224" s="36"/>
      <c r="H224" s="36"/>
      <c r="I224" s="36"/>
      <c r="J224" s="36"/>
      <c r="K224" s="36"/>
      <c r="L224" s="36"/>
      <c r="M224" s="36"/>
      <c r="N224" s="36"/>
      <c r="O224" s="36"/>
      <c r="P224" s="36"/>
      <c r="Q224" s="36"/>
      <c r="R224" s="38"/>
      <c r="S224" s="36"/>
      <c r="T224" s="36"/>
      <c r="U224" s="36"/>
      <c r="V224" s="36"/>
      <c r="W224" s="36"/>
      <c r="X224" s="36"/>
      <c r="Y224" s="36"/>
      <c r="Z224" s="36"/>
      <c r="AA224" s="36"/>
    </row>
    <row r="225" spans="1:27" x14ac:dyDescent="0.25">
      <c r="A225" s="36"/>
      <c r="B225" s="36"/>
      <c r="C225" s="36"/>
      <c r="D225" s="36"/>
      <c r="E225" s="36"/>
      <c r="F225" s="36"/>
      <c r="G225" s="36"/>
      <c r="H225" s="36"/>
      <c r="I225" s="36"/>
      <c r="J225" s="36"/>
      <c r="K225" s="36"/>
      <c r="L225" s="36"/>
      <c r="M225" s="36"/>
      <c r="N225" s="36"/>
      <c r="O225" s="36"/>
      <c r="P225" s="36"/>
      <c r="Q225" s="36"/>
      <c r="R225" s="38"/>
      <c r="S225" s="36"/>
      <c r="T225" s="36"/>
      <c r="U225" s="36"/>
      <c r="V225" s="36"/>
      <c r="W225" s="36"/>
      <c r="X225" s="36"/>
      <c r="Y225" s="36"/>
      <c r="Z225" s="36"/>
      <c r="AA225" s="36"/>
    </row>
    <row r="226" spans="1:27" x14ac:dyDescent="0.25">
      <c r="A226" s="36"/>
      <c r="B226" s="36"/>
      <c r="C226" s="36"/>
      <c r="D226" s="36"/>
      <c r="E226" s="36"/>
      <c r="F226" s="36"/>
      <c r="G226" s="36"/>
      <c r="H226" s="36"/>
      <c r="I226" s="36"/>
      <c r="J226" s="36"/>
      <c r="K226" s="36"/>
      <c r="L226" s="36"/>
      <c r="M226" s="36"/>
      <c r="N226" s="36"/>
      <c r="O226" s="36"/>
      <c r="P226" s="36"/>
      <c r="Q226" s="36"/>
      <c r="R226" s="38"/>
      <c r="S226" s="36"/>
      <c r="T226" s="36"/>
      <c r="U226" s="36"/>
      <c r="V226" s="36"/>
      <c r="W226" s="36"/>
      <c r="X226" s="36"/>
      <c r="Y226" s="36"/>
      <c r="Z226" s="36"/>
      <c r="AA226" s="36"/>
    </row>
    <row r="227" spans="1:27" x14ac:dyDescent="0.25">
      <c r="A227" s="36"/>
      <c r="B227" s="36"/>
      <c r="C227" s="36"/>
      <c r="D227" s="36"/>
      <c r="E227" s="36"/>
      <c r="F227" s="36"/>
      <c r="G227" s="36"/>
      <c r="H227" s="36"/>
      <c r="I227" s="36"/>
      <c r="J227" s="36"/>
      <c r="K227" s="36"/>
      <c r="L227" s="36"/>
      <c r="M227" s="36"/>
      <c r="N227" s="36"/>
      <c r="O227" s="36"/>
      <c r="P227" s="36"/>
      <c r="Q227" s="36"/>
      <c r="R227" s="38"/>
      <c r="S227" s="36"/>
      <c r="T227" s="36"/>
      <c r="U227" s="36"/>
      <c r="V227" s="36"/>
      <c r="W227" s="36"/>
      <c r="X227" s="36"/>
      <c r="Y227" s="36"/>
      <c r="Z227" s="36"/>
      <c r="AA227" s="36"/>
    </row>
    <row r="228" spans="1:27" x14ac:dyDescent="0.25">
      <c r="A228" s="36"/>
      <c r="B228" s="36"/>
      <c r="C228" s="36"/>
      <c r="D228" s="36"/>
      <c r="E228" s="36"/>
      <c r="F228" s="36"/>
      <c r="G228" s="36"/>
      <c r="H228" s="36"/>
      <c r="I228" s="36"/>
      <c r="J228" s="36"/>
      <c r="K228" s="36"/>
      <c r="L228" s="36"/>
      <c r="M228" s="36"/>
      <c r="N228" s="36"/>
      <c r="O228" s="36"/>
      <c r="P228" s="36"/>
      <c r="Q228" s="36"/>
      <c r="R228" s="38"/>
      <c r="S228" s="36"/>
      <c r="T228" s="36"/>
      <c r="U228" s="36"/>
      <c r="V228" s="36"/>
      <c r="W228" s="36"/>
      <c r="X228" s="36"/>
      <c r="Y228" s="36"/>
      <c r="Z228" s="36"/>
      <c r="AA228" s="36"/>
    </row>
    <row r="229" spans="1:27" x14ac:dyDescent="0.25">
      <c r="A229" s="36"/>
      <c r="B229" s="36"/>
      <c r="C229" s="36"/>
      <c r="D229" s="36"/>
      <c r="E229" s="36"/>
      <c r="F229" s="36"/>
      <c r="G229" s="36"/>
      <c r="H229" s="36"/>
      <c r="I229" s="36"/>
      <c r="J229" s="36"/>
      <c r="K229" s="36"/>
      <c r="L229" s="36"/>
      <c r="M229" s="36"/>
      <c r="N229" s="36"/>
      <c r="O229" s="36"/>
      <c r="P229" s="36"/>
      <c r="Q229" s="36"/>
      <c r="R229" s="38"/>
      <c r="S229" s="36"/>
      <c r="T229" s="36"/>
      <c r="U229" s="36"/>
      <c r="V229" s="36"/>
      <c r="W229" s="36"/>
      <c r="X229" s="36"/>
      <c r="Y229" s="36"/>
      <c r="Z229" s="36"/>
      <c r="AA229" s="36"/>
    </row>
    <row r="230" spans="1:27" x14ac:dyDescent="0.25">
      <c r="A230" s="36"/>
      <c r="B230" s="36"/>
      <c r="C230" s="36"/>
      <c r="D230" s="36"/>
      <c r="E230" s="36"/>
      <c r="F230" s="36"/>
      <c r="G230" s="36"/>
      <c r="H230" s="36"/>
      <c r="I230" s="36"/>
      <c r="J230" s="36"/>
      <c r="K230" s="36"/>
      <c r="L230" s="36"/>
      <c r="M230" s="36"/>
      <c r="N230" s="36"/>
      <c r="O230" s="36"/>
      <c r="P230" s="36"/>
      <c r="Q230" s="36"/>
      <c r="R230" s="38"/>
      <c r="S230" s="36"/>
      <c r="T230" s="36"/>
      <c r="U230" s="36"/>
      <c r="V230" s="36"/>
      <c r="W230" s="36"/>
      <c r="X230" s="36"/>
      <c r="Y230" s="36"/>
      <c r="Z230" s="36"/>
      <c r="AA230" s="36"/>
    </row>
    <row r="231" spans="1:27" x14ac:dyDescent="0.25">
      <c r="A231" s="36"/>
      <c r="B231" s="36"/>
      <c r="C231" s="36"/>
      <c r="D231" s="36"/>
      <c r="E231" s="36"/>
      <c r="F231" s="36"/>
      <c r="G231" s="36"/>
      <c r="H231" s="36"/>
      <c r="I231" s="36"/>
      <c r="J231" s="36"/>
      <c r="K231" s="36"/>
      <c r="L231" s="36"/>
      <c r="M231" s="36"/>
      <c r="N231" s="36"/>
      <c r="O231" s="36"/>
      <c r="P231" s="36"/>
      <c r="Q231" s="36"/>
      <c r="R231" s="38"/>
      <c r="S231" s="36"/>
      <c r="T231" s="36"/>
      <c r="U231" s="36"/>
      <c r="V231" s="36"/>
      <c r="W231" s="36"/>
      <c r="X231" s="36"/>
      <c r="Y231" s="36"/>
      <c r="Z231" s="36"/>
      <c r="AA231" s="36"/>
    </row>
    <row r="232" spans="1:27" x14ac:dyDescent="0.25">
      <c r="A232" s="36"/>
      <c r="B232" s="36"/>
      <c r="C232" s="36"/>
      <c r="D232" s="36"/>
      <c r="E232" s="36"/>
      <c r="F232" s="36"/>
      <c r="G232" s="36"/>
      <c r="H232" s="36"/>
      <c r="I232" s="36"/>
      <c r="J232" s="36"/>
      <c r="K232" s="36"/>
      <c r="L232" s="36"/>
      <c r="M232" s="36"/>
      <c r="N232" s="36"/>
      <c r="O232" s="36"/>
      <c r="P232" s="36"/>
      <c r="Q232" s="36"/>
      <c r="R232" s="38"/>
      <c r="S232" s="36"/>
      <c r="T232" s="36"/>
      <c r="U232" s="36"/>
      <c r="V232" s="36"/>
      <c r="W232" s="36"/>
      <c r="X232" s="36"/>
      <c r="Y232" s="36"/>
      <c r="Z232" s="36"/>
      <c r="AA232" s="36"/>
    </row>
    <row r="233" spans="1:27" x14ac:dyDescent="0.25">
      <c r="A233" s="36"/>
      <c r="B233" s="36"/>
      <c r="C233" s="36"/>
      <c r="D233" s="36"/>
      <c r="E233" s="36"/>
      <c r="F233" s="36"/>
      <c r="G233" s="36"/>
      <c r="H233" s="36"/>
      <c r="I233" s="36"/>
      <c r="J233" s="36"/>
      <c r="K233" s="36"/>
      <c r="L233" s="36"/>
      <c r="M233" s="36"/>
      <c r="N233" s="36"/>
      <c r="O233" s="36"/>
      <c r="P233" s="36"/>
      <c r="Q233" s="36"/>
      <c r="R233" s="38"/>
      <c r="S233" s="36"/>
      <c r="T233" s="36"/>
      <c r="U233" s="36"/>
      <c r="V233" s="36"/>
      <c r="W233" s="36"/>
      <c r="X233" s="36"/>
      <c r="Y233" s="36"/>
      <c r="Z233" s="36"/>
      <c r="AA233" s="36"/>
    </row>
    <row r="234" spans="1:27" x14ac:dyDescent="0.25">
      <c r="A234" s="36"/>
      <c r="B234" s="36"/>
      <c r="C234" s="36"/>
      <c r="D234" s="36"/>
      <c r="E234" s="36"/>
      <c r="F234" s="36"/>
      <c r="G234" s="36"/>
      <c r="H234" s="36"/>
      <c r="I234" s="36"/>
      <c r="J234" s="36"/>
      <c r="K234" s="36"/>
      <c r="L234" s="36"/>
      <c r="M234" s="36"/>
      <c r="N234" s="36"/>
      <c r="O234" s="36"/>
      <c r="P234" s="36"/>
      <c r="Q234" s="36"/>
      <c r="R234" s="38"/>
      <c r="S234" s="36"/>
      <c r="T234" s="36"/>
      <c r="U234" s="36"/>
      <c r="V234" s="36"/>
      <c r="W234" s="36"/>
      <c r="X234" s="36"/>
      <c r="Y234" s="36"/>
      <c r="Z234" s="36"/>
      <c r="AA234" s="36"/>
    </row>
    <row r="235" spans="1:27" x14ac:dyDescent="0.25">
      <c r="A235" s="36"/>
      <c r="B235" s="36"/>
      <c r="C235" s="36"/>
      <c r="D235" s="36"/>
      <c r="E235" s="36"/>
      <c r="F235" s="36"/>
      <c r="G235" s="36"/>
      <c r="H235" s="36"/>
      <c r="I235" s="36"/>
      <c r="J235" s="36"/>
      <c r="K235" s="36"/>
      <c r="L235" s="36"/>
      <c r="M235" s="36"/>
      <c r="N235" s="36"/>
      <c r="O235" s="36"/>
      <c r="P235" s="36"/>
      <c r="Q235" s="36"/>
      <c r="R235" s="38"/>
      <c r="S235" s="36"/>
      <c r="T235" s="36"/>
      <c r="U235" s="36"/>
      <c r="V235" s="36"/>
      <c r="W235" s="36"/>
      <c r="X235" s="36"/>
      <c r="Y235" s="36"/>
      <c r="Z235" s="36"/>
      <c r="AA235" s="36"/>
    </row>
    <row r="236" spans="1:27" x14ac:dyDescent="0.25">
      <c r="A236" s="36"/>
      <c r="B236" s="36"/>
      <c r="C236" s="36"/>
      <c r="D236" s="36"/>
      <c r="E236" s="36"/>
      <c r="F236" s="36"/>
      <c r="G236" s="36"/>
      <c r="H236" s="36"/>
      <c r="I236" s="36"/>
      <c r="J236" s="36"/>
      <c r="K236" s="36"/>
      <c r="L236" s="36"/>
      <c r="M236" s="36"/>
      <c r="N236" s="36"/>
      <c r="O236" s="36"/>
      <c r="P236" s="36"/>
      <c r="Q236" s="36"/>
      <c r="R236" s="38"/>
      <c r="S236" s="36"/>
      <c r="T236" s="36"/>
      <c r="U236" s="36"/>
      <c r="V236" s="36"/>
      <c r="W236" s="36"/>
      <c r="X236" s="36"/>
      <c r="Y236" s="36"/>
      <c r="Z236" s="36"/>
      <c r="AA236" s="36"/>
    </row>
    <row r="237" spans="1:27" x14ac:dyDescent="0.25">
      <c r="A237" s="36"/>
      <c r="B237" s="36"/>
      <c r="C237" s="36"/>
      <c r="D237" s="36"/>
      <c r="E237" s="36"/>
      <c r="F237" s="36"/>
      <c r="G237" s="36"/>
      <c r="H237" s="36"/>
      <c r="I237" s="36"/>
      <c r="J237" s="36"/>
      <c r="K237" s="36"/>
      <c r="L237" s="36"/>
      <c r="M237" s="36"/>
      <c r="N237" s="36"/>
      <c r="O237" s="36"/>
      <c r="P237" s="36"/>
      <c r="Q237" s="36"/>
      <c r="R237" s="38"/>
      <c r="S237" s="36"/>
      <c r="T237" s="36"/>
      <c r="U237" s="36"/>
      <c r="V237" s="36"/>
      <c r="W237" s="36"/>
      <c r="X237" s="36"/>
      <c r="Y237" s="36"/>
      <c r="Z237" s="36"/>
      <c r="AA237" s="36"/>
    </row>
    <row r="238" spans="1:27" x14ac:dyDescent="0.25">
      <c r="A238" s="36"/>
      <c r="B238" s="36"/>
      <c r="C238" s="36"/>
      <c r="D238" s="36"/>
      <c r="E238" s="36"/>
      <c r="F238" s="36"/>
      <c r="G238" s="36"/>
      <c r="H238" s="36"/>
      <c r="I238" s="36"/>
      <c r="J238" s="36"/>
      <c r="K238" s="36"/>
      <c r="L238" s="36"/>
      <c r="M238" s="36"/>
      <c r="N238" s="36"/>
      <c r="O238" s="36"/>
      <c r="P238" s="36"/>
      <c r="Q238" s="36"/>
      <c r="R238" s="38"/>
      <c r="S238" s="36"/>
      <c r="T238" s="36"/>
      <c r="U238" s="36"/>
      <c r="V238" s="36"/>
      <c r="W238" s="36"/>
      <c r="X238" s="36"/>
      <c r="Y238" s="36"/>
      <c r="Z238" s="36"/>
      <c r="AA238" s="36"/>
    </row>
    <row r="239" spans="1:27" x14ac:dyDescent="0.25">
      <c r="A239" s="36"/>
      <c r="B239" s="36"/>
      <c r="C239" s="36"/>
      <c r="D239" s="36"/>
      <c r="E239" s="36"/>
      <c r="F239" s="36"/>
      <c r="G239" s="36"/>
      <c r="H239" s="36"/>
      <c r="I239" s="36"/>
      <c r="J239" s="36"/>
      <c r="K239" s="36"/>
      <c r="L239" s="36"/>
      <c r="M239" s="36"/>
      <c r="N239" s="36"/>
      <c r="O239" s="36"/>
      <c r="P239" s="36"/>
      <c r="Q239" s="36"/>
      <c r="R239" s="38"/>
      <c r="S239" s="36"/>
      <c r="T239" s="36"/>
      <c r="U239" s="36"/>
      <c r="V239" s="36"/>
      <c r="W239" s="36"/>
      <c r="X239" s="36"/>
      <c r="Y239" s="36"/>
      <c r="Z239" s="36"/>
      <c r="AA239" s="36"/>
    </row>
    <row r="240" spans="1:27" x14ac:dyDescent="0.25">
      <c r="A240" s="36"/>
      <c r="B240" s="36"/>
      <c r="C240" s="36"/>
      <c r="D240" s="36"/>
      <c r="E240" s="36"/>
      <c r="F240" s="36"/>
      <c r="G240" s="36"/>
      <c r="H240" s="36"/>
      <c r="I240" s="36"/>
      <c r="J240" s="36"/>
      <c r="K240" s="36"/>
      <c r="L240" s="36"/>
      <c r="M240" s="36"/>
      <c r="N240" s="36"/>
      <c r="O240" s="36"/>
      <c r="P240" s="36"/>
      <c r="Q240" s="36"/>
      <c r="R240" s="38"/>
      <c r="S240" s="36"/>
      <c r="T240" s="36"/>
      <c r="U240" s="36"/>
      <c r="V240" s="36"/>
      <c r="W240" s="36"/>
      <c r="X240" s="36"/>
      <c r="Y240" s="36"/>
      <c r="Z240" s="36"/>
      <c r="AA240" s="36"/>
    </row>
    <row r="241" spans="1:27" x14ac:dyDescent="0.25">
      <c r="A241" s="36"/>
      <c r="B241" s="36"/>
      <c r="C241" s="36"/>
      <c r="D241" s="36"/>
      <c r="E241" s="36"/>
      <c r="F241" s="36"/>
      <c r="G241" s="36"/>
      <c r="H241" s="36"/>
      <c r="I241" s="36"/>
      <c r="J241" s="36"/>
      <c r="K241" s="36"/>
      <c r="L241" s="36"/>
      <c r="M241" s="36"/>
      <c r="N241" s="36"/>
      <c r="O241" s="36"/>
      <c r="P241" s="36"/>
      <c r="Q241" s="36"/>
      <c r="R241" s="38"/>
      <c r="S241" s="36"/>
      <c r="T241" s="36"/>
      <c r="U241" s="36"/>
      <c r="V241" s="36"/>
      <c r="W241" s="36"/>
      <c r="X241" s="36"/>
      <c r="Y241" s="36"/>
      <c r="Z241" s="36"/>
      <c r="AA241" s="36"/>
    </row>
    <row r="242" spans="1:27" x14ac:dyDescent="0.25">
      <c r="A242" s="36"/>
      <c r="B242" s="36"/>
      <c r="C242" s="36"/>
      <c r="D242" s="36"/>
      <c r="E242" s="36"/>
      <c r="F242" s="36"/>
      <c r="G242" s="36"/>
      <c r="H242" s="36"/>
      <c r="I242" s="36"/>
      <c r="J242" s="36"/>
      <c r="K242" s="36"/>
      <c r="L242" s="36"/>
      <c r="M242" s="36"/>
      <c r="N242" s="36"/>
      <c r="O242" s="36"/>
      <c r="P242" s="36"/>
      <c r="Q242" s="36"/>
      <c r="R242" s="38"/>
      <c r="S242" s="36"/>
      <c r="T242" s="36"/>
      <c r="U242" s="36"/>
      <c r="V242" s="36"/>
      <c r="W242" s="36"/>
      <c r="X242" s="36"/>
      <c r="Y242" s="36"/>
      <c r="Z242" s="36"/>
      <c r="AA242" s="36"/>
    </row>
    <row r="243" spans="1:27" x14ac:dyDescent="0.25">
      <c r="A243" s="36"/>
      <c r="B243" s="36"/>
      <c r="C243" s="36"/>
      <c r="D243" s="36"/>
      <c r="E243" s="36"/>
      <c r="F243" s="36"/>
      <c r="G243" s="36"/>
      <c r="H243" s="36"/>
      <c r="I243" s="36"/>
      <c r="J243" s="36"/>
      <c r="K243" s="36"/>
      <c r="L243" s="36"/>
      <c r="M243" s="36"/>
      <c r="N243" s="36"/>
      <c r="O243" s="36"/>
      <c r="P243" s="36"/>
      <c r="Q243" s="36"/>
      <c r="R243" s="38"/>
      <c r="S243" s="36"/>
      <c r="T243" s="36"/>
      <c r="U243" s="36"/>
      <c r="V243" s="36"/>
      <c r="W243" s="36"/>
      <c r="X243" s="36"/>
      <c r="Y243" s="36"/>
      <c r="Z243" s="36"/>
      <c r="AA243" s="36"/>
    </row>
    <row r="244" spans="1:27" x14ac:dyDescent="0.25">
      <c r="A244" s="36"/>
      <c r="B244" s="36"/>
      <c r="C244" s="36"/>
      <c r="D244" s="36"/>
      <c r="E244" s="36"/>
      <c r="F244" s="36"/>
      <c r="G244" s="36"/>
      <c r="H244" s="36"/>
      <c r="I244" s="36"/>
      <c r="J244" s="36"/>
      <c r="K244" s="36"/>
      <c r="L244" s="36"/>
      <c r="M244" s="36"/>
      <c r="N244" s="36"/>
      <c r="O244" s="36"/>
      <c r="P244" s="36"/>
      <c r="Q244" s="36"/>
      <c r="R244" s="38"/>
      <c r="S244" s="36"/>
      <c r="T244" s="36"/>
      <c r="U244" s="36"/>
      <c r="V244" s="36"/>
      <c r="W244" s="36"/>
      <c r="X244" s="36"/>
      <c r="Y244" s="36"/>
      <c r="Z244" s="36"/>
      <c r="AA244" s="36"/>
    </row>
    <row r="245" spans="1:27" x14ac:dyDescent="0.25">
      <c r="A245" s="36"/>
      <c r="B245" s="36"/>
      <c r="C245" s="36"/>
      <c r="D245" s="36"/>
      <c r="E245" s="36"/>
      <c r="F245" s="36"/>
      <c r="G245" s="36"/>
      <c r="H245" s="36"/>
      <c r="I245" s="36"/>
      <c r="J245" s="36"/>
      <c r="K245" s="36"/>
      <c r="L245" s="36"/>
      <c r="M245" s="36"/>
      <c r="N245" s="36"/>
      <c r="O245" s="36"/>
      <c r="P245" s="36"/>
      <c r="Q245" s="36"/>
      <c r="R245" s="38"/>
      <c r="S245" s="36"/>
      <c r="T245" s="36"/>
      <c r="U245" s="36"/>
      <c r="V245" s="36"/>
      <c r="W245" s="36"/>
      <c r="X245" s="36"/>
      <c r="Y245" s="36"/>
      <c r="Z245" s="36"/>
      <c r="AA245" s="36"/>
    </row>
    <row r="246" spans="1:27" x14ac:dyDescent="0.25">
      <c r="A246" s="36"/>
      <c r="B246" s="36"/>
      <c r="C246" s="36"/>
      <c r="D246" s="36"/>
      <c r="E246" s="36"/>
      <c r="F246" s="36"/>
      <c r="G246" s="36"/>
      <c r="H246" s="36"/>
      <c r="I246" s="36"/>
      <c r="J246" s="36"/>
      <c r="K246" s="36"/>
      <c r="L246" s="36"/>
      <c r="M246" s="36"/>
      <c r="N246" s="36"/>
      <c r="O246" s="36"/>
      <c r="P246" s="36"/>
      <c r="Q246" s="36"/>
      <c r="R246" s="38"/>
      <c r="S246" s="36"/>
      <c r="T246" s="36"/>
      <c r="U246" s="36"/>
      <c r="V246" s="36"/>
      <c r="W246" s="36"/>
      <c r="X246" s="36"/>
      <c r="Y246" s="36"/>
      <c r="Z246" s="36"/>
      <c r="AA246" s="36"/>
    </row>
    <row r="247" spans="1:27" x14ac:dyDescent="0.25">
      <c r="A247" s="36"/>
      <c r="B247" s="36"/>
      <c r="C247" s="36"/>
      <c r="D247" s="36"/>
      <c r="E247" s="36"/>
      <c r="F247" s="36"/>
      <c r="G247" s="36"/>
      <c r="H247" s="36"/>
      <c r="I247" s="36"/>
      <c r="J247" s="36"/>
      <c r="K247" s="36"/>
      <c r="L247" s="36"/>
      <c r="M247" s="36"/>
      <c r="N247" s="36"/>
      <c r="O247" s="36"/>
      <c r="P247" s="36"/>
      <c r="Q247" s="36"/>
      <c r="R247" s="38"/>
      <c r="S247" s="36"/>
      <c r="T247" s="36"/>
      <c r="U247" s="36"/>
      <c r="V247" s="36"/>
      <c r="W247" s="36"/>
      <c r="X247" s="36"/>
      <c r="Y247" s="36"/>
      <c r="Z247" s="36"/>
      <c r="AA247" s="36"/>
    </row>
    <row r="248" spans="1:27" x14ac:dyDescent="0.25">
      <c r="A248" s="36"/>
      <c r="B248" s="36"/>
      <c r="C248" s="36"/>
      <c r="D248" s="36"/>
      <c r="E248" s="36"/>
      <c r="F248" s="36"/>
      <c r="G248" s="36"/>
      <c r="H248" s="36"/>
      <c r="I248" s="36"/>
      <c r="J248" s="36"/>
      <c r="K248" s="36"/>
      <c r="L248" s="36"/>
      <c r="M248" s="36"/>
      <c r="N248" s="36"/>
      <c r="O248" s="36"/>
      <c r="P248" s="36"/>
      <c r="Q248" s="36"/>
      <c r="R248" s="38"/>
      <c r="S248" s="36"/>
      <c r="T248" s="36"/>
      <c r="U248" s="36"/>
      <c r="V248" s="36"/>
      <c r="W248" s="36"/>
      <c r="X248" s="36"/>
      <c r="Y248" s="36"/>
      <c r="Z248" s="36"/>
      <c r="AA248" s="36"/>
    </row>
    <row r="249" spans="1:27" x14ac:dyDescent="0.25">
      <c r="A249" s="36"/>
      <c r="B249" s="36"/>
      <c r="C249" s="36"/>
      <c r="D249" s="36"/>
      <c r="E249" s="36"/>
      <c r="F249" s="36"/>
      <c r="G249" s="36"/>
      <c r="H249" s="36"/>
      <c r="I249" s="36"/>
      <c r="J249" s="36"/>
      <c r="K249" s="36"/>
      <c r="L249" s="36"/>
      <c r="M249" s="36"/>
      <c r="N249" s="36"/>
      <c r="O249" s="36"/>
      <c r="P249" s="36"/>
      <c r="Q249" s="36"/>
      <c r="R249" s="38"/>
      <c r="S249" s="36"/>
      <c r="T249" s="36"/>
      <c r="U249" s="36"/>
      <c r="V249" s="36"/>
      <c r="W249" s="36"/>
      <c r="X249" s="36"/>
      <c r="Y249" s="36"/>
      <c r="Z249" s="36"/>
      <c r="AA249" s="36"/>
    </row>
    <row r="250" spans="1:27" x14ac:dyDescent="0.25">
      <c r="A250" s="36"/>
      <c r="B250" s="36"/>
      <c r="C250" s="36"/>
      <c r="D250" s="36"/>
      <c r="E250" s="36"/>
      <c r="F250" s="36"/>
      <c r="G250" s="36"/>
      <c r="H250" s="36"/>
      <c r="I250" s="36"/>
      <c r="J250" s="36"/>
      <c r="K250" s="36"/>
      <c r="L250" s="36"/>
      <c r="M250" s="36"/>
      <c r="N250" s="36"/>
      <c r="O250" s="36"/>
      <c r="P250" s="36"/>
      <c r="Q250" s="36"/>
      <c r="R250" s="38"/>
      <c r="S250" s="36"/>
      <c r="T250" s="36"/>
      <c r="U250" s="36"/>
      <c r="V250" s="36"/>
      <c r="W250" s="36"/>
      <c r="X250" s="36"/>
      <c r="Y250" s="36"/>
      <c r="Z250" s="36"/>
      <c r="AA250" s="36"/>
    </row>
    <row r="251" spans="1:27" x14ac:dyDescent="0.25">
      <c r="A251" s="36"/>
      <c r="B251" s="36"/>
      <c r="C251" s="36"/>
      <c r="D251" s="36"/>
      <c r="E251" s="36"/>
      <c r="F251" s="36"/>
      <c r="G251" s="36"/>
      <c r="H251" s="36"/>
      <c r="I251" s="36"/>
      <c r="J251" s="36"/>
      <c r="K251" s="36"/>
      <c r="L251" s="36"/>
      <c r="M251" s="36"/>
      <c r="N251" s="36"/>
      <c r="O251" s="36"/>
      <c r="P251" s="36"/>
      <c r="Q251" s="36"/>
      <c r="R251" s="38"/>
      <c r="S251" s="36"/>
      <c r="T251" s="36"/>
      <c r="U251" s="36"/>
      <c r="V251" s="36"/>
      <c r="W251" s="36"/>
      <c r="X251" s="36"/>
      <c r="Y251" s="36"/>
      <c r="Z251" s="36"/>
      <c r="AA251" s="36"/>
    </row>
    <row r="252" spans="1:27" x14ac:dyDescent="0.25">
      <c r="A252" s="36"/>
      <c r="B252" s="36"/>
      <c r="C252" s="36"/>
      <c r="D252" s="36"/>
      <c r="E252" s="36"/>
      <c r="F252" s="36"/>
      <c r="G252" s="36"/>
      <c r="H252" s="36"/>
      <c r="I252" s="36"/>
      <c r="J252" s="36"/>
      <c r="K252" s="36"/>
      <c r="L252" s="36"/>
      <c r="M252" s="36"/>
      <c r="N252" s="36"/>
      <c r="O252" s="36"/>
      <c r="P252" s="36"/>
      <c r="Q252" s="36"/>
      <c r="R252" s="38"/>
      <c r="S252" s="36"/>
      <c r="T252" s="36"/>
      <c r="U252" s="36"/>
      <c r="V252" s="36"/>
      <c r="W252" s="36"/>
      <c r="X252" s="36"/>
      <c r="Y252" s="36"/>
      <c r="Z252" s="36"/>
      <c r="AA252" s="36"/>
    </row>
    <row r="253" spans="1:27" x14ac:dyDescent="0.25">
      <c r="A253" s="36"/>
      <c r="B253" s="36"/>
      <c r="C253" s="36"/>
      <c r="D253" s="36"/>
      <c r="E253" s="36"/>
      <c r="F253" s="36"/>
      <c r="G253" s="36"/>
      <c r="H253" s="36"/>
      <c r="I253" s="36"/>
      <c r="J253" s="36"/>
      <c r="K253" s="36"/>
      <c r="L253" s="36"/>
      <c r="M253" s="36"/>
      <c r="N253" s="36"/>
      <c r="O253" s="36"/>
      <c r="P253" s="36"/>
      <c r="Q253" s="36"/>
      <c r="R253" s="38"/>
      <c r="S253" s="36"/>
      <c r="T253" s="36"/>
      <c r="U253" s="36"/>
      <c r="V253" s="36"/>
      <c r="W253" s="36"/>
      <c r="X253" s="36"/>
      <c r="Y253" s="36"/>
      <c r="Z253" s="36"/>
      <c r="AA253" s="36"/>
    </row>
    <row r="254" spans="1:27" x14ac:dyDescent="0.25">
      <c r="A254" s="36"/>
      <c r="B254" s="36"/>
      <c r="C254" s="36"/>
      <c r="D254" s="36"/>
      <c r="E254" s="36"/>
      <c r="F254" s="36"/>
      <c r="G254" s="36"/>
      <c r="H254" s="36"/>
      <c r="I254" s="36"/>
      <c r="J254" s="36"/>
      <c r="K254" s="36"/>
      <c r="L254" s="36"/>
      <c r="M254" s="36"/>
      <c r="N254" s="36"/>
      <c r="O254" s="36"/>
      <c r="P254" s="36"/>
      <c r="Q254" s="36"/>
      <c r="R254" s="38"/>
      <c r="S254" s="36"/>
      <c r="T254" s="36"/>
      <c r="U254" s="36"/>
      <c r="V254" s="36"/>
      <c r="W254" s="36"/>
      <c r="X254" s="36"/>
      <c r="Y254" s="36"/>
      <c r="Z254" s="36"/>
      <c r="AA254" s="36"/>
    </row>
    <row r="255" spans="1:27" x14ac:dyDescent="0.25">
      <c r="A255" s="36"/>
      <c r="B255" s="36"/>
      <c r="C255" s="36"/>
      <c r="D255" s="36"/>
      <c r="E255" s="36"/>
      <c r="F255" s="36"/>
      <c r="G255" s="36"/>
      <c r="H255" s="36"/>
      <c r="I255" s="36"/>
      <c r="J255" s="36"/>
      <c r="K255" s="36"/>
      <c r="L255" s="36"/>
      <c r="M255" s="36"/>
      <c r="N255" s="36"/>
      <c r="O255" s="36"/>
      <c r="P255" s="36"/>
      <c r="Q255" s="36"/>
      <c r="R255" s="38"/>
      <c r="S255" s="36"/>
      <c r="T255" s="36"/>
      <c r="U255" s="36"/>
      <c r="V255" s="36"/>
      <c r="W255" s="36"/>
      <c r="X255" s="36"/>
      <c r="Y255" s="36"/>
      <c r="Z255" s="36"/>
      <c r="AA255" s="36"/>
    </row>
    <row r="256" spans="1:27" x14ac:dyDescent="0.25">
      <c r="A256" s="36"/>
      <c r="B256" s="36"/>
      <c r="C256" s="36"/>
      <c r="D256" s="36"/>
      <c r="E256" s="36"/>
      <c r="F256" s="36"/>
      <c r="G256" s="36"/>
      <c r="H256" s="36"/>
      <c r="I256" s="36"/>
      <c r="J256" s="36"/>
      <c r="K256" s="36"/>
      <c r="L256" s="36"/>
      <c r="M256" s="36"/>
      <c r="N256" s="36"/>
      <c r="O256" s="36"/>
      <c r="P256" s="36"/>
      <c r="Q256" s="36"/>
      <c r="R256" s="38"/>
      <c r="S256" s="36"/>
      <c r="T256" s="36"/>
      <c r="U256" s="36"/>
      <c r="V256" s="36"/>
      <c r="W256" s="36"/>
      <c r="X256" s="36"/>
      <c r="Y256" s="36"/>
      <c r="Z256" s="36"/>
      <c r="AA256" s="36"/>
    </row>
    <row r="257" spans="1:27" x14ac:dyDescent="0.25">
      <c r="A257" s="36"/>
      <c r="B257" s="36"/>
      <c r="C257" s="36"/>
      <c r="D257" s="36"/>
      <c r="E257" s="36"/>
      <c r="F257" s="36"/>
      <c r="G257" s="36"/>
      <c r="H257" s="36"/>
      <c r="I257" s="36"/>
      <c r="J257" s="36"/>
      <c r="K257" s="36"/>
      <c r="L257" s="36"/>
      <c r="M257" s="36"/>
      <c r="N257" s="36"/>
      <c r="O257" s="36"/>
      <c r="P257" s="36"/>
      <c r="Q257" s="36"/>
      <c r="R257" s="38"/>
      <c r="S257" s="36"/>
      <c r="T257" s="36"/>
      <c r="U257" s="36"/>
      <c r="V257" s="36"/>
      <c r="W257" s="36"/>
      <c r="X257" s="36"/>
      <c r="Y257" s="36"/>
      <c r="Z257" s="36"/>
      <c r="AA257" s="36"/>
    </row>
    <row r="258" spans="1:27" x14ac:dyDescent="0.25">
      <c r="A258" s="36"/>
      <c r="B258" s="36"/>
      <c r="C258" s="36"/>
      <c r="D258" s="36"/>
      <c r="E258" s="36"/>
      <c r="F258" s="36"/>
      <c r="G258" s="36"/>
      <c r="H258" s="36"/>
      <c r="I258" s="36"/>
      <c r="J258" s="36"/>
      <c r="K258" s="36"/>
      <c r="L258" s="36"/>
      <c r="M258" s="36"/>
      <c r="N258" s="36"/>
      <c r="O258" s="36"/>
      <c r="P258" s="36"/>
      <c r="Q258" s="36"/>
      <c r="R258" s="38"/>
      <c r="S258" s="36"/>
      <c r="T258" s="36"/>
      <c r="U258" s="36"/>
      <c r="V258" s="36"/>
      <c r="W258" s="36"/>
      <c r="X258" s="36"/>
      <c r="Y258" s="36"/>
      <c r="Z258" s="36"/>
      <c r="AA258" s="36"/>
    </row>
    <row r="259" spans="1:27" x14ac:dyDescent="0.25">
      <c r="A259" s="36"/>
      <c r="B259" s="36"/>
      <c r="C259" s="36"/>
      <c r="D259" s="36"/>
      <c r="E259" s="36"/>
      <c r="F259" s="36"/>
      <c r="G259" s="36"/>
      <c r="H259" s="36"/>
      <c r="I259" s="36"/>
      <c r="J259" s="36"/>
      <c r="K259" s="36"/>
      <c r="L259" s="36"/>
      <c r="M259" s="36"/>
      <c r="N259" s="36"/>
      <c r="O259" s="36"/>
      <c r="P259" s="36"/>
      <c r="Q259" s="36"/>
      <c r="R259" s="38"/>
      <c r="S259" s="36"/>
      <c r="T259" s="36"/>
      <c r="U259" s="36"/>
      <c r="V259" s="36"/>
      <c r="W259" s="36"/>
      <c r="X259" s="36"/>
      <c r="Y259" s="36"/>
      <c r="Z259" s="36"/>
      <c r="AA259" s="36"/>
    </row>
    <row r="260" spans="1:27" x14ac:dyDescent="0.25">
      <c r="A260" s="36"/>
      <c r="B260" s="36"/>
      <c r="C260" s="36"/>
      <c r="D260" s="36"/>
      <c r="E260" s="36"/>
      <c r="F260" s="36"/>
      <c r="G260" s="36"/>
      <c r="H260" s="36"/>
      <c r="I260" s="36"/>
      <c r="J260" s="36"/>
      <c r="K260" s="36"/>
      <c r="L260" s="36"/>
      <c r="M260" s="36"/>
      <c r="N260" s="36"/>
      <c r="O260" s="36"/>
      <c r="P260" s="36"/>
      <c r="Q260" s="36"/>
      <c r="R260" s="38"/>
      <c r="S260" s="36"/>
      <c r="T260" s="36"/>
      <c r="U260" s="36"/>
      <c r="V260" s="36"/>
      <c r="W260" s="36"/>
      <c r="X260" s="36"/>
      <c r="Y260" s="36"/>
      <c r="Z260" s="36"/>
      <c r="AA260" s="36"/>
    </row>
    <row r="261" spans="1:27" x14ac:dyDescent="0.25">
      <c r="A261" s="36"/>
      <c r="B261" s="36"/>
      <c r="C261" s="36"/>
      <c r="D261" s="36"/>
      <c r="E261" s="36"/>
      <c r="F261" s="36"/>
      <c r="G261" s="36"/>
      <c r="H261" s="36"/>
      <c r="I261" s="36"/>
      <c r="J261" s="36"/>
      <c r="K261" s="36"/>
      <c r="L261" s="36"/>
      <c r="M261" s="36"/>
      <c r="N261" s="36"/>
      <c r="O261" s="36"/>
      <c r="P261" s="36"/>
      <c r="Q261" s="36"/>
      <c r="R261" s="38"/>
      <c r="S261" s="36"/>
      <c r="T261" s="36"/>
      <c r="U261" s="36"/>
      <c r="V261" s="36"/>
      <c r="W261" s="36"/>
      <c r="X261" s="36"/>
      <c r="Y261" s="36"/>
      <c r="Z261" s="36"/>
      <c r="AA261" s="36"/>
    </row>
    <row r="262" spans="1:27" x14ac:dyDescent="0.25">
      <c r="A262" s="36"/>
      <c r="B262" s="36"/>
      <c r="C262" s="36"/>
      <c r="D262" s="36"/>
      <c r="E262" s="36"/>
      <c r="F262" s="36"/>
      <c r="G262" s="36"/>
      <c r="H262" s="36"/>
      <c r="I262" s="36"/>
      <c r="J262" s="36"/>
      <c r="K262" s="36"/>
      <c r="L262" s="36"/>
      <c r="M262" s="36"/>
      <c r="N262" s="36"/>
      <c r="O262" s="36"/>
      <c r="P262" s="36"/>
      <c r="Q262" s="36"/>
      <c r="R262" s="38"/>
      <c r="S262" s="36"/>
      <c r="T262" s="36"/>
      <c r="U262" s="36"/>
      <c r="V262" s="36"/>
      <c r="W262" s="36"/>
      <c r="X262" s="36"/>
      <c r="Y262" s="36"/>
      <c r="Z262" s="36"/>
      <c r="AA262" s="36"/>
    </row>
    <row r="263" spans="1:27" x14ac:dyDescent="0.25">
      <c r="A263" s="36"/>
      <c r="B263" s="36"/>
      <c r="C263" s="36"/>
      <c r="D263" s="36"/>
      <c r="E263" s="36"/>
      <c r="F263" s="36"/>
      <c r="G263" s="36"/>
      <c r="H263" s="36"/>
      <c r="I263" s="36"/>
      <c r="J263" s="36"/>
      <c r="K263" s="36"/>
      <c r="L263" s="36"/>
      <c r="M263" s="36"/>
      <c r="N263" s="36"/>
      <c r="O263" s="36"/>
      <c r="P263" s="36"/>
      <c r="Q263" s="36"/>
      <c r="R263" s="38"/>
      <c r="S263" s="36"/>
      <c r="T263" s="36"/>
      <c r="U263" s="36"/>
      <c r="V263" s="36"/>
      <c r="W263" s="36"/>
      <c r="X263" s="36"/>
      <c r="Y263" s="36"/>
      <c r="Z263" s="36"/>
      <c r="AA263" s="36"/>
    </row>
    <row r="264" spans="1:27" x14ac:dyDescent="0.25">
      <c r="A264" s="36"/>
      <c r="B264" s="36"/>
      <c r="C264" s="36"/>
      <c r="D264" s="36"/>
      <c r="E264" s="36"/>
      <c r="F264" s="36"/>
      <c r="G264" s="36"/>
      <c r="H264" s="36"/>
      <c r="I264" s="36"/>
      <c r="J264" s="36"/>
      <c r="K264" s="36"/>
      <c r="L264" s="36"/>
      <c r="M264" s="36"/>
      <c r="N264" s="36"/>
      <c r="O264" s="36"/>
      <c r="P264" s="36"/>
      <c r="Q264" s="36"/>
      <c r="R264" s="38"/>
      <c r="S264" s="36"/>
      <c r="T264" s="36"/>
      <c r="U264" s="36"/>
      <c r="V264" s="36"/>
      <c r="W264" s="36"/>
      <c r="X264" s="36"/>
      <c r="Y264" s="36"/>
      <c r="Z264" s="36"/>
      <c r="AA264" s="36"/>
    </row>
    <row r="265" spans="1:27" x14ac:dyDescent="0.25">
      <c r="A265" s="36"/>
      <c r="B265" s="36"/>
      <c r="C265" s="36"/>
      <c r="D265" s="36"/>
      <c r="E265" s="36"/>
      <c r="F265" s="36"/>
      <c r="G265" s="36"/>
      <c r="H265" s="36"/>
      <c r="I265" s="36"/>
      <c r="J265" s="36"/>
      <c r="K265" s="36"/>
      <c r="L265" s="36"/>
      <c r="M265" s="36"/>
      <c r="N265" s="36"/>
      <c r="O265" s="36"/>
      <c r="P265" s="36"/>
      <c r="Q265" s="36"/>
      <c r="R265" s="38"/>
      <c r="S265" s="36"/>
      <c r="T265" s="36"/>
      <c r="U265" s="36"/>
      <c r="V265" s="36"/>
      <c r="W265" s="36"/>
      <c r="X265" s="36"/>
      <c r="Y265" s="36"/>
      <c r="Z265" s="36"/>
      <c r="AA265" s="36"/>
    </row>
    <row r="266" spans="1:27" x14ac:dyDescent="0.25">
      <c r="A266" s="36"/>
      <c r="B266" s="36"/>
      <c r="C266" s="36"/>
      <c r="D266" s="36"/>
      <c r="E266" s="36"/>
      <c r="F266" s="36"/>
      <c r="G266" s="36"/>
      <c r="H266" s="36"/>
      <c r="I266" s="36"/>
      <c r="J266" s="36"/>
      <c r="K266" s="36"/>
      <c r="L266" s="36"/>
      <c r="M266" s="36"/>
      <c r="N266" s="36"/>
      <c r="O266" s="36"/>
      <c r="P266" s="36"/>
      <c r="Q266" s="36"/>
      <c r="R266" s="38"/>
      <c r="S266" s="36"/>
      <c r="T266" s="36"/>
      <c r="U266" s="36"/>
      <c r="V266" s="36"/>
      <c r="W266" s="36"/>
      <c r="X266" s="36"/>
      <c r="Y266" s="36"/>
      <c r="Z266" s="36"/>
      <c r="AA266" s="36"/>
    </row>
    <row r="267" spans="1:27" x14ac:dyDescent="0.25">
      <c r="A267" s="36"/>
      <c r="B267" s="36"/>
      <c r="C267" s="36"/>
      <c r="D267" s="36"/>
      <c r="E267" s="36"/>
      <c r="F267" s="36"/>
      <c r="G267" s="36"/>
      <c r="H267" s="36"/>
      <c r="I267" s="36"/>
      <c r="J267" s="36"/>
      <c r="K267" s="36"/>
      <c r="L267" s="36"/>
      <c r="M267" s="36"/>
      <c r="N267" s="36"/>
      <c r="O267" s="36"/>
      <c r="P267" s="36"/>
      <c r="Q267" s="36"/>
      <c r="R267" s="38"/>
      <c r="S267" s="36"/>
      <c r="T267" s="36"/>
      <c r="U267" s="36"/>
      <c r="V267" s="36"/>
      <c r="W267" s="36"/>
      <c r="X267" s="36"/>
      <c r="Y267" s="36"/>
      <c r="Z267" s="36"/>
      <c r="AA267" s="36"/>
    </row>
    <row r="268" spans="1:27" x14ac:dyDescent="0.25">
      <c r="A268" s="36"/>
      <c r="B268" s="36"/>
      <c r="C268" s="36"/>
      <c r="D268" s="36"/>
      <c r="E268" s="36"/>
      <c r="F268" s="36"/>
      <c r="G268" s="36"/>
      <c r="H268" s="36"/>
      <c r="I268" s="36"/>
      <c r="J268" s="36"/>
      <c r="K268" s="36"/>
      <c r="L268" s="36"/>
      <c r="M268" s="36"/>
      <c r="N268" s="36"/>
      <c r="O268" s="36"/>
      <c r="P268" s="36"/>
      <c r="Q268" s="36"/>
      <c r="R268" s="38"/>
      <c r="S268" s="36"/>
      <c r="T268" s="36"/>
      <c r="U268" s="36"/>
      <c r="V268" s="36"/>
      <c r="W268" s="36"/>
      <c r="X268" s="36"/>
      <c r="Y268" s="36"/>
      <c r="Z268" s="36"/>
      <c r="AA268" s="36"/>
    </row>
    <row r="269" spans="1:27" x14ac:dyDescent="0.25">
      <c r="A269" s="36"/>
      <c r="B269" s="36"/>
      <c r="C269" s="36"/>
      <c r="D269" s="36"/>
      <c r="E269" s="36"/>
      <c r="F269" s="36"/>
      <c r="G269" s="36"/>
      <c r="H269" s="36"/>
      <c r="I269" s="36"/>
      <c r="J269" s="36"/>
      <c r="K269" s="36"/>
      <c r="L269" s="36"/>
      <c r="M269" s="36"/>
      <c r="N269" s="36"/>
      <c r="O269" s="36"/>
      <c r="P269" s="36"/>
      <c r="Q269" s="36"/>
      <c r="R269" s="38"/>
      <c r="S269" s="36"/>
      <c r="T269" s="36"/>
      <c r="U269" s="36"/>
      <c r="V269" s="36"/>
      <c r="W269" s="36"/>
      <c r="X269" s="36"/>
      <c r="Y269" s="36"/>
      <c r="Z269" s="36"/>
      <c r="AA269" s="36"/>
    </row>
    <row r="270" spans="1:27" x14ac:dyDescent="0.25">
      <c r="A270" s="36"/>
      <c r="B270" s="36"/>
      <c r="C270" s="36"/>
      <c r="D270" s="36"/>
      <c r="E270" s="36"/>
      <c r="F270" s="36"/>
      <c r="G270" s="36"/>
      <c r="H270" s="36"/>
      <c r="I270" s="36"/>
      <c r="J270" s="36"/>
      <c r="K270" s="36"/>
      <c r="L270" s="36"/>
      <c r="M270" s="36"/>
      <c r="N270" s="36"/>
      <c r="O270" s="36"/>
      <c r="P270" s="36"/>
      <c r="Q270" s="36"/>
      <c r="R270" s="38"/>
      <c r="S270" s="36"/>
      <c r="T270" s="36"/>
      <c r="U270" s="36"/>
      <c r="V270" s="36"/>
      <c r="W270" s="36"/>
      <c r="X270" s="36"/>
      <c r="Y270" s="36"/>
      <c r="Z270" s="36"/>
      <c r="AA270" s="36"/>
    </row>
    <row r="271" spans="1:27" x14ac:dyDescent="0.25">
      <c r="A271" s="36"/>
      <c r="B271" s="36"/>
      <c r="C271" s="36"/>
      <c r="D271" s="36"/>
      <c r="E271" s="36"/>
      <c r="F271" s="36"/>
      <c r="G271" s="36"/>
      <c r="H271" s="36"/>
      <c r="I271" s="36"/>
      <c r="J271" s="36"/>
      <c r="K271" s="36"/>
      <c r="L271" s="36"/>
      <c r="M271" s="36"/>
      <c r="N271" s="36"/>
      <c r="O271" s="36"/>
      <c r="P271" s="36"/>
      <c r="Q271" s="36"/>
      <c r="R271" s="38"/>
      <c r="S271" s="36"/>
      <c r="T271" s="36"/>
      <c r="U271" s="36"/>
      <c r="V271" s="36"/>
      <c r="W271" s="36"/>
      <c r="X271" s="36"/>
      <c r="Y271" s="36"/>
      <c r="Z271" s="36"/>
      <c r="AA271" s="36"/>
    </row>
    <row r="272" spans="1:27" x14ac:dyDescent="0.25">
      <c r="A272" s="36"/>
      <c r="B272" s="36"/>
      <c r="C272" s="36"/>
      <c r="D272" s="36"/>
      <c r="E272" s="36"/>
      <c r="F272" s="36"/>
      <c r="G272" s="36"/>
      <c r="H272" s="36"/>
      <c r="I272" s="36"/>
      <c r="J272" s="36"/>
      <c r="K272" s="36"/>
      <c r="L272" s="36"/>
      <c r="M272" s="36"/>
      <c r="N272" s="36"/>
      <c r="O272" s="36"/>
      <c r="P272" s="36"/>
      <c r="Q272" s="36"/>
      <c r="R272" s="38"/>
      <c r="S272" s="36"/>
      <c r="T272" s="36"/>
      <c r="U272" s="36"/>
      <c r="V272" s="36"/>
      <c r="W272" s="36"/>
      <c r="X272" s="36"/>
      <c r="Y272" s="36"/>
      <c r="Z272" s="36"/>
      <c r="AA272" s="36"/>
    </row>
    <row r="273" spans="1:27" x14ac:dyDescent="0.25">
      <c r="A273" s="36"/>
      <c r="B273" s="36"/>
      <c r="C273" s="36"/>
      <c r="D273" s="36"/>
      <c r="E273" s="36"/>
      <c r="F273" s="36"/>
      <c r="G273" s="36"/>
      <c r="H273" s="36"/>
      <c r="I273" s="36"/>
      <c r="J273" s="36"/>
      <c r="K273" s="36"/>
      <c r="L273" s="36"/>
      <c r="M273" s="36"/>
      <c r="N273" s="36"/>
      <c r="O273" s="36"/>
      <c r="P273" s="36"/>
      <c r="Q273" s="36"/>
      <c r="R273" s="38"/>
      <c r="S273" s="36"/>
      <c r="T273" s="36"/>
      <c r="U273" s="36"/>
      <c r="V273" s="36"/>
      <c r="W273" s="36"/>
      <c r="X273" s="36"/>
      <c r="Y273" s="36"/>
      <c r="Z273" s="36"/>
      <c r="AA273" s="36"/>
    </row>
    <row r="274" spans="1:27" x14ac:dyDescent="0.25">
      <c r="A274" s="36"/>
      <c r="B274" s="36"/>
      <c r="C274" s="36"/>
      <c r="D274" s="36"/>
      <c r="E274" s="36"/>
      <c r="F274" s="36"/>
      <c r="G274" s="36"/>
      <c r="H274" s="36"/>
      <c r="I274" s="36"/>
      <c r="J274" s="36"/>
      <c r="K274" s="36"/>
      <c r="L274" s="36"/>
      <c r="M274" s="36"/>
      <c r="N274" s="36"/>
      <c r="O274" s="36"/>
      <c r="P274" s="36"/>
      <c r="Q274" s="36"/>
      <c r="R274" s="38"/>
      <c r="S274" s="36"/>
      <c r="T274" s="36"/>
      <c r="U274" s="36"/>
      <c r="V274" s="36"/>
      <c r="W274" s="36"/>
      <c r="X274" s="36"/>
      <c r="Y274" s="36"/>
      <c r="Z274" s="36"/>
      <c r="AA274" s="36"/>
    </row>
    <row r="275" spans="1:27" x14ac:dyDescent="0.25">
      <c r="A275" s="36"/>
      <c r="B275" s="36"/>
      <c r="C275" s="36"/>
      <c r="D275" s="36"/>
      <c r="E275" s="36"/>
      <c r="F275" s="36"/>
      <c r="G275" s="36"/>
      <c r="H275" s="36"/>
      <c r="I275" s="36"/>
      <c r="J275" s="36"/>
      <c r="K275" s="36"/>
      <c r="L275" s="36"/>
      <c r="M275" s="36"/>
      <c r="N275" s="36"/>
      <c r="O275" s="36"/>
      <c r="P275" s="36"/>
      <c r="Q275" s="36"/>
      <c r="R275" s="38"/>
      <c r="S275" s="36"/>
      <c r="T275" s="36"/>
      <c r="U275" s="36"/>
      <c r="V275" s="36"/>
      <c r="W275" s="36"/>
      <c r="X275" s="36"/>
      <c r="Y275" s="36"/>
      <c r="Z275" s="36"/>
      <c r="AA275" s="36"/>
    </row>
    <row r="276" spans="1:27" x14ac:dyDescent="0.25">
      <c r="A276" s="36"/>
      <c r="B276" s="36"/>
      <c r="C276" s="36"/>
      <c r="D276" s="36"/>
      <c r="E276" s="36"/>
      <c r="F276" s="36"/>
      <c r="G276" s="36"/>
      <c r="H276" s="36"/>
      <c r="I276" s="36"/>
      <c r="J276" s="36"/>
      <c r="K276" s="36"/>
      <c r="L276" s="36"/>
      <c r="M276" s="36"/>
      <c r="N276" s="36"/>
      <c r="O276" s="36"/>
      <c r="P276" s="36"/>
      <c r="Q276" s="36"/>
      <c r="R276" s="38"/>
      <c r="S276" s="36"/>
      <c r="T276" s="36"/>
      <c r="U276" s="36"/>
      <c r="V276" s="36"/>
      <c r="W276" s="36"/>
      <c r="X276" s="36"/>
      <c r="Y276" s="36"/>
      <c r="Z276" s="36"/>
      <c r="AA276" s="36"/>
    </row>
    <row r="277" spans="1:27" x14ac:dyDescent="0.25">
      <c r="A277" s="36"/>
      <c r="B277" s="36"/>
      <c r="C277" s="36"/>
      <c r="D277" s="36"/>
      <c r="E277" s="36"/>
      <c r="F277" s="36"/>
      <c r="G277" s="36"/>
      <c r="H277" s="36"/>
      <c r="I277" s="36"/>
      <c r="J277" s="36"/>
      <c r="K277" s="36"/>
      <c r="L277" s="36"/>
      <c r="M277" s="36"/>
      <c r="N277" s="36"/>
      <c r="O277" s="36"/>
      <c r="P277" s="36"/>
      <c r="Q277" s="36"/>
      <c r="R277" s="38"/>
      <c r="S277" s="36"/>
      <c r="T277" s="36"/>
      <c r="U277" s="36"/>
      <c r="V277" s="36"/>
      <c r="W277" s="36"/>
      <c r="X277" s="36"/>
      <c r="Y277" s="36"/>
      <c r="Z277" s="36"/>
      <c r="AA277" s="36"/>
    </row>
    <row r="278" spans="1:27" x14ac:dyDescent="0.25">
      <c r="A278" s="36"/>
      <c r="B278" s="36"/>
      <c r="C278" s="36"/>
      <c r="D278" s="36"/>
      <c r="E278" s="36"/>
      <c r="F278" s="36"/>
      <c r="G278" s="36"/>
      <c r="H278" s="36"/>
      <c r="I278" s="36"/>
      <c r="J278" s="36"/>
      <c r="K278" s="36"/>
      <c r="L278" s="36"/>
      <c r="M278" s="36"/>
      <c r="N278" s="36"/>
      <c r="O278" s="36"/>
      <c r="P278" s="36"/>
      <c r="Q278" s="36"/>
      <c r="R278" s="38"/>
      <c r="S278" s="36"/>
      <c r="T278" s="36"/>
      <c r="U278" s="36"/>
      <c r="V278" s="36"/>
      <c r="W278" s="36"/>
      <c r="X278" s="36"/>
      <c r="Y278" s="36"/>
      <c r="Z278" s="36"/>
      <c r="AA278" s="36"/>
    </row>
    <row r="279" spans="1:27" x14ac:dyDescent="0.25">
      <c r="A279" s="36"/>
      <c r="B279" s="36"/>
      <c r="C279" s="36"/>
      <c r="D279" s="36"/>
      <c r="E279" s="36"/>
      <c r="F279" s="36"/>
      <c r="G279" s="36"/>
      <c r="H279" s="36"/>
      <c r="I279" s="36"/>
      <c r="J279" s="36"/>
      <c r="K279" s="36"/>
      <c r="L279" s="36"/>
      <c r="M279" s="36"/>
      <c r="N279" s="36"/>
      <c r="O279" s="36"/>
      <c r="P279" s="36"/>
      <c r="Q279" s="36"/>
      <c r="R279" s="38"/>
      <c r="S279" s="36"/>
      <c r="T279" s="36"/>
      <c r="U279" s="36"/>
      <c r="V279" s="36"/>
      <c r="W279" s="36"/>
      <c r="X279" s="36"/>
      <c r="Y279" s="36"/>
      <c r="Z279" s="36"/>
      <c r="AA279" s="36"/>
    </row>
    <row r="280" spans="1:27" x14ac:dyDescent="0.25">
      <c r="A280" s="36"/>
      <c r="B280" s="36"/>
      <c r="C280" s="36"/>
      <c r="D280" s="36"/>
      <c r="E280" s="36"/>
      <c r="F280" s="36"/>
      <c r="G280" s="36"/>
      <c r="H280" s="36"/>
      <c r="I280" s="36"/>
      <c r="J280" s="36"/>
      <c r="K280" s="36"/>
      <c r="L280" s="36"/>
      <c r="M280" s="36"/>
      <c r="N280" s="36"/>
      <c r="O280" s="36"/>
      <c r="P280" s="36"/>
      <c r="Q280" s="36"/>
      <c r="R280" s="38"/>
      <c r="S280" s="36"/>
      <c r="T280" s="36"/>
      <c r="U280" s="36"/>
      <c r="V280" s="36"/>
      <c r="W280" s="36"/>
      <c r="X280" s="36"/>
      <c r="Y280" s="36"/>
      <c r="Z280" s="36"/>
      <c r="AA280" s="36"/>
    </row>
    <row r="281" spans="1:27" x14ac:dyDescent="0.25">
      <c r="A281" s="36"/>
      <c r="B281" s="36"/>
      <c r="C281" s="36"/>
      <c r="D281" s="36"/>
      <c r="E281" s="36"/>
      <c r="F281" s="36"/>
      <c r="G281" s="36"/>
      <c r="H281" s="36"/>
      <c r="I281" s="36"/>
      <c r="J281" s="36"/>
      <c r="K281" s="36"/>
      <c r="L281" s="36"/>
      <c r="M281" s="36"/>
      <c r="N281" s="36"/>
      <c r="O281" s="36"/>
      <c r="P281" s="36"/>
      <c r="Q281" s="36"/>
      <c r="R281" s="38"/>
      <c r="S281" s="36"/>
      <c r="T281" s="36"/>
      <c r="U281" s="36"/>
      <c r="V281" s="36"/>
      <c r="W281" s="36"/>
      <c r="X281" s="36"/>
      <c r="Y281" s="36"/>
      <c r="Z281" s="36"/>
      <c r="AA281" s="36"/>
    </row>
    <row r="282" spans="1:27" x14ac:dyDescent="0.25">
      <c r="A282" s="36"/>
      <c r="B282" s="36"/>
      <c r="C282" s="36"/>
      <c r="D282" s="36"/>
      <c r="E282" s="36"/>
      <c r="F282" s="36"/>
      <c r="G282" s="36"/>
      <c r="H282" s="36"/>
      <c r="I282" s="36"/>
      <c r="J282" s="36"/>
      <c r="K282" s="36"/>
      <c r="L282" s="36"/>
      <c r="M282" s="36"/>
      <c r="N282" s="36"/>
      <c r="O282" s="36"/>
      <c r="P282" s="36"/>
      <c r="Q282" s="36"/>
      <c r="R282" s="38"/>
      <c r="S282" s="36"/>
      <c r="T282" s="36"/>
      <c r="U282" s="36"/>
      <c r="V282" s="36"/>
      <c r="W282" s="36"/>
      <c r="X282" s="36"/>
      <c r="Y282" s="36"/>
      <c r="Z282" s="36"/>
      <c r="AA282" s="36"/>
    </row>
    <row r="283" spans="1:27" x14ac:dyDescent="0.25">
      <c r="A283" s="36"/>
      <c r="B283" s="36"/>
      <c r="C283" s="36"/>
      <c r="D283" s="36"/>
      <c r="E283" s="36"/>
      <c r="F283" s="36"/>
      <c r="G283" s="36"/>
      <c r="H283" s="36"/>
      <c r="I283" s="36"/>
      <c r="J283" s="36"/>
      <c r="K283" s="36"/>
      <c r="L283" s="36"/>
      <c r="M283" s="36"/>
      <c r="N283" s="36"/>
      <c r="O283" s="36"/>
      <c r="P283" s="36"/>
      <c r="Q283" s="36"/>
      <c r="R283" s="38"/>
      <c r="S283" s="36"/>
      <c r="T283" s="36"/>
      <c r="U283" s="36"/>
      <c r="V283" s="36"/>
      <c r="W283" s="36"/>
      <c r="X283" s="36"/>
      <c r="Y283" s="36"/>
      <c r="Z283" s="36"/>
      <c r="AA283" s="36"/>
    </row>
    <row r="284" spans="1:27" x14ac:dyDescent="0.25">
      <c r="A284" s="36"/>
      <c r="B284" s="36"/>
      <c r="C284" s="36"/>
      <c r="D284" s="36"/>
      <c r="E284" s="36"/>
      <c r="F284" s="36"/>
      <c r="G284" s="36"/>
      <c r="H284" s="36"/>
      <c r="I284" s="36"/>
      <c r="J284" s="36"/>
      <c r="K284" s="36"/>
      <c r="L284" s="36"/>
      <c r="M284" s="36"/>
      <c r="N284" s="36"/>
      <c r="O284" s="36"/>
      <c r="P284" s="36"/>
      <c r="Q284" s="36"/>
      <c r="R284" s="38"/>
      <c r="S284" s="36"/>
      <c r="T284" s="36"/>
      <c r="U284" s="36"/>
      <c r="V284" s="36"/>
      <c r="W284" s="36"/>
      <c r="X284" s="36"/>
      <c r="Y284" s="36"/>
      <c r="Z284" s="36"/>
      <c r="AA284" s="36"/>
    </row>
    <row r="285" spans="1:27" x14ac:dyDescent="0.25">
      <c r="A285" s="36"/>
      <c r="B285" s="36"/>
      <c r="C285" s="36"/>
      <c r="D285" s="36"/>
      <c r="E285" s="36"/>
      <c r="F285" s="36"/>
      <c r="G285" s="36"/>
      <c r="H285" s="36"/>
      <c r="I285" s="36"/>
      <c r="J285" s="36"/>
      <c r="K285" s="36"/>
      <c r="L285" s="36"/>
      <c r="M285" s="36"/>
      <c r="N285" s="36"/>
      <c r="O285" s="36"/>
      <c r="P285" s="36"/>
      <c r="Q285" s="36"/>
      <c r="R285" s="38"/>
      <c r="S285" s="36"/>
      <c r="T285" s="36"/>
      <c r="U285" s="36"/>
      <c r="V285" s="36"/>
      <c r="W285" s="36"/>
      <c r="X285" s="36"/>
      <c r="Y285" s="36"/>
      <c r="Z285" s="36"/>
      <c r="AA285" s="36"/>
    </row>
    <row r="286" spans="1:27" x14ac:dyDescent="0.25">
      <c r="A286" s="36"/>
      <c r="B286" s="36"/>
      <c r="C286" s="36"/>
      <c r="D286" s="36"/>
      <c r="E286" s="36"/>
      <c r="F286" s="36"/>
      <c r="G286" s="36"/>
      <c r="H286" s="36"/>
      <c r="I286" s="36"/>
      <c r="J286" s="36"/>
      <c r="K286" s="36"/>
      <c r="L286" s="36"/>
      <c r="M286" s="36"/>
      <c r="N286" s="36"/>
      <c r="O286" s="36"/>
      <c r="P286" s="36"/>
      <c r="Q286" s="36"/>
      <c r="R286" s="38"/>
      <c r="S286" s="36"/>
      <c r="T286" s="36"/>
      <c r="U286" s="36"/>
      <c r="V286" s="36"/>
      <c r="W286" s="36"/>
      <c r="X286" s="36"/>
      <c r="Y286" s="36"/>
      <c r="Z286" s="36"/>
      <c r="AA286" s="36"/>
    </row>
    <row r="287" spans="1:27" x14ac:dyDescent="0.25">
      <c r="A287" s="36"/>
      <c r="B287" s="36"/>
      <c r="C287" s="36"/>
      <c r="D287" s="36"/>
      <c r="E287" s="36"/>
      <c r="F287" s="36"/>
      <c r="G287" s="36"/>
      <c r="H287" s="36"/>
      <c r="I287" s="36"/>
      <c r="J287" s="36"/>
      <c r="K287" s="36"/>
      <c r="L287" s="36"/>
      <c r="M287" s="36"/>
      <c r="N287" s="36"/>
      <c r="O287" s="36"/>
      <c r="P287" s="36"/>
      <c r="Q287" s="36"/>
      <c r="R287" s="38"/>
      <c r="S287" s="36"/>
      <c r="T287" s="36"/>
      <c r="U287" s="36"/>
      <c r="V287" s="36"/>
      <c r="W287" s="36"/>
      <c r="X287" s="36"/>
      <c r="Y287" s="36"/>
      <c r="Z287" s="36"/>
      <c r="AA287" s="36"/>
    </row>
    <row r="288" spans="1:27" x14ac:dyDescent="0.25">
      <c r="A288" s="36"/>
      <c r="B288" s="36"/>
      <c r="C288" s="36"/>
      <c r="D288" s="36"/>
      <c r="E288" s="36"/>
      <c r="F288" s="36"/>
      <c r="G288" s="36"/>
      <c r="H288" s="36"/>
      <c r="I288" s="36"/>
      <c r="J288" s="36"/>
      <c r="K288" s="36"/>
      <c r="L288" s="36"/>
      <c r="M288" s="36"/>
      <c r="N288" s="36"/>
      <c r="O288" s="36"/>
      <c r="P288" s="36"/>
      <c r="Q288" s="36"/>
      <c r="R288" s="38"/>
      <c r="S288" s="36"/>
      <c r="T288" s="36"/>
      <c r="U288" s="36"/>
      <c r="V288" s="36"/>
      <c r="W288" s="36"/>
      <c r="X288" s="36"/>
      <c r="Y288" s="36"/>
      <c r="Z288" s="36"/>
      <c r="AA288" s="36"/>
    </row>
    <row r="289" spans="1:27" x14ac:dyDescent="0.25">
      <c r="A289" s="36"/>
      <c r="B289" s="36"/>
      <c r="C289" s="36"/>
      <c r="D289" s="36"/>
      <c r="E289" s="36"/>
      <c r="F289" s="36"/>
      <c r="G289" s="36"/>
      <c r="H289" s="36"/>
      <c r="I289" s="36"/>
      <c r="J289" s="36"/>
      <c r="K289" s="36"/>
      <c r="L289" s="36"/>
      <c r="M289" s="36"/>
      <c r="N289" s="36"/>
      <c r="O289" s="36"/>
      <c r="P289" s="36"/>
      <c r="Q289" s="36"/>
      <c r="R289" s="38"/>
      <c r="S289" s="36"/>
      <c r="T289" s="36"/>
      <c r="U289" s="36"/>
      <c r="V289" s="36"/>
      <c r="W289" s="36"/>
      <c r="X289" s="36"/>
      <c r="Y289" s="36"/>
      <c r="Z289" s="36"/>
      <c r="AA289" s="36"/>
    </row>
    <row r="290" spans="1:27" x14ac:dyDescent="0.25">
      <c r="A290" s="36"/>
      <c r="B290" s="36"/>
      <c r="C290" s="36"/>
      <c r="D290" s="36"/>
      <c r="E290" s="36"/>
      <c r="F290" s="36"/>
      <c r="G290" s="36"/>
      <c r="H290" s="36"/>
      <c r="I290" s="36"/>
      <c r="J290" s="36"/>
      <c r="K290" s="36"/>
      <c r="L290" s="36"/>
      <c r="M290" s="36"/>
      <c r="N290" s="36"/>
      <c r="O290" s="36"/>
      <c r="P290" s="36"/>
      <c r="Q290" s="36"/>
      <c r="R290" s="38"/>
      <c r="S290" s="36"/>
      <c r="T290" s="36"/>
      <c r="U290" s="36"/>
      <c r="V290" s="36"/>
      <c r="W290" s="36"/>
      <c r="X290" s="36"/>
      <c r="Y290" s="36"/>
      <c r="Z290" s="36"/>
      <c r="AA290" s="36"/>
    </row>
    <row r="291" spans="1:27" x14ac:dyDescent="0.25">
      <c r="A291" s="36"/>
      <c r="B291" s="36"/>
      <c r="C291" s="36"/>
      <c r="D291" s="36"/>
      <c r="E291" s="36"/>
      <c r="F291" s="36"/>
      <c r="G291" s="36"/>
      <c r="H291" s="36"/>
      <c r="I291" s="36"/>
      <c r="J291" s="36"/>
      <c r="K291" s="36"/>
      <c r="L291" s="36"/>
      <c r="M291" s="36"/>
      <c r="N291" s="36"/>
      <c r="O291" s="36"/>
      <c r="P291" s="36"/>
      <c r="Q291" s="36"/>
      <c r="R291" s="38"/>
      <c r="S291" s="36"/>
      <c r="T291" s="36"/>
      <c r="U291" s="36"/>
      <c r="V291" s="36"/>
      <c r="W291" s="36"/>
      <c r="X291" s="36"/>
      <c r="Y291" s="36"/>
      <c r="Z291" s="36"/>
      <c r="AA291" s="36"/>
    </row>
    <row r="292" spans="1:27" x14ac:dyDescent="0.25">
      <c r="A292" s="36"/>
      <c r="B292" s="36"/>
      <c r="C292" s="36"/>
      <c r="D292" s="36"/>
      <c r="E292" s="36"/>
      <c r="F292" s="36"/>
      <c r="G292" s="36"/>
      <c r="H292" s="36"/>
      <c r="I292" s="36"/>
      <c r="J292" s="36"/>
      <c r="K292" s="36"/>
      <c r="L292" s="36"/>
      <c r="M292" s="36"/>
      <c r="N292" s="36"/>
      <c r="O292" s="36"/>
      <c r="P292" s="36"/>
      <c r="Q292" s="36"/>
      <c r="R292" s="38"/>
      <c r="S292" s="36"/>
      <c r="T292" s="36"/>
      <c r="U292" s="36"/>
      <c r="V292" s="36"/>
      <c r="W292" s="36"/>
      <c r="X292" s="36"/>
      <c r="Y292" s="36"/>
      <c r="Z292" s="36"/>
      <c r="AA292" s="36"/>
    </row>
    <row r="293" spans="1:27" x14ac:dyDescent="0.25">
      <c r="A293" s="36"/>
      <c r="B293" s="36"/>
      <c r="C293" s="36"/>
      <c r="D293" s="36"/>
      <c r="E293" s="36"/>
      <c r="F293" s="36"/>
      <c r="G293" s="36"/>
      <c r="H293" s="36"/>
      <c r="I293" s="36"/>
      <c r="J293" s="36"/>
      <c r="K293" s="36"/>
      <c r="L293" s="36"/>
      <c r="M293" s="36"/>
      <c r="N293" s="36"/>
      <c r="O293" s="36"/>
      <c r="P293" s="36"/>
      <c r="Q293" s="36"/>
      <c r="R293" s="38"/>
      <c r="S293" s="36"/>
      <c r="T293" s="36"/>
      <c r="U293" s="36"/>
      <c r="V293" s="36"/>
      <c r="W293" s="36"/>
      <c r="X293" s="36"/>
      <c r="Y293" s="36"/>
      <c r="Z293" s="36"/>
      <c r="AA293" s="36"/>
    </row>
    <row r="294" spans="1:27" x14ac:dyDescent="0.25">
      <c r="A294" s="36"/>
      <c r="B294" s="36"/>
      <c r="C294" s="36"/>
      <c r="D294" s="36"/>
      <c r="E294" s="36"/>
      <c r="F294" s="36"/>
      <c r="G294" s="36"/>
      <c r="H294" s="36"/>
      <c r="I294" s="36"/>
      <c r="J294" s="36"/>
      <c r="K294" s="36"/>
      <c r="L294" s="36"/>
      <c r="M294" s="36"/>
      <c r="N294" s="36"/>
      <c r="O294" s="36"/>
      <c r="P294" s="36"/>
      <c r="Q294" s="36"/>
      <c r="R294" s="38"/>
      <c r="S294" s="36"/>
      <c r="T294" s="36"/>
      <c r="U294" s="36"/>
      <c r="V294" s="36"/>
      <c r="W294" s="36"/>
      <c r="X294" s="36"/>
      <c r="Y294" s="36"/>
      <c r="Z294" s="36"/>
      <c r="AA294" s="36"/>
    </row>
    <row r="295" spans="1:27" x14ac:dyDescent="0.25">
      <c r="A295" s="36"/>
      <c r="B295" s="36"/>
      <c r="C295" s="36"/>
      <c r="D295" s="36"/>
      <c r="E295" s="36"/>
      <c r="F295" s="36"/>
      <c r="G295" s="36"/>
      <c r="H295" s="36"/>
      <c r="I295" s="36"/>
      <c r="J295" s="36"/>
      <c r="K295" s="36"/>
      <c r="L295" s="36"/>
      <c r="M295" s="36"/>
      <c r="N295" s="36"/>
      <c r="O295" s="36"/>
      <c r="P295" s="36"/>
      <c r="Q295" s="36"/>
      <c r="R295" s="38"/>
      <c r="S295" s="36"/>
      <c r="T295" s="36"/>
      <c r="U295" s="36"/>
      <c r="V295" s="36"/>
      <c r="W295" s="36"/>
      <c r="X295" s="36"/>
      <c r="Y295" s="36"/>
      <c r="Z295" s="36"/>
      <c r="AA295" s="36"/>
    </row>
    <row r="296" spans="1:27" x14ac:dyDescent="0.25">
      <c r="A296" s="36"/>
      <c r="B296" s="36"/>
      <c r="C296" s="36"/>
      <c r="D296" s="36"/>
      <c r="E296" s="36"/>
      <c r="F296" s="36"/>
      <c r="G296" s="36"/>
      <c r="H296" s="36"/>
      <c r="I296" s="36"/>
      <c r="J296" s="36"/>
      <c r="K296" s="36"/>
      <c r="L296" s="36"/>
      <c r="M296" s="36"/>
      <c r="N296" s="36"/>
      <c r="O296" s="36"/>
      <c r="P296" s="36"/>
      <c r="Q296" s="36"/>
      <c r="R296" s="38"/>
      <c r="S296" s="36"/>
      <c r="T296" s="36"/>
      <c r="U296" s="36"/>
      <c r="V296" s="36"/>
      <c r="W296" s="36"/>
      <c r="X296" s="36"/>
      <c r="Y296" s="36"/>
      <c r="Z296" s="36"/>
      <c r="AA296" s="36"/>
    </row>
    <row r="297" spans="1:27" x14ac:dyDescent="0.25">
      <c r="A297" s="36"/>
      <c r="B297" s="36"/>
      <c r="C297" s="36"/>
      <c r="D297" s="36"/>
      <c r="E297" s="36"/>
      <c r="F297" s="36"/>
      <c r="G297" s="36"/>
      <c r="H297" s="36"/>
      <c r="I297" s="36"/>
      <c r="J297" s="36"/>
      <c r="K297" s="36"/>
      <c r="L297" s="36"/>
      <c r="M297" s="36"/>
      <c r="N297" s="36"/>
      <c r="O297" s="36"/>
      <c r="P297" s="36"/>
      <c r="Q297" s="36"/>
      <c r="R297" s="38"/>
      <c r="S297" s="36"/>
      <c r="T297" s="36"/>
      <c r="U297" s="36"/>
      <c r="V297" s="36"/>
      <c r="W297" s="36"/>
      <c r="X297" s="36"/>
      <c r="Y297" s="36"/>
      <c r="Z297" s="36"/>
      <c r="AA297" s="36"/>
    </row>
    <row r="298" spans="1:27" x14ac:dyDescent="0.25">
      <c r="A298" s="36"/>
      <c r="B298" s="36"/>
      <c r="C298" s="36"/>
      <c r="D298" s="36"/>
      <c r="E298" s="36"/>
      <c r="F298" s="36"/>
      <c r="G298" s="36"/>
      <c r="H298" s="36"/>
      <c r="I298" s="36"/>
      <c r="J298" s="36"/>
      <c r="K298" s="36"/>
      <c r="L298" s="36"/>
      <c r="M298" s="36"/>
      <c r="N298" s="36"/>
      <c r="O298" s="36"/>
      <c r="P298" s="36"/>
      <c r="Q298" s="36"/>
      <c r="R298" s="38"/>
      <c r="S298" s="36"/>
      <c r="T298" s="36"/>
      <c r="U298" s="36"/>
      <c r="V298" s="36"/>
      <c r="W298" s="36"/>
      <c r="X298" s="36"/>
      <c r="Y298" s="36"/>
      <c r="Z298" s="36"/>
      <c r="AA298" s="36"/>
    </row>
    <row r="299" spans="1:27" x14ac:dyDescent="0.25">
      <c r="A299" s="36"/>
      <c r="B299" s="36"/>
      <c r="C299" s="36"/>
      <c r="D299" s="36"/>
      <c r="E299" s="36"/>
      <c r="F299" s="36"/>
      <c r="G299" s="36"/>
      <c r="H299" s="36"/>
      <c r="I299" s="36"/>
      <c r="J299" s="36"/>
      <c r="K299" s="36"/>
      <c r="L299" s="36"/>
      <c r="M299" s="36"/>
      <c r="N299" s="36"/>
      <c r="O299" s="36"/>
      <c r="P299" s="36"/>
      <c r="Q299" s="36"/>
      <c r="R299" s="38"/>
      <c r="S299" s="36"/>
      <c r="T299" s="36"/>
      <c r="U299" s="36"/>
      <c r="V299" s="36"/>
      <c r="W299" s="36"/>
      <c r="X299" s="36"/>
      <c r="Y299" s="36"/>
      <c r="Z299" s="36"/>
      <c r="AA299" s="36"/>
    </row>
    <row r="300" spans="1:27" x14ac:dyDescent="0.25">
      <c r="A300" s="36"/>
      <c r="B300" s="36"/>
      <c r="C300" s="36"/>
      <c r="D300" s="36"/>
      <c r="E300" s="36"/>
      <c r="F300" s="36"/>
      <c r="G300" s="36"/>
      <c r="H300" s="36"/>
      <c r="I300" s="36"/>
      <c r="J300" s="36"/>
      <c r="K300" s="36"/>
      <c r="L300" s="36"/>
      <c r="M300" s="36"/>
      <c r="N300" s="36"/>
      <c r="O300" s="36"/>
      <c r="P300" s="36"/>
      <c r="Q300" s="36"/>
      <c r="R300" s="38"/>
      <c r="S300" s="36"/>
      <c r="T300" s="36"/>
      <c r="U300" s="36"/>
      <c r="V300" s="36"/>
      <c r="W300" s="36"/>
      <c r="X300" s="36"/>
      <c r="Y300" s="36"/>
      <c r="Z300" s="36"/>
      <c r="AA300" s="36"/>
    </row>
    <row r="301" spans="1:27" x14ac:dyDescent="0.25">
      <c r="A301" s="36"/>
      <c r="B301" s="36"/>
      <c r="C301" s="36"/>
      <c r="D301" s="36"/>
      <c r="E301" s="36"/>
      <c r="F301" s="36"/>
      <c r="G301" s="36"/>
      <c r="H301" s="36"/>
      <c r="I301" s="36"/>
      <c r="J301" s="36"/>
      <c r="K301" s="36"/>
      <c r="L301" s="36"/>
      <c r="M301" s="36"/>
      <c r="N301" s="36"/>
      <c r="O301" s="36"/>
      <c r="P301" s="36"/>
      <c r="Q301" s="36"/>
      <c r="R301" s="38"/>
      <c r="S301" s="36"/>
      <c r="T301" s="36"/>
      <c r="U301" s="36"/>
      <c r="V301" s="36"/>
      <c r="W301" s="36"/>
      <c r="X301" s="36"/>
      <c r="Y301" s="36"/>
      <c r="Z301" s="36"/>
      <c r="AA301" s="36"/>
    </row>
    <row r="302" spans="1:27" x14ac:dyDescent="0.25">
      <c r="A302" s="36"/>
      <c r="B302" s="36"/>
      <c r="C302" s="36"/>
      <c r="D302" s="36"/>
      <c r="E302" s="36"/>
      <c r="F302" s="36"/>
      <c r="G302" s="36"/>
      <c r="H302" s="36"/>
      <c r="I302" s="36"/>
      <c r="J302" s="36"/>
      <c r="K302" s="36"/>
      <c r="L302" s="36"/>
      <c r="M302" s="36"/>
      <c r="N302" s="36"/>
      <c r="O302" s="36"/>
      <c r="P302" s="36"/>
      <c r="Q302" s="36"/>
      <c r="R302" s="38"/>
      <c r="S302" s="36"/>
      <c r="T302" s="36"/>
      <c r="U302" s="36"/>
      <c r="V302" s="36"/>
      <c r="W302" s="36"/>
      <c r="X302" s="36"/>
      <c r="Y302" s="36"/>
      <c r="Z302" s="36"/>
      <c r="AA302" s="36"/>
    </row>
    <row r="303" spans="1:27" x14ac:dyDescent="0.25">
      <c r="A303" s="36"/>
      <c r="B303" s="36"/>
      <c r="C303" s="36"/>
      <c r="D303" s="36"/>
      <c r="E303" s="36"/>
      <c r="F303" s="36"/>
      <c r="G303" s="36"/>
      <c r="H303" s="36"/>
      <c r="I303" s="36"/>
      <c r="J303" s="36"/>
      <c r="K303" s="36"/>
      <c r="L303" s="36"/>
      <c r="M303" s="36"/>
      <c r="N303" s="36"/>
      <c r="O303" s="36"/>
      <c r="P303" s="36"/>
      <c r="Q303" s="36"/>
      <c r="R303" s="38"/>
      <c r="S303" s="36"/>
      <c r="T303" s="36"/>
      <c r="U303" s="36"/>
      <c r="V303" s="36"/>
      <c r="W303" s="36"/>
      <c r="X303" s="36"/>
      <c r="Y303" s="36"/>
      <c r="Z303" s="36"/>
      <c r="AA303" s="36"/>
    </row>
    <row r="304" spans="1:27" x14ac:dyDescent="0.25">
      <c r="A304" s="36"/>
      <c r="B304" s="36"/>
      <c r="C304" s="36"/>
      <c r="D304" s="36"/>
      <c r="E304" s="36"/>
      <c r="F304" s="36"/>
      <c r="G304" s="36"/>
      <c r="H304" s="36"/>
      <c r="I304" s="36"/>
      <c r="J304" s="36"/>
      <c r="K304" s="36"/>
      <c r="L304" s="36"/>
      <c r="M304" s="36"/>
      <c r="N304" s="36"/>
      <c r="O304" s="36"/>
      <c r="P304" s="36"/>
      <c r="Q304" s="36"/>
      <c r="R304" s="38"/>
      <c r="S304" s="36"/>
      <c r="T304" s="36"/>
      <c r="U304" s="36"/>
      <c r="V304" s="36"/>
      <c r="W304" s="36"/>
      <c r="X304" s="36"/>
      <c r="Y304" s="36"/>
      <c r="Z304" s="36"/>
      <c r="AA304" s="36"/>
    </row>
    <row r="305" spans="1:27" x14ac:dyDescent="0.25">
      <c r="A305" s="36"/>
      <c r="B305" s="36"/>
      <c r="C305" s="36"/>
      <c r="D305" s="36"/>
      <c r="E305" s="36"/>
      <c r="F305" s="36"/>
      <c r="G305" s="36"/>
      <c r="H305" s="36"/>
      <c r="I305" s="36"/>
      <c r="J305" s="36"/>
      <c r="K305" s="36"/>
      <c r="L305" s="36"/>
      <c r="M305" s="36"/>
      <c r="N305" s="36"/>
      <c r="O305" s="36"/>
      <c r="P305" s="36"/>
      <c r="Q305" s="36"/>
      <c r="R305" s="38"/>
      <c r="S305" s="36"/>
      <c r="T305" s="36"/>
      <c r="U305" s="36"/>
      <c r="V305" s="36"/>
      <c r="W305" s="36"/>
      <c r="X305" s="36"/>
      <c r="Y305" s="36"/>
      <c r="Z305" s="36"/>
      <c r="AA305" s="36"/>
    </row>
    <row r="306" spans="1:27" x14ac:dyDescent="0.25">
      <c r="A306" s="36"/>
      <c r="B306" s="36"/>
      <c r="C306" s="36"/>
      <c r="D306" s="36"/>
      <c r="E306" s="36"/>
      <c r="F306" s="36"/>
      <c r="G306" s="36"/>
      <c r="H306" s="36"/>
      <c r="I306" s="36"/>
      <c r="J306" s="36"/>
      <c r="K306" s="36"/>
      <c r="L306" s="36"/>
      <c r="M306" s="36"/>
      <c r="N306" s="36"/>
      <c r="O306" s="36"/>
      <c r="P306" s="36"/>
      <c r="Q306" s="36"/>
      <c r="R306" s="38"/>
      <c r="S306" s="36"/>
      <c r="T306" s="36"/>
      <c r="U306" s="36"/>
      <c r="V306" s="36"/>
      <c r="W306" s="36"/>
      <c r="X306" s="36"/>
      <c r="Y306" s="36"/>
      <c r="Z306" s="36"/>
      <c r="AA306" s="36"/>
    </row>
    <row r="307" spans="1:27" x14ac:dyDescent="0.25">
      <c r="A307" s="36"/>
      <c r="B307" s="36"/>
      <c r="C307" s="36"/>
      <c r="D307" s="36"/>
      <c r="E307" s="36"/>
      <c r="F307" s="36"/>
      <c r="G307" s="36"/>
      <c r="H307" s="36"/>
      <c r="I307" s="36"/>
      <c r="J307" s="36"/>
      <c r="K307" s="36"/>
      <c r="L307" s="36"/>
      <c r="M307" s="36"/>
      <c r="N307" s="36"/>
      <c r="O307" s="36"/>
      <c r="P307" s="36"/>
      <c r="Q307" s="36"/>
      <c r="R307" s="38"/>
      <c r="S307" s="36"/>
      <c r="T307" s="36"/>
      <c r="U307" s="36"/>
      <c r="V307" s="36"/>
      <c r="W307" s="36"/>
      <c r="X307" s="36"/>
      <c r="Y307" s="36"/>
      <c r="Z307" s="36"/>
      <c r="AA307" s="36"/>
    </row>
    <row r="308" spans="1:27" x14ac:dyDescent="0.25">
      <c r="A308" s="36"/>
      <c r="B308" s="36"/>
      <c r="C308" s="36"/>
      <c r="D308" s="36"/>
      <c r="E308" s="36"/>
      <c r="F308" s="36"/>
      <c r="G308" s="36"/>
      <c r="H308" s="36"/>
      <c r="I308" s="36"/>
      <c r="J308" s="36"/>
      <c r="K308" s="36"/>
      <c r="L308" s="36"/>
      <c r="M308" s="36"/>
      <c r="N308" s="36"/>
      <c r="O308" s="36"/>
      <c r="P308" s="36"/>
      <c r="Q308" s="36"/>
      <c r="R308" s="38"/>
      <c r="S308" s="36"/>
      <c r="T308" s="36"/>
      <c r="U308" s="36"/>
      <c r="V308" s="36"/>
      <c r="W308" s="36"/>
      <c r="X308" s="36"/>
      <c r="Y308" s="36"/>
      <c r="Z308" s="36"/>
      <c r="AA308" s="36"/>
    </row>
    <row r="309" spans="1:27" x14ac:dyDescent="0.25">
      <c r="A309" s="36"/>
      <c r="B309" s="36"/>
      <c r="C309" s="36"/>
      <c r="D309" s="36"/>
      <c r="E309" s="36"/>
      <c r="F309" s="36"/>
      <c r="G309" s="36"/>
      <c r="H309" s="36"/>
      <c r="I309" s="36"/>
      <c r="J309" s="36"/>
      <c r="K309" s="36"/>
      <c r="L309" s="36"/>
      <c r="M309" s="36"/>
      <c r="N309" s="36"/>
      <c r="O309" s="36"/>
      <c r="P309" s="36"/>
      <c r="Q309" s="36"/>
      <c r="R309" s="38"/>
      <c r="S309" s="36"/>
      <c r="T309" s="36"/>
      <c r="U309" s="36"/>
      <c r="V309" s="36"/>
      <c r="W309" s="36"/>
      <c r="X309" s="36"/>
      <c r="Y309" s="36"/>
      <c r="Z309" s="36"/>
      <c r="AA309" s="36"/>
    </row>
    <row r="310" spans="1:27" x14ac:dyDescent="0.25">
      <c r="A310" s="36"/>
      <c r="B310" s="36"/>
      <c r="C310" s="36"/>
      <c r="D310" s="36"/>
      <c r="E310" s="36"/>
      <c r="F310" s="36"/>
      <c r="G310" s="36"/>
      <c r="H310" s="36"/>
      <c r="I310" s="36"/>
      <c r="J310" s="36"/>
      <c r="K310" s="36"/>
      <c r="L310" s="36"/>
      <c r="M310" s="36"/>
      <c r="N310" s="36"/>
      <c r="O310" s="36"/>
      <c r="P310" s="36"/>
      <c r="Q310" s="36"/>
      <c r="R310" s="38"/>
      <c r="S310" s="36"/>
      <c r="T310" s="36"/>
      <c r="U310" s="36"/>
      <c r="V310" s="36"/>
      <c r="W310" s="36"/>
      <c r="X310" s="36"/>
      <c r="Y310" s="36"/>
      <c r="Z310" s="36"/>
      <c r="AA310" s="36"/>
    </row>
    <row r="311" spans="1:27" x14ac:dyDescent="0.25">
      <c r="A311" s="36"/>
      <c r="B311" s="36"/>
      <c r="C311" s="36"/>
      <c r="D311" s="36"/>
      <c r="E311" s="36"/>
      <c r="F311" s="36"/>
      <c r="G311" s="36"/>
      <c r="H311" s="36"/>
      <c r="I311" s="36"/>
      <c r="J311" s="36"/>
      <c r="K311" s="36"/>
      <c r="L311" s="36"/>
      <c r="M311" s="36"/>
      <c r="N311" s="36"/>
      <c r="O311" s="36"/>
      <c r="P311" s="36"/>
      <c r="Q311" s="36"/>
      <c r="R311" s="38"/>
      <c r="S311" s="36"/>
      <c r="T311" s="36"/>
      <c r="U311" s="36"/>
      <c r="V311" s="36"/>
      <c r="W311" s="36"/>
      <c r="X311" s="36"/>
      <c r="Y311" s="36"/>
      <c r="Z311" s="36"/>
      <c r="AA311" s="36"/>
    </row>
    <row r="312" spans="1:27" x14ac:dyDescent="0.25">
      <c r="A312" s="36"/>
      <c r="B312" s="36"/>
      <c r="C312" s="36"/>
      <c r="D312" s="36"/>
      <c r="E312" s="36"/>
      <c r="F312" s="36"/>
      <c r="G312" s="36"/>
      <c r="H312" s="36"/>
      <c r="I312" s="36"/>
      <c r="J312" s="36"/>
      <c r="K312" s="36"/>
      <c r="L312" s="36"/>
      <c r="M312" s="36"/>
      <c r="N312" s="36"/>
      <c r="O312" s="36"/>
      <c r="P312" s="36"/>
      <c r="Q312" s="36"/>
      <c r="R312" s="38"/>
      <c r="S312" s="36"/>
      <c r="T312" s="36"/>
      <c r="U312" s="36"/>
      <c r="V312" s="36"/>
      <c r="W312" s="36"/>
      <c r="X312" s="36"/>
      <c r="Y312" s="36"/>
      <c r="Z312" s="36"/>
      <c r="AA312" s="36"/>
    </row>
    <row r="313" spans="1:27" x14ac:dyDescent="0.25">
      <c r="A313" s="36"/>
      <c r="B313" s="36"/>
      <c r="C313" s="36"/>
      <c r="D313" s="36"/>
      <c r="E313" s="36"/>
      <c r="F313" s="36"/>
      <c r="G313" s="36"/>
      <c r="H313" s="36"/>
      <c r="I313" s="36"/>
      <c r="J313" s="36"/>
      <c r="K313" s="36"/>
      <c r="L313" s="36"/>
      <c r="M313" s="36"/>
      <c r="N313" s="36"/>
      <c r="O313" s="36"/>
      <c r="P313" s="36"/>
      <c r="Q313" s="36"/>
      <c r="R313" s="38"/>
      <c r="S313" s="36"/>
      <c r="T313" s="36"/>
      <c r="U313" s="36"/>
      <c r="V313" s="36"/>
      <c r="W313" s="36"/>
      <c r="X313" s="36"/>
      <c r="Y313" s="36"/>
      <c r="Z313" s="36"/>
      <c r="AA313" s="36"/>
    </row>
    <row r="314" spans="1:27" x14ac:dyDescent="0.25">
      <c r="A314" s="36"/>
      <c r="B314" s="36"/>
      <c r="C314" s="36"/>
      <c r="D314" s="36"/>
      <c r="E314" s="36"/>
      <c r="F314" s="36"/>
      <c r="G314" s="36"/>
      <c r="H314" s="36"/>
      <c r="I314" s="36"/>
      <c r="J314" s="36"/>
      <c r="K314" s="36"/>
      <c r="L314" s="36"/>
      <c r="M314" s="36"/>
      <c r="N314" s="36"/>
      <c r="O314" s="36"/>
      <c r="P314" s="36"/>
      <c r="Q314" s="36"/>
      <c r="R314" s="38"/>
      <c r="S314" s="36"/>
      <c r="T314" s="36"/>
      <c r="U314" s="36"/>
      <c r="V314" s="36"/>
      <c r="W314" s="36"/>
      <c r="X314" s="36"/>
      <c r="Y314" s="36"/>
      <c r="Z314" s="36"/>
      <c r="AA314" s="36"/>
    </row>
    <row r="315" spans="1:27" x14ac:dyDescent="0.25">
      <c r="A315" s="36"/>
      <c r="B315" s="36"/>
      <c r="C315" s="36"/>
      <c r="D315" s="36"/>
      <c r="E315" s="36"/>
      <c r="F315" s="36"/>
      <c r="G315" s="36"/>
      <c r="H315" s="36"/>
      <c r="I315" s="36"/>
      <c r="J315" s="36"/>
      <c r="K315" s="36"/>
      <c r="L315" s="36"/>
      <c r="M315" s="36"/>
      <c r="N315" s="36"/>
      <c r="O315" s="36"/>
      <c r="P315" s="36"/>
      <c r="Q315" s="36"/>
      <c r="R315" s="38"/>
      <c r="S315" s="36"/>
      <c r="T315" s="36"/>
      <c r="U315" s="36"/>
      <c r="V315" s="36"/>
      <c r="W315" s="36"/>
      <c r="X315" s="36"/>
      <c r="Y315" s="36"/>
      <c r="Z315" s="36"/>
      <c r="AA315" s="36"/>
    </row>
    <row r="316" spans="1:27" x14ac:dyDescent="0.25">
      <c r="A316" s="36"/>
      <c r="B316" s="36"/>
      <c r="C316" s="36"/>
      <c r="D316" s="36"/>
      <c r="E316" s="36"/>
      <c r="F316" s="36"/>
      <c r="G316" s="36"/>
      <c r="H316" s="36"/>
      <c r="I316" s="36"/>
      <c r="J316" s="36"/>
      <c r="K316" s="36"/>
      <c r="L316" s="36"/>
      <c r="M316" s="36"/>
      <c r="N316" s="36"/>
      <c r="O316" s="36"/>
      <c r="P316" s="36"/>
      <c r="Q316" s="36"/>
      <c r="R316" s="38"/>
      <c r="S316" s="36"/>
      <c r="T316" s="36"/>
      <c r="U316" s="36"/>
      <c r="V316" s="36"/>
      <c r="W316" s="36"/>
      <c r="X316" s="36"/>
      <c r="Y316" s="36"/>
      <c r="Z316" s="36"/>
      <c r="AA316" s="36"/>
    </row>
    <row r="317" spans="1:27" x14ac:dyDescent="0.25">
      <c r="A317" s="36"/>
      <c r="B317" s="36"/>
      <c r="C317" s="36"/>
      <c r="D317" s="36"/>
      <c r="E317" s="36"/>
      <c r="F317" s="36"/>
      <c r="G317" s="36"/>
      <c r="H317" s="36"/>
      <c r="I317" s="36"/>
      <c r="J317" s="36"/>
      <c r="K317" s="36"/>
      <c r="L317" s="36"/>
      <c r="M317" s="36"/>
      <c r="N317" s="36"/>
      <c r="O317" s="36"/>
      <c r="P317" s="36"/>
      <c r="Q317" s="36"/>
      <c r="R317" s="38"/>
      <c r="S317" s="36"/>
      <c r="T317" s="36"/>
      <c r="U317" s="36"/>
      <c r="V317" s="36"/>
      <c r="W317" s="36"/>
      <c r="X317" s="36"/>
      <c r="Y317" s="36"/>
      <c r="Z317" s="36"/>
      <c r="AA317" s="36"/>
    </row>
    <row r="318" spans="1:27" x14ac:dyDescent="0.25">
      <c r="A318" s="36"/>
      <c r="B318" s="36"/>
      <c r="C318" s="36"/>
      <c r="D318" s="36"/>
      <c r="E318" s="36"/>
      <c r="F318" s="36"/>
      <c r="G318" s="36"/>
      <c r="H318" s="36"/>
      <c r="I318" s="36"/>
      <c r="J318" s="36"/>
      <c r="K318" s="36"/>
      <c r="L318" s="36"/>
      <c r="M318" s="36"/>
      <c r="N318" s="36"/>
      <c r="O318" s="36"/>
      <c r="P318" s="36"/>
      <c r="Q318" s="36"/>
      <c r="R318" s="38"/>
      <c r="S318" s="36"/>
      <c r="T318" s="36"/>
      <c r="U318" s="36"/>
      <c r="V318" s="36"/>
      <c r="W318" s="36"/>
      <c r="X318" s="36"/>
      <c r="Y318" s="36"/>
      <c r="Z318" s="36"/>
      <c r="AA318" s="36"/>
    </row>
    <row r="319" spans="1:27" x14ac:dyDescent="0.25">
      <c r="A319" s="36"/>
      <c r="B319" s="36"/>
      <c r="C319" s="36"/>
      <c r="D319" s="36"/>
      <c r="E319" s="36"/>
      <c r="F319" s="36"/>
      <c r="G319" s="36"/>
      <c r="H319" s="36"/>
      <c r="I319" s="36"/>
      <c r="J319" s="36"/>
      <c r="K319" s="36"/>
      <c r="L319" s="36"/>
      <c r="M319" s="36"/>
      <c r="N319" s="36"/>
      <c r="O319" s="36"/>
      <c r="P319" s="36"/>
      <c r="Q319" s="36"/>
      <c r="R319" s="38"/>
      <c r="S319" s="36"/>
      <c r="T319" s="36"/>
      <c r="U319" s="36"/>
      <c r="V319" s="36"/>
      <c r="W319" s="36"/>
      <c r="X319" s="36"/>
      <c r="Y319" s="36"/>
      <c r="Z319" s="36"/>
      <c r="AA319" s="36"/>
    </row>
    <row r="320" spans="1:27" x14ac:dyDescent="0.25">
      <c r="A320" s="36"/>
      <c r="B320" s="36"/>
      <c r="C320" s="36"/>
      <c r="D320" s="36"/>
      <c r="E320" s="36"/>
      <c r="F320" s="36"/>
      <c r="G320" s="36"/>
      <c r="H320" s="36"/>
      <c r="I320" s="36"/>
      <c r="J320" s="36"/>
      <c r="K320" s="36"/>
      <c r="L320" s="36"/>
      <c r="M320" s="36"/>
      <c r="N320" s="36"/>
      <c r="O320" s="36"/>
      <c r="P320" s="36"/>
      <c r="Q320" s="36"/>
      <c r="R320" s="38"/>
      <c r="S320" s="36"/>
      <c r="T320" s="36"/>
      <c r="U320" s="36"/>
      <c r="V320" s="36"/>
      <c r="W320" s="36"/>
      <c r="X320" s="36"/>
      <c r="Y320" s="36"/>
      <c r="Z320" s="36"/>
      <c r="AA320" s="36"/>
    </row>
    <row r="321" spans="1:27" x14ac:dyDescent="0.25">
      <c r="A321" s="36"/>
      <c r="B321" s="36"/>
      <c r="C321" s="36"/>
      <c r="D321" s="36"/>
      <c r="E321" s="36"/>
      <c r="F321" s="36"/>
      <c r="G321" s="36"/>
      <c r="H321" s="36"/>
      <c r="I321" s="36"/>
      <c r="J321" s="36"/>
      <c r="K321" s="36"/>
      <c r="L321" s="36"/>
      <c r="M321" s="36"/>
      <c r="N321" s="36"/>
      <c r="O321" s="36"/>
      <c r="P321" s="36"/>
      <c r="Q321" s="36"/>
      <c r="R321" s="38"/>
      <c r="S321" s="36"/>
      <c r="T321" s="36"/>
      <c r="U321" s="36"/>
      <c r="V321" s="36"/>
      <c r="W321" s="36"/>
      <c r="X321" s="36"/>
      <c r="Y321" s="36"/>
      <c r="Z321" s="36"/>
      <c r="AA321" s="36"/>
    </row>
    <row r="322" spans="1:27" x14ac:dyDescent="0.25">
      <c r="A322" s="36"/>
      <c r="B322" s="36"/>
      <c r="C322" s="36"/>
      <c r="D322" s="36"/>
      <c r="E322" s="36"/>
      <c r="F322" s="36"/>
      <c r="G322" s="36"/>
      <c r="H322" s="36"/>
      <c r="I322" s="36"/>
      <c r="J322" s="36"/>
      <c r="K322" s="36"/>
      <c r="L322" s="36"/>
      <c r="M322" s="36"/>
      <c r="N322" s="36"/>
      <c r="O322" s="36"/>
      <c r="P322" s="36"/>
      <c r="Q322" s="36"/>
      <c r="R322" s="38"/>
      <c r="S322" s="36"/>
      <c r="T322" s="36"/>
      <c r="U322" s="36"/>
      <c r="V322" s="36"/>
      <c r="W322" s="36"/>
      <c r="X322" s="36"/>
      <c r="Y322" s="36"/>
      <c r="Z322" s="36"/>
      <c r="AA322" s="36"/>
    </row>
    <row r="323" spans="1:27" x14ac:dyDescent="0.25">
      <c r="A323" s="36"/>
      <c r="B323" s="36"/>
      <c r="C323" s="36"/>
      <c r="D323" s="36"/>
      <c r="E323" s="36"/>
      <c r="F323" s="36"/>
      <c r="G323" s="36"/>
      <c r="H323" s="36"/>
      <c r="I323" s="36"/>
      <c r="J323" s="36"/>
      <c r="K323" s="36"/>
      <c r="L323" s="36"/>
      <c r="M323" s="36"/>
      <c r="N323" s="36"/>
      <c r="O323" s="36"/>
      <c r="P323" s="36"/>
      <c r="Q323" s="36"/>
      <c r="R323" s="38"/>
      <c r="S323" s="36"/>
      <c r="T323" s="36"/>
      <c r="U323" s="36"/>
      <c r="V323" s="36"/>
      <c r="W323" s="36"/>
      <c r="X323" s="36"/>
      <c r="Y323" s="36"/>
      <c r="Z323" s="36"/>
      <c r="AA323" s="36"/>
    </row>
    <row r="324" spans="1:27" x14ac:dyDescent="0.25">
      <c r="A324" s="36"/>
      <c r="B324" s="36"/>
      <c r="C324" s="36"/>
      <c r="D324" s="36"/>
      <c r="E324" s="36"/>
      <c r="F324" s="36"/>
      <c r="G324" s="36"/>
      <c r="H324" s="36"/>
      <c r="I324" s="36"/>
      <c r="J324" s="36"/>
      <c r="K324" s="36"/>
      <c r="L324" s="36"/>
      <c r="M324" s="36"/>
      <c r="N324" s="36"/>
      <c r="O324" s="36"/>
      <c r="P324" s="36"/>
      <c r="Q324" s="36"/>
      <c r="R324" s="38"/>
      <c r="S324" s="36"/>
      <c r="T324" s="36"/>
      <c r="U324" s="36"/>
      <c r="V324" s="36"/>
      <c r="W324" s="36"/>
      <c r="X324" s="36"/>
      <c r="Y324" s="36"/>
      <c r="Z324" s="36"/>
      <c r="AA324" s="36"/>
    </row>
    <row r="325" spans="1:27" x14ac:dyDescent="0.25">
      <c r="A325" s="36"/>
      <c r="B325" s="36"/>
      <c r="C325" s="36"/>
      <c r="D325" s="36"/>
      <c r="E325" s="36"/>
      <c r="F325" s="36"/>
      <c r="G325" s="36"/>
      <c r="H325" s="36"/>
      <c r="I325" s="36"/>
      <c r="J325" s="36"/>
      <c r="K325" s="36"/>
      <c r="L325" s="36"/>
      <c r="M325" s="36"/>
      <c r="N325" s="36"/>
      <c r="O325" s="36"/>
      <c r="P325" s="36"/>
      <c r="Q325" s="36"/>
      <c r="R325" s="38"/>
      <c r="S325" s="36"/>
      <c r="T325" s="36"/>
      <c r="U325" s="36"/>
      <c r="V325" s="36"/>
      <c r="W325" s="36"/>
      <c r="X325" s="36"/>
      <c r="Y325" s="36"/>
      <c r="Z325" s="36"/>
      <c r="AA325" s="36"/>
    </row>
    <row r="326" spans="1:27" x14ac:dyDescent="0.25">
      <c r="A326" s="36"/>
      <c r="B326" s="36"/>
      <c r="C326" s="36"/>
      <c r="D326" s="36"/>
      <c r="E326" s="36"/>
      <c r="F326" s="36"/>
      <c r="G326" s="36"/>
      <c r="H326" s="36"/>
      <c r="I326" s="36"/>
      <c r="J326" s="36"/>
      <c r="K326" s="36"/>
      <c r="L326" s="36"/>
      <c r="M326" s="36"/>
      <c r="N326" s="36"/>
      <c r="O326" s="36"/>
      <c r="P326" s="36"/>
      <c r="Q326" s="36"/>
      <c r="R326" s="38"/>
      <c r="S326" s="36"/>
      <c r="T326" s="36"/>
      <c r="U326" s="36"/>
      <c r="V326" s="36"/>
      <c r="W326" s="36"/>
      <c r="X326" s="36"/>
      <c r="Y326" s="36"/>
      <c r="Z326" s="36"/>
      <c r="AA326" s="36"/>
    </row>
    <row r="327" spans="1:27" x14ac:dyDescent="0.25">
      <c r="A327" s="36"/>
      <c r="B327" s="36"/>
      <c r="C327" s="36"/>
      <c r="D327" s="36"/>
      <c r="E327" s="36"/>
      <c r="F327" s="36"/>
      <c r="G327" s="36"/>
      <c r="H327" s="36"/>
      <c r="I327" s="36"/>
      <c r="J327" s="36"/>
      <c r="K327" s="36"/>
      <c r="L327" s="36"/>
      <c r="M327" s="36"/>
      <c r="N327" s="36"/>
      <c r="O327" s="36"/>
      <c r="P327" s="36"/>
      <c r="Q327" s="36"/>
      <c r="R327" s="38"/>
      <c r="S327" s="36"/>
      <c r="T327" s="36"/>
      <c r="U327" s="36"/>
      <c r="V327" s="36"/>
      <c r="W327" s="36"/>
      <c r="X327" s="36"/>
      <c r="Y327" s="36"/>
      <c r="Z327" s="36"/>
      <c r="AA327" s="36"/>
    </row>
    <row r="328" spans="1:27" x14ac:dyDescent="0.25">
      <c r="A328" s="36"/>
      <c r="B328" s="36"/>
      <c r="C328" s="36"/>
      <c r="D328" s="36"/>
      <c r="E328" s="36"/>
      <c r="F328" s="36"/>
      <c r="G328" s="36"/>
      <c r="H328" s="36"/>
      <c r="I328" s="36"/>
      <c r="J328" s="36"/>
      <c r="K328" s="36"/>
      <c r="L328" s="36"/>
      <c r="M328" s="36"/>
      <c r="N328" s="36"/>
      <c r="O328" s="36"/>
      <c r="P328" s="36"/>
      <c r="Q328" s="36"/>
      <c r="R328" s="38"/>
      <c r="S328" s="36"/>
      <c r="T328" s="36"/>
      <c r="U328" s="36"/>
      <c r="V328" s="36"/>
      <c r="W328" s="36"/>
      <c r="X328" s="36"/>
      <c r="Y328" s="36"/>
      <c r="Z328" s="36"/>
      <c r="AA328" s="36"/>
    </row>
    <row r="329" spans="1:27" x14ac:dyDescent="0.25">
      <c r="A329" s="36"/>
      <c r="B329" s="36"/>
      <c r="C329" s="36"/>
      <c r="D329" s="36"/>
      <c r="E329" s="36"/>
      <c r="F329" s="36"/>
      <c r="G329" s="36"/>
      <c r="H329" s="36"/>
      <c r="I329" s="36"/>
      <c r="J329" s="36"/>
      <c r="K329" s="36"/>
      <c r="L329" s="36"/>
      <c r="M329" s="36"/>
      <c r="N329" s="36"/>
      <c r="O329" s="36"/>
      <c r="P329" s="36"/>
      <c r="Q329" s="36"/>
      <c r="R329" s="38"/>
      <c r="S329" s="36"/>
      <c r="T329" s="36"/>
      <c r="U329" s="36"/>
      <c r="V329" s="36"/>
      <c r="W329" s="36"/>
      <c r="X329" s="36"/>
      <c r="Y329" s="36"/>
      <c r="Z329" s="36"/>
      <c r="AA329" s="36"/>
    </row>
    <row r="330" spans="1:27" x14ac:dyDescent="0.25">
      <c r="A330" s="36"/>
      <c r="B330" s="36"/>
      <c r="C330" s="36"/>
      <c r="D330" s="36"/>
      <c r="E330" s="36"/>
      <c r="F330" s="36"/>
      <c r="G330" s="36"/>
      <c r="H330" s="36"/>
      <c r="I330" s="36"/>
      <c r="J330" s="36"/>
      <c r="K330" s="36"/>
      <c r="L330" s="36"/>
      <c r="M330" s="36"/>
      <c r="N330" s="36"/>
      <c r="O330" s="36"/>
      <c r="P330" s="36"/>
      <c r="Q330" s="36"/>
      <c r="R330" s="38"/>
      <c r="S330" s="36"/>
      <c r="T330" s="36"/>
      <c r="U330" s="36"/>
      <c r="V330" s="36"/>
      <c r="W330" s="36"/>
      <c r="X330" s="36"/>
      <c r="Y330" s="36"/>
      <c r="Z330" s="36"/>
      <c r="AA330" s="36"/>
    </row>
    <row r="331" spans="1:27" x14ac:dyDescent="0.25">
      <c r="A331" s="36"/>
      <c r="B331" s="36"/>
      <c r="C331" s="36"/>
      <c r="D331" s="36"/>
      <c r="E331" s="36"/>
      <c r="F331" s="36"/>
      <c r="G331" s="36"/>
      <c r="H331" s="36"/>
      <c r="I331" s="36"/>
      <c r="J331" s="36"/>
      <c r="K331" s="36"/>
      <c r="L331" s="36"/>
      <c r="M331" s="36"/>
      <c r="N331" s="36"/>
      <c r="O331" s="36"/>
      <c r="P331" s="36"/>
      <c r="Q331" s="36"/>
      <c r="R331" s="38"/>
      <c r="S331" s="36"/>
      <c r="T331" s="36"/>
      <c r="U331" s="36"/>
      <c r="V331" s="36"/>
      <c r="W331" s="36"/>
      <c r="X331" s="36"/>
      <c r="Y331" s="36"/>
      <c r="Z331" s="36"/>
      <c r="AA331" s="36"/>
    </row>
    <row r="332" spans="1:27" x14ac:dyDescent="0.25">
      <c r="A332" s="36"/>
      <c r="B332" s="36"/>
      <c r="C332" s="36"/>
      <c r="D332" s="36"/>
      <c r="E332" s="36"/>
      <c r="F332" s="36"/>
      <c r="G332" s="36"/>
      <c r="H332" s="36"/>
      <c r="I332" s="36"/>
      <c r="J332" s="36"/>
      <c r="K332" s="36"/>
      <c r="L332" s="36"/>
      <c r="M332" s="36"/>
      <c r="N332" s="36"/>
      <c r="O332" s="36"/>
      <c r="P332" s="36"/>
      <c r="Q332" s="36"/>
      <c r="R332" s="38"/>
      <c r="S332" s="36"/>
      <c r="T332" s="36"/>
      <c r="U332" s="36"/>
      <c r="V332" s="36"/>
      <c r="W332" s="36"/>
      <c r="X332" s="36"/>
      <c r="Y332" s="36"/>
      <c r="Z332" s="36"/>
      <c r="AA332" s="36"/>
    </row>
    <row r="333" spans="1:27" x14ac:dyDescent="0.25">
      <c r="A333" s="36"/>
      <c r="B333" s="36"/>
      <c r="C333" s="36"/>
      <c r="D333" s="36"/>
      <c r="E333" s="36"/>
      <c r="F333" s="36"/>
      <c r="G333" s="36"/>
      <c r="H333" s="36"/>
      <c r="I333" s="36"/>
      <c r="J333" s="36"/>
      <c r="K333" s="36"/>
      <c r="L333" s="36"/>
      <c r="M333" s="36"/>
      <c r="N333" s="36"/>
      <c r="O333" s="36"/>
      <c r="P333" s="36"/>
      <c r="Q333" s="36"/>
      <c r="R333" s="38"/>
      <c r="S333" s="36"/>
      <c r="T333" s="36"/>
      <c r="U333" s="36"/>
      <c r="V333" s="36"/>
      <c r="W333" s="36"/>
      <c r="X333" s="36"/>
      <c r="Y333" s="36"/>
      <c r="Z333" s="36"/>
      <c r="AA333" s="36"/>
    </row>
    <row r="334" spans="1:27" x14ac:dyDescent="0.25">
      <c r="A334" s="36"/>
      <c r="B334" s="36"/>
      <c r="C334" s="36"/>
      <c r="D334" s="36"/>
      <c r="E334" s="36"/>
      <c r="F334" s="36"/>
      <c r="G334" s="36"/>
      <c r="H334" s="36"/>
      <c r="I334" s="36"/>
      <c r="J334" s="36"/>
      <c r="K334" s="36"/>
      <c r="L334" s="36"/>
      <c r="M334" s="36"/>
      <c r="N334" s="36"/>
      <c r="O334" s="36"/>
      <c r="P334" s="36"/>
      <c r="Q334" s="36"/>
      <c r="R334" s="38"/>
      <c r="S334" s="36"/>
      <c r="T334" s="36"/>
      <c r="U334" s="36"/>
      <c r="V334" s="36"/>
      <c r="W334" s="36"/>
      <c r="X334" s="36"/>
      <c r="Y334" s="36"/>
      <c r="Z334" s="36"/>
      <c r="AA334" s="36"/>
    </row>
    <row r="335" spans="1:27" x14ac:dyDescent="0.25">
      <c r="A335" s="36"/>
      <c r="B335" s="36"/>
      <c r="C335" s="36"/>
      <c r="D335" s="36"/>
      <c r="E335" s="36"/>
      <c r="F335" s="36"/>
      <c r="G335" s="36"/>
      <c r="H335" s="36"/>
      <c r="I335" s="36"/>
      <c r="J335" s="36"/>
      <c r="K335" s="36"/>
      <c r="L335" s="36"/>
      <c r="M335" s="36"/>
      <c r="N335" s="36"/>
      <c r="O335" s="36"/>
      <c r="P335" s="36"/>
      <c r="Q335" s="36"/>
      <c r="R335" s="38"/>
      <c r="S335" s="36"/>
      <c r="T335" s="36"/>
      <c r="U335" s="36"/>
      <c r="V335" s="36"/>
      <c r="W335" s="36"/>
      <c r="X335" s="36"/>
      <c r="Y335" s="36"/>
      <c r="Z335" s="36"/>
      <c r="AA335" s="36"/>
    </row>
    <row r="336" spans="1:27" x14ac:dyDescent="0.25">
      <c r="A336" s="36"/>
      <c r="B336" s="36"/>
      <c r="C336" s="36"/>
      <c r="D336" s="36"/>
      <c r="E336" s="36"/>
      <c r="F336" s="36"/>
      <c r="G336" s="36"/>
      <c r="H336" s="36"/>
      <c r="I336" s="36"/>
      <c r="J336" s="36"/>
      <c r="K336" s="36"/>
      <c r="L336" s="36"/>
      <c r="M336" s="36"/>
      <c r="N336" s="36"/>
      <c r="O336" s="36"/>
      <c r="P336" s="36"/>
      <c r="Q336" s="36"/>
      <c r="R336" s="38"/>
      <c r="S336" s="36"/>
      <c r="T336" s="36"/>
      <c r="U336" s="36"/>
      <c r="V336" s="36"/>
      <c r="W336" s="36"/>
      <c r="X336" s="36"/>
      <c r="Y336" s="36"/>
      <c r="Z336" s="36"/>
      <c r="AA336" s="36"/>
    </row>
    <row r="337" spans="1:27" x14ac:dyDescent="0.25">
      <c r="A337" s="36"/>
      <c r="B337" s="36"/>
      <c r="C337" s="36"/>
      <c r="D337" s="36"/>
      <c r="E337" s="36"/>
      <c r="F337" s="36"/>
      <c r="G337" s="36"/>
      <c r="H337" s="36"/>
      <c r="I337" s="36"/>
      <c r="J337" s="36"/>
      <c r="K337" s="36"/>
      <c r="L337" s="36"/>
      <c r="M337" s="36"/>
      <c r="N337" s="36"/>
      <c r="O337" s="36"/>
      <c r="P337" s="36"/>
      <c r="Q337" s="36"/>
      <c r="R337" s="38"/>
      <c r="S337" s="36"/>
      <c r="T337" s="36"/>
      <c r="U337" s="36"/>
      <c r="V337" s="36"/>
      <c r="W337" s="36"/>
      <c r="X337" s="36"/>
      <c r="Y337" s="36"/>
      <c r="Z337" s="36"/>
      <c r="AA337" s="36"/>
    </row>
    <row r="338" spans="1:27" x14ac:dyDescent="0.25">
      <c r="A338" s="36"/>
      <c r="B338" s="36"/>
      <c r="C338" s="36"/>
      <c r="D338" s="36"/>
      <c r="E338" s="36"/>
      <c r="F338" s="36"/>
      <c r="G338" s="36"/>
      <c r="H338" s="36"/>
      <c r="I338" s="36"/>
      <c r="J338" s="36"/>
      <c r="K338" s="36"/>
      <c r="L338" s="36"/>
      <c r="M338" s="36"/>
      <c r="N338" s="36"/>
      <c r="O338" s="36"/>
      <c r="P338" s="36"/>
      <c r="Q338" s="36"/>
      <c r="R338" s="38"/>
      <c r="S338" s="36"/>
      <c r="T338" s="36"/>
      <c r="U338" s="36"/>
      <c r="V338" s="36"/>
      <c r="W338" s="36"/>
      <c r="X338" s="36"/>
      <c r="Y338" s="36"/>
      <c r="Z338" s="36"/>
      <c r="AA338" s="36"/>
    </row>
    <row r="339" spans="1:27" x14ac:dyDescent="0.25">
      <c r="A339" s="36"/>
      <c r="B339" s="36"/>
      <c r="C339" s="36"/>
      <c r="D339" s="36"/>
      <c r="E339" s="36"/>
      <c r="F339" s="36"/>
      <c r="G339" s="36"/>
      <c r="H339" s="36"/>
      <c r="I339" s="36"/>
      <c r="J339" s="36"/>
      <c r="K339" s="36"/>
      <c r="L339" s="36"/>
      <c r="M339" s="36"/>
      <c r="N339" s="36"/>
      <c r="O339" s="36"/>
      <c r="P339" s="36"/>
      <c r="Q339" s="36"/>
      <c r="R339" s="38"/>
      <c r="S339" s="36"/>
      <c r="T339" s="36"/>
      <c r="U339" s="36"/>
      <c r="V339" s="36"/>
      <c r="W339" s="36"/>
      <c r="X339" s="36"/>
      <c r="Y339" s="36"/>
      <c r="Z339" s="36"/>
      <c r="AA339" s="36"/>
    </row>
    <row r="340" spans="1:27" x14ac:dyDescent="0.25">
      <c r="A340" s="36"/>
      <c r="B340" s="36"/>
      <c r="C340" s="36"/>
      <c r="D340" s="36"/>
      <c r="E340" s="36"/>
      <c r="F340" s="36"/>
      <c r="G340" s="36"/>
      <c r="H340" s="36"/>
      <c r="I340" s="36"/>
      <c r="J340" s="36"/>
      <c r="K340" s="36"/>
      <c r="L340" s="36"/>
      <c r="M340" s="36"/>
      <c r="N340" s="36"/>
      <c r="O340" s="36"/>
      <c r="P340" s="36"/>
      <c r="Q340" s="36"/>
      <c r="R340" s="38"/>
      <c r="S340" s="36"/>
      <c r="T340" s="36"/>
      <c r="U340" s="36"/>
      <c r="V340" s="36"/>
      <c r="W340" s="36"/>
      <c r="X340" s="36"/>
      <c r="Y340" s="36"/>
      <c r="Z340" s="36"/>
      <c r="AA340" s="36"/>
    </row>
    <row r="341" spans="1:27" x14ac:dyDescent="0.25">
      <c r="A341" s="36"/>
      <c r="B341" s="36"/>
      <c r="C341" s="36"/>
      <c r="D341" s="36"/>
      <c r="E341" s="36"/>
      <c r="F341" s="36"/>
      <c r="G341" s="36"/>
      <c r="H341" s="36"/>
      <c r="I341" s="36"/>
      <c r="J341" s="36"/>
      <c r="K341" s="36"/>
      <c r="L341" s="36"/>
      <c r="M341" s="36"/>
      <c r="N341" s="36"/>
      <c r="O341" s="36"/>
      <c r="P341" s="36"/>
      <c r="Q341" s="36"/>
      <c r="R341" s="38"/>
      <c r="S341" s="36"/>
      <c r="T341" s="36"/>
      <c r="U341" s="36"/>
      <c r="V341" s="36"/>
      <c r="W341" s="36"/>
      <c r="X341" s="36"/>
      <c r="Y341" s="36"/>
      <c r="Z341" s="36"/>
      <c r="AA341" s="36"/>
    </row>
    <row r="342" spans="1:27" x14ac:dyDescent="0.25">
      <c r="A342" s="36"/>
      <c r="B342" s="36"/>
      <c r="C342" s="36"/>
      <c r="D342" s="36"/>
      <c r="E342" s="36"/>
      <c r="F342" s="36"/>
      <c r="G342" s="36"/>
      <c r="H342" s="36"/>
      <c r="I342" s="36"/>
      <c r="J342" s="36"/>
      <c r="K342" s="36"/>
      <c r="L342" s="36"/>
      <c r="M342" s="36"/>
      <c r="N342" s="36"/>
      <c r="O342" s="36"/>
      <c r="P342" s="36"/>
      <c r="Q342" s="36"/>
      <c r="R342" s="38"/>
      <c r="S342" s="36"/>
      <c r="T342" s="36"/>
      <c r="U342" s="36"/>
      <c r="V342" s="36"/>
      <c r="W342" s="36"/>
      <c r="X342" s="36"/>
      <c r="Y342" s="36"/>
      <c r="Z342" s="36"/>
      <c r="AA342" s="36"/>
    </row>
    <row r="343" spans="1:27" x14ac:dyDescent="0.25">
      <c r="A343" s="36"/>
      <c r="B343" s="36"/>
      <c r="C343" s="36"/>
      <c r="D343" s="36"/>
      <c r="E343" s="36"/>
      <c r="F343" s="36"/>
      <c r="G343" s="36"/>
      <c r="H343" s="36"/>
      <c r="I343" s="36"/>
      <c r="J343" s="36"/>
      <c r="K343" s="36"/>
      <c r="L343" s="36"/>
      <c r="M343" s="36"/>
      <c r="N343" s="36"/>
      <c r="O343" s="36"/>
      <c r="P343" s="36"/>
      <c r="Q343" s="36"/>
      <c r="R343" s="38"/>
      <c r="S343" s="36"/>
      <c r="T343" s="36"/>
      <c r="U343" s="36"/>
      <c r="V343" s="36"/>
      <c r="W343" s="36"/>
      <c r="X343" s="36"/>
      <c r="Y343" s="36"/>
      <c r="Z343" s="36"/>
      <c r="AA343" s="36"/>
    </row>
    <row r="344" spans="1:27" x14ac:dyDescent="0.25">
      <c r="A344" s="36"/>
      <c r="B344" s="36"/>
      <c r="C344" s="36"/>
      <c r="D344" s="36"/>
      <c r="E344" s="36"/>
      <c r="F344" s="36"/>
      <c r="G344" s="36"/>
      <c r="H344" s="36"/>
      <c r="I344" s="36"/>
      <c r="J344" s="36"/>
      <c r="K344" s="36"/>
      <c r="L344" s="36"/>
      <c r="M344" s="36"/>
      <c r="N344" s="36"/>
      <c r="O344" s="36"/>
      <c r="P344" s="36"/>
      <c r="Q344" s="36"/>
      <c r="R344" s="38"/>
      <c r="S344" s="36"/>
      <c r="T344" s="36"/>
      <c r="U344" s="36"/>
      <c r="V344" s="36"/>
      <c r="W344" s="36"/>
      <c r="X344" s="36"/>
      <c r="Y344" s="36"/>
      <c r="Z344" s="36"/>
      <c r="AA344" s="36"/>
    </row>
    <row r="345" spans="1:27" x14ac:dyDescent="0.25">
      <c r="A345" s="36"/>
      <c r="B345" s="36"/>
      <c r="C345" s="36"/>
      <c r="D345" s="36"/>
      <c r="E345" s="36"/>
      <c r="F345" s="36"/>
      <c r="G345" s="36"/>
      <c r="H345" s="36"/>
      <c r="I345" s="36"/>
      <c r="J345" s="36"/>
      <c r="K345" s="36"/>
      <c r="L345" s="36"/>
      <c r="M345" s="36"/>
      <c r="N345" s="36"/>
      <c r="O345" s="36"/>
      <c r="P345" s="36"/>
      <c r="Q345" s="36"/>
      <c r="R345" s="38"/>
      <c r="S345" s="36"/>
      <c r="T345" s="36"/>
      <c r="U345" s="36"/>
      <c r="V345" s="36"/>
      <c r="W345" s="36"/>
      <c r="X345" s="36"/>
      <c r="Y345" s="36"/>
      <c r="Z345" s="36"/>
      <c r="AA345" s="36"/>
    </row>
    <row r="346" spans="1:27" x14ac:dyDescent="0.25">
      <c r="A346" s="36"/>
      <c r="B346" s="36"/>
      <c r="C346" s="36"/>
      <c r="D346" s="36"/>
      <c r="E346" s="36"/>
      <c r="F346" s="36"/>
      <c r="G346" s="36"/>
      <c r="H346" s="36"/>
      <c r="I346" s="36"/>
      <c r="J346" s="36"/>
      <c r="K346" s="36"/>
      <c r="L346" s="36"/>
      <c r="M346" s="36"/>
      <c r="N346" s="36"/>
      <c r="O346" s="36"/>
      <c r="P346" s="36"/>
      <c r="Q346" s="36"/>
      <c r="R346" s="38"/>
      <c r="S346" s="36"/>
      <c r="T346" s="36"/>
      <c r="U346" s="36"/>
      <c r="V346" s="36"/>
      <c r="W346" s="36"/>
      <c r="X346" s="36"/>
      <c r="Y346" s="36"/>
      <c r="Z346" s="36"/>
      <c r="AA346" s="36"/>
    </row>
    <row r="347" spans="1:27" x14ac:dyDescent="0.25">
      <c r="A347" s="36"/>
      <c r="B347" s="36"/>
      <c r="C347" s="36"/>
      <c r="D347" s="36"/>
      <c r="E347" s="36"/>
      <c r="F347" s="36"/>
      <c r="G347" s="36"/>
      <c r="H347" s="36"/>
      <c r="I347" s="36"/>
      <c r="J347" s="36"/>
      <c r="K347" s="36"/>
      <c r="L347" s="36"/>
      <c r="M347" s="36"/>
      <c r="N347" s="36"/>
      <c r="O347" s="36"/>
      <c r="P347" s="36"/>
      <c r="Q347" s="36"/>
      <c r="R347" s="38"/>
      <c r="S347" s="36"/>
      <c r="T347" s="36"/>
      <c r="U347" s="36"/>
      <c r="V347" s="36"/>
      <c r="W347" s="36"/>
      <c r="X347" s="36"/>
      <c r="Y347" s="36"/>
      <c r="Z347" s="36"/>
      <c r="AA347" s="36"/>
    </row>
    <row r="348" spans="1:27" x14ac:dyDescent="0.25">
      <c r="A348" s="36"/>
      <c r="B348" s="36"/>
      <c r="C348" s="36"/>
      <c r="D348" s="36"/>
      <c r="E348" s="36"/>
      <c r="F348" s="36"/>
      <c r="G348" s="36"/>
      <c r="H348" s="36"/>
      <c r="I348" s="36"/>
      <c r="J348" s="36"/>
      <c r="K348" s="36"/>
      <c r="L348" s="36"/>
      <c r="M348" s="36"/>
      <c r="N348" s="36"/>
      <c r="O348" s="36"/>
      <c r="P348" s="36"/>
      <c r="Q348" s="36"/>
      <c r="R348" s="38"/>
      <c r="S348" s="36"/>
      <c r="T348" s="36"/>
      <c r="U348" s="36"/>
      <c r="V348" s="36"/>
      <c r="W348" s="36"/>
      <c r="X348" s="36"/>
      <c r="Y348" s="36"/>
      <c r="Z348" s="36"/>
      <c r="AA348" s="36"/>
    </row>
    <row r="349" spans="1:27" x14ac:dyDescent="0.25">
      <c r="A349" s="36"/>
      <c r="B349" s="36"/>
      <c r="C349" s="36"/>
      <c r="D349" s="36"/>
      <c r="E349" s="36"/>
      <c r="F349" s="36"/>
      <c r="G349" s="36"/>
      <c r="H349" s="36"/>
      <c r="I349" s="36"/>
      <c r="J349" s="36"/>
      <c r="K349" s="36"/>
      <c r="L349" s="36"/>
      <c r="M349" s="36"/>
      <c r="N349" s="36"/>
      <c r="O349" s="36"/>
      <c r="P349" s="36"/>
      <c r="Q349" s="36"/>
      <c r="R349" s="38"/>
      <c r="S349" s="36"/>
      <c r="T349" s="36"/>
      <c r="U349" s="36"/>
      <c r="V349" s="36"/>
      <c r="W349" s="36"/>
      <c r="X349" s="36"/>
      <c r="Y349" s="36"/>
      <c r="Z349" s="36"/>
      <c r="AA349" s="36"/>
    </row>
    <row r="350" spans="1:27" x14ac:dyDescent="0.25">
      <c r="A350" s="36"/>
      <c r="B350" s="36"/>
      <c r="C350" s="36"/>
      <c r="D350" s="36"/>
      <c r="E350" s="36"/>
      <c r="F350" s="36"/>
      <c r="G350" s="36"/>
      <c r="H350" s="36"/>
      <c r="I350" s="36"/>
      <c r="J350" s="36"/>
      <c r="K350" s="36"/>
      <c r="L350" s="36"/>
      <c r="M350" s="36"/>
      <c r="N350" s="36"/>
      <c r="O350" s="36"/>
      <c r="P350" s="36"/>
      <c r="Q350" s="36"/>
      <c r="R350" s="38"/>
      <c r="S350" s="36"/>
      <c r="T350" s="36"/>
      <c r="U350" s="36"/>
      <c r="V350" s="36"/>
      <c r="W350" s="36"/>
      <c r="X350" s="36"/>
      <c r="Y350" s="36"/>
      <c r="Z350" s="36"/>
      <c r="AA350" s="36"/>
    </row>
    <row r="351" spans="1:27" x14ac:dyDescent="0.25">
      <c r="A351" s="36"/>
      <c r="B351" s="36"/>
      <c r="C351" s="36"/>
      <c r="D351" s="36"/>
      <c r="E351" s="36"/>
      <c r="F351" s="36"/>
      <c r="G351" s="36"/>
      <c r="H351" s="36"/>
      <c r="I351" s="36"/>
      <c r="J351" s="36"/>
      <c r="K351" s="36"/>
      <c r="L351" s="36"/>
      <c r="M351" s="36"/>
      <c r="N351" s="36"/>
      <c r="O351" s="36"/>
      <c r="P351" s="36"/>
      <c r="Q351" s="36"/>
      <c r="R351" s="38"/>
      <c r="S351" s="36"/>
      <c r="T351" s="36"/>
      <c r="U351" s="36"/>
      <c r="V351" s="36"/>
      <c r="W351" s="36"/>
      <c r="X351" s="36"/>
      <c r="Y351" s="36"/>
      <c r="Z351" s="36"/>
      <c r="AA351" s="36"/>
    </row>
    <row r="352" spans="1:27" x14ac:dyDescent="0.25">
      <c r="A352" s="36"/>
      <c r="B352" s="36"/>
      <c r="C352" s="36"/>
      <c r="D352" s="36"/>
      <c r="E352" s="36"/>
      <c r="F352" s="36"/>
      <c r="G352" s="36"/>
      <c r="H352" s="36"/>
      <c r="I352" s="36"/>
      <c r="J352" s="36"/>
      <c r="K352" s="36"/>
      <c r="L352" s="36"/>
      <c r="M352" s="36"/>
      <c r="N352" s="36"/>
      <c r="O352" s="36"/>
      <c r="P352" s="36"/>
      <c r="Q352" s="36"/>
      <c r="R352" s="38"/>
      <c r="S352" s="36"/>
      <c r="T352" s="36"/>
      <c r="U352" s="36"/>
      <c r="V352" s="36"/>
      <c r="W352" s="36"/>
      <c r="X352" s="36"/>
      <c r="Y352" s="36"/>
      <c r="Z352" s="36"/>
      <c r="AA352" s="36"/>
    </row>
    <row r="353" spans="1:27" x14ac:dyDescent="0.25">
      <c r="A353" s="36"/>
      <c r="B353" s="36"/>
      <c r="C353" s="36"/>
      <c r="D353" s="36"/>
      <c r="E353" s="36"/>
      <c r="F353" s="36"/>
      <c r="G353" s="36"/>
      <c r="H353" s="36"/>
      <c r="I353" s="36"/>
      <c r="J353" s="36"/>
      <c r="K353" s="36"/>
      <c r="L353" s="36"/>
      <c r="M353" s="36"/>
      <c r="N353" s="36"/>
      <c r="O353" s="36"/>
      <c r="P353" s="36"/>
      <c r="Q353" s="36"/>
      <c r="R353" s="38"/>
      <c r="S353" s="36"/>
      <c r="T353" s="36"/>
      <c r="U353" s="36"/>
      <c r="V353" s="36"/>
      <c r="W353" s="36"/>
      <c r="X353" s="36"/>
      <c r="Y353" s="36"/>
      <c r="Z353" s="36"/>
      <c r="AA353" s="36"/>
    </row>
    <row r="354" spans="1:27" x14ac:dyDescent="0.25">
      <c r="A354" s="36"/>
      <c r="B354" s="36"/>
      <c r="C354" s="36"/>
      <c r="D354" s="36"/>
      <c r="E354" s="36"/>
      <c r="F354" s="36"/>
      <c r="G354" s="36"/>
      <c r="H354" s="36"/>
      <c r="I354" s="36"/>
      <c r="J354" s="36"/>
      <c r="K354" s="36"/>
      <c r="L354" s="36"/>
      <c r="M354" s="36"/>
      <c r="N354" s="36"/>
      <c r="O354" s="36"/>
      <c r="P354" s="36"/>
      <c r="Q354" s="36"/>
      <c r="R354" s="38"/>
      <c r="S354" s="36"/>
      <c r="T354" s="36"/>
      <c r="U354" s="36"/>
      <c r="V354" s="36"/>
      <c r="W354" s="36"/>
      <c r="X354" s="36"/>
      <c r="Y354" s="36"/>
      <c r="Z354" s="36"/>
      <c r="AA354" s="36"/>
    </row>
    <row r="355" spans="1:27" x14ac:dyDescent="0.25">
      <c r="A355" s="36"/>
      <c r="B355" s="36"/>
      <c r="C355" s="36"/>
      <c r="D355" s="36"/>
      <c r="E355" s="36"/>
      <c r="F355" s="36"/>
      <c r="G355" s="36"/>
      <c r="H355" s="36"/>
      <c r="I355" s="36"/>
      <c r="J355" s="36"/>
      <c r="K355" s="36"/>
      <c r="L355" s="36"/>
      <c r="M355" s="36"/>
      <c r="N355" s="36"/>
      <c r="O355" s="36"/>
      <c r="P355" s="36"/>
      <c r="Q355" s="36"/>
      <c r="R355" s="38"/>
      <c r="S355" s="36"/>
      <c r="T355" s="36"/>
      <c r="U355" s="36"/>
      <c r="V355" s="36"/>
      <c r="W355" s="36"/>
      <c r="X355" s="36"/>
      <c r="Y355" s="36"/>
      <c r="Z355" s="36"/>
      <c r="AA355" s="36"/>
    </row>
    <row r="356" spans="1:27" x14ac:dyDescent="0.25">
      <c r="A356" s="36"/>
      <c r="B356" s="36"/>
      <c r="C356" s="36"/>
      <c r="D356" s="36"/>
      <c r="E356" s="36"/>
      <c r="F356" s="36"/>
      <c r="G356" s="36"/>
      <c r="H356" s="36"/>
      <c r="I356" s="36"/>
      <c r="J356" s="36"/>
      <c r="K356" s="36"/>
      <c r="L356" s="36"/>
      <c r="M356" s="36"/>
      <c r="N356" s="36"/>
      <c r="O356" s="36"/>
      <c r="P356" s="36"/>
      <c r="Q356" s="36"/>
      <c r="R356" s="38"/>
      <c r="S356" s="36"/>
      <c r="T356" s="36"/>
      <c r="U356" s="36"/>
      <c r="V356" s="36"/>
      <c r="W356" s="36"/>
      <c r="X356" s="36"/>
      <c r="Y356" s="36"/>
      <c r="Z356" s="36"/>
      <c r="AA356" s="36"/>
    </row>
    <row r="357" spans="1:27" x14ac:dyDescent="0.25">
      <c r="A357" s="36"/>
      <c r="B357" s="36"/>
      <c r="C357" s="36"/>
      <c r="D357" s="36"/>
      <c r="E357" s="36"/>
      <c r="F357" s="36"/>
      <c r="G357" s="36"/>
      <c r="H357" s="36"/>
      <c r="I357" s="36"/>
      <c r="J357" s="36"/>
      <c r="K357" s="36"/>
      <c r="L357" s="36"/>
      <c r="M357" s="36"/>
      <c r="N357" s="36"/>
      <c r="O357" s="36"/>
      <c r="P357" s="36"/>
      <c r="Q357" s="36"/>
      <c r="R357" s="38"/>
      <c r="S357" s="36"/>
      <c r="T357" s="36"/>
      <c r="U357" s="36"/>
      <c r="V357" s="36"/>
      <c r="W357" s="36"/>
      <c r="X357" s="36"/>
      <c r="Y357" s="36"/>
      <c r="Z357" s="36"/>
      <c r="AA357" s="36"/>
    </row>
    <row r="358" spans="1:27" x14ac:dyDescent="0.25">
      <c r="A358" s="36"/>
      <c r="B358" s="36"/>
      <c r="C358" s="36"/>
      <c r="D358" s="36"/>
      <c r="E358" s="36"/>
      <c r="F358" s="36"/>
      <c r="G358" s="36"/>
      <c r="H358" s="36"/>
      <c r="I358" s="36"/>
      <c r="J358" s="36"/>
      <c r="K358" s="36"/>
      <c r="L358" s="36"/>
      <c r="M358" s="36"/>
      <c r="N358" s="36"/>
      <c r="O358" s="36"/>
      <c r="P358" s="36"/>
      <c r="Q358" s="36"/>
      <c r="R358" s="38"/>
      <c r="S358" s="36"/>
      <c r="T358" s="36"/>
      <c r="U358" s="36"/>
      <c r="V358" s="36"/>
      <c r="W358" s="36"/>
      <c r="X358" s="36"/>
      <c r="Y358" s="36"/>
      <c r="Z358" s="36"/>
      <c r="AA358" s="36"/>
    </row>
    <row r="359" spans="1:27" x14ac:dyDescent="0.25">
      <c r="A359" s="36"/>
      <c r="B359" s="36"/>
      <c r="C359" s="36"/>
      <c r="D359" s="36"/>
      <c r="E359" s="36"/>
      <c r="F359" s="36"/>
      <c r="G359" s="36"/>
      <c r="H359" s="36"/>
      <c r="I359" s="36"/>
      <c r="J359" s="36"/>
      <c r="K359" s="36"/>
      <c r="L359" s="36"/>
      <c r="M359" s="36"/>
      <c r="N359" s="36"/>
      <c r="O359" s="36"/>
      <c r="P359" s="36"/>
      <c r="Q359" s="36"/>
      <c r="R359" s="38"/>
      <c r="S359" s="36"/>
      <c r="T359" s="36"/>
      <c r="U359" s="36"/>
      <c r="V359" s="36"/>
      <c r="W359" s="36"/>
      <c r="X359" s="36"/>
      <c r="Y359" s="36"/>
      <c r="Z359" s="36"/>
      <c r="AA359" s="36"/>
    </row>
    <row r="360" spans="1:27" x14ac:dyDescent="0.25">
      <c r="A360" s="36"/>
      <c r="B360" s="36"/>
      <c r="C360" s="36"/>
      <c r="D360" s="36"/>
      <c r="E360" s="36"/>
      <c r="F360" s="36"/>
      <c r="G360" s="36"/>
      <c r="H360" s="36"/>
      <c r="I360" s="36"/>
      <c r="J360" s="36"/>
      <c r="K360" s="36"/>
      <c r="L360" s="36"/>
      <c r="M360" s="36"/>
      <c r="N360" s="36"/>
      <c r="O360" s="36"/>
      <c r="P360" s="36"/>
      <c r="Q360" s="36"/>
      <c r="R360" s="38"/>
      <c r="S360" s="36"/>
      <c r="T360" s="36"/>
      <c r="U360" s="36"/>
      <c r="V360" s="36"/>
      <c r="W360" s="36"/>
      <c r="X360" s="36"/>
      <c r="Y360" s="36"/>
      <c r="Z360" s="36"/>
      <c r="AA360" s="36"/>
    </row>
    <row r="361" spans="1:27" x14ac:dyDescent="0.25">
      <c r="A361" s="36"/>
      <c r="B361" s="36"/>
      <c r="C361" s="36"/>
      <c r="D361" s="36"/>
      <c r="E361" s="36"/>
      <c r="F361" s="36"/>
      <c r="G361" s="36"/>
      <c r="H361" s="36"/>
      <c r="I361" s="36"/>
      <c r="J361" s="36"/>
      <c r="K361" s="36"/>
      <c r="L361" s="36"/>
      <c r="M361" s="36"/>
      <c r="N361" s="36"/>
      <c r="O361" s="36"/>
      <c r="P361" s="36"/>
      <c r="Q361" s="36"/>
      <c r="R361" s="38"/>
      <c r="S361" s="36"/>
      <c r="T361" s="36"/>
      <c r="U361" s="36"/>
      <c r="V361" s="36"/>
      <c r="W361" s="36"/>
      <c r="X361" s="36"/>
      <c r="Y361" s="36"/>
      <c r="Z361" s="36"/>
      <c r="AA361" s="36"/>
    </row>
    <row r="362" spans="1:27" x14ac:dyDescent="0.25">
      <c r="A362" s="36"/>
      <c r="B362" s="36"/>
      <c r="C362" s="36"/>
      <c r="D362" s="36"/>
      <c r="E362" s="36"/>
      <c r="F362" s="36"/>
      <c r="G362" s="36"/>
      <c r="H362" s="36"/>
      <c r="I362" s="36"/>
      <c r="J362" s="36"/>
      <c r="K362" s="36"/>
      <c r="L362" s="36"/>
      <c r="M362" s="36"/>
      <c r="N362" s="36"/>
      <c r="O362" s="36"/>
      <c r="P362" s="36"/>
      <c r="Q362" s="36"/>
      <c r="R362" s="38"/>
      <c r="S362" s="36"/>
      <c r="T362" s="36"/>
      <c r="U362" s="36"/>
      <c r="V362" s="36"/>
      <c r="W362" s="36"/>
      <c r="X362" s="36"/>
      <c r="Y362" s="36"/>
      <c r="Z362" s="36"/>
      <c r="AA362" s="36"/>
    </row>
    <row r="363" spans="1:27" x14ac:dyDescent="0.25">
      <c r="A363" s="36"/>
      <c r="B363" s="36"/>
      <c r="C363" s="36"/>
      <c r="D363" s="36"/>
      <c r="E363" s="36"/>
      <c r="F363" s="36"/>
      <c r="G363" s="36"/>
      <c r="H363" s="36"/>
      <c r="I363" s="36"/>
      <c r="J363" s="36"/>
      <c r="K363" s="36"/>
      <c r="L363" s="36"/>
      <c r="M363" s="36"/>
      <c r="N363" s="36"/>
      <c r="O363" s="36"/>
      <c r="P363" s="36"/>
      <c r="Q363" s="36"/>
      <c r="R363" s="38"/>
      <c r="S363" s="36"/>
      <c r="T363" s="36"/>
      <c r="U363" s="36"/>
      <c r="V363" s="36"/>
      <c r="W363" s="36"/>
      <c r="X363" s="36"/>
      <c r="Y363" s="36"/>
      <c r="Z363" s="36"/>
      <c r="AA363" s="36"/>
    </row>
    <row r="364" spans="1:27" x14ac:dyDescent="0.25">
      <c r="A364" s="36"/>
      <c r="B364" s="36"/>
      <c r="C364" s="36"/>
      <c r="D364" s="36"/>
      <c r="E364" s="36"/>
      <c r="F364" s="36"/>
      <c r="G364" s="36"/>
      <c r="H364" s="36"/>
      <c r="I364" s="36"/>
      <c r="J364" s="36"/>
      <c r="K364" s="36"/>
      <c r="L364" s="36"/>
      <c r="M364" s="36"/>
      <c r="N364" s="36"/>
      <c r="O364" s="36"/>
      <c r="P364" s="36"/>
      <c r="Q364" s="36"/>
      <c r="R364" s="38"/>
      <c r="S364" s="36"/>
      <c r="T364" s="36"/>
      <c r="U364" s="36"/>
      <c r="V364" s="36"/>
      <c r="W364" s="36"/>
      <c r="X364" s="36"/>
      <c r="Y364" s="36"/>
      <c r="Z364" s="36"/>
      <c r="AA364" s="36"/>
    </row>
    <row r="365" spans="1:27" x14ac:dyDescent="0.25">
      <c r="A365" s="36"/>
      <c r="B365" s="36"/>
      <c r="C365" s="36"/>
      <c r="D365" s="36"/>
      <c r="E365" s="36"/>
      <c r="F365" s="36"/>
      <c r="G365" s="36"/>
      <c r="H365" s="36"/>
      <c r="I365" s="36"/>
      <c r="J365" s="36"/>
      <c r="K365" s="36"/>
      <c r="L365" s="36"/>
      <c r="M365" s="36"/>
      <c r="N365" s="36"/>
      <c r="O365" s="36"/>
      <c r="P365" s="36"/>
      <c r="Q365" s="36"/>
      <c r="R365" s="38"/>
      <c r="S365" s="36"/>
      <c r="T365" s="36"/>
      <c r="U365" s="36"/>
      <c r="V365" s="36"/>
      <c r="W365" s="36"/>
      <c r="X365" s="36"/>
      <c r="Y365" s="36"/>
      <c r="Z365" s="36"/>
      <c r="AA365" s="36"/>
    </row>
    <row r="366" spans="1:27" x14ac:dyDescent="0.25">
      <c r="A366" s="36"/>
      <c r="B366" s="36"/>
      <c r="C366" s="36"/>
      <c r="D366" s="36"/>
      <c r="E366" s="36"/>
      <c r="F366" s="36"/>
      <c r="G366" s="36"/>
      <c r="H366" s="36"/>
      <c r="I366" s="36"/>
      <c r="J366" s="36"/>
      <c r="K366" s="36"/>
      <c r="L366" s="36"/>
      <c r="M366" s="36"/>
      <c r="N366" s="36"/>
      <c r="O366" s="36"/>
      <c r="P366" s="36"/>
      <c r="Q366" s="36"/>
      <c r="R366" s="38"/>
      <c r="S366" s="36"/>
      <c r="T366" s="36"/>
      <c r="U366" s="36"/>
      <c r="V366" s="36"/>
      <c r="W366" s="36"/>
      <c r="X366" s="36"/>
      <c r="Y366" s="36"/>
      <c r="Z366" s="36"/>
      <c r="AA366" s="36"/>
    </row>
    <row r="367" spans="1:27" x14ac:dyDescent="0.25">
      <c r="A367" s="36"/>
      <c r="B367" s="36"/>
      <c r="C367" s="36"/>
      <c r="D367" s="36"/>
      <c r="E367" s="36"/>
      <c r="F367" s="36"/>
      <c r="G367" s="36"/>
      <c r="H367" s="36"/>
      <c r="I367" s="36"/>
      <c r="J367" s="36"/>
      <c r="K367" s="36"/>
      <c r="L367" s="36"/>
      <c r="M367" s="36"/>
      <c r="N367" s="36"/>
      <c r="O367" s="36"/>
      <c r="P367" s="36"/>
      <c r="Q367" s="36"/>
      <c r="R367" s="38"/>
      <c r="S367" s="36"/>
      <c r="T367" s="36"/>
      <c r="U367" s="36"/>
      <c r="V367" s="36"/>
      <c r="W367" s="36"/>
      <c r="X367" s="36"/>
      <c r="Y367" s="36"/>
      <c r="Z367" s="36"/>
      <c r="AA367" s="36"/>
    </row>
    <row r="368" spans="1:27" x14ac:dyDescent="0.25">
      <c r="A368" s="36"/>
      <c r="B368" s="36"/>
      <c r="C368" s="36"/>
      <c r="D368" s="36"/>
      <c r="E368" s="36"/>
      <c r="F368" s="36"/>
      <c r="G368" s="36"/>
      <c r="H368" s="36"/>
      <c r="I368" s="36"/>
      <c r="J368" s="36"/>
      <c r="K368" s="36"/>
      <c r="L368" s="36"/>
      <c r="M368" s="36"/>
      <c r="N368" s="36"/>
      <c r="O368" s="36"/>
      <c r="P368" s="36"/>
      <c r="Q368" s="36"/>
      <c r="R368" s="38"/>
      <c r="S368" s="36"/>
      <c r="T368" s="36"/>
      <c r="U368" s="36"/>
      <c r="V368" s="36"/>
      <c r="W368" s="36"/>
      <c r="X368" s="36"/>
      <c r="Y368" s="36"/>
      <c r="Z368" s="36"/>
      <c r="AA368" s="36"/>
    </row>
    <row r="369" spans="1:27" x14ac:dyDescent="0.25">
      <c r="A369" s="36"/>
      <c r="B369" s="36"/>
      <c r="C369" s="36"/>
      <c r="D369" s="36"/>
      <c r="E369" s="36"/>
      <c r="F369" s="36"/>
      <c r="G369" s="36"/>
      <c r="H369" s="36"/>
      <c r="I369" s="36"/>
      <c r="J369" s="36"/>
      <c r="K369" s="36"/>
      <c r="L369" s="36"/>
      <c r="M369" s="36"/>
      <c r="N369" s="36"/>
      <c r="O369" s="36"/>
      <c r="P369" s="36"/>
      <c r="Q369" s="36"/>
      <c r="R369" s="38"/>
      <c r="S369" s="36"/>
      <c r="T369" s="36"/>
      <c r="U369" s="36"/>
      <c r="V369" s="36"/>
      <c r="W369" s="36"/>
      <c r="X369" s="36"/>
      <c r="Y369" s="36"/>
      <c r="Z369" s="36"/>
      <c r="AA369" s="36"/>
    </row>
    <row r="370" spans="1:27" x14ac:dyDescent="0.25">
      <c r="A370" s="36"/>
      <c r="B370" s="36"/>
      <c r="C370" s="36"/>
      <c r="D370" s="36"/>
      <c r="E370" s="36"/>
      <c r="F370" s="36"/>
      <c r="G370" s="36"/>
      <c r="H370" s="36"/>
      <c r="I370" s="36"/>
      <c r="J370" s="36"/>
      <c r="K370" s="36"/>
      <c r="L370" s="36"/>
      <c r="M370" s="36"/>
      <c r="N370" s="36"/>
      <c r="O370" s="36"/>
      <c r="P370" s="36"/>
      <c r="Q370" s="36"/>
      <c r="R370" s="38"/>
      <c r="S370" s="36"/>
      <c r="T370" s="36"/>
      <c r="U370" s="36"/>
      <c r="V370" s="36"/>
      <c r="W370" s="36"/>
      <c r="X370" s="36"/>
      <c r="Y370" s="36"/>
      <c r="Z370" s="36"/>
      <c r="AA370" s="36"/>
    </row>
    <row r="371" spans="1:27" x14ac:dyDescent="0.25">
      <c r="A371" s="36"/>
      <c r="B371" s="36"/>
      <c r="C371" s="36"/>
      <c r="D371" s="36"/>
      <c r="E371" s="36"/>
      <c r="F371" s="36"/>
      <c r="G371" s="36"/>
      <c r="H371" s="36"/>
      <c r="I371" s="36"/>
      <c r="J371" s="36"/>
      <c r="K371" s="36"/>
      <c r="L371" s="36"/>
      <c r="M371" s="36"/>
      <c r="N371" s="36"/>
      <c r="O371" s="36"/>
      <c r="P371" s="36"/>
      <c r="Q371" s="36"/>
      <c r="R371" s="38"/>
      <c r="S371" s="36"/>
      <c r="T371" s="36"/>
      <c r="U371" s="36"/>
      <c r="V371" s="36"/>
      <c r="W371" s="36"/>
      <c r="X371" s="36"/>
      <c r="Y371" s="36"/>
      <c r="Z371" s="36"/>
      <c r="AA371" s="36"/>
    </row>
    <row r="372" spans="1:27" x14ac:dyDescent="0.25">
      <c r="A372" s="36"/>
      <c r="B372" s="36"/>
      <c r="C372" s="36"/>
      <c r="D372" s="36"/>
      <c r="E372" s="36"/>
      <c r="F372" s="36"/>
      <c r="G372" s="36"/>
      <c r="H372" s="36"/>
      <c r="I372" s="36"/>
      <c r="J372" s="36"/>
      <c r="K372" s="36"/>
      <c r="L372" s="36"/>
      <c r="M372" s="36"/>
      <c r="N372" s="36"/>
      <c r="O372" s="36"/>
      <c r="P372" s="36"/>
      <c r="Q372" s="36"/>
      <c r="R372" s="38"/>
      <c r="S372" s="36"/>
      <c r="T372" s="36"/>
      <c r="U372" s="36"/>
      <c r="V372" s="36"/>
      <c r="W372" s="36"/>
      <c r="X372" s="36"/>
      <c r="Y372" s="36"/>
      <c r="Z372" s="36"/>
      <c r="AA372" s="36"/>
    </row>
    <row r="373" spans="1:27" x14ac:dyDescent="0.25">
      <c r="A373" s="36"/>
      <c r="B373" s="36"/>
      <c r="C373" s="36"/>
      <c r="D373" s="36"/>
      <c r="E373" s="36"/>
      <c r="F373" s="36"/>
      <c r="G373" s="36"/>
      <c r="H373" s="36"/>
      <c r="I373" s="36"/>
      <c r="J373" s="36"/>
      <c r="K373" s="36"/>
      <c r="L373" s="36"/>
      <c r="M373" s="36"/>
      <c r="N373" s="36"/>
      <c r="O373" s="36"/>
      <c r="P373" s="36"/>
      <c r="Q373" s="36"/>
      <c r="R373" s="38"/>
      <c r="S373" s="36"/>
      <c r="T373" s="36"/>
      <c r="U373" s="36"/>
      <c r="V373" s="36"/>
      <c r="W373" s="36"/>
      <c r="X373" s="36"/>
      <c r="Y373" s="36"/>
      <c r="Z373" s="36"/>
      <c r="AA373" s="36"/>
    </row>
    <row r="374" spans="1:27" x14ac:dyDescent="0.25">
      <c r="A374" s="36"/>
      <c r="B374" s="36"/>
      <c r="C374" s="36"/>
      <c r="D374" s="36"/>
      <c r="E374" s="36"/>
      <c r="F374" s="36"/>
      <c r="G374" s="36"/>
      <c r="H374" s="36"/>
      <c r="I374" s="36"/>
      <c r="J374" s="36"/>
      <c r="K374" s="36"/>
      <c r="L374" s="36"/>
      <c r="M374" s="36"/>
      <c r="N374" s="36"/>
      <c r="O374" s="36"/>
      <c r="P374" s="36"/>
      <c r="Q374" s="36"/>
      <c r="R374" s="38"/>
      <c r="S374" s="36"/>
      <c r="T374" s="36"/>
      <c r="U374" s="36"/>
      <c r="V374" s="36"/>
      <c r="W374" s="36"/>
      <c r="X374" s="36"/>
      <c r="Y374" s="36"/>
      <c r="Z374" s="36"/>
      <c r="AA374" s="36"/>
    </row>
    <row r="375" spans="1:27" x14ac:dyDescent="0.25">
      <c r="A375" s="36"/>
      <c r="B375" s="36"/>
      <c r="C375" s="36"/>
      <c r="D375" s="36"/>
      <c r="E375" s="36"/>
      <c r="F375" s="36"/>
      <c r="G375" s="36"/>
      <c r="H375" s="36"/>
      <c r="I375" s="36"/>
      <c r="J375" s="36"/>
      <c r="K375" s="36"/>
      <c r="L375" s="36"/>
      <c r="M375" s="36"/>
      <c r="N375" s="36"/>
      <c r="O375" s="36"/>
      <c r="P375" s="36"/>
      <c r="Q375" s="36"/>
      <c r="R375" s="38"/>
      <c r="S375" s="36"/>
      <c r="T375" s="36"/>
      <c r="U375" s="36"/>
      <c r="V375" s="36"/>
      <c r="W375" s="36"/>
      <c r="X375" s="36"/>
      <c r="Y375" s="36"/>
      <c r="Z375" s="36"/>
      <c r="AA375" s="36"/>
    </row>
    <row r="376" spans="1:27" x14ac:dyDescent="0.25">
      <c r="A376" s="36"/>
      <c r="B376" s="36"/>
      <c r="C376" s="36"/>
      <c r="D376" s="36"/>
      <c r="E376" s="36"/>
      <c r="F376" s="36"/>
      <c r="G376" s="36"/>
      <c r="H376" s="36"/>
      <c r="I376" s="36"/>
      <c r="J376" s="36"/>
      <c r="K376" s="36"/>
      <c r="L376" s="36"/>
      <c r="M376" s="36"/>
      <c r="N376" s="36"/>
      <c r="O376" s="36"/>
      <c r="P376" s="36"/>
      <c r="Q376" s="36"/>
      <c r="R376" s="38"/>
      <c r="S376" s="36"/>
      <c r="T376" s="36"/>
      <c r="U376" s="36"/>
      <c r="V376" s="36"/>
      <c r="W376" s="36"/>
      <c r="X376" s="36"/>
      <c r="Y376" s="36"/>
      <c r="Z376" s="36"/>
      <c r="AA376" s="36"/>
    </row>
    <row r="377" spans="1:27" x14ac:dyDescent="0.25">
      <c r="A377" s="36"/>
      <c r="B377" s="36"/>
      <c r="C377" s="36"/>
      <c r="D377" s="36"/>
      <c r="E377" s="36"/>
      <c r="F377" s="36"/>
      <c r="G377" s="36"/>
      <c r="H377" s="36"/>
      <c r="I377" s="36"/>
      <c r="J377" s="36"/>
      <c r="K377" s="36"/>
      <c r="L377" s="36"/>
      <c r="M377" s="36"/>
      <c r="N377" s="36"/>
      <c r="O377" s="36"/>
      <c r="P377" s="36"/>
      <c r="Q377" s="36"/>
      <c r="R377" s="38"/>
      <c r="S377" s="36"/>
      <c r="T377" s="36"/>
      <c r="U377" s="36"/>
      <c r="V377" s="36"/>
      <c r="W377" s="36"/>
      <c r="X377" s="36"/>
      <c r="Y377" s="36"/>
      <c r="Z377" s="36"/>
      <c r="AA377" s="36"/>
    </row>
    <row r="378" spans="1:27" x14ac:dyDescent="0.25">
      <c r="A378" s="36"/>
      <c r="B378" s="36"/>
      <c r="C378" s="36"/>
      <c r="D378" s="36"/>
      <c r="E378" s="36"/>
      <c r="F378" s="36"/>
      <c r="G378" s="36"/>
      <c r="H378" s="36"/>
      <c r="I378" s="36"/>
      <c r="J378" s="36"/>
      <c r="K378" s="36"/>
      <c r="L378" s="36"/>
      <c r="M378" s="36"/>
      <c r="N378" s="36"/>
      <c r="O378" s="36"/>
      <c r="P378" s="36"/>
      <c r="Q378" s="36"/>
      <c r="R378" s="38"/>
      <c r="S378" s="36"/>
      <c r="T378" s="36"/>
      <c r="U378" s="36"/>
      <c r="V378" s="36"/>
      <c r="W378" s="36"/>
      <c r="X378" s="36"/>
      <c r="Y378" s="36"/>
      <c r="Z378" s="36"/>
      <c r="AA378" s="36"/>
    </row>
    <row r="379" spans="1:27" x14ac:dyDescent="0.25">
      <c r="A379" s="36"/>
      <c r="B379" s="36"/>
      <c r="C379" s="36"/>
      <c r="D379" s="36"/>
      <c r="E379" s="36"/>
      <c r="F379" s="36"/>
      <c r="G379" s="36"/>
      <c r="H379" s="36"/>
      <c r="I379" s="36"/>
      <c r="J379" s="36"/>
      <c r="K379" s="36"/>
      <c r="L379" s="36"/>
      <c r="M379" s="36"/>
      <c r="N379" s="36"/>
      <c r="O379" s="36"/>
      <c r="P379" s="36"/>
      <c r="Q379" s="36"/>
      <c r="R379" s="38"/>
      <c r="S379" s="36"/>
      <c r="T379" s="36"/>
      <c r="U379" s="36"/>
      <c r="V379" s="36"/>
      <c r="W379" s="36"/>
      <c r="X379" s="36"/>
      <c r="Y379" s="36"/>
      <c r="Z379" s="36"/>
      <c r="AA379" s="36"/>
    </row>
    <row r="380" spans="1:27" x14ac:dyDescent="0.25">
      <c r="A380" s="36"/>
      <c r="B380" s="36"/>
      <c r="C380" s="36"/>
      <c r="D380" s="36"/>
      <c r="E380" s="36"/>
      <c r="F380" s="36"/>
      <c r="G380" s="36"/>
      <c r="H380" s="36"/>
      <c r="I380" s="36"/>
      <c r="J380" s="36"/>
      <c r="K380" s="36"/>
      <c r="L380" s="36"/>
      <c r="M380" s="36"/>
      <c r="N380" s="36"/>
      <c r="O380" s="36"/>
      <c r="P380" s="36"/>
      <c r="Q380" s="36"/>
      <c r="R380" s="38"/>
      <c r="S380" s="36"/>
      <c r="T380" s="36"/>
      <c r="U380" s="36"/>
      <c r="V380" s="36"/>
      <c r="W380" s="36"/>
      <c r="X380" s="36"/>
      <c r="Y380" s="36"/>
      <c r="Z380" s="36"/>
      <c r="AA380" s="36"/>
    </row>
    <row r="381" spans="1:27" x14ac:dyDescent="0.25">
      <c r="A381" s="36"/>
      <c r="B381" s="36"/>
      <c r="C381" s="36"/>
      <c r="D381" s="36"/>
      <c r="E381" s="36"/>
      <c r="F381" s="36"/>
      <c r="G381" s="36"/>
      <c r="H381" s="36"/>
      <c r="I381" s="36"/>
      <c r="J381" s="36"/>
      <c r="K381" s="36"/>
      <c r="L381" s="36"/>
      <c r="M381" s="36"/>
      <c r="N381" s="36"/>
      <c r="O381" s="36"/>
      <c r="P381" s="36"/>
      <c r="Q381" s="36"/>
      <c r="R381" s="38"/>
      <c r="S381" s="36"/>
      <c r="T381" s="36"/>
      <c r="U381" s="36"/>
      <c r="V381" s="36"/>
      <c r="W381" s="36"/>
      <c r="X381" s="36"/>
      <c r="Y381" s="36"/>
      <c r="Z381" s="36"/>
      <c r="AA381" s="36"/>
    </row>
    <row r="382" spans="1:27" x14ac:dyDescent="0.25">
      <c r="A382" s="36"/>
      <c r="B382" s="36"/>
      <c r="C382" s="36"/>
      <c r="D382" s="36"/>
      <c r="E382" s="36"/>
      <c r="F382" s="36"/>
      <c r="G382" s="36"/>
      <c r="H382" s="36"/>
      <c r="I382" s="36"/>
      <c r="J382" s="36"/>
      <c r="K382" s="36"/>
      <c r="L382" s="36"/>
      <c r="M382" s="36"/>
      <c r="N382" s="36"/>
      <c r="O382" s="36"/>
      <c r="P382" s="36"/>
      <c r="Q382" s="36"/>
      <c r="R382" s="38"/>
      <c r="S382" s="36"/>
      <c r="T382" s="36"/>
      <c r="U382" s="36"/>
      <c r="V382" s="36"/>
      <c r="W382" s="36"/>
      <c r="X382" s="36"/>
      <c r="Y382" s="36"/>
      <c r="Z382" s="36"/>
      <c r="AA382" s="36"/>
    </row>
    <row r="383" spans="1:27" x14ac:dyDescent="0.25">
      <c r="A383" s="36"/>
      <c r="B383" s="36"/>
      <c r="C383" s="36"/>
      <c r="D383" s="36"/>
      <c r="E383" s="36"/>
      <c r="F383" s="36"/>
      <c r="G383" s="36"/>
      <c r="H383" s="36"/>
      <c r="I383" s="36"/>
      <c r="J383" s="36"/>
      <c r="K383" s="36"/>
      <c r="L383" s="36"/>
      <c r="M383" s="36"/>
      <c r="N383" s="36"/>
      <c r="O383" s="36"/>
      <c r="P383" s="36"/>
      <c r="Q383" s="36"/>
      <c r="R383" s="38"/>
      <c r="S383" s="36"/>
      <c r="T383" s="36"/>
      <c r="U383" s="36"/>
      <c r="V383" s="36"/>
      <c r="W383" s="36"/>
      <c r="X383" s="36"/>
      <c r="Y383" s="36"/>
      <c r="Z383" s="36"/>
      <c r="AA383" s="36"/>
    </row>
    <row r="384" spans="1:27" x14ac:dyDescent="0.25">
      <c r="A384" s="36"/>
      <c r="B384" s="36"/>
      <c r="C384" s="36"/>
      <c r="D384" s="36"/>
      <c r="E384" s="36"/>
      <c r="F384" s="36"/>
      <c r="G384" s="36"/>
      <c r="H384" s="36"/>
      <c r="I384" s="36"/>
      <c r="J384" s="36"/>
      <c r="K384" s="36"/>
      <c r="L384" s="36"/>
      <c r="M384" s="36"/>
      <c r="N384" s="36"/>
      <c r="O384" s="36"/>
      <c r="P384" s="36"/>
      <c r="Q384" s="36"/>
      <c r="R384" s="38"/>
      <c r="S384" s="36"/>
      <c r="T384" s="36"/>
      <c r="U384" s="36"/>
      <c r="V384" s="36"/>
      <c r="W384" s="36"/>
      <c r="X384" s="36"/>
      <c r="Y384" s="36"/>
      <c r="Z384" s="36"/>
      <c r="AA384" s="36"/>
    </row>
    <row r="385" spans="1:27" x14ac:dyDescent="0.25">
      <c r="A385" s="36"/>
      <c r="B385" s="36"/>
      <c r="C385" s="36"/>
      <c r="D385" s="36"/>
      <c r="E385" s="36"/>
      <c r="F385" s="36"/>
      <c r="G385" s="36"/>
      <c r="H385" s="36"/>
      <c r="I385" s="36"/>
      <c r="J385" s="36"/>
      <c r="K385" s="36"/>
      <c r="L385" s="36"/>
      <c r="M385" s="36"/>
      <c r="N385" s="36"/>
      <c r="O385" s="36"/>
      <c r="P385" s="36"/>
      <c r="Q385" s="36"/>
      <c r="R385" s="38"/>
      <c r="S385" s="36"/>
      <c r="T385" s="36"/>
      <c r="U385" s="36"/>
      <c r="V385" s="36"/>
      <c r="W385" s="36"/>
      <c r="X385" s="36"/>
      <c r="Y385" s="36"/>
      <c r="Z385" s="36"/>
      <c r="AA385" s="36"/>
    </row>
    <row r="386" spans="1:27" x14ac:dyDescent="0.25">
      <c r="A386" s="36"/>
      <c r="B386" s="36"/>
      <c r="C386" s="36"/>
      <c r="D386" s="36"/>
      <c r="E386" s="36"/>
      <c r="F386" s="36"/>
      <c r="G386" s="36"/>
      <c r="H386" s="36"/>
      <c r="I386" s="36"/>
      <c r="J386" s="36"/>
      <c r="K386" s="36"/>
      <c r="L386" s="36"/>
      <c r="M386" s="36"/>
      <c r="N386" s="36"/>
      <c r="O386" s="36"/>
      <c r="P386" s="36"/>
      <c r="Q386" s="36"/>
      <c r="R386" s="38"/>
      <c r="S386" s="36"/>
      <c r="T386" s="36"/>
      <c r="U386" s="36"/>
      <c r="V386" s="36"/>
      <c r="W386" s="36"/>
      <c r="X386" s="36"/>
      <c r="Y386" s="36"/>
      <c r="Z386" s="36"/>
      <c r="AA386" s="36"/>
    </row>
    <row r="387" spans="1:27" x14ac:dyDescent="0.25">
      <c r="A387" s="36"/>
      <c r="B387" s="36"/>
      <c r="C387" s="36"/>
      <c r="D387" s="36"/>
      <c r="E387" s="36"/>
      <c r="F387" s="36"/>
      <c r="G387" s="36"/>
      <c r="H387" s="36"/>
      <c r="I387" s="36"/>
      <c r="J387" s="36"/>
      <c r="K387" s="36"/>
      <c r="L387" s="36"/>
      <c r="M387" s="36"/>
      <c r="N387" s="36"/>
      <c r="O387" s="36"/>
      <c r="P387" s="36"/>
      <c r="Q387" s="36"/>
      <c r="R387" s="38"/>
      <c r="S387" s="36"/>
      <c r="T387" s="36"/>
      <c r="U387" s="36"/>
      <c r="V387" s="36"/>
      <c r="W387" s="36"/>
      <c r="X387" s="36"/>
      <c r="Y387" s="36"/>
      <c r="Z387" s="36"/>
      <c r="AA387" s="36"/>
    </row>
    <row r="388" spans="1:27" x14ac:dyDescent="0.25">
      <c r="A388" s="36"/>
      <c r="B388" s="36"/>
      <c r="C388" s="36"/>
      <c r="D388" s="36"/>
      <c r="E388" s="36"/>
      <c r="F388" s="36"/>
      <c r="G388" s="36"/>
      <c r="H388" s="36"/>
      <c r="I388" s="36"/>
      <c r="J388" s="36"/>
      <c r="K388" s="36"/>
      <c r="L388" s="36"/>
      <c r="M388" s="36"/>
      <c r="N388" s="36"/>
      <c r="O388" s="36"/>
      <c r="P388" s="36"/>
      <c r="Q388" s="36"/>
      <c r="R388" s="38"/>
      <c r="S388" s="36"/>
      <c r="T388" s="36"/>
      <c r="U388" s="36"/>
      <c r="V388" s="36"/>
      <c r="W388" s="36"/>
      <c r="X388" s="36"/>
      <c r="Y388" s="36"/>
      <c r="Z388" s="36"/>
      <c r="AA388" s="36"/>
    </row>
    <row r="389" spans="1:27" x14ac:dyDescent="0.25">
      <c r="A389" s="36"/>
      <c r="B389" s="36"/>
      <c r="C389" s="36"/>
      <c r="D389" s="36"/>
      <c r="E389" s="36"/>
      <c r="F389" s="36"/>
      <c r="G389" s="36"/>
      <c r="H389" s="36"/>
      <c r="I389" s="36"/>
      <c r="J389" s="36"/>
      <c r="K389" s="36"/>
      <c r="L389" s="36"/>
      <c r="M389" s="36"/>
      <c r="N389" s="36"/>
      <c r="O389" s="36"/>
      <c r="P389" s="36"/>
      <c r="Q389" s="36"/>
      <c r="R389" s="38"/>
      <c r="S389" s="36"/>
      <c r="T389" s="36"/>
      <c r="U389" s="36"/>
      <c r="V389" s="36"/>
      <c r="W389" s="36"/>
      <c r="X389" s="36"/>
      <c r="Y389" s="36"/>
      <c r="Z389" s="36"/>
      <c r="AA389" s="36"/>
    </row>
    <row r="390" spans="1:27" x14ac:dyDescent="0.25">
      <c r="A390" s="36"/>
      <c r="B390" s="36"/>
      <c r="C390" s="36"/>
      <c r="D390" s="36"/>
      <c r="E390" s="36"/>
      <c r="F390" s="36"/>
      <c r="G390" s="36"/>
      <c r="H390" s="36"/>
      <c r="I390" s="36"/>
      <c r="J390" s="36"/>
      <c r="K390" s="36"/>
      <c r="L390" s="36"/>
      <c r="M390" s="36"/>
      <c r="N390" s="36"/>
      <c r="O390" s="36"/>
      <c r="P390" s="36"/>
      <c r="Q390" s="36"/>
      <c r="R390" s="38"/>
      <c r="S390" s="36"/>
      <c r="T390" s="36"/>
      <c r="U390" s="36"/>
      <c r="V390" s="36"/>
      <c r="W390" s="36"/>
      <c r="X390" s="36"/>
      <c r="Y390" s="36"/>
      <c r="Z390" s="36"/>
      <c r="AA390" s="36"/>
    </row>
    <row r="391" spans="1:27" x14ac:dyDescent="0.25">
      <c r="A391" s="36"/>
      <c r="B391" s="36"/>
      <c r="C391" s="36"/>
      <c r="D391" s="36"/>
      <c r="E391" s="36"/>
      <c r="F391" s="36"/>
      <c r="G391" s="36"/>
      <c r="H391" s="36"/>
      <c r="I391" s="36"/>
      <c r="J391" s="36"/>
      <c r="K391" s="36"/>
      <c r="L391" s="36"/>
      <c r="M391" s="36"/>
      <c r="N391" s="36"/>
      <c r="O391" s="36"/>
      <c r="P391" s="36"/>
      <c r="Q391" s="36"/>
      <c r="R391" s="38"/>
      <c r="S391" s="36"/>
      <c r="T391" s="36"/>
      <c r="U391" s="36"/>
      <c r="V391" s="36"/>
      <c r="W391" s="36"/>
      <c r="X391" s="36"/>
      <c r="Y391" s="36"/>
      <c r="Z391" s="36"/>
      <c r="AA391" s="36"/>
    </row>
    <row r="392" spans="1:27" x14ac:dyDescent="0.25">
      <c r="A392" s="36"/>
      <c r="B392" s="36"/>
      <c r="C392" s="36"/>
      <c r="D392" s="36"/>
      <c r="E392" s="36"/>
      <c r="F392" s="36"/>
      <c r="G392" s="36"/>
      <c r="H392" s="36"/>
      <c r="I392" s="36"/>
      <c r="J392" s="36"/>
      <c r="K392" s="36"/>
      <c r="L392" s="36"/>
      <c r="M392" s="36"/>
      <c r="N392" s="36"/>
      <c r="O392" s="36"/>
      <c r="P392" s="36"/>
      <c r="Q392" s="36"/>
      <c r="R392" s="38"/>
      <c r="S392" s="36"/>
      <c r="T392" s="36"/>
      <c r="U392" s="36"/>
      <c r="V392" s="36"/>
      <c r="W392" s="36"/>
      <c r="X392" s="36"/>
      <c r="Y392" s="36"/>
      <c r="Z392" s="36"/>
      <c r="AA392" s="36"/>
    </row>
    <row r="393" spans="1:27" x14ac:dyDescent="0.25">
      <c r="A393" s="36"/>
      <c r="B393" s="36"/>
      <c r="C393" s="36"/>
      <c r="D393" s="36"/>
      <c r="E393" s="36"/>
      <c r="F393" s="36"/>
      <c r="G393" s="36"/>
      <c r="H393" s="36"/>
      <c r="I393" s="36"/>
      <c r="J393" s="36"/>
      <c r="K393" s="36"/>
      <c r="L393" s="36"/>
      <c r="M393" s="36"/>
      <c r="N393" s="36"/>
      <c r="O393" s="36"/>
      <c r="P393" s="36"/>
      <c r="Q393" s="36"/>
      <c r="R393" s="38"/>
      <c r="S393" s="36"/>
      <c r="T393" s="36"/>
      <c r="U393" s="36"/>
      <c r="V393" s="36"/>
      <c r="W393" s="36"/>
      <c r="X393" s="36"/>
      <c r="Y393" s="36"/>
      <c r="Z393" s="36"/>
      <c r="AA393" s="36"/>
    </row>
    <row r="394" spans="1:27" x14ac:dyDescent="0.25">
      <c r="A394" s="36"/>
      <c r="B394" s="36"/>
      <c r="C394" s="36"/>
      <c r="D394" s="36"/>
      <c r="E394" s="36"/>
      <c r="F394" s="36"/>
      <c r="G394" s="36"/>
      <c r="H394" s="36"/>
      <c r="I394" s="36"/>
      <c r="J394" s="36"/>
      <c r="K394" s="36"/>
      <c r="L394" s="36"/>
      <c r="M394" s="36"/>
      <c r="N394" s="36"/>
      <c r="O394" s="36"/>
      <c r="P394" s="36"/>
      <c r="Q394" s="36"/>
      <c r="R394" s="38"/>
      <c r="S394" s="36"/>
      <c r="T394" s="36"/>
      <c r="U394" s="36"/>
      <c r="V394" s="36"/>
      <c r="W394" s="36"/>
      <c r="X394" s="36"/>
      <c r="Y394" s="36"/>
      <c r="Z394" s="36"/>
      <c r="AA394" s="36"/>
    </row>
    <row r="395" spans="1:27" x14ac:dyDescent="0.25">
      <c r="A395" s="36"/>
      <c r="B395" s="36"/>
      <c r="C395" s="36"/>
      <c r="D395" s="36"/>
      <c r="E395" s="36"/>
      <c r="F395" s="36"/>
      <c r="G395" s="36"/>
      <c r="H395" s="36"/>
      <c r="I395" s="36"/>
      <c r="J395" s="36"/>
      <c r="K395" s="36"/>
      <c r="L395" s="36"/>
      <c r="M395" s="36"/>
      <c r="N395" s="36"/>
      <c r="O395" s="36"/>
      <c r="P395" s="36"/>
      <c r="Q395" s="36"/>
      <c r="R395" s="38"/>
      <c r="S395" s="36"/>
      <c r="T395" s="36"/>
      <c r="U395" s="36"/>
      <c r="V395" s="36"/>
      <c r="W395" s="36"/>
      <c r="X395" s="36"/>
      <c r="Y395" s="36"/>
      <c r="Z395" s="36"/>
      <c r="AA395" s="36"/>
    </row>
    <row r="396" spans="1:27" x14ac:dyDescent="0.25">
      <c r="A396" s="36"/>
      <c r="B396" s="36"/>
      <c r="C396" s="36"/>
      <c r="D396" s="36"/>
      <c r="E396" s="36"/>
      <c r="F396" s="36"/>
      <c r="G396" s="36"/>
      <c r="H396" s="36"/>
      <c r="I396" s="36"/>
      <c r="J396" s="36"/>
      <c r="K396" s="36"/>
      <c r="L396" s="36"/>
      <c r="M396" s="36"/>
      <c r="N396" s="36"/>
      <c r="O396" s="36"/>
      <c r="P396" s="36"/>
      <c r="Q396" s="36"/>
      <c r="R396" s="38"/>
      <c r="S396" s="36"/>
      <c r="T396" s="36"/>
      <c r="U396" s="36"/>
      <c r="V396" s="36"/>
      <c r="W396" s="36"/>
      <c r="X396" s="36"/>
      <c r="Y396" s="36"/>
      <c r="Z396" s="36"/>
      <c r="AA396" s="36"/>
    </row>
    <row r="397" spans="1:27" x14ac:dyDescent="0.25">
      <c r="A397" s="36"/>
      <c r="B397" s="36"/>
      <c r="C397" s="36"/>
      <c r="D397" s="36"/>
      <c r="E397" s="36"/>
      <c r="F397" s="36"/>
      <c r="G397" s="36"/>
      <c r="H397" s="36"/>
      <c r="I397" s="36"/>
      <c r="J397" s="36"/>
      <c r="K397" s="36"/>
      <c r="L397" s="36"/>
      <c r="M397" s="36"/>
      <c r="N397" s="36"/>
      <c r="O397" s="36"/>
      <c r="P397" s="36"/>
      <c r="Q397" s="36"/>
      <c r="R397" s="38"/>
      <c r="S397" s="36"/>
      <c r="T397" s="36"/>
      <c r="U397" s="36"/>
      <c r="V397" s="36"/>
      <c r="W397" s="36"/>
      <c r="X397" s="36"/>
      <c r="Y397" s="36"/>
      <c r="Z397" s="36"/>
      <c r="AA397" s="36"/>
    </row>
    <row r="398" spans="1:27" x14ac:dyDescent="0.25">
      <c r="A398" s="36"/>
      <c r="B398" s="36"/>
      <c r="C398" s="36"/>
      <c r="D398" s="36"/>
      <c r="E398" s="36"/>
      <c r="F398" s="36"/>
      <c r="G398" s="36"/>
      <c r="H398" s="36"/>
      <c r="I398" s="36"/>
      <c r="J398" s="36"/>
      <c r="K398" s="36"/>
      <c r="L398" s="36"/>
      <c r="M398" s="36"/>
      <c r="N398" s="36"/>
      <c r="O398" s="36"/>
      <c r="P398" s="36"/>
      <c r="Q398" s="36"/>
      <c r="R398" s="38"/>
      <c r="S398" s="36"/>
      <c r="T398" s="36"/>
      <c r="U398" s="36"/>
      <c r="V398" s="36"/>
      <c r="W398" s="36"/>
      <c r="X398" s="36"/>
      <c r="Y398" s="36"/>
      <c r="Z398" s="36"/>
      <c r="AA398" s="36"/>
    </row>
    <row r="399" spans="1:27" x14ac:dyDescent="0.25">
      <c r="A399" s="36"/>
      <c r="B399" s="36"/>
      <c r="C399" s="36"/>
      <c r="D399" s="36"/>
      <c r="E399" s="36"/>
      <c r="F399" s="36"/>
      <c r="G399" s="36"/>
      <c r="H399" s="36"/>
      <c r="I399" s="36"/>
      <c r="J399" s="36"/>
      <c r="K399" s="36"/>
      <c r="L399" s="36"/>
      <c r="M399" s="36"/>
      <c r="N399" s="36"/>
      <c r="O399" s="36"/>
      <c r="P399" s="36"/>
      <c r="Q399" s="36"/>
      <c r="R399" s="38"/>
      <c r="S399" s="36"/>
      <c r="T399" s="36"/>
      <c r="U399" s="36"/>
      <c r="V399" s="36"/>
      <c r="W399" s="36"/>
      <c r="X399" s="36"/>
      <c r="Y399" s="36"/>
      <c r="Z399" s="36"/>
      <c r="AA399" s="36"/>
    </row>
    <row r="400" spans="1:27" x14ac:dyDescent="0.25">
      <c r="A400" s="36"/>
      <c r="B400" s="36"/>
      <c r="C400" s="36"/>
      <c r="D400" s="36"/>
      <c r="E400" s="36"/>
      <c r="F400" s="36"/>
      <c r="G400" s="36"/>
      <c r="H400" s="36"/>
      <c r="I400" s="36"/>
      <c r="J400" s="36"/>
      <c r="K400" s="36"/>
      <c r="L400" s="36"/>
      <c r="M400" s="36"/>
      <c r="N400" s="36"/>
      <c r="O400" s="36"/>
      <c r="P400" s="36"/>
      <c r="Q400" s="36"/>
      <c r="R400" s="38"/>
      <c r="S400" s="36"/>
      <c r="T400" s="36"/>
      <c r="U400" s="36"/>
      <c r="V400" s="36"/>
      <c r="W400" s="36"/>
      <c r="X400" s="36"/>
      <c r="Y400" s="36"/>
      <c r="Z400" s="36"/>
      <c r="AA400" s="36"/>
    </row>
    <row r="401" spans="1:27" x14ac:dyDescent="0.25">
      <c r="A401" s="36"/>
      <c r="B401" s="36"/>
      <c r="C401" s="36"/>
      <c r="D401" s="36"/>
      <c r="E401" s="36"/>
      <c r="F401" s="36"/>
      <c r="G401" s="36"/>
      <c r="H401" s="36"/>
      <c r="I401" s="36"/>
      <c r="J401" s="36"/>
      <c r="K401" s="36"/>
      <c r="L401" s="36"/>
      <c r="M401" s="36"/>
      <c r="N401" s="36"/>
      <c r="O401" s="36"/>
      <c r="P401" s="36"/>
      <c r="Q401" s="36"/>
      <c r="R401" s="38"/>
      <c r="S401" s="36"/>
      <c r="T401" s="36"/>
      <c r="U401" s="36"/>
      <c r="V401" s="36"/>
      <c r="W401" s="36"/>
      <c r="X401" s="36"/>
      <c r="Y401" s="36"/>
      <c r="Z401" s="36"/>
      <c r="AA401" s="36"/>
    </row>
    <row r="402" spans="1:27" x14ac:dyDescent="0.25">
      <c r="A402" s="36"/>
      <c r="B402" s="36"/>
      <c r="C402" s="36"/>
      <c r="D402" s="36"/>
      <c r="E402" s="36"/>
      <c r="F402" s="36"/>
      <c r="G402" s="36"/>
      <c r="H402" s="36"/>
      <c r="I402" s="36"/>
      <c r="J402" s="36"/>
      <c r="K402" s="36"/>
      <c r="L402" s="36"/>
      <c r="M402" s="36"/>
      <c r="N402" s="36"/>
      <c r="O402" s="36"/>
      <c r="P402" s="36"/>
      <c r="Q402" s="36"/>
      <c r="R402" s="38"/>
      <c r="S402" s="36"/>
      <c r="T402" s="36"/>
      <c r="U402" s="36"/>
      <c r="V402" s="36"/>
      <c r="W402" s="36"/>
      <c r="X402" s="36"/>
      <c r="Y402" s="36"/>
      <c r="Z402" s="36"/>
      <c r="AA402" s="36"/>
    </row>
    <row r="403" spans="1:27" x14ac:dyDescent="0.25">
      <c r="A403" s="36"/>
      <c r="B403" s="36"/>
      <c r="C403" s="36"/>
      <c r="D403" s="36"/>
      <c r="E403" s="36"/>
      <c r="F403" s="36"/>
      <c r="G403" s="36"/>
      <c r="H403" s="36"/>
      <c r="I403" s="36"/>
      <c r="J403" s="36"/>
      <c r="K403" s="36"/>
      <c r="L403" s="36"/>
      <c r="M403" s="36"/>
      <c r="N403" s="36"/>
      <c r="O403" s="36"/>
      <c r="P403" s="36"/>
      <c r="Q403" s="36"/>
      <c r="R403" s="38"/>
      <c r="S403" s="36"/>
      <c r="T403" s="36"/>
      <c r="U403" s="36"/>
      <c r="V403" s="36"/>
      <c r="W403" s="36"/>
      <c r="X403" s="36"/>
      <c r="Y403" s="36"/>
      <c r="Z403" s="36"/>
      <c r="AA403" s="36"/>
    </row>
    <row r="404" spans="1:27" x14ac:dyDescent="0.25">
      <c r="A404" s="36"/>
      <c r="B404" s="36"/>
      <c r="C404" s="36"/>
      <c r="D404" s="36"/>
      <c r="E404" s="36"/>
      <c r="F404" s="36"/>
      <c r="G404" s="36"/>
      <c r="H404" s="36"/>
      <c r="I404" s="36"/>
      <c r="J404" s="36"/>
      <c r="K404" s="36"/>
      <c r="L404" s="36"/>
      <c r="M404" s="36"/>
      <c r="N404" s="36"/>
      <c r="O404" s="36"/>
      <c r="P404" s="36"/>
      <c r="Q404" s="36"/>
      <c r="R404" s="38"/>
      <c r="S404" s="36"/>
      <c r="T404" s="36"/>
      <c r="U404" s="36"/>
      <c r="V404" s="36"/>
      <c r="W404" s="36"/>
      <c r="X404" s="36"/>
      <c r="Y404" s="36"/>
      <c r="Z404" s="36"/>
      <c r="AA404" s="36"/>
    </row>
    <row r="405" spans="1:27" x14ac:dyDescent="0.25">
      <c r="A405" s="36"/>
      <c r="B405" s="36"/>
      <c r="C405" s="36"/>
      <c r="D405" s="36"/>
      <c r="E405" s="36"/>
      <c r="F405" s="36"/>
      <c r="G405" s="36"/>
      <c r="H405" s="36"/>
      <c r="I405" s="36"/>
      <c r="J405" s="36"/>
      <c r="K405" s="36"/>
      <c r="L405" s="36"/>
      <c r="M405" s="36"/>
      <c r="N405" s="36"/>
      <c r="O405" s="36"/>
      <c r="P405" s="36"/>
      <c r="Q405" s="36"/>
      <c r="R405" s="38"/>
      <c r="S405" s="36"/>
      <c r="T405" s="36"/>
      <c r="U405" s="36"/>
      <c r="V405" s="36"/>
      <c r="W405" s="36"/>
      <c r="X405" s="36"/>
      <c r="Y405" s="36"/>
      <c r="Z405" s="36"/>
      <c r="AA405" s="36"/>
    </row>
    <row r="406" spans="1:27" x14ac:dyDescent="0.25">
      <c r="A406" s="36"/>
      <c r="B406" s="36"/>
      <c r="C406" s="36"/>
      <c r="D406" s="36"/>
      <c r="E406" s="36"/>
      <c r="F406" s="36"/>
      <c r="G406" s="36"/>
      <c r="H406" s="36"/>
      <c r="I406" s="36"/>
      <c r="J406" s="36"/>
      <c r="K406" s="36"/>
      <c r="L406" s="36"/>
      <c r="M406" s="36"/>
      <c r="N406" s="36"/>
      <c r="O406" s="36"/>
      <c r="P406" s="36"/>
      <c r="Q406" s="36"/>
      <c r="R406" s="38"/>
      <c r="S406" s="36"/>
      <c r="T406" s="36"/>
      <c r="U406" s="36"/>
      <c r="V406" s="36"/>
      <c r="W406" s="36"/>
      <c r="X406" s="36"/>
      <c r="Y406" s="36"/>
      <c r="Z406" s="36"/>
      <c r="AA406" s="36"/>
    </row>
    <row r="407" spans="1:27" x14ac:dyDescent="0.25">
      <c r="A407" s="36"/>
      <c r="B407" s="36"/>
      <c r="C407" s="36"/>
      <c r="D407" s="36"/>
      <c r="E407" s="36"/>
      <c r="F407" s="36"/>
      <c r="G407" s="36"/>
      <c r="H407" s="36"/>
      <c r="I407" s="36"/>
      <c r="J407" s="36"/>
      <c r="K407" s="36"/>
      <c r="L407" s="36"/>
      <c r="M407" s="36"/>
      <c r="N407" s="36"/>
      <c r="O407" s="36"/>
      <c r="P407" s="36"/>
      <c r="Q407" s="36"/>
      <c r="R407" s="38"/>
      <c r="S407" s="36"/>
      <c r="T407" s="36"/>
      <c r="U407" s="36"/>
      <c r="V407" s="36"/>
      <c r="W407" s="36"/>
      <c r="X407" s="36"/>
      <c r="Y407" s="36"/>
      <c r="Z407" s="36"/>
      <c r="AA407" s="36"/>
    </row>
    <row r="408" spans="1:27" x14ac:dyDescent="0.25">
      <c r="A408" s="36"/>
      <c r="B408" s="36"/>
      <c r="C408" s="36"/>
      <c r="D408" s="36"/>
      <c r="E408" s="36"/>
      <c r="F408" s="36"/>
      <c r="G408" s="36"/>
      <c r="H408" s="36"/>
      <c r="I408" s="36"/>
      <c r="J408" s="36"/>
      <c r="K408" s="36"/>
      <c r="L408" s="36"/>
      <c r="M408" s="36"/>
      <c r="N408" s="36"/>
      <c r="O408" s="36"/>
      <c r="P408" s="36"/>
      <c r="Q408" s="36"/>
      <c r="R408" s="38"/>
      <c r="S408" s="36"/>
      <c r="T408" s="36"/>
      <c r="U408" s="36"/>
      <c r="V408" s="36"/>
      <c r="W408" s="36"/>
      <c r="X408" s="36"/>
      <c r="Y408" s="36"/>
      <c r="Z408" s="36"/>
      <c r="AA408" s="36"/>
    </row>
    <row r="409" spans="1:27" x14ac:dyDescent="0.25">
      <c r="A409" s="36"/>
      <c r="B409" s="36"/>
      <c r="C409" s="36"/>
      <c r="D409" s="36"/>
      <c r="E409" s="36"/>
      <c r="F409" s="36"/>
      <c r="G409" s="36"/>
      <c r="H409" s="36"/>
      <c r="I409" s="36"/>
      <c r="J409" s="36"/>
      <c r="K409" s="36"/>
      <c r="L409" s="36"/>
      <c r="M409" s="36"/>
      <c r="N409" s="36"/>
      <c r="O409" s="36"/>
      <c r="P409" s="36"/>
      <c r="Q409" s="36"/>
      <c r="R409" s="38"/>
      <c r="S409" s="36"/>
      <c r="T409" s="36"/>
      <c r="U409" s="36"/>
      <c r="V409" s="36"/>
      <c r="W409" s="36"/>
      <c r="X409" s="36"/>
      <c r="Y409" s="36"/>
      <c r="Z409" s="36"/>
      <c r="AA409" s="36"/>
    </row>
    <row r="410" spans="1:27" x14ac:dyDescent="0.25">
      <c r="A410" s="36"/>
      <c r="B410" s="36"/>
      <c r="C410" s="36"/>
      <c r="D410" s="36"/>
      <c r="E410" s="36"/>
      <c r="F410" s="36"/>
      <c r="G410" s="36"/>
      <c r="H410" s="36"/>
      <c r="I410" s="36"/>
      <c r="J410" s="36"/>
      <c r="K410" s="36"/>
      <c r="L410" s="36"/>
      <c r="M410" s="36"/>
      <c r="N410" s="36"/>
      <c r="O410" s="36"/>
      <c r="P410" s="36"/>
      <c r="Q410" s="36"/>
      <c r="R410" s="38"/>
      <c r="S410" s="36"/>
      <c r="T410" s="36"/>
      <c r="U410" s="36"/>
      <c r="V410" s="36"/>
      <c r="W410" s="36"/>
      <c r="X410" s="36"/>
      <c r="Y410" s="36"/>
      <c r="Z410" s="36"/>
      <c r="AA410" s="36"/>
    </row>
    <row r="411" spans="1:27" x14ac:dyDescent="0.25">
      <c r="A411" s="36"/>
      <c r="B411" s="36"/>
      <c r="C411" s="36"/>
      <c r="D411" s="36"/>
      <c r="E411" s="36"/>
      <c r="F411" s="36"/>
      <c r="G411" s="36"/>
      <c r="H411" s="36"/>
      <c r="I411" s="36"/>
      <c r="J411" s="36"/>
      <c r="K411" s="36"/>
      <c r="L411" s="36"/>
      <c r="M411" s="36"/>
      <c r="N411" s="36"/>
      <c r="O411" s="36"/>
      <c r="P411" s="36"/>
      <c r="Q411" s="36"/>
      <c r="R411" s="38"/>
      <c r="S411" s="36"/>
      <c r="T411" s="36"/>
      <c r="U411" s="36"/>
      <c r="V411" s="36"/>
      <c r="W411" s="36"/>
      <c r="X411" s="36"/>
      <c r="Y411" s="36"/>
      <c r="Z411" s="36"/>
      <c r="AA411" s="36"/>
    </row>
    <row r="412" spans="1:27" x14ac:dyDescent="0.25">
      <c r="A412" s="36"/>
      <c r="B412" s="36"/>
      <c r="C412" s="36"/>
      <c r="D412" s="36"/>
      <c r="E412" s="36"/>
      <c r="F412" s="36"/>
      <c r="G412" s="36"/>
      <c r="H412" s="36"/>
      <c r="I412" s="36"/>
      <c r="J412" s="36"/>
      <c r="K412" s="36"/>
      <c r="L412" s="36"/>
      <c r="M412" s="36"/>
      <c r="N412" s="36"/>
      <c r="O412" s="36"/>
      <c r="P412" s="36"/>
      <c r="Q412" s="36"/>
      <c r="R412" s="38"/>
      <c r="S412" s="36"/>
      <c r="T412" s="36"/>
      <c r="U412" s="36"/>
      <c r="V412" s="36"/>
      <c r="W412" s="36"/>
      <c r="X412" s="36"/>
      <c r="Y412" s="36"/>
      <c r="Z412" s="36"/>
      <c r="AA412" s="36"/>
    </row>
    <row r="413" spans="1:27" x14ac:dyDescent="0.25">
      <c r="A413" s="36"/>
      <c r="B413" s="36"/>
      <c r="C413" s="36"/>
      <c r="D413" s="36"/>
      <c r="E413" s="36"/>
      <c r="F413" s="36"/>
      <c r="G413" s="36"/>
      <c r="H413" s="36"/>
      <c r="I413" s="36"/>
      <c r="J413" s="36"/>
      <c r="K413" s="36"/>
      <c r="L413" s="36"/>
      <c r="M413" s="36"/>
      <c r="N413" s="36"/>
      <c r="O413" s="36"/>
      <c r="P413" s="36"/>
      <c r="Q413" s="36"/>
      <c r="R413" s="38"/>
      <c r="S413" s="36"/>
      <c r="T413" s="36"/>
      <c r="U413" s="36"/>
      <c r="V413" s="36"/>
      <c r="W413" s="36"/>
      <c r="X413" s="36"/>
      <c r="Y413" s="36"/>
      <c r="Z413" s="36"/>
      <c r="AA413" s="36"/>
    </row>
    <row r="414" spans="1:27" x14ac:dyDescent="0.25">
      <c r="A414" s="36"/>
      <c r="B414" s="36"/>
      <c r="C414" s="36"/>
      <c r="D414" s="36"/>
      <c r="E414" s="36"/>
      <c r="F414" s="36"/>
      <c r="G414" s="36"/>
      <c r="H414" s="36"/>
      <c r="I414" s="36"/>
      <c r="J414" s="36"/>
      <c r="K414" s="36"/>
      <c r="L414" s="36"/>
      <c r="M414" s="36"/>
      <c r="N414" s="36"/>
      <c r="O414" s="36"/>
      <c r="P414" s="36"/>
      <c r="Q414" s="36"/>
      <c r="R414" s="38"/>
      <c r="S414" s="36"/>
      <c r="T414" s="36"/>
      <c r="U414" s="36"/>
      <c r="V414" s="36"/>
      <c r="W414" s="36"/>
      <c r="X414" s="36"/>
      <c r="Y414" s="36"/>
      <c r="Z414" s="36"/>
      <c r="AA414" s="36"/>
    </row>
    <row r="415" spans="1:27" x14ac:dyDescent="0.25">
      <c r="A415" s="36"/>
      <c r="B415" s="36"/>
      <c r="C415" s="36"/>
      <c r="D415" s="36"/>
      <c r="E415" s="36"/>
      <c r="F415" s="36"/>
      <c r="G415" s="36"/>
      <c r="H415" s="36"/>
      <c r="I415" s="36"/>
      <c r="J415" s="36"/>
      <c r="K415" s="36"/>
      <c r="L415" s="36"/>
      <c r="M415" s="36"/>
      <c r="N415" s="36"/>
      <c r="O415" s="36"/>
      <c r="P415" s="36"/>
      <c r="Q415" s="36"/>
      <c r="R415" s="38"/>
      <c r="S415" s="36"/>
      <c r="T415" s="36"/>
      <c r="U415" s="36"/>
      <c r="V415" s="36"/>
      <c r="W415" s="36"/>
      <c r="X415" s="36"/>
      <c r="Y415" s="36"/>
      <c r="Z415" s="36"/>
      <c r="AA415" s="36"/>
    </row>
    <row r="416" spans="1:27" x14ac:dyDescent="0.25">
      <c r="A416" s="36"/>
      <c r="B416" s="36"/>
      <c r="C416" s="36"/>
      <c r="D416" s="36"/>
      <c r="E416" s="36"/>
      <c r="F416" s="36"/>
      <c r="G416" s="36"/>
      <c r="H416" s="36"/>
      <c r="I416" s="36"/>
      <c r="J416" s="36"/>
      <c r="K416" s="36"/>
      <c r="L416" s="36"/>
      <c r="M416" s="36"/>
      <c r="N416" s="36"/>
      <c r="O416" s="36"/>
      <c r="P416" s="36"/>
      <c r="Q416" s="36"/>
      <c r="R416" s="38"/>
      <c r="S416" s="36"/>
      <c r="T416" s="36"/>
      <c r="U416" s="36"/>
      <c r="V416" s="36"/>
      <c r="W416" s="36"/>
      <c r="X416" s="36"/>
      <c r="Y416" s="36"/>
      <c r="Z416" s="36"/>
      <c r="AA416" s="36"/>
    </row>
    <row r="417" spans="1:27" x14ac:dyDescent="0.25">
      <c r="A417" s="36"/>
      <c r="B417" s="36"/>
      <c r="C417" s="36"/>
      <c r="D417" s="36"/>
      <c r="E417" s="36"/>
      <c r="F417" s="36"/>
      <c r="G417" s="36"/>
      <c r="H417" s="36"/>
      <c r="I417" s="36"/>
      <c r="J417" s="36"/>
      <c r="K417" s="36"/>
      <c r="L417" s="36"/>
      <c r="M417" s="36"/>
      <c r="N417" s="36"/>
      <c r="O417" s="36"/>
      <c r="P417" s="36"/>
      <c r="Q417" s="36"/>
      <c r="R417" s="38"/>
      <c r="S417" s="36"/>
      <c r="T417" s="36"/>
      <c r="U417" s="36"/>
      <c r="V417" s="36"/>
      <c r="W417" s="36"/>
      <c r="X417" s="36"/>
      <c r="Y417" s="36"/>
      <c r="Z417" s="36"/>
      <c r="AA417" s="36"/>
    </row>
    <row r="418" spans="1:27" x14ac:dyDescent="0.25">
      <c r="A418" s="36"/>
      <c r="B418" s="36"/>
      <c r="C418" s="36"/>
      <c r="D418" s="36"/>
      <c r="E418" s="36"/>
      <c r="F418" s="36"/>
      <c r="G418" s="36"/>
      <c r="H418" s="36"/>
      <c r="I418" s="36"/>
      <c r="J418" s="36"/>
      <c r="K418" s="36"/>
      <c r="L418" s="36"/>
      <c r="M418" s="36"/>
      <c r="N418" s="36"/>
      <c r="O418" s="36"/>
      <c r="P418" s="36"/>
      <c r="Q418" s="36"/>
      <c r="R418" s="38"/>
      <c r="S418" s="36"/>
      <c r="T418" s="36"/>
      <c r="U418" s="36"/>
      <c r="V418" s="36"/>
      <c r="W418" s="36"/>
      <c r="X418" s="36"/>
      <c r="Y418" s="36"/>
      <c r="Z418" s="36"/>
      <c r="AA418" s="36"/>
    </row>
    <row r="419" spans="1:27" x14ac:dyDescent="0.25">
      <c r="A419" s="36"/>
      <c r="B419" s="36"/>
      <c r="C419" s="36"/>
      <c r="D419" s="36"/>
      <c r="E419" s="36"/>
      <c r="F419" s="36"/>
      <c r="G419" s="36"/>
      <c r="H419" s="36"/>
      <c r="I419" s="36"/>
      <c r="J419" s="36"/>
      <c r="K419" s="36"/>
      <c r="L419" s="36"/>
      <c r="M419" s="36"/>
      <c r="N419" s="36"/>
      <c r="O419" s="36"/>
      <c r="P419" s="36"/>
      <c r="Q419" s="36"/>
      <c r="R419" s="38"/>
      <c r="S419" s="36"/>
      <c r="T419" s="36"/>
      <c r="U419" s="36"/>
      <c r="V419" s="36"/>
      <c r="W419" s="36"/>
      <c r="X419" s="36"/>
      <c r="Y419" s="36"/>
      <c r="Z419" s="36"/>
      <c r="AA419" s="36"/>
    </row>
    <row r="420" spans="1:27" x14ac:dyDescent="0.25">
      <c r="A420" s="36"/>
      <c r="B420" s="36"/>
      <c r="C420" s="36"/>
      <c r="D420" s="36"/>
      <c r="E420" s="36"/>
      <c r="F420" s="36"/>
      <c r="G420" s="36"/>
      <c r="H420" s="36"/>
      <c r="I420" s="36"/>
      <c r="J420" s="36"/>
      <c r="K420" s="36"/>
      <c r="L420" s="36"/>
      <c r="M420" s="36"/>
      <c r="N420" s="36"/>
      <c r="O420" s="36"/>
      <c r="P420" s="36"/>
      <c r="Q420" s="36"/>
      <c r="R420" s="38"/>
      <c r="S420" s="36"/>
      <c r="T420" s="36"/>
      <c r="U420" s="36"/>
      <c r="V420" s="36"/>
      <c r="W420" s="36"/>
      <c r="X420" s="36"/>
      <c r="Y420" s="36"/>
      <c r="Z420" s="36"/>
      <c r="AA420" s="36"/>
    </row>
    <row r="421" spans="1:27" x14ac:dyDescent="0.25">
      <c r="A421" s="36"/>
      <c r="B421" s="36"/>
      <c r="C421" s="36"/>
      <c r="D421" s="36"/>
      <c r="E421" s="36"/>
      <c r="F421" s="36"/>
      <c r="G421" s="36"/>
      <c r="H421" s="36"/>
      <c r="I421" s="36"/>
      <c r="J421" s="36"/>
      <c r="K421" s="36"/>
      <c r="L421" s="36"/>
      <c r="M421" s="36"/>
      <c r="N421" s="36"/>
      <c r="O421" s="36"/>
      <c r="P421" s="36"/>
      <c r="Q421" s="36"/>
      <c r="R421" s="38"/>
      <c r="S421" s="36"/>
      <c r="T421" s="36"/>
      <c r="U421" s="36"/>
      <c r="V421" s="36"/>
      <c r="W421" s="36"/>
      <c r="X421" s="36"/>
      <c r="Y421" s="36"/>
      <c r="Z421" s="36"/>
      <c r="AA421" s="36"/>
    </row>
    <row r="422" spans="1:27" x14ac:dyDescent="0.25">
      <c r="A422" s="36"/>
      <c r="B422" s="36"/>
      <c r="C422" s="36"/>
      <c r="D422" s="36"/>
      <c r="E422" s="36"/>
      <c r="F422" s="36"/>
      <c r="G422" s="36"/>
      <c r="H422" s="36"/>
      <c r="I422" s="36"/>
      <c r="J422" s="36"/>
      <c r="K422" s="36"/>
      <c r="L422" s="36"/>
      <c r="M422" s="36"/>
      <c r="N422" s="36"/>
      <c r="O422" s="36"/>
      <c r="P422" s="36"/>
      <c r="Q422" s="36"/>
      <c r="R422" s="38"/>
      <c r="S422" s="36"/>
      <c r="T422" s="36"/>
      <c r="U422" s="36"/>
      <c r="V422" s="36"/>
      <c r="W422" s="36"/>
      <c r="X422" s="36"/>
      <c r="Y422" s="36"/>
      <c r="Z422" s="36"/>
      <c r="AA422" s="36"/>
    </row>
    <row r="423" spans="1:27" x14ac:dyDescent="0.25">
      <c r="A423" s="36"/>
      <c r="B423" s="36"/>
      <c r="C423" s="36"/>
      <c r="D423" s="36"/>
      <c r="E423" s="36"/>
      <c r="F423" s="36"/>
      <c r="G423" s="36"/>
      <c r="H423" s="36"/>
      <c r="I423" s="36"/>
      <c r="J423" s="36"/>
      <c r="K423" s="36"/>
      <c r="L423" s="36"/>
      <c r="M423" s="36"/>
      <c r="N423" s="36"/>
      <c r="O423" s="36"/>
      <c r="P423" s="36"/>
      <c r="Q423" s="36"/>
      <c r="R423" s="38"/>
      <c r="S423" s="36"/>
      <c r="T423" s="36"/>
      <c r="U423" s="36"/>
      <c r="V423" s="36"/>
      <c r="W423" s="36"/>
      <c r="X423" s="36"/>
      <c r="Y423" s="36"/>
      <c r="Z423" s="36"/>
      <c r="AA423" s="36"/>
    </row>
    <row r="424" spans="1:27" x14ac:dyDescent="0.25">
      <c r="A424" s="36"/>
      <c r="B424" s="36"/>
      <c r="C424" s="36"/>
      <c r="D424" s="36"/>
      <c r="E424" s="36"/>
      <c r="F424" s="36"/>
      <c r="G424" s="36"/>
      <c r="H424" s="36"/>
      <c r="I424" s="36"/>
      <c r="J424" s="36"/>
      <c r="K424" s="36"/>
      <c r="L424" s="36"/>
      <c r="M424" s="36"/>
      <c r="N424" s="36"/>
      <c r="O424" s="36"/>
      <c r="P424" s="36"/>
      <c r="Q424" s="36"/>
      <c r="R424" s="38"/>
      <c r="S424" s="36"/>
      <c r="T424" s="36"/>
      <c r="U424" s="36"/>
      <c r="V424" s="36"/>
      <c r="W424" s="36"/>
      <c r="X424" s="36"/>
      <c r="Y424" s="36"/>
      <c r="Z424" s="36"/>
      <c r="AA424" s="36"/>
    </row>
    <row r="425" spans="1:27" x14ac:dyDescent="0.25">
      <c r="A425" s="36"/>
      <c r="B425" s="36"/>
      <c r="C425" s="36"/>
      <c r="D425" s="36"/>
      <c r="E425" s="36"/>
      <c r="F425" s="36"/>
      <c r="G425" s="36"/>
      <c r="H425" s="36"/>
      <c r="I425" s="36"/>
      <c r="J425" s="36"/>
      <c r="K425" s="36"/>
      <c r="L425" s="36"/>
      <c r="M425" s="36"/>
      <c r="N425" s="36"/>
      <c r="O425" s="36"/>
      <c r="P425" s="36"/>
      <c r="Q425" s="36"/>
      <c r="R425" s="38"/>
      <c r="S425" s="36"/>
      <c r="T425" s="36"/>
      <c r="U425" s="36"/>
      <c r="V425" s="36"/>
      <c r="W425" s="36"/>
      <c r="X425" s="36"/>
      <c r="Y425" s="36"/>
      <c r="Z425" s="36"/>
      <c r="AA425" s="36"/>
    </row>
    <row r="426" spans="1:27" x14ac:dyDescent="0.25">
      <c r="A426" s="36"/>
      <c r="B426" s="36"/>
      <c r="C426" s="36"/>
      <c r="D426" s="36"/>
      <c r="E426" s="36"/>
      <c r="F426" s="36"/>
      <c r="G426" s="36"/>
      <c r="H426" s="36"/>
      <c r="I426" s="36"/>
      <c r="J426" s="36"/>
      <c r="K426" s="36"/>
      <c r="L426" s="36"/>
      <c r="M426" s="36"/>
      <c r="N426" s="36"/>
      <c r="O426" s="36"/>
      <c r="P426" s="36"/>
      <c r="Q426" s="36"/>
      <c r="R426" s="38"/>
      <c r="S426" s="36"/>
      <c r="T426" s="36"/>
      <c r="U426" s="36"/>
      <c r="V426" s="36"/>
      <c r="W426" s="36"/>
      <c r="X426" s="36"/>
      <c r="Y426" s="36"/>
      <c r="Z426" s="36"/>
      <c r="AA426" s="36"/>
    </row>
    <row r="427" spans="1:27" x14ac:dyDescent="0.25">
      <c r="A427" s="36"/>
      <c r="B427" s="36"/>
      <c r="C427" s="36"/>
      <c r="D427" s="36"/>
      <c r="E427" s="36"/>
      <c r="F427" s="36"/>
      <c r="G427" s="36"/>
      <c r="H427" s="36"/>
      <c r="I427" s="36"/>
      <c r="J427" s="36"/>
      <c r="K427" s="36"/>
      <c r="L427" s="36"/>
      <c r="M427" s="36"/>
      <c r="N427" s="36"/>
      <c r="O427" s="36"/>
      <c r="P427" s="36"/>
      <c r="Q427" s="36"/>
      <c r="R427" s="38"/>
      <c r="S427" s="36"/>
      <c r="T427" s="36"/>
      <c r="U427" s="36"/>
      <c r="V427" s="36"/>
      <c r="W427" s="36"/>
      <c r="X427" s="36"/>
      <c r="Y427" s="36"/>
      <c r="Z427" s="36"/>
      <c r="AA427" s="36"/>
    </row>
    <row r="428" spans="1:27" x14ac:dyDescent="0.25">
      <c r="A428" s="36"/>
      <c r="B428" s="36"/>
      <c r="C428" s="36"/>
      <c r="D428" s="36"/>
      <c r="E428" s="36"/>
      <c r="F428" s="36"/>
      <c r="G428" s="36"/>
      <c r="H428" s="36"/>
      <c r="I428" s="36"/>
      <c r="J428" s="36"/>
      <c r="K428" s="36"/>
      <c r="L428" s="36"/>
      <c r="M428" s="36"/>
      <c r="N428" s="36"/>
      <c r="O428" s="36"/>
      <c r="P428" s="36"/>
      <c r="Q428" s="36"/>
      <c r="R428" s="38"/>
      <c r="S428" s="36"/>
      <c r="T428" s="36"/>
      <c r="U428" s="36"/>
      <c r="V428" s="36"/>
      <c r="W428" s="36"/>
      <c r="X428" s="36"/>
      <c r="Y428" s="36"/>
      <c r="Z428" s="36"/>
      <c r="AA428" s="36"/>
    </row>
    <row r="429" spans="1:27" x14ac:dyDescent="0.25">
      <c r="A429" s="36"/>
      <c r="B429" s="36"/>
      <c r="C429" s="36"/>
      <c r="D429" s="36"/>
      <c r="E429" s="36"/>
      <c r="F429" s="36"/>
      <c r="G429" s="36"/>
      <c r="H429" s="36"/>
      <c r="I429" s="36"/>
      <c r="J429" s="36"/>
      <c r="K429" s="36"/>
      <c r="L429" s="36"/>
      <c r="M429" s="36"/>
      <c r="N429" s="36"/>
      <c r="O429" s="36"/>
      <c r="P429" s="36"/>
      <c r="Q429" s="36"/>
      <c r="R429" s="38"/>
      <c r="S429" s="36"/>
      <c r="T429" s="36"/>
      <c r="U429" s="36"/>
      <c r="V429" s="36"/>
      <c r="W429" s="36"/>
      <c r="X429" s="36"/>
      <c r="Y429" s="36"/>
      <c r="Z429" s="36"/>
      <c r="AA429" s="36"/>
    </row>
    <row r="430" spans="1:27" x14ac:dyDescent="0.25">
      <c r="A430" s="36"/>
      <c r="B430" s="36"/>
      <c r="C430" s="36"/>
      <c r="D430" s="36"/>
      <c r="E430" s="36"/>
      <c r="F430" s="36"/>
      <c r="G430" s="36"/>
      <c r="H430" s="36"/>
      <c r="I430" s="36"/>
      <c r="J430" s="36"/>
      <c r="K430" s="36"/>
      <c r="L430" s="36"/>
      <c r="M430" s="36"/>
      <c r="N430" s="36"/>
      <c r="O430" s="36"/>
      <c r="P430" s="36"/>
      <c r="Q430" s="36"/>
      <c r="R430" s="38"/>
      <c r="S430" s="36"/>
      <c r="T430" s="36"/>
      <c r="U430" s="36"/>
      <c r="V430" s="36"/>
      <c r="W430" s="36"/>
      <c r="X430" s="36"/>
      <c r="Y430" s="36"/>
      <c r="Z430" s="36"/>
      <c r="AA430" s="36"/>
    </row>
    <row r="431" spans="1:27" x14ac:dyDescent="0.25">
      <c r="A431" s="36"/>
      <c r="B431" s="36"/>
      <c r="C431" s="36"/>
      <c r="D431" s="36"/>
      <c r="E431" s="36"/>
      <c r="F431" s="36"/>
      <c r="G431" s="36"/>
      <c r="H431" s="36"/>
      <c r="I431" s="36"/>
      <c r="J431" s="36"/>
      <c r="K431" s="36"/>
      <c r="L431" s="36"/>
      <c r="M431" s="36"/>
      <c r="N431" s="36"/>
      <c r="O431" s="36"/>
      <c r="P431" s="36"/>
      <c r="Q431" s="36"/>
      <c r="R431" s="38"/>
      <c r="S431" s="36"/>
      <c r="T431" s="36"/>
      <c r="U431" s="36"/>
      <c r="V431" s="36"/>
      <c r="W431" s="36"/>
      <c r="X431" s="36"/>
      <c r="Y431" s="36"/>
      <c r="Z431" s="36"/>
      <c r="AA431" s="36"/>
    </row>
    <row r="432" spans="1:27" x14ac:dyDescent="0.25">
      <c r="A432" s="36"/>
      <c r="B432" s="36"/>
      <c r="C432" s="36"/>
      <c r="D432" s="36"/>
      <c r="E432" s="36"/>
      <c r="F432" s="36"/>
      <c r="G432" s="36"/>
      <c r="H432" s="36"/>
      <c r="I432" s="36"/>
      <c r="J432" s="36"/>
      <c r="K432" s="36"/>
      <c r="L432" s="36"/>
      <c r="M432" s="36"/>
      <c r="N432" s="36"/>
      <c r="O432" s="36"/>
      <c r="P432" s="36"/>
      <c r="Q432" s="36"/>
      <c r="R432" s="38"/>
      <c r="S432" s="36"/>
      <c r="T432" s="36"/>
      <c r="U432" s="36"/>
      <c r="V432" s="36"/>
      <c r="W432" s="36"/>
      <c r="X432" s="36"/>
      <c r="Y432" s="36"/>
      <c r="Z432" s="36"/>
      <c r="AA432" s="36"/>
    </row>
    <row r="433" spans="1:27" x14ac:dyDescent="0.25">
      <c r="A433" s="36"/>
      <c r="B433" s="36"/>
      <c r="C433" s="36"/>
      <c r="D433" s="36"/>
      <c r="E433" s="36"/>
      <c r="F433" s="36"/>
      <c r="G433" s="36"/>
      <c r="H433" s="36"/>
      <c r="I433" s="36"/>
      <c r="J433" s="36"/>
      <c r="K433" s="36"/>
      <c r="L433" s="36"/>
      <c r="M433" s="36"/>
      <c r="N433" s="36"/>
      <c r="O433" s="36"/>
      <c r="P433" s="36"/>
      <c r="Q433" s="36"/>
      <c r="R433" s="38"/>
      <c r="S433" s="36"/>
      <c r="T433" s="36"/>
      <c r="U433" s="36"/>
      <c r="V433" s="36"/>
      <c r="W433" s="36"/>
      <c r="X433" s="36"/>
      <c r="Y433" s="36"/>
      <c r="Z433" s="36"/>
      <c r="AA433" s="36"/>
    </row>
    <row r="434" spans="1:27" x14ac:dyDescent="0.25">
      <c r="A434" s="36"/>
      <c r="B434" s="36"/>
      <c r="C434" s="36"/>
      <c r="D434" s="36"/>
      <c r="E434" s="36"/>
      <c r="F434" s="36"/>
      <c r="G434" s="36"/>
      <c r="H434" s="36"/>
      <c r="I434" s="36"/>
      <c r="J434" s="36"/>
      <c r="K434" s="36"/>
      <c r="L434" s="36"/>
      <c r="M434" s="36"/>
      <c r="N434" s="36"/>
      <c r="O434" s="36"/>
      <c r="P434" s="36"/>
      <c r="Q434" s="36"/>
      <c r="R434" s="38"/>
      <c r="S434" s="36"/>
      <c r="T434" s="36"/>
      <c r="U434" s="36"/>
      <c r="V434" s="36"/>
      <c r="W434" s="36"/>
      <c r="X434" s="36"/>
      <c r="Y434" s="36"/>
      <c r="Z434" s="36"/>
      <c r="AA434" s="36"/>
    </row>
    <row r="435" spans="1:27" x14ac:dyDescent="0.25">
      <c r="A435" s="36"/>
      <c r="B435" s="36"/>
      <c r="C435" s="36"/>
      <c r="D435" s="36"/>
      <c r="E435" s="36"/>
      <c r="F435" s="36"/>
      <c r="G435" s="36"/>
      <c r="H435" s="36"/>
      <c r="I435" s="36"/>
      <c r="J435" s="36"/>
      <c r="K435" s="36"/>
      <c r="L435" s="36"/>
      <c r="M435" s="36"/>
      <c r="N435" s="36"/>
      <c r="O435" s="36"/>
      <c r="P435" s="36"/>
      <c r="Q435" s="36"/>
      <c r="R435" s="38"/>
      <c r="S435" s="36"/>
      <c r="T435" s="36"/>
      <c r="U435" s="36"/>
      <c r="V435" s="36"/>
      <c r="W435" s="36"/>
      <c r="X435" s="36"/>
      <c r="Y435" s="36"/>
      <c r="Z435" s="36"/>
      <c r="AA435" s="36"/>
    </row>
    <row r="436" spans="1:27" x14ac:dyDescent="0.25">
      <c r="A436" s="36"/>
      <c r="B436" s="36"/>
      <c r="C436" s="36"/>
      <c r="D436" s="36"/>
      <c r="E436" s="36"/>
      <c r="F436" s="36"/>
      <c r="G436" s="36"/>
      <c r="H436" s="36"/>
      <c r="I436" s="36"/>
      <c r="J436" s="36"/>
      <c r="K436" s="36"/>
      <c r="L436" s="36"/>
      <c r="M436" s="36"/>
      <c r="N436" s="36"/>
      <c r="O436" s="36"/>
      <c r="P436" s="36"/>
      <c r="Q436" s="36"/>
      <c r="R436" s="38"/>
      <c r="S436" s="36"/>
      <c r="T436" s="36"/>
      <c r="U436" s="36"/>
      <c r="V436" s="36"/>
      <c r="W436" s="36"/>
      <c r="X436" s="36"/>
      <c r="Y436" s="36"/>
      <c r="Z436" s="36"/>
      <c r="AA436" s="36"/>
    </row>
    <row r="437" spans="1:27" x14ac:dyDescent="0.25">
      <c r="A437" s="36"/>
      <c r="B437" s="36"/>
      <c r="C437" s="36"/>
      <c r="D437" s="36"/>
      <c r="E437" s="36"/>
      <c r="F437" s="36"/>
      <c r="G437" s="36"/>
      <c r="H437" s="36"/>
      <c r="I437" s="36"/>
      <c r="J437" s="36"/>
      <c r="K437" s="36"/>
      <c r="L437" s="36"/>
      <c r="M437" s="36"/>
      <c r="N437" s="36"/>
      <c r="O437" s="36"/>
      <c r="P437" s="36"/>
      <c r="Q437" s="36"/>
      <c r="R437" s="38"/>
      <c r="S437" s="36"/>
      <c r="T437" s="36"/>
      <c r="U437" s="36"/>
      <c r="V437" s="36"/>
      <c r="W437" s="36"/>
      <c r="X437" s="36"/>
      <c r="Y437" s="36"/>
      <c r="Z437" s="36"/>
      <c r="AA437" s="36"/>
    </row>
    <row r="438" spans="1:27" x14ac:dyDescent="0.25">
      <c r="A438" s="36"/>
      <c r="B438" s="36"/>
      <c r="C438" s="36"/>
      <c r="D438" s="36"/>
      <c r="E438" s="36"/>
      <c r="F438" s="36"/>
      <c r="G438" s="36"/>
      <c r="H438" s="36"/>
      <c r="I438" s="36"/>
      <c r="J438" s="36"/>
      <c r="K438" s="36"/>
      <c r="L438" s="36"/>
      <c r="M438" s="36"/>
      <c r="N438" s="36"/>
      <c r="O438" s="36"/>
      <c r="P438" s="36"/>
      <c r="Q438" s="36"/>
      <c r="R438" s="38"/>
      <c r="S438" s="36"/>
      <c r="T438" s="36"/>
      <c r="U438" s="36"/>
      <c r="V438" s="36"/>
      <c r="W438" s="36"/>
      <c r="X438" s="36"/>
      <c r="Y438" s="36"/>
      <c r="Z438" s="36"/>
      <c r="AA438" s="36"/>
    </row>
    <row r="439" spans="1:27" x14ac:dyDescent="0.25">
      <c r="A439" s="36"/>
      <c r="B439" s="36"/>
      <c r="C439" s="36"/>
      <c r="D439" s="36"/>
      <c r="E439" s="36"/>
      <c r="F439" s="36"/>
      <c r="G439" s="36"/>
      <c r="H439" s="36"/>
      <c r="I439" s="36"/>
      <c r="J439" s="36"/>
      <c r="K439" s="36"/>
      <c r="L439" s="36"/>
      <c r="M439" s="36"/>
      <c r="N439" s="36"/>
      <c r="O439" s="36"/>
      <c r="P439" s="36"/>
      <c r="Q439" s="36"/>
      <c r="R439" s="38"/>
      <c r="S439" s="36"/>
      <c r="T439" s="36"/>
      <c r="U439" s="36"/>
      <c r="V439" s="36"/>
      <c r="W439" s="36"/>
      <c r="X439" s="36"/>
      <c r="Y439" s="36"/>
      <c r="Z439" s="36"/>
      <c r="AA439" s="36"/>
    </row>
    <row r="440" spans="1:27" x14ac:dyDescent="0.25">
      <c r="A440" s="36"/>
      <c r="B440" s="36"/>
      <c r="C440" s="36"/>
      <c r="D440" s="36"/>
      <c r="E440" s="36"/>
      <c r="F440" s="36"/>
      <c r="G440" s="36"/>
      <c r="H440" s="36"/>
      <c r="I440" s="36"/>
      <c r="J440" s="36"/>
      <c r="K440" s="36"/>
      <c r="L440" s="36"/>
      <c r="M440" s="36"/>
      <c r="N440" s="36"/>
      <c r="O440" s="36"/>
      <c r="P440" s="36"/>
      <c r="Q440" s="36"/>
      <c r="R440" s="38"/>
      <c r="S440" s="36"/>
      <c r="T440" s="36"/>
      <c r="U440" s="36"/>
      <c r="V440" s="36"/>
      <c r="W440" s="36"/>
      <c r="X440" s="36"/>
      <c r="Y440" s="36"/>
      <c r="Z440" s="36"/>
      <c r="AA440" s="36"/>
    </row>
    <row r="441" spans="1:27" x14ac:dyDescent="0.25">
      <c r="A441" s="36"/>
      <c r="B441" s="36"/>
      <c r="C441" s="36"/>
      <c r="D441" s="36"/>
      <c r="E441" s="36"/>
      <c r="F441" s="36"/>
      <c r="G441" s="36"/>
      <c r="H441" s="36"/>
      <c r="I441" s="36"/>
      <c r="J441" s="36"/>
      <c r="K441" s="36"/>
      <c r="L441" s="36"/>
      <c r="M441" s="36"/>
      <c r="N441" s="36"/>
      <c r="O441" s="36"/>
      <c r="P441" s="36"/>
      <c r="Q441" s="36"/>
      <c r="R441" s="38"/>
      <c r="S441" s="36"/>
      <c r="T441" s="36"/>
      <c r="U441" s="36"/>
      <c r="V441" s="36"/>
      <c r="W441" s="36"/>
      <c r="X441" s="36"/>
      <c r="Y441" s="36"/>
      <c r="Z441" s="36"/>
      <c r="AA441" s="36"/>
    </row>
    <row r="442" spans="1:27" x14ac:dyDescent="0.25">
      <c r="A442" s="36"/>
      <c r="B442" s="36"/>
      <c r="C442" s="36"/>
      <c r="D442" s="36"/>
      <c r="E442" s="36"/>
      <c r="F442" s="36"/>
      <c r="G442" s="36"/>
      <c r="H442" s="36"/>
      <c r="I442" s="36"/>
      <c r="J442" s="36"/>
      <c r="K442" s="36"/>
      <c r="L442" s="36"/>
      <c r="M442" s="36"/>
      <c r="N442" s="36"/>
      <c r="O442" s="36"/>
      <c r="P442" s="36"/>
      <c r="Q442" s="36"/>
      <c r="R442" s="38"/>
      <c r="S442" s="36"/>
      <c r="T442" s="36"/>
      <c r="U442" s="36"/>
      <c r="V442" s="36"/>
      <c r="W442" s="36"/>
      <c r="X442" s="36"/>
      <c r="Y442" s="36"/>
      <c r="Z442" s="36"/>
      <c r="AA442" s="36"/>
    </row>
    <row r="443" spans="1:27" x14ac:dyDescent="0.25">
      <c r="A443" s="36"/>
      <c r="B443" s="36"/>
      <c r="C443" s="36"/>
      <c r="D443" s="36"/>
      <c r="E443" s="36"/>
      <c r="F443" s="36"/>
      <c r="G443" s="36"/>
      <c r="H443" s="36"/>
      <c r="I443" s="36"/>
      <c r="J443" s="36"/>
      <c r="K443" s="36"/>
      <c r="L443" s="36"/>
      <c r="M443" s="36"/>
      <c r="N443" s="36"/>
      <c r="O443" s="36"/>
      <c r="P443" s="36"/>
      <c r="Q443" s="36"/>
      <c r="R443" s="38"/>
      <c r="S443" s="36"/>
      <c r="T443" s="36"/>
      <c r="U443" s="36"/>
      <c r="V443" s="36"/>
      <c r="W443" s="36"/>
      <c r="X443" s="36"/>
      <c r="Y443" s="36"/>
      <c r="Z443" s="36"/>
      <c r="AA443" s="36"/>
    </row>
    <row r="444" spans="1:27" x14ac:dyDescent="0.25">
      <c r="A444" s="36"/>
      <c r="B444" s="36"/>
      <c r="C444" s="36"/>
      <c r="D444" s="36"/>
      <c r="E444" s="36"/>
      <c r="F444" s="36"/>
      <c r="G444" s="36"/>
      <c r="H444" s="36"/>
      <c r="I444" s="36"/>
      <c r="J444" s="36"/>
      <c r="K444" s="36"/>
      <c r="L444" s="36"/>
      <c r="M444" s="36"/>
      <c r="N444" s="36"/>
      <c r="O444" s="36"/>
      <c r="P444" s="36"/>
      <c r="Q444" s="36"/>
      <c r="R444" s="38"/>
      <c r="S444" s="36"/>
      <c r="T444" s="36"/>
      <c r="U444" s="36"/>
      <c r="V444" s="36"/>
      <c r="W444" s="36"/>
      <c r="X444" s="36"/>
      <c r="Y444" s="36"/>
      <c r="Z444" s="36"/>
      <c r="AA444" s="36"/>
    </row>
    <row r="445" spans="1:27" x14ac:dyDescent="0.25">
      <c r="A445" s="36"/>
      <c r="B445" s="36"/>
      <c r="C445" s="36"/>
      <c r="D445" s="36"/>
      <c r="E445" s="36"/>
      <c r="F445" s="36"/>
      <c r="G445" s="36"/>
      <c r="H445" s="36"/>
      <c r="I445" s="36"/>
      <c r="J445" s="36"/>
      <c r="K445" s="36"/>
      <c r="L445" s="36"/>
      <c r="M445" s="36"/>
      <c r="N445" s="36"/>
      <c r="O445" s="36"/>
      <c r="P445" s="36"/>
      <c r="Q445" s="36"/>
      <c r="R445" s="38"/>
      <c r="S445" s="36"/>
      <c r="T445" s="36"/>
      <c r="U445" s="36"/>
      <c r="V445" s="36"/>
      <c r="W445" s="36"/>
      <c r="X445" s="36"/>
      <c r="Y445" s="36"/>
      <c r="Z445" s="36"/>
      <c r="AA445" s="36"/>
    </row>
    <row r="446" spans="1:27" x14ac:dyDescent="0.25">
      <c r="A446" s="36"/>
      <c r="B446" s="36"/>
      <c r="C446" s="36"/>
      <c r="D446" s="36"/>
      <c r="E446" s="36"/>
      <c r="F446" s="36"/>
      <c r="G446" s="36"/>
      <c r="H446" s="36"/>
      <c r="I446" s="36"/>
      <c r="J446" s="36"/>
      <c r="K446" s="36"/>
      <c r="L446" s="36"/>
      <c r="M446" s="36"/>
      <c r="N446" s="36"/>
      <c r="O446" s="36"/>
      <c r="P446" s="36"/>
      <c r="Q446" s="36"/>
      <c r="R446" s="38"/>
      <c r="S446" s="36"/>
      <c r="T446" s="36"/>
      <c r="U446" s="36"/>
      <c r="V446" s="36"/>
      <c r="W446" s="36"/>
      <c r="X446" s="36"/>
      <c r="Y446" s="36"/>
      <c r="Z446" s="36"/>
      <c r="AA446" s="36"/>
    </row>
    <row r="447" spans="1:27" x14ac:dyDescent="0.25">
      <c r="A447" s="36"/>
      <c r="B447" s="36"/>
      <c r="C447" s="36"/>
      <c r="D447" s="36"/>
      <c r="E447" s="36"/>
      <c r="F447" s="36"/>
      <c r="G447" s="36"/>
      <c r="H447" s="36"/>
      <c r="I447" s="36"/>
      <c r="J447" s="36"/>
      <c r="K447" s="36"/>
      <c r="L447" s="36"/>
      <c r="M447" s="36"/>
      <c r="N447" s="36"/>
      <c r="O447" s="36"/>
      <c r="P447" s="36"/>
      <c r="Q447" s="36"/>
      <c r="R447" s="38"/>
      <c r="S447" s="36"/>
      <c r="T447" s="36"/>
      <c r="U447" s="36"/>
      <c r="V447" s="36"/>
      <c r="W447" s="36"/>
      <c r="X447" s="36"/>
      <c r="Y447" s="36"/>
      <c r="Z447" s="36"/>
      <c r="AA447" s="36"/>
    </row>
    <row r="448" spans="1:27" x14ac:dyDescent="0.25">
      <c r="A448" s="36"/>
      <c r="B448" s="36"/>
      <c r="C448" s="36"/>
      <c r="D448" s="36"/>
      <c r="E448" s="36"/>
      <c r="F448" s="36"/>
      <c r="G448" s="36"/>
      <c r="H448" s="36"/>
      <c r="I448" s="36"/>
      <c r="J448" s="36"/>
      <c r="K448" s="36"/>
      <c r="L448" s="36"/>
      <c r="M448" s="36"/>
      <c r="N448" s="36"/>
      <c r="O448" s="36"/>
      <c r="P448" s="36"/>
      <c r="Q448" s="36"/>
      <c r="R448" s="38"/>
      <c r="S448" s="36"/>
      <c r="T448" s="36"/>
      <c r="U448" s="36"/>
      <c r="V448" s="36"/>
      <c r="W448" s="36"/>
      <c r="X448" s="36"/>
      <c r="Y448" s="36"/>
      <c r="Z448" s="36"/>
      <c r="AA448" s="36"/>
    </row>
    <row r="449" spans="1:27" x14ac:dyDescent="0.25">
      <c r="A449" s="36"/>
      <c r="B449" s="36"/>
      <c r="C449" s="36"/>
      <c r="D449" s="36"/>
      <c r="E449" s="36"/>
      <c r="F449" s="36"/>
      <c r="G449" s="36"/>
      <c r="H449" s="36"/>
      <c r="I449" s="36"/>
      <c r="J449" s="36"/>
      <c r="K449" s="36"/>
      <c r="L449" s="36"/>
      <c r="M449" s="36"/>
      <c r="N449" s="36"/>
      <c r="O449" s="36"/>
      <c r="P449" s="36"/>
      <c r="Q449" s="36"/>
      <c r="R449" s="38"/>
      <c r="S449" s="36"/>
      <c r="T449" s="36"/>
      <c r="U449" s="36"/>
      <c r="V449" s="36"/>
      <c r="W449" s="36"/>
      <c r="X449" s="36"/>
      <c r="Y449" s="36"/>
      <c r="Z449" s="36"/>
      <c r="AA449" s="36"/>
    </row>
    <row r="450" spans="1:27" x14ac:dyDescent="0.25">
      <c r="A450" s="36"/>
      <c r="B450" s="36"/>
      <c r="C450" s="36"/>
      <c r="D450" s="36"/>
      <c r="E450" s="36"/>
      <c r="F450" s="36"/>
      <c r="G450" s="36"/>
      <c r="H450" s="36"/>
      <c r="I450" s="36"/>
      <c r="J450" s="36"/>
      <c r="K450" s="36"/>
      <c r="L450" s="36"/>
      <c r="M450" s="36"/>
      <c r="N450" s="36"/>
      <c r="O450" s="36"/>
      <c r="P450" s="36"/>
      <c r="Q450" s="36"/>
      <c r="R450" s="38"/>
      <c r="S450" s="36"/>
      <c r="T450" s="36"/>
      <c r="U450" s="36"/>
      <c r="V450" s="36"/>
      <c r="W450" s="36"/>
      <c r="X450" s="36"/>
      <c r="Y450" s="36"/>
      <c r="Z450" s="36"/>
      <c r="AA450" s="36"/>
    </row>
    <row r="451" spans="1:27" x14ac:dyDescent="0.25">
      <c r="A451" s="36"/>
      <c r="B451" s="36"/>
      <c r="C451" s="36"/>
      <c r="D451" s="36"/>
      <c r="E451" s="36"/>
      <c r="F451" s="36"/>
      <c r="G451" s="36"/>
      <c r="H451" s="36"/>
      <c r="I451" s="36"/>
      <c r="J451" s="36"/>
      <c r="K451" s="36"/>
      <c r="L451" s="36"/>
      <c r="M451" s="36"/>
      <c r="N451" s="36"/>
      <c r="O451" s="36"/>
      <c r="P451" s="36"/>
      <c r="Q451" s="36"/>
      <c r="R451" s="38"/>
      <c r="S451" s="36"/>
      <c r="T451" s="36"/>
      <c r="U451" s="36"/>
      <c r="V451" s="36"/>
      <c r="W451" s="36"/>
      <c r="X451" s="36"/>
      <c r="Y451" s="36"/>
      <c r="Z451" s="36"/>
      <c r="AA451" s="36"/>
    </row>
    <row r="452" spans="1:27" x14ac:dyDescent="0.25">
      <c r="A452" s="36"/>
      <c r="B452" s="36"/>
      <c r="C452" s="36"/>
      <c r="D452" s="36"/>
      <c r="E452" s="36"/>
      <c r="F452" s="36"/>
      <c r="G452" s="36"/>
      <c r="H452" s="36"/>
      <c r="I452" s="36"/>
      <c r="J452" s="36"/>
      <c r="K452" s="36"/>
      <c r="L452" s="36"/>
      <c r="M452" s="36"/>
      <c r="N452" s="36"/>
      <c r="O452" s="36"/>
      <c r="P452" s="36"/>
      <c r="Q452" s="36"/>
      <c r="R452" s="38"/>
      <c r="S452" s="36"/>
      <c r="T452" s="36"/>
      <c r="U452" s="36"/>
      <c r="V452" s="36"/>
      <c r="W452" s="36"/>
      <c r="X452" s="36"/>
      <c r="Y452" s="36"/>
      <c r="Z452" s="36"/>
      <c r="AA452" s="36"/>
    </row>
    <row r="453" spans="1:27" x14ac:dyDescent="0.25">
      <c r="A453" s="36"/>
      <c r="B453" s="36"/>
      <c r="C453" s="36"/>
      <c r="D453" s="36"/>
      <c r="E453" s="36"/>
      <c r="F453" s="36"/>
      <c r="G453" s="36"/>
      <c r="H453" s="36"/>
      <c r="I453" s="36"/>
      <c r="J453" s="36"/>
      <c r="K453" s="36"/>
      <c r="L453" s="36"/>
      <c r="M453" s="36"/>
      <c r="N453" s="36"/>
      <c r="O453" s="36"/>
      <c r="P453" s="36"/>
      <c r="Q453" s="36"/>
      <c r="R453" s="38"/>
      <c r="S453" s="36"/>
      <c r="T453" s="36"/>
      <c r="U453" s="36"/>
      <c r="V453" s="36"/>
      <c r="W453" s="36"/>
      <c r="X453" s="36"/>
      <c r="Y453" s="36"/>
      <c r="Z453" s="36"/>
      <c r="AA453" s="36"/>
    </row>
    <row r="454" spans="1:27" x14ac:dyDescent="0.25">
      <c r="A454" s="36"/>
      <c r="B454" s="36"/>
      <c r="C454" s="36"/>
      <c r="D454" s="36"/>
      <c r="E454" s="36"/>
      <c r="F454" s="36"/>
      <c r="G454" s="36"/>
      <c r="H454" s="36"/>
      <c r="I454" s="36"/>
      <c r="J454" s="36"/>
      <c r="K454" s="36"/>
      <c r="L454" s="36"/>
      <c r="M454" s="36"/>
      <c r="N454" s="36"/>
      <c r="O454" s="36"/>
      <c r="P454" s="36"/>
      <c r="Q454" s="36"/>
      <c r="R454" s="38"/>
      <c r="S454" s="36"/>
      <c r="T454" s="36"/>
      <c r="U454" s="36"/>
      <c r="V454" s="36"/>
      <c r="W454" s="36"/>
      <c r="X454" s="36"/>
      <c r="Y454" s="36"/>
      <c r="Z454" s="36"/>
      <c r="AA454" s="36"/>
    </row>
    <row r="455" spans="1:27" x14ac:dyDescent="0.25">
      <c r="A455" s="36"/>
      <c r="B455" s="36"/>
      <c r="C455" s="36"/>
      <c r="D455" s="36"/>
      <c r="E455" s="36"/>
      <c r="F455" s="36"/>
      <c r="G455" s="36"/>
      <c r="H455" s="36"/>
      <c r="I455" s="36"/>
      <c r="J455" s="36"/>
      <c r="K455" s="36"/>
      <c r="L455" s="36"/>
      <c r="M455" s="36"/>
      <c r="N455" s="36"/>
      <c r="O455" s="36"/>
      <c r="P455" s="36"/>
      <c r="Q455" s="36"/>
      <c r="R455" s="38"/>
      <c r="S455" s="36"/>
      <c r="T455" s="36"/>
      <c r="U455" s="36"/>
      <c r="V455" s="36"/>
      <c r="W455" s="36"/>
      <c r="X455" s="36"/>
      <c r="Y455" s="36"/>
      <c r="Z455" s="36"/>
      <c r="AA455" s="36"/>
    </row>
    <row r="456" spans="1:27" x14ac:dyDescent="0.25">
      <c r="A456" s="36"/>
      <c r="B456" s="36"/>
      <c r="C456" s="36"/>
      <c r="D456" s="36"/>
      <c r="E456" s="36"/>
      <c r="F456" s="36"/>
      <c r="G456" s="36"/>
      <c r="H456" s="36"/>
      <c r="I456" s="36"/>
      <c r="J456" s="36"/>
      <c r="K456" s="36"/>
      <c r="L456" s="36"/>
      <c r="M456" s="36"/>
      <c r="N456" s="36"/>
      <c r="O456" s="36"/>
      <c r="P456" s="36"/>
      <c r="Q456" s="36"/>
      <c r="R456" s="38"/>
      <c r="S456" s="36"/>
      <c r="T456" s="36"/>
      <c r="U456" s="36"/>
      <c r="V456" s="36"/>
      <c r="W456" s="36"/>
      <c r="X456" s="36"/>
      <c r="Y456" s="36"/>
      <c r="Z456" s="36"/>
      <c r="AA456" s="36"/>
    </row>
    <row r="457" spans="1:27" x14ac:dyDescent="0.25">
      <c r="A457" s="36"/>
      <c r="B457" s="36"/>
      <c r="C457" s="36"/>
      <c r="D457" s="36"/>
      <c r="E457" s="36"/>
      <c r="F457" s="36"/>
      <c r="G457" s="36"/>
      <c r="H457" s="36"/>
      <c r="I457" s="36"/>
      <c r="J457" s="36"/>
      <c r="K457" s="36"/>
      <c r="L457" s="36"/>
      <c r="M457" s="36"/>
      <c r="N457" s="36"/>
      <c r="O457" s="36"/>
      <c r="P457" s="36"/>
      <c r="Q457" s="36"/>
      <c r="R457" s="38"/>
      <c r="S457" s="36"/>
      <c r="T457" s="36"/>
      <c r="U457" s="36"/>
      <c r="V457" s="36"/>
      <c r="W457" s="36"/>
      <c r="X457" s="36"/>
      <c r="Y457" s="36"/>
      <c r="Z457" s="36"/>
      <c r="AA457" s="36"/>
    </row>
    <row r="458" spans="1:27" x14ac:dyDescent="0.25">
      <c r="A458" s="36"/>
      <c r="B458" s="36"/>
      <c r="C458" s="36"/>
      <c r="D458" s="36"/>
      <c r="E458" s="36"/>
      <c r="F458" s="36"/>
      <c r="G458" s="36"/>
      <c r="H458" s="36"/>
      <c r="I458" s="36"/>
      <c r="J458" s="36"/>
      <c r="K458" s="36"/>
      <c r="L458" s="36"/>
      <c r="M458" s="36"/>
      <c r="N458" s="36"/>
      <c r="O458" s="36"/>
      <c r="P458" s="36"/>
      <c r="Q458" s="36"/>
      <c r="R458" s="38"/>
      <c r="S458" s="36"/>
      <c r="T458" s="36"/>
      <c r="U458" s="36"/>
      <c r="V458" s="36"/>
      <c r="W458" s="36"/>
      <c r="X458" s="36"/>
      <c r="Y458" s="36"/>
      <c r="Z458" s="36"/>
      <c r="AA458" s="36"/>
    </row>
    <row r="459" spans="1:27" x14ac:dyDescent="0.25">
      <c r="A459" s="36"/>
      <c r="B459" s="36"/>
      <c r="C459" s="36"/>
      <c r="D459" s="36"/>
      <c r="E459" s="36"/>
      <c r="F459" s="36"/>
      <c r="G459" s="36"/>
      <c r="H459" s="36"/>
      <c r="I459" s="36"/>
      <c r="J459" s="36"/>
      <c r="K459" s="36"/>
      <c r="L459" s="36"/>
      <c r="M459" s="36"/>
      <c r="N459" s="36"/>
      <c r="O459" s="36"/>
      <c r="P459" s="36"/>
      <c r="Q459" s="36"/>
      <c r="R459" s="38"/>
      <c r="S459" s="36"/>
      <c r="T459" s="36"/>
      <c r="U459" s="36"/>
      <c r="V459" s="36"/>
      <c r="W459" s="36"/>
      <c r="X459" s="36"/>
      <c r="Y459" s="36"/>
      <c r="Z459" s="36"/>
      <c r="AA459" s="36"/>
    </row>
    <row r="460" spans="1:27" x14ac:dyDescent="0.25">
      <c r="A460" s="36"/>
      <c r="B460" s="36"/>
      <c r="C460" s="36"/>
      <c r="D460" s="36"/>
      <c r="E460" s="36"/>
      <c r="F460" s="36"/>
      <c r="G460" s="36"/>
      <c r="H460" s="36"/>
      <c r="I460" s="36"/>
      <c r="J460" s="36"/>
      <c r="K460" s="36"/>
      <c r="L460" s="36"/>
      <c r="M460" s="36"/>
      <c r="N460" s="36"/>
      <c r="O460" s="36"/>
      <c r="P460" s="36"/>
      <c r="Q460" s="36"/>
      <c r="R460" s="38"/>
      <c r="S460" s="36"/>
      <c r="T460" s="36"/>
      <c r="U460" s="36"/>
      <c r="V460" s="36"/>
      <c r="W460" s="36"/>
      <c r="X460" s="36"/>
      <c r="Y460" s="36"/>
      <c r="Z460" s="36"/>
      <c r="AA460" s="36"/>
    </row>
    <row r="461" spans="1:27" x14ac:dyDescent="0.25">
      <c r="A461" s="36"/>
      <c r="B461" s="36"/>
      <c r="C461" s="36"/>
      <c r="D461" s="36"/>
      <c r="E461" s="36"/>
      <c r="F461" s="36"/>
      <c r="G461" s="36"/>
      <c r="H461" s="36"/>
      <c r="I461" s="36"/>
      <c r="J461" s="36"/>
      <c r="K461" s="36"/>
      <c r="L461" s="36"/>
      <c r="M461" s="36"/>
      <c r="N461" s="36"/>
      <c r="O461" s="36"/>
      <c r="P461" s="36"/>
      <c r="Q461" s="36"/>
      <c r="R461" s="38"/>
      <c r="S461" s="36"/>
      <c r="T461" s="36"/>
      <c r="U461" s="36"/>
      <c r="V461" s="36"/>
      <c r="W461" s="36"/>
      <c r="X461" s="36"/>
      <c r="Y461" s="36"/>
      <c r="Z461" s="36"/>
      <c r="AA461" s="36"/>
    </row>
    <row r="462" spans="1:27" x14ac:dyDescent="0.25">
      <c r="A462" s="36"/>
      <c r="B462" s="36"/>
      <c r="C462" s="36"/>
      <c r="D462" s="36"/>
      <c r="E462" s="36"/>
      <c r="F462" s="36"/>
      <c r="G462" s="36"/>
      <c r="H462" s="36"/>
      <c r="I462" s="36"/>
      <c r="J462" s="36"/>
      <c r="K462" s="36"/>
      <c r="L462" s="36"/>
      <c r="M462" s="36"/>
      <c r="N462" s="36"/>
      <c r="O462" s="36"/>
      <c r="P462" s="36"/>
      <c r="Q462" s="36"/>
      <c r="R462" s="38"/>
      <c r="S462" s="36"/>
      <c r="T462" s="36"/>
      <c r="U462" s="36"/>
      <c r="V462" s="36"/>
      <c r="W462" s="36"/>
      <c r="X462" s="36"/>
      <c r="Y462" s="36"/>
      <c r="Z462" s="36"/>
      <c r="AA462" s="36"/>
    </row>
    <row r="463" spans="1:27" x14ac:dyDescent="0.25">
      <c r="A463" s="36"/>
      <c r="B463" s="36"/>
      <c r="C463" s="36"/>
      <c r="D463" s="36"/>
      <c r="E463" s="36"/>
      <c r="F463" s="36"/>
      <c r="G463" s="36"/>
      <c r="H463" s="36"/>
      <c r="I463" s="36"/>
      <c r="J463" s="36"/>
      <c r="K463" s="36"/>
      <c r="L463" s="36"/>
      <c r="M463" s="36"/>
      <c r="N463" s="36"/>
      <c r="O463" s="36"/>
      <c r="P463" s="36"/>
      <c r="Q463" s="36"/>
      <c r="R463" s="38"/>
      <c r="S463" s="36"/>
      <c r="T463" s="36"/>
      <c r="U463" s="36"/>
      <c r="V463" s="36"/>
      <c r="W463" s="36"/>
      <c r="X463" s="36"/>
      <c r="Y463" s="36"/>
      <c r="Z463" s="36"/>
      <c r="AA463" s="36"/>
    </row>
    <row r="464" spans="1:27" x14ac:dyDescent="0.25">
      <c r="A464" s="36"/>
      <c r="B464" s="36"/>
      <c r="C464" s="36"/>
      <c r="D464" s="36"/>
      <c r="E464" s="36"/>
      <c r="F464" s="36"/>
      <c r="G464" s="36"/>
      <c r="H464" s="36"/>
      <c r="I464" s="36"/>
      <c r="J464" s="36"/>
      <c r="K464" s="36"/>
      <c r="L464" s="36"/>
      <c r="M464" s="36"/>
      <c r="N464" s="36"/>
      <c r="O464" s="36"/>
      <c r="P464" s="36"/>
      <c r="Q464" s="36"/>
      <c r="R464" s="38"/>
      <c r="S464" s="36"/>
      <c r="T464" s="36"/>
      <c r="U464" s="36"/>
      <c r="V464" s="36"/>
      <c r="W464" s="36"/>
      <c r="X464" s="36"/>
      <c r="Y464" s="36"/>
      <c r="Z464" s="36"/>
      <c r="AA464" s="36"/>
    </row>
    <row r="465" spans="1:27" x14ac:dyDescent="0.25">
      <c r="A465" s="36"/>
      <c r="B465" s="36"/>
      <c r="C465" s="36"/>
      <c r="D465" s="36"/>
      <c r="E465" s="36"/>
      <c r="F465" s="36"/>
      <c r="G465" s="36"/>
      <c r="H465" s="36"/>
      <c r="I465" s="36"/>
      <c r="J465" s="36"/>
      <c r="K465" s="36"/>
      <c r="L465" s="36"/>
      <c r="M465" s="36"/>
      <c r="N465" s="36"/>
      <c r="O465" s="36"/>
      <c r="P465" s="36"/>
      <c r="Q465" s="36"/>
      <c r="R465" s="38"/>
      <c r="S465" s="36"/>
      <c r="T465" s="36"/>
      <c r="U465" s="36"/>
      <c r="V465" s="36"/>
      <c r="W465" s="36"/>
      <c r="X465" s="36"/>
      <c r="Y465" s="36"/>
      <c r="Z465" s="36"/>
      <c r="AA465" s="36"/>
    </row>
    <row r="466" spans="1:27" x14ac:dyDescent="0.25">
      <c r="A466" s="36"/>
      <c r="B466" s="36"/>
      <c r="C466" s="36"/>
      <c r="D466" s="36"/>
      <c r="E466" s="36"/>
      <c r="F466" s="36"/>
      <c r="G466" s="36"/>
      <c r="H466" s="36"/>
      <c r="I466" s="36"/>
      <c r="J466" s="36"/>
      <c r="K466" s="36"/>
      <c r="L466" s="36"/>
      <c r="M466" s="36"/>
      <c r="N466" s="36"/>
      <c r="O466" s="36"/>
      <c r="P466" s="36"/>
      <c r="Q466" s="36"/>
      <c r="R466" s="38"/>
      <c r="S466" s="36"/>
      <c r="T466" s="36"/>
      <c r="U466" s="36"/>
      <c r="V466" s="36"/>
      <c r="W466" s="36"/>
      <c r="X466" s="36"/>
      <c r="Y466" s="36"/>
      <c r="Z466" s="36"/>
      <c r="AA466" s="36"/>
    </row>
    <row r="467" spans="1:27" x14ac:dyDescent="0.25">
      <c r="A467" s="36"/>
      <c r="B467" s="36"/>
      <c r="C467" s="36"/>
      <c r="D467" s="36"/>
      <c r="E467" s="36"/>
      <c r="F467" s="36"/>
      <c r="G467" s="36"/>
      <c r="H467" s="36"/>
      <c r="I467" s="36"/>
      <c r="J467" s="36"/>
      <c r="K467" s="36"/>
      <c r="L467" s="36"/>
      <c r="M467" s="36"/>
      <c r="N467" s="36"/>
      <c r="O467" s="36"/>
      <c r="P467" s="36"/>
      <c r="Q467" s="36"/>
      <c r="R467" s="38"/>
      <c r="S467" s="36"/>
      <c r="T467" s="36"/>
      <c r="U467" s="36"/>
      <c r="V467" s="36"/>
      <c r="W467" s="36"/>
      <c r="X467" s="36"/>
      <c r="Y467" s="36"/>
      <c r="Z467" s="36"/>
      <c r="AA467" s="36"/>
    </row>
    <row r="468" spans="1:27" x14ac:dyDescent="0.25">
      <c r="A468" s="36"/>
      <c r="B468" s="36"/>
      <c r="C468" s="36"/>
      <c r="D468" s="36"/>
      <c r="E468" s="36"/>
      <c r="F468" s="36"/>
      <c r="G468" s="36"/>
      <c r="H468" s="36"/>
      <c r="I468" s="36"/>
      <c r="J468" s="36"/>
      <c r="K468" s="36"/>
      <c r="L468" s="36"/>
      <c r="M468" s="36"/>
      <c r="N468" s="36"/>
      <c r="O468" s="36"/>
      <c r="P468" s="36"/>
      <c r="Q468" s="36"/>
      <c r="R468" s="38"/>
      <c r="S468" s="36"/>
      <c r="T468" s="36"/>
      <c r="U468" s="36"/>
      <c r="V468" s="36"/>
      <c r="W468" s="36"/>
      <c r="X468" s="36"/>
      <c r="Y468" s="36"/>
      <c r="Z468" s="36"/>
      <c r="AA468" s="36"/>
    </row>
    <row r="469" spans="1:27" x14ac:dyDescent="0.25">
      <c r="A469" s="36"/>
      <c r="B469" s="36"/>
      <c r="C469" s="36"/>
      <c r="D469" s="36"/>
      <c r="E469" s="36"/>
      <c r="F469" s="36"/>
      <c r="G469" s="36"/>
      <c r="H469" s="36"/>
      <c r="I469" s="36"/>
      <c r="J469" s="36"/>
      <c r="K469" s="36"/>
      <c r="L469" s="36"/>
      <c r="M469" s="36"/>
      <c r="N469" s="36"/>
      <c r="O469" s="36"/>
      <c r="P469" s="36"/>
      <c r="Q469" s="36"/>
      <c r="R469" s="38"/>
      <c r="S469" s="36"/>
      <c r="T469" s="36"/>
      <c r="U469" s="36"/>
      <c r="V469" s="36"/>
      <c r="W469" s="36"/>
      <c r="X469" s="36"/>
      <c r="Y469" s="36"/>
      <c r="Z469" s="36"/>
      <c r="AA469" s="36"/>
    </row>
    <row r="470" spans="1:27" x14ac:dyDescent="0.25">
      <c r="A470" s="36"/>
      <c r="B470" s="36"/>
      <c r="C470" s="36"/>
      <c r="D470" s="36"/>
      <c r="E470" s="36"/>
      <c r="F470" s="36"/>
      <c r="G470" s="36"/>
      <c r="H470" s="36"/>
      <c r="I470" s="36"/>
      <c r="J470" s="36"/>
      <c r="K470" s="36"/>
      <c r="L470" s="36"/>
      <c r="M470" s="36"/>
      <c r="N470" s="36"/>
      <c r="O470" s="36"/>
      <c r="P470" s="36"/>
      <c r="Q470" s="36"/>
      <c r="R470" s="38"/>
      <c r="S470" s="36"/>
      <c r="T470" s="36"/>
      <c r="U470" s="36"/>
      <c r="V470" s="36"/>
      <c r="W470" s="36"/>
      <c r="X470" s="36"/>
      <c r="Y470" s="36"/>
      <c r="Z470" s="36"/>
      <c r="AA470" s="36"/>
    </row>
    <row r="471" spans="1:27" x14ac:dyDescent="0.25">
      <c r="A471" s="36"/>
      <c r="B471" s="36"/>
      <c r="C471" s="36"/>
      <c r="D471" s="36"/>
      <c r="E471" s="36"/>
      <c r="F471" s="36"/>
      <c r="G471" s="36"/>
      <c r="H471" s="36"/>
      <c r="I471" s="36"/>
      <c r="J471" s="36"/>
      <c r="K471" s="36"/>
      <c r="L471" s="36"/>
      <c r="M471" s="36"/>
      <c r="N471" s="36"/>
      <c r="O471" s="36"/>
      <c r="P471" s="36"/>
      <c r="Q471" s="36"/>
      <c r="R471" s="38"/>
      <c r="S471" s="36"/>
      <c r="T471" s="36"/>
      <c r="U471" s="36"/>
      <c r="V471" s="36"/>
      <c r="W471" s="36"/>
      <c r="X471" s="36"/>
      <c r="Y471" s="36"/>
      <c r="Z471" s="36"/>
      <c r="AA471" s="36"/>
    </row>
    <row r="472" spans="1:27" x14ac:dyDescent="0.25">
      <c r="A472" s="36"/>
      <c r="B472" s="36"/>
      <c r="C472" s="36"/>
      <c r="D472" s="36"/>
      <c r="E472" s="36"/>
      <c r="F472" s="36"/>
      <c r="G472" s="36"/>
      <c r="H472" s="36"/>
      <c r="I472" s="36"/>
      <c r="J472" s="36"/>
      <c r="K472" s="36"/>
      <c r="L472" s="36"/>
      <c r="M472" s="36"/>
      <c r="N472" s="36"/>
      <c r="O472" s="36"/>
      <c r="P472" s="36"/>
      <c r="Q472" s="36"/>
      <c r="R472" s="38"/>
      <c r="S472" s="36"/>
      <c r="T472" s="36"/>
      <c r="U472" s="36"/>
      <c r="V472" s="36"/>
      <c r="W472" s="36"/>
      <c r="X472" s="36"/>
      <c r="Y472" s="36"/>
      <c r="Z472" s="36"/>
      <c r="AA472" s="36"/>
    </row>
    <row r="473" spans="1:27" x14ac:dyDescent="0.25">
      <c r="A473" s="36"/>
      <c r="B473" s="36"/>
      <c r="C473" s="36"/>
      <c r="D473" s="36"/>
      <c r="E473" s="36"/>
      <c r="F473" s="36"/>
      <c r="G473" s="36"/>
      <c r="H473" s="36"/>
      <c r="I473" s="36"/>
      <c r="J473" s="36"/>
      <c r="K473" s="36"/>
      <c r="L473" s="36"/>
      <c r="M473" s="36"/>
      <c r="N473" s="36"/>
      <c r="O473" s="36"/>
      <c r="P473" s="36"/>
      <c r="Q473" s="36"/>
      <c r="R473" s="38"/>
      <c r="S473" s="36"/>
      <c r="T473" s="36"/>
      <c r="U473" s="36"/>
      <c r="V473" s="36"/>
      <c r="W473" s="36"/>
      <c r="X473" s="36"/>
      <c r="Y473" s="36"/>
      <c r="Z473" s="36"/>
      <c r="AA473" s="36"/>
    </row>
    <row r="474" spans="1:27" x14ac:dyDescent="0.25">
      <c r="A474" s="36"/>
      <c r="B474" s="36"/>
      <c r="C474" s="36"/>
      <c r="D474" s="36"/>
      <c r="E474" s="36"/>
      <c r="F474" s="36"/>
      <c r="G474" s="36"/>
      <c r="H474" s="36"/>
      <c r="I474" s="36"/>
      <c r="J474" s="36"/>
      <c r="K474" s="36"/>
      <c r="L474" s="36"/>
      <c r="M474" s="36"/>
      <c r="N474" s="36"/>
      <c r="O474" s="36"/>
      <c r="P474" s="36"/>
      <c r="Q474" s="36"/>
      <c r="R474" s="38"/>
      <c r="S474" s="36"/>
      <c r="T474" s="36"/>
      <c r="U474" s="36"/>
      <c r="V474" s="36"/>
      <c r="W474" s="36"/>
      <c r="X474" s="36"/>
      <c r="Y474" s="36"/>
      <c r="Z474" s="36"/>
      <c r="AA474" s="36"/>
    </row>
    <row r="475" spans="1:27" x14ac:dyDescent="0.25">
      <c r="A475" s="36"/>
      <c r="B475" s="36"/>
      <c r="C475" s="36"/>
      <c r="D475" s="36"/>
      <c r="E475" s="36"/>
      <c r="F475" s="36"/>
      <c r="G475" s="36"/>
      <c r="H475" s="36"/>
      <c r="I475" s="36"/>
      <c r="J475" s="36"/>
      <c r="K475" s="36"/>
      <c r="L475" s="36"/>
      <c r="M475" s="36"/>
      <c r="N475" s="36"/>
      <c r="O475" s="36"/>
      <c r="P475" s="36"/>
      <c r="Q475" s="36"/>
      <c r="R475" s="38"/>
      <c r="S475" s="36"/>
      <c r="T475" s="36"/>
      <c r="U475" s="36"/>
      <c r="V475" s="36"/>
      <c r="W475" s="36"/>
      <c r="X475" s="36"/>
      <c r="Y475" s="36"/>
      <c r="Z475" s="36"/>
      <c r="AA475" s="36"/>
    </row>
    <row r="476" spans="1:27" x14ac:dyDescent="0.25">
      <c r="A476" s="36"/>
      <c r="B476" s="36"/>
      <c r="C476" s="36"/>
      <c r="D476" s="36"/>
      <c r="E476" s="36"/>
      <c r="F476" s="36"/>
      <c r="G476" s="36"/>
      <c r="H476" s="36"/>
      <c r="I476" s="36"/>
      <c r="J476" s="36"/>
      <c r="K476" s="36"/>
      <c r="L476" s="36"/>
      <c r="M476" s="36"/>
      <c r="N476" s="36"/>
      <c r="O476" s="36"/>
      <c r="P476" s="36"/>
      <c r="Q476" s="36"/>
      <c r="R476" s="38"/>
      <c r="S476" s="36"/>
      <c r="T476" s="36"/>
      <c r="U476" s="36"/>
      <c r="V476" s="36"/>
      <c r="W476" s="36"/>
      <c r="X476" s="36"/>
      <c r="Y476" s="36"/>
      <c r="Z476" s="36"/>
      <c r="AA476" s="36"/>
    </row>
    <row r="477" spans="1:27" x14ac:dyDescent="0.25">
      <c r="A477" s="36"/>
      <c r="B477" s="36"/>
      <c r="C477" s="36"/>
      <c r="D477" s="36"/>
      <c r="E477" s="36"/>
      <c r="F477" s="36"/>
      <c r="G477" s="36"/>
      <c r="H477" s="36"/>
      <c r="I477" s="36"/>
      <c r="J477" s="36"/>
      <c r="K477" s="36"/>
      <c r="L477" s="36"/>
      <c r="M477" s="36"/>
      <c r="N477" s="36"/>
      <c r="O477" s="36"/>
      <c r="P477" s="36"/>
      <c r="Q477" s="36"/>
      <c r="R477" s="38"/>
      <c r="S477" s="36"/>
      <c r="T477" s="36"/>
      <c r="U477" s="36"/>
      <c r="V477" s="36"/>
      <c r="W477" s="36"/>
      <c r="X477" s="36"/>
      <c r="Y477" s="36"/>
      <c r="Z477" s="36"/>
      <c r="AA477" s="36"/>
    </row>
    <row r="478" spans="1:27" x14ac:dyDescent="0.25">
      <c r="A478" s="36"/>
      <c r="B478" s="36"/>
      <c r="C478" s="36"/>
      <c r="D478" s="36"/>
      <c r="E478" s="36"/>
      <c r="F478" s="36"/>
      <c r="G478" s="36"/>
      <c r="H478" s="36"/>
      <c r="I478" s="36"/>
      <c r="J478" s="36"/>
      <c r="K478" s="36"/>
      <c r="L478" s="36"/>
      <c r="M478" s="36"/>
      <c r="N478" s="36"/>
      <c r="O478" s="36"/>
      <c r="P478" s="36"/>
      <c r="Q478" s="36"/>
      <c r="R478" s="38"/>
      <c r="S478" s="36"/>
      <c r="T478" s="36"/>
      <c r="U478" s="36"/>
      <c r="V478" s="36"/>
      <c r="W478" s="36"/>
      <c r="X478" s="36"/>
      <c r="Y478" s="36"/>
      <c r="Z478" s="36"/>
      <c r="AA478" s="36"/>
    </row>
    <row r="479" spans="1:27" x14ac:dyDescent="0.25">
      <c r="A479" s="36"/>
      <c r="B479" s="36"/>
      <c r="C479" s="36"/>
      <c r="D479" s="36"/>
      <c r="E479" s="36"/>
      <c r="F479" s="36"/>
      <c r="G479" s="36"/>
      <c r="H479" s="36"/>
      <c r="I479" s="36"/>
      <c r="J479" s="36"/>
      <c r="K479" s="36"/>
      <c r="L479" s="36"/>
      <c r="M479" s="36"/>
      <c r="N479" s="36"/>
      <c r="O479" s="36"/>
      <c r="P479" s="36"/>
      <c r="Q479" s="36"/>
      <c r="R479" s="38"/>
      <c r="S479" s="36"/>
      <c r="T479" s="36"/>
      <c r="U479" s="36"/>
      <c r="V479" s="36"/>
      <c r="W479" s="36"/>
      <c r="X479" s="36"/>
      <c r="Y479" s="36"/>
      <c r="Z479" s="36"/>
      <c r="AA479" s="36"/>
    </row>
    <row r="480" spans="1:27" x14ac:dyDescent="0.25">
      <c r="A480" s="36"/>
      <c r="B480" s="36"/>
      <c r="C480" s="36"/>
      <c r="D480" s="36"/>
      <c r="E480" s="36"/>
      <c r="F480" s="36"/>
      <c r="G480" s="36"/>
      <c r="H480" s="36"/>
      <c r="I480" s="36"/>
      <c r="J480" s="36"/>
      <c r="K480" s="36"/>
      <c r="L480" s="36"/>
      <c r="M480" s="36"/>
      <c r="N480" s="36"/>
      <c r="O480" s="36"/>
      <c r="P480" s="36"/>
      <c r="Q480" s="36"/>
      <c r="R480" s="38"/>
      <c r="S480" s="36"/>
      <c r="T480" s="36"/>
      <c r="U480" s="36"/>
      <c r="V480" s="36"/>
      <c r="W480" s="36"/>
      <c r="X480" s="36"/>
      <c r="Y480" s="36"/>
      <c r="Z480" s="36"/>
      <c r="AA480" s="36"/>
    </row>
    <row r="481" spans="1:27" x14ac:dyDescent="0.25">
      <c r="A481" s="36"/>
      <c r="B481" s="36"/>
      <c r="C481" s="36"/>
      <c r="D481" s="36"/>
      <c r="E481" s="36"/>
      <c r="F481" s="36"/>
      <c r="G481" s="36"/>
      <c r="H481" s="36"/>
      <c r="I481" s="36"/>
      <c r="J481" s="36"/>
      <c r="K481" s="36"/>
      <c r="L481" s="36"/>
      <c r="M481" s="36"/>
      <c r="N481" s="36"/>
      <c r="O481" s="36"/>
      <c r="P481" s="36"/>
      <c r="Q481" s="36"/>
      <c r="R481" s="38"/>
      <c r="S481" s="36"/>
      <c r="T481" s="36"/>
      <c r="U481" s="36"/>
      <c r="V481" s="36"/>
      <c r="W481" s="36"/>
      <c r="X481" s="36"/>
      <c r="Y481" s="36"/>
      <c r="Z481" s="36"/>
      <c r="AA481" s="36"/>
    </row>
    <row r="482" spans="1:27" x14ac:dyDescent="0.25">
      <c r="A482" s="36"/>
      <c r="B482" s="36"/>
      <c r="C482" s="36"/>
      <c r="D482" s="36"/>
      <c r="E482" s="36"/>
      <c r="F482" s="36"/>
      <c r="G482" s="36"/>
      <c r="H482" s="36"/>
      <c r="I482" s="36"/>
      <c r="J482" s="36"/>
      <c r="K482" s="36"/>
      <c r="L482" s="36"/>
      <c r="M482" s="36"/>
      <c r="N482" s="36"/>
      <c r="O482" s="36"/>
      <c r="P482" s="36"/>
      <c r="Q482" s="36"/>
      <c r="R482" s="38"/>
      <c r="S482" s="36"/>
      <c r="T482" s="36"/>
      <c r="U482" s="36"/>
      <c r="V482" s="36"/>
      <c r="W482" s="36"/>
      <c r="X482" s="36"/>
      <c r="Y482" s="36"/>
      <c r="Z482" s="36"/>
      <c r="AA482" s="36"/>
    </row>
    <row r="483" spans="1:27" x14ac:dyDescent="0.25">
      <c r="A483" s="36"/>
      <c r="B483" s="36"/>
      <c r="C483" s="36"/>
      <c r="D483" s="36"/>
      <c r="E483" s="36"/>
      <c r="F483" s="36"/>
      <c r="G483" s="36"/>
      <c r="H483" s="36"/>
      <c r="I483" s="36"/>
      <c r="J483" s="36"/>
      <c r="K483" s="36"/>
      <c r="L483" s="36"/>
      <c r="M483" s="36"/>
      <c r="N483" s="36"/>
      <c r="O483" s="36"/>
      <c r="P483" s="36"/>
      <c r="Q483" s="36"/>
      <c r="R483" s="38"/>
      <c r="S483" s="36"/>
      <c r="T483" s="36"/>
      <c r="U483" s="36"/>
      <c r="V483" s="36"/>
      <c r="W483" s="36"/>
      <c r="X483" s="36"/>
      <c r="Y483" s="36"/>
      <c r="Z483" s="36"/>
      <c r="AA483" s="36"/>
    </row>
    <row r="484" spans="1:27" x14ac:dyDescent="0.25">
      <c r="A484" s="36"/>
      <c r="B484" s="36"/>
      <c r="C484" s="36"/>
      <c r="D484" s="36"/>
      <c r="E484" s="36"/>
      <c r="F484" s="36"/>
      <c r="G484" s="36"/>
      <c r="H484" s="36"/>
      <c r="I484" s="36"/>
      <c r="J484" s="36"/>
      <c r="K484" s="36"/>
      <c r="L484" s="36"/>
      <c r="M484" s="36"/>
      <c r="N484" s="36"/>
      <c r="O484" s="36"/>
      <c r="P484" s="36"/>
      <c r="Q484" s="36"/>
      <c r="R484" s="38"/>
      <c r="S484" s="36"/>
      <c r="T484" s="36"/>
      <c r="U484" s="36"/>
      <c r="V484" s="36"/>
      <c r="W484" s="36"/>
      <c r="X484" s="36"/>
      <c r="Y484" s="36"/>
      <c r="Z484" s="36"/>
      <c r="AA484" s="36"/>
    </row>
    <row r="485" spans="1:27" x14ac:dyDescent="0.25">
      <c r="A485" s="36"/>
      <c r="B485" s="36"/>
      <c r="C485" s="36"/>
      <c r="D485" s="36"/>
      <c r="E485" s="36"/>
      <c r="F485" s="36"/>
      <c r="G485" s="36"/>
      <c r="H485" s="36"/>
      <c r="I485" s="36"/>
      <c r="J485" s="36"/>
      <c r="K485" s="36"/>
      <c r="L485" s="36"/>
      <c r="M485" s="36"/>
      <c r="N485" s="36"/>
      <c r="O485" s="36"/>
      <c r="P485" s="36"/>
      <c r="Q485" s="36"/>
      <c r="R485" s="38"/>
      <c r="S485" s="36"/>
      <c r="T485" s="36"/>
      <c r="U485" s="36"/>
      <c r="V485" s="36"/>
      <c r="W485" s="36"/>
      <c r="X485" s="36"/>
      <c r="Y485" s="36"/>
      <c r="Z485" s="36"/>
      <c r="AA485" s="36"/>
    </row>
    <row r="486" spans="1:27" x14ac:dyDescent="0.25">
      <c r="A486" s="36"/>
      <c r="B486" s="36"/>
      <c r="C486" s="36"/>
      <c r="D486" s="36"/>
      <c r="E486" s="36"/>
      <c r="F486" s="36"/>
      <c r="G486" s="36"/>
      <c r="H486" s="36"/>
      <c r="I486" s="36"/>
      <c r="J486" s="36"/>
      <c r="K486" s="36"/>
      <c r="L486" s="36"/>
      <c r="M486" s="36"/>
      <c r="N486" s="36"/>
      <c r="O486" s="36"/>
      <c r="P486" s="36"/>
      <c r="Q486" s="36"/>
      <c r="R486" s="38"/>
      <c r="S486" s="36"/>
      <c r="T486" s="36"/>
      <c r="U486" s="36"/>
      <c r="V486" s="36"/>
      <c r="W486" s="36"/>
      <c r="X486" s="36"/>
      <c r="Y486" s="36"/>
      <c r="Z486" s="36"/>
      <c r="AA486" s="36"/>
    </row>
    <row r="487" spans="1:27" x14ac:dyDescent="0.25">
      <c r="A487" s="36"/>
      <c r="B487" s="36"/>
      <c r="C487" s="36"/>
      <c r="D487" s="36"/>
      <c r="E487" s="36"/>
      <c r="F487" s="36"/>
      <c r="G487" s="36"/>
      <c r="H487" s="36"/>
      <c r="I487" s="36"/>
      <c r="J487" s="36"/>
      <c r="K487" s="36"/>
      <c r="L487" s="36"/>
      <c r="M487" s="36"/>
      <c r="N487" s="36"/>
      <c r="O487" s="36"/>
      <c r="P487" s="36"/>
      <c r="Q487" s="36"/>
      <c r="R487" s="38"/>
      <c r="S487" s="36"/>
      <c r="T487" s="36"/>
      <c r="U487" s="36"/>
      <c r="V487" s="36"/>
      <c r="W487" s="36"/>
      <c r="X487" s="36"/>
      <c r="Y487" s="36"/>
      <c r="Z487" s="36"/>
      <c r="AA487" s="36"/>
    </row>
    <row r="488" spans="1:27" x14ac:dyDescent="0.25">
      <c r="A488" s="36"/>
      <c r="B488" s="36"/>
      <c r="C488" s="36"/>
      <c r="D488" s="36"/>
      <c r="E488" s="36"/>
      <c r="F488" s="36"/>
      <c r="G488" s="36"/>
      <c r="H488" s="36"/>
      <c r="I488" s="36"/>
      <c r="J488" s="36"/>
      <c r="K488" s="36"/>
      <c r="L488" s="36"/>
      <c r="M488" s="36"/>
      <c r="N488" s="36"/>
      <c r="O488" s="36"/>
      <c r="P488" s="36"/>
      <c r="Q488" s="36"/>
      <c r="R488" s="38"/>
      <c r="S488" s="36"/>
      <c r="T488" s="36"/>
      <c r="U488" s="36"/>
      <c r="V488" s="36"/>
      <c r="W488" s="36"/>
      <c r="X488" s="36"/>
      <c r="Y488" s="36"/>
      <c r="Z488" s="36"/>
      <c r="AA488" s="36"/>
    </row>
    <row r="489" spans="1:27" x14ac:dyDescent="0.25">
      <c r="A489" s="36"/>
      <c r="B489" s="36"/>
      <c r="C489" s="36"/>
      <c r="D489" s="36"/>
      <c r="E489" s="36"/>
      <c r="F489" s="36"/>
      <c r="G489" s="36"/>
      <c r="H489" s="36"/>
      <c r="I489" s="36"/>
      <c r="J489" s="36"/>
      <c r="K489" s="36"/>
      <c r="L489" s="36"/>
      <c r="M489" s="36"/>
      <c r="N489" s="36"/>
      <c r="O489" s="36"/>
      <c r="P489" s="36"/>
      <c r="Q489" s="36"/>
      <c r="R489" s="38"/>
      <c r="S489" s="36"/>
      <c r="T489" s="36"/>
      <c r="U489" s="36"/>
      <c r="V489" s="36"/>
      <c r="W489" s="36"/>
      <c r="X489" s="36"/>
      <c r="Y489" s="36"/>
      <c r="Z489" s="36"/>
      <c r="AA489" s="36"/>
    </row>
    <row r="490" spans="1:27" x14ac:dyDescent="0.25">
      <c r="A490" s="36"/>
      <c r="B490" s="36"/>
      <c r="C490" s="36"/>
      <c r="D490" s="36"/>
      <c r="E490" s="36"/>
      <c r="F490" s="36"/>
      <c r="G490" s="36"/>
      <c r="H490" s="36"/>
      <c r="I490" s="36"/>
      <c r="J490" s="36"/>
      <c r="K490" s="36"/>
      <c r="L490" s="36"/>
      <c r="M490" s="36"/>
      <c r="N490" s="36"/>
      <c r="O490" s="36"/>
      <c r="P490" s="36"/>
      <c r="Q490" s="36"/>
      <c r="R490" s="38"/>
      <c r="S490" s="36"/>
      <c r="T490" s="36"/>
      <c r="U490" s="36"/>
      <c r="V490" s="36"/>
      <c r="W490" s="36"/>
      <c r="X490" s="36"/>
      <c r="Y490" s="36"/>
      <c r="Z490" s="36"/>
      <c r="AA490" s="36"/>
    </row>
    <row r="491" spans="1:27" x14ac:dyDescent="0.25">
      <c r="A491" s="36"/>
      <c r="B491" s="36"/>
      <c r="C491" s="36"/>
      <c r="D491" s="36"/>
      <c r="E491" s="36"/>
      <c r="F491" s="36"/>
      <c r="G491" s="36"/>
      <c r="H491" s="36"/>
      <c r="I491" s="36"/>
      <c r="J491" s="36"/>
      <c r="K491" s="36"/>
      <c r="L491" s="36"/>
      <c r="M491" s="36"/>
      <c r="N491" s="36"/>
      <c r="O491" s="36"/>
      <c r="P491" s="36"/>
      <c r="Q491" s="36"/>
      <c r="R491" s="38"/>
      <c r="S491" s="36"/>
      <c r="T491" s="36"/>
      <c r="U491" s="36"/>
      <c r="V491" s="36"/>
      <c r="W491" s="36"/>
      <c r="X491" s="36"/>
      <c r="Y491" s="36"/>
      <c r="Z491" s="36"/>
      <c r="AA491" s="36"/>
    </row>
    <row r="492" spans="1:27" x14ac:dyDescent="0.25">
      <c r="A492" s="36"/>
      <c r="B492" s="36"/>
      <c r="C492" s="36"/>
      <c r="D492" s="36"/>
      <c r="E492" s="36"/>
      <c r="F492" s="36"/>
      <c r="G492" s="36"/>
      <c r="H492" s="36"/>
      <c r="I492" s="36"/>
      <c r="J492" s="36"/>
      <c r="K492" s="36"/>
      <c r="L492" s="36"/>
      <c r="M492" s="36"/>
      <c r="N492" s="36"/>
      <c r="O492" s="36"/>
      <c r="P492" s="36"/>
      <c r="Q492" s="36"/>
      <c r="R492" s="38"/>
      <c r="S492" s="36"/>
      <c r="T492" s="36"/>
      <c r="U492" s="36"/>
      <c r="V492" s="36"/>
      <c r="W492" s="36"/>
      <c r="X492" s="36"/>
      <c r="Y492" s="36"/>
      <c r="Z492" s="36"/>
      <c r="AA492" s="36"/>
    </row>
    <row r="493" spans="1:27" x14ac:dyDescent="0.25">
      <c r="A493" s="36"/>
      <c r="B493" s="36"/>
      <c r="C493" s="36"/>
      <c r="D493" s="36"/>
      <c r="E493" s="36"/>
      <c r="F493" s="36"/>
      <c r="G493" s="36"/>
      <c r="H493" s="36"/>
      <c r="I493" s="36"/>
      <c r="J493" s="36"/>
      <c r="K493" s="36"/>
      <c r="L493" s="36"/>
      <c r="M493" s="36"/>
      <c r="N493" s="36"/>
      <c r="O493" s="36"/>
      <c r="P493" s="36"/>
      <c r="Q493" s="36"/>
      <c r="R493" s="38"/>
      <c r="S493" s="36"/>
      <c r="T493" s="36"/>
      <c r="U493" s="36"/>
      <c r="V493" s="36"/>
      <c r="W493" s="36"/>
      <c r="X493" s="36"/>
      <c r="Y493" s="36"/>
      <c r="Z493" s="36"/>
      <c r="AA493" s="36"/>
    </row>
    <row r="494" spans="1:27" x14ac:dyDescent="0.25">
      <c r="A494" s="36"/>
      <c r="B494" s="36"/>
      <c r="C494" s="36"/>
      <c r="D494" s="36"/>
      <c r="E494" s="36"/>
      <c r="F494" s="36"/>
      <c r="G494" s="36"/>
      <c r="H494" s="36"/>
      <c r="I494" s="36"/>
      <c r="J494" s="36"/>
      <c r="K494" s="36"/>
      <c r="L494" s="36"/>
      <c r="M494" s="36"/>
      <c r="N494" s="36"/>
      <c r="O494" s="36"/>
      <c r="P494" s="36"/>
      <c r="Q494" s="36"/>
      <c r="R494" s="38"/>
      <c r="S494" s="36"/>
      <c r="T494" s="36"/>
      <c r="U494" s="36"/>
      <c r="V494" s="36"/>
      <c r="W494" s="36"/>
      <c r="X494" s="36"/>
      <c r="Y494" s="36"/>
      <c r="Z494" s="36"/>
      <c r="AA494" s="36"/>
    </row>
    <row r="495" spans="1:27" x14ac:dyDescent="0.25">
      <c r="A495" s="36"/>
      <c r="B495" s="36"/>
      <c r="C495" s="36"/>
      <c r="D495" s="36"/>
      <c r="E495" s="36"/>
      <c r="F495" s="36"/>
      <c r="G495" s="36"/>
      <c r="H495" s="36"/>
      <c r="I495" s="36"/>
      <c r="J495" s="36"/>
      <c r="K495" s="36"/>
      <c r="L495" s="36"/>
      <c r="M495" s="36"/>
      <c r="N495" s="36"/>
      <c r="O495" s="36"/>
      <c r="P495" s="36"/>
      <c r="Q495" s="36"/>
      <c r="R495" s="38"/>
      <c r="S495" s="36"/>
      <c r="T495" s="36"/>
      <c r="U495" s="36"/>
      <c r="V495" s="36"/>
      <c r="W495" s="36"/>
      <c r="X495" s="36"/>
      <c r="Y495" s="36"/>
      <c r="Z495" s="36"/>
      <c r="AA495" s="36"/>
    </row>
    <row r="496" spans="1:27" x14ac:dyDescent="0.25">
      <c r="A496" s="36"/>
      <c r="B496" s="36"/>
      <c r="C496" s="36"/>
      <c r="D496" s="36"/>
      <c r="E496" s="36"/>
      <c r="F496" s="36"/>
      <c r="G496" s="36"/>
      <c r="H496" s="36"/>
      <c r="I496" s="36"/>
      <c r="J496" s="36"/>
      <c r="K496" s="36"/>
      <c r="L496" s="36"/>
      <c r="M496" s="36"/>
      <c r="N496" s="36"/>
      <c r="O496" s="36"/>
      <c r="P496" s="36"/>
      <c r="Q496" s="36"/>
      <c r="R496" s="38"/>
      <c r="S496" s="36"/>
      <c r="T496" s="36"/>
      <c r="U496" s="36"/>
      <c r="V496" s="36"/>
      <c r="W496" s="36"/>
      <c r="X496" s="36"/>
      <c r="Y496" s="36"/>
      <c r="Z496" s="36"/>
      <c r="AA496" s="36"/>
    </row>
    <row r="497" spans="1:27" x14ac:dyDescent="0.25">
      <c r="A497" s="36"/>
      <c r="B497" s="36"/>
      <c r="C497" s="36"/>
      <c r="D497" s="36"/>
      <c r="E497" s="36"/>
      <c r="F497" s="36"/>
      <c r="G497" s="36"/>
      <c r="H497" s="36"/>
      <c r="I497" s="36"/>
      <c r="J497" s="36"/>
      <c r="K497" s="36"/>
      <c r="L497" s="36"/>
      <c r="M497" s="36"/>
      <c r="N497" s="36"/>
      <c r="O497" s="36"/>
      <c r="P497" s="36"/>
      <c r="Q497" s="36"/>
      <c r="R497" s="38"/>
      <c r="S497" s="36"/>
      <c r="T497" s="36"/>
      <c r="U497" s="36"/>
      <c r="V497" s="36"/>
      <c r="W497" s="36"/>
      <c r="X497" s="36"/>
      <c r="Y497" s="36"/>
      <c r="Z497" s="36"/>
      <c r="AA497" s="36"/>
    </row>
    <row r="498" spans="1:27" x14ac:dyDescent="0.25">
      <c r="A498" s="36"/>
      <c r="B498" s="36"/>
      <c r="C498" s="36"/>
      <c r="D498" s="36"/>
      <c r="E498" s="36"/>
      <c r="F498" s="36"/>
      <c r="G498" s="36"/>
      <c r="H498" s="36"/>
      <c r="I498" s="36"/>
      <c r="J498" s="36"/>
      <c r="K498" s="36"/>
      <c r="L498" s="36"/>
      <c r="M498" s="36"/>
      <c r="N498" s="36"/>
      <c r="O498" s="36"/>
      <c r="P498" s="36"/>
      <c r="Q498" s="36"/>
      <c r="R498" s="38"/>
      <c r="S498" s="36"/>
      <c r="T498" s="36"/>
      <c r="U498" s="36"/>
      <c r="V498" s="36"/>
      <c r="W498" s="36"/>
      <c r="X498" s="36"/>
      <c r="Y498" s="36"/>
      <c r="Z498" s="36"/>
      <c r="AA498" s="36"/>
    </row>
    <row r="499" spans="1:27" x14ac:dyDescent="0.25">
      <c r="A499" s="36"/>
      <c r="B499" s="36"/>
      <c r="C499" s="36"/>
      <c r="D499" s="36"/>
      <c r="E499" s="36"/>
      <c r="F499" s="36"/>
      <c r="G499" s="36"/>
      <c r="H499" s="36"/>
      <c r="I499" s="36"/>
      <c r="J499" s="36"/>
      <c r="K499" s="36"/>
      <c r="L499" s="36"/>
      <c r="M499" s="36"/>
      <c r="N499" s="36"/>
      <c r="O499" s="36"/>
      <c r="P499" s="36"/>
      <c r="Q499" s="36"/>
      <c r="R499" s="38"/>
      <c r="S499" s="36"/>
      <c r="T499" s="36"/>
      <c r="U499" s="36"/>
      <c r="V499" s="36"/>
      <c r="W499" s="36"/>
      <c r="X499" s="36"/>
      <c r="Y499" s="36"/>
      <c r="Z499" s="36"/>
      <c r="AA499" s="36"/>
    </row>
    <row r="500" spans="1:27" x14ac:dyDescent="0.25">
      <c r="A500" s="36"/>
      <c r="B500" s="36"/>
      <c r="C500" s="36"/>
      <c r="D500" s="36"/>
      <c r="E500" s="36"/>
      <c r="F500" s="36"/>
      <c r="G500" s="36"/>
      <c r="H500" s="36"/>
      <c r="I500" s="36"/>
      <c r="J500" s="36"/>
      <c r="K500" s="36"/>
      <c r="L500" s="36"/>
      <c r="M500" s="36"/>
      <c r="N500" s="36"/>
      <c r="O500" s="36"/>
      <c r="P500" s="36"/>
      <c r="Q500" s="36"/>
      <c r="R500" s="38"/>
      <c r="S500" s="36"/>
      <c r="T500" s="36"/>
      <c r="U500" s="36"/>
      <c r="V500" s="36"/>
      <c r="W500" s="36"/>
      <c r="X500" s="36"/>
      <c r="Y500" s="36"/>
      <c r="Z500" s="36"/>
      <c r="AA500" s="36"/>
    </row>
    <row r="501" spans="1:27" x14ac:dyDescent="0.25">
      <c r="A501" s="36"/>
      <c r="B501" s="36"/>
      <c r="C501" s="36"/>
      <c r="D501" s="36"/>
      <c r="E501" s="36"/>
      <c r="F501" s="36"/>
      <c r="G501" s="36"/>
      <c r="H501" s="36"/>
      <c r="I501" s="36"/>
      <c r="J501" s="36"/>
      <c r="K501" s="36"/>
      <c r="L501" s="36"/>
      <c r="M501" s="36"/>
      <c r="N501" s="36"/>
      <c r="O501" s="36"/>
      <c r="P501" s="36"/>
      <c r="Q501" s="36"/>
      <c r="R501" s="38"/>
      <c r="S501" s="36"/>
      <c r="T501" s="36"/>
      <c r="U501" s="36"/>
      <c r="V501" s="36"/>
      <c r="W501" s="36"/>
      <c r="X501" s="36"/>
      <c r="Y501" s="36"/>
      <c r="Z501" s="36"/>
      <c r="AA501" s="36"/>
    </row>
    <row r="502" spans="1:27" x14ac:dyDescent="0.25">
      <c r="A502" s="36"/>
      <c r="B502" s="36"/>
      <c r="C502" s="36"/>
      <c r="D502" s="36"/>
      <c r="E502" s="36"/>
      <c r="F502" s="36"/>
      <c r="G502" s="36"/>
      <c r="H502" s="36"/>
      <c r="I502" s="36"/>
      <c r="J502" s="36"/>
      <c r="K502" s="36"/>
      <c r="L502" s="36"/>
      <c r="M502" s="36"/>
      <c r="N502" s="36"/>
      <c r="O502" s="36"/>
      <c r="P502" s="36"/>
      <c r="Q502" s="36"/>
      <c r="R502" s="38"/>
      <c r="S502" s="36"/>
      <c r="T502" s="36"/>
      <c r="U502" s="36"/>
      <c r="V502" s="36"/>
      <c r="W502" s="36"/>
      <c r="X502" s="36"/>
      <c r="Y502" s="36"/>
      <c r="Z502" s="36"/>
      <c r="AA502" s="36"/>
    </row>
    <row r="503" spans="1:27" x14ac:dyDescent="0.25">
      <c r="A503" s="36"/>
      <c r="B503" s="36"/>
      <c r="C503" s="36"/>
      <c r="D503" s="36"/>
      <c r="E503" s="36"/>
      <c r="F503" s="36"/>
      <c r="G503" s="36"/>
      <c r="H503" s="36"/>
      <c r="I503" s="36"/>
      <c r="J503" s="36"/>
      <c r="K503" s="36"/>
      <c r="L503" s="36"/>
      <c r="M503" s="36"/>
      <c r="N503" s="36"/>
      <c r="O503" s="36"/>
      <c r="P503" s="36"/>
      <c r="Q503" s="36"/>
      <c r="R503" s="38"/>
      <c r="S503" s="36"/>
      <c r="T503" s="36"/>
      <c r="U503" s="36"/>
      <c r="V503" s="36"/>
      <c r="W503" s="36"/>
      <c r="X503" s="36"/>
      <c r="Y503" s="36"/>
      <c r="Z503" s="36"/>
      <c r="AA503" s="36"/>
    </row>
    <row r="504" spans="1:27" x14ac:dyDescent="0.25">
      <c r="A504" s="36"/>
      <c r="B504" s="36"/>
      <c r="C504" s="36"/>
      <c r="D504" s="36"/>
      <c r="E504" s="36"/>
      <c r="F504" s="36"/>
      <c r="G504" s="36"/>
      <c r="H504" s="36"/>
      <c r="I504" s="36"/>
      <c r="J504" s="36"/>
      <c r="K504" s="36"/>
      <c r="L504" s="36"/>
      <c r="M504" s="36"/>
      <c r="N504" s="36"/>
      <c r="O504" s="36"/>
      <c r="P504" s="36"/>
      <c r="Q504" s="36"/>
      <c r="R504" s="38"/>
      <c r="S504" s="36"/>
      <c r="T504" s="36"/>
      <c r="U504" s="36"/>
      <c r="V504" s="36"/>
      <c r="W504" s="36"/>
      <c r="X504" s="36"/>
      <c r="Y504" s="36"/>
      <c r="Z504" s="36"/>
      <c r="AA504" s="36"/>
    </row>
    <row r="505" spans="1:27" x14ac:dyDescent="0.25">
      <c r="A505" s="36"/>
      <c r="B505" s="36"/>
      <c r="C505" s="36"/>
      <c r="D505" s="36"/>
      <c r="E505" s="36"/>
      <c r="F505" s="36"/>
      <c r="G505" s="36"/>
      <c r="H505" s="36"/>
      <c r="I505" s="36"/>
      <c r="J505" s="36"/>
      <c r="K505" s="36"/>
      <c r="L505" s="36"/>
      <c r="M505" s="36"/>
      <c r="N505" s="36"/>
      <c r="O505" s="36"/>
      <c r="P505" s="36"/>
      <c r="Q505" s="36"/>
      <c r="R505" s="38"/>
      <c r="S505" s="36"/>
      <c r="T505" s="36"/>
      <c r="U505" s="36"/>
      <c r="V505" s="36"/>
      <c r="W505" s="36"/>
      <c r="X505" s="36"/>
      <c r="Y505" s="36"/>
      <c r="Z505" s="36"/>
      <c r="AA505" s="36"/>
    </row>
    <row r="506" spans="1:27" x14ac:dyDescent="0.25">
      <c r="A506" s="36"/>
      <c r="B506" s="36"/>
      <c r="C506" s="36"/>
      <c r="D506" s="36"/>
      <c r="E506" s="36"/>
      <c r="F506" s="36"/>
      <c r="G506" s="36"/>
      <c r="H506" s="36"/>
      <c r="I506" s="36"/>
      <c r="J506" s="36"/>
      <c r="K506" s="36"/>
      <c r="L506" s="36"/>
      <c r="M506" s="36"/>
      <c r="N506" s="36"/>
      <c r="O506" s="36"/>
      <c r="P506" s="36"/>
      <c r="Q506" s="36"/>
      <c r="R506" s="38"/>
      <c r="S506" s="36"/>
      <c r="T506" s="36"/>
      <c r="U506" s="36"/>
      <c r="V506" s="36"/>
      <c r="W506" s="36"/>
      <c r="X506" s="36"/>
      <c r="Y506" s="36"/>
      <c r="Z506" s="36"/>
      <c r="AA506" s="36"/>
    </row>
    <row r="507" spans="1:27" x14ac:dyDescent="0.25">
      <c r="A507" s="36"/>
      <c r="B507" s="36"/>
      <c r="C507" s="36"/>
      <c r="D507" s="36"/>
      <c r="E507" s="36"/>
      <c r="F507" s="36"/>
      <c r="G507" s="36"/>
      <c r="H507" s="36"/>
      <c r="I507" s="36"/>
      <c r="J507" s="36"/>
      <c r="K507" s="36"/>
      <c r="L507" s="36"/>
      <c r="M507" s="36"/>
      <c r="N507" s="36"/>
      <c r="O507" s="36"/>
      <c r="P507" s="36"/>
      <c r="Q507" s="36"/>
      <c r="R507" s="38"/>
      <c r="S507" s="36"/>
      <c r="T507" s="36"/>
      <c r="U507" s="36"/>
      <c r="V507" s="36"/>
      <c r="W507" s="36"/>
      <c r="X507" s="36"/>
      <c r="Y507" s="36"/>
      <c r="Z507" s="36"/>
      <c r="AA507" s="36"/>
    </row>
    <row r="508" spans="1:27" x14ac:dyDescent="0.25">
      <c r="A508" s="36"/>
      <c r="B508" s="36"/>
      <c r="C508" s="36"/>
      <c r="D508" s="36"/>
      <c r="E508" s="36"/>
      <c r="F508" s="36"/>
      <c r="G508" s="36"/>
      <c r="H508" s="36"/>
      <c r="I508" s="36"/>
      <c r="J508" s="36"/>
      <c r="K508" s="36"/>
      <c r="L508" s="36"/>
      <c r="M508" s="36"/>
      <c r="N508" s="36"/>
      <c r="O508" s="36"/>
      <c r="P508" s="36"/>
      <c r="Q508" s="36"/>
      <c r="R508" s="38"/>
      <c r="S508" s="36"/>
      <c r="T508" s="36"/>
      <c r="U508" s="36"/>
      <c r="V508" s="36"/>
      <c r="W508" s="36"/>
      <c r="X508" s="36"/>
      <c r="Y508" s="36"/>
      <c r="Z508" s="36"/>
      <c r="AA508" s="36"/>
    </row>
    <row r="509" spans="1:27" x14ac:dyDescent="0.25">
      <c r="A509" s="36"/>
      <c r="B509" s="36"/>
      <c r="C509" s="36"/>
      <c r="D509" s="36"/>
      <c r="E509" s="36"/>
      <c r="F509" s="36"/>
      <c r="G509" s="36"/>
      <c r="H509" s="36"/>
      <c r="I509" s="36"/>
      <c r="J509" s="36"/>
      <c r="K509" s="36"/>
      <c r="L509" s="36"/>
      <c r="M509" s="36"/>
      <c r="N509" s="36"/>
      <c r="O509" s="36"/>
      <c r="P509" s="36"/>
      <c r="Q509" s="36"/>
      <c r="R509" s="38"/>
      <c r="S509" s="36"/>
      <c r="T509" s="36"/>
      <c r="U509" s="36"/>
      <c r="V509" s="36"/>
      <c r="W509" s="36"/>
      <c r="X509" s="36"/>
      <c r="Y509" s="36"/>
      <c r="Z509" s="36"/>
      <c r="AA509" s="36"/>
    </row>
    <row r="510" spans="1:27" x14ac:dyDescent="0.25">
      <c r="A510" s="36"/>
      <c r="B510" s="36"/>
      <c r="C510" s="36"/>
      <c r="D510" s="36"/>
      <c r="E510" s="36"/>
      <c r="F510" s="36"/>
      <c r="G510" s="36"/>
      <c r="H510" s="36"/>
      <c r="I510" s="36"/>
      <c r="J510" s="36"/>
      <c r="K510" s="36"/>
      <c r="L510" s="36"/>
      <c r="M510" s="36"/>
      <c r="N510" s="36"/>
      <c r="O510" s="36"/>
      <c r="P510" s="36"/>
      <c r="Q510" s="36"/>
      <c r="R510" s="38"/>
      <c r="S510" s="36"/>
      <c r="T510" s="36"/>
      <c r="U510" s="36"/>
      <c r="V510" s="36"/>
      <c r="W510" s="36"/>
      <c r="X510" s="36"/>
      <c r="Y510" s="36"/>
      <c r="Z510" s="36"/>
      <c r="AA510" s="36"/>
    </row>
    <row r="511" spans="1:27" x14ac:dyDescent="0.25">
      <c r="A511" s="36"/>
      <c r="B511" s="36"/>
      <c r="C511" s="36"/>
      <c r="D511" s="36"/>
      <c r="E511" s="36"/>
      <c r="F511" s="36"/>
      <c r="G511" s="36"/>
      <c r="H511" s="36"/>
      <c r="I511" s="36"/>
      <c r="J511" s="36"/>
      <c r="K511" s="36"/>
      <c r="L511" s="36"/>
      <c r="M511" s="36"/>
      <c r="N511" s="36"/>
      <c r="O511" s="36"/>
      <c r="P511" s="36"/>
      <c r="Q511" s="36"/>
      <c r="R511" s="38"/>
      <c r="S511" s="36"/>
      <c r="T511" s="36"/>
      <c r="U511" s="36"/>
      <c r="V511" s="36"/>
      <c r="W511" s="36"/>
      <c r="X511" s="36"/>
      <c r="Y511" s="36"/>
      <c r="Z511" s="36"/>
      <c r="AA511" s="36"/>
    </row>
    <row r="512" spans="1:27" x14ac:dyDescent="0.25">
      <c r="A512" s="36"/>
      <c r="B512" s="36"/>
      <c r="C512" s="36"/>
      <c r="D512" s="36"/>
      <c r="E512" s="36"/>
      <c r="F512" s="36"/>
      <c r="G512" s="36"/>
      <c r="H512" s="36"/>
      <c r="I512" s="36"/>
      <c r="J512" s="36"/>
      <c r="K512" s="36"/>
      <c r="L512" s="36"/>
      <c r="M512" s="36"/>
      <c r="N512" s="36"/>
      <c r="O512" s="36"/>
      <c r="P512" s="36"/>
      <c r="Q512" s="36"/>
      <c r="R512" s="38"/>
      <c r="S512" s="36"/>
      <c r="T512" s="36"/>
      <c r="U512" s="36"/>
      <c r="V512" s="36"/>
      <c r="W512" s="36"/>
      <c r="X512" s="36"/>
      <c r="Y512" s="36"/>
      <c r="Z512" s="36"/>
      <c r="AA512" s="36"/>
    </row>
    <row r="513" spans="1:27" x14ac:dyDescent="0.25">
      <c r="A513" s="36"/>
      <c r="B513" s="36"/>
      <c r="C513" s="36"/>
      <c r="D513" s="36"/>
      <c r="E513" s="36"/>
      <c r="F513" s="36"/>
      <c r="G513" s="36"/>
      <c r="H513" s="36"/>
      <c r="I513" s="36"/>
      <c r="J513" s="36"/>
      <c r="K513" s="36"/>
      <c r="L513" s="36"/>
      <c r="M513" s="36"/>
      <c r="N513" s="36"/>
      <c r="O513" s="36"/>
      <c r="P513" s="36"/>
      <c r="Q513" s="36"/>
      <c r="R513" s="38"/>
      <c r="S513" s="36"/>
      <c r="T513" s="36"/>
      <c r="U513" s="36"/>
      <c r="V513" s="36"/>
      <c r="W513" s="36"/>
      <c r="X513" s="36"/>
      <c r="Y513" s="36"/>
      <c r="Z513" s="36"/>
      <c r="AA513" s="36"/>
    </row>
    <row r="514" spans="1:27" x14ac:dyDescent="0.25">
      <c r="A514" s="36"/>
      <c r="B514" s="36"/>
      <c r="C514" s="36"/>
      <c r="D514" s="36"/>
      <c r="E514" s="36"/>
      <c r="F514" s="36"/>
      <c r="G514" s="36"/>
      <c r="H514" s="36"/>
      <c r="I514" s="36"/>
      <c r="J514" s="36"/>
      <c r="K514" s="36"/>
      <c r="L514" s="36"/>
      <c r="M514" s="36"/>
      <c r="N514" s="36"/>
      <c r="O514" s="36"/>
      <c r="P514" s="36"/>
      <c r="Q514" s="36"/>
      <c r="R514" s="38"/>
      <c r="S514" s="36"/>
      <c r="T514" s="36"/>
      <c r="U514" s="36"/>
      <c r="V514" s="36"/>
      <c r="W514" s="36"/>
      <c r="X514" s="36"/>
      <c r="Y514" s="36"/>
      <c r="Z514" s="36"/>
      <c r="AA514" s="36"/>
    </row>
    <row r="515" spans="1:27" x14ac:dyDescent="0.25">
      <c r="A515" s="36"/>
      <c r="B515" s="36"/>
      <c r="C515" s="36"/>
      <c r="D515" s="36"/>
      <c r="E515" s="36"/>
      <c r="F515" s="36"/>
      <c r="G515" s="36"/>
      <c r="H515" s="36"/>
      <c r="I515" s="36"/>
      <c r="J515" s="36"/>
      <c r="K515" s="36"/>
      <c r="L515" s="36"/>
      <c r="M515" s="36"/>
      <c r="N515" s="36"/>
      <c r="O515" s="36"/>
      <c r="P515" s="36"/>
      <c r="Q515" s="36"/>
      <c r="R515" s="38"/>
      <c r="S515" s="36"/>
      <c r="T515" s="36"/>
      <c r="U515" s="36"/>
      <c r="V515" s="36"/>
      <c r="W515" s="36"/>
      <c r="X515" s="36"/>
      <c r="Y515" s="36"/>
      <c r="Z515" s="36"/>
      <c r="AA515" s="36"/>
    </row>
    <row r="516" spans="1:27" x14ac:dyDescent="0.25">
      <c r="A516" s="36"/>
      <c r="B516" s="36"/>
      <c r="C516" s="36"/>
      <c r="D516" s="36"/>
      <c r="E516" s="36"/>
      <c r="F516" s="36"/>
      <c r="G516" s="36"/>
      <c r="H516" s="36"/>
      <c r="I516" s="36"/>
      <c r="J516" s="36"/>
      <c r="K516" s="36"/>
      <c r="L516" s="36"/>
      <c r="M516" s="36"/>
      <c r="N516" s="36"/>
      <c r="O516" s="36"/>
      <c r="P516" s="36"/>
      <c r="Q516" s="36"/>
      <c r="R516" s="38"/>
      <c r="S516" s="36"/>
      <c r="T516" s="36"/>
      <c r="U516" s="36"/>
      <c r="V516" s="36"/>
      <c r="W516" s="36"/>
      <c r="X516" s="36"/>
      <c r="Y516" s="36"/>
      <c r="Z516" s="36"/>
      <c r="AA516" s="36"/>
    </row>
    <row r="517" spans="1:27" x14ac:dyDescent="0.25">
      <c r="A517" s="36"/>
      <c r="B517" s="36"/>
      <c r="C517" s="36"/>
      <c r="D517" s="36"/>
      <c r="E517" s="36"/>
      <c r="F517" s="36"/>
      <c r="G517" s="36"/>
      <c r="H517" s="36"/>
      <c r="I517" s="36"/>
      <c r="J517" s="36"/>
      <c r="K517" s="36"/>
      <c r="L517" s="36"/>
      <c r="M517" s="36"/>
      <c r="N517" s="36"/>
      <c r="O517" s="36"/>
      <c r="P517" s="36"/>
      <c r="Q517" s="36"/>
      <c r="R517" s="38"/>
      <c r="S517" s="36"/>
      <c r="T517" s="36"/>
      <c r="U517" s="36"/>
      <c r="V517" s="36"/>
      <c r="W517" s="36"/>
      <c r="X517" s="36"/>
      <c r="Y517" s="36"/>
      <c r="Z517" s="36"/>
      <c r="AA517" s="36"/>
    </row>
    <row r="518" spans="1:27" x14ac:dyDescent="0.25">
      <c r="A518" s="36"/>
      <c r="B518" s="36"/>
      <c r="C518" s="36"/>
      <c r="D518" s="36"/>
      <c r="E518" s="36"/>
      <c r="F518" s="36"/>
      <c r="G518" s="36"/>
      <c r="H518" s="36"/>
      <c r="I518" s="36"/>
      <c r="J518" s="36"/>
      <c r="K518" s="36"/>
      <c r="L518" s="36"/>
      <c r="M518" s="36"/>
      <c r="N518" s="36"/>
      <c r="O518" s="36"/>
      <c r="P518" s="36"/>
      <c r="Q518" s="36"/>
      <c r="R518" s="38"/>
      <c r="S518" s="36"/>
      <c r="T518" s="36"/>
      <c r="U518" s="36"/>
      <c r="V518" s="36"/>
      <c r="W518" s="36"/>
      <c r="X518" s="36"/>
      <c r="Y518" s="36"/>
      <c r="Z518" s="36"/>
      <c r="AA518" s="36"/>
    </row>
    <row r="519" spans="1:27" x14ac:dyDescent="0.25">
      <c r="A519" s="36"/>
      <c r="B519" s="36"/>
      <c r="C519" s="36"/>
      <c r="D519" s="36"/>
      <c r="E519" s="36"/>
      <c r="F519" s="36"/>
      <c r="G519" s="36"/>
      <c r="H519" s="36"/>
      <c r="I519" s="36"/>
      <c r="J519" s="36"/>
      <c r="K519" s="36"/>
      <c r="L519" s="36"/>
      <c r="M519" s="36"/>
      <c r="N519" s="36"/>
      <c r="O519" s="36"/>
      <c r="P519" s="36"/>
      <c r="Q519" s="36"/>
      <c r="R519" s="38"/>
      <c r="S519" s="36"/>
      <c r="T519" s="36"/>
      <c r="U519" s="36"/>
      <c r="V519" s="36"/>
      <c r="W519" s="36"/>
      <c r="X519" s="36"/>
      <c r="Y519" s="36"/>
      <c r="Z519" s="36"/>
      <c r="AA519" s="36"/>
    </row>
    <row r="520" spans="1:27" x14ac:dyDescent="0.25">
      <c r="A520" s="36"/>
      <c r="B520" s="36"/>
      <c r="C520" s="36"/>
      <c r="D520" s="36"/>
      <c r="E520" s="36"/>
      <c r="F520" s="36"/>
      <c r="G520" s="36"/>
      <c r="H520" s="36"/>
      <c r="I520" s="36"/>
      <c r="J520" s="36"/>
      <c r="K520" s="36"/>
      <c r="L520" s="36"/>
      <c r="M520" s="36"/>
      <c r="N520" s="36"/>
      <c r="O520" s="36"/>
      <c r="P520" s="36"/>
      <c r="Q520" s="36"/>
      <c r="R520" s="38"/>
      <c r="S520" s="36"/>
      <c r="T520" s="36"/>
      <c r="U520" s="36"/>
      <c r="V520" s="36"/>
      <c r="W520" s="36"/>
      <c r="X520" s="36"/>
      <c r="Y520" s="36"/>
      <c r="Z520" s="36"/>
      <c r="AA520" s="36"/>
    </row>
    <row r="521" spans="1:27" x14ac:dyDescent="0.25">
      <c r="A521" s="36"/>
      <c r="B521" s="36"/>
      <c r="C521" s="36"/>
      <c r="D521" s="36"/>
      <c r="E521" s="36"/>
      <c r="F521" s="36"/>
      <c r="G521" s="36"/>
      <c r="H521" s="36"/>
      <c r="I521" s="36"/>
      <c r="J521" s="36"/>
      <c r="K521" s="36"/>
      <c r="L521" s="36"/>
      <c r="M521" s="36"/>
      <c r="N521" s="36"/>
      <c r="O521" s="36"/>
      <c r="P521" s="36"/>
      <c r="Q521" s="36"/>
      <c r="R521" s="38"/>
      <c r="S521" s="36"/>
      <c r="T521" s="36"/>
      <c r="U521" s="36"/>
      <c r="V521" s="36"/>
      <c r="W521" s="36"/>
      <c r="X521" s="36"/>
      <c r="Y521" s="36"/>
      <c r="Z521" s="36"/>
      <c r="AA521" s="36"/>
    </row>
    <row r="522" spans="1:27" x14ac:dyDescent="0.25">
      <c r="A522" s="36"/>
      <c r="B522" s="36"/>
      <c r="C522" s="36"/>
      <c r="D522" s="36"/>
      <c r="E522" s="36"/>
      <c r="F522" s="36"/>
      <c r="G522" s="36"/>
      <c r="H522" s="36"/>
      <c r="I522" s="36"/>
      <c r="J522" s="36"/>
      <c r="K522" s="36"/>
      <c r="L522" s="36"/>
      <c r="M522" s="36"/>
      <c r="N522" s="36"/>
      <c r="O522" s="36"/>
      <c r="P522" s="36"/>
      <c r="Q522" s="36"/>
      <c r="R522" s="38"/>
      <c r="S522" s="36"/>
      <c r="T522" s="36"/>
      <c r="U522" s="36"/>
      <c r="V522" s="36"/>
      <c r="W522" s="36"/>
      <c r="X522" s="36"/>
      <c r="Y522" s="36"/>
      <c r="Z522" s="36"/>
      <c r="AA522" s="36"/>
    </row>
    <row r="523" spans="1:27" x14ac:dyDescent="0.25">
      <c r="A523" s="36"/>
      <c r="B523" s="36"/>
      <c r="C523" s="36"/>
      <c r="D523" s="36"/>
      <c r="E523" s="36"/>
      <c r="F523" s="36"/>
      <c r="G523" s="36"/>
      <c r="H523" s="36"/>
      <c r="I523" s="36"/>
      <c r="J523" s="36"/>
      <c r="K523" s="36"/>
      <c r="L523" s="36"/>
      <c r="M523" s="36"/>
      <c r="N523" s="36"/>
      <c r="O523" s="36"/>
      <c r="P523" s="36"/>
      <c r="Q523" s="36"/>
      <c r="R523" s="38"/>
      <c r="S523" s="36"/>
      <c r="T523" s="36"/>
      <c r="U523" s="36"/>
      <c r="V523" s="36"/>
      <c r="W523" s="36"/>
      <c r="X523" s="36"/>
      <c r="Y523" s="36"/>
      <c r="Z523" s="36"/>
      <c r="AA523" s="36"/>
    </row>
    <row r="524" spans="1:27" x14ac:dyDescent="0.25">
      <c r="A524" s="36"/>
      <c r="B524" s="36"/>
      <c r="C524" s="36"/>
      <c r="D524" s="36"/>
      <c r="E524" s="36"/>
      <c r="F524" s="36"/>
      <c r="G524" s="36"/>
      <c r="H524" s="36"/>
      <c r="I524" s="36"/>
      <c r="J524" s="36"/>
      <c r="K524" s="36"/>
      <c r="L524" s="36"/>
      <c r="M524" s="36"/>
      <c r="N524" s="36"/>
      <c r="O524" s="36"/>
      <c r="P524" s="36"/>
      <c r="Q524" s="36"/>
      <c r="R524" s="38"/>
      <c r="S524" s="36"/>
      <c r="T524" s="36"/>
      <c r="U524" s="36"/>
      <c r="V524" s="36"/>
      <c r="W524" s="36"/>
      <c r="X524" s="36"/>
      <c r="Y524" s="36"/>
      <c r="Z524" s="36"/>
      <c r="AA524" s="36"/>
    </row>
    <row r="525" spans="1:27" x14ac:dyDescent="0.25">
      <c r="A525" s="36"/>
      <c r="B525" s="36"/>
      <c r="C525" s="36"/>
      <c r="D525" s="36"/>
      <c r="E525" s="36"/>
      <c r="F525" s="36"/>
      <c r="G525" s="36"/>
      <c r="H525" s="36"/>
      <c r="I525" s="36"/>
      <c r="J525" s="36"/>
      <c r="K525" s="36"/>
      <c r="L525" s="36"/>
      <c r="M525" s="36"/>
      <c r="N525" s="36"/>
      <c r="O525" s="36"/>
      <c r="P525" s="36"/>
      <c r="Q525" s="36"/>
      <c r="R525" s="38"/>
      <c r="S525" s="36"/>
      <c r="T525" s="36"/>
      <c r="U525" s="36"/>
      <c r="V525" s="36"/>
      <c r="W525" s="36"/>
      <c r="X525" s="36"/>
      <c r="Y525" s="36"/>
      <c r="Z525" s="36"/>
      <c r="AA525" s="36"/>
    </row>
    <row r="526" spans="1:27" x14ac:dyDescent="0.25">
      <c r="A526" s="36"/>
      <c r="B526" s="36"/>
      <c r="C526" s="36"/>
      <c r="D526" s="36"/>
      <c r="E526" s="36"/>
      <c r="F526" s="36"/>
      <c r="G526" s="36"/>
      <c r="H526" s="36"/>
      <c r="I526" s="36"/>
      <c r="J526" s="36"/>
      <c r="K526" s="36"/>
      <c r="L526" s="36"/>
      <c r="M526" s="36"/>
      <c r="N526" s="36"/>
      <c r="O526" s="36"/>
      <c r="P526" s="36"/>
      <c r="Q526" s="36"/>
      <c r="R526" s="38"/>
      <c r="S526" s="36"/>
      <c r="T526" s="36"/>
      <c r="U526" s="36"/>
      <c r="V526" s="36"/>
      <c r="W526" s="36"/>
      <c r="X526" s="36"/>
      <c r="Y526" s="36"/>
      <c r="Z526" s="36"/>
      <c r="AA526" s="36"/>
    </row>
    <row r="527" spans="1:27" x14ac:dyDescent="0.25">
      <c r="A527" s="36"/>
      <c r="B527" s="36"/>
      <c r="C527" s="36"/>
      <c r="D527" s="36"/>
      <c r="E527" s="36"/>
      <c r="F527" s="36"/>
      <c r="G527" s="36"/>
      <c r="H527" s="36"/>
      <c r="I527" s="36"/>
      <c r="J527" s="36"/>
      <c r="K527" s="36"/>
      <c r="L527" s="36"/>
      <c r="M527" s="36"/>
      <c r="N527" s="36"/>
      <c r="O527" s="36"/>
      <c r="P527" s="36"/>
      <c r="Q527" s="36"/>
      <c r="R527" s="38"/>
      <c r="S527" s="36"/>
      <c r="T527" s="36"/>
      <c r="U527" s="36"/>
      <c r="V527" s="36"/>
      <c r="W527" s="36"/>
      <c r="X527" s="36"/>
      <c r="Y527" s="36"/>
      <c r="Z527" s="36"/>
      <c r="AA527" s="36"/>
    </row>
    <row r="528" spans="1:27" x14ac:dyDescent="0.25">
      <c r="A528" s="36"/>
      <c r="B528" s="36"/>
      <c r="C528" s="36"/>
      <c r="D528" s="36"/>
      <c r="E528" s="36"/>
      <c r="F528" s="36"/>
      <c r="G528" s="36"/>
      <c r="H528" s="36"/>
      <c r="I528" s="36"/>
      <c r="J528" s="36"/>
      <c r="K528" s="36"/>
      <c r="L528" s="36"/>
      <c r="M528" s="36"/>
      <c r="N528" s="36"/>
      <c r="O528" s="36"/>
      <c r="P528" s="36"/>
      <c r="Q528" s="36"/>
      <c r="R528" s="38"/>
      <c r="S528" s="36"/>
      <c r="T528" s="36"/>
      <c r="U528" s="36"/>
      <c r="V528" s="36"/>
      <c r="W528" s="36"/>
      <c r="X528" s="36"/>
      <c r="Y528" s="36"/>
      <c r="Z528" s="36"/>
      <c r="AA528" s="36"/>
    </row>
    <row r="529" spans="1:27" x14ac:dyDescent="0.25">
      <c r="A529" s="36"/>
      <c r="B529" s="36"/>
      <c r="C529" s="36"/>
      <c r="D529" s="36"/>
      <c r="E529" s="36"/>
      <c r="F529" s="36"/>
      <c r="G529" s="36"/>
      <c r="H529" s="36"/>
      <c r="I529" s="36"/>
      <c r="J529" s="36"/>
      <c r="K529" s="36"/>
      <c r="L529" s="36"/>
      <c r="M529" s="36"/>
      <c r="N529" s="36"/>
      <c r="O529" s="36"/>
      <c r="P529" s="36"/>
      <c r="Q529" s="36"/>
      <c r="R529" s="38"/>
      <c r="S529" s="36"/>
      <c r="T529" s="36"/>
      <c r="U529" s="36"/>
      <c r="V529" s="36"/>
      <c r="W529" s="36"/>
      <c r="X529" s="36"/>
      <c r="Y529" s="36"/>
      <c r="Z529" s="36"/>
      <c r="AA529" s="36"/>
    </row>
    <row r="530" spans="1:27" x14ac:dyDescent="0.25">
      <c r="A530" s="36"/>
      <c r="B530" s="36"/>
      <c r="C530" s="36"/>
      <c r="D530" s="36"/>
      <c r="E530" s="36"/>
      <c r="F530" s="36"/>
      <c r="G530" s="36"/>
      <c r="H530" s="36"/>
      <c r="I530" s="36"/>
      <c r="J530" s="36"/>
      <c r="K530" s="36"/>
      <c r="L530" s="36"/>
      <c r="M530" s="36"/>
      <c r="N530" s="36"/>
      <c r="O530" s="36"/>
      <c r="P530" s="36"/>
      <c r="Q530" s="36"/>
      <c r="R530" s="38"/>
      <c r="S530" s="36"/>
      <c r="T530" s="36"/>
      <c r="U530" s="36"/>
      <c r="V530" s="36"/>
      <c r="W530" s="36"/>
      <c r="X530" s="36"/>
      <c r="Y530" s="36"/>
      <c r="Z530" s="36"/>
      <c r="AA530" s="36"/>
    </row>
    <row r="531" spans="1:27" x14ac:dyDescent="0.25">
      <c r="A531" s="36"/>
      <c r="B531" s="36"/>
      <c r="C531" s="36"/>
      <c r="D531" s="36"/>
      <c r="E531" s="36"/>
      <c r="F531" s="36"/>
      <c r="G531" s="36"/>
      <c r="H531" s="36"/>
      <c r="I531" s="36"/>
      <c r="J531" s="36"/>
      <c r="K531" s="36"/>
      <c r="L531" s="36"/>
      <c r="M531" s="36"/>
      <c r="N531" s="36"/>
      <c r="O531" s="36"/>
      <c r="P531" s="36"/>
      <c r="Q531" s="36"/>
      <c r="R531" s="38"/>
      <c r="S531" s="36"/>
      <c r="T531" s="36"/>
      <c r="U531" s="36"/>
      <c r="V531" s="36"/>
      <c r="W531" s="36"/>
      <c r="X531" s="36"/>
      <c r="Y531" s="36"/>
      <c r="Z531" s="36"/>
      <c r="AA531" s="36"/>
    </row>
    <row r="532" spans="1:27" x14ac:dyDescent="0.25">
      <c r="A532" s="36"/>
      <c r="B532" s="36"/>
      <c r="C532" s="36"/>
      <c r="D532" s="36"/>
      <c r="E532" s="36"/>
      <c r="F532" s="36"/>
      <c r="G532" s="36"/>
      <c r="H532" s="36"/>
      <c r="I532" s="36"/>
      <c r="J532" s="36"/>
      <c r="K532" s="36"/>
      <c r="L532" s="36"/>
      <c r="M532" s="36"/>
      <c r="N532" s="36"/>
      <c r="O532" s="36"/>
      <c r="P532" s="36"/>
      <c r="Q532" s="36"/>
      <c r="R532" s="38"/>
      <c r="S532" s="36"/>
      <c r="T532" s="36"/>
      <c r="U532" s="36"/>
      <c r="V532" s="36"/>
      <c r="W532" s="36"/>
      <c r="X532" s="36"/>
      <c r="Y532" s="36"/>
      <c r="Z532" s="36"/>
      <c r="AA532" s="36"/>
    </row>
    <row r="533" spans="1:27" x14ac:dyDescent="0.25">
      <c r="A533" s="36"/>
      <c r="B533" s="36"/>
      <c r="C533" s="36"/>
      <c r="D533" s="36"/>
      <c r="E533" s="36"/>
      <c r="F533" s="36"/>
      <c r="G533" s="36"/>
      <c r="H533" s="36"/>
      <c r="I533" s="36"/>
      <c r="J533" s="36"/>
      <c r="K533" s="36"/>
      <c r="L533" s="36"/>
      <c r="M533" s="36"/>
      <c r="N533" s="36"/>
      <c r="O533" s="36"/>
      <c r="P533" s="36"/>
      <c r="Q533" s="36"/>
      <c r="R533" s="38"/>
      <c r="S533" s="36"/>
      <c r="T533" s="36"/>
      <c r="U533" s="36"/>
      <c r="V533" s="36"/>
      <c r="W533" s="36"/>
      <c r="X533" s="36"/>
      <c r="Y533" s="36"/>
      <c r="Z533" s="36"/>
      <c r="AA533" s="36"/>
    </row>
    <row r="534" spans="1:27" x14ac:dyDescent="0.25">
      <c r="A534" s="36"/>
      <c r="B534" s="36"/>
      <c r="C534" s="36"/>
      <c r="D534" s="36"/>
      <c r="E534" s="36"/>
      <c r="F534" s="36"/>
      <c r="G534" s="36"/>
      <c r="H534" s="36"/>
      <c r="I534" s="36"/>
      <c r="J534" s="36"/>
      <c r="K534" s="36"/>
      <c r="L534" s="36"/>
      <c r="M534" s="36"/>
      <c r="N534" s="36"/>
      <c r="O534" s="36"/>
      <c r="P534" s="36"/>
      <c r="Q534" s="36"/>
      <c r="R534" s="38"/>
      <c r="S534" s="36"/>
      <c r="T534" s="36"/>
      <c r="U534" s="36"/>
      <c r="V534" s="36"/>
      <c r="W534" s="36"/>
      <c r="X534" s="36"/>
      <c r="Y534" s="36"/>
      <c r="Z534" s="36"/>
      <c r="AA534" s="36"/>
    </row>
    <row r="535" spans="1:27" x14ac:dyDescent="0.25">
      <c r="A535" s="36"/>
      <c r="B535" s="36"/>
      <c r="C535" s="36"/>
      <c r="D535" s="36"/>
      <c r="E535" s="36"/>
      <c r="F535" s="36"/>
      <c r="G535" s="36"/>
      <c r="H535" s="36"/>
      <c r="I535" s="36"/>
      <c r="J535" s="36"/>
      <c r="K535" s="36"/>
      <c r="L535" s="36"/>
      <c r="M535" s="36"/>
      <c r="N535" s="36"/>
      <c r="O535" s="36"/>
      <c r="P535" s="36"/>
      <c r="Q535" s="36"/>
      <c r="R535" s="38"/>
      <c r="S535" s="36"/>
      <c r="T535" s="36"/>
      <c r="U535" s="36"/>
      <c r="V535" s="36"/>
      <c r="W535" s="36"/>
      <c r="X535" s="36"/>
      <c r="Y535" s="36"/>
      <c r="Z535" s="36"/>
      <c r="AA535" s="36"/>
    </row>
    <row r="536" spans="1:27" x14ac:dyDescent="0.25">
      <c r="A536" s="36"/>
      <c r="B536" s="36"/>
      <c r="C536" s="36"/>
      <c r="D536" s="36"/>
      <c r="E536" s="36"/>
      <c r="F536" s="36"/>
      <c r="G536" s="36"/>
      <c r="H536" s="36"/>
      <c r="I536" s="36"/>
      <c r="J536" s="36"/>
      <c r="K536" s="36"/>
      <c r="L536" s="36"/>
      <c r="M536" s="36"/>
      <c r="N536" s="36"/>
      <c r="O536" s="36"/>
      <c r="P536" s="36"/>
      <c r="Q536" s="36"/>
      <c r="R536" s="38"/>
      <c r="S536" s="36"/>
      <c r="T536" s="36"/>
      <c r="U536" s="36"/>
      <c r="V536" s="36"/>
      <c r="W536" s="36"/>
      <c r="X536" s="36"/>
      <c r="Y536" s="36"/>
      <c r="Z536" s="36"/>
      <c r="AA536" s="36"/>
    </row>
    <row r="537" spans="1:27" x14ac:dyDescent="0.25">
      <c r="A537" s="36"/>
      <c r="B537" s="36"/>
      <c r="C537" s="36"/>
      <c r="D537" s="36"/>
      <c r="E537" s="36"/>
      <c r="F537" s="36"/>
      <c r="G537" s="36"/>
      <c r="H537" s="36"/>
      <c r="I537" s="36"/>
      <c r="J537" s="36"/>
      <c r="K537" s="36"/>
      <c r="L537" s="36"/>
      <c r="M537" s="36"/>
      <c r="N537" s="36"/>
      <c r="O537" s="36"/>
      <c r="P537" s="36"/>
      <c r="Q537" s="36"/>
      <c r="R537" s="38"/>
      <c r="S537" s="36"/>
      <c r="T537" s="36"/>
      <c r="U537" s="36"/>
      <c r="V537" s="36"/>
      <c r="W537" s="36"/>
      <c r="X537" s="36"/>
      <c r="Y537" s="36"/>
      <c r="Z537" s="36"/>
      <c r="AA537" s="36"/>
    </row>
    <row r="538" spans="1:27" x14ac:dyDescent="0.25">
      <c r="A538" s="36"/>
      <c r="B538" s="36"/>
      <c r="C538" s="36"/>
      <c r="D538" s="36"/>
      <c r="E538" s="36"/>
      <c r="F538" s="36"/>
      <c r="G538" s="36"/>
      <c r="H538" s="36"/>
      <c r="I538" s="36"/>
      <c r="J538" s="36"/>
      <c r="K538" s="36"/>
      <c r="L538" s="36"/>
      <c r="M538" s="36"/>
      <c r="N538" s="36"/>
      <c r="O538" s="36"/>
      <c r="P538" s="36"/>
      <c r="Q538" s="36"/>
      <c r="R538" s="38"/>
      <c r="S538" s="36"/>
      <c r="T538" s="36"/>
      <c r="U538" s="36"/>
      <c r="V538" s="36"/>
      <c r="W538" s="36"/>
      <c r="X538" s="36"/>
      <c r="Y538" s="36"/>
      <c r="Z538" s="36"/>
      <c r="AA538" s="36"/>
    </row>
    <row r="539" spans="1:27" x14ac:dyDescent="0.25">
      <c r="A539" s="36"/>
      <c r="B539" s="36"/>
      <c r="C539" s="36"/>
      <c r="D539" s="36"/>
      <c r="E539" s="36"/>
      <c r="F539" s="36"/>
      <c r="G539" s="36"/>
      <c r="H539" s="36"/>
      <c r="I539" s="36"/>
      <c r="J539" s="36"/>
      <c r="K539" s="36"/>
      <c r="L539" s="36"/>
      <c r="M539" s="36"/>
      <c r="N539" s="36"/>
      <c r="O539" s="36"/>
      <c r="P539" s="36"/>
      <c r="Q539" s="36"/>
      <c r="R539" s="38"/>
      <c r="S539" s="36"/>
      <c r="T539" s="36"/>
      <c r="U539" s="36"/>
      <c r="V539" s="36"/>
      <c r="W539" s="36"/>
      <c r="X539" s="36"/>
      <c r="Y539" s="36"/>
      <c r="Z539" s="36"/>
      <c r="AA539" s="36"/>
    </row>
    <row r="540" spans="1:27" x14ac:dyDescent="0.25">
      <c r="A540" s="36"/>
      <c r="B540" s="36"/>
      <c r="C540" s="36"/>
      <c r="D540" s="36"/>
      <c r="E540" s="36"/>
      <c r="F540" s="36"/>
      <c r="G540" s="36"/>
      <c r="H540" s="36"/>
      <c r="I540" s="36"/>
      <c r="J540" s="36"/>
      <c r="K540" s="36"/>
      <c r="L540" s="36"/>
      <c r="M540" s="36"/>
      <c r="N540" s="36"/>
      <c r="O540" s="36"/>
      <c r="P540" s="36"/>
      <c r="Q540" s="36"/>
      <c r="R540" s="38"/>
      <c r="S540" s="36"/>
      <c r="T540" s="36"/>
      <c r="U540" s="36"/>
      <c r="V540" s="36"/>
      <c r="W540" s="36"/>
      <c r="X540" s="36"/>
      <c r="Y540" s="36"/>
      <c r="Z540" s="36"/>
      <c r="AA540" s="36"/>
    </row>
    <row r="541" spans="1:27" x14ac:dyDescent="0.25">
      <c r="A541" s="36"/>
      <c r="B541" s="36"/>
      <c r="C541" s="36"/>
      <c r="D541" s="36"/>
      <c r="E541" s="36"/>
      <c r="F541" s="36"/>
      <c r="G541" s="36"/>
      <c r="H541" s="36"/>
      <c r="I541" s="36"/>
      <c r="J541" s="36"/>
      <c r="K541" s="36"/>
      <c r="L541" s="36"/>
      <c r="M541" s="36"/>
      <c r="N541" s="36"/>
      <c r="O541" s="36"/>
      <c r="P541" s="36"/>
      <c r="Q541" s="36"/>
      <c r="R541" s="38"/>
      <c r="S541" s="36"/>
      <c r="T541" s="36"/>
      <c r="U541" s="36"/>
      <c r="V541" s="36"/>
      <c r="W541" s="36"/>
      <c r="X541" s="36"/>
      <c r="Y541" s="36"/>
      <c r="Z541" s="36"/>
      <c r="AA541" s="36"/>
    </row>
    <row r="542" spans="1:27" x14ac:dyDescent="0.25">
      <c r="A542" s="36"/>
      <c r="B542" s="36"/>
      <c r="C542" s="36"/>
      <c r="D542" s="36"/>
      <c r="E542" s="36"/>
      <c r="F542" s="36"/>
      <c r="G542" s="36"/>
      <c r="H542" s="36"/>
      <c r="I542" s="36"/>
      <c r="J542" s="36"/>
      <c r="K542" s="36"/>
      <c r="L542" s="36"/>
      <c r="M542" s="36"/>
      <c r="N542" s="36"/>
      <c r="O542" s="36"/>
      <c r="P542" s="36"/>
      <c r="Q542" s="36"/>
      <c r="R542" s="38"/>
      <c r="S542" s="36"/>
      <c r="T542" s="36"/>
      <c r="U542" s="36"/>
      <c r="V542" s="36"/>
      <c r="W542" s="36"/>
      <c r="X542" s="36"/>
      <c r="Y542" s="36"/>
      <c r="Z542" s="36"/>
      <c r="AA542" s="36"/>
    </row>
    <row r="543" spans="1:27" x14ac:dyDescent="0.25">
      <c r="A543" s="36"/>
      <c r="B543" s="36"/>
      <c r="C543" s="36"/>
      <c r="D543" s="36"/>
      <c r="E543" s="36"/>
      <c r="F543" s="36"/>
      <c r="G543" s="36"/>
      <c r="H543" s="36"/>
      <c r="I543" s="36"/>
      <c r="J543" s="36"/>
      <c r="K543" s="36"/>
      <c r="L543" s="36"/>
      <c r="M543" s="36"/>
      <c r="N543" s="36"/>
      <c r="O543" s="36"/>
      <c r="P543" s="36"/>
      <c r="Q543" s="36"/>
      <c r="R543" s="38"/>
      <c r="S543" s="36"/>
      <c r="T543" s="36"/>
      <c r="U543" s="36"/>
      <c r="V543" s="36"/>
      <c r="W543" s="36"/>
      <c r="X543" s="36"/>
      <c r="Y543" s="36"/>
      <c r="Z543" s="36"/>
      <c r="AA543" s="36"/>
    </row>
    <row r="544" spans="1:27" x14ac:dyDescent="0.25">
      <c r="A544" s="36"/>
      <c r="B544" s="36"/>
      <c r="C544" s="36"/>
      <c r="D544" s="36"/>
      <c r="E544" s="36"/>
      <c r="F544" s="36"/>
      <c r="G544" s="36"/>
      <c r="H544" s="36"/>
      <c r="I544" s="36"/>
      <c r="J544" s="36"/>
      <c r="K544" s="36"/>
      <c r="L544" s="36"/>
      <c r="M544" s="36"/>
      <c r="N544" s="36"/>
      <c r="O544" s="36"/>
      <c r="P544" s="36"/>
      <c r="Q544" s="36"/>
      <c r="R544" s="38"/>
      <c r="S544" s="36"/>
      <c r="T544" s="36"/>
      <c r="U544" s="36"/>
      <c r="V544" s="36"/>
      <c r="W544" s="36"/>
      <c r="X544" s="36"/>
      <c r="Y544" s="36"/>
      <c r="Z544" s="36"/>
      <c r="AA544" s="36"/>
    </row>
    <row r="545" spans="1:27" x14ac:dyDescent="0.25">
      <c r="A545" s="36"/>
      <c r="B545" s="36"/>
      <c r="C545" s="36"/>
      <c r="D545" s="36"/>
      <c r="E545" s="36"/>
      <c r="F545" s="36"/>
      <c r="G545" s="36"/>
      <c r="H545" s="36"/>
      <c r="I545" s="36"/>
      <c r="J545" s="36"/>
      <c r="K545" s="36"/>
      <c r="L545" s="36"/>
      <c r="M545" s="36"/>
      <c r="N545" s="36"/>
      <c r="O545" s="36"/>
      <c r="P545" s="36"/>
      <c r="Q545" s="36"/>
      <c r="R545" s="38"/>
      <c r="S545" s="36"/>
      <c r="T545" s="36"/>
      <c r="U545" s="36"/>
      <c r="V545" s="36"/>
      <c r="W545" s="36"/>
      <c r="X545" s="36"/>
      <c r="Y545" s="36"/>
      <c r="Z545" s="36"/>
      <c r="AA545" s="36"/>
    </row>
    <row r="546" spans="1:27" x14ac:dyDescent="0.25">
      <c r="A546" s="36"/>
      <c r="B546" s="36"/>
      <c r="C546" s="36"/>
      <c r="D546" s="36"/>
      <c r="E546" s="36"/>
      <c r="F546" s="36"/>
      <c r="G546" s="36"/>
      <c r="H546" s="36"/>
      <c r="I546" s="36"/>
      <c r="J546" s="36"/>
      <c r="K546" s="36"/>
      <c r="L546" s="36"/>
      <c r="M546" s="36"/>
      <c r="N546" s="36"/>
      <c r="O546" s="36"/>
      <c r="P546" s="36"/>
      <c r="Q546" s="36"/>
      <c r="R546" s="38"/>
      <c r="S546" s="36"/>
      <c r="T546" s="36"/>
      <c r="U546" s="36"/>
      <c r="V546" s="36"/>
      <c r="W546" s="36"/>
      <c r="X546" s="36"/>
      <c r="Y546" s="36"/>
      <c r="Z546" s="36"/>
      <c r="AA546" s="36"/>
    </row>
    <row r="547" spans="1:27" x14ac:dyDescent="0.25">
      <c r="A547" s="36"/>
      <c r="B547" s="36"/>
      <c r="C547" s="36"/>
      <c r="D547" s="36"/>
      <c r="E547" s="36"/>
      <c r="F547" s="36"/>
      <c r="G547" s="36"/>
      <c r="H547" s="36"/>
      <c r="I547" s="36"/>
      <c r="J547" s="36"/>
      <c r="K547" s="36"/>
      <c r="L547" s="36"/>
      <c r="M547" s="36"/>
      <c r="N547" s="36"/>
      <c r="O547" s="36"/>
      <c r="P547" s="36"/>
      <c r="Q547" s="36"/>
      <c r="R547" s="38"/>
      <c r="S547" s="36"/>
      <c r="T547" s="36"/>
      <c r="U547" s="36"/>
      <c r="V547" s="36"/>
      <c r="W547" s="36"/>
      <c r="X547" s="36"/>
      <c r="Y547" s="36"/>
      <c r="Z547" s="36"/>
      <c r="AA547" s="36"/>
    </row>
    <row r="548" spans="1:27" x14ac:dyDescent="0.25">
      <c r="A548" s="36"/>
      <c r="B548" s="36"/>
      <c r="C548" s="36"/>
      <c r="D548" s="36"/>
      <c r="E548" s="36"/>
      <c r="F548" s="36"/>
      <c r="G548" s="36"/>
      <c r="H548" s="36"/>
      <c r="I548" s="36"/>
      <c r="J548" s="36"/>
      <c r="K548" s="36"/>
      <c r="L548" s="36"/>
      <c r="M548" s="36"/>
      <c r="N548" s="36"/>
      <c r="O548" s="36"/>
      <c r="P548" s="36"/>
      <c r="Q548" s="36"/>
      <c r="R548" s="38"/>
      <c r="S548" s="36"/>
      <c r="T548" s="36"/>
      <c r="U548" s="36"/>
      <c r="V548" s="36"/>
      <c r="W548" s="36"/>
      <c r="X548" s="36"/>
      <c r="Y548" s="36"/>
      <c r="Z548" s="36"/>
      <c r="AA548" s="36"/>
    </row>
    <row r="549" spans="1:27" x14ac:dyDescent="0.25">
      <c r="A549" s="36"/>
      <c r="B549" s="36"/>
      <c r="C549" s="36"/>
      <c r="D549" s="36"/>
      <c r="E549" s="36"/>
      <c r="F549" s="36"/>
      <c r="G549" s="36"/>
      <c r="H549" s="36"/>
      <c r="I549" s="36"/>
      <c r="J549" s="36"/>
      <c r="K549" s="36"/>
      <c r="L549" s="36"/>
      <c r="M549" s="36"/>
      <c r="N549" s="36"/>
      <c r="O549" s="36"/>
      <c r="P549" s="36"/>
      <c r="Q549" s="36"/>
      <c r="R549" s="38"/>
      <c r="S549" s="36"/>
      <c r="T549" s="36"/>
      <c r="U549" s="36"/>
      <c r="V549" s="36"/>
      <c r="W549" s="36"/>
      <c r="X549" s="36"/>
      <c r="Y549" s="36"/>
      <c r="Z549" s="36"/>
      <c r="AA549" s="36"/>
    </row>
    <row r="550" spans="1:27" x14ac:dyDescent="0.25">
      <c r="A550" s="36"/>
      <c r="B550" s="36"/>
      <c r="C550" s="36"/>
      <c r="D550" s="36"/>
      <c r="E550" s="36"/>
      <c r="F550" s="36"/>
      <c r="G550" s="36"/>
      <c r="H550" s="36"/>
      <c r="I550" s="36"/>
      <c r="J550" s="36"/>
      <c r="K550" s="36"/>
      <c r="L550" s="36"/>
      <c r="M550" s="36"/>
      <c r="N550" s="36"/>
      <c r="O550" s="36"/>
      <c r="P550" s="36"/>
      <c r="Q550" s="36"/>
      <c r="R550" s="38"/>
      <c r="S550" s="36"/>
      <c r="T550" s="36"/>
      <c r="U550" s="36"/>
      <c r="V550" s="36"/>
      <c r="W550" s="36"/>
      <c r="X550" s="36"/>
      <c r="Y550" s="36"/>
      <c r="Z550" s="36"/>
      <c r="AA550" s="36"/>
    </row>
    <row r="551" spans="1:27" x14ac:dyDescent="0.25">
      <c r="A551" s="36"/>
      <c r="B551" s="36"/>
      <c r="C551" s="36"/>
      <c r="D551" s="36"/>
      <c r="E551" s="36"/>
      <c r="F551" s="36"/>
      <c r="G551" s="36"/>
      <c r="H551" s="36"/>
      <c r="I551" s="36"/>
      <c r="J551" s="36"/>
      <c r="K551" s="36"/>
      <c r="L551" s="36"/>
      <c r="M551" s="36"/>
      <c r="N551" s="36"/>
      <c r="O551" s="36"/>
      <c r="P551" s="36"/>
      <c r="Q551" s="36"/>
      <c r="R551" s="38"/>
      <c r="S551" s="36"/>
      <c r="T551" s="36"/>
      <c r="U551" s="36"/>
      <c r="V551" s="36"/>
      <c r="W551" s="36"/>
      <c r="X551" s="36"/>
      <c r="Y551" s="36"/>
      <c r="Z551" s="36"/>
      <c r="AA551" s="36"/>
    </row>
    <row r="552" spans="1:27" x14ac:dyDescent="0.25">
      <c r="A552" s="36"/>
      <c r="B552" s="36"/>
      <c r="C552" s="36"/>
      <c r="D552" s="36"/>
      <c r="E552" s="36"/>
      <c r="F552" s="36"/>
      <c r="G552" s="36"/>
      <c r="H552" s="36"/>
      <c r="I552" s="36"/>
      <c r="J552" s="36"/>
      <c r="K552" s="36"/>
      <c r="L552" s="36"/>
      <c r="M552" s="36"/>
      <c r="N552" s="36"/>
      <c r="O552" s="36"/>
      <c r="P552" s="36"/>
      <c r="Q552" s="36"/>
      <c r="R552" s="38"/>
      <c r="S552" s="36"/>
      <c r="T552" s="36"/>
      <c r="U552" s="36"/>
      <c r="V552" s="36"/>
      <c r="W552" s="36"/>
      <c r="X552" s="36"/>
      <c r="Y552" s="36"/>
      <c r="Z552" s="36"/>
      <c r="AA552" s="36"/>
    </row>
    <row r="553" spans="1:27" x14ac:dyDescent="0.25">
      <c r="A553" s="36"/>
      <c r="B553" s="36"/>
      <c r="C553" s="36"/>
      <c r="D553" s="36"/>
      <c r="E553" s="36"/>
      <c r="F553" s="36"/>
      <c r="G553" s="36"/>
      <c r="H553" s="36"/>
      <c r="I553" s="36"/>
      <c r="J553" s="36"/>
      <c r="K553" s="36"/>
      <c r="L553" s="36"/>
      <c r="M553" s="36"/>
      <c r="N553" s="36"/>
      <c r="O553" s="36"/>
      <c r="P553" s="36"/>
      <c r="Q553" s="36"/>
      <c r="R553" s="38"/>
      <c r="S553" s="36"/>
      <c r="T553" s="36"/>
      <c r="U553" s="36"/>
      <c r="V553" s="36"/>
      <c r="W553" s="36"/>
      <c r="X553" s="36"/>
      <c r="Y553" s="36"/>
      <c r="Z553" s="36"/>
      <c r="AA553" s="36"/>
    </row>
    <row r="554" spans="1:27" x14ac:dyDescent="0.25">
      <c r="A554" s="36"/>
      <c r="B554" s="36"/>
      <c r="C554" s="36"/>
      <c r="D554" s="36"/>
      <c r="E554" s="36"/>
      <c r="F554" s="36"/>
      <c r="G554" s="36"/>
      <c r="H554" s="36"/>
      <c r="I554" s="36"/>
      <c r="J554" s="36"/>
      <c r="K554" s="36"/>
      <c r="L554" s="36"/>
      <c r="M554" s="36"/>
      <c r="N554" s="36"/>
      <c r="O554" s="36"/>
      <c r="P554" s="36"/>
      <c r="Q554" s="36"/>
      <c r="R554" s="38"/>
      <c r="S554" s="36"/>
      <c r="T554" s="36"/>
      <c r="U554" s="36"/>
      <c r="V554" s="36"/>
      <c r="W554" s="36"/>
      <c r="X554" s="36"/>
      <c r="Y554" s="36"/>
      <c r="Z554" s="36"/>
      <c r="AA554" s="36"/>
    </row>
    <row r="555" spans="1:27" x14ac:dyDescent="0.25">
      <c r="A555" s="36"/>
      <c r="B555" s="36"/>
      <c r="C555" s="36"/>
      <c r="D555" s="36"/>
      <c r="E555" s="36"/>
      <c r="F555" s="36"/>
      <c r="G555" s="36"/>
      <c r="H555" s="36"/>
      <c r="I555" s="36"/>
      <c r="J555" s="36"/>
      <c r="K555" s="36"/>
      <c r="L555" s="36"/>
      <c r="M555" s="36"/>
      <c r="N555" s="36"/>
      <c r="O555" s="36"/>
      <c r="P555" s="36"/>
      <c r="Q555" s="36"/>
      <c r="R555" s="38"/>
      <c r="S555" s="36"/>
      <c r="T555" s="36"/>
      <c r="U555" s="36"/>
      <c r="V555" s="36"/>
      <c r="W555" s="36"/>
      <c r="X555" s="36"/>
      <c r="Y555" s="36"/>
      <c r="Z555" s="36"/>
      <c r="AA555" s="36"/>
    </row>
    <row r="556" spans="1:27" x14ac:dyDescent="0.25">
      <c r="A556" s="36"/>
      <c r="B556" s="36"/>
      <c r="C556" s="36"/>
      <c r="D556" s="36"/>
      <c r="E556" s="36"/>
      <c r="F556" s="36"/>
      <c r="G556" s="36"/>
      <c r="H556" s="36"/>
      <c r="I556" s="36"/>
      <c r="J556" s="36"/>
      <c r="K556" s="36"/>
      <c r="L556" s="36"/>
      <c r="M556" s="36"/>
      <c r="N556" s="36"/>
      <c r="O556" s="36"/>
      <c r="P556" s="36"/>
      <c r="Q556" s="36"/>
      <c r="R556" s="38"/>
      <c r="S556" s="36"/>
      <c r="T556" s="36"/>
      <c r="U556" s="36"/>
      <c r="V556" s="36"/>
      <c r="W556" s="36"/>
      <c r="X556" s="36"/>
      <c r="Y556" s="36"/>
      <c r="Z556" s="36"/>
      <c r="AA556" s="36"/>
    </row>
    <row r="557" spans="1:27" x14ac:dyDescent="0.25">
      <c r="A557" s="36"/>
      <c r="B557" s="36"/>
      <c r="C557" s="36"/>
      <c r="D557" s="36"/>
      <c r="E557" s="36"/>
      <c r="F557" s="36"/>
      <c r="G557" s="36"/>
      <c r="H557" s="36"/>
      <c r="I557" s="36"/>
      <c r="J557" s="36"/>
      <c r="K557" s="36"/>
      <c r="L557" s="36"/>
      <c r="M557" s="36"/>
      <c r="N557" s="36"/>
      <c r="O557" s="36"/>
      <c r="P557" s="36"/>
      <c r="Q557" s="36"/>
      <c r="R557" s="38"/>
      <c r="S557" s="36"/>
      <c r="T557" s="36"/>
      <c r="U557" s="36"/>
      <c r="V557" s="36"/>
      <c r="W557" s="36"/>
      <c r="X557" s="36"/>
      <c r="Y557" s="36"/>
      <c r="Z557" s="36"/>
      <c r="AA557" s="36"/>
    </row>
    <row r="558" spans="1:27" x14ac:dyDescent="0.25">
      <c r="A558" s="36"/>
      <c r="B558" s="36"/>
      <c r="C558" s="36"/>
      <c r="D558" s="36"/>
      <c r="E558" s="36"/>
      <c r="F558" s="36"/>
      <c r="G558" s="36"/>
      <c r="H558" s="36"/>
      <c r="I558" s="36"/>
      <c r="J558" s="36"/>
      <c r="K558" s="36"/>
      <c r="L558" s="36"/>
      <c r="M558" s="36"/>
      <c r="N558" s="36"/>
      <c r="O558" s="36"/>
      <c r="P558" s="36"/>
      <c r="Q558" s="36"/>
      <c r="R558" s="38"/>
      <c r="S558" s="36"/>
      <c r="T558" s="36"/>
      <c r="U558" s="36"/>
      <c r="V558" s="36"/>
      <c r="W558" s="36"/>
      <c r="X558" s="36"/>
      <c r="Y558" s="36"/>
      <c r="Z558" s="36"/>
      <c r="AA558" s="36"/>
    </row>
    <row r="559" spans="1:27" x14ac:dyDescent="0.25">
      <c r="A559" s="36"/>
      <c r="B559" s="36"/>
      <c r="C559" s="36"/>
      <c r="D559" s="36"/>
      <c r="E559" s="36"/>
      <c r="F559" s="36"/>
      <c r="G559" s="36"/>
      <c r="H559" s="36"/>
      <c r="I559" s="36"/>
      <c r="J559" s="36"/>
      <c r="K559" s="36"/>
      <c r="L559" s="36"/>
      <c r="M559" s="36"/>
      <c r="N559" s="36"/>
      <c r="O559" s="36"/>
      <c r="P559" s="36"/>
      <c r="Q559" s="36"/>
      <c r="R559" s="38"/>
      <c r="S559" s="36"/>
      <c r="T559" s="36"/>
      <c r="U559" s="36"/>
      <c r="V559" s="36"/>
      <c r="W559" s="36"/>
      <c r="X559" s="36"/>
      <c r="Y559" s="36"/>
      <c r="Z559" s="36"/>
      <c r="AA559" s="36"/>
    </row>
    <row r="560" spans="1:27" x14ac:dyDescent="0.25">
      <c r="A560" s="36"/>
      <c r="B560" s="36"/>
      <c r="C560" s="36"/>
      <c r="D560" s="36"/>
      <c r="E560" s="36"/>
      <c r="F560" s="36"/>
      <c r="G560" s="36"/>
      <c r="H560" s="36"/>
      <c r="I560" s="36"/>
      <c r="J560" s="36"/>
      <c r="K560" s="36"/>
      <c r="L560" s="36"/>
      <c r="M560" s="36"/>
      <c r="N560" s="36"/>
      <c r="O560" s="36"/>
      <c r="P560" s="36"/>
      <c r="Q560" s="36"/>
      <c r="R560" s="38"/>
      <c r="S560" s="36"/>
      <c r="T560" s="36"/>
      <c r="U560" s="36"/>
      <c r="V560" s="36"/>
      <c r="W560" s="36"/>
      <c r="X560" s="36"/>
      <c r="Y560" s="36"/>
      <c r="Z560" s="36"/>
      <c r="AA560" s="36"/>
    </row>
    <row r="561" spans="1:27" x14ac:dyDescent="0.25">
      <c r="A561" s="36"/>
      <c r="B561" s="36"/>
      <c r="C561" s="36"/>
      <c r="D561" s="36"/>
      <c r="E561" s="36"/>
      <c r="F561" s="36"/>
      <c r="G561" s="36"/>
      <c r="H561" s="36"/>
      <c r="I561" s="36"/>
      <c r="J561" s="36"/>
      <c r="K561" s="36"/>
      <c r="L561" s="36"/>
      <c r="M561" s="36"/>
      <c r="N561" s="36"/>
      <c r="O561" s="36"/>
      <c r="P561" s="36"/>
      <c r="Q561" s="36"/>
      <c r="R561" s="38"/>
      <c r="S561" s="36"/>
      <c r="T561" s="36"/>
      <c r="U561" s="36"/>
      <c r="V561" s="36"/>
      <c r="W561" s="36"/>
      <c r="X561" s="36"/>
      <c r="Y561" s="36"/>
      <c r="Z561" s="36"/>
      <c r="AA561" s="36"/>
    </row>
    <row r="562" spans="1:27" x14ac:dyDescent="0.25">
      <c r="A562" s="36"/>
      <c r="B562" s="36"/>
      <c r="C562" s="36"/>
      <c r="D562" s="36"/>
      <c r="E562" s="36"/>
      <c r="F562" s="36"/>
      <c r="G562" s="36"/>
      <c r="H562" s="36"/>
      <c r="I562" s="36"/>
      <c r="J562" s="36"/>
      <c r="K562" s="36"/>
      <c r="L562" s="36"/>
      <c r="M562" s="36"/>
      <c r="N562" s="36"/>
      <c r="O562" s="36"/>
      <c r="P562" s="36"/>
      <c r="Q562" s="36"/>
      <c r="R562" s="38"/>
      <c r="S562" s="36"/>
      <c r="T562" s="36"/>
      <c r="U562" s="36"/>
      <c r="V562" s="36"/>
      <c r="W562" s="36"/>
      <c r="X562" s="36"/>
      <c r="Y562" s="36"/>
      <c r="Z562" s="36"/>
      <c r="AA562" s="36"/>
    </row>
    <row r="563" spans="1:27" x14ac:dyDescent="0.25">
      <c r="A563" s="36"/>
      <c r="B563" s="36"/>
      <c r="C563" s="36"/>
      <c r="D563" s="36"/>
      <c r="E563" s="36"/>
      <c r="F563" s="36"/>
      <c r="G563" s="36"/>
      <c r="H563" s="36"/>
      <c r="I563" s="36"/>
      <c r="J563" s="36"/>
      <c r="K563" s="36"/>
      <c r="L563" s="36"/>
      <c r="M563" s="36"/>
      <c r="N563" s="36"/>
      <c r="O563" s="36"/>
      <c r="P563" s="36"/>
      <c r="Q563" s="36"/>
      <c r="R563" s="38"/>
      <c r="S563" s="36"/>
      <c r="T563" s="36"/>
      <c r="U563" s="36"/>
      <c r="V563" s="36"/>
      <c r="W563" s="36"/>
      <c r="X563" s="36"/>
      <c r="Y563" s="36"/>
      <c r="Z563" s="36"/>
      <c r="AA563" s="36"/>
    </row>
    <row r="564" spans="1:27" x14ac:dyDescent="0.25">
      <c r="A564" s="36"/>
      <c r="B564" s="36"/>
      <c r="C564" s="36"/>
      <c r="D564" s="36"/>
      <c r="E564" s="36"/>
      <c r="F564" s="36"/>
      <c r="G564" s="36"/>
      <c r="H564" s="36"/>
      <c r="I564" s="36"/>
      <c r="J564" s="36"/>
      <c r="K564" s="36"/>
      <c r="L564" s="36"/>
      <c r="M564" s="36"/>
      <c r="N564" s="36"/>
      <c r="O564" s="36"/>
      <c r="P564" s="36"/>
      <c r="Q564" s="36"/>
      <c r="R564" s="38"/>
      <c r="S564" s="36"/>
      <c r="T564" s="36"/>
      <c r="U564" s="36"/>
      <c r="V564" s="36"/>
      <c r="W564" s="36"/>
      <c r="X564" s="36"/>
      <c r="Y564" s="36"/>
      <c r="Z564" s="36"/>
      <c r="AA564" s="36"/>
    </row>
    <row r="565" spans="1:27" x14ac:dyDescent="0.25">
      <c r="A565" s="36"/>
      <c r="B565" s="36"/>
      <c r="C565" s="36"/>
      <c r="D565" s="36"/>
      <c r="E565" s="36"/>
      <c r="F565" s="36"/>
      <c r="G565" s="36"/>
      <c r="H565" s="36"/>
      <c r="I565" s="36"/>
      <c r="J565" s="36"/>
      <c r="K565" s="36"/>
      <c r="L565" s="36"/>
      <c r="M565" s="36"/>
      <c r="N565" s="36"/>
      <c r="O565" s="36"/>
      <c r="P565" s="36"/>
      <c r="Q565" s="36"/>
      <c r="R565" s="38"/>
      <c r="S565" s="36"/>
      <c r="T565" s="36"/>
      <c r="U565" s="36"/>
      <c r="V565" s="36"/>
      <c r="W565" s="36"/>
      <c r="X565" s="36"/>
      <c r="Y565" s="36"/>
      <c r="Z565" s="36"/>
      <c r="AA565" s="36"/>
    </row>
    <row r="566" spans="1:27" x14ac:dyDescent="0.25">
      <c r="A566" s="36"/>
      <c r="B566" s="36"/>
      <c r="C566" s="36"/>
      <c r="D566" s="36"/>
      <c r="E566" s="36"/>
      <c r="F566" s="36"/>
      <c r="G566" s="36"/>
      <c r="H566" s="36"/>
      <c r="I566" s="36"/>
      <c r="J566" s="36"/>
      <c r="K566" s="36"/>
      <c r="L566" s="36"/>
      <c r="M566" s="36"/>
      <c r="N566" s="36"/>
      <c r="O566" s="36"/>
      <c r="P566" s="36"/>
      <c r="Q566" s="36"/>
      <c r="R566" s="38"/>
      <c r="S566" s="36"/>
      <c r="T566" s="36"/>
      <c r="U566" s="36"/>
      <c r="V566" s="36"/>
      <c r="W566" s="36"/>
      <c r="X566" s="36"/>
      <c r="Y566" s="36"/>
      <c r="Z566" s="36"/>
      <c r="AA566" s="36"/>
    </row>
    <row r="567" spans="1:27" x14ac:dyDescent="0.25">
      <c r="A567" s="36"/>
      <c r="B567" s="36"/>
      <c r="C567" s="36"/>
      <c r="D567" s="36"/>
      <c r="E567" s="36"/>
      <c r="F567" s="36"/>
      <c r="G567" s="36"/>
      <c r="H567" s="36"/>
      <c r="I567" s="36"/>
      <c r="J567" s="36"/>
      <c r="K567" s="36"/>
      <c r="L567" s="36"/>
      <c r="M567" s="36"/>
      <c r="N567" s="36"/>
      <c r="O567" s="36"/>
      <c r="P567" s="36"/>
      <c r="Q567" s="36"/>
      <c r="R567" s="38"/>
      <c r="S567" s="36"/>
      <c r="T567" s="36"/>
      <c r="U567" s="36"/>
      <c r="V567" s="36"/>
      <c r="W567" s="36"/>
      <c r="X567" s="36"/>
      <c r="Y567" s="36"/>
      <c r="Z567" s="36"/>
      <c r="AA567" s="36"/>
    </row>
    <row r="568" spans="1:27" x14ac:dyDescent="0.25">
      <c r="A568" s="36"/>
      <c r="B568" s="36"/>
      <c r="C568" s="36"/>
      <c r="D568" s="36"/>
      <c r="E568" s="36"/>
      <c r="F568" s="36"/>
      <c r="G568" s="36"/>
      <c r="H568" s="36"/>
      <c r="I568" s="36"/>
      <c r="J568" s="36"/>
      <c r="K568" s="36"/>
      <c r="L568" s="36"/>
      <c r="M568" s="36"/>
      <c r="N568" s="36"/>
      <c r="O568" s="36"/>
      <c r="P568" s="36"/>
      <c r="Q568" s="36"/>
      <c r="R568" s="38"/>
      <c r="S568" s="36"/>
      <c r="T568" s="36"/>
      <c r="U568" s="36"/>
      <c r="V568" s="36"/>
      <c r="W568" s="36"/>
      <c r="X568" s="36"/>
      <c r="Y568" s="36"/>
      <c r="Z568" s="36"/>
      <c r="AA568" s="36"/>
    </row>
    <row r="569" spans="1:27" x14ac:dyDescent="0.25">
      <c r="A569" s="36"/>
      <c r="B569" s="36"/>
      <c r="C569" s="36"/>
      <c r="D569" s="36"/>
      <c r="E569" s="36"/>
      <c r="F569" s="36"/>
      <c r="G569" s="36"/>
      <c r="H569" s="36"/>
      <c r="I569" s="36"/>
      <c r="J569" s="36"/>
      <c r="K569" s="36"/>
      <c r="L569" s="36"/>
      <c r="M569" s="36"/>
      <c r="N569" s="36"/>
      <c r="O569" s="36"/>
      <c r="P569" s="36"/>
      <c r="Q569" s="36"/>
      <c r="R569" s="38"/>
      <c r="S569" s="36"/>
      <c r="T569" s="36"/>
      <c r="U569" s="36"/>
      <c r="V569" s="36"/>
      <c r="W569" s="36"/>
      <c r="X569" s="36"/>
      <c r="Y569" s="36"/>
      <c r="Z569" s="36"/>
      <c r="AA569" s="36"/>
    </row>
    <row r="570" spans="1:27" x14ac:dyDescent="0.25">
      <c r="A570" s="36"/>
      <c r="B570" s="36"/>
      <c r="C570" s="36"/>
      <c r="D570" s="36"/>
      <c r="E570" s="36"/>
      <c r="F570" s="36"/>
      <c r="G570" s="36"/>
      <c r="H570" s="36"/>
      <c r="I570" s="36"/>
      <c r="J570" s="36"/>
      <c r="K570" s="36"/>
      <c r="L570" s="36"/>
      <c r="M570" s="36"/>
      <c r="N570" s="36"/>
      <c r="O570" s="36"/>
      <c r="P570" s="36"/>
      <c r="Q570" s="36"/>
      <c r="R570" s="38"/>
      <c r="S570" s="36"/>
      <c r="T570" s="36"/>
      <c r="U570" s="36"/>
      <c r="V570" s="36"/>
      <c r="W570" s="36"/>
      <c r="X570" s="36"/>
      <c r="Y570" s="36"/>
      <c r="Z570" s="36"/>
      <c r="AA570" s="36"/>
    </row>
    <row r="571" spans="1:27" x14ac:dyDescent="0.25">
      <c r="A571" s="36"/>
      <c r="B571" s="36"/>
      <c r="C571" s="36"/>
      <c r="D571" s="36"/>
      <c r="E571" s="36"/>
      <c r="F571" s="36"/>
      <c r="G571" s="36"/>
      <c r="H571" s="36"/>
      <c r="I571" s="36"/>
      <c r="J571" s="36"/>
      <c r="K571" s="36"/>
      <c r="L571" s="36"/>
      <c r="M571" s="36"/>
      <c r="N571" s="36"/>
      <c r="O571" s="36"/>
      <c r="P571" s="36"/>
      <c r="Q571" s="36"/>
      <c r="R571" s="38"/>
      <c r="S571" s="36"/>
      <c r="T571" s="36"/>
      <c r="U571" s="36"/>
      <c r="V571" s="36"/>
      <c r="W571" s="36"/>
      <c r="X571" s="36"/>
      <c r="Y571" s="36"/>
      <c r="Z571" s="36"/>
      <c r="AA571" s="36"/>
    </row>
    <row r="572" spans="1:27" x14ac:dyDescent="0.25">
      <c r="A572" s="36"/>
      <c r="B572" s="36"/>
      <c r="C572" s="36"/>
      <c r="D572" s="36"/>
      <c r="E572" s="36"/>
      <c r="F572" s="36"/>
      <c r="G572" s="36"/>
      <c r="H572" s="36"/>
      <c r="I572" s="36"/>
      <c r="J572" s="36"/>
      <c r="K572" s="36"/>
      <c r="L572" s="36"/>
      <c r="M572" s="36"/>
      <c r="N572" s="36"/>
      <c r="O572" s="36"/>
      <c r="P572" s="36"/>
      <c r="Q572" s="36"/>
      <c r="R572" s="38"/>
      <c r="S572" s="36"/>
      <c r="T572" s="36"/>
      <c r="U572" s="36"/>
      <c r="V572" s="36"/>
      <c r="W572" s="36"/>
      <c r="X572" s="36"/>
      <c r="Y572" s="36"/>
      <c r="Z572" s="36"/>
      <c r="AA572" s="36"/>
    </row>
    <row r="573" spans="1:27" x14ac:dyDescent="0.25">
      <c r="A573" s="36"/>
      <c r="B573" s="36"/>
      <c r="C573" s="36"/>
      <c r="D573" s="36"/>
      <c r="E573" s="36"/>
      <c r="F573" s="36"/>
      <c r="G573" s="36"/>
      <c r="H573" s="36"/>
      <c r="I573" s="36"/>
      <c r="J573" s="36"/>
      <c r="K573" s="36"/>
      <c r="L573" s="36"/>
      <c r="M573" s="36"/>
      <c r="N573" s="36"/>
      <c r="O573" s="36"/>
      <c r="P573" s="36"/>
      <c r="Q573" s="36"/>
      <c r="R573" s="38"/>
      <c r="S573" s="36"/>
      <c r="T573" s="36"/>
      <c r="U573" s="36"/>
      <c r="V573" s="36"/>
      <c r="W573" s="36"/>
      <c r="X573" s="36"/>
      <c r="Y573" s="36"/>
      <c r="Z573" s="36"/>
      <c r="AA573" s="36"/>
    </row>
    <row r="574" spans="1:27" x14ac:dyDescent="0.25">
      <c r="A574" s="36"/>
      <c r="B574" s="36"/>
      <c r="C574" s="36"/>
      <c r="D574" s="36"/>
      <c r="E574" s="36"/>
      <c r="F574" s="36"/>
      <c r="G574" s="36"/>
      <c r="H574" s="36"/>
      <c r="I574" s="36"/>
      <c r="J574" s="36"/>
      <c r="K574" s="36"/>
      <c r="L574" s="36"/>
      <c r="M574" s="36"/>
      <c r="N574" s="36"/>
      <c r="O574" s="36"/>
      <c r="P574" s="36"/>
      <c r="Q574" s="36"/>
      <c r="R574" s="38"/>
      <c r="S574" s="36"/>
      <c r="T574" s="36"/>
      <c r="U574" s="36"/>
      <c r="V574" s="36"/>
      <c r="W574" s="36"/>
      <c r="X574" s="36"/>
      <c r="Y574" s="36"/>
      <c r="Z574" s="36"/>
      <c r="AA574" s="36"/>
    </row>
    <row r="575" spans="1:27" x14ac:dyDescent="0.25">
      <c r="A575" s="36"/>
      <c r="B575" s="36"/>
      <c r="C575" s="36"/>
      <c r="D575" s="36"/>
      <c r="E575" s="36"/>
      <c r="F575" s="36"/>
      <c r="G575" s="36"/>
      <c r="H575" s="36"/>
      <c r="I575" s="36"/>
      <c r="J575" s="36"/>
      <c r="K575" s="36"/>
      <c r="L575" s="36"/>
      <c r="M575" s="36"/>
      <c r="N575" s="36"/>
      <c r="O575" s="36"/>
      <c r="P575" s="36"/>
      <c r="Q575" s="36"/>
      <c r="R575" s="38"/>
      <c r="S575" s="36"/>
      <c r="T575" s="36"/>
      <c r="U575" s="36"/>
      <c r="V575" s="36"/>
      <c r="W575" s="36"/>
      <c r="X575" s="36"/>
      <c r="Y575" s="36"/>
      <c r="Z575" s="36"/>
      <c r="AA575" s="36"/>
    </row>
    <row r="576" spans="1:27" x14ac:dyDescent="0.25">
      <c r="A576" s="36"/>
      <c r="B576" s="36"/>
      <c r="C576" s="36"/>
      <c r="D576" s="36"/>
      <c r="E576" s="36"/>
      <c r="F576" s="36"/>
      <c r="G576" s="36"/>
      <c r="H576" s="36"/>
      <c r="I576" s="36"/>
      <c r="J576" s="36"/>
      <c r="K576" s="36"/>
      <c r="L576" s="36"/>
      <c r="M576" s="36"/>
      <c r="N576" s="36"/>
      <c r="O576" s="36"/>
      <c r="P576" s="36"/>
      <c r="Q576" s="36"/>
      <c r="R576" s="38"/>
      <c r="S576" s="36"/>
      <c r="T576" s="36"/>
      <c r="U576" s="36"/>
      <c r="V576" s="36"/>
      <c r="W576" s="36"/>
      <c r="X576" s="36"/>
      <c r="Y576" s="36"/>
      <c r="Z576" s="36"/>
      <c r="AA576" s="36"/>
    </row>
    <row r="577" spans="1:27" x14ac:dyDescent="0.25">
      <c r="A577" s="36"/>
      <c r="B577" s="36"/>
      <c r="C577" s="36"/>
      <c r="D577" s="36"/>
      <c r="E577" s="36"/>
      <c r="F577" s="36"/>
      <c r="G577" s="36"/>
      <c r="H577" s="36"/>
      <c r="I577" s="36"/>
      <c r="J577" s="36"/>
      <c r="K577" s="36"/>
      <c r="L577" s="36"/>
      <c r="M577" s="36"/>
      <c r="N577" s="36"/>
      <c r="O577" s="36"/>
      <c r="P577" s="36"/>
      <c r="Q577" s="36"/>
      <c r="R577" s="38"/>
      <c r="S577" s="36"/>
      <c r="T577" s="36"/>
      <c r="U577" s="36"/>
      <c r="V577" s="36"/>
      <c r="W577" s="36"/>
      <c r="X577" s="36"/>
      <c r="Y577" s="36"/>
      <c r="Z577" s="36"/>
      <c r="AA577" s="36"/>
    </row>
    <row r="578" spans="1:27" x14ac:dyDescent="0.25">
      <c r="A578" s="36"/>
      <c r="B578" s="36"/>
      <c r="C578" s="36"/>
      <c r="D578" s="36"/>
      <c r="E578" s="36"/>
      <c r="F578" s="36"/>
      <c r="G578" s="36"/>
      <c r="H578" s="36"/>
      <c r="I578" s="36"/>
      <c r="J578" s="36"/>
      <c r="K578" s="36"/>
      <c r="L578" s="36"/>
      <c r="M578" s="36"/>
      <c r="N578" s="36"/>
      <c r="O578" s="36"/>
      <c r="P578" s="36"/>
      <c r="Q578" s="36"/>
      <c r="R578" s="38"/>
      <c r="S578" s="36"/>
      <c r="T578" s="36"/>
      <c r="U578" s="36"/>
      <c r="V578" s="36"/>
      <c r="W578" s="36"/>
      <c r="X578" s="36"/>
      <c r="Y578" s="36"/>
      <c r="Z578" s="36"/>
      <c r="AA578" s="36"/>
    </row>
    <row r="579" spans="1:27" x14ac:dyDescent="0.25">
      <c r="A579" s="36"/>
      <c r="B579" s="36"/>
      <c r="C579" s="36"/>
      <c r="D579" s="36"/>
      <c r="E579" s="36"/>
      <c r="F579" s="36"/>
      <c r="G579" s="36"/>
      <c r="H579" s="36"/>
      <c r="I579" s="36"/>
      <c r="J579" s="36"/>
      <c r="K579" s="36"/>
      <c r="L579" s="36"/>
      <c r="M579" s="36"/>
      <c r="N579" s="36"/>
      <c r="O579" s="36"/>
      <c r="P579" s="36"/>
      <c r="Q579" s="36"/>
      <c r="R579" s="38"/>
      <c r="S579" s="36"/>
      <c r="T579" s="36"/>
      <c r="U579" s="36"/>
      <c r="V579" s="36"/>
      <c r="W579" s="36"/>
      <c r="X579" s="36"/>
      <c r="Y579" s="36"/>
      <c r="Z579" s="36"/>
      <c r="AA579" s="36"/>
    </row>
    <row r="580" spans="1:27" x14ac:dyDescent="0.25">
      <c r="A580" s="36"/>
      <c r="B580" s="36"/>
      <c r="C580" s="36"/>
      <c r="D580" s="36"/>
      <c r="E580" s="36"/>
      <c r="F580" s="36"/>
      <c r="G580" s="36"/>
      <c r="H580" s="36"/>
      <c r="I580" s="36"/>
      <c r="J580" s="36"/>
      <c r="K580" s="36"/>
      <c r="L580" s="36"/>
      <c r="M580" s="36"/>
      <c r="N580" s="36"/>
      <c r="O580" s="36"/>
      <c r="P580" s="36"/>
      <c r="Q580" s="36"/>
      <c r="R580" s="38"/>
      <c r="S580" s="36"/>
      <c r="T580" s="36"/>
      <c r="U580" s="36"/>
      <c r="V580" s="36"/>
      <c r="W580" s="36"/>
      <c r="X580" s="36"/>
      <c r="Y580" s="36"/>
      <c r="Z580" s="36"/>
      <c r="AA580" s="36"/>
    </row>
    <row r="581" spans="1:27" x14ac:dyDescent="0.25">
      <c r="A581" s="36"/>
      <c r="B581" s="36"/>
      <c r="C581" s="36"/>
      <c r="D581" s="36"/>
      <c r="E581" s="36"/>
      <c r="F581" s="36"/>
      <c r="G581" s="36"/>
      <c r="H581" s="36"/>
      <c r="I581" s="36"/>
      <c r="J581" s="36"/>
      <c r="K581" s="36"/>
      <c r="L581" s="36"/>
      <c r="M581" s="36"/>
      <c r="N581" s="36"/>
      <c r="O581" s="36"/>
      <c r="P581" s="36"/>
      <c r="Q581" s="36"/>
      <c r="R581" s="38"/>
      <c r="S581" s="36"/>
      <c r="T581" s="36"/>
      <c r="U581" s="36"/>
      <c r="V581" s="36"/>
      <c r="W581" s="36"/>
      <c r="X581" s="36"/>
      <c r="Y581" s="36"/>
      <c r="Z581" s="36"/>
      <c r="AA581" s="36"/>
    </row>
    <row r="582" spans="1:27" x14ac:dyDescent="0.25">
      <c r="A582" s="36"/>
      <c r="B582" s="36"/>
      <c r="C582" s="36"/>
      <c r="D582" s="36"/>
      <c r="E582" s="36"/>
      <c r="F582" s="36"/>
      <c r="G582" s="36"/>
      <c r="H582" s="36"/>
      <c r="I582" s="36"/>
      <c r="J582" s="36"/>
      <c r="K582" s="36"/>
      <c r="L582" s="36"/>
      <c r="M582" s="36"/>
      <c r="N582" s="36"/>
      <c r="O582" s="36"/>
      <c r="P582" s="36"/>
      <c r="Q582" s="36"/>
      <c r="R582" s="38"/>
      <c r="S582" s="36"/>
      <c r="T582" s="36"/>
      <c r="U582" s="36"/>
      <c r="V582" s="36"/>
      <c r="W582" s="36"/>
      <c r="X582" s="36"/>
      <c r="Y582" s="36"/>
      <c r="Z582" s="36"/>
      <c r="AA582" s="36"/>
    </row>
    <row r="583" spans="1:27" x14ac:dyDescent="0.25">
      <c r="A583" s="36"/>
      <c r="B583" s="36"/>
      <c r="C583" s="36"/>
      <c r="D583" s="36"/>
      <c r="E583" s="36"/>
      <c r="F583" s="36"/>
      <c r="G583" s="36"/>
      <c r="H583" s="36"/>
      <c r="I583" s="36"/>
      <c r="J583" s="36"/>
      <c r="K583" s="36"/>
      <c r="L583" s="36"/>
      <c r="M583" s="36"/>
      <c r="N583" s="36"/>
      <c r="O583" s="36"/>
      <c r="P583" s="36"/>
      <c r="Q583" s="36"/>
      <c r="R583" s="38"/>
      <c r="S583" s="36"/>
      <c r="T583" s="36"/>
      <c r="U583" s="36"/>
      <c r="V583" s="36"/>
      <c r="W583" s="36"/>
      <c r="X583" s="36"/>
      <c r="Y583" s="36"/>
      <c r="Z583" s="36"/>
      <c r="AA583" s="36"/>
    </row>
    <row r="584" spans="1:27" x14ac:dyDescent="0.25">
      <c r="A584" s="36"/>
      <c r="B584" s="36"/>
      <c r="C584" s="36"/>
      <c r="D584" s="36"/>
      <c r="E584" s="36"/>
      <c r="F584" s="36"/>
      <c r="G584" s="36"/>
      <c r="H584" s="36"/>
      <c r="I584" s="36"/>
      <c r="J584" s="36"/>
      <c r="K584" s="36"/>
      <c r="L584" s="36"/>
      <c r="M584" s="36"/>
      <c r="N584" s="36"/>
      <c r="O584" s="36"/>
      <c r="P584" s="36"/>
      <c r="Q584" s="36"/>
      <c r="R584" s="38"/>
      <c r="S584" s="36"/>
      <c r="T584" s="36"/>
      <c r="U584" s="36"/>
      <c r="V584" s="36"/>
      <c r="W584" s="36"/>
      <c r="X584" s="36"/>
      <c r="Y584" s="36"/>
      <c r="Z584" s="36"/>
      <c r="AA584" s="36"/>
    </row>
    <row r="585" spans="1:27" x14ac:dyDescent="0.25">
      <c r="A585" s="36"/>
      <c r="B585" s="36"/>
      <c r="C585" s="36"/>
      <c r="D585" s="36"/>
      <c r="E585" s="36"/>
      <c r="F585" s="36"/>
      <c r="G585" s="36"/>
      <c r="H585" s="36"/>
      <c r="I585" s="36"/>
      <c r="J585" s="36"/>
      <c r="K585" s="36"/>
      <c r="L585" s="36"/>
      <c r="M585" s="36"/>
      <c r="N585" s="36"/>
      <c r="O585" s="36"/>
      <c r="P585" s="36"/>
      <c r="Q585" s="36"/>
      <c r="R585" s="38"/>
      <c r="S585" s="36"/>
      <c r="T585" s="36"/>
      <c r="U585" s="36"/>
      <c r="V585" s="36"/>
      <c r="W585" s="36"/>
      <c r="X585" s="36"/>
      <c r="Y585" s="36"/>
      <c r="Z585" s="36"/>
      <c r="AA585" s="36"/>
    </row>
    <row r="586" spans="1:27" x14ac:dyDescent="0.25">
      <c r="A586" s="36"/>
      <c r="B586" s="36"/>
      <c r="C586" s="36"/>
      <c r="D586" s="36"/>
      <c r="E586" s="36"/>
      <c r="F586" s="36"/>
      <c r="G586" s="36"/>
      <c r="H586" s="36"/>
      <c r="I586" s="36"/>
      <c r="J586" s="36"/>
      <c r="K586" s="36"/>
      <c r="L586" s="36"/>
      <c r="M586" s="36"/>
      <c r="N586" s="36"/>
      <c r="O586" s="36"/>
      <c r="P586" s="36"/>
      <c r="Q586" s="36"/>
      <c r="R586" s="38"/>
      <c r="S586" s="36"/>
      <c r="T586" s="36"/>
      <c r="U586" s="36"/>
      <c r="V586" s="36"/>
      <c r="W586" s="36"/>
      <c r="X586" s="36"/>
      <c r="Y586" s="36"/>
      <c r="Z586" s="36"/>
      <c r="AA586" s="36"/>
    </row>
    <row r="587" spans="1:27" x14ac:dyDescent="0.25">
      <c r="A587" s="36"/>
      <c r="B587" s="36"/>
      <c r="C587" s="36"/>
      <c r="D587" s="36"/>
      <c r="E587" s="36"/>
      <c r="F587" s="36"/>
      <c r="G587" s="36"/>
      <c r="H587" s="36"/>
      <c r="I587" s="36"/>
      <c r="J587" s="36"/>
      <c r="K587" s="36"/>
      <c r="L587" s="36"/>
      <c r="M587" s="36"/>
      <c r="N587" s="36"/>
      <c r="O587" s="36"/>
      <c r="P587" s="36"/>
      <c r="Q587" s="36"/>
      <c r="R587" s="38"/>
      <c r="S587" s="36"/>
      <c r="T587" s="36"/>
      <c r="U587" s="36"/>
      <c r="V587" s="36"/>
      <c r="W587" s="36"/>
      <c r="X587" s="36"/>
      <c r="Y587" s="36"/>
      <c r="Z587" s="36"/>
      <c r="AA587" s="36"/>
    </row>
    <row r="588" spans="1:27" x14ac:dyDescent="0.25">
      <c r="A588" s="36"/>
      <c r="B588" s="36"/>
      <c r="C588" s="36"/>
      <c r="D588" s="36"/>
      <c r="E588" s="36"/>
      <c r="F588" s="36"/>
      <c r="G588" s="36"/>
      <c r="H588" s="36"/>
      <c r="I588" s="36"/>
      <c r="J588" s="36"/>
      <c r="K588" s="36"/>
      <c r="L588" s="36"/>
      <c r="M588" s="36"/>
      <c r="N588" s="36"/>
      <c r="O588" s="36"/>
      <c r="P588" s="36"/>
      <c r="Q588" s="36"/>
      <c r="R588" s="38"/>
      <c r="S588" s="36"/>
      <c r="T588" s="36"/>
      <c r="U588" s="36"/>
      <c r="V588" s="36"/>
      <c r="W588" s="36"/>
      <c r="X588" s="36"/>
      <c r="Y588" s="36"/>
      <c r="Z588" s="36"/>
      <c r="AA588" s="36"/>
    </row>
    <row r="589" spans="1:27" x14ac:dyDescent="0.25">
      <c r="A589" s="36"/>
      <c r="B589" s="36"/>
      <c r="C589" s="36"/>
      <c r="D589" s="36"/>
      <c r="E589" s="36"/>
      <c r="F589" s="36"/>
      <c r="G589" s="36"/>
      <c r="H589" s="36"/>
      <c r="I589" s="36"/>
      <c r="J589" s="36"/>
      <c r="K589" s="36"/>
      <c r="L589" s="36"/>
      <c r="M589" s="36"/>
      <c r="N589" s="36"/>
      <c r="O589" s="36"/>
      <c r="P589" s="36"/>
      <c r="Q589" s="36"/>
      <c r="R589" s="38"/>
      <c r="S589" s="36"/>
      <c r="T589" s="36"/>
      <c r="U589" s="36"/>
      <c r="V589" s="36"/>
      <c r="W589" s="36"/>
      <c r="X589" s="36"/>
      <c r="Y589" s="36"/>
      <c r="Z589" s="36"/>
      <c r="AA589" s="36"/>
    </row>
    <row r="590" spans="1:27" x14ac:dyDescent="0.25">
      <c r="A590" s="36"/>
      <c r="B590" s="36"/>
      <c r="C590" s="36"/>
      <c r="D590" s="36"/>
      <c r="E590" s="36"/>
      <c r="F590" s="36"/>
      <c r="G590" s="36"/>
      <c r="H590" s="36"/>
      <c r="I590" s="36"/>
      <c r="J590" s="36"/>
      <c r="K590" s="36"/>
      <c r="L590" s="36"/>
      <c r="M590" s="36"/>
      <c r="N590" s="36"/>
      <c r="O590" s="36"/>
      <c r="P590" s="36"/>
      <c r="Q590" s="36"/>
      <c r="R590" s="38"/>
      <c r="S590" s="36"/>
      <c r="T590" s="36"/>
      <c r="U590" s="36"/>
      <c r="V590" s="36"/>
      <c r="W590" s="36"/>
      <c r="X590" s="36"/>
      <c r="Y590" s="36"/>
      <c r="Z590" s="36"/>
      <c r="AA590" s="36"/>
    </row>
    <row r="591" spans="1:27" x14ac:dyDescent="0.25">
      <c r="A591" s="36"/>
      <c r="B591" s="36"/>
      <c r="C591" s="36"/>
      <c r="D591" s="36"/>
      <c r="E591" s="36"/>
      <c r="F591" s="36"/>
      <c r="G591" s="36"/>
      <c r="H591" s="36"/>
      <c r="I591" s="36"/>
      <c r="J591" s="36"/>
      <c r="K591" s="36"/>
      <c r="L591" s="36"/>
      <c r="M591" s="36"/>
      <c r="N591" s="36"/>
      <c r="O591" s="36"/>
      <c r="P591" s="36"/>
      <c r="Q591" s="36"/>
      <c r="R591" s="38"/>
      <c r="S591" s="36"/>
      <c r="T591" s="36"/>
      <c r="U591" s="36"/>
      <c r="V591" s="36"/>
      <c r="W591" s="36"/>
      <c r="X591" s="36"/>
      <c r="Y591" s="36"/>
      <c r="Z591" s="36"/>
      <c r="AA591" s="36"/>
    </row>
    <row r="592" spans="1:27" x14ac:dyDescent="0.25">
      <c r="A592" s="36"/>
      <c r="B592" s="36"/>
      <c r="C592" s="36"/>
      <c r="D592" s="36"/>
      <c r="E592" s="36"/>
      <c r="F592" s="36"/>
      <c r="G592" s="36"/>
      <c r="H592" s="36"/>
      <c r="I592" s="36"/>
      <c r="J592" s="36"/>
      <c r="K592" s="36"/>
      <c r="L592" s="36"/>
      <c r="M592" s="36"/>
      <c r="N592" s="36"/>
      <c r="O592" s="36"/>
      <c r="P592" s="36"/>
      <c r="Q592" s="36"/>
      <c r="R592" s="38"/>
      <c r="S592" s="36"/>
      <c r="T592" s="36"/>
      <c r="U592" s="36"/>
      <c r="V592" s="36"/>
      <c r="W592" s="36"/>
      <c r="X592" s="36"/>
      <c r="Y592" s="36"/>
      <c r="Z592" s="36"/>
      <c r="AA592" s="36"/>
    </row>
    <row r="593" spans="1:27" x14ac:dyDescent="0.25">
      <c r="A593" s="36"/>
      <c r="B593" s="36"/>
      <c r="C593" s="36"/>
      <c r="D593" s="36"/>
      <c r="E593" s="36"/>
      <c r="F593" s="36"/>
      <c r="G593" s="36"/>
      <c r="H593" s="36"/>
      <c r="I593" s="36"/>
      <c r="J593" s="36"/>
      <c r="K593" s="36"/>
      <c r="L593" s="36"/>
      <c r="M593" s="36"/>
      <c r="N593" s="36"/>
      <c r="O593" s="36"/>
      <c r="P593" s="36"/>
      <c r="Q593" s="36"/>
      <c r="R593" s="38"/>
      <c r="S593" s="36"/>
      <c r="T593" s="36"/>
      <c r="U593" s="36"/>
      <c r="V593" s="36"/>
      <c r="W593" s="36"/>
      <c r="X593" s="36"/>
      <c r="Y593" s="36"/>
      <c r="Z593" s="36"/>
      <c r="AA593" s="36"/>
    </row>
    <row r="594" spans="1:27" x14ac:dyDescent="0.25">
      <c r="A594" s="36"/>
      <c r="B594" s="36"/>
      <c r="C594" s="36"/>
      <c r="D594" s="36"/>
      <c r="E594" s="36"/>
      <c r="F594" s="36"/>
      <c r="G594" s="36"/>
      <c r="H594" s="36"/>
      <c r="I594" s="36"/>
      <c r="J594" s="36"/>
      <c r="K594" s="36"/>
      <c r="L594" s="36"/>
      <c r="M594" s="36"/>
      <c r="N594" s="36"/>
      <c r="O594" s="36"/>
      <c r="P594" s="36"/>
      <c r="Q594" s="36"/>
      <c r="R594" s="38"/>
      <c r="S594" s="36"/>
      <c r="T594" s="36"/>
      <c r="U594" s="36"/>
      <c r="V594" s="36"/>
      <c r="W594" s="36"/>
      <c r="X594" s="36"/>
      <c r="Y594" s="36"/>
      <c r="Z594" s="36"/>
      <c r="AA594" s="36"/>
    </row>
    <row r="595" spans="1:27" x14ac:dyDescent="0.25">
      <c r="A595" s="36"/>
      <c r="B595" s="36"/>
      <c r="C595" s="36"/>
      <c r="D595" s="36"/>
      <c r="E595" s="36"/>
      <c r="F595" s="36"/>
      <c r="G595" s="36"/>
      <c r="H595" s="36"/>
      <c r="I595" s="36"/>
      <c r="J595" s="36"/>
      <c r="K595" s="36"/>
      <c r="L595" s="36"/>
      <c r="M595" s="36"/>
      <c r="N595" s="36"/>
      <c r="O595" s="36"/>
      <c r="P595" s="36"/>
      <c r="Q595" s="36"/>
      <c r="R595" s="38"/>
      <c r="S595" s="36"/>
      <c r="T595" s="36"/>
      <c r="U595" s="36"/>
      <c r="V595" s="36"/>
      <c r="W595" s="36"/>
      <c r="X595" s="36"/>
      <c r="Y595" s="36"/>
      <c r="Z595" s="36"/>
      <c r="AA595" s="36"/>
    </row>
    <row r="596" spans="1:27" x14ac:dyDescent="0.25">
      <c r="A596" s="36"/>
      <c r="B596" s="36"/>
      <c r="C596" s="36"/>
      <c r="D596" s="36"/>
      <c r="E596" s="36"/>
      <c r="F596" s="36"/>
      <c r="G596" s="36"/>
      <c r="H596" s="36"/>
      <c r="I596" s="36"/>
      <c r="J596" s="36"/>
      <c r="K596" s="36"/>
      <c r="L596" s="36"/>
      <c r="M596" s="36"/>
      <c r="N596" s="36"/>
      <c r="O596" s="36"/>
      <c r="P596" s="36"/>
      <c r="Q596" s="36"/>
      <c r="R596" s="38"/>
      <c r="S596" s="36"/>
      <c r="T596" s="36"/>
      <c r="U596" s="36"/>
      <c r="V596" s="36"/>
      <c r="W596" s="36"/>
      <c r="X596" s="36"/>
      <c r="Y596" s="36"/>
      <c r="Z596" s="36"/>
      <c r="AA596" s="36"/>
    </row>
    <row r="597" spans="1:27" x14ac:dyDescent="0.25">
      <c r="A597" s="36"/>
      <c r="B597" s="36"/>
      <c r="C597" s="36"/>
      <c r="D597" s="36"/>
      <c r="E597" s="36"/>
      <c r="F597" s="36"/>
      <c r="G597" s="36"/>
      <c r="H597" s="36"/>
      <c r="I597" s="36"/>
      <c r="J597" s="36"/>
      <c r="K597" s="36"/>
      <c r="L597" s="36"/>
      <c r="M597" s="36"/>
      <c r="N597" s="36"/>
      <c r="O597" s="36"/>
      <c r="P597" s="36"/>
      <c r="Q597" s="36"/>
      <c r="R597" s="38"/>
      <c r="S597" s="36"/>
      <c r="T597" s="36"/>
      <c r="U597" s="36"/>
      <c r="V597" s="36"/>
      <c r="W597" s="36"/>
      <c r="X597" s="36"/>
      <c r="Y597" s="36"/>
      <c r="Z597" s="36"/>
      <c r="AA597" s="36"/>
    </row>
    <row r="598" spans="1:27" x14ac:dyDescent="0.25">
      <c r="A598" s="36"/>
      <c r="B598" s="36"/>
      <c r="C598" s="36"/>
      <c r="D598" s="36"/>
      <c r="E598" s="36"/>
      <c r="F598" s="36"/>
      <c r="G598" s="36"/>
      <c r="H598" s="36"/>
      <c r="I598" s="36"/>
      <c r="J598" s="36"/>
      <c r="K598" s="36"/>
      <c r="L598" s="36"/>
      <c r="M598" s="36"/>
      <c r="N598" s="36"/>
      <c r="O598" s="36"/>
      <c r="P598" s="36"/>
      <c r="Q598" s="36"/>
      <c r="R598" s="38"/>
      <c r="S598" s="36"/>
      <c r="T598" s="36"/>
      <c r="U598" s="36"/>
      <c r="V598" s="36"/>
      <c r="W598" s="36"/>
      <c r="X598" s="36"/>
      <c r="Y598" s="36"/>
      <c r="Z598" s="36"/>
      <c r="AA598" s="36"/>
    </row>
    <row r="599" spans="1:27" x14ac:dyDescent="0.25">
      <c r="A599" s="36"/>
      <c r="B599" s="36"/>
      <c r="C599" s="36"/>
      <c r="D599" s="36"/>
      <c r="E599" s="36"/>
      <c r="F599" s="36"/>
      <c r="G599" s="36"/>
      <c r="H599" s="36"/>
      <c r="I599" s="36"/>
      <c r="J599" s="36"/>
      <c r="K599" s="36"/>
      <c r="L599" s="36"/>
      <c r="M599" s="36"/>
      <c r="N599" s="36"/>
      <c r="O599" s="36"/>
      <c r="P599" s="36"/>
      <c r="Q599" s="36"/>
      <c r="R599" s="38"/>
      <c r="S599" s="36"/>
      <c r="T599" s="36"/>
      <c r="U599" s="36"/>
      <c r="V599" s="36"/>
      <c r="W599" s="36"/>
      <c r="X599" s="36"/>
      <c r="Y599" s="36"/>
      <c r="Z599" s="36"/>
      <c r="AA599" s="36"/>
    </row>
    <row r="600" spans="1:27" x14ac:dyDescent="0.25">
      <c r="A600" s="36"/>
      <c r="B600" s="36"/>
      <c r="C600" s="36"/>
      <c r="D600" s="36"/>
      <c r="E600" s="36"/>
      <c r="F600" s="36"/>
      <c r="G600" s="36"/>
      <c r="H600" s="36"/>
      <c r="I600" s="36"/>
      <c r="J600" s="36"/>
      <c r="K600" s="36"/>
      <c r="L600" s="36"/>
      <c r="M600" s="36"/>
      <c r="N600" s="36"/>
      <c r="O600" s="36"/>
      <c r="P600" s="36"/>
      <c r="Q600" s="36"/>
      <c r="R600" s="38"/>
      <c r="S600" s="36"/>
      <c r="T600" s="36"/>
      <c r="U600" s="36"/>
      <c r="V600" s="36"/>
      <c r="W600" s="36"/>
      <c r="X600" s="36"/>
      <c r="Y600" s="36"/>
      <c r="Z600" s="36"/>
      <c r="AA600" s="36"/>
    </row>
    <row r="601" spans="1:27" x14ac:dyDescent="0.25">
      <c r="A601" s="36"/>
      <c r="B601" s="36"/>
      <c r="C601" s="36"/>
      <c r="D601" s="36"/>
      <c r="E601" s="36"/>
      <c r="F601" s="36"/>
      <c r="G601" s="36"/>
      <c r="H601" s="36"/>
      <c r="I601" s="36"/>
      <c r="J601" s="36"/>
      <c r="K601" s="36"/>
      <c r="L601" s="36"/>
      <c r="M601" s="36"/>
      <c r="N601" s="36"/>
      <c r="O601" s="36"/>
      <c r="P601" s="36"/>
      <c r="Q601" s="36"/>
      <c r="R601" s="38"/>
      <c r="S601" s="36"/>
      <c r="T601" s="36"/>
      <c r="U601" s="36"/>
      <c r="V601" s="36"/>
      <c r="W601" s="36"/>
      <c r="X601" s="36"/>
      <c r="Y601" s="36"/>
      <c r="Z601" s="36"/>
      <c r="AA601" s="36"/>
    </row>
    <row r="602" spans="1:27" x14ac:dyDescent="0.25">
      <c r="A602" s="36"/>
      <c r="B602" s="36"/>
      <c r="C602" s="36"/>
      <c r="D602" s="36"/>
      <c r="E602" s="36"/>
      <c r="F602" s="36"/>
      <c r="G602" s="36"/>
      <c r="H602" s="36"/>
      <c r="I602" s="36"/>
      <c r="J602" s="36"/>
      <c r="K602" s="36"/>
      <c r="L602" s="36"/>
      <c r="M602" s="36"/>
      <c r="N602" s="36"/>
      <c r="O602" s="36"/>
      <c r="P602" s="36"/>
      <c r="Q602" s="36"/>
      <c r="R602" s="38"/>
      <c r="S602" s="36"/>
      <c r="T602" s="36"/>
      <c r="U602" s="36"/>
      <c r="V602" s="36"/>
      <c r="W602" s="36"/>
      <c r="X602" s="36"/>
      <c r="Y602" s="36"/>
      <c r="Z602" s="36"/>
      <c r="AA602" s="36"/>
    </row>
    <row r="603" spans="1:27" x14ac:dyDescent="0.25">
      <c r="A603" s="36"/>
      <c r="B603" s="36"/>
      <c r="C603" s="36"/>
      <c r="D603" s="36"/>
      <c r="E603" s="36"/>
      <c r="F603" s="36"/>
      <c r="G603" s="36"/>
      <c r="H603" s="36"/>
      <c r="I603" s="36"/>
      <c r="J603" s="36"/>
      <c r="K603" s="36"/>
      <c r="L603" s="36"/>
      <c r="M603" s="36"/>
      <c r="N603" s="36"/>
      <c r="O603" s="36"/>
      <c r="P603" s="36"/>
      <c r="Q603" s="36"/>
      <c r="R603" s="38"/>
      <c r="S603" s="36"/>
      <c r="T603" s="36"/>
      <c r="U603" s="36"/>
      <c r="V603" s="36"/>
      <c r="W603" s="36"/>
      <c r="X603" s="36"/>
      <c r="Y603" s="36"/>
      <c r="Z603" s="36"/>
      <c r="AA603" s="36"/>
    </row>
    <row r="604" spans="1:27" x14ac:dyDescent="0.25">
      <c r="A604" s="36"/>
      <c r="B604" s="36"/>
      <c r="C604" s="36"/>
      <c r="D604" s="36"/>
      <c r="E604" s="36"/>
      <c r="F604" s="36"/>
      <c r="G604" s="36"/>
      <c r="H604" s="36"/>
      <c r="I604" s="36"/>
      <c r="J604" s="36"/>
      <c r="K604" s="36"/>
      <c r="L604" s="36"/>
      <c r="M604" s="36"/>
      <c r="N604" s="36"/>
      <c r="O604" s="36"/>
      <c r="P604" s="36"/>
      <c r="Q604" s="36"/>
      <c r="R604" s="38"/>
      <c r="S604" s="36"/>
      <c r="T604" s="36"/>
      <c r="U604" s="36"/>
      <c r="V604" s="36"/>
      <c r="W604" s="36"/>
      <c r="X604" s="36"/>
      <c r="Y604" s="36"/>
      <c r="Z604" s="36"/>
      <c r="AA604" s="36"/>
    </row>
    <row r="605" spans="1:27" x14ac:dyDescent="0.25">
      <c r="A605" s="36"/>
      <c r="B605" s="36"/>
      <c r="C605" s="36"/>
      <c r="D605" s="36"/>
      <c r="E605" s="36"/>
      <c r="F605" s="36"/>
      <c r="G605" s="36"/>
      <c r="H605" s="36"/>
      <c r="I605" s="36"/>
      <c r="J605" s="36"/>
      <c r="K605" s="36"/>
      <c r="L605" s="36"/>
      <c r="M605" s="36"/>
      <c r="N605" s="36"/>
      <c r="O605" s="36"/>
      <c r="P605" s="36"/>
      <c r="Q605" s="36"/>
      <c r="R605" s="38"/>
      <c r="S605" s="36"/>
      <c r="T605" s="36"/>
      <c r="U605" s="36"/>
      <c r="V605" s="36"/>
      <c r="W605" s="36"/>
      <c r="X605" s="36"/>
      <c r="Y605" s="36"/>
      <c r="Z605" s="36"/>
      <c r="AA605" s="36"/>
    </row>
    <row r="606" spans="1:27" x14ac:dyDescent="0.25">
      <c r="A606" s="36"/>
      <c r="B606" s="36"/>
      <c r="C606" s="36"/>
      <c r="D606" s="36"/>
      <c r="E606" s="36"/>
      <c r="F606" s="36"/>
      <c r="G606" s="36"/>
      <c r="H606" s="36"/>
      <c r="I606" s="36"/>
      <c r="J606" s="36"/>
      <c r="K606" s="36"/>
      <c r="L606" s="36"/>
      <c r="M606" s="36"/>
      <c r="N606" s="36"/>
      <c r="O606" s="36"/>
      <c r="P606" s="36"/>
      <c r="Q606" s="36"/>
      <c r="R606" s="38"/>
      <c r="S606" s="36"/>
      <c r="T606" s="36"/>
      <c r="U606" s="36"/>
      <c r="V606" s="36"/>
      <c r="W606" s="36"/>
      <c r="X606" s="36"/>
      <c r="Y606" s="36"/>
      <c r="Z606" s="36"/>
      <c r="AA606" s="36"/>
    </row>
    <row r="607" spans="1:27" x14ac:dyDescent="0.25">
      <c r="A607" s="36"/>
      <c r="B607" s="36"/>
      <c r="C607" s="36"/>
      <c r="D607" s="36"/>
      <c r="E607" s="36"/>
      <c r="F607" s="36"/>
      <c r="G607" s="36"/>
      <c r="H607" s="36"/>
      <c r="I607" s="36"/>
      <c r="J607" s="36"/>
      <c r="K607" s="36"/>
      <c r="L607" s="36"/>
      <c r="M607" s="36"/>
      <c r="N607" s="36"/>
      <c r="O607" s="36"/>
      <c r="P607" s="36"/>
      <c r="Q607" s="36"/>
      <c r="R607" s="38"/>
      <c r="S607" s="36"/>
      <c r="T607" s="36"/>
      <c r="U607" s="36"/>
      <c r="V607" s="36"/>
      <c r="W607" s="36"/>
      <c r="X607" s="36"/>
      <c r="Y607" s="36"/>
      <c r="Z607" s="36"/>
      <c r="AA607" s="36"/>
    </row>
    <row r="608" spans="1:27" x14ac:dyDescent="0.25">
      <c r="A608" s="36"/>
      <c r="B608" s="36"/>
      <c r="C608" s="36"/>
      <c r="D608" s="36"/>
      <c r="E608" s="36"/>
      <c r="F608" s="36"/>
      <c r="G608" s="36"/>
      <c r="H608" s="36"/>
      <c r="I608" s="36"/>
      <c r="J608" s="36"/>
      <c r="K608" s="36"/>
      <c r="L608" s="36"/>
      <c r="M608" s="36"/>
      <c r="N608" s="36"/>
      <c r="O608" s="36"/>
      <c r="P608" s="36"/>
      <c r="Q608" s="36"/>
      <c r="R608" s="38"/>
      <c r="S608" s="36"/>
      <c r="T608" s="36"/>
      <c r="U608" s="36"/>
      <c r="V608" s="36"/>
      <c r="W608" s="36"/>
      <c r="X608" s="36"/>
      <c r="Y608" s="36"/>
      <c r="Z608" s="36"/>
      <c r="AA608" s="36"/>
    </row>
    <row r="609" spans="1:27" x14ac:dyDescent="0.25">
      <c r="A609" s="36"/>
      <c r="B609" s="36"/>
      <c r="C609" s="36"/>
      <c r="D609" s="36"/>
      <c r="E609" s="36"/>
      <c r="F609" s="36"/>
      <c r="G609" s="36"/>
      <c r="H609" s="36"/>
      <c r="I609" s="36"/>
      <c r="J609" s="36"/>
      <c r="K609" s="36"/>
      <c r="L609" s="36"/>
      <c r="M609" s="36"/>
      <c r="N609" s="36"/>
      <c r="O609" s="36"/>
      <c r="P609" s="36"/>
      <c r="Q609" s="36"/>
      <c r="R609" s="38"/>
      <c r="S609" s="36"/>
      <c r="T609" s="36"/>
      <c r="U609" s="36"/>
      <c r="V609" s="36"/>
      <c r="W609" s="36"/>
      <c r="X609" s="36"/>
      <c r="Y609" s="36"/>
      <c r="Z609" s="36"/>
      <c r="AA609" s="36"/>
    </row>
    <row r="610" spans="1:27" x14ac:dyDescent="0.25">
      <c r="A610" s="36"/>
      <c r="B610" s="36"/>
      <c r="C610" s="36"/>
      <c r="D610" s="36"/>
      <c r="E610" s="36"/>
      <c r="F610" s="36"/>
      <c r="G610" s="36"/>
      <c r="H610" s="36"/>
      <c r="I610" s="36"/>
      <c r="J610" s="36"/>
      <c r="K610" s="36"/>
      <c r="L610" s="36"/>
      <c r="M610" s="36"/>
      <c r="N610" s="36"/>
      <c r="O610" s="36"/>
      <c r="P610" s="36"/>
      <c r="Q610" s="36"/>
      <c r="R610" s="38"/>
      <c r="S610" s="36"/>
      <c r="T610" s="36"/>
      <c r="U610" s="36"/>
      <c r="V610" s="36"/>
      <c r="W610" s="36"/>
      <c r="X610" s="36"/>
      <c r="Y610" s="36"/>
      <c r="Z610" s="36"/>
      <c r="AA610" s="36"/>
    </row>
    <row r="611" spans="1:27" x14ac:dyDescent="0.25">
      <c r="A611" s="36"/>
      <c r="B611" s="36"/>
      <c r="C611" s="36"/>
      <c r="D611" s="36"/>
      <c r="E611" s="36"/>
      <c r="F611" s="36"/>
      <c r="G611" s="36"/>
      <c r="H611" s="36"/>
      <c r="I611" s="36"/>
      <c r="J611" s="36"/>
      <c r="K611" s="36"/>
      <c r="L611" s="36"/>
      <c r="M611" s="36"/>
      <c r="N611" s="36"/>
      <c r="O611" s="36"/>
      <c r="P611" s="36"/>
      <c r="Q611" s="36"/>
      <c r="R611" s="38"/>
      <c r="S611" s="36"/>
      <c r="T611" s="36"/>
      <c r="U611" s="36"/>
      <c r="V611" s="36"/>
      <c r="W611" s="36"/>
      <c r="X611" s="36"/>
      <c r="Y611" s="36"/>
      <c r="Z611" s="36"/>
      <c r="AA611" s="36"/>
    </row>
    <row r="612" spans="1:27" x14ac:dyDescent="0.25">
      <c r="A612" s="36"/>
      <c r="B612" s="36"/>
      <c r="C612" s="36"/>
      <c r="D612" s="36"/>
      <c r="E612" s="36"/>
      <c r="F612" s="36"/>
      <c r="G612" s="36"/>
      <c r="H612" s="36"/>
      <c r="I612" s="36"/>
      <c r="J612" s="36"/>
      <c r="K612" s="36"/>
      <c r="L612" s="36"/>
      <c r="M612" s="36"/>
      <c r="N612" s="36"/>
      <c r="O612" s="36"/>
      <c r="P612" s="36"/>
      <c r="Q612" s="36"/>
      <c r="R612" s="38"/>
      <c r="S612" s="36"/>
      <c r="T612" s="36"/>
      <c r="U612" s="36"/>
      <c r="V612" s="36"/>
      <c r="W612" s="36"/>
      <c r="X612" s="36"/>
      <c r="Y612" s="36"/>
      <c r="Z612" s="36"/>
      <c r="AA612" s="36"/>
    </row>
    <row r="613" spans="1:27" x14ac:dyDescent="0.25">
      <c r="A613" s="36"/>
      <c r="B613" s="36"/>
      <c r="C613" s="36"/>
      <c r="D613" s="36"/>
      <c r="E613" s="36"/>
      <c r="F613" s="36"/>
      <c r="G613" s="36"/>
      <c r="H613" s="36"/>
      <c r="I613" s="36"/>
      <c r="J613" s="36"/>
      <c r="K613" s="36"/>
      <c r="L613" s="36"/>
      <c r="M613" s="36"/>
      <c r="N613" s="36"/>
      <c r="O613" s="36"/>
      <c r="P613" s="36"/>
      <c r="Q613" s="36"/>
      <c r="R613" s="38"/>
      <c r="S613" s="36"/>
      <c r="T613" s="36"/>
      <c r="U613" s="36"/>
      <c r="V613" s="36"/>
      <c r="W613" s="36"/>
      <c r="X613" s="36"/>
      <c r="Y613" s="36"/>
      <c r="Z613" s="36"/>
      <c r="AA613" s="36"/>
    </row>
    <row r="614" spans="1:27" x14ac:dyDescent="0.25">
      <c r="A614" s="36"/>
      <c r="B614" s="36"/>
      <c r="C614" s="36"/>
      <c r="D614" s="36"/>
      <c r="E614" s="36"/>
      <c r="F614" s="36"/>
      <c r="G614" s="36"/>
      <c r="H614" s="36"/>
      <c r="I614" s="36"/>
      <c r="J614" s="36"/>
      <c r="K614" s="36"/>
      <c r="L614" s="36"/>
      <c r="M614" s="36"/>
      <c r="N614" s="36"/>
      <c r="O614" s="36"/>
      <c r="P614" s="36"/>
      <c r="Q614" s="36"/>
      <c r="R614" s="38"/>
      <c r="S614" s="36"/>
      <c r="T614" s="36"/>
      <c r="U614" s="36"/>
      <c r="V614" s="36"/>
      <c r="W614" s="36"/>
      <c r="X614" s="36"/>
      <c r="Y614" s="36"/>
      <c r="Z614" s="36"/>
      <c r="AA614" s="36"/>
    </row>
    <row r="615" spans="1:27" x14ac:dyDescent="0.25">
      <c r="A615" s="36"/>
      <c r="B615" s="36"/>
      <c r="C615" s="36"/>
      <c r="D615" s="36"/>
      <c r="E615" s="36"/>
      <c r="F615" s="36"/>
      <c r="G615" s="36"/>
      <c r="H615" s="36"/>
      <c r="I615" s="36"/>
      <c r="J615" s="36"/>
      <c r="K615" s="36"/>
      <c r="L615" s="36"/>
      <c r="M615" s="36"/>
      <c r="N615" s="36"/>
      <c r="O615" s="36"/>
      <c r="P615" s="36"/>
      <c r="Q615" s="36"/>
      <c r="R615" s="38"/>
      <c r="S615" s="36"/>
      <c r="T615" s="36"/>
      <c r="U615" s="36"/>
      <c r="V615" s="36"/>
      <c r="W615" s="36"/>
      <c r="X615" s="36"/>
      <c r="Y615" s="36"/>
      <c r="Z615" s="36"/>
      <c r="AA615" s="36"/>
    </row>
    <row r="616" spans="1:27" x14ac:dyDescent="0.25">
      <c r="A616" s="36"/>
      <c r="B616" s="36"/>
      <c r="C616" s="36"/>
      <c r="D616" s="36"/>
      <c r="E616" s="36"/>
      <c r="F616" s="36"/>
      <c r="G616" s="36"/>
      <c r="H616" s="36"/>
      <c r="I616" s="36"/>
      <c r="J616" s="36"/>
      <c r="K616" s="36"/>
      <c r="L616" s="36"/>
      <c r="M616" s="36"/>
      <c r="N616" s="36"/>
      <c r="O616" s="36"/>
      <c r="P616" s="36"/>
      <c r="Q616" s="36"/>
      <c r="R616" s="38"/>
      <c r="S616" s="36"/>
      <c r="T616" s="36"/>
      <c r="U616" s="36"/>
      <c r="V616" s="36"/>
      <c r="W616" s="36"/>
      <c r="X616" s="36"/>
      <c r="Y616" s="36"/>
      <c r="Z616" s="36"/>
      <c r="AA616" s="36"/>
    </row>
    <row r="617" spans="1:27" x14ac:dyDescent="0.25">
      <c r="A617" s="36"/>
      <c r="B617" s="36"/>
      <c r="C617" s="36"/>
      <c r="D617" s="36"/>
      <c r="E617" s="36"/>
      <c r="F617" s="36"/>
      <c r="G617" s="36"/>
      <c r="H617" s="36"/>
      <c r="I617" s="36"/>
      <c r="J617" s="36"/>
      <c r="K617" s="36"/>
      <c r="L617" s="36"/>
      <c r="M617" s="36"/>
      <c r="N617" s="36"/>
      <c r="O617" s="36"/>
      <c r="P617" s="36"/>
      <c r="Q617" s="36"/>
      <c r="R617" s="38"/>
      <c r="S617" s="36"/>
      <c r="T617" s="36"/>
      <c r="U617" s="36"/>
      <c r="V617" s="36"/>
      <c r="W617" s="36"/>
      <c r="X617" s="36"/>
      <c r="Y617" s="36"/>
      <c r="Z617" s="36"/>
      <c r="AA617" s="36"/>
    </row>
    <row r="618" spans="1:27" x14ac:dyDescent="0.25">
      <c r="A618" s="36"/>
      <c r="B618" s="36"/>
      <c r="C618" s="36"/>
      <c r="D618" s="36"/>
      <c r="E618" s="36"/>
      <c r="F618" s="36"/>
      <c r="G618" s="36"/>
      <c r="H618" s="36"/>
      <c r="I618" s="36"/>
      <c r="J618" s="36"/>
      <c r="K618" s="36"/>
      <c r="L618" s="36"/>
      <c r="M618" s="36"/>
      <c r="N618" s="36"/>
      <c r="O618" s="36"/>
      <c r="P618" s="36"/>
      <c r="Q618" s="36"/>
      <c r="R618" s="38"/>
      <c r="S618" s="36"/>
      <c r="T618" s="36"/>
      <c r="U618" s="36"/>
      <c r="V618" s="36"/>
      <c r="W618" s="36"/>
      <c r="X618" s="36"/>
      <c r="Y618" s="36"/>
      <c r="Z618" s="36"/>
      <c r="AA618" s="36"/>
    </row>
    <row r="619" spans="1:27" x14ac:dyDescent="0.25">
      <c r="A619" s="36"/>
      <c r="B619" s="36"/>
      <c r="C619" s="36"/>
      <c r="D619" s="36"/>
      <c r="E619" s="36"/>
      <c r="F619" s="36"/>
      <c r="G619" s="36"/>
      <c r="H619" s="36"/>
      <c r="I619" s="36"/>
      <c r="J619" s="36"/>
      <c r="K619" s="36"/>
      <c r="L619" s="36"/>
      <c r="M619" s="36"/>
      <c r="N619" s="36"/>
      <c r="O619" s="36"/>
      <c r="P619" s="36"/>
      <c r="Q619" s="36"/>
      <c r="R619" s="38"/>
      <c r="S619" s="36"/>
      <c r="T619" s="36"/>
      <c r="U619" s="36"/>
      <c r="V619" s="36"/>
      <c r="W619" s="36"/>
      <c r="X619" s="36"/>
      <c r="Y619" s="36"/>
      <c r="Z619" s="36"/>
      <c r="AA619" s="36"/>
    </row>
    <row r="620" spans="1:27" x14ac:dyDescent="0.25">
      <c r="A620" s="36"/>
      <c r="B620" s="36"/>
      <c r="C620" s="36"/>
      <c r="D620" s="36"/>
      <c r="E620" s="36"/>
      <c r="F620" s="36"/>
      <c r="G620" s="36"/>
      <c r="H620" s="36"/>
      <c r="I620" s="36"/>
      <c r="J620" s="36"/>
      <c r="K620" s="36"/>
      <c r="L620" s="36"/>
      <c r="M620" s="36"/>
      <c r="N620" s="36"/>
      <c r="O620" s="36"/>
      <c r="P620" s="36"/>
      <c r="Q620" s="36"/>
      <c r="R620" s="38"/>
      <c r="S620" s="36"/>
      <c r="T620" s="36"/>
      <c r="U620" s="36"/>
      <c r="V620" s="36"/>
      <c r="W620" s="36"/>
      <c r="X620" s="36"/>
      <c r="Y620" s="36"/>
      <c r="Z620" s="36"/>
      <c r="AA620" s="36"/>
    </row>
    <row r="621" spans="1:27" x14ac:dyDescent="0.25">
      <c r="A621" s="36"/>
      <c r="B621" s="36"/>
      <c r="C621" s="36"/>
      <c r="D621" s="36"/>
      <c r="E621" s="36"/>
      <c r="F621" s="36"/>
      <c r="G621" s="36"/>
      <c r="H621" s="36"/>
      <c r="I621" s="36"/>
      <c r="J621" s="36"/>
      <c r="K621" s="36"/>
      <c r="L621" s="36"/>
      <c r="M621" s="36"/>
      <c r="N621" s="36"/>
      <c r="O621" s="36"/>
      <c r="P621" s="36"/>
      <c r="Q621" s="36"/>
      <c r="R621" s="38"/>
      <c r="S621" s="36"/>
      <c r="T621" s="36"/>
      <c r="U621" s="36"/>
      <c r="V621" s="36"/>
      <c r="W621" s="36"/>
      <c r="X621" s="36"/>
      <c r="Y621" s="36"/>
      <c r="Z621" s="36"/>
      <c r="AA621" s="36"/>
    </row>
    <row r="622" spans="1:27" x14ac:dyDescent="0.25">
      <c r="A622" s="36"/>
      <c r="B622" s="36"/>
      <c r="C622" s="36"/>
      <c r="D622" s="36"/>
      <c r="E622" s="36"/>
      <c r="F622" s="36"/>
      <c r="G622" s="36"/>
      <c r="H622" s="36"/>
      <c r="I622" s="36"/>
      <c r="J622" s="36"/>
      <c r="K622" s="36"/>
      <c r="L622" s="36"/>
      <c r="M622" s="36"/>
      <c r="N622" s="36"/>
      <c r="O622" s="36"/>
      <c r="P622" s="36"/>
      <c r="Q622" s="36"/>
      <c r="R622" s="38"/>
      <c r="S622" s="36"/>
      <c r="T622" s="36"/>
      <c r="U622" s="36"/>
      <c r="V622" s="36"/>
      <c r="W622" s="36"/>
      <c r="X622" s="36"/>
      <c r="Y622" s="36"/>
      <c r="Z622" s="36"/>
      <c r="AA622" s="36"/>
    </row>
    <row r="623" spans="1:27" x14ac:dyDescent="0.25">
      <c r="A623" s="36"/>
      <c r="B623" s="36"/>
      <c r="C623" s="36"/>
      <c r="D623" s="36"/>
      <c r="E623" s="36"/>
      <c r="F623" s="36"/>
      <c r="G623" s="36"/>
      <c r="H623" s="36"/>
      <c r="I623" s="36"/>
      <c r="J623" s="36"/>
      <c r="K623" s="36"/>
      <c r="L623" s="36"/>
      <c r="M623" s="36"/>
      <c r="N623" s="36"/>
      <c r="O623" s="36"/>
      <c r="P623" s="36"/>
      <c r="Q623" s="36"/>
      <c r="R623" s="38"/>
      <c r="S623" s="36"/>
      <c r="T623" s="36"/>
      <c r="U623" s="36"/>
      <c r="V623" s="36"/>
      <c r="W623" s="36"/>
      <c r="X623" s="36"/>
      <c r="Y623" s="36"/>
      <c r="Z623" s="36"/>
      <c r="AA623" s="36"/>
    </row>
    <row r="624" spans="1:27" x14ac:dyDescent="0.25">
      <c r="A624" s="36"/>
      <c r="B624" s="36"/>
      <c r="C624" s="36"/>
      <c r="D624" s="36"/>
      <c r="E624" s="36"/>
      <c r="F624" s="36"/>
      <c r="G624" s="36"/>
      <c r="H624" s="36"/>
      <c r="I624" s="36"/>
      <c r="J624" s="36"/>
      <c r="K624" s="36"/>
      <c r="L624" s="36"/>
      <c r="M624" s="36"/>
      <c r="N624" s="36"/>
      <c r="O624" s="36"/>
      <c r="P624" s="36"/>
      <c r="Q624" s="36"/>
      <c r="R624" s="38"/>
      <c r="S624" s="36"/>
      <c r="T624" s="36"/>
      <c r="U624" s="36"/>
      <c r="V624" s="36"/>
      <c r="W624" s="36"/>
      <c r="X624" s="36"/>
      <c r="Y624" s="36"/>
      <c r="Z624" s="36"/>
      <c r="AA624" s="36"/>
    </row>
    <row r="625" spans="1:27" x14ac:dyDescent="0.25">
      <c r="A625" s="36"/>
      <c r="B625" s="36"/>
      <c r="C625" s="36"/>
      <c r="D625" s="36"/>
      <c r="E625" s="36"/>
      <c r="F625" s="36"/>
      <c r="G625" s="36"/>
      <c r="H625" s="36"/>
      <c r="I625" s="36"/>
      <c r="J625" s="36"/>
      <c r="K625" s="36"/>
      <c r="L625" s="36"/>
      <c r="M625" s="36"/>
      <c r="N625" s="36"/>
      <c r="O625" s="36"/>
      <c r="P625" s="36"/>
      <c r="Q625" s="36"/>
      <c r="R625" s="38"/>
      <c r="S625" s="36"/>
      <c r="T625" s="36"/>
      <c r="U625" s="36"/>
      <c r="V625" s="36"/>
      <c r="W625" s="36"/>
      <c r="X625" s="36"/>
      <c r="Y625" s="36"/>
      <c r="Z625" s="36"/>
      <c r="AA625" s="36"/>
    </row>
    <row r="626" spans="1:27" x14ac:dyDescent="0.25">
      <c r="A626" s="36"/>
      <c r="B626" s="36"/>
      <c r="C626" s="36"/>
      <c r="D626" s="36"/>
      <c r="E626" s="36"/>
      <c r="F626" s="36"/>
      <c r="G626" s="36"/>
      <c r="H626" s="36"/>
      <c r="I626" s="36"/>
      <c r="J626" s="36"/>
      <c r="K626" s="36"/>
      <c r="L626" s="36"/>
      <c r="M626" s="36"/>
      <c r="N626" s="36"/>
      <c r="O626" s="36"/>
      <c r="P626" s="36"/>
      <c r="Q626" s="36"/>
      <c r="R626" s="38"/>
      <c r="S626" s="36"/>
      <c r="T626" s="36"/>
      <c r="U626" s="36"/>
      <c r="V626" s="36"/>
      <c r="W626" s="36"/>
      <c r="X626" s="36"/>
      <c r="Y626" s="36"/>
      <c r="Z626" s="36"/>
      <c r="AA626" s="36"/>
    </row>
    <row r="627" spans="1:27" x14ac:dyDescent="0.25">
      <c r="A627" s="36"/>
      <c r="B627" s="36"/>
      <c r="C627" s="36"/>
      <c r="D627" s="36"/>
      <c r="E627" s="36"/>
      <c r="F627" s="36"/>
      <c r="G627" s="36"/>
      <c r="H627" s="36"/>
      <c r="I627" s="36"/>
      <c r="J627" s="36"/>
      <c r="K627" s="36"/>
      <c r="L627" s="36"/>
      <c r="M627" s="36"/>
      <c r="N627" s="36"/>
      <c r="O627" s="36"/>
      <c r="P627" s="36"/>
      <c r="Q627" s="36"/>
      <c r="R627" s="38"/>
      <c r="S627" s="36"/>
      <c r="T627" s="36"/>
      <c r="U627" s="36"/>
      <c r="V627" s="36"/>
      <c r="W627" s="36"/>
      <c r="X627" s="36"/>
      <c r="Y627" s="36"/>
      <c r="Z627" s="36"/>
      <c r="AA627" s="36"/>
    </row>
    <row r="628" spans="1:27" x14ac:dyDescent="0.25">
      <c r="A628" s="36"/>
      <c r="B628" s="36"/>
      <c r="C628" s="36"/>
      <c r="D628" s="36"/>
      <c r="E628" s="36"/>
      <c r="F628" s="36"/>
      <c r="G628" s="36"/>
      <c r="H628" s="36"/>
      <c r="I628" s="36"/>
      <c r="J628" s="36"/>
      <c r="K628" s="36"/>
      <c r="L628" s="36"/>
      <c r="M628" s="36"/>
      <c r="N628" s="36"/>
      <c r="O628" s="36"/>
      <c r="P628" s="36"/>
      <c r="Q628" s="36"/>
      <c r="R628" s="38"/>
      <c r="S628" s="36"/>
      <c r="T628" s="36"/>
      <c r="U628" s="36"/>
      <c r="V628" s="36"/>
      <c r="W628" s="36"/>
      <c r="X628" s="36"/>
      <c r="Y628" s="36"/>
      <c r="Z628" s="36"/>
      <c r="AA628" s="36"/>
    </row>
    <row r="629" spans="1:27" x14ac:dyDescent="0.25">
      <c r="A629" s="36"/>
      <c r="B629" s="36"/>
      <c r="C629" s="36"/>
      <c r="D629" s="36"/>
      <c r="E629" s="36"/>
      <c r="F629" s="36"/>
      <c r="G629" s="36"/>
      <c r="H629" s="36"/>
      <c r="I629" s="36"/>
      <c r="J629" s="36"/>
      <c r="K629" s="36"/>
      <c r="L629" s="36"/>
      <c r="M629" s="36"/>
      <c r="N629" s="36"/>
      <c r="O629" s="36"/>
      <c r="P629" s="36"/>
      <c r="Q629" s="36"/>
      <c r="R629" s="38"/>
      <c r="S629" s="36"/>
      <c r="T629" s="36"/>
      <c r="U629" s="36"/>
      <c r="V629" s="36"/>
      <c r="W629" s="36"/>
      <c r="X629" s="36"/>
      <c r="Y629" s="36"/>
      <c r="Z629" s="36"/>
      <c r="AA629" s="36"/>
    </row>
    <row r="630" spans="1:27" x14ac:dyDescent="0.25">
      <c r="A630" s="36"/>
      <c r="B630" s="36"/>
      <c r="C630" s="36"/>
      <c r="D630" s="36"/>
      <c r="E630" s="36"/>
      <c r="F630" s="36"/>
      <c r="G630" s="36"/>
      <c r="H630" s="36"/>
      <c r="I630" s="36"/>
      <c r="J630" s="36"/>
      <c r="K630" s="36"/>
      <c r="L630" s="36"/>
      <c r="M630" s="36"/>
      <c r="N630" s="36"/>
      <c r="O630" s="36"/>
      <c r="P630" s="36"/>
      <c r="Q630" s="36"/>
      <c r="R630" s="38"/>
      <c r="S630" s="36"/>
      <c r="T630" s="36"/>
      <c r="U630" s="36"/>
      <c r="V630" s="36"/>
      <c r="W630" s="36"/>
      <c r="X630" s="36"/>
      <c r="Y630" s="36"/>
      <c r="Z630" s="36"/>
      <c r="AA630" s="36"/>
    </row>
    <row r="631" spans="1:27" x14ac:dyDescent="0.25">
      <c r="A631" s="36"/>
      <c r="B631" s="36"/>
      <c r="C631" s="36"/>
      <c r="D631" s="36"/>
      <c r="E631" s="36"/>
      <c r="F631" s="36"/>
      <c r="G631" s="36"/>
      <c r="H631" s="36"/>
      <c r="I631" s="36"/>
      <c r="J631" s="36"/>
      <c r="K631" s="36"/>
      <c r="L631" s="36"/>
      <c r="M631" s="36"/>
      <c r="N631" s="36"/>
      <c r="O631" s="36"/>
      <c r="P631" s="36"/>
      <c r="Q631" s="36"/>
      <c r="R631" s="38"/>
      <c r="S631" s="36"/>
      <c r="T631" s="36"/>
      <c r="U631" s="36"/>
      <c r="V631" s="36"/>
      <c r="W631" s="36"/>
      <c r="X631" s="36"/>
      <c r="Y631" s="36"/>
      <c r="Z631" s="36"/>
      <c r="AA631" s="36"/>
    </row>
    <row r="632" spans="1:27" x14ac:dyDescent="0.25">
      <c r="A632" s="36"/>
      <c r="B632" s="36"/>
      <c r="C632" s="36"/>
      <c r="D632" s="36"/>
      <c r="E632" s="36"/>
      <c r="F632" s="36"/>
      <c r="G632" s="36"/>
      <c r="H632" s="36"/>
      <c r="I632" s="36"/>
      <c r="J632" s="36"/>
      <c r="K632" s="36"/>
      <c r="L632" s="36"/>
      <c r="M632" s="36"/>
      <c r="N632" s="36"/>
      <c r="O632" s="36"/>
      <c r="P632" s="36"/>
      <c r="Q632" s="36"/>
      <c r="R632" s="38"/>
      <c r="S632" s="36"/>
      <c r="T632" s="36"/>
      <c r="U632" s="36"/>
      <c r="V632" s="36"/>
      <c r="W632" s="36"/>
      <c r="X632" s="36"/>
      <c r="Y632" s="36"/>
      <c r="Z632" s="36"/>
      <c r="AA632" s="36"/>
    </row>
    <row r="633" spans="1:27" x14ac:dyDescent="0.25">
      <c r="A633" s="36"/>
      <c r="B633" s="36"/>
      <c r="C633" s="36"/>
      <c r="D633" s="36"/>
      <c r="E633" s="36"/>
      <c r="F633" s="36"/>
      <c r="G633" s="36"/>
      <c r="H633" s="36"/>
      <c r="I633" s="36"/>
      <c r="J633" s="36"/>
      <c r="K633" s="36"/>
      <c r="L633" s="36"/>
      <c r="M633" s="36"/>
      <c r="N633" s="36"/>
      <c r="O633" s="36"/>
      <c r="P633" s="36"/>
      <c r="Q633" s="36"/>
      <c r="R633" s="38"/>
      <c r="S633" s="36"/>
      <c r="T633" s="36"/>
      <c r="U633" s="36"/>
      <c r="V633" s="36"/>
      <c r="W633" s="36"/>
      <c r="X633" s="36"/>
      <c r="Y633" s="36"/>
      <c r="Z633" s="36"/>
      <c r="AA633" s="36"/>
    </row>
    <row r="634" spans="1:27" x14ac:dyDescent="0.25">
      <c r="A634" s="36"/>
      <c r="B634" s="36"/>
      <c r="C634" s="36"/>
      <c r="D634" s="36"/>
      <c r="E634" s="36"/>
      <c r="F634" s="36"/>
      <c r="G634" s="36"/>
      <c r="H634" s="36"/>
      <c r="I634" s="36"/>
      <c r="J634" s="36"/>
      <c r="K634" s="36"/>
      <c r="L634" s="36"/>
      <c r="M634" s="36"/>
      <c r="N634" s="36"/>
      <c r="O634" s="36"/>
      <c r="P634" s="36"/>
      <c r="Q634" s="36"/>
      <c r="R634" s="38"/>
      <c r="S634" s="36"/>
      <c r="T634" s="36"/>
      <c r="U634" s="36"/>
      <c r="V634" s="36"/>
      <c r="W634" s="36"/>
      <c r="X634" s="36"/>
      <c r="Y634" s="36"/>
      <c r="Z634" s="36"/>
      <c r="AA634" s="36"/>
    </row>
    <row r="635" spans="1:27" x14ac:dyDescent="0.25">
      <c r="A635" s="36"/>
      <c r="B635" s="36"/>
      <c r="C635" s="36"/>
      <c r="D635" s="36"/>
      <c r="E635" s="36"/>
      <c r="F635" s="36"/>
      <c r="G635" s="36"/>
      <c r="H635" s="36"/>
      <c r="I635" s="36"/>
      <c r="J635" s="36"/>
      <c r="K635" s="36"/>
      <c r="L635" s="36"/>
      <c r="M635" s="36"/>
      <c r="N635" s="36"/>
      <c r="O635" s="36"/>
      <c r="P635" s="36"/>
      <c r="Q635" s="36"/>
      <c r="R635" s="38"/>
      <c r="S635" s="36"/>
      <c r="T635" s="36"/>
      <c r="U635" s="36"/>
      <c r="V635" s="36"/>
      <c r="W635" s="36"/>
      <c r="X635" s="36"/>
      <c r="Y635" s="36"/>
      <c r="Z635" s="36"/>
      <c r="AA635" s="36"/>
    </row>
    <row r="636" spans="1:27" x14ac:dyDescent="0.25">
      <c r="A636" s="36"/>
      <c r="B636" s="36"/>
      <c r="C636" s="36"/>
      <c r="D636" s="36"/>
      <c r="E636" s="36"/>
      <c r="F636" s="36"/>
      <c r="G636" s="36"/>
      <c r="H636" s="36"/>
      <c r="I636" s="36"/>
      <c r="J636" s="36"/>
      <c r="K636" s="36"/>
      <c r="L636" s="36"/>
      <c r="M636" s="36"/>
      <c r="N636" s="36"/>
      <c r="O636" s="36"/>
      <c r="P636" s="36"/>
      <c r="Q636" s="36"/>
      <c r="R636" s="38"/>
      <c r="S636" s="36"/>
      <c r="T636" s="36"/>
      <c r="U636" s="36"/>
      <c r="V636" s="36"/>
      <c r="W636" s="36"/>
      <c r="X636" s="36"/>
      <c r="Y636" s="36"/>
      <c r="Z636" s="36"/>
      <c r="AA636" s="36"/>
    </row>
    <row r="637" spans="1:27" x14ac:dyDescent="0.25">
      <c r="A637" s="36"/>
      <c r="B637" s="36"/>
      <c r="C637" s="36"/>
      <c r="D637" s="36"/>
      <c r="E637" s="36"/>
      <c r="F637" s="36"/>
      <c r="G637" s="36"/>
      <c r="H637" s="36"/>
      <c r="I637" s="36"/>
      <c r="J637" s="36"/>
      <c r="K637" s="36"/>
      <c r="L637" s="36"/>
      <c r="M637" s="36"/>
      <c r="N637" s="36"/>
      <c r="O637" s="36"/>
      <c r="P637" s="36"/>
      <c r="Q637" s="36"/>
      <c r="R637" s="38"/>
      <c r="S637" s="36"/>
      <c r="T637" s="36"/>
      <c r="U637" s="36"/>
      <c r="V637" s="36"/>
      <c r="W637" s="36"/>
      <c r="X637" s="36"/>
      <c r="Y637" s="36"/>
      <c r="Z637" s="36"/>
      <c r="AA637" s="36"/>
    </row>
    <row r="638" spans="1:27" x14ac:dyDescent="0.25">
      <c r="A638" s="36"/>
      <c r="B638" s="36"/>
      <c r="C638" s="36"/>
      <c r="D638" s="36"/>
      <c r="E638" s="36"/>
      <c r="F638" s="36"/>
      <c r="G638" s="36"/>
      <c r="H638" s="36"/>
      <c r="I638" s="36"/>
      <c r="J638" s="36"/>
      <c r="K638" s="36"/>
      <c r="L638" s="36"/>
      <c r="M638" s="36"/>
      <c r="N638" s="36"/>
      <c r="O638" s="36"/>
      <c r="P638" s="36"/>
      <c r="Q638" s="36"/>
      <c r="R638" s="38"/>
      <c r="S638" s="36"/>
      <c r="T638" s="36"/>
      <c r="U638" s="36"/>
      <c r="V638" s="36"/>
      <c r="W638" s="36"/>
      <c r="X638" s="36"/>
      <c r="Y638" s="36"/>
      <c r="Z638" s="36"/>
      <c r="AA638" s="36"/>
    </row>
    <row r="639" spans="1:27" x14ac:dyDescent="0.25">
      <c r="A639" s="36"/>
      <c r="B639" s="36"/>
      <c r="C639" s="36"/>
      <c r="D639" s="36"/>
      <c r="E639" s="36"/>
      <c r="F639" s="36"/>
      <c r="G639" s="36"/>
      <c r="H639" s="36"/>
      <c r="I639" s="36"/>
      <c r="J639" s="36"/>
      <c r="K639" s="36"/>
      <c r="L639" s="36"/>
      <c r="M639" s="36"/>
      <c r="N639" s="36"/>
      <c r="O639" s="36"/>
      <c r="P639" s="36"/>
      <c r="Q639" s="36"/>
      <c r="R639" s="38"/>
      <c r="S639" s="36"/>
      <c r="T639" s="36"/>
      <c r="U639" s="36"/>
      <c r="V639" s="36"/>
      <c r="W639" s="36"/>
      <c r="X639" s="36"/>
      <c r="Y639" s="36"/>
      <c r="Z639" s="36"/>
      <c r="AA639" s="36"/>
    </row>
    <row r="640" spans="1:27" x14ac:dyDescent="0.25">
      <c r="A640" s="36"/>
      <c r="B640" s="36"/>
      <c r="C640" s="36"/>
      <c r="D640" s="36"/>
      <c r="E640" s="36"/>
      <c r="F640" s="36"/>
      <c r="G640" s="36"/>
      <c r="H640" s="36"/>
      <c r="I640" s="36"/>
      <c r="J640" s="36"/>
      <c r="K640" s="36"/>
      <c r="L640" s="36"/>
      <c r="M640" s="36"/>
      <c r="N640" s="36"/>
      <c r="O640" s="36"/>
      <c r="P640" s="36"/>
      <c r="Q640" s="36"/>
      <c r="R640" s="38"/>
      <c r="S640" s="36"/>
      <c r="T640" s="36"/>
      <c r="U640" s="36"/>
      <c r="V640" s="36"/>
      <c r="W640" s="36"/>
      <c r="X640" s="36"/>
      <c r="Y640" s="36"/>
      <c r="Z640" s="36"/>
      <c r="AA640" s="36"/>
    </row>
    <row r="641" spans="1:27" x14ac:dyDescent="0.25">
      <c r="A641" s="36"/>
      <c r="B641" s="36"/>
      <c r="C641" s="36"/>
      <c r="D641" s="36"/>
      <c r="E641" s="36"/>
      <c r="F641" s="36"/>
      <c r="G641" s="36"/>
      <c r="H641" s="36"/>
      <c r="I641" s="36"/>
      <c r="J641" s="36"/>
      <c r="K641" s="36"/>
      <c r="L641" s="36"/>
      <c r="M641" s="36"/>
      <c r="N641" s="36"/>
      <c r="O641" s="36"/>
      <c r="P641" s="36"/>
      <c r="Q641" s="36"/>
      <c r="R641" s="38"/>
      <c r="S641" s="36"/>
      <c r="T641" s="36"/>
      <c r="U641" s="36"/>
      <c r="V641" s="36"/>
      <c r="W641" s="36"/>
      <c r="X641" s="36"/>
      <c r="Y641" s="36"/>
      <c r="Z641" s="36"/>
      <c r="AA641" s="36"/>
    </row>
    <row r="642" spans="1:27" x14ac:dyDescent="0.25">
      <c r="A642" s="36"/>
      <c r="B642" s="36"/>
      <c r="C642" s="36"/>
      <c r="D642" s="36"/>
      <c r="E642" s="36"/>
      <c r="F642" s="36"/>
      <c r="G642" s="36"/>
      <c r="H642" s="36"/>
      <c r="I642" s="36"/>
      <c r="J642" s="36"/>
      <c r="K642" s="36"/>
      <c r="L642" s="36"/>
      <c r="M642" s="36"/>
      <c r="N642" s="36"/>
      <c r="O642" s="36"/>
      <c r="P642" s="36"/>
      <c r="Q642" s="36"/>
      <c r="R642" s="38"/>
      <c r="S642" s="36"/>
      <c r="T642" s="36"/>
      <c r="U642" s="36"/>
      <c r="V642" s="36"/>
      <c r="W642" s="36"/>
      <c r="X642" s="36"/>
      <c r="Y642" s="36"/>
      <c r="Z642" s="36"/>
      <c r="AA642" s="36"/>
    </row>
    <row r="643" spans="1:27" x14ac:dyDescent="0.25">
      <c r="A643" s="36"/>
      <c r="B643" s="36"/>
      <c r="C643" s="36"/>
      <c r="D643" s="36"/>
      <c r="E643" s="36"/>
      <c r="F643" s="36"/>
      <c r="G643" s="36"/>
      <c r="H643" s="36"/>
      <c r="I643" s="36"/>
      <c r="J643" s="36"/>
      <c r="K643" s="36"/>
      <c r="L643" s="36"/>
      <c r="M643" s="36"/>
      <c r="N643" s="36"/>
      <c r="O643" s="36"/>
      <c r="P643" s="36"/>
      <c r="Q643" s="36"/>
      <c r="R643" s="38"/>
      <c r="S643" s="36"/>
      <c r="T643" s="36"/>
      <c r="U643" s="36"/>
      <c r="V643" s="36"/>
      <c r="W643" s="36"/>
      <c r="X643" s="36"/>
      <c r="Y643" s="36"/>
      <c r="Z643" s="36"/>
      <c r="AA643" s="36"/>
    </row>
    <row r="644" spans="1:27" x14ac:dyDescent="0.25">
      <c r="A644" s="36"/>
      <c r="B644" s="36"/>
      <c r="C644" s="36"/>
      <c r="D644" s="36"/>
      <c r="E644" s="36"/>
      <c r="F644" s="36"/>
      <c r="G644" s="36"/>
      <c r="H644" s="36"/>
      <c r="I644" s="36"/>
      <c r="J644" s="36"/>
      <c r="K644" s="36"/>
      <c r="L644" s="36"/>
      <c r="M644" s="36"/>
      <c r="N644" s="36"/>
      <c r="O644" s="36"/>
      <c r="P644" s="36"/>
      <c r="Q644" s="36"/>
      <c r="R644" s="38"/>
      <c r="S644" s="36"/>
      <c r="T644" s="36"/>
      <c r="U644" s="36"/>
      <c r="V644" s="36"/>
      <c r="W644" s="36"/>
      <c r="X644" s="36"/>
      <c r="Y644" s="36"/>
      <c r="Z644" s="36"/>
      <c r="AA644" s="36"/>
    </row>
    <row r="645" spans="1:27" x14ac:dyDescent="0.25">
      <c r="A645" s="36"/>
      <c r="B645" s="36"/>
      <c r="C645" s="36"/>
      <c r="D645" s="36"/>
      <c r="E645" s="36"/>
      <c r="F645" s="36"/>
      <c r="G645" s="36"/>
      <c r="H645" s="36"/>
      <c r="I645" s="36"/>
      <c r="J645" s="36"/>
      <c r="K645" s="36"/>
      <c r="L645" s="36"/>
      <c r="M645" s="36"/>
      <c r="N645" s="36"/>
      <c r="O645" s="36"/>
      <c r="P645" s="36"/>
      <c r="Q645" s="36"/>
      <c r="R645" s="38"/>
      <c r="S645" s="36"/>
      <c r="T645" s="36"/>
      <c r="U645" s="36"/>
      <c r="V645" s="36"/>
      <c r="W645" s="36"/>
      <c r="X645" s="36"/>
      <c r="Y645" s="36"/>
      <c r="Z645" s="36"/>
      <c r="AA645" s="36"/>
    </row>
    <row r="646" spans="1:27" x14ac:dyDescent="0.25">
      <c r="A646" s="36"/>
      <c r="B646" s="36"/>
      <c r="C646" s="36"/>
      <c r="D646" s="36"/>
      <c r="E646" s="36"/>
      <c r="F646" s="36"/>
      <c r="G646" s="36"/>
      <c r="H646" s="36"/>
      <c r="I646" s="36"/>
      <c r="J646" s="36"/>
      <c r="K646" s="36"/>
      <c r="L646" s="36"/>
      <c r="M646" s="36"/>
      <c r="N646" s="36"/>
      <c r="O646" s="36"/>
      <c r="P646" s="36"/>
      <c r="Q646" s="36"/>
      <c r="R646" s="38"/>
      <c r="S646" s="36"/>
      <c r="T646" s="36"/>
      <c r="U646" s="36"/>
      <c r="V646" s="36"/>
      <c r="W646" s="36"/>
      <c r="X646" s="36"/>
      <c r="Y646" s="36"/>
      <c r="Z646" s="36"/>
      <c r="AA646" s="36"/>
    </row>
    <row r="647" spans="1:27" x14ac:dyDescent="0.25">
      <c r="A647" s="36"/>
      <c r="B647" s="36"/>
      <c r="C647" s="36"/>
      <c r="D647" s="36"/>
      <c r="E647" s="36"/>
      <c r="F647" s="36"/>
      <c r="G647" s="36"/>
      <c r="H647" s="36"/>
      <c r="I647" s="36"/>
      <c r="J647" s="36"/>
      <c r="K647" s="36"/>
      <c r="L647" s="36"/>
      <c r="M647" s="36"/>
      <c r="N647" s="36"/>
      <c r="O647" s="36"/>
      <c r="P647" s="36"/>
      <c r="Q647" s="36"/>
      <c r="R647" s="38"/>
      <c r="S647" s="36"/>
      <c r="T647" s="36"/>
      <c r="U647" s="36"/>
      <c r="V647" s="36"/>
      <c r="W647" s="36"/>
      <c r="X647" s="36"/>
      <c r="Y647" s="36"/>
      <c r="Z647" s="36"/>
      <c r="AA647" s="36"/>
    </row>
    <row r="648" spans="1:27" x14ac:dyDescent="0.25">
      <c r="A648" s="36"/>
      <c r="B648" s="36"/>
      <c r="C648" s="36"/>
      <c r="D648" s="36"/>
      <c r="E648" s="36"/>
      <c r="F648" s="36"/>
      <c r="G648" s="36"/>
      <c r="H648" s="36"/>
      <c r="I648" s="36"/>
      <c r="J648" s="36"/>
      <c r="K648" s="36"/>
      <c r="L648" s="36"/>
      <c r="M648" s="36"/>
      <c r="N648" s="36"/>
      <c r="O648" s="36"/>
      <c r="P648" s="36"/>
      <c r="Q648" s="36"/>
      <c r="R648" s="38"/>
      <c r="S648" s="36"/>
      <c r="T648" s="36"/>
      <c r="U648" s="36"/>
      <c r="V648" s="36"/>
      <c r="W648" s="36"/>
      <c r="X648" s="36"/>
      <c r="Y648" s="36"/>
      <c r="Z648" s="36"/>
      <c r="AA648" s="36"/>
    </row>
    <row r="649" spans="1:27" x14ac:dyDescent="0.25">
      <c r="A649" s="36"/>
      <c r="B649" s="36"/>
      <c r="C649" s="36"/>
      <c r="D649" s="36"/>
      <c r="E649" s="36"/>
      <c r="F649" s="36"/>
      <c r="G649" s="36"/>
      <c r="H649" s="36"/>
      <c r="I649" s="36"/>
      <c r="J649" s="36"/>
      <c r="K649" s="36"/>
      <c r="L649" s="36"/>
      <c r="M649" s="36"/>
      <c r="N649" s="36"/>
      <c r="O649" s="36"/>
      <c r="P649" s="36"/>
      <c r="Q649" s="36"/>
      <c r="R649" s="38"/>
      <c r="S649" s="36"/>
      <c r="T649" s="36"/>
      <c r="U649" s="36"/>
      <c r="V649" s="36"/>
      <c r="W649" s="36"/>
      <c r="X649" s="36"/>
      <c r="Y649" s="36"/>
      <c r="Z649" s="36"/>
      <c r="AA649" s="36"/>
    </row>
    <row r="650" spans="1:27" x14ac:dyDescent="0.25">
      <c r="A650" s="36"/>
      <c r="B650" s="36"/>
      <c r="C650" s="36"/>
      <c r="D650" s="36"/>
      <c r="E650" s="36"/>
      <c r="F650" s="36"/>
      <c r="G650" s="36"/>
      <c r="H650" s="36"/>
      <c r="I650" s="36"/>
      <c r="J650" s="36"/>
      <c r="K650" s="36"/>
      <c r="L650" s="36"/>
      <c r="M650" s="36"/>
      <c r="N650" s="36"/>
      <c r="O650" s="36"/>
      <c r="P650" s="36"/>
      <c r="Q650" s="36"/>
      <c r="R650" s="38"/>
      <c r="S650" s="36"/>
      <c r="T650" s="36"/>
      <c r="U650" s="36"/>
      <c r="V650" s="36"/>
      <c r="W650" s="36"/>
      <c r="X650" s="36"/>
      <c r="Y650" s="36"/>
      <c r="Z650" s="36"/>
      <c r="AA650" s="36"/>
    </row>
    <row r="651" spans="1:27" x14ac:dyDescent="0.25">
      <c r="A651" s="36"/>
      <c r="B651" s="36"/>
      <c r="C651" s="36"/>
      <c r="D651" s="36"/>
      <c r="E651" s="36"/>
      <c r="F651" s="36"/>
      <c r="G651" s="36"/>
      <c r="H651" s="36"/>
      <c r="I651" s="36"/>
      <c r="J651" s="36"/>
      <c r="K651" s="36"/>
      <c r="L651" s="36"/>
      <c r="M651" s="36"/>
      <c r="N651" s="36"/>
      <c r="O651" s="36"/>
      <c r="P651" s="36"/>
      <c r="Q651" s="36"/>
      <c r="R651" s="38"/>
      <c r="S651" s="36"/>
      <c r="T651" s="36"/>
      <c r="U651" s="36"/>
      <c r="V651" s="36"/>
      <c r="W651" s="36"/>
      <c r="X651" s="36"/>
      <c r="Y651" s="36"/>
      <c r="Z651" s="36"/>
      <c r="AA651" s="36"/>
    </row>
    <row r="652" spans="1:27" x14ac:dyDescent="0.25">
      <c r="A652" s="36"/>
      <c r="B652" s="36"/>
      <c r="C652" s="36"/>
      <c r="D652" s="36"/>
      <c r="E652" s="36"/>
      <c r="F652" s="36"/>
      <c r="G652" s="36"/>
      <c r="H652" s="36"/>
      <c r="I652" s="36"/>
      <c r="J652" s="36"/>
      <c r="K652" s="36"/>
      <c r="L652" s="36"/>
      <c r="M652" s="36"/>
      <c r="N652" s="36"/>
      <c r="O652" s="36"/>
      <c r="P652" s="36"/>
      <c r="Q652" s="36"/>
      <c r="R652" s="38"/>
      <c r="S652" s="36"/>
      <c r="T652" s="36"/>
      <c r="U652" s="36"/>
      <c r="V652" s="36"/>
      <c r="W652" s="36"/>
      <c r="X652" s="36"/>
      <c r="Y652" s="36"/>
      <c r="Z652" s="36"/>
      <c r="AA652" s="36"/>
    </row>
    <row r="653" spans="1:27" x14ac:dyDescent="0.25">
      <c r="A653" s="36"/>
      <c r="B653" s="36"/>
      <c r="C653" s="36"/>
      <c r="D653" s="36"/>
      <c r="E653" s="36"/>
      <c r="F653" s="36"/>
      <c r="G653" s="36"/>
      <c r="H653" s="36"/>
      <c r="I653" s="36"/>
      <c r="J653" s="36"/>
      <c r="K653" s="36"/>
      <c r="L653" s="36"/>
      <c r="M653" s="36"/>
      <c r="N653" s="36"/>
      <c r="O653" s="36"/>
      <c r="P653" s="36"/>
      <c r="Q653" s="36"/>
      <c r="R653" s="38"/>
      <c r="S653" s="36"/>
      <c r="T653" s="36"/>
      <c r="U653" s="36"/>
      <c r="V653" s="36"/>
      <c r="W653" s="36"/>
      <c r="X653" s="36"/>
      <c r="Y653" s="36"/>
      <c r="Z653" s="36"/>
      <c r="AA653" s="36"/>
    </row>
    <row r="654" spans="1:27" x14ac:dyDescent="0.25">
      <c r="A654" s="36"/>
      <c r="B654" s="36"/>
      <c r="C654" s="36"/>
      <c r="D654" s="36"/>
      <c r="E654" s="36"/>
      <c r="F654" s="36"/>
      <c r="G654" s="36"/>
      <c r="H654" s="36"/>
      <c r="I654" s="36"/>
      <c r="J654" s="36"/>
      <c r="K654" s="36"/>
      <c r="L654" s="36"/>
      <c r="M654" s="36"/>
      <c r="N654" s="36"/>
      <c r="O654" s="36"/>
      <c r="P654" s="36"/>
      <c r="Q654" s="36"/>
      <c r="R654" s="38"/>
      <c r="S654" s="36"/>
      <c r="T654" s="36"/>
      <c r="U654" s="36"/>
      <c r="V654" s="36"/>
      <c r="W654" s="36"/>
      <c r="X654" s="36"/>
      <c r="Y654" s="36"/>
      <c r="Z654" s="36"/>
      <c r="AA654" s="36"/>
    </row>
    <row r="655" spans="1:27" x14ac:dyDescent="0.25">
      <c r="A655" s="36"/>
      <c r="B655" s="36"/>
      <c r="C655" s="36"/>
      <c r="D655" s="36"/>
      <c r="E655" s="36"/>
      <c r="F655" s="36"/>
      <c r="G655" s="36"/>
      <c r="H655" s="36"/>
      <c r="I655" s="36"/>
      <c r="J655" s="36"/>
      <c r="K655" s="36"/>
      <c r="L655" s="36"/>
      <c r="M655" s="36"/>
      <c r="N655" s="36"/>
      <c r="O655" s="36"/>
      <c r="P655" s="36"/>
      <c r="Q655" s="36"/>
      <c r="R655" s="38"/>
      <c r="S655" s="36"/>
      <c r="T655" s="36"/>
      <c r="U655" s="36"/>
      <c r="V655" s="36"/>
      <c r="W655" s="36"/>
      <c r="X655" s="36"/>
      <c r="Y655" s="36"/>
      <c r="Z655" s="36"/>
      <c r="AA655" s="36"/>
    </row>
    <row r="656" spans="1:27" x14ac:dyDescent="0.25">
      <c r="A656" s="36"/>
      <c r="B656" s="36"/>
      <c r="C656" s="36"/>
      <c r="D656" s="36"/>
      <c r="E656" s="36"/>
      <c r="F656" s="36"/>
      <c r="G656" s="36"/>
      <c r="H656" s="36"/>
      <c r="I656" s="36"/>
      <c r="J656" s="36"/>
      <c r="K656" s="36"/>
      <c r="L656" s="36"/>
      <c r="M656" s="36"/>
      <c r="N656" s="36"/>
      <c r="O656" s="36"/>
      <c r="P656" s="36"/>
      <c r="Q656" s="36"/>
      <c r="R656" s="38"/>
      <c r="S656" s="36"/>
      <c r="T656" s="36"/>
      <c r="U656" s="36"/>
      <c r="V656" s="36"/>
      <c r="W656" s="36"/>
      <c r="X656" s="36"/>
      <c r="Y656" s="36"/>
      <c r="Z656" s="36"/>
      <c r="AA656" s="36"/>
    </row>
    <row r="657" spans="1:27" x14ac:dyDescent="0.25">
      <c r="A657" s="36"/>
      <c r="B657" s="36"/>
      <c r="C657" s="36"/>
      <c r="D657" s="36"/>
      <c r="E657" s="36"/>
      <c r="F657" s="36"/>
      <c r="G657" s="36"/>
      <c r="H657" s="36"/>
      <c r="I657" s="36"/>
      <c r="J657" s="36"/>
      <c r="K657" s="36"/>
      <c r="L657" s="36"/>
      <c r="M657" s="36"/>
      <c r="N657" s="36"/>
      <c r="O657" s="36"/>
      <c r="P657" s="36"/>
      <c r="Q657" s="36"/>
      <c r="R657" s="38"/>
      <c r="S657" s="36"/>
      <c r="T657" s="36"/>
      <c r="U657" s="36"/>
      <c r="V657" s="36"/>
      <c r="W657" s="36"/>
      <c r="X657" s="36"/>
      <c r="Y657" s="36"/>
      <c r="Z657" s="36"/>
      <c r="AA657" s="36"/>
    </row>
    <row r="658" spans="1:27" x14ac:dyDescent="0.25">
      <c r="A658" s="36"/>
      <c r="B658" s="36"/>
      <c r="C658" s="36"/>
      <c r="D658" s="36"/>
      <c r="E658" s="36"/>
      <c r="F658" s="36"/>
      <c r="G658" s="36"/>
      <c r="H658" s="36"/>
      <c r="I658" s="36"/>
      <c r="J658" s="36"/>
      <c r="K658" s="36"/>
      <c r="L658" s="36"/>
      <c r="M658" s="36"/>
      <c r="N658" s="36"/>
      <c r="O658" s="36"/>
      <c r="P658" s="36"/>
      <c r="Q658" s="36"/>
      <c r="R658" s="38"/>
      <c r="S658" s="36"/>
      <c r="T658" s="36"/>
      <c r="U658" s="36"/>
      <c r="V658" s="36"/>
      <c r="W658" s="36"/>
      <c r="X658" s="36"/>
      <c r="Y658" s="36"/>
      <c r="Z658" s="36"/>
      <c r="AA658" s="36"/>
    </row>
    <row r="659" spans="1:27" x14ac:dyDescent="0.25">
      <c r="A659" s="36"/>
      <c r="B659" s="36"/>
      <c r="C659" s="36"/>
      <c r="D659" s="36"/>
      <c r="E659" s="36"/>
      <c r="F659" s="36"/>
      <c r="G659" s="36"/>
      <c r="H659" s="36"/>
      <c r="I659" s="36"/>
      <c r="J659" s="36"/>
      <c r="K659" s="36"/>
      <c r="L659" s="36"/>
      <c r="M659" s="36"/>
      <c r="N659" s="36"/>
      <c r="O659" s="36"/>
      <c r="P659" s="36"/>
      <c r="Q659" s="36"/>
      <c r="R659" s="38"/>
      <c r="S659" s="36"/>
      <c r="T659" s="36"/>
      <c r="U659" s="36"/>
      <c r="V659" s="36"/>
      <c r="W659" s="36"/>
      <c r="X659" s="36"/>
      <c r="Y659" s="36"/>
      <c r="Z659" s="36"/>
      <c r="AA659" s="36"/>
    </row>
    <row r="660" spans="1:27" x14ac:dyDescent="0.25">
      <c r="A660" s="36"/>
      <c r="B660" s="36"/>
      <c r="C660" s="36"/>
      <c r="D660" s="36"/>
      <c r="E660" s="36"/>
      <c r="F660" s="36"/>
      <c r="G660" s="36"/>
      <c r="H660" s="36"/>
      <c r="I660" s="36"/>
      <c r="J660" s="36"/>
      <c r="K660" s="36"/>
      <c r="L660" s="36"/>
      <c r="M660" s="36"/>
      <c r="N660" s="36"/>
      <c r="O660" s="36"/>
      <c r="P660" s="36"/>
      <c r="Q660" s="36"/>
      <c r="R660" s="38"/>
      <c r="S660" s="36"/>
      <c r="T660" s="36"/>
      <c r="U660" s="36"/>
      <c r="V660" s="36"/>
      <c r="W660" s="36"/>
      <c r="X660" s="36"/>
      <c r="Y660" s="36"/>
      <c r="Z660" s="36"/>
      <c r="AA660" s="36"/>
    </row>
    <row r="661" spans="1:27" x14ac:dyDescent="0.25">
      <c r="A661" s="36"/>
      <c r="B661" s="36"/>
      <c r="C661" s="36"/>
      <c r="D661" s="36"/>
      <c r="E661" s="36"/>
      <c r="F661" s="36"/>
      <c r="G661" s="36"/>
      <c r="H661" s="36"/>
      <c r="I661" s="36"/>
      <c r="J661" s="36"/>
      <c r="K661" s="36"/>
      <c r="L661" s="36"/>
      <c r="M661" s="36"/>
      <c r="N661" s="36"/>
      <c r="O661" s="36"/>
      <c r="P661" s="36"/>
      <c r="Q661" s="36"/>
      <c r="R661" s="38"/>
      <c r="S661" s="36"/>
      <c r="T661" s="36"/>
      <c r="U661" s="36"/>
      <c r="V661" s="36"/>
      <c r="W661" s="36"/>
      <c r="X661" s="36"/>
      <c r="Y661" s="36"/>
      <c r="Z661" s="36"/>
      <c r="AA661" s="36"/>
    </row>
    <row r="662" spans="1:27" x14ac:dyDescent="0.25">
      <c r="A662" s="36"/>
      <c r="B662" s="36"/>
      <c r="C662" s="36"/>
      <c r="D662" s="36"/>
      <c r="E662" s="36"/>
      <c r="F662" s="36"/>
      <c r="G662" s="36"/>
      <c r="H662" s="36"/>
      <c r="I662" s="36"/>
      <c r="J662" s="36"/>
      <c r="K662" s="36"/>
      <c r="L662" s="36"/>
      <c r="M662" s="36"/>
      <c r="N662" s="36"/>
      <c r="O662" s="36"/>
      <c r="P662" s="36"/>
      <c r="Q662" s="36"/>
      <c r="R662" s="38"/>
      <c r="S662" s="36"/>
      <c r="T662" s="36"/>
      <c r="U662" s="36"/>
      <c r="V662" s="36"/>
      <c r="W662" s="36"/>
      <c r="X662" s="36"/>
      <c r="Y662" s="36"/>
      <c r="Z662" s="36"/>
      <c r="AA662" s="36"/>
    </row>
    <row r="663" spans="1:27" x14ac:dyDescent="0.25">
      <c r="A663" s="36"/>
      <c r="B663" s="36"/>
      <c r="C663" s="36"/>
      <c r="D663" s="36"/>
      <c r="E663" s="36"/>
      <c r="F663" s="36"/>
      <c r="G663" s="36"/>
      <c r="H663" s="36"/>
      <c r="I663" s="36"/>
      <c r="J663" s="36"/>
      <c r="K663" s="36"/>
      <c r="L663" s="36"/>
      <c r="M663" s="36"/>
      <c r="N663" s="36"/>
      <c r="O663" s="36"/>
      <c r="P663" s="36"/>
      <c r="Q663" s="36"/>
      <c r="R663" s="38"/>
      <c r="S663" s="36"/>
      <c r="T663" s="36"/>
      <c r="U663" s="36"/>
      <c r="V663" s="36"/>
      <c r="W663" s="36"/>
      <c r="X663" s="36"/>
      <c r="Y663" s="36"/>
      <c r="Z663" s="36"/>
      <c r="AA663" s="36"/>
    </row>
    <row r="664" spans="1:27" x14ac:dyDescent="0.25">
      <c r="A664" s="36"/>
      <c r="B664" s="36"/>
      <c r="C664" s="36"/>
      <c r="D664" s="36"/>
      <c r="E664" s="36"/>
      <c r="F664" s="36"/>
      <c r="G664" s="36"/>
      <c r="H664" s="36"/>
      <c r="I664" s="36"/>
      <c r="J664" s="36"/>
      <c r="K664" s="36"/>
      <c r="L664" s="36"/>
      <c r="M664" s="36"/>
      <c r="N664" s="36"/>
      <c r="O664" s="36"/>
      <c r="P664" s="36"/>
      <c r="Q664" s="36"/>
      <c r="R664" s="38"/>
      <c r="S664" s="36"/>
      <c r="T664" s="36"/>
      <c r="U664" s="36"/>
      <c r="V664" s="36"/>
      <c r="W664" s="36"/>
      <c r="X664" s="36"/>
      <c r="Y664" s="36"/>
      <c r="Z664" s="36"/>
      <c r="AA664" s="36"/>
    </row>
    <row r="665" spans="1:27" x14ac:dyDescent="0.25">
      <c r="A665" s="36"/>
      <c r="B665" s="36"/>
      <c r="C665" s="36"/>
      <c r="D665" s="36"/>
      <c r="E665" s="36"/>
      <c r="F665" s="36"/>
      <c r="G665" s="36"/>
      <c r="H665" s="36"/>
      <c r="I665" s="36"/>
      <c r="J665" s="36"/>
      <c r="K665" s="36"/>
      <c r="L665" s="36"/>
      <c r="M665" s="36"/>
      <c r="N665" s="36"/>
      <c r="O665" s="36"/>
      <c r="P665" s="36"/>
      <c r="Q665" s="36"/>
      <c r="R665" s="38"/>
      <c r="S665" s="36"/>
      <c r="T665" s="36"/>
      <c r="U665" s="36"/>
      <c r="V665" s="36"/>
      <c r="W665" s="36"/>
      <c r="X665" s="36"/>
      <c r="Y665" s="36"/>
      <c r="Z665" s="36"/>
      <c r="AA665" s="36"/>
    </row>
    <row r="666" spans="1:27" x14ac:dyDescent="0.25">
      <c r="A666" s="36"/>
      <c r="B666" s="36"/>
      <c r="C666" s="36"/>
      <c r="D666" s="36"/>
      <c r="E666" s="36"/>
      <c r="F666" s="36"/>
      <c r="G666" s="36"/>
      <c r="H666" s="36"/>
      <c r="I666" s="36"/>
      <c r="J666" s="36"/>
      <c r="K666" s="36"/>
      <c r="L666" s="36"/>
      <c r="M666" s="36"/>
      <c r="N666" s="36"/>
      <c r="O666" s="36"/>
      <c r="P666" s="36"/>
      <c r="Q666" s="36"/>
      <c r="R666" s="38"/>
      <c r="S666" s="36"/>
      <c r="T666" s="36"/>
      <c r="U666" s="36"/>
      <c r="V666" s="36"/>
      <c r="W666" s="36"/>
      <c r="X666" s="36"/>
      <c r="Y666" s="36"/>
      <c r="Z666" s="36"/>
      <c r="AA666" s="36"/>
    </row>
    <row r="667" spans="1:27" x14ac:dyDescent="0.25">
      <c r="A667" s="36"/>
      <c r="B667" s="36"/>
      <c r="C667" s="36"/>
      <c r="D667" s="36"/>
      <c r="E667" s="36"/>
      <c r="F667" s="36"/>
      <c r="G667" s="36"/>
      <c r="H667" s="36"/>
      <c r="I667" s="36"/>
      <c r="J667" s="36"/>
      <c r="K667" s="36"/>
      <c r="L667" s="36"/>
      <c r="M667" s="36"/>
      <c r="N667" s="36"/>
      <c r="O667" s="36"/>
      <c r="P667" s="36"/>
      <c r="Q667" s="36"/>
      <c r="R667" s="38"/>
      <c r="S667" s="36"/>
      <c r="T667" s="36"/>
      <c r="U667" s="36"/>
      <c r="V667" s="36"/>
      <c r="W667" s="36"/>
      <c r="X667" s="36"/>
      <c r="Y667" s="36"/>
      <c r="Z667" s="36"/>
      <c r="AA667" s="36"/>
    </row>
    <row r="668" spans="1:27" x14ac:dyDescent="0.25">
      <c r="A668" s="36"/>
      <c r="B668" s="36"/>
      <c r="C668" s="36"/>
      <c r="D668" s="36"/>
      <c r="E668" s="36"/>
      <c r="F668" s="36"/>
      <c r="G668" s="36"/>
      <c r="H668" s="36"/>
      <c r="I668" s="36"/>
      <c r="J668" s="36"/>
      <c r="K668" s="36"/>
      <c r="L668" s="36"/>
      <c r="M668" s="36"/>
      <c r="N668" s="36"/>
      <c r="O668" s="36"/>
      <c r="P668" s="36"/>
      <c r="Q668" s="36"/>
      <c r="R668" s="38"/>
      <c r="S668" s="36"/>
      <c r="T668" s="36"/>
      <c r="U668" s="36"/>
      <c r="V668" s="36"/>
      <c r="W668" s="36"/>
      <c r="X668" s="36"/>
      <c r="Y668" s="36"/>
      <c r="Z668" s="36"/>
      <c r="AA668" s="36"/>
    </row>
    <row r="669" spans="1:27" x14ac:dyDescent="0.25">
      <c r="A669" s="36"/>
      <c r="B669" s="36"/>
      <c r="C669" s="36"/>
      <c r="D669" s="36"/>
      <c r="E669" s="36"/>
      <c r="F669" s="36"/>
      <c r="G669" s="36"/>
      <c r="H669" s="36"/>
      <c r="I669" s="36"/>
      <c r="J669" s="36"/>
      <c r="K669" s="36"/>
      <c r="L669" s="36"/>
      <c r="M669" s="36"/>
      <c r="N669" s="36"/>
      <c r="O669" s="36"/>
      <c r="P669" s="36"/>
      <c r="Q669" s="36"/>
      <c r="R669" s="38"/>
      <c r="S669" s="36"/>
      <c r="T669" s="36"/>
      <c r="U669" s="36"/>
      <c r="V669" s="36"/>
      <c r="W669" s="36"/>
      <c r="X669" s="36"/>
      <c r="Y669" s="36"/>
      <c r="Z669" s="36"/>
      <c r="AA669" s="36"/>
    </row>
    <row r="670" spans="1:27" x14ac:dyDescent="0.25">
      <c r="A670" s="36"/>
      <c r="B670" s="36"/>
      <c r="C670" s="36"/>
      <c r="D670" s="36"/>
      <c r="E670" s="36"/>
      <c r="F670" s="36"/>
      <c r="G670" s="36"/>
      <c r="H670" s="36"/>
      <c r="I670" s="36"/>
      <c r="J670" s="36"/>
      <c r="K670" s="36"/>
      <c r="L670" s="36"/>
      <c r="M670" s="36"/>
      <c r="N670" s="36"/>
      <c r="O670" s="36"/>
      <c r="P670" s="36"/>
      <c r="Q670" s="36"/>
      <c r="R670" s="38"/>
      <c r="S670" s="36"/>
      <c r="T670" s="36"/>
      <c r="U670" s="36"/>
      <c r="V670" s="36"/>
      <c r="W670" s="36"/>
      <c r="X670" s="36"/>
      <c r="Y670" s="36"/>
      <c r="Z670" s="36"/>
      <c r="AA670" s="36"/>
    </row>
    <row r="671" spans="1:27" x14ac:dyDescent="0.25">
      <c r="A671" s="36"/>
      <c r="B671" s="36"/>
      <c r="C671" s="36"/>
      <c r="D671" s="36"/>
      <c r="E671" s="36"/>
      <c r="F671" s="36"/>
      <c r="G671" s="36"/>
      <c r="H671" s="36"/>
      <c r="I671" s="36"/>
      <c r="J671" s="36"/>
      <c r="K671" s="36"/>
      <c r="L671" s="36"/>
      <c r="M671" s="36"/>
      <c r="N671" s="36"/>
      <c r="O671" s="36"/>
      <c r="P671" s="36"/>
      <c r="Q671" s="36"/>
      <c r="R671" s="38"/>
      <c r="S671" s="36"/>
      <c r="T671" s="36"/>
      <c r="U671" s="36"/>
      <c r="V671" s="36"/>
      <c r="W671" s="36"/>
      <c r="X671" s="36"/>
      <c r="Y671" s="36"/>
      <c r="Z671" s="36"/>
      <c r="AA671" s="36"/>
    </row>
    <row r="672" spans="1:27" x14ac:dyDescent="0.25">
      <c r="A672" s="36"/>
      <c r="B672" s="36"/>
      <c r="C672" s="36"/>
      <c r="D672" s="36"/>
      <c r="E672" s="36"/>
      <c r="F672" s="36"/>
      <c r="G672" s="36"/>
      <c r="H672" s="36"/>
      <c r="I672" s="36"/>
      <c r="J672" s="36"/>
      <c r="K672" s="36"/>
      <c r="L672" s="36"/>
      <c r="M672" s="36"/>
      <c r="N672" s="36"/>
      <c r="O672" s="36"/>
      <c r="P672" s="36"/>
      <c r="Q672" s="36"/>
      <c r="R672" s="38"/>
      <c r="S672" s="36"/>
      <c r="T672" s="36"/>
      <c r="U672" s="36"/>
      <c r="V672" s="36"/>
      <c r="W672" s="36"/>
      <c r="X672" s="36"/>
      <c r="Y672" s="36"/>
      <c r="Z672" s="36"/>
      <c r="AA672" s="36"/>
    </row>
    <row r="673" spans="1:27" x14ac:dyDescent="0.25">
      <c r="A673" s="36"/>
      <c r="B673" s="36"/>
      <c r="C673" s="36"/>
      <c r="D673" s="36"/>
      <c r="E673" s="36"/>
      <c r="F673" s="36"/>
      <c r="G673" s="36"/>
      <c r="H673" s="36"/>
      <c r="I673" s="36"/>
      <c r="J673" s="36"/>
      <c r="K673" s="36"/>
      <c r="L673" s="36"/>
      <c r="M673" s="36"/>
      <c r="N673" s="36"/>
      <c r="O673" s="36"/>
      <c r="P673" s="36"/>
      <c r="Q673" s="36"/>
      <c r="R673" s="38"/>
      <c r="S673" s="36"/>
      <c r="T673" s="36"/>
      <c r="U673" s="36"/>
      <c r="V673" s="36"/>
      <c r="W673" s="36"/>
      <c r="X673" s="36"/>
      <c r="Y673" s="36"/>
      <c r="Z673" s="36"/>
      <c r="AA673" s="36"/>
    </row>
    <row r="674" spans="1:27" x14ac:dyDescent="0.25">
      <c r="A674" s="36"/>
      <c r="B674" s="36"/>
      <c r="C674" s="36"/>
      <c r="D674" s="36"/>
      <c r="E674" s="36"/>
      <c r="F674" s="36"/>
      <c r="G674" s="36"/>
      <c r="H674" s="36"/>
      <c r="I674" s="36"/>
      <c r="J674" s="36"/>
      <c r="K674" s="36"/>
      <c r="L674" s="36"/>
      <c r="M674" s="36"/>
      <c r="N674" s="36"/>
      <c r="O674" s="36"/>
      <c r="P674" s="36"/>
      <c r="Q674" s="36"/>
      <c r="R674" s="38"/>
      <c r="S674" s="36"/>
      <c r="T674" s="36"/>
      <c r="U674" s="36"/>
      <c r="V674" s="36"/>
      <c r="W674" s="36"/>
      <c r="X674" s="36"/>
      <c r="Y674" s="36"/>
      <c r="Z674" s="36"/>
      <c r="AA674" s="36"/>
    </row>
    <row r="675" spans="1:27" x14ac:dyDescent="0.25">
      <c r="A675" s="36"/>
      <c r="B675" s="36"/>
      <c r="C675" s="36"/>
      <c r="D675" s="36"/>
      <c r="E675" s="36"/>
      <c r="F675" s="36"/>
      <c r="G675" s="36"/>
      <c r="H675" s="36"/>
      <c r="I675" s="36"/>
      <c r="J675" s="36"/>
      <c r="K675" s="36"/>
      <c r="L675" s="36"/>
      <c r="M675" s="36"/>
      <c r="N675" s="36"/>
      <c r="O675" s="36"/>
      <c r="P675" s="36"/>
      <c r="Q675" s="36"/>
      <c r="R675" s="38"/>
      <c r="S675" s="36"/>
      <c r="T675" s="36"/>
      <c r="U675" s="36"/>
      <c r="V675" s="36"/>
      <c r="W675" s="36"/>
      <c r="X675" s="36"/>
      <c r="Y675" s="36"/>
      <c r="Z675" s="36"/>
      <c r="AA675" s="36"/>
    </row>
    <row r="676" spans="1:27" x14ac:dyDescent="0.25">
      <c r="A676" s="36"/>
      <c r="B676" s="36"/>
      <c r="C676" s="36"/>
      <c r="D676" s="36"/>
      <c r="E676" s="36"/>
      <c r="F676" s="36"/>
      <c r="G676" s="36"/>
      <c r="H676" s="36"/>
      <c r="I676" s="36"/>
      <c r="J676" s="36"/>
      <c r="K676" s="36"/>
      <c r="L676" s="36"/>
      <c r="M676" s="36"/>
      <c r="N676" s="36"/>
      <c r="O676" s="36"/>
      <c r="P676" s="36"/>
      <c r="Q676" s="36"/>
      <c r="R676" s="38"/>
      <c r="S676" s="36"/>
      <c r="T676" s="36"/>
      <c r="U676" s="36"/>
      <c r="V676" s="36"/>
      <c r="W676" s="36"/>
      <c r="X676" s="36"/>
      <c r="Y676" s="36"/>
      <c r="Z676" s="36"/>
      <c r="AA676" s="36"/>
    </row>
    <row r="677" spans="1:27" x14ac:dyDescent="0.25">
      <c r="A677" s="36"/>
      <c r="B677" s="36"/>
      <c r="C677" s="36"/>
      <c r="D677" s="36"/>
      <c r="E677" s="36"/>
      <c r="F677" s="36"/>
      <c r="G677" s="36"/>
      <c r="H677" s="36"/>
      <c r="I677" s="36"/>
      <c r="J677" s="36"/>
      <c r="K677" s="36"/>
      <c r="L677" s="36"/>
      <c r="M677" s="36"/>
      <c r="N677" s="36"/>
      <c r="O677" s="36"/>
      <c r="P677" s="36"/>
      <c r="Q677" s="36"/>
      <c r="R677" s="38"/>
      <c r="S677" s="36"/>
      <c r="T677" s="36"/>
      <c r="U677" s="36"/>
      <c r="V677" s="36"/>
      <c r="W677" s="36"/>
      <c r="X677" s="36"/>
      <c r="Y677" s="36"/>
      <c r="Z677" s="36"/>
      <c r="AA677" s="36"/>
    </row>
    <row r="678" spans="1:27" x14ac:dyDescent="0.25">
      <c r="A678" s="36"/>
      <c r="B678" s="36"/>
      <c r="C678" s="36"/>
      <c r="D678" s="36"/>
      <c r="E678" s="36"/>
      <c r="F678" s="36"/>
      <c r="G678" s="36"/>
      <c r="H678" s="36"/>
      <c r="I678" s="36"/>
      <c r="J678" s="36"/>
      <c r="K678" s="36"/>
      <c r="L678" s="36"/>
      <c r="M678" s="36"/>
      <c r="N678" s="36"/>
      <c r="O678" s="36"/>
      <c r="P678" s="36"/>
      <c r="Q678" s="36"/>
      <c r="R678" s="38"/>
      <c r="S678" s="36"/>
      <c r="T678" s="36"/>
      <c r="U678" s="36"/>
      <c r="V678" s="36"/>
      <c r="W678" s="36"/>
      <c r="X678" s="36"/>
      <c r="Y678" s="36"/>
      <c r="Z678" s="36"/>
      <c r="AA678" s="36"/>
    </row>
    <row r="679" spans="1:27" x14ac:dyDescent="0.25">
      <c r="A679" s="36"/>
      <c r="B679" s="36"/>
      <c r="C679" s="36"/>
      <c r="D679" s="36"/>
      <c r="E679" s="36"/>
      <c r="F679" s="36"/>
      <c r="G679" s="36"/>
      <c r="H679" s="36"/>
      <c r="I679" s="36"/>
      <c r="J679" s="36"/>
      <c r="K679" s="36"/>
      <c r="L679" s="36"/>
      <c r="M679" s="36"/>
      <c r="N679" s="36"/>
      <c r="O679" s="36"/>
      <c r="P679" s="36"/>
      <c r="Q679" s="36"/>
      <c r="R679" s="38"/>
      <c r="S679" s="36"/>
      <c r="T679" s="36"/>
      <c r="U679" s="36"/>
      <c r="V679" s="36"/>
      <c r="W679" s="36"/>
      <c r="X679" s="36"/>
      <c r="Y679" s="36"/>
      <c r="Z679" s="36"/>
      <c r="AA679" s="36"/>
    </row>
    <row r="680" spans="1:27" x14ac:dyDescent="0.25">
      <c r="A680" s="36"/>
      <c r="B680" s="36"/>
      <c r="C680" s="36"/>
      <c r="D680" s="36"/>
      <c r="E680" s="36"/>
      <c r="F680" s="36"/>
      <c r="G680" s="36"/>
      <c r="H680" s="36"/>
      <c r="I680" s="36"/>
      <c r="J680" s="36"/>
      <c r="K680" s="36"/>
      <c r="L680" s="36"/>
      <c r="M680" s="36"/>
      <c r="N680" s="36"/>
      <c r="O680" s="36"/>
      <c r="P680" s="36"/>
      <c r="Q680" s="36"/>
      <c r="R680" s="38"/>
      <c r="S680" s="36"/>
      <c r="T680" s="36"/>
      <c r="U680" s="36"/>
      <c r="V680" s="36"/>
      <c r="W680" s="36"/>
      <c r="X680" s="36"/>
      <c r="Y680" s="36"/>
      <c r="Z680" s="36"/>
      <c r="AA680" s="36"/>
    </row>
    <row r="681" spans="1:27" x14ac:dyDescent="0.25">
      <c r="A681" s="36"/>
      <c r="B681" s="36"/>
      <c r="C681" s="36"/>
      <c r="D681" s="36"/>
      <c r="E681" s="36"/>
      <c r="F681" s="36"/>
      <c r="G681" s="36"/>
      <c r="H681" s="36"/>
      <c r="I681" s="36"/>
      <c r="J681" s="36"/>
      <c r="K681" s="36"/>
      <c r="L681" s="36"/>
      <c r="M681" s="36"/>
      <c r="N681" s="36"/>
      <c r="O681" s="36"/>
      <c r="P681" s="36"/>
      <c r="Q681" s="36"/>
      <c r="R681" s="38"/>
      <c r="S681" s="36"/>
      <c r="T681" s="36"/>
      <c r="U681" s="36"/>
      <c r="V681" s="36"/>
      <c r="W681" s="36"/>
      <c r="X681" s="36"/>
      <c r="Y681" s="36"/>
      <c r="Z681" s="36"/>
      <c r="AA681" s="36"/>
    </row>
    <row r="682" spans="1:27" x14ac:dyDescent="0.25">
      <c r="A682" s="36"/>
      <c r="B682" s="36"/>
      <c r="C682" s="36"/>
      <c r="D682" s="36"/>
      <c r="E682" s="36"/>
      <c r="F682" s="36"/>
      <c r="G682" s="36"/>
      <c r="H682" s="36"/>
      <c r="I682" s="36"/>
      <c r="J682" s="36"/>
      <c r="K682" s="36"/>
      <c r="L682" s="36"/>
      <c r="M682" s="36"/>
      <c r="N682" s="36"/>
      <c r="O682" s="36"/>
      <c r="P682" s="36"/>
      <c r="Q682" s="36"/>
      <c r="R682" s="38"/>
      <c r="S682" s="36"/>
      <c r="T682" s="36"/>
      <c r="U682" s="36"/>
      <c r="V682" s="36"/>
      <c r="W682" s="36"/>
      <c r="X682" s="36"/>
      <c r="Y682" s="36"/>
      <c r="Z682" s="36"/>
      <c r="AA682" s="36"/>
    </row>
    <row r="683" spans="1:27" x14ac:dyDescent="0.25">
      <c r="A683" s="36"/>
      <c r="B683" s="36"/>
      <c r="C683" s="36"/>
      <c r="D683" s="36"/>
      <c r="E683" s="36"/>
      <c r="F683" s="36"/>
      <c r="G683" s="36"/>
      <c r="H683" s="36"/>
      <c r="I683" s="36"/>
      <c r="J683" s="36"/>
      <c r="K683" s="36"/>
      <c r="L683" s="36"/>
      <c r="M683" s="36"/>
      <c r="N683" s="36"/>
      <c r="O683" s="36"/>
      <c r="P683" s="36"/>
      <c r="Q683" s="36"/>
      <c r="R683" s="38"/>
      <c r="S683" s="36"/>
      <c r="T683" s="36"/>
      <c r="U683" s="36"/>
      <c r="V683" s="36"/>
      <c r="W683" s="36"/>
      <c r="X683" s="36"/>
      <c r="Y683" s="36"/>
      <c r="Z683" s="36"/>
      <c r="AA683" s="36"/>
    </row>
    <row r="684" spans="1:27" x14ac:dyDescent="0.25">
      <c r="A684" s="36"/>
      <c r="B684" s="36"/>
      <c r="C684" s="36"/>
      <c r="D684" s="36"/>
      <c r="E684" s="36"/>
      <c r="F684" s="36"/>
      <c r="G684" s="36"/>
      <c r="H684" s="36"/>
      <c r="I684" s="36"/>
      <c r="J684" s="36"/>
      <c r="K684" s="36"/>
      <c r="L684" s="36"/>
      <c r="M684" s="36"/>
      <c r="N684" s="36"/>
      <c r="O684" s="36"/>
      <c r="P684" s="36"/>
      <c r="Q684" s="36"/>
      <c r="R684" s="38"/>
      <c r="S684" s="36"/>
      <c r="T684" s="36"/>
      <c r="U684" s="36"/>
      <c r="V684" s="36"/>
      <c r="W684" s="36"/>
      <c r="X684" s="36"/>
      <c r="Y684" s="36"/>
      <c r="Z684" s="36"/>
      <c r="AA684" s="36"/>
    </row>
    <row r="685" spans="1:27" x14ac:dyDescent="0.25">
      <c r="A685" s="36"/>
      <c r="B685" s="36"/>
      <c r="C685" s="36"/>
      <c r="D685" s="36"/>
      <c r="E685" s="36"/>
      <c r="F685" s="36"/>
      <c r="G685" s="36"/>
      <c r="H685" s="36"/>
      <c r="I685" s="36"/>
      <c r="J685" s="36"/>
      <c r="K685" s="36"/>
      <c r="L685" s="36"/>
      <c r="M685" s="36"/>
      <c r="N685" s="36"/>
      <c r="O685" s="36"/>
      <c r="P685" s="36"/>
      <c r="Q685" s="36"/>
      <c r="R685" s="38"/>
      <c r="S685" s="36"/>
      <c r="T685" s="36"/>
      <c r="U685" s="36"/>
      <c r="V685" s="36"/>
      <c r="W685" s="36"/>
      <c r="X685" s="36"/>
      <c r="Y685" s="36"/>
      <c r="Z685" s="36"/>
      <c r="AA685" s="36"/>
    </row>
    <row r="686" spans="1:27" x14ac:dyDescent="0.25">
      <c r="A686" s="36"/>
      <c r="B686" s="36"/>
      <c r="C686" s="36"/>
      <c r="D686" s="36"/>
      <c r="E686" s="36"/>
      <c r="F686" s="36"/>
      <c r="G686" s="36"/>
      <c r="H686" s="36"/>
      <c r="I686" s="36"/>
      <c r="J686" s="36"/>
      <c r="K686" s="36"/>
      <c r="L686" s="36"/>
      <c r="M686" s="36"/>
      <c r="N686" s="36"/>
      <c r="O686" s="36"/>
      <c r="P686" s="36"/>
      <c r="Q686" s="36"/>
      <c r="R686" s="38"/>
      <c r="S686" s="36"/>
      <c r="T686" s="36"/>
      <c r="U686" s="36"/>
      <c r="V686" s="36"/>
      <c r="W686" s="36"/>
      <c r="X686" s="36"/>
      <c r="Y686" s="36"/>
      <c r="Z686" s="36"/>
      <c r="AA686" s="36"/>
    </row>
    <row r="687" spans="1:27" x14ac:dyDescent="0.25">
      <c r="A687" s="36"/>
      <c r="B687" s="36"/>
      <c r="C687" s="36"/>
      <c r="D687" s="36"/>
      <c r="E687" s="36"/>
      <c r="F687" s="36"/>
      <c r="G687" s="36"/>
      <c r="H687" s="36"/>
      <c r="I687" s="36"/>
      <c r="J687" s="36"/>
      <c r="K687" s="36"/>
      <c r="L687" s="36"/>
      <c r="M687" s="36"/>
      <c r="N687" s="36"/>
      <c r="O687" s="36"/>
      <c r="P687" s="36"/>
      <c r="Q687" s="36"/>
      <c r="R687" s="38"/>
      <c r="S687" s="36"/>
      <c r="T687" s="36"/>
      <c r="U687" s="36"/>
      <c r="V687" s="36"/>
      <c r="W687" s="36"/>
      <c r="X687" s="36"/>
      <c r="Y687" s="36"/>
      <c r="Z687" s="36"/>
      <c r="AA687" s="36"/>
    </row>
    <row r="688" spans="1:27" x14ac:dyDescent="0.25">
      <c r="A688" s="36"/>
      <c r="B688" s="36"/>
      <c r="C688" s="36"/>
      <c r="D688" s="36"/>
      <c r="E688" s="36"/>
      <c r="F688" s="36"/>
      <c r="G688" s="36"/>
      <c r="H688" s="36"/>
      <c r="I688" s="36"/>
      <c r="J688" s="36"/>
      <c r="K688" s="36"/>
      <c r="L688" s="36"/>
      <c r="M688" s="36"/>
      <c r="N688" s="36"/>
      <c r="O688" s="36"/>
      <c r="P688" s="36"/>
      <c r="Q688" s="36"/>
      <c r="R688" s="38"/>
      <c r="S688" s="36"/>
      <c r="T688" s="36"/>
      <c r="U688" s="36"/>
      <c r="V688" s="36"/>
      <c r="W688" s="36"/>
      <c r="X688" s="36"/>
      <c r="Y688" s="36"/>
      <c r="Z688" s="36"/>
      <c r="AA688" s="36"/>
    </row>
    <row r="689" spans="1:27" x14ac:dyDescent="0.25">
      <c r="A689" s="36"/>
      <c r="B689" s="36"/>
      <c r="C689" s="36"/>
      <c r="D689" s="36"/>
      <c r="E689" s="36"/>
      <c r="F689" s="36"/>
      <c r="G689" s="36"/>
      <c r="H689" s="36"/>
      <c r="I689" s="36"/>
      <c r="J689" s="36"/>
      <c r="K689" s="36"/>
      <c r="L689" s="36"/>
      <c r="M689" s="36"/>
      <c r="N689" s="36"/>
      <c r="O689" s="36"/>
      <c r="P689" s="36"/>
      <c r="Q689" s="36"/>
      <c r="R689" s="38"/>
      <c r="S689" s="36"/>
      <c r="T689" s="36"/>
      <c r="U689" s="36"/>
      <c r="V689" s="36"/>
      <c r="W689" s="36"/>
      <c r="X689" s="36"/>
      <c r="Y689" s="36"/>
      <c r="Z689" s="36"/>
      <c r="AA689" s="36"/>
    </row>
    <row r="690" spans="1:27" x14ac:dyDescent="0.25">
      <c r="A690" s="36"/>
      <c r="B690" s="36"/>
      <c r="C690" s="36"/>
      <c r="D690" s="36"/>
      <c r="E690" s="36"/>
      <c r="F690" s="36"/>
      <c r="G690" s="36"/>
      <c r="H690" s="36"/>
      <c r="I690" s="36"/>
      <c r="J690" s="36"/>
      <c r="K690" s="36"/>
      <c r="L690" s="36"/>
      <c r="M690" s="36"/>
      <c r="N690" s="36"/>
      <c r="O690" s="36"/>
      <c r="P690" s="36"/>
      <c r="Q690" s="36"/>
      <c r="R690" s="38"/>
      <c r="S690" s="36"/>
      <c r="T690" s="36"/>
      <c r="U690" s="36"/>
      <c r="V690" s="36"/>
      <c r="W690" s="36"/>
      <c r="X690" s="36"/>
      <c r="Y690" s="36"/>
      <c r="Z690" s="36"/>
      <c r="AA690" s="36"/>
    </row>
    <row r="691" spans="1:27" x14ac:dyDescent="0.25">
      <c r="A691" s="36"/>
      <c r="B691" s="36"/>
      <c r="C691" s="36"/>
      <c r="D691" s="36"/>
      <c r="E691" s="36"/>
      <c r="F691" s="36"/>
      <c r="G691" s="36"/>
      <c r="H691" s="36"/>
      <c r="I691" s="36"/>
      <c r="J691" s="36"/>
      <c r="K691" s="36"/>
      <c r="L691" s="36"/>
      <c r="M691" s="36"/>
      <c r="N691" s="36"/>
      <c r="O691" s="36"/>
      <c r="P691" s="36"/>
      <c r="Q691" s="36"/>
      <c r="R691" s="38"/>
      <c r="S691" s="36"/>
      <c r="T691" s="36"/>
      <c r="U691" s="36"/>
      <c r="V691" s="36"/>
      <c r="W691" s="36"/>
      <c r="X691" s="36"/>
      <c r="Y691" s="36"/>
      <c r="Z691" s="36"/>
      <c r="AA691" s="36"/>
    </row>
    <row r="692" spans="1:27" x14ac:dyDescent="0.25">
      <c r="A692" s="36"/>
      <c r="B692" s="36"/>
      <c r="C692" s="36"/>
      <c r="D692" s="36"/>
      <c r="E692" s="36"/>
      <c r="F692" s="36"/>
      <c r="G692" s="36"/>
      <c r="H692" s="36"/>
      <c r="I692" s="36"/>
      <c r="J692" s="36"/>
      <c r="K692" s="36"/>
      <c r="L692" s="36"/>
      <c r="M692" s="36"/>
      <c r="N692" s="36"/>
      <c r="O692" s="36"/>
      <c r="P692" s="36"/>
      <c r="Q692" s="36"/>
      <c r="R692" s="38"/>
      <c r="S692" s="36"/>
      <c r="T692" s="36"/>
      <c r="U692" s="36"/>
      <c r="V692" s="36"/>
      <c r="W692" s="36"/>
      <c r="X692" s="36"/>
      <c r="Y692" s="36"/>
      <c r="Z692" s="36"/>
      <c r="AA692" s="36"/>
    </row>
    <row r="693" spans="1:27" x14ac:dyDescent="0.25">
      <c r="A693" s="36"/>
      <c r="B693" s="36"/>
      <c r="C693" s="36"/>
      <c r="D693" s="36"/>
      <c r="E693" s="36"/>
      <c r="F693" s="36"/>
      <c r="G693" s="36"/>
      <c r="H693" s="36"/>
      <c r="I693" s="36"/>
      <c r="J693" s="36"/>
      <c r="K693" s="36"/>
      <c r="L693" s="36"/>
      <c r="M693" s="36"/>
      <c r="N693" s="36"/>
      <c r="O693" s="36"/>
      <c r="P693" s="36"/>
      <c r="Q693" s="36"/>
      <c r="R693" s="38"/>
      <c r="S693" s="36"/>
      <c r="T693" s="36"/>
      <c r="U693" s="36"/>
      <c r="V693" s="36"/>
      <c r="W693" s="36"/>
      <c r="X693" s="36"/>
      <c r="Y693" s="36"/>
      <c r="Z693" s="36"/>
      <c r="AA693" s="36"/>
    </row>
    <row r="694" spans="1:27" x14ac:dyDescent="0.25">
      <c r="A694" s="36"/>
      <c r="B694" s="36"/>
      <c r="C694" s="36"/>
      <c r="D694" s="36"/>
      <c r="E694" s="36"/>
      <c r="F694" s="36"/>
      <c r="G694" s="36"/>
      <c r="H694" s="36"/>
      <c r="I694" s="36"/>
      <c r="J694" s="36"/>
      <c r="K694" s="36"/>
      <c r="L694" s="36"/>
      <c r="M694" s="36"/>
      <c r="N694" s="36"/>
      <c r="O694" s="36"/>
      <c r="P694" s="36"/>
      <c r="Q694" s="36"/>
      <c r="R694" s="38"/>
      <c r="S694" s="36"/>
      <c r="T694" s="36"/>
      <c r="U694" s="36"/>
      <c r="V694" s="36"/>
      <c r="W694" s="36"/>
      <c r="X694" s="36"/>
      <c r="Y694" s="36"/>
      <c r="Z694" s="36"/>
      <c r="AA694" s="36"/>
    </row>
    <row r="695" spans="1:27" x14ac:dyDescent="0.25">
      <c r="A695" s="36"/>
      <c r="B695" s="36"/>
      <c r="C695" s="36"/>
      <c r="D695" s="36"/>
      <c r="E695" s="36"/>
      <c r="F695" s="36"/>
      <c r="G695" s="36"/>
      <c r="H695" s="36"/>
      <c r="I695" s="36"/>
      <c r="J695" s="36"/>
      <c r="K695" s="36"/>
      <c r="L695" s="36"/>
      <c r="M695" s="36"/>
      <c r="N695" s="36"/>
      <c r="O695" s="36"/>
      <c r="P695" s="36"/>
      <c r="Q695" s="36"/>
      <c r="R695" s="38"/>
      <c r="S695" s="36"/>
      <c r="T695" s="36"/>
      <c r="U695" s="36"/>
      <c r="V695" s="36"/>
      <c r="W695" s="36"/>
      <c r="X695" s="36"/>
      <c r="Y695" s="36"/>
      <c r="Z695" s="36"/>
      <c r="AA695" s="36"/>
    </row>
    <row r="696" spans="1:27" x14ac:dyDescent="0.25">
      <c r="A696" s="36"/>
      <c r="B696" s="36"/>
      <c r="C696" s="36"/>
      <c r="D696" s="36"/>
      <c r="E696" s="36"/>
      <c r="F696" s="36"/>
      <c r="G696" s="36"/>
      <c r="H696" s="36"/>
      <c r="I696" s="36"/>
      <c r="J696" s="36"/>
      <c r="K696" s="36"/>
      <c r="L696" s="36"/>
      <c r="M696" s="36"/>
      <c r="N696" s="36"/>
      <c r="O696" s="36"/>
      <c r="P696" s="36"/>
      <c r="Q696" s="36"/>
      <c r="R696" s="38"/>
      <c r="S696" s="36"/>
      <c r="T696" s="36"/>
      <c r="U696" s="36"/>
      <c r="V696" s="36"/>
      <c r="W696" s="36"/>
      <c r="X696" s="36"/>
      <c r="Y696" s="36"/>
      <c r="Z696" s="36"/>
      <c r="AA696" s="36"/>
    </row>
    <row r="697" spans="1:27" x14ac:dyDescent="0.25">
      <c r="A697" s="36"/>
      <c r="B697" s="36"/>
      <c r="C697" s="36"/>
      <c r="D697" s="36"/>
      <c r="E697" s="36"/>
      <c r="F697" s="36"/>
      <c r="G697" s="36"/>
      <c r="H697" s="36"/>
      <c r="I697" s="36"/>
      <c r="J697" s="36"/>
      <c r="K697" s="36"/>
      <c r="L697" s="36"/>
      <c r="M697" s="36"/>
      <c r="N697" s="36"/>
      <c r="O697" s="36"/>
      <c r="P697" s="36"/>
      <c r="Q697" s="36"/>
      <c r="R697" s="38"/>
      <c r="S697" s="36"/>
      <c r="T697" s="36"/>
      <c r="U697" s="36"/>
      <c r="V697" s="36"/>
      <c r="W697" s="36"/>
      <c r="X697" s="36"/>
      <c r="Y697" s="36"/>
      <c r="Z697" s="36"/>
      <c r="AA697" s="36"/>
    </row>
    <row r="698" spans="1:27" x14ac:dyDescent="0.25">
      <c r="A698" s="36"/>
      <c r="B698" s="36"/>
      <c r="C698" s="36"/>
      <c r="D698" s="36"/>
      <c r="E698" s="36"/>
      <c r="F698" s="36"/>
      <c r="G698" s="36"/>
      <c r="H698" s="36"/>
      <c r="I698" s="36"/>
      <c r="J698" s="36"/>
      <c r="K698" s="36"/>
      <c r="L698" s="36"/>
      <c r="M698" s="36"/>
      <c r="N698" s="36"/>
      <c r="O698" s="36"/>
      <c r="P698" s="36"/>
      <c r="Q698" s="36"/>
      <c r="R698" s="38"/>
      <c r="S698" s="36"/>
      <c r="T698" s="36"/>
      <c r="U698" s="36"/>
      <c r="V698" s="36"/>
      <c r="W698" s="36"/>
      <c r="X698" s="36"/>
      <c r="Y698" s="36"/>
      <c r="Z698" s="36"/>
      <c r="AA698" s="36"/>
    </row>
    <row r="699" spans="1:27" x14ac:dyDescent="0.25">
      <c r="A699" s="36"/>
      <c r="B699" s="36"/>
      <c r="C699" s="36"/>
      <c r="D699" s="36"/>
      <c r="E699" s="36"/>
      <c r="F699" s="36"/>
      <c r="G699" s="36"/>
      <c r="H699" s="36"/>
      <c r="I699" s="36"/>
      <c r="J699" s="36"/>
      <c r="K699" s="36"/>
      <c r="L699" s="36"/>
      <c r="M699" s="36"/>
      <c r="N699" s="36"/>
      <c r="O699" s="36"/>
      <c r="P699" s="36"/>
      <c r="Q699" s="36"/>
      <c r="R699" s="38"/>
      <c r="S699" s="36"/>
      <c r="T699" s="36"/>
      <c r="U699" s="36"/>
      <c r="V699" s="36"/>
      <c r="W699" s="36"/>
      <c r="X699" s="36"/>
      <c r="Y699" s="36"/>
      <c r="Z699" s="36"/>
      <c r="AA699" s="36"/>
    </row>
    <row r="700" spans="1:27" x14ac:dyDescent="0.25">
      <c r="A700" s="36"/>
      <c r="B700" s="36"/>
      <c r="C700" s="36"/>
      <c r="D700" s="36"/>
      <c r="E700" s="36"/>
      <c r="F700" s="36"/>
      <c r="G700" s="36"/>
      <c r="H700" s="36"/>
      <c r="I700" s="36"/>
      <c r="J700" s="36"/>
      <c r="K700" s="36"/>
      <c r="L700" s="36"/>
      <c r="M700" s="36"/>
      <c r="N700" s="36"/>
      <c r="O700" s="36"/>
      <c r="P700" s="36"/>
      <c r="Q700" s="36"/>
      <c r="R700" s="38"/>
      <c r="S700" s="36"/>
      <c r="T700" s="36"/>
      <c r="U700" s="36"/>
      <c r="V700" s="36"/>
      <c r="W700" s="36"/>
      <c r="X700" s="36"/>
      <c r="Y700" s="36"/>
      <c r="Z700" s="36"/>
      <c r="AA700" s="36"/>
    </row>
    <row r="701" spans="1:27" x14ac:dyDescent="0.25">
      <c r="A701" s="36"/>
      <c r="B701" s="36"/>
      <c r="C701" s="36"/>
      <c r="D701" s="36"/>
      <c r="E701" s="36"/>
      <c r="F701" s="36"/>
      <c r="G701" s="36"/>
      <c r="H701" s="36"/>
      <c r="I701" s="36"/>
      <c r="J701" s="36"/>
      <c r="K701" s="36"/>
      <c r="L701" s="36"/>
      <c r="M701" s="36"/>
      <c r="N701" s="36"/>
      <c r="O701" s="36"/>
      <c r="P701" s="36"/>
      <c r="Q701" s="36"/>
      <c r="R701" s="38"/>
      <c r="S701" s="36"/>
      <c r="T701" s="36"/>
      <c r="U701" s="36"/>
      <c r="V701" s="36"/>
      <c r="W701" s="36"/>
      <c r="X701" s="36"/>
      <c r="Y701" s="36"/>
      <c r="Z701" s="36"/>
      <c r="AA701" s="36"/>
    </row>
    <row r="702" spans="1:27" x14ac:dyDescent="0.25">
      <c r="A702" s="36"/>
      <c r="B702" s="36"/>
      <c r="C702" s="36"/>
      <c r="D702" s="36"/>
      <c r="E702" s="36"/>
      <c r="F702" s="36"/>
      <c r="G702" s="36"/>
      <c r="H702" s="36"/>
      <c r="I702" s="36"/>
      <c r="J702" s="36"/>
      <c r="K702" s="36"/>
      <c r="L702" s="36"/>
      <c r="M702" s="36"/>
      <c r="N702" s="36"/>
      <c r="O702" s="36"/>
      <c r="P702" s="36"/>
      <c r="Q702" s="36"/>
      <c r="R702" s="38"/>
      <c r="S702" s="36"/>
      <c r="T702" s="36"/>
      <c r="U702" s="36"/>
      <c r="V702" s="36"/>
      <c r="W702" s="36"/>
      <c r="X702" s="36"/>
      <c r="Y702" s="36"/>
      <c r="Z702" s="36"/>
      <c r="AA702" s="36"/>
    </row>
    <row r="703" spans="1:27" x14ac:dyDescent="0.25">
      <c r="A703" s="36"/>
      <c r="B703" s="36"/>
      <c r="C703" s="36"/>
      <c r="D703" s="36"/>
      <c r="E703" s="36"/>
      <c r="F703" s="36"/>
      <c r="G703" s="36"/>
      <c r="H703" s="36"/>
      <c r="I703" s="36"/>
      <c r="J703" s="36"/>
      <c r="K703" s="36"/>
      <c r="L703" s="36"/>
      <c r="M703" s="36"/>
      <c r="N703" s="36"/>
      <c r="O703" s="36"/>
      <c r="P703" s="36"/>
      <c r="Q703" s="36"/>
      <c r="R703" s="38"/>
      <c r="S703" s="36"/>
      <c r="T703" s="36"/>
      <c r="U703" s="36"/>
      <c r="V703" s="36"/>
      <c r="W703" s="36"/>
      <c r="X703" s="36"/>
      <c r="Y703" s="36"/>
      <c r="Z703" s="36"/>
      <c r="AA703" s="36"/>
    </row>
    <row r="704" spans="1:27" x14ac:dyDescent="0.25">
      <c r="A704" s="36"/>
      <c r="B704" s="36"/>
      <c r="C704" s="36"/>
      <c r="D704" s="36"/>
      <c r="E704" s="36"/>
      <c r="F704" s="36"/>
      <c r="G704" s="36"/>
      <c r="H704" s="36"/>
      <c r="I704" s="36"/>
      <c r="J704" s="36"/>
      <c r="K704" s="36"/>
      <c r="L704" s="36"/>
      <c r="M704" s="36"/>
      <c r="N704" s="36"/>
      <c r="O704" s="36"/>
      <c r="P704" s="36"/>
      <c r="Q704" s="36"/>
      <c r="R704" s="38"/>
      <c r="S704" s="36"/>
      <c r="T704" s="36"/>
      <c r="U704" s="36"/>
      <c r="V704" s="36"/>
      <c r="W704" s="36"/>
      <c r="X704" s="36"/>
      <c r="Y704" s="36"/>
      <c r="Z704" s="36"/>
      <c r="AA704" s="36"/>
    </row>
    <row r="705" spans="1:27" x14ac:dyDescent="0.25">
      <c r="A705" s="36"/>
      <c r="B705" s="36"/>
      <c r="C705" s="36"/>
      <c r="D705" s="36"/>
      <c r="E705" s="36"/>
      <c r="F705" s="36"/>
      <c r="G705" s="36"/>
      <c r="H705" s="36"/>
      <c r="I705" s="36"/>
      <c r="J705" s="36"/>
      <c r="K705" s="36"/>
      <c r="L705" s="36"/>
      <c r="M705" s="36"/>
      <c r="N705" s="36"/>
      <c r="O705" s="36"/>
      <c r="P705" s="36"/>
      <c r="Q705" s="36"/>
      <c r="R705" s="38"/>
      <c r="S705" s="36"/>
      <c r="T705" s="36"/>
      <c r="U705" s="36"/>
      <c r="V705" s="36"/>
      <c r="W705" s="36"/>
      <c r="X705" s="36"/>
      <c r="Y705" s="36"/>
      <c r="Z705" s="36"/>
      <c r="AA705" s="36"/>
    </row>
    <row r="706" spans="1:27" x14ac:dyDescent="0.25">
      <c r="A706" s="36"/>
      <c r="B706" s="36"/>
      <c r="C706" s="36"/>
      <c r="D706" s="36"/>
      <c r="E706" s="36"/>
      <c r="F706" s="36"/>
      <c r="G706" s="36"/>
      <c r="H706" s="36"/>
      <c r="I706" s="36"/>
      <c r="J706" s="36"/>
      <c r="K706" s="36"/>
      <c r="L706" s="36"/>
      <c r="M706" s="36"/>
      <c r="N706" s="36"/>
      <c r="O706" s="36"/>
      <c r="P706" s="36"/>
      <c r="Q706" s="36"/>
      <c r="R706" s="38"/>
      <c r="S706" s="36"/>
      <c r="T706" s="36"/>
      <c r="U706" s="36"/>
      <c r="V706" s="36"/>
      <c r="W706" s="36"/>
      <c r="X706" s="36"/>
      <c r="Y706" s="36"/>
      <c r="Z706" s="36"/>
      <c r="AA706" s="36"/>
    </row>
    <row r="707" spans="1:27" x14ac:dyDescent="0.25">
      <c r="A707" s="36"/>
      <c r="B707" s="36"/>
      <c r="C707" s="36"/>
      <c r="D707" s="36"/>
      <c r="E707" s="36"/>
      <c r="F707" s="36"/>
      <c r="G707" s="36"/>
      <c r="H707" s="36"/>
      <c r="I707" s="36"/>
      <c r="J707" s="36"/>
      <c r="K707" s="36"/>
      <c r="L707" s="36"/>
      <c r="M707" s="36"/>
      <c r="N707" s="36"/>
      <c r="O707" s="36"/>
      <c r="P707" s="36"/>
      <c r="Q707" s="36"/>
      <c r="R707" s="38"/>
      <c r="S707" s="36"/>
      <c r="T707" s="36"/>
      <c r="U707" s="36"/>
      <c r="V707" s="36"/>
      <c r="W707" s="36"/>
      <c r="X707" s="36"/>
      <c r="Y707" s="36"/>
      <c r="Z707" s="36"/>
      <c r="AA707" s="36"/>
    </row>
    <row r="708" spans="1:27" x14ac:dyDescent="0.25">
      <c r="A708" s="36"/>
      <c r="B708" s="36"/>
      <c r="C708" s="36"/>
      <c r="D708" s="36"/>
      <c r="E708" s="36"/>
      <c r="F708" s="36"/>
      <c r="G708" s="36"/>
      <c r="H708" s="36"/>
      <c r="I708" s="36"/>
      <c r="J708" s="36"/>
      <c r="K708" s="36"/>
      <c r="L708" s="36"/>
      <c r="M708" s="36"/>
      <c r="N708" s="36"/>
      <c r="O708" s="36"/>
      <c r="P708" s="36"/>
      <c r="Q708" s="36"/>
      <c r="R708" s="38"/>
      <c r="S708" s="36"/>
      <c r="T708" s="36"/>
      <c r="U708" s="36"/>
      <c r="V708" s="36"/>
      <c r="W708" s="36"/>
      <c r="X708" s="36"/>
      <c r="Y708" s="36"/>
      <c r="Z708" s="36"/>
      <c r="AA708" s="36"/>
    </row>
    <row r="709" spans="1:27" x14ac:dyDescent="0.25">
      <c r="A709" s="36"/>
      <c r="B709" s="36"/>
      <c r="C709" s="36"/>
      <c r="D709" s="36"/>
      <c r="E709" s="36"/>
      <c r="F709" s="36"/>
      <c r="G709" s="36"/>
      <c r="H709" s="36"/>
      <c r="I709" s="36"/>
      <c r="J709" s="36"/>
      <c r="K709" s="36"/>
      <c r="L709" s="36"/>
      <c r="M709" s="36"/>
      <c r="N709" s="36"/>
      <c r="O709" s="36"/>
      <c r="P709" s="36"/>
      <c r="Q709" s="36"/>
      <c r="R709" s="38"/>
      <c r="S709" s="36"/>
      <c r="T709" s="36"/>
      <c r="U709" s="36"/>
      <c r="V709" s="36"/>
      <c r="W709" s="36"/>
      <c r="X709" s="36"/>
      <c r="Y709" s="36"/>
      <c r="Z709" s="36"/>
      <c r="AA709" s="36"/>
    </row>
    <row r="710" spans="1:27" x14ac:dyDescent="0.25">
      <c r="A710" s="36"/>
      <c r="B710" s="36"/>
      <c r="C710" s="36"/>
      <c r="D710" s="36"/>
      <c r="E710" s="36"/>
      <c r="F710" s="36"/>
      <c r="G710" s="36"/>
      <c r="H710" s="36"/>
      <c r="I710" s="36"/>
      <c r="J710" s="36"/>
      <c r="K710" s="36"/>
      <c r="L710" s="36"/>
      <c r="M710" s="36"/>
      <c r="N710" s="36"/>
      <c r="O710" s="36"/>
      <c r="P710" s="36"/>
      <c r="Q710" s="36"/>
      <c r="R710" s="38"/>
      <c r="S710" s="36"/>
      <c r="T710" s="36"/>
      <c r="U710" s="36"/>
      <c r="V710" s="36"/>
      <c r="W710" s="36"/>
      <c r="X710" s="36"/>
      <c r="Y710" s="36"/>
      <c r="Z710" s="36"/>
      <c r="AA710" s="36"/>
    </row>
    <row r="711" spans="1:27" x14ac:dyDescent="0.25">
      <c r="A711" s="36"/>
      <c r="B711" s="36"/>
      <c r="C711" s="36"/>
      <c r="D711" s="36"/>
      <c r="E711" s="36"/>
      <c r="F711" s="36"/>
      <c r="G711" s="36"/>
      <c r="H711" s="36"/>
      <c r="I711" s="36"/>
      <c r="J711" s="36"/>
      <c r="K711" s="36"/>
      <c r="L711" s="36"/>
      <c r="M711" s="36"/>
      <c r="N711" s="36"/>
      <c r="O711" s="36"/>
      <c r="P711" s="36"/>
      <c r="Q711" s="36"/>
      <c r="R711" s="38"/>
      <c r="S711" s="36"/>
      <c r="T711" s="36"/>
      <c r="U711" s="36"/>
      <c r="V711" s="36"/>
      <c r="W711" s="36"/>
      <c r="X711" s="36"/>
      <c r="Y711" s="36"/>
      <c r="Z711" s="36"/>
      <c r="AA711" s="36"/>
    </row>
    <row r="712" spans="1:27" x14ac:dyDescent="0.25">
      <c r="A712" s="36"/>
      <c r="B712" s="36"/>
      <c r="C712" s="36"/>
      <c r="D712" s="36"/>
      <c r="E712" s="36"/>
      <c r="F712" s="36"/>
      <c r="G712" s="36"/>
      <c r="H712" s="36"/>
      <c r="I712" s="36"/>
      <c r="J712" s="36"/>
      <c r="K712" s="36"/>
      <c r="L712" s="36"/>
      <c r="M712" s="36"/>
      <c r="N712" s="36"/>
      <c r="O712" s="36"/>
      <c r="P712" s="36"/>
      <c r="Q712" s="36"/>
      <c r="R712" s="38"/>
      <c r="S712" s="36"/>
      <c r="T712" s="36"/>
      <c r="U712" s="36"/>
      <c r="V712" s="36"/>
      <c r="W712" s="36"/>
      <c r="X712" s="36"/>
      <c r="Y712" s="36"/>
      <c r="Z712" s="36"/>
      <c r="AA712" s="36"/>
    </row>
    <row r="713" spans="1:27" x14ac:dyDescent="0.25">
      <c r="A713" s="36"/>
      <c r="B713" s="36"/>
      <c r="C713" s="36"/>
      <c r="D713" s="36"/>
      <c r="E713" s="36"/>
      <c r="F713" s="36"/>
      <c r="G713" s="36"/>
      <c r="H713" s="36"/>
      <c r="I713" s="36"/>
      <c r="J713" s="36"/>
      <c r="K713" s="36"/>
      <c r="L713" s="36"/>
      <c r="M713" s="36"/>
      <c r="N713" s="36"/>
      <c r="O713" s="36"/>
      <c r="P713" s="36"/>
      <c r="Q713" s="36"/>
      <c r="R713" s="38"/>
      <c r="S713" s="36"/>
      <c r="T713" s="36"/>
      <c r="U713" s="36"/>
      <c r="V713" s="36"/>
      <c r="W713" s="36"/>
      <c r="X713" s="36"/>
      <c r="Y713" s="36"/>
      <c r="Z713" s="36"/>
      <c r="AA713" s="36"/>
    </row>
    <row r="714" spans="1:27" x14ac:dyDescent="0.25">
      <c r="A714" s="36"/>
      <c r="B714" s="36"/>
      <c r="C714" s="36"/>
      <c r="D714" s="36"/>
      <c r="E714" s="36"/>
      <c r="F714" s="36"/>
      <c r="G714" s="36"/>
      <c r="H714" s="36"/>
      <c r="I714" s="36"/>
      <c r="J714" s="36"/>
      <c r="K714" s="36"/>
      <c r="L714" s="36"/>
      <c r="M714" s="36"/>
      <c r="N714" s="36"/>
      <c r="O714" s="36"/>
      <c r="P714" s="36"/>
      <c r="Q714" s="36"/>
      <c r="R714" s="38"/>
      <c r="S714" s="36"/>
      <c r="T714" s="36"/>
      <c r="U714" s="36"/>
      <c r="V714" s="36"/>
      <c r="W714" s="36"/>
      <c r="X714" s="36"/>
      <c r="Y714" s="36"/>
      <c r="Z714" s="36"/>
      <c r="AA714" s="36"/>
    </row>
    <row r="715" spans="1:27" x14ac:dyDescent="0.25">
      <c r="A715" s="36"/>
      <c r="B715" s="36"/>
      <c r="C715" s="36"/>
      <c r="D715" s="36"/>
      <c r="E715" s="36"/>
      <c r="F715" s="36"/>
      <c r="G715" s="36"/>
      <c r="H715" s="36"/>
      <c r="I715" s="36"/>
      <c r="J715" s="36"/>
      <c r="K715" s="36"/>
      <c r="L715" s="36"/>
      <c r="M715" s="36"/>
      <c r="N715" s="36"/>
      <c r="O715" s="36"/>
      <c r="P715" s="36"/>
      <c r="Q715" s="36"/>
      <c r="R715" s="38"/>
      <c r="S715" s="36"/>
      <c r="T715" s="36"/>
      <c r="U715" s="36"/>
      <c r="V715" s="36"/>
      <c r="W715" s="36"/>
      <c r="X715" s="36"/>
      <c r="Y715" s="36"/>
      <c r="Z715" s="36"/>
      <c r="AA715" s="36"/>
    </row>
    <row r="716" spans="1:27" x14ac:dyDescent="0.25">
      <c r="A716" s="36"/>
      <c r="B716" s="36"/>
      <c r="C716" s="36"/>
      <c r="D716" s="36"/>
      <c r="E716" s="36"/>
      <c r="F716" s="36"/>
      <c r="G716" s="36"/>
      <c r="H716" s="36"/>
      <c r="I716" s="36"/>
      <c r="J716" s="36"/>
      <c r="K716" s="36"/>
      <c r="L716" s="36"/>
      <c r="M716" s="36"/>
      <c r="N716" s="36"/>
      <c r="O716" s="36"/>
      <c r="P716" s="36"/>
      <c r="Q716" s="36"/>
      <c r="R716" s="38"/>
      <c r="S716" s="36"/>
      <c r="T716" s="36"/>
      <c r="U716" s="36"/>
      <c r="V716" s="36"/>
      <c r="W716" s="36"/>
      <c r="X716" s="36"/>
      <c r="Y716" s="36"/>
      <c r="Z716" s="36"/>
      <c r="AA716" s="36"/>
    </row>
    <row r="717" spans="1:27" x14ac:dyDescent="0.25">
      <c r="A717" s="36"/>
      <c r="B717" s="36"/>
      <c r="C717" s="36"/>
      <c r="D717" s="36"/>
      <c r="E717" s="36"/>
      <c r="F717" s="36"/>
      <c r="G717" s="36"/>
      <c r="H717" s="36"/>
      <c r="I717" s="36"/>
      <c r="J717" s="36"/>
      <c r="K717" s="36"/>
      <c r="L717" s="36"/>
      <c r="M717" s="36"/>
      <c r="N717" s="36"/>
      <c r="O717" s="36"/>
      <c r="P717" s="36"/>
      <c r="Q717" s="36"/>
      <c r="R717" s="38"/>
      <c r="S717" s="36"/>
      <c r="T717" s="36"/>
      <c r="U717" s="36"/>
      <c r="V717" s="36"/>
      <c r="W717" s="36"/>
      <c r="X717" s="36"/>
      <c r="Y717" s="36"/>
      <c r="Z717" s="36"/>
      <c r="AA717" s="36"/>
    </row>
    <row r="718" spans="1:27" x14ac:dyDescent="0.25">
      <c r="A718" s="36"/>
      <c r="B718" s="36"/>
      <c r="C718" s="36"/>
      <c r="D718" s="36"/>
      <c r="E718" s="36"/>
      <c r="F718" s="36"/>
      <c r="G718" s="36"/>
      <c r="H718" s="36"/>
      <c r="I718" s="36"/>
      <c r="J718" s="36"/>
      <c r="K718" s="36"/>
      <c r="L718" s="36"/>
      <c r="M718" s="36"/>
      <c r="N718" s="36"/>
      <c r="O718" s="36"/>
      <c r="P718" s="36"/>
      <c r="Q718" s="36"/>
      <c r="R718" s="38"/>
      <c r="S718" s="36"/>
      <c r="T718" s="36"/>
      <c r="U718" s="36"/>
      <c r="V718" s="36"/>
      <c r="W718" s="36"/>
      <c r="X718" s="36"/>
      <c r="Y718" s="36"/>
      <c r="Z718" s="36"/>
      <c r="AA718" s="36"/>
    </row>
    <row r="719" spans="1:27" x14ac:dyDescent="0.25">
      <c r="A719" s="36"/>
      <c r="B719" s="36"/>
      <c r="C719" s="36"/>
      <c r="D719" s="36"/>
      <c r="E719" s="36"/>
      <c r="F719" s="36"/>
      <c r="G719" s="36"/>
      <c r="H719" s="36"/>
      <c r="I719" s="36"/>
      <c r="J719" s="36"/>
      <c r="K719" s="36"/>
      <c r="L719" s="36"/>
      <c r="M719" s="36"/>
      <c r="N719" s="36"/>
      <c r="O719" s="36"/>
      <c r="P719" s="36"/>
      <c r="Q719" s="36"/>
      <c r="R719" s="38"/>
      <c r="S719" s="36"/>
      <c r="T719" s="36"/>
      <c r="U719" s="36"/>
      <c r="V719" s="36"/>
      <c r="W719" s="36"/>
      <c r="X719" s="36"/>
      <c r="Y719" s="36"/>
      <c r="Z719" s="36"/>
      <c r="AA719" s="36"/>
    </row>
    <row r="720" spans="1:27" x14ac:dyDescent="0.25">
      <c r="A720" s="36"/>
      <c r="B720" s="36"/>
      <c r="C720" s="36"/>
      <c r="D720" s="36"/>
      <c r="E720" s="36"/>
      <c r="F720" s="36"/>
      <c r="G720" s="36"/>
      <c r="H720" s="36"/>
      <c r="I720" s="36"/>
      <c r="J720" s="36"/>
      <c r="K720" s="36"/>
      <c r="L720" s="36"/>
      <c r="M720" s="36"/>
      <c r="N720" s="36"/>
      <c r="O720" s="36"/>
      <c r="P720" s="36"/>
      <c r="Q720" s="36"/>
      <c r="R720" s="38"/>
      <c r="S720" s="36"/>
      <c r="T720" s="36"/>
      <c r="U720" s="36"/>
      <c r="V720" s="36"/>
      <c r="W720" s="36"/>
      <c r="X720" s="36"/>
      <c r="Y720" s="36"/>
      <c r="Z720" s="36"/>
      <c r="AA720" s="36"/>
    </row>
    <row r="721" spans="1:27" x14ac:dyDescent="0.25">
      <c r="A721" s="36"/>
      <c r="B721" s="36"/>
      <c r="C721" s="36"/>
      <c r="D721" s="36"/>
      <c r="E721" s="36"/>
      <c r="F721" s="36"/>
      <c r="G721" s="36"/>
      <c r="H721" s="36"/>
      <c r="I721" s="36"/>
      <c r="J721" s="36"/>
      <c r="K721" s="36"/>
      <c r="L721" s="36"/>
      <c r="M721" s="36"/>
      <c r="N721" s="36"/>
      <c r="O721" s="36"/>
      <c r="P721" s="36"/>
      <c r="Q721" s="36"/>
      <c r="R721" s="38"/>
      <c r="S721" s="36"/>
      <c r="T721" s="36"/>
      <c r="U721" s="36"/>
      <c r="V721" s="36"/>
      <c r="W721" s="36"/>
      <c r="X721" s="36"/>
      <c r="Y721" s="36"/>
      <c r="Z721" s="36"/>
      <c r="AA721" s="36"/>
    </row>
    <row r="722" spans="1:27" x14ac:dyDescent="0.25">
      <c r="A722" s="36"/>
      <c r="B722" s="36"/>
      <c r="C722" s="36"/>
      <c r="D722" s="36"/>
      <c r="E722" s="36"/>
      <c r="F722" s="36"/>
      <c r="G722" s="36"/>
      <c r="H722" s="36"/>
      <c r="I722" s="36"/>
      <c r="J722" s="36"/>
      <c r="K722" s="36"/>
      <c r="L722" s="36"/>
      <c r="M722" s="36"/>
      <c r="N722" s="36"/>
      <c r="O722" s="36"/>
      <c r="P722" s="36"/>
      <c r="Q722" s="36"/>
      <c r="R722" s="38"/>
      <c r="S722" s="36"/>
      <c r="T722" s="36"/>
      <c r="U722" s="36"/>
      <c r="V722" s="36"/>
      <c r="W722" s="36"/>
      <c r="X722" s="36"/>
      <c r="Y722" s="36"/>
      <c r="Z722" s="36"/>
      <c r="AA722" s="36"/>
    </row>
    <row r="723" spans="1:27" x14ac:dyDescent="0.25">
      <c r="A723" s="36"/>
      <c r="B723" s="36"/>
      <c r="C723" s="36"/>
      <c r="D723" s="36"/>
      <c r="E723" s="36"/>
      <c r="F723" s="36"/>
      <c r="G723" s="36"/>
      <c r="H723" s="36"/>
      <c r="I723" s="36"/>
      <c r="J723" s="36"/>
      <c r="K723" s="36"/>
      <c r="L723" s="36"/>
      <c r="M723" s="36"/>
      <c r="N723" s="36"/>
      <c r="O723" s="36"/>
      <c r="P723" s="36"/>
      <c r="Q723" s="36"/>
      <c r="R723" s="38"/>
      <c r="S723" s="36"/>
      <c r="T723" s="36"/>
      <c r="U723" s="36"/>
      <c r="V723" s="36"/>
      <c r="W723" s="36"/>
      <c r="X723" s="36"/>
      <c r="Y723" s="36"/>
      <c r="Z723" s="36"/>
      <c r="AA723" s="36"/>
    </row>
    <row r="724" spans="1:27" x14ac:dyDescent="0.25">
      <c r="A724" s="36"/>
      <c r="B724" s="36"/>
      <c r="C724" s="36"/>
      <c r="D724" s="36"/>
      <c r="E724" s="36"/>
      <c r="F724" s="36"/>
      <c r="G724" s="36"/>
      <c r="H724" s="36"/>
      <c r="I724" s="36"/>
      <c r="J724" s="36"/>
      <c r="K724" s="36"/>
      <c r="L724" s="36"/>
      <c r="M724" s="36"/>
      <c r="N724" s="36"/>
      <c r="O724" s="36"/>
      <c r="P724" s="36"/>
      <c r="Q724" s="36"/>
      <c r="R724" s="38"/>
      <c r="S724" s="36"/>
      <c r="T724" s="36"/>
      <c r="U724" s="36"/>
      <c r="V724" s="36"/>
      <c r="W724" s="36"/>
      <c r="X724" s="36"/>
      <c r="Y724" s="36"/>
      <c r="Z724" s="36"/>
      <c r="AA724" s="36"/>
    </row>
    <row r="725" spans="1:27" x14ac:dyDescent="0.25">
      <c r="A725" s="36"/>
      <c r="B725" s="36"/>
      <c r="C725" s="36"/>
      <c r="D725" s="36"/>
      <c r="E725" s="36"/>
      <c r="F725" s="36"/>
      <c r="G725" s="36"/>
      <c r="H725" s="36"/>
      <c r="I725" s="36"/>
      <c r="J725" s="36"/>
      <c r="K725" s="36"/>
      <c r="L725" s="36"/>
      <c r="M725" s="36"/>
      <c r="N725" s="36"/>
      <c r="O725" s="36"/>
      <c r="P725" s="36"/>
      <c r="Q725" s="36"/>
      <c r="R725" s="38"/>
      <c r="S725" s="36"/>
      <c r="T725" s="36"/>
      <c r="U725" s="36"/>
      <c r="V725" s="36"/>
      <c r="W725" s="36"/>
      <c r="X725" s="36"/>
      <c r="Y725" s="36"/>
      <c r="Z725" s="36"/>
      <c r="AA725" s="36"/>
    </row>
    <row r="726" spans="1:27" x14ac:dyDescent="0.25">
      <c r="A726" s="36"/>
      <c r="B726" s="36"/>
      <c r="C726" s="36"/>
      <c r="D726" s="36"/>
      <c r="E726" s="36"/>
      <c r="F726" s="36"/>
      <c r="G726" s="36"/>
      <c r="H726" s="36"/>
      <c r="I726" s="36"/>
      <c r="J726" s="36"/>
      <c r="K726" s="36"/>
      <c r="L726" s="36"/>
      <c r="M726" s="36"/>
      <c r="N726" s="36"/>
      <c r="O726" s="36"/>
      <c r="P726" s="36"/>
      <c r="Q726" s="36"/>
      <c r="R726" s="38"/>
      <c r="S726" s="36"/>
      <c r="T726" s="36"/>
      <c r="U726" s="36"/>
      <c r="V726" s="36"/>
      <c r="W726" s="36"/>
      <c r="X726" s="36"/>
      <c r="Y726" s="36"/>
      <c r="Z726" s="36"/>
      <c r="AA726" s="36"/>
    </row>
    <row r="727" spans="1:27" x14ac:dyDescent="0.25">
      <c r="A727" s="36"/>
      <c r="B727" s="36"/>
      <c r="C727" s="36"/>
      <c r="D727" s="36"/>
      <c r="E727" s="36"/>
      <c r="F727" s="36"/>
      <c r="G727" s="36"/>
      <c r="H727" s="36"/>
      <c r="I727" s="36"/>
      <c r="J727" s="36"/>
      <c r="K727" s="36"/>
      <c r="L727" s="36"/>
      <c r="M727" s="36"/>
      <c r="N727" s="36"/>
      <c r="O727" s="36"/>
      <c r="P727" s="36"/>
      <c r="Q727" s="36"/>
      <c r="R727" s="38"/>
      <c r="S727" s="36"/>
      <c r="T727" s="36"/>
      <c r="U727" s="36"/>
      <c r="V727" s="36"/>
      <c r="W727" s="36"/>
      <c r="X727" s="36"/>
      <c r="Y727" s="36"/>
      <c r="Z727" s="36"/>
      <c r="AA727" s="36"/>
    </row>
    <row r="728" spans="1:27" x14ac:dyDescent="0.25">
      <c r="A728" s="36"/>
      <c r="B728" s="36"/>
      <c r="C728" s="36"/>
      <c r="D728" s="36"/>
      <c r="E728" s="36"/>
      <c r="F728" s="36"/>
      <c r="G728" s="36"/>
      <c r="H728" s="36"/>
      <c r="I728" s="36"/>
      <c r="J728" s="36"/>
      <c r="K728" s="36"/>
      <c r="L728" s="36"/>
      <c r="M728" s="36"/>
      <c r="N728" s="36"/>
      <c r="O728" s="36"/>
      <c r="P728" s="36"/>
      <c r="Q728" s="36"/>
      <c r="R728" s="38"/>
      <c r="S728" s="36"/>
      <c r="T728" s="36"/>
      <c r="U728" s="36"/>
      <c r="V728" s="36"/>
      <c r="W728" s="36"/>
      <c r="X728" s="36"/>
      <c r="Y728" s="36"/>
      <c r="Z728" s="36"/>
      <c r="AA728" s="36"/>
    </row>
    <row r="729" spans="1:27" x14ac:dyDescent="0.25">
      <c r="A729" s="36"/>
      <c r="B729" s="36"/>
      <c r="C729" s="36"/>
      <c r="D729" s="36"/>
      <c r="E729" s="36"/>
      <c r="F729" s="36"/>
      <c r="G729" s="36"/>
      <c r="H729" s="36"/>
      <c r="I729" s="36"/>
      <c r="J729" s="36"/>
      <c r="K729" s="36"/>
      <c r="L729" s="36"/>
      <c r="M729" s="36"/>
      <c r="N729" s="36"/>
      <c r="O729" s="36"/>
      <c r="P729" s="36"/>
      <c r="Q729" s="36"/>
      <c r="R729" s="38"/>
      <c r="S729" s="36"/>
      <c r="T729" s="36"/>
      <c r="U729" s="36"/>
      <c r="V729" s="36"/>
      <c r="W729" s="36"/>
      <c r="X729" s="36"/>
      <c r="Y729" s="36"/>
      <c r="Z729" s="36"/>
      <c r="AA729" s="36"/>
    </row>
    <row r="730" spans="1:27" x14ac:dyDescent="0.25">
      <c r="A730" s="36"/>
      <c r="B730" s="36"/>
      <c r="C730" s="36"/>
      <c r="D730" s="36"/>
      <c r="E730" s="36"/>
      <c r="F730" s="36"/>
      <c r="G730" s="36"/>
      <c r="H730" s="36"/>
      <c r="I730" s="36"/>
      <c r="J730" s="36"/>
      <c r="K730" s="36"/>
      <c r="L730" s="36"/>
      <c r="M730" s="36"/>
      <c r="N730" s="36"/>
      <c r="O730" s="36"/>
      <c r="P730" s="36"/>
      <c r="Q730" s="36"/>
      <c r="R730" s="38"/>
      <c r="S730" s="36"/>
      <c r="T730" s="36"/>
      <c r="U730" s="36"/>
      <c r="V730" s="36"/>
      <c r="W730" s="36"/>
      <c r="X730" s="36"/>
      <c r="Y730" s="36"/>
      <c r="Z730" s="36"/>
      <c r="AA730" s="36"/>
    </row>
    <row r="731" spans="1:27" x14ac:dyDescent="0.25">
      <c r="A731" s="36"/>
      <c r="B731" s="36"/>
      <c r="C731" s="36"/>
      <c r="D731" s="36"/>
      <c r="E731" s="36"/>
      <c r="F731" s="36"/>
      <c r="G731" s="36"/>
      <c r="H731" s="36"/>
      <c r="I731" s="36"/>
      <c r="J731" s="36"/>
      <c r="K731" s="36"/>
      <c r="L731" s="36"/>
      <c r="M731" s="36"/>
      <c r="N731" s="36"/>
      <c r="O731" s="36"/>
      <c r="P731" s="36"/>
      <c r="Q731" s="36"/>
      <c r="R731" s="38"/>
      <c r="S731" s="36"/>
      <c r="T731" s="36"/>
      <c r="U731" s="36"/>
      <c r="V731" s="36"/>
      <c r="W731" s="36"/>
      <c r="X731" s="36"/>
      <c r="Y731" s="36"/>
      <c r="Z731" s="36"/>
      <c r="AA731" s="36"/>
    </row>
    <row r="732" spans="1:27" x14ac:dyDescent="0.25">
      <c r="A732" s="36"/>
      <c r="B732" s="36"/>
      <c r="C732" s="36"/>
      <c r="D732" s="36"/>
      <c r="E732" s="36"/>
      <c r="F732" s="36"/>
      <c r="G732" s="36"/>
      <c r="H732" s="36"/>
      <c r="I732" s="36"/>
      <c r="J732" s="36"/>
      <c r="K732" s="36"/>
      <c r="L732" s="36"/>
      <c r="M732" s="36"/>
      <c r="N732" s="36"/>
      <c r="O732" s="36"/>
      <c r="P732" s="36"/>
      <c r="Q732" s="36"/>
      <c r="R732" s="38"/>
      <c r="S732" s="36"/>
      <c r="T732" s="36"/>
      <c r="U732" s="36"/>
      <c r="V732" s="36"/>
      <c r="W732" s="36"/>
      <c r="X732" s="36"/>
      <c r="Y732" s="36"/>
      <c r="Z732" s="36"/>
      <c r="AA732" s="36"/>
    </row>
    <row r="733" spans="1:27" x14ac:dyDescent="0.25">
      <c r="A733" s="36"/>
      <c r="B733" s="36"/>
      <c r="C733" s="36"/>
      <c r="D733" s="36"/>
      <c r="E733" s="36"/>
      <c r="F733" s="36"/>
      <c r="G733" s="36"/>
      <c r="H733" s="36"/>
      <c r="I733" s="36"/>
      <c r="J733" s="36"/>
      <c r="K733" s="36"/>
      <c r="L733" s="36"/>
      <c r="M733" s="36"/>
      <c r="N733" s="36"/>
      <c r="O733" s="36"/>
      <c r="P733" s="36"/>
      <c r="Q733" s="36"/>
      <c r="R733" s="38"/>
      <c r="S733" s="36"/>
      <c r="T733" s="36"/>
      <c r="U733" s="36"/>
      <c r="V733" s="36"/>
      <c r="W733" s="36"/>
      <c r="X733" s="36"/>
      <c r="Y733" s="36"/>
      <c r="Z733" s="36"/>
      <c r="AA733" s="36"/>
    </row>
    <row r="734" spans="1:27" x14ac:dyDescent="0.25">
      <c r="A734" s="36"/>
      <c r="B734" s="36"/>
      <c r="C734" s="36"/>
      <c r="D734" s="36"/>
      <c r="E734" s="36"/>
      <c r="F734" s="36"/>
      <c r="G734" s="36"/>
      <c r="H734" s="36"/>
      <c r="I734" s="36"/>
      <c r="J734" s="36"/>
      <c r="K734" s="36"/>
      <c r="L734" s="36"/>
      <c r="M734" s="36"/>
      <c r="N734" s="36"/>
      <c r="O734" s="36"/>
      <c r="P734" s="36"/>
      <c r="Q734" s="36"/>
      <c r="R734" s="38"/>
      <c r="S734" s="36"/>
      <c r="T734" s="36"/>
      <c r="U734" s="36"/>
      <c r="V734" s="36"/>
      <c r="W734" s="36"/>
      <c r="X734" s="36"/>
      <c r="Y734" s="36"/>
      <c r="Z734" s="36"/>
      <c r="AA734" s="36"/>
    </row>
    <row r="735" spans="1:27" x14ac:dyDescent="0.25">
      <c r="A735" s="36"/>
      <c r="B735" s="36"/>
      <c r="C735" s="36"/>
      <c r="D735" s="36"/>
      <c r="E735" s="36"/>
      <c r="F735" s="36"/>
      <c r="G735" s="36"/>
      <c r="H735" s="36"/>
      <c r="I735" s="36"/>
      <c r="J735" s="36"/>
      <c r="K735" s="36"/>
      <c r="L735" s="36"/>
      <c r="M735" s="36"/>
      <c r="N735" s="36"/>
      <c r="O735" s="36"/>
      <c r="P735" s="36"/>
      <c r="Q735" s="36"/>
      <c r="R735" s="38"/>
      <c r="S735" s="36"/>
      <c r="T735" s="36"/>
      <c r="U735" s="36"/>
      <c r="V735" s="36"/>
      <c r="W735" s="36"/>
      <c r="X735" s="36"/>
      <c r="Y735" s="36"/>
      <c r="Z735" s="36"/>
      <c r="AA735" s="36"/>
    </row>
    <row r="736" spans="1:27" x14ac:dyDescent="0.25">
      <c r="A736" s="36"/>
      <c r="B736" s="36"/>
      <c r="C736" s="36"/>
      <c r="D736" s="36"/>
      <c r="E736" s="36"/>
      <c r="F736" s="36"/>
      <c r="G736" s="36"/>
      <c r="H736" s="36"/>
      <c r="I736" s="36"/>
      <c r="J736" s="36"/>
      <c r="K736" s="36"/>
      <c r="L736" s="36"/>
      <c r="M736" s="36"/>
      <c r="N736" s="36"/>
      <c r="O736" s="36"/>
      <c r="P736" s="36"/>
      <c r="Q736" s="36"/>
      <c r="R736" s="38"/>
      <c r="S736" s="36"/>
      <c r="T736" s="36"/>
      <c r="U736" s="36"/>
      <c r="V736" s="36"/>
      <c r="W736" s="36"/>
      <c r="X736" s="36"/>
      <c r="Y736" s="36"/>
      <c r="Z736" s="36"/>
      <c r="AA736" s="36"/>
    </row>
    <row r="737" spans="1:27" x14ac:dyDescent="0.25">
      <c r="A737" s="36"/>
      <c r="B737" s="36"/>
      <c r="C737" s="36"/>
      <c r="D737" s="36"/>
      <c r="E737" s="36"/>
      <c r="F737" s="36"/>
      <c r="G737" s="36"/>
      <c r="H737" s="36"/>
      <c r="I737" s="36"/>
      <c r="J737" s="36"/>
      <c r="K737" s="36"/>
      <c r="L737" s="36"/>
      <c r="M737" s="36"/>
      <c r="N737" s="36"/>
      <c r="O737" s="36"/>
      <c r="P737" s="36"/>
      <c r="Q737" s="36"/>
      <c r="R737" s="38"/>
      <c r="S737" s="36"/>
      <c r="T737" s="36"/>
      <c r="U737" s="36"/>
      <c r="V737" s="36"/>
      <c r="W737" s="36"/>
      <c r="X737" s="36"/>
      <c r="Y737" s="36"/>
      <c r="Z737" s="36"/>
      <c r="AA737" s="36"/>
    </row>
    <row r="738" spans="1:27" x14ac:dyDescent="0.25">
      <c r="A738" s="36"/>
      <c r="B738" s="36"/>
      <c r="C738" s="36"/>
      <c r="D738" s="36"/>
      <c r="E738" s="36"/>
      <c r="F738" s="36"/>
      <c r="G738" s="36"/>
      <c r="H738" s="36"/>
      <c r="I738" s="36"/>
      <c r="J738" s="36"/>
      <c r="K738" s="36"/>
      <c r="L738" s="36"/>
      <c r="M738" s="36"/>
      <c r="N738" s="36"/>
      <c r="O738" s="36"/>
      <c r="P738" s="36"/>
      <c r="Q738" s="36"/>
      <c r="R738" s="38"/>
      <c r="S738" s="36"/>
      <c r="T738" s="36"/>
      <c r="U738" s="36"/>
      <c r="V738" s="36"/>
      <c r="W738" s="36"/>
      <c r="X738" s="36"/>
      <c r="Y738" s="36"/>
      <c r="Z738" s="36"/>
      <c r="AA738" s="36"/>
    </row>
    <row r="739" spans="1:27" x14ac:dyDescent="0.25">
      <c r="A739" s="36"/>
      <c r="B739" s="36"/>
      <c r="C739" s="36"/>
      <c r="D739" s="36"/>
      <c r="E739" s="36"/>
      <c r="F739" s="36"/>
      <c r="G739" s="36"/>
      <c r="H739" s="36"/>
      <c r="I739" s="36"/>
      <c r="J739" s="36"/>
      <c r="K739" s="36"/>
      <c r="L739" s="36"/>
      <c r="M739" s="36"/>
      <c r="N739" s="36"/>
      <c r="O739" s="36"/>
      <c r="P739" s="36"/>
      <c r="Q739" s="36"/>
      <c r="R739" s="38"/>
      <c r="S739" s="36"/>
      <c r="T739" s="36"/>
      <c r="U739" s="36"/>
      <c r="V739" s="36"/>
      <c r="W739" s="36"/>
      <c r="X739" s="36"/>
      <c r="Y739" s="36"/>
      <c r="Z739" s="36"/>
      <c r="AA739" s="36"/>
    </row>
    <row r="740" spans="1:27" x14ac:dyDescent="0.25">
      <c r="A740" s="36"/>
      <c r="B740" s="36"/>
      <c r="C740" s="36"/>
      <c r="D740" s="36"/>
      <c r="E740" s="36"/>
      <c r="F740" s="36"/>
      <c r="G740" s="36"/>
      <c r="H740" s="36"/>
      <c r="I740" s="36"/>
      <c r="J740" s="36"/>
      <c r="K740" s="36"/>
      <c r="L740" s="36"/>
      <c r="M740" s="36"/>
      <c r="N740" s="36"/>
      <c r="O740" s="36"/>
      <c r="P740" s="36"/>
      <c r="Q740" s="36"/>
      <c r="R740" s="38"/>
      <c r="S740" s="36"/>
      <c r="T740" s="36"/>
      <c r="U740" s="36"/>
      <c r="V740" s="36"/>
      <c r="W740" s="36"/>
      <c r="X740" s="36"/>
      <c r="Y740" s="36"/>
      <c r="Z740" s="36"/>
      <c r="AA740" s="36"/>
    </row>
    <row r="741" spans="1:27" x14ac:dyDescent="0.25">
      <c r="A741" s="36"/>
      <c r="B741" s="36"/>
      <c r="C741" s="36"/>
      <c r="D741" s="36"/>
      <c r="E741" s="36"/>
      <c r="F741" s="36"/>
      <c r="G741" s="36"/>
      <c r="H741" s="36"/>
      <c r="I741" s="36"/>
      <c r="J741" s="36"/>
      <c r="K741" s="36"/>
      <c r="L741" s="36"/>
      <c r="M741" s="36"/>
      <c r="N741" s="36"/>
      <c r="O741" s="36"/>
      <c r="P741" s="36"/>
      <c r="Q741" s="36"/>
      <c r="R741" s="38"/>
      <c r="S741" s="36"/>
      <c r="T741" s="36"/>
      <c r="U741" s="36"/>
      <c r="V741" s="36"/>
      <c r="W741" s="36"/>
      <c r="X741" s="36"/>
      <c r="Y741" s="36"/>
      <c r="Z741" s="36"/>
      <c r="AA741" s="36"/>
    </row>
    <row r="742" spans="1:27" x14ac:dyDescent="0.25">
      <c r="A742" s="36"/>
      <c r="B742" s="36"/>
      <c r="C742" s="36"/>
      <c r="D742" s="36"/>
      <c r="E742" s="36"/>
      <c r="F742" s="36"/>
      <c r="G742" s="36"/>
      <c r="H742" s="36"/>
      <c r="I742" s="36"/>
      <c r="J742" s="36"/>
      <c r="K742" s="36"/>
      <c r="L742" s="36"/>
      <c r="M742" s="36"/>
      <c r="N742" s="36"/>
      <c r="O742" s="36"/>
      <c r="P742" s="36"/>
      <c r="Q742" s="36"/>
      <c r="R742" s="38"/>
      <c r="S742" s="36"/>
      <c r="T742" s="36"/>
      <c r="U742" s="36"/>
      <c r="V742" s="36"/>
      <c r="W742" s="36"/>
      <c r="X742" s="36"/>
      <c r="Y742" s="36"/>
      <c r="Z742" s="36"/>
      <c r="AA742" s="36"/>
    </row>
    <row r="743" spans="1:27" x14ac:dyDescent="0.25">
      <c r="A743" s="36"/>
      <c r="B743" s="36"/>
      <c r="C743" s="36"/>
      <c r="D743" s="36"/>
      <c r="E743" s="36"/>
      <c r="F743" s="36"/>
      <c r="G743" s="36"/>
      <c r="H743" s="36"/>
      <c r="I743" s="36"/>
      <c r="J743" s="36"/>
      <c r="K743" s="36"/>
      <c r="L743" s="36"/>
      <c r="M743" s="36"/>
      <c r="N743" s="36"/>
      <c r="O743" s="36"/>
      <c r="P743" s="36"/>
      <c r="Q743" s="36"/>
      <c r="R743" s="38"/>
      <c r="S743" s="36"/>
      <c r="T743" s="36"/>
      <c r="U743" s="36"/>
      <c r="V743" s="36"/>
      <c r="W743" s="36"/>
      <c r="X743" s="36"/>
      <c r="Y743" s="36"/>
      <c r="Z743" s="36"/>
      <c r="AA743" s="36"/>
    </row>
    <row r="744" spans="1:27" x14ac:dyDescent="0.25">
      <c r="A744" s="36"/>
      <c r="B744" s="36"/>
      <c r="C744" s="36"/>
      <c r="D744" s="36"/>
      <c r="E744" s="36"/>
      <c r="F744" s="36"/>
      <c r="G744" s="36"/>
      <c r="H744" s="36"/>
      <c r="I744" s="36"/>
      <c r="J744" s="36"/>
      <c r="K744" s="36"/>
      <c r="L744" s="36"/>
      <c r="M744" s="36"/>
      <c r="N744" s="36"/>
      <c r="O744" s="36"/>
      <c r="P744" s="36"/>
      <c r="Q744" s="36"/>
      <c r="R744" s="38"/>
      <c r="S744" s="36"/>
      <c r="T744" s="36"/>
      <c r="U744" s="36"/>
      <c r="V744" s="36"/>
      <c r="W744" s="36"/>
      <c r="X744" s="36"/>
      <c r="Y744" s="36"/>
      <c r="Z744" s="36"/>
      <c r="AA744" s="36"/>
    </row>
    <row r="745" spans="1:27" x14ac:dyDescent="0.25">
      <c r="A745" s="36"/>
      <c r="B745" s="36"/>
      <c r="C745" s="36"/>
      <c r="D745" s="36"/>
      <c r="E745" s="36"/>
      <c r="F745" s="36"/>
      <c r="G745" s="36"/>
      <c r="H745" s="36"/>
      <c r="I745" s="36"/>
      <c r="J745" s="36"/>
      <c r="K745" s="36"/>
      <c r="L745" s="36"/>
      <c r="M745" s="36"/>
      <c r="N745" s="36"/>
      <c r="O745" s="36"/>
      <c r="P745" s="36"/>
      <c r="Q745" s="36"/>
      <c r="R745" s="38"/>
      <c r="S745" s="36"/>
      <c r="T745" s="36"/>
      <c r="U745" s="36"/>
      <c r="V745" s="36"/>
      <c r="W745" s="36"/>
      <c r="X745" s="36"/>
      <c r="Y745" s="36"/>
      <c r="Z745" s="36"/>
      <c r="AA745" s="36"/>
    </row>
    <row r="746" spans="1:27" x14ac:dyDescent="0.25">
      <c r="A746" s="36"/>
      <c r="B746" s="36"/>
      <c r="C746" s="36"/>
      <c r="D746" s="36"/>
      <c r="E746" s="36"/>
      <c r="F746" s="36"/>
      <c r="G746" s="36"/>
      <c r="H746" s="36"/>
      <c r="I746" s="36"/>
      <c r="J746" s="36"/>
      <c r="K746" s="36"/>
      <c r="L746" s="36"/>
      <c r="M746" s="36"/>
      <c r="N746" s="36"/>
      <c r="O746" s="36"/>
      <c r="P746" s="36"/>
      <c r="Q746" s="36"/>
      <c r="R746" s="38"/>
      <c r="S746" s="36"/>
      <c r="T746" s="36"/>
      <c r="U746" s="36"/>
      <c r="V746" s="36"/>
      <c r="W746" s="36"/>
      <c r="X746" s="36"/>
      <c r="Y746" s="36"/>
      <c r="Z746" s="36"/>
      <c r="AA746" s="36"/>
    </row>
    <row r="747" spans="1:27" x14ac:dyDescent="0.25">
      <c r="A747" s="36"/>
      <c r="B747" s="36"/>
      <c r="C747" s="36"/>
      <c r="D747" s="36"/>
      <c r="E747" s="36"/>
      <c r="F747" s="36"/>
      <c r="G747" s="36"/>
      <c r="H747" s="36"/>
      <c r="I747" s="36"/>
      <c r="J747" s="36"/>
      <c r="K747" s="36"/>
      <c r="L747" s="36"/>
      <c r="M747" s="36"/>
      <c r="N747" s="36"/>
      <c r="O747" s="36"/>
      <c r="P747" s="36"/>
      <c r="Q747" s="36"/>
      <c r="R747" s="38"/>
      <c r="S747" s="36"/>
      <c r="T747" s="36"/>
      <c r="U747" s="36"/>
      <c r="V747" s="36"/>
      <c r="W747" s="36"/>
      <c r="X747" s="36"/>
      <c r="Y747" s="36"/>
      <c r="Z747" s="36"/>
      <c r="AA747" s="36"/>
    </row>
    <row r="748" spans="1:27" x14ac:dyDescent="0.25">
      <c r="A748" s="36"/>
      <c r="B748" s="36"/>
      <c r="C748" s="36"/>
      <c r="D748" s="36"/>
      <c r="E748" s="36"/>
      <c r="F748" s="36"/>
      <c r="G748" s="36"/>
      <c r="H748" s="36"/>
      <c r="I748" s="36"/>
      <c r="J748" s="36"/>
      <c r="K748" s="36"/>
      <c r="L748" s="36"/>
      <c r="M748" s="36"/>
      <c r="N748" s="36"/>
      <c r="O748" s="36"/>
      <c r="P748" s="36"/>
      <c r="Q748" s="36"/>
      <c r="R748" s="38"/>
      <c r="S748" s="36"/>
      <c r="T748" s="36"/>
      <c r="U748" s="36"/>
      <c r="V748" s="36"/>
      <c r="W748" s="36"/>
      <c r="X748" s="36"/>
      <c r="Y748" s="36"/>
      <c r="Z748" s="36"/>
      <c r="AA748" s="36"/>
    </row>
    <row r="749" spans="1:27" x14ac:dyDescent="0.25">
      <c r="A749" s="36"/>
      <c r="B749" s="36"/>
      <c r="C749" s="36"/>
      <c r="D749" s="36"/>
      <c r="E749" s="36"/>
      <c r="F749" s="36"/>
      <c r="G749" s="36"/>
      <c r="H749" s="36"/>
      <c r="I749" s="36"/>
      <c r="J749" s="36"/>
      <c r="K749" s="36"/>
      <c r="L749" s="36"/>
      <c r="M749" s="36"/>
      <c r="N749" s="36"/>
      <c r="O749" s="36"/>
      <c r="P749" s="36"/>
      <c r="Q749" s="36"/>
      <c r="R749" s="38"/>
      <c r="S749" s="36"/>
      <c r="T749" s="36"/>
      <c r="U749" s="36"/>
      <c r="V749" s="36"/>
      <c r="W749" s="36"/>
      <c r="X749" s="36"/>
      <c r="Y749" s="36"/>
      <c r="Z749" s="36"/>
      <c r="AA749" s="36"/>
    </row>
    <row r="750" spans="1:27" x14ac:dyDescent="0.25">
      <c r="A750" s="36"/>
      <c r="B750" s="36"/>
      <c r="C750" s="36"/>
      <c r="D750" s="36"/>
      <c r="E750" s="36"/>
      <c r="F750" s="36"/>
      <c r="G750" s="36"/>
      <c r="H750" s="36"/>
      <c r="I750" s="36"/>
      <c r="J750" s="36"/>
      <c r="K750" s="36"/>
      <c r="L750" s="36"/>
      <c r="M750" s="36"/>
      <c r="N750" s="36"/>
      <c r="O750" s="36"/>
      <c r="P750" s="36"/>
      <c r="Q750" s="36"/>
      <c r="R750" s="38"/>
      <c r="S750" s="36"/>
      <c r="T750" s="36"/>
      <c r="U750" s="36"/>
      <c r="V750" s="36"/>
      <c r="W750" s="36"/>
      <c r="X750" s="36"/>
      <c r="Y750" s="36"/>
      <c r="Z750" s="36"/>
      <c r="AA750" s="36"/>
    </row>
    <row r="751" spans="1:27" x14ac:dyDescent="0.25">
      <c r="A751" s="36"/>
      <c r="B751" s="36"/>
      <c r="C751" s="36"/>
      <c r="D751" s="36"/>
      <c r="E751" s="36"/>
      <c r="F751" s="36"/>
      <c r="G751" s="36"/>
      <c r="H751" s="36"/>
      <c r="I751" s="36"/>
      <c r="J751" s="36"/>
      <c r="K751" s="36"/>
      <c r="L751" s="36"/>
      <c r="M751" s="36"/>
      <c r="N751" s="36"/>
      <c r="O751" s="36"/>
      <c r="P751" s="36"/>
      <c r="Q751" s="36"/>
      <c r="R751" s="38"/>
      <c r="S751" s="36"/>
      <c r="T751" s="36"/>
      <c r="U751" s="36"/>
      <c r="V751" s="36"/>
      <c r="W751" s="36"/>
      <c r="X751" s="36"/>
      <c r="Y751" s="36"/>
      <c r="Z751" s="36"/>
      <c r="AA751" s="36"/>
    </row>
    <row r="752" spans="1:27" x14ac:dyDescent="0.25">
      <c r="A752" s="36"/>
      <c r="B752" s="36"/>
      <c r="C752" s="36"/>
      <c r="D752" s="36"/>
      <c r="E752" s="36"/>
      <c r="F752" s="36"/>
      <c r="G752" s="36"/>
      <c r="H752" s="36"/>
      <c r="I752" s="36"/>
      <c r="J752" s="36"/>
      <c r="K752" s="36"/>
      <c r="L752" s="36"/>
      <c r="M752" s="36"/>
      <c r="N752" s="36"/>
      <c r="O752" s="36"/>
      <c r="P752" s="36"/>
      <c r="Q752" s="36"/>
      <c r="R752" s="38"/>
      <c r="S752" s="36"/>
      <c r="T752" s="36"/>
      <c r="U752" s="36"/>
      <c r="V752" s="36"/>
      <c r="W752" s="36"/>
      <c r="X752" s="36"/>
      <c r="Y752" s="36"/>
      <c r="Z752" s="36"/>
      <c r="AA752" s="36"/>
    </row>
    <row r="753" spans="1:27" x14ac:dyDescent="0.25">
      <c r="A753" s="36"/>
      <c r="B753" s="36"/>
      <c r="C753" s="36"/>
      <c r="D753" s="36"/>
      <c r="E753" s="36"/>
      <c r="F753" s="36"/>
      <c r="G753" s="36"/>
      <c r="H753" s="36"/>
      <c r="I753" s="36"/>
      <c r="J753" s="36"/>
      <c r="K753" s="36"/>
      <c r="L753" s="36"/>
      <c r="M753" s="36"/>
      <c r="N753" s="36"/>
      <c r="O753" s="36"/>
      <c r="P753" s="36"/>
      <c r="Q753" s="36"/>
      <c r="R753" s="38"/>
      <c r="S753" s="36"/>
      <c r="T753" s="36"/>
      <c r="U753" s="36"/>
      <c r="V753" s="36"/>
      <c r="W753" s="36"/>
      <c r="X753" s="36"/>
      <c r="Y753" s="36"/>
      <c r="Z753" s="36"/>
      <c r="AA753" s="36"/>
    </row>
    <row r="754" spans="1:27" x14ac:dyDescent="0.25">
      <c r="A754" s="36"/>
      <c r="B754" s="36"/>
      <c r="C754" s="36"/>
      <c r="D754" s="36"/>
      <c r="E754" s="36"/>
      <c r="F754" s="36"/>
      <c r="G754" s="36"/>
      <c r="H754" s="36"/>
      <c r="I754" s="36"/>
      <c r="J754" s="36"/>
      <c r="K754" s="36"/>
      <c r="L754" s="36"/>
      <c r="M754" s="36"/>
      <c r="N754" s="36"/>
      <c r="O754" s="36"/>
      <c r="P754" s="36"/>
      <c r="Q754" s="36"/>
      <c r="R754" s="38"/>
      <c r="S754" s="36"/>
      <c r="T754" s="36"/>
      <c r="U754" s="36"/>
      <c r="V754" s="36"/>
      <c r="W754" s="36"/>
      <c r="X754" s="36"/>
      <c r="Y754" s="36"/>
      <c r="Z754" s="36"/>
      <c r="AA754" s="36"/>
    </row>
    <row r="755" spans="1:27" x14ac:dyDescent="0.25">
      <c r="A755" s="36"/>
      <c r="B755" s="36"/>
      <c r="C755" s="36"/>
      <c r="D755" s="36"/>
      <c r="E755" s="36"/>
      <c r="F755" s="36"/>
      <c r="G755" s="36"/>
      <c r="H755" s="36"/>
      <c r="I755" s="36"/>
      <c r="J755" s="36"/>
      <c r="K755" s="36"/>
      <c r="L755" s="36"/>
      <c r="M755" s="36"/>
      <c r="N755" s="36"/>
      <c r="O755" s="36"/>
      <c r="P755" s="36"/>
      <c r="Q755" s="36"/>
      <c r="R755" s="38"/>
      <c r="S755" s="36"/>
      <c r="T755" s="36"/>
      <c r="U755" s="36"/>
      <c r="V755" s="36"/>
      <c r="W755" s="36"/>
      <c r="X755" s="36"/>
      <c r="Y755" s="36"/>
      <c r="Z755" s="36"/>
      <c r="AA755" s="36"/>
    </row>
    <row r="756" spans="1:27" x14ac:dyDescent="0.25">
      <c r="A756" s="36"/>
      <c r="B756" s="36"/>
      <c r="C756" s="36"/>
      <c r="D756" s="36"/>
      <c r="E756" s="36"/>
      <c r="F756" s="36"/>
      <c r="G756" s="36"/>
      <c r="H756" s="36"/>
      <c r="I756" s="36"/>
      <c r="J756" s="36"/>
      <c r="K756" s="36"/>
      <c r="L756" s="36"/>
      <c r="M756" s="36"/>
      <c r="N756" s="36"/>
      <c r="O756" s="36"/>
      <c r="P756" s="36"/>
      <c r="Q756" s="36"/>
      <c r="R756" s="38"/>
      <c r="S756" s="36"/>
      <c r="T756" s="36"/>
      <c r="U756" s="36"/>
      <c r="V756" s="36"/>
      <c r="W756" s="36"/>
      <c r="X756" s="36"/>
      <c r="Y756" s="36"/>
      <c r="Z756" s="36"/>
      <c r="AA756" s="36"/>
    </row>
    <row r="757" spans="1:27" x14ac:dyDescent="0.25">
      <c r="A757" s="36"/>
      <c r="B757" s="36"/>
      <c r="C757" s="36"/>
      <c r="D757" s="36"/>
      <c r="E757" s="36"/>
      <c r="F757" s="36"/>
      <c r="G757" s="36"/>
      <c r="H757" s="36"/>
      <c r="I757" s="36"/>
      <c r="J757" s="36"/>
      <c r="K757" s="36"/>
      <c r="L757" s="36"/>
      <c r="M757" s="36"/>
      <c r="N757" s="36"/>
      <c r="O757" s="36"/>
      <c r="P757" s="36"/>
      <c r="Q757" s="36"/>
      <c r="R757" s="38"/>
      <c r="S757" s="36"/>
      <c r="T757" s="36"/>
      <c r="U757" s="36"/>
      <c r="V757" s="36"/>
      <c r="W757" s="36"/>
      <c r="X757" s="36"/>
      <c r="Y757" s="36"/>
      <c r="Z757" s="36"/>
      <c r="AA757" s="36"/>
    </row>
    <row r="758" spans="1:27" x14ac:dyDescent="0.25">
      <c r="A758" s="36"/>
      <c r="B758" s="36"/>
      <c r="C758" s="36"/>
      <c r="D758" s="36"/>
      <c r="E758" s="36"/>
      <c r="F758" s="36"/>
      <c r="G758" s="36"/>
      <c r="H758" s="36"/>
      <c r="I758" s="36"/>
      <c r="J758" s="36"/>
      <c r="K758" s="36"/>
      <c r="L758" s="36"/>
      <c r="M758" s="36"/>
      <c r="N758" s="36"/>
      <c r="O758" s="36"/>
      <c r="P758" s="36"/>
      <c r="Q758" s="36"/>
      <c r="R758" s="38"/>
      <c r="S758" s="36"/>
      <c r="T758" s="36"/>
      <c r="U758" s="36"/>
      <c r="V758" s="36"/>
      <c r="W758" s="36"/>
      <c r="X758" s="36"/>
      <c r="Y758" s="36"/>
      <c r="Z758" s="36"/>
      <c r="AA758" s="36"/>
    </row>
    <row r="759" spans="1:27" x14ac:dyDescent="0.25">
      <c r="A759" s="36"/>
      <c r="B759" s="36"/>
      <c r="C759" s="36"/>
      <c r="D759" s="36"/>
      <c r="E759" s="36"/>
      <c r="F759" s="36"/>
      <c r="G759" s="36"/>
      <c r="H759" s="36"/>
      <c r="I759" s="36"/>
      <c r="J759" s="36"/>
      <c r="K759" s="36"/>
      <c r="L759" s="36"/>
      <c r="M759" s="36"/>
      <c r="N759" s="36"/>
      <c r="O759" s="36"/>
      <c r="P759" s="36"/>
      <c r="Q759" s="36"/>
      <c r="R759" s="38"/>
      <c r="S759" s="36"/>
      <c r="T759" s="36"/>
      <c r="U759" s="36"/>
      <c r="V759" s="36"/>
      <c r="W759" s="36"/>
      <c r="X759" s="36"/>
      <c r="Y759" s="36"/>
      <c r="Z759" s="36"/>
      <c r="AA759" s="36"/>
    </row>
    <row r="760" spans="1:27" x14ac:dyDescent="0.25">
      <c r="A760" s="36"/>
      <c r="B760" s="36"/>
      <c r="C760" s="36"/>
      <c r="D760" s="36"/>
      <c r="E760" s="36"/>
      <c r="F760" s="36"/>
      <c r="G760" s="36"/>
      <c r="H760" s="36"/>
      <c r="I760" s="36"/>
      <c r="J760" s="36"/>
      <c r="K760" s="36"/>
      <c r="L760" s="36"/>
      <c r="M760" s="36"/>
      <c r="N760" s="36"/>
      <c r="O760" s="36"/>
      <c r="P760" s="36"/>
      <c r="Q760" s="36"/>
      <c r="R760" s="38"/>
      <c r="S760" s="36"/>
      <c r="T760" s="36"/>
      <c r="U760" s="36"/>
      <c r="V760" s="36"/>
      <c r="W760" s="36"/>
      <c r="X760" s="36"/>
      <c r="Y760" s="36"/>
      <c r="Z760" s="36"/>
      <c r="AA760" s="36"/>
    </row>
    <row r="761" spans="1:27" x14ac:dyDescent="0.25">
      <c r="A761" s="36"/>
      <c r="B761" s="36"/>
      <c r="C761" s="36"/>
      <c r="D761" s="36"/>
      <c r="E761" s="36"/>
      <c r="F761" s="36"/>
      <c r="G761" s="36"/>
      <c r="H761" s="36"/>
      <c r="I761" s="36"/>
      <c r="J761" s="36"/>
      <c r="K761" s="36"/>
      <c r="L761" s="36"/>
      <c r="M761" s="36"/>
      <c r="N761" s="36"/>
      <c r="O761" s="36"/>
      <c r="P761" s="36"/>
      <c r="Q761" s="36"/>
      <c r="R761" s="38"/>
      <c r="S761" s="36"/>
      <c r="T761" s="36"/>
      <c r="U761" s="36"/>
      <c r="V761" s="36"/>
      <c r="W761" s="36"/>
      <c r="X761" s="36"/>
      <c r="Y761" s="36"/>
      <c r="Z761" s="36"/>
      <c r="AA761" s="36"/>
    </row>
    <row r="762" spans="1:27" x14ac:dyDescent="0.25">
      <c r="A762" s="36"/>
      <c r="B762" s="36"/>
      <c r="C762" s="36"/>
      <c r="D762" s="36"/>
      <c r="E762" s="36"/>
      <c r="F762" s="36"/>
      <c r="G762" s="36"/>
      <c r="H762" s="36"/>
      <c r="I762" s="36"/>
      <c r="J762" s="36"/>
      <c r="K762" s="36"/>
      <c r="L762" s="36"/>
      <c r="M762" s="36"/>
      <c r="N762" s="36"/>
      <c r="O762" s="36"/>
      <c r="P762" s="36"/>
      <c r="Q762" s="36"/>
      <c r="R762" s="38"/>
      <c r="S762" s="36"/>
      <c r="T762" s="36"/>
      <c r="U762" s="36"/>
      <c r="V762" s="36"/>
      <c r="W762" s="36"/>
      <c r="X762" s="36"/>
      <c r="Y762" s="36"/>
      <c r="Z762" s="36"/>
      <c r="AA762" s="36"/>
    </row>
    <row r="763" spans="1:27" x14ac:dyDescent="0.25">
      <c r="A763" s="36"/>
      <c r="B763" s="36"/>
      <c r="C763" s="36"/>
      <c r="D763" s="36"/>
      <c r="E763" s="36"/>
      <c r="F763" s="36"/>
      <c r="G763" s="36"/>
      <c r="H763" s="36"/>
      <c r="I763" s="36"/>
      <c r="J763" s="36"/>
      <c r="K763" s="36"/>
      <c r="L763" s="36"/>
      <c r="M763" s="36"/>
      <c r="N763" s="36"/>
      <c r="O763" s="36"/>
      <c r="P763" s="36"/>
      <c r="Q763" s="36"/>
      <c r="R763" s="38"/>
      <c r="S763" s="36"/>
      <c r="T763" s="36"/>
      <c r="U763" s="36"/>
      <c r="V763" s="36"/>
      <c r="W763" s="36"/>
      <c r="X763" s="36"/>
      <c r="Y763" s="36"/>
      <c r="Z763" s="36"/>
      <c r="AA763" s="36"/>
    </row>
    <row r="764" spans="1:27" x14ac:dyDescent="0.25">
      <c r="A764" s="36"/>
      <c r="B764" s="36"/>
      <c r="C764" s="36"/>
      <c r="D764" s="36"/>
      <c r="E764" s="36"/>
      <c r="F764" s="36"/>
      <c r="G764" s="36"/>
      <c r="H764" s="36"/>
      <c r="I764" s="36"/>
      <c r="J764" s="36"/>
      <c r="K764" s="36"/>
      <c r="L764" s="36"/>
      <c r="M764" s="36"/>
      <c r="N764" s="36"/>
      <c r="O764" s="36"/>
      <c r="P764" s="36"/>
      <c r="Q764" s="36"/>
      <c r="R764" s="38"/>
      <c r="S764" s="36"/>
      <c r="T764" s="36"/>
      <c r="U764" s="36"/>
      <c r="V764" s="36"/>
      <c r="W764" s="36"/>
      <c r="X764" s="36"/>
      <c r="Y764" s="36"/>
      <c r="Z764" s="36"/>
      <c r="AA764" s="36"/>
    </row>
    <row r="765" spans="1:27" x14ac:dyDescent="0.25">
      <c r="A765" s="36"/>
      <c r="B765" s="36"/>
      <c r="C765" s="36"/>
      <c r="D765" s="36"/>
      <c r="E765" s="36"/>
      <c r="F765" s="36"/>
      <c r="G765" s="36"/>
      <c r="H765" s="36"/>
      <c r="I765" s="36"/>
      <c r="J765" s="36"/>
      <c r="K765" s="36"/>
      <c r="L765" s="36"/>
      <c r="M765" s="36"/>
      <c r="N765" s="36"/>
      <c r="O765" s="36"/>
      <c r="P765" s="36"/>
      <c r="Q765" s="36"/>
      <c r="R765" s="38"/>
      <c r="S765" s="36"/>
      <c r="T765" s="36"/>
      <c r="U765" s="36"/>
      <c r="V765" s="36"/>
      <c r="W765" s="36"/>
      <c r="X765" s="36"/>
      <c r="Y765" s="36"/>
      <c r="Z765" s="36"/>
      <c r="AA765" s="36"/>
    </row>
    <row r="766" spans="1:27" x14ac:dyDescent="0.25">
      <c r="A766" s="36"/>
      <c r="B766" s="36"/>
      <c r="C766" s="36"/>
      <c r="D766" s="36"/>
      <c r="E766" s="36"/>
      <c r="F766" s="36"/>
      <c r="G766" s="36"/>
      <c r="H766" s="36"/>
      <c r="I766" s="36"/>
      <c r="J766" s="36"/>
      <c r="K766" s="36"/>
      <c r="L766" s="36"/>
      <c r="M766" s="36"/>
      <c r="N766" s="36"/>
      <c r="O766" s="36"/>
      <c r="P766" s="36"/>
      <c r="Q766" s="36"/>
      <c r="R766" s="38"/>
      <c r="S766" s="36"/>
      <c r="T766" s="36"/>
      <c r="U766" s="36"/>
      <c r="V766" s="36"/>
      <c r="W766" s="36"/>
      <c r="X766" s="36"/>
      <c r="Y766" s="36"/>
      <c r="Z766" s="36"/>
      <c r="AA766" s="36"/>
    </row>
    <row r="767" spans="1:27" x14ac:dyDescent="0.25">
      <c r="A767" s="36"/>
      <c r="B767" s="36"/>
      <c r="C767" s="36"/>
      <c r="D767" s="36"/>
      <c r="E767" s="36"/>
      <c r="F767" s="36"/>
      <c r="G767" s="36"/>
      <c r="H767" s="36"/>
      <c r="I767" s="36"/>
      <c r="J767" s="36"/>
      <c r="K767" s="36"/>
      <c r="L767" s="36"/>
      <c r="M767" s="36"/>
      <c r="N767" s="36"/>
      <c r="O767" s="36"/>
      <c r="P767" s="36"/>
      <c r="Q767" s="36"/>
      <c r="R767" s="38"/>
      <c r="S767" s="36"/>
      <c r="T767" s="36"/>
      <c r="U767" s="36"/>
      <c r="V767" s="36"/>
      <c r="W767" s="36"/>
      <c r="X767" s="36"/>
      <c r="Y767" s="36"/>
      <c r="Z767" s="36"/>
      <c r="AA767" s="36"/>
    </row>
    <row r="768" spans="1:27" x14ac:dyDescent="0.25">
      <c r="A768" s="36"/>
      <c r="B768" s="36"/>
      <c r="C768" s="36"/>
      <c r="D768" s="36"/>
      <c r="E768" s="36"/>
      <c r="F768" s="36"/>
      <c r="G768" s="36"/>
      <c r="H768" s="36"/>
      <c r="I768" s="36"/>
      <c r="J768" s="36"/>
      <c r="K768" s="36"/>
      <c r="L768" s="36"/>
      <c r="M768" s="36"/>
      <c r="N768" s="36"/>
      <c r="O768" s="36"/>
      <c r="P768" s="36"/>
      <c r="Q768" s="36"/>
      <c r="R768" s="38"/>
      <c r="S768" s="36"/>
      <c r="T768" s="36"/>
      <c r="U768" s="36"/>
      <c r="V768" s="36"/>
      <c r="W768" s="36"/>
      <c r="X768" s="36"/>
      <c r="Y768" s="36"/>
      <c r="Z768" s="36"/>
      <c r="AA768" s="36"/>
    </row>
    <row r="769" spans="1:27" x14ac:dyDescent="0.25">
      <c r="A769" s="36"/>
      <c r="B769" s="36"/>
      <c r="C769" s="36"/>
      <c r="D769" s="36"/>
      <c r="E769" s="36"/>
      <c r="F769" s="36"/>
      <c r="G769" s="36"/>
      <c r="H769" s="36"/>
      <c r="I769" s="36"/>
      <c r="J769" s="36"/>
      <c r="K769" s="36"/>
      <c r="L769" s="36"/>
      <c r="M769" s="36"/>
      <c r="N769" s="36"/>
      <c r="O769" s="36"/>
      <c r="P769" s="36"/>
      <c r="Q769" s="36"/>
      <c r="R769" s="38"/>
      <c r="S769" s="36"/>
      <c r="T769" s="36"/>
      <c r="U769" s="36"/>
      <c r="V769" s="36"/>
      <c r="W769" s="36"/>
      <c r="X769" s="36"/>
      <c r="Y769" s="36"/>
      <c r="Z769" s="36"/>
      <c r="AA769" s="36"/>
    </row>
    <row r="770" spans="1:27" x14ac:dyDescent="0.25">
      <c r="A770" s="36"/>
      <c r="B770" s="36"/>
      <c r="C770" s="36"/>
      <c r="D770" s="36"/>
      <c r="E770" s="36"/>
      <c r="F770" s="36"/>
      <c r="G770" s="36"/>
      <c r="H770" s="36"/>
      <c r="I770" s="36"/>
      <c r="J770" s="36"/>
      <c r="K770" s="36"/>
      <c r="L770" s="36"/>
      <c r="M770" s="36"/>
      <c r="N770" s="36"/>
      <c r="O770" s="36"/>
      <c r="P770" s="36"/>
      <c r="Q770" s="36"/>
      <c r="R770" s="38"/>
      <c r="S770" s="36"/>
      <c r="T770" s="36"/>
      <c r="U770" s="36"/>
      <c r="V770" s="36"/>
      <c r="W770" s="36"/>
      <c r="X770" s="36"/>
      <c r="Y770" s="36"/>
      <c r="Z770" s="36"/>
      <c r="AA770" s="36"/>
    </row>
    <row r="771" spans="1:27" x14ac:dyDescent="0.25">
      <c r="A771" s="36"/>
      <c r="B771" s="36"/>
      <c r="C771" s="36"/>
      <c r="D771" s="36"/>
      <c r="E771" s="36"/>
      <c r="F771" s="36"/>
      <c r="G771" s="36"/>
      <c r="H771" s="36"/>
      <c r="I771" s="36"/>
      <c r="J771" s="36"/>
      <c r="K771" s="36"/>
      <c r="L771" s="36"/>
      <c r="M771" s="36"/>
      <c r="N771" s="36"/>
      <c r="O771" s="36"/>
      <c r="P771" s="36"/>
      <c r="Q771" s="36"/>
      <c r="R771" s="38"/>
      <c r="S771" s="36"/>
      <c r="T771" s="36"/>
      <c r="U771" s="36"/>
      <c r="V771" s="36"/>
      <c r="W771" s="36"/>
      <c r="X771" s="36"/>
      <c r="Y771" s="36"/>
      <c r="Z771" s="36"/>
      <c r="AA771" s="36"/>
    </row>
    <row r="772" spans="1:27" x14ac:dyDescent="0.25">
      <c r="A772" s="36"/>
      <c r="B772" s="36"/>
      <c r="C772" s="36"/>
      <c r="D772" s="36"/>
      <c r="E772" s="36"/>
      <c r="F772" s="36"/>
      <c r="G772" s="36"/>
      <c r="H772" s="36"/>
      <c r="I772" s="36"/>
      <c r="J772" s="36"/>
      <c r="K772" s="36"/>
      <c r="L772" s="36"/>
      <c r="M772" s="36"/>
      <c r="N772" s="36"/>
      <c r="O772" s="36"/>
      <c r="P772" s="36"/>
      <c r="Q772" s="36"/>
      <c r="R772" s="38"/>
      <c r="S772" s="36"/>
      <c r="T772" s="36"/>
      <c r="U772" s="36"/>
      <c r="V772" s="36"/>
      <c r="W772" s="36"/>
      <c r="X772" s="36"/>
      <c r="Y772" s="36"/>
      <c r="Z772" s="36"/>
      <c r="AA772" s="36"/>
    </row>
    <row r="773" spans="1:27" x14ac:dyDescent="0.25">
      <c r="A773" s="36"/>
      <c r="B773" s="36"/>
      <c r="C773" s="36"/>
      <c r="D773" s="36"/>
      <c r="E773" s="36"/>
      <c r="F773" s="36"/>
      <c r="G773" s="36"/>
      <c r="H773" s="36"/>
      <c r="I773" s="36"/>
      <c r="J773" s="36"/>
      <c r="K773" s="36"/>
      <c r="L773" s="36"/>
      <c r="M773" s="36"/>
      <c r="N773" s="36"/>
      <c r="O773" s="36"/>
      <c r="P773" s="36"/>
      <c r="Q773" s="36"/>
      <c r="R773" s="38"/>
      <c r="S773" s="36"/>
      <c r="T773" s="36"/>
      <c r="U773" s="36"/>
      <c r="V773" s="36"/>
      <c r="W773" s="36"/>
      <c r="X773" s="36"/>
      <c r="Y773" s="36"/>
      <c r="Z773" s="36"/>
      <c r="AA773" s="36"/>
    </row>
    <row r="774" spans="1:27" x14ac:dyDescent="0.25">
      <c r="A774" s="36"/>
      <c r="B774" s="36"/>
      <c r="C774" s="36"/>
      <c r="D774" s="36"/>
      <c r="E774" s="36"/>
      <c r="F774" s="36"/>
      <c r="G774" s="36"/>
      <c r="H774" s="36"/>
      <c r="I774" s="36"/>
      <c r="J774" s="36"/>
      <c r="K774" s="36"/>
      <c r="L774" s="36"/>
      <c r="M774" s="36"/>
      <c r="N774" s="36"/>
      <c r="O774" s="36"/>
      <c r="P774" s="36"/>
      <c r="Q774" s="36"/>
      <c r="R774" s="38"/>
      <c r="S774" s="36"/>
      <c r="T774" s="36"/>
      <c r="U774" s="36"/>
      <c r="V774" s="36"/>
      <c r="W774" s="36"/>
      <c r="X774" s="36"/>
      <c r="Y774" s="36"/>
      <c r="Z774" s="36"/>
      <c r="AA774" s="36"/>
    </row>
    <row r="775" spans="1:27" x14ac:dyDescent="0.25">
      <c r="A775" s="36"/>
      <c r="B775" s="36"/>
      <c r="C775" s="36"/>
      <c r="D775" s="36"/>
      <c r="E775" s="36"/>
      <c r="F775" s="36"/>
      <c r="G775" s="36"/>
      <c r="H775" s="36"/>
      <c r="I775" s="36"/>
      <c r="J775" s="36"/>
      <c r="K775" s="36"/>
      <c r="L775" s="36"/>
      <c r="M775" s="36"/>
      <c r="N775" s="36"/>
      <c r="O775" s="36"/>
      <c r="P775" s="36"/>
      <c r="Q775" s="36"/>
      <c r="R775" s="38"/>
      <c r="S775" s="36"/>
      <c r="T775" s="36"/>
      <c r="U775" s="36"/>
      <c r="V775" s="36"/>
      <c r="W775" s="36"/>
      <c r="X775" s="36"/>
      <c r="Y775" s="36"/>
      <c r="Z775" s="36"/>
      <c r="AA775" s="36"/>
    </row>
    <row r="776" spans="1:27" x14ac:dyDescent="0.25">
      <c r="A776" s="36"/>
      <c r="B776" s="36"/>
      <c r="C776" s="36"/>
      <c r="D776" s="36"/>
      <c r="E776" s="36"/>
      <c r="F776" s="36"/>
      <c r="G776" s="36"/>
      <c r="H776" s="36"/>
      <c r="I776" s="36"/>
      <c r="J776" s="36"/>
      <c r="K776" s="36"/>
      <c r="L776" s="36"/>
      <c r="M776" s="36"/>
      <c r="N776" s="36"/>
      <c r="O776" s="36"/>
      <c r="P776" s="36"/>
      <c r="Q776" s="36"/>
      <c r="R776" s="38"/>
      <c r="S776" s="36"/>
      <c r="T776" s="36"/>
      <c r="U776" s="36"/>
      <c r="V776" s="36"/>
      <c r="W776" s="36"/>
      <c r="X776" s="36"/>
      <c r="Y776" s="36"/>
      <c r="Z776" s="36"/>
      <c r="AA776" s="36"/>
    </row>
    <row r="777" spans="1:27" x14ac:dyDescent="0.25">
      <c r="A777" s="36"/>
      <c r="B777" s="36"/>
      <c r="C777" s="36"/>
      <c r="D777" s="36"/>
      <c r="E777" s="36"/>
      <c r="F777" s="36"/>
      <c r="G777" s="36"/>
      <c r="H777" s="36"/>
      <c r="I777" s="36"/>
      <c r="J777" s="36"/>
      <c r="K777" s="36"/>
      <c r="L777" s="36"/>
      <c r="M777" s="36"/>
      <c r="N777" s="36"/>
      <c r="O777" s="36"/>
      <c r="P777" s="36"/>
      <c r="Q777" s="36"/>
      <c r="R777" s="38"/>
      <c r="S777" s="36"/>
      <c r="T777" s="36"/>
      <c r="U777" s="36"/>
      <c r="V777" s="36"/>
      <c r="W777" s="36"/>
      <c r="X777" s="36"/>
      <c r="Y777" s="36"/>
      <c r="Z777" s="36"/>
      <c r="AA777" s="36"/>
    </row>
    <row r="778" spans="1:27" x14ac:dyDescent="0.25">
      <c r="A778" s="36"/>
      <c r="B778" s="36"/>
      <c r="C778" s="36"/>
      <c r="D778" s="36"/>
      <c r="E778" s="36"/>
      <c r="F778" s="36"/>
      <c r="G778" s="36"/>
      <c r="H778" s="36"/>
      <c r="I778" s="36"/>
      <c r="J778" s="36"/>
      <c r="K778" s="36"/>
      <c r="L778" s="36"/>
      <c r="M778" s="36"/>
      <c r="N778" s="36"/>
      <c r="O778" s="36"/>
      <c r="P778" s="36"/>
      <c r="Q778" s="36"/>
      <c r="R778" s="38"/>
      <c r="S778" s="36"/>
      <c r="T778" s="36"/>
      <c r="U778" s="36"/>
      <c r="V778" s="36"/>
      <c r="W778" s="36"/>
      <c r="X778" s="36"/>
      <c r="Y778" s="36"/>
      <c r="Z778" s="36"/>
      <c r="AA778" s="36"/>
    </row>
    <row r="779" spans="1:27" x14ac:dyDescent="0.25">
      <c r="A779" s="36"/>
      <c r="B779" s="36"/>
      <c r="C779" s="36"/>
      <c r="D779" s="36"/>
      <c r="E779" s="36"/>
      <c r="F779" s="36"/>
      <c r="G779" s="36"/>
      <c r="H779" s="36"/>
      <c r="I779" s="36"/>
      <c r="J779" s="36"/>
      <c r="K779" s="36"/>
      <c r="L779" s="36"/>
      <c r="M779" s="36"/>
      <c r="N779" s="36"/>
      <c r="O779" s="36"/>
      <c r="P779" s="36"/>
      <c r="Q779" s="36"/>
      <c r="R779" s="38"/>
      <c r="S779" s="36"/>
      <c r="T779" s="36"/>
      <c r="U779" s="36"/>
      <c r="V779" s="36"/>
      <c r="W779" s="36"/>
      <c r="X779" s="36"/>
      <c r="Y779" s="36"/>
      <c r="Z779" s="36"/>
      <c r="AA779" s="36"/>
    </row>
    <row r="780" spans="1:27" x14ac:dyDescent="0.25">
      <c r="A780" s="36"/>
      <c r="B780" s="36"/>
      <c r="C780" s="36"/>
      <c r="D780" s="36"/>
      <c r="E780" s="36"/>
      <c r="F780" s="36"/>
      <c r="G780" s="36"/>
      <c r="H780" s="36"/>
      <c r="I780" s="36"/>
      <c r="J780" s="36"/>
      <c r="K780" s="36"/>
      <c r="L780" s="36"/>
      <c r="M780" s="36"/>
      <c r="N780" s="36"/>
      <c r="O780" s="36"/>
      <c r="P780" s="36"/>
      <c r="Q780" s="36"/>
      <c r="R780" s="38"/>
      <c r="S780" s="36"/>
      <c r="T780" s="36"/>
      <c r="U780" s="36"/>
      <c r="V780" s="36"/>
      <c r="W780" s="36"/>
      <c r="X780" s="36"/>
      <c r="Y780" s="36"/>
      <c r="Z780" s="36"/>
      <c r="AA780" s="36"/>
    </row>
    <row r="781" spans="1:27" x14ac:dyDescent="0.25">
      <c r="A781" s="36"/>
      <c r="B781" s="36"/>
      <c r="C781" s="36"/>
      <c r="D781" s="36"/>
      <c r="E781" s="36"/>
      <c r="F781" s="36"/>
      <c r="G781" s="36"/>
      <c r="H781" s="36"/>
      <c r="I781" s="36"/>
      <c r="J781" s="36"/>
      <c r="K781" s="36"/>
      <c r="L781" s="36"/>
      <c r="M781" s="36"/>
      <c r="N781" s="36"/>
      <c r="O781" s="36"/>
      <c r="P781" s="36"/>
      <c r="Q781" s="36"/>
      <c r="R781" s="38"/>
      <c r="S781" s="36"/>
      <c r="T781" s="36"/>
      <c r="U781" s="36"/>
      <c r="V781" s="36"/>
      <c r="W781" s="36"/>
      <c r="X781" s="36"/>
      <c r="Y781" s="36"/>
      <c r="Z781" s="36"/>
      <c r="AA781" s="36"/>
    </row>
    <row r="782" spans="1:27" x14ac:dyDescent="0.25">
      <c r="A782" s="36"/>
      <c r="B782" s="36"/>
      <c r="C782" s="36"/>
      <c r="D782" s="36"/>
      <c r="E782" s="36"/>
      <c r="F782" s="36"/>
      <c r="G782" s="36"/>
      <c r="H782" s="36"/>
      <c r="I782" s="36"/>
      <c r="J782" s="36"/>
      <c r="K782" s="36"/>
      <c r="L782" s="36"/>
      <c r="M782" s="36"/>
      <c r="N782" s="36"/>
      <c r="O782" s="36"/>
      <c r="P782" s="36"/>
      <c r="Q782" s="36"/>
      <c r="R782" s="38"/>
      <c r="S782" s="36"/>
      <c r="T782" s="36"/>
      <c r="U782" s="36"/>
      <c r="V782" s="36"/>
      <c r="W782" s="36"/>
      <c r="X782" s="36"/>
      <c r="Y782" s="36"/>
      <c r="Z782" s="36"/>
      <c r="AA782" s="36"/>
    </row>
    <row r="783" spans="1:27" x14ac:dyDescent="0.25">
      <c r="A783" s="36"/>
      <c r="B783" s="36"/>
      <c r="C783" s="36"/>
      <c r="D783" s="36"/>
      <c r="E783" s="36"/>
      <c r="F783" s="36"/>
      <c r="G783" s="36"/>
      <c r="H783" s="36"/>
      <c r="I783" s="36"/>
      <c r="J783" s="36"/>
      <c r="K783" s="36"/>
      <c r="L783" s="36"/>
      <c r="M783" s="36"/>
      <c r="N783" s="36"/>
      <c r="O783" s="36"/>
      <c r="P783" s="36"/>
      <c r="Q783" s="36"/>
      <c r="R783" s="38"/>
      <c r="S783" s="36"/>
      <c r="T783" s="36"/>
      <c r="U783" s="36"/>
      <c r="V783" s="36"/>
      <c r="W783" s="36"/>
      <c r="X783" s="36"/>
      <c r="Y783" s="36"/>
      <c r="Z783" s="36"/>
      <c r="AA783" s="36"/>
    </row>
    <row r="784" spans="1:27" x14ac:dyDescent="0.25">
      <c r="A784" s="36"/>
      <c r="B784" s="36"/>
      <c r="C784" s="36"/>
      <c r="D784" s="36"/>
      <c r="E784" s="36"/>
      <c r="F784" s="36"/>
      <c r="G784" s="36"/>
      <c r="H784" s="36"/>
      <c r="I784" s="36"/>
      <c r="J784" s="36"/>
      <c r="K784" s="36"/>
      <c r="L784" s="36"/>
      <c r="M784" s="36"/>
      <c r="N784" s="36"/>
      <c r="O784" s="36"/>
      <c r="P784" s="36"/>
      <c r="Q784" s="36"/>
      <c r="R784" s="38"/>
      <c r="S784" s="36"/>
      <c r="T784" s="36"/>
      <c r="U784" s="36"/>
      <c r="V784" s="36"/>
      <c r="W784" s="36"/>
      <c r="X784" s="36"/>
      <c r="Y784" s="36"/>
      <c r="Z784" s="36"/>
      <c r="AA784" s="36"/>
    </row>
    <row r="785" spans="1:27" x14ac:dyDescent="0.25">
      <c r="A785" s="36"/>
      <c r="B785" s="36"/>
      <c r="C785" s="36"/>
      <c r="D785" s="36"/>
      <c r="E785" s="36"/>
      <c r="F785" s="36"/>
      <c r="G785" s="36"/>
      <c r="H785" s="36"/>
      <c r="I785" s="36"/>
      <c r="J785" s="36"/>
      <c r="K785" s="36"/>
      <c r="L785" s="36"/>
      <c r="M785" s="36"/>
      <c r="N785" s="36"/>
      <c r="O785" s="36"/>
      <c r="P785" s="36"/>
      <c r="Q785" s="36"/>
      <c r="R785" s="38"/>
      <c r="S785" s="36"/>
      <c r="T785" s="36"/>
      <c r="U785" s="36"/>
      <c r="V785" s="36"/>
      <c r="W785" s="36"/>
      <c r="X785" s="36"/>
      <c r="Y785" s="36"/>
      <c r="Z785" s="36"/>
      <c r="AA785" s="36"/>
    </row>
    <row r="786" spans="1:27" x14ac:dyDescent="0.25">
      <c r="A786" s="36"/>
      <c r="B786" s="36"/>
      <c r="C786" s="36"/>
      <c r="D786" s="36"/>
      <c r="E786" s="36"/>
      <c r="F786" s="36"/>
      <c r="G786" s="36"/>
      <c r="H786" s="36"/>
      <c r="I786" s="36"/>
      <c r="J786" s="36"/>
      <c r="K786" s="36"/>
      <c r="L786" s="36"/>
      <c r="M786" s="36"/>
      <c r="N786" s="36"/>
      <c r="O786" s="36"/>
      <c r="P786" s="36"/>
      <c r="Q786" s="36"/>
      <c r="R786" s="38"/>
      <c r="S786" s="36"/>
      <c r="T786" s="36"/>
      <c r="U786" s="36"/>
      <c r="V786" s="36"/>
      <c r="W786" s="36"/>
      <c r="X786" s="36"/>
      <c r="Y786" s="36"/>
      <c r="Z786" s="36"/>
      <c r="AA786" s="36"/>
    </row>
    <row r="787" spans="1:27" x14ac:dyDescent="0.25">
      <c r="A787" s="36"/>
      <c r="B787" s="36"/>
      <c r="C787" s="36"/>
      <c r="D787" s="36"/>
      <c r="E787" s="36"/>
      <c r="F787" s="36"/>
      <c r="G787" s="36"/>
      <c r="H787" s="36"/>
      <c r="I787" s="36"/>
      <c r="J787" s="36"/>
      <c r="K787" s="36"/>
      <c r="L787" s="36"/>
      <c r="M787" s="36"/>
      <c r="N787" s="36"/>
      <c r="O787" s="36"/>
      <c r="P787" s="36"/>
      <c r="Q787" s="36"/>
      <c r="R787" s="38"/>
      <c r="S787" s="36"/>
      <c r="T787" s="36"/>
      <c r="U787" s="36"/>
      <c r="V787" s="36"/>
      <c r="W787" s="36"/>
      <c r="X787" s="36"/>
      <c r="Y787" s="36"/>
      <c r="Z787" s="36"/>
      <c r="AA787" s="36"/>
    </row>
    <row r="788" spans="1:27" x14ac:dyDescent="0.25">
      <c r="A788" s="36"/>
      <c r="B788" s="36"/>
      <c r="C788" s="36"/>
      <c r="D788" s="36"/>
      <c r="E788" s="36"/>
      <c r="F788" s="36"/>
      <c r="G788" s="36"/>
      <c r="H788" s="36"/>
      <c r="I788" s="36"/>
      <c r="J788" s="36"/>
      <c r="K788" s="36"/>
      <c r="L788" s="36"/>
      <c r="M788" s="36"/>
      <c r="N788" s="36"/>
      <c r="O788" s="36"/>
      <c r="P788" s="36"/>
      <c r="Q788" s="36"/>
      <c r="R788" s="38"/>
      <c r="S788" s="36"/>
      <c r="T788" s="36"/>
      <c r="U788" s="36"/>
      <c r="V788" s="36"/>
      <c r="W788" s="36"/>
      <c r="X788" s="36"/>
      <c r="Y788" s="36"/>
      <c r="Z788" s="36"/>
      <c r="AA788" s="36"/>
    </row>
    <row r="789" spans="1:27" x14ac:dyDescent="0.25">
      <c r="A789" s="36"/>
      <c r="B789" s="36"/>
      <c r="C789" s="36"/>
      <c r="D789" s="36"/>
      <c r="E789" s="36"/>
      <c r="F789" s="36"/>
      <c r="G789" s="36"/>
      <c r="H789" s="36"/>
      <c r="I789" s="36"/>
      <c r="J789" s="36"/>
      <c r="K789" s="36"/>
      <c r="L789" s="36"/>
      <c r="M789" s="36"/>
      <c r="N789" s="36"/>
      <c r="O789" s="36"/>
      <c r="P789" s="36"/>
      <c r="Q789" s="36"/>
      <c r="R789" s="38"/>
      <c r="S789" s="36"/>
      <c r="T789" s="36"/>
      <c r="U789" s="36"/>
      <c r="V789" s="36"/>
      <c r="W789" s="36"/>
      <c r="X789" s="36"/>
      <c r="Y789" s="36"/>
      <c r="Z789" s="36"/>
      <c r="AA789" s="36"/>
    </row>
    <row r="790" spans="1:27" x14ac:dyDescent="0.25">
      <c r="A790" s="36"/>
      <c r="B790" s="36"/>
      <c r="C790" s="36"/>
      <c r="D790" s="36"/>
      <c r="E790" s="36"/>
      <c r="F790" s="36"/>
      <c r="G790" s="36"/>
      <c r="H790" s="36"/>
      <c r="I790" s="36"/>
      <c r="J790" s="36"/>
      <c r="K790" s="36"/>
      <c r="L790" s="36"/>
      <c r="M790" s="36"/>
      <c r="N790" s="36"/>
      <c r="O790" s="36"/>
      <c r="P790" s="36"/>
      <c r="Q790" s="36"/>
      <c r="R790" s="38"/>
      <c r="S790" s="36"/>
      <c r="T790" s="36"/>
      <c r="U790" s="36"/>
      <c r="V790" s="36"/>
      <c r="W790" s="36"/>
      <c r="X790" s="36"/>
      <c r="Y790" s="36"/>
      <c r="Z790" s="36"/>
      <c r="AA790" s="36"/>
    </row>
    <row r="791" spans="1:27" x14ac:dyDescent="0.25">
      <c r="A791" s="36"/>
      <c r="B791" s="36"/>
      <c r="C791" s="36"/>
      <c r="D791" s="36"/>
      <c r="E791" s="36"/>
      <c r="F791" s="36"/>
      <c r="G791" s="36"/>
      <c r="H791" s="36"/>
      <c r="I791" s="36"/>
      <c r="J791" s="36"/>
      <c r="K791" s="36"/>
      <c r="L791" s="36"/>
      <c r="M791" s="36"/>
      <c r="N791" s="36"/>
      <c r="O791" s="36"/>
      <c r="P791" s="36"/>
      <c r="Q791" s="36"/>
      <c r="R791" s="38"/>
      <c r="S791" s="36"/>
      <c r="T791" s="36"/>
      <c r="U791" s="36"/>
      <c r="V791" s="36"/>
      <c r="W791" s="36"/>
      <c r="X791" s="36"/>
      <c r="Y791" s="36"/>
      <c r="Z791" s="36"/>
      <c r="AA791" s="36"/>
    </row>
    <row r="792" spans="1:27" x14ac:dyDescent="0.25">
      <c r="A792" s="36"/>
      <c r="B792" s="36"/>
      <c r="C792" s="36"/>
      <c r="D792" s="36"/>
      <c r="E792" s="36"/>
      <c r="F792" s="36"/>
      <c r="G792" s="36"/>
      <c r="H792" s="36"/>
      <c r="I792" s="36"/>
      <c r="J792" s="36"/>
      <c r="K792" s="36"/>
      <c r="L792" s="36"/>
      <c r="M792" s="36"/>
      <c r="N792" s="36"/>
      <c r="O792" s="36"/>
      <c r="P792" s="36"/>
      <c r="Q792" s="36"/>
      <c r="R792" s="38"/>
      <c r="S792" s="36"/>
      <c r="T792" s="36"/>
      <c r="U792" s="36"/>
      <c r="V792" s="36"/>
      <c r="W792" s="36"/>
      <c r="X792" s="36"/>
      <c r="Y792" s="36"/>
      <c r="Z792" s="36"/>
      <c r="AA792" s="36"/>
    </row>
    <row r="793" spans="1:27" x14ac:dyDescent="0.25">
      <c r="A793" s="36"/>
      <c r="B793" s="36"/>
      <c r="C793" s="36"/>
      <c r="D793" s="36"/>
      <c r="E793" s="36"/>
      <c r="F793" s="36"/>
      <c r="G793" s="36"/>
      <c r="H793" s="36"/>
      <c r="I793" s="36"/>
      <c r="J793" s="36"/>
      <c r="K793" s="36"/>
      <c r="L793" s="36"/>
      <c r="M793" s="36"/>
      <c r="N793" s="36"/>
      <c r="O793" s="36"/>
      <c r="P793" s="36"/>
      <c r="Q793" s="36"/>
      <c r="R793" s="38"/>
      <c r="S793" s="36"/>
      <c r="T793" s="36"/>
      <c r="U793" s="36"/>
      <c r="V793" s="36"/>
      <c r="W793" s="36"/>
      <c r="X793" s="36"/>
      <c r="Y793" s="36"/>
      <c r="Z793" s="36"/>
      <c r="AA793" s="36"/>
    </row>
    <row r="794" spans="1:27" x14ac:dyDescent="0.25">
      <c r="A794" s="36"/>
      <c r="B794" s="36"/>
      <c r="C794" s="36"/>
      <c r="D794" s="36"/>
      <c r="E794" s="36"/>
      <c r="F794" s="36"/>
      <c r="G794" s="36"/>
      <c r="H794" s="36"/>
      <c r="I794" s="36"/>
      <c r="J794" s="36"/>
      <c r="K794" s="36"/>
      <c r="L794" s="36"/>
      <c r="M794" s="36"/>
      <c r="N794" s="36"/>
      <c r="O794" s="36"/>
      <c r="P794" s="36"/>
      <c r="Q794" s="36"/>
      <c r="R794" s="38"/>
      <c r="S794" s="36"/>
      <c r="T794" s="36"/>
      <c r="U794" s="36"/>
      <c r="V794" s="36"/>
      <c r="W794" s="36"/>
      <c r="X794" s="36"/>
      <c r="Y794" s="36"/>
      <c r="Z794" s="36"/>
      <c r="AA794" s="36"/>
    </row>
    <row r="795" spans="1:27" x14ac:dyDescent="0.25">
      <c r="A795" s="36"/>
      <c r="B795" s="36"/>
      <c r="C795" s="36"/>
      <c r="D795" s="36"/>
      <c r="E795" s="36"/>
      <c r="F795" s="36"/>
      <c r="G795" s="36"/>
      <c r="H795" s="36"/>
      <c r="I795" s="36"/>
      <c r="J795" s="36"/>
      <c r="K795" s="36"/>
      <c r="L795" s="36"/>
      <c r="M795" s="36"/>
      <c r="N795" s="36"/>
      <c r="O795" s="36"/>
      <c r="P795" s="36"/>
      <c r="Q795" s="36"/>
      <c r="R795" s="38"/>
      <c r="S795" s="36"/>
      <c r="T795" s="36"/>
      <c r="U795" s="36"/>
      <c r="V795" s="36"/>
      <c r="W795" s="36"/>
      <c r="X795" s="36"/>
      <c r="Y795" s="36"/>
      <c r="Z795" s="36"/>
      <c r="AA795" s="36"/>
    </row>
    <row r="796" spans="1:27" x14ac:dyDescent="0.25">
      <c r="A796" s="36"/>
      <c r="B796" s="36"/>
      <c r="C796" s="36"/>
      <c r="D796" s="36"/>
      <c r="E796" s="36"/>
      <c r="F796" s="36"/>
      <c r="G796" s="36"/>
      <c r="H796" s="36"/>
      <c r="I796" s="36"/>
      <c r="J796" s="36"/>
      <c r="K796" s="36"/>
      <c r="L796" s="36"/>
      <c r="M796" s="36"/>
      <c r="N796" s="36"/>
      <c r="O796" s="36"/>
      <c r="P796" s="36"/>
      <c r="Q796" s="36"/>
      <c r="R796" s="38"/>
      <c r="S796" s="36"/>
      <c r="T796" s="36"/>
      <c r="U796" s="36"/>
      <c r="V796" s="36"/>
      <c r="W796" s="36"/>
      <c r="X796" s="36"/>
      <c r="Y796" s="36"/>
      <c r="Z796" s="36"/>
      <c r="AA796" s="36"/>
    </row>
    <row r="797" spans="1:27" x14ac:dyDescent="0.25">
      <c r="A797" s="36"/>
      <c r="B797" s="36"/>
      <c r="C797" s="36"/>
      <c r="D797" s="36"/>
      <c r="E797" s="36"/>
      <c r="F797" s="36"/>
      <c r="G797" s="36"/>
      <c r="H797" s="36"/>
      <c r="I797" s="36"/>
      <c r="J797" s="36"/>
      <c r="K797" s="36"/>
      <c r="L797" s="36"/>
      <c r="M797" s="36"/>
      <c r="N797" s="36"/>
      <c r="O797" s="36"/>
      <c r="P797" s="36"/>
      <c r="Q797" s="36"/>
      <c r="R797" s="38"/>
      <c r="S797" s="36"/>
      <c r="T797" s="36"/>
      <c r="U797" s="36"/>
      <c r="V797" s="36"/>
      <c r="W797" s="36"/>
      <c r="X797" s="36"/>
      <c r="Y797" s="36"/>
      <c r="Z797" s="36"/>
      <c r="AA797" s="36"/>
    </row>
    <row r="798" spans="1:27" x14ac:dyDescent="0.25">
      <c r="A798" s="36"/>
      <c r="B798" s="36"/>
      <c r="C798" s="36"/>
      <c r="D798" s="36"/>
      <c r="E798" s="36"/>
      <c r="F798" s="36"/>
      <c r="G798" s="36"/>
      <c r="H798" s="36"/>
      <c r="I798" s="36"/>
      <c r="J798" s="36"/>
      <c r="K798" s="36"/>
      <c r="L798" s="36"/>
      <c r="M798" s="36"/>
      <c r="N798" s="36"/>
      <c r="O798" s="36"/>
      <c r="P798" s="36"/>
      <c r="Q798" s="36"/>
      <c r="R798" s="38"/>
      <c r="S798" s="36"/>
      <c r="T798" s="36"/>
      <c r="U798" s="36"/>
      <c r="V798" s="36"/>
      <c r="W798" s="36"/>
      <c r="X798" s="36"/>
      <c r="Y798" s="36"/>
      <c r="Z798" s="36"/>
      <c r="AA798" s="36"/>
    </row>
    <row r="799" spans="1:27" x14ac:dyDescent="0.25">
      <c r="A799" s="36"/>
      <c r="B799" s="36"/>
      <c r="C799" s="36"/>
      <c r="D799" s="36"/>
      <c r="E799" s="36"/>
      <c r="F799" s="36"/>
      <c r="G799" s="36"/>
      <c r="H799" s="36"/>
      <c r="I799" s="36"/>
      <c r="J799" s="36"/>
      <c r="K799" s="36"/>
      <c r="L799" s="36"/>
      <c r="M799" s="36"/>
      <c r="N799" s="36"/>
      <c r="O799" s="36"/>
      <c r="P799" s="36"/>
      <c r="Q799" s="36"/>
      <c r="R799" s="38"/>
      <c r="S799" s="36"/>
      <c r="T799" s="36"/>
      <c r="U799" s="36"/>
      <c r="V799" s="36"/>
      <c r="W799" s="36"/>
      <c r="X799" s="36"/>
      <c r="Y799" s="36"/>
      <c r="Z799" s="36"/>
      <c r="AA799" s="36"/>
    </row>
    <row r="800" spans="1:27" x14ac:dyDescent="0.25">
      <c r="A800" s="36"/>
      <c r="B800" s="36"/>
      <c r="C800" s="36"/>
      <c r="D800" s="36"/>
      <c r="E800" s="36"/>
      <c r="F800" s="36"/>
      <c r="G800" s="36"/>
      <c r="H800" s="36"/>
      <c r="I800" s="36"/>
      <c r="J800" s="36"/>
      <c r="K800" s="36"/>
      <c r="L800" s="36"/>
      <c r="M800" s="36"/>
      <c r="N800" s="36"/>
      <c r="O800" s="36"/>
      <c r="P800" s="36"/>
      <c r="Q800" s="36"/>
      <c r="R800" s="38"/>
      <c r="S800" s="36"/>
      <c r="T800" s="36"/>
      <c r="U800" s="36"/>
      <c r="V800" s="36"/>
      <c r="W800" s="36"/>
      <c r="X800" s="36"/>
      <c r="Y800" s="36"/>
      <c r="Z800" s="36"/>
      <c r="AA800" s="36"/>
    </row>
    <row r="801" spans="1:27" x14ac:dyDescent="0.25">
      <c r="A801" s="36"/>
      <c r="B801" s="36"/>
      <c r="C801" s="36"/>
      <c r="D801" s="36"/>
      <c r="E801" s="36"/>
      <c r="F801" s="36"/>
      <c r="G801" s="36"/>
      <c r="H801" s="36"/>
      <c r="I801" s="36"/>
      <c r="J801" s="36"/>
      <c r="K801" s="36"/>
      <c r="L801" s="36"/>
      <c r="M801" s="36"/>
      <c r="N801" s="36"/>
      <c r="O801" s="36"/>
      <c r="P801" s="36"/>
      <c r="Q801" s="36"/>
      <c r="R801" s="38"/>
      <c r="S801" s="36"/>
      <c r="T801" s="36"/>
      <c r="U801" s="36"/>
      <c r="V801" s="36"/>
      <c r="W801" s="36"/>
      <c r="X801" s="36"/>
      <c r="Y801" s="36"/>
      <c r="Z801" s="36"/>
      <c r="AA801" s="36"/>
    </row>
    <row r="802" spans="1:27" x14ac:dyDescent="0.25">
      <c r="A802" s="36"/>
      <c r="B802" s="36"/>
      <c r="C802" s="36"/>
      <c r="D802" s="36"/>
      <c r="E802" s="36"/>
      <c r="F802" s="36"/>
      <c r="G802" s="36"/>
      <c r="H802" s="36"/>
      <c r="I802" s="36"/>
      <c r="J802" s="36"/>
      <c r="K802" s="36"/>
      <c r="L802" s="36"/>
      <c r="M802" s="36"/>
      <c r="N802" s="36"/>
      <c r="O802" s="36"/>
      <c r="P802" s="36"/>
      <c r="Q802" s="36"/>
      <c r="R802" s="38"/>
      <c r="S802" s="36"/>
      <c r="T802" s="36"/>
      <c r="U802" s="36"/>
      <c r="V802" s="36"/>
      <c r="W802" s="36"/>
      <c r="X802" s="36"/>
      <c r="Y802" s="36"/>
      <c r="Z802" s="36"/>
      <c r="AA802" s="36"/>
    </row>
    <row r="803" spans="1:27" x14ac:dyDescent="0.25">
      <c r="A803" s="36"/>
      <c r="B803" s="36"/>
      <c r="C803" s="36"/>
      <c r="D803" s="36"/>
      <c r="E803" s="36"/>
      <c r="F803" s="36"/>
      <c r="G803" s="36"/>
      <c r="H803" s="36"/>
      <c r="I803" s="36"/>
      <c r="J803" s="36"/>
      <c r="K803" s="36"/>
      <c r="L803" s="36"/>
      <c r="M803" s="36"/>
      <c r="N803" s="36"/>
      <c r="O803" s="36"/>
      <c r="P803" s="36"/>
      <c r="Q803" s="36"/>
      <c r="R803" s="38"/>
      <c r="S803" s="36"/>
      <c r="T803" s="36"/>
      <c r="U803" s="36"/>
      <c r="V803" s="36"/>
      <c r="W803" s="36"/>
      <c r="X803" s="36"/>
      <c r="Y803" s="36"/>
      <c r="Z803" s="36"/>
      <c r="AA803" s="36"/>
    </row>
    <row r="804" spans="1:27" x14ac:dyDescent="0.25">
      <c r="A804" s="36"/>
      <c r="B804" s="36"/>
      <c r="C804" s="36"/>
      <c r="D804" s="36"/>
      <c r="E804" s="36"/>
      <c r="F804" s="36"/>
      <c r="G804" s="36"/>
      <c r="H804" s="36"/>
      <c r="I804" s="36"/>
      <c r="J804" s="36"/>
      <c r="K804" s="36"/>
      <c r="L804" s="36"/>
      <c r="M804" s="36"/>
      <c r="N804" s="36"/>
      <c r="O804" s="36"/>
      <c r="P804" s="36"/>
      <c r="Q804" s="36"/>
      <c r="R804" s="38"/>
      <c r="S804" s="36"/>
      <c r="T804" s="36"/>
      <c r="U804" s="36"/>
      <c r="V804" s="36"/>
      <c r="W804" s="36"/>
      <c r="X804" s="36"/>
      <c r="Y804" s="36"/>
      <c r="Z804" s="36"/>
      <c r="AA804" s="36"/>
    </row>
    <row r="805" spans="1:27" x14ac:dyDescent="0.25">
      <c r="A805" s="36"/>
      <c r="B805" s="36"/>
      <c r="C805" s="36"/>
      <c r="D805" s="36"/>
      <c r="E805" s="36"/>
      <c r="F805" s="36"/>
      <c r="G805" s="36"/>
      <c r="H805" s="36"/>
      <c r="I805" s="36"/>
      <c r="J805" s="36"/>
      <c r="K805" s="36"/>
      <c r="L805" s="36"/>
      <c r="M805" s="36"/>
      <c r="N805" s="36"/>
      <c r="O805" s="36"/>
      <c r="P805" s="36"/>
      <c r="Q805" s="36"/>
      <c r="R805" s="38"/>
      <c r="S805" s="36"/>
      <c r="T805" s="36"/>
      <c r="U805" s="36"/>
      <c r="V805" s="36"/>
      <c r="W805" s="36"/>
      <c r="X805" s="36"/>
      <c r="Y805" s="36"/>
      <c r="Z805" s="36"/>
      <c r="AA805" s="36"/>
    </row>
    <row r="806" spans="1:27" x14ac:dyDescent="0.25">
      <c r="A806" s="36"/>
      <c r="B806" s="36"/>
      <c r="C806" s="36"/>
      <c r="D806" s="36"/>
      <c r="E806" s="36"/>
      <c r="F806" s="36"/>
      <c r="G806" s="36"/>
      <c r="H806" s="36"/>
      <c r="I806" s="36"/>
      <c r="J806" s="36"/>
      <c r="K806" s="36"/>
      <c r="L806" s="36"/>
      <c r="M806" s="36"/>
      <c r="N806" s="36"/>
      <c r="O806" s="36"/>
      <c r="P806" s="36"/>
      <c r="Q806" s="36"/>
      <c r="R806" s="38"/>
      <c r="S806" s="36"/>
      <c r="T806" s="36"/>
      <c r="U806" s="36"/>
      <c r="V806" s="36"/>
      <c r="W806" s="36"/>
      <c r="X806" s="36"/>
      <c r="Y806" s="36"/>
      <c r="Z806" s="36"/>
      <c r="AA806" s="36"/>
    </row>
    <row r="807" spans="1:27" x14ac:dyDescent="0.25">
      <c r="A807" s="36"/>
      <c r="B807" s="36"/>
      <c r="C807" s="36"/>
      <c r="D807" s="36"/>
      <c r="E807" s="36"/>
      <c r="F807" s="36"/>
      <c r="G807" s="36"/>
      <c r="H807" s="36"/>
      <c r="I807" s="36"/>
      <c r="J807" s="36"/>
      <c r="K807" s="36"/>
      <c r="L807" s="36"/>
      <c r="M807" s="36"/>
      <c r="N807" s="36"/>
      <c r="O807" s="36"/>
      <c r="P807" s="36"/>
      <c r="Q807" s="36"/>
      <c r="R807" s="38"/>
      <c r="S807" s="36"/>
      <c r="T807" s="36"/>
      <c r="U807" s="36"/>
      <c r="V807" s="36"/>
      <c r="W807" s="36"/>
      <c r="X807" s="36"/>
      <c r="Y807" s="36"/>
      <c r="Z807" s="36"/>
      <c r="AA807" s="36"/>
    </row>
    <row r="808" spans="1:27" x14ac:dyDescent="0.25">
      <c r="A808" s="36"/>
      <c r="B808" s="36"/>
      <c r="C808" s="36"/>
      <c r="D808" s="36"/>
      <c r="E808" s="36"/>
      <c r="F808" s="36"/>
      <c r="G808" s="36"/>
      <c r="H808" s="36"/>
      <c r="I808" s="36"/>
      <c r="J808" s="36"/>
      <c r="K808" s="36"/>
      <c r="L808" s="36"/>
      <c r="M808" s="36"/>
      <c r="N808" s="36"/>
      <c r="O808" s="36"/>
      <c r="P808" s="36"/>
      <c r="Q808" s="36"/>
      <c r="R808" s="38"/>
      <c r="S808" s="36"/>
      <c r="T808" s="36"/>
      <c r="U808" s="36"/>
      <c r="V808" s="36"/>
      <c r="W808" s="36"/>
      <c r="X808" s="36"/>
      <c r="Y808" s="36"/>
      <c r="Z808" s="36"/>
      <c r="AA808" s="36"/>
    </row>
    <row r="809" spans="1:27" x14ac:dyDescent="0.25">
      <c r="A809" s="36"/>
      <c r="B809" s="36"/>
      <c r="C809" s="36"/>
      <c r="D809" s="36"/>
      <c r="E809" s="36"/>
      <c r="F809" s="36"/>
      <c r="G809" s="36"/>
      <c r="H809" s="36"/>
      <c r="I809" s="36"/>
      <c r="J809" s="36"/>
      <c r="K809" s="36"/>
      <c r="L809" s="36"/>
      <c r="M809" s="36"/>
      <c r="N809" s="36"/>
      <c r="O809" s="36"/>
      <c r="P809" s="36"/>
      <c r="Q809" s="36"/>
      <c r="R809" s="38"/>
      <c r="S809" s="36"/>
      <c r="T809" s="36"/>
      <c r="U809" s="36"/>
      <c r="V809" s="36"/>
      <c r="W809" s="36"/>
      <c r="X809" s="36"/>
      <c r="Y809" s="36"/>
      <c r="Z809" s="36"/>
      <c r="AA809" s="36"/>
    </row>
    <row r="810" spans="1:27" x14ac:dyDescent="0.25">
      <c r="A810" s="36"/>
      <c r="B810" s="36"/>
      <c r="C810" s="36"/>
      <c r="D810" s="36"/>
      <c r="E810" s="36"/>
      <c r="F810" s="36"/>
      <c r="G810" s="36"/>
      <c r="H810" s="36"/>
      <c r="I810" s="36"/>
      <c r="J810" s="36"/>
      <c r="K810" s="36"/>
      <c r="L810" s="36"/>
      <c r="M810" s="36"/>
      <c r="N810" s="36"/>
      <c r="O810" s="36"/>
      <c r="P810" s="36"/>
      <c r="Q810" s="36"/>
      <c r="R810" s="38"/>
      <c r="S810" s="36"/>
      <c r="T810" s="36"/>
      <c r="U810" s="36"/>
      <c r="V810" s="36"/>
      <c r="W810" s="36"/>
      <c r="X810" s="36"/>
      <c r="Y810" s="36"/>
      <c r="Z810" s="36"/>
      <c r="AA810" s="36"/>
    </row>
    <row r="811" spans="1:27" x14ac:dyDescent="0.25">
      <c r="A811" s="36"/>
      <c r="B811" s="36"/>
      <c r="C811" s="36"/>
      <c r="D811" s="36"/>
      <c r="E811" s="36"/>
      <c r="F811" s="36"/>
      <c r="G811" s="36"/>
      <c r="H811" s="36"/>
      <c r="I811" s="36"/>
      <c r="J811" s="36"/>
      <c r="K811" s="36"/>
      <c r="L811" s="36"/>
      <c r="M811" s="36"/>
      <c r="N811" s="36"/>
      <c r="O811" s="36"/>
      <c r="P811" s="36"/>
      <c r="Q811" s="36"/>
      <c r="R811" s="38"/>
      <c r="S811" s="36"/>
      <c r="T811" s="36"/>
      <c r="U811" s="36"/>
      <c r="V811" s="36"/>
      <c r="W811" s="36"/>
      <c r="X811" s="36"/>
      <c r="Y811" s="36"/>
      <c r="Z811" s="36"/>
      <c r="AA811" s="36"/>
    </row>
    <row r="812" spans="1:27" x14ac:dyDescent="0.25">
      <c r="A812" s="36"/>
      <c r="B812" s="36"/>
      <c r="C812" s="36"/>
      <c r="D812" s="36"/>
      <c r="E812" s="36"/>
      <c r="F812" s="36"/>
      <c r="G812" s="36"/>
      <c r="H812" s="36"/>
      <c r="I812" s="36"/>
      <c r="J812" s="36"/>
      <c r="K812" s="36"/>
      <c r="L812" s="36"/>
      <c r="M812" s="36"/>
      <c r="N812" s="36"/>
      <c r="O812" s="36"/>
      <c r="P812" s="36"/>
      <c r="Q812" s="36"/>
      <c r="R812" s="38"/>
      <c r="S812" s="36"/>
      <c r="T812" s="36"/>
      <c r="U812" s="36"/>
      <c r="V812" s="36"/>
      <c r="W812" s="36"/>
      <c r="X812" s="36"/>
      <c r="Y812" s="36"/>
      <c r="Z812" s="36"/>
      <c r="AA812" s="36"/>
    </row>
    <row r="813" spans="1:27" x14ac:dyDescent="0.25">
      <c r="A813" s="36"/>
      <c r="B813" s="36"/>
      <c r="C813" s="36"/>
      <c r="D813" s="36"/>
      <c r="E813" s="36"/>
      <c r="F813" s="36"/>
      <c r="G813" s="36"/>
      <c r="H813" s="36"/>
      <c r="I813" s="36"/>
      <c r="J813" s="36"/>
      <c r="K813" s="36"/>
      <c r="L813" s="36"/>
      <c r="M813" s="36"/>
      <c r="N813" s="36"/>
      <c r="O813" s="36"/>
      <c r="P813" s="36"/>
      <c r="Q813" s="36"/>
      <c r="R813" s="38"/>
      <c r="S813" s="36"/>
      <c r="T813" s="36"/>
      <c r="U813" s="36"/>
      <c r="V813" s="36"/>
      <c r="W813" s="36"/>
      <c r="X813" s="36"/>
      <c r="Y813" s="36"/>
      <c r="Z813" s="36"/>
      <c r="AA813" s="36"/>
    </row>
    <row r="814" spans="1:27" x14ac:dyDescent="0.25">
      <c r="A814" s="36"/>
      <c r="B814" s="36"/>
      <c r="C814" s="36"/>
      <c r="D814" s="36"/>
      <c r="E814" s="36"/>
      <c r="F814" s="36"/>
      <c r="G814" s="36"/>
      <c r="H814" s="36"/>
      <c r="I814" s="36"/>
      <c r="J814" s="36"/>
      <c r="K814" s="36"/>
      <c r="L814" s="36"/>
      <c r="M814" s="36"/>
      <c r="N814" s="36"/>
      <c r="O814" s="36"/>
      <c r="P814" s="36"/>
      <c r="Q814" s="36"/>
      <c r="R814" s="38"/>
      <c r="S814" s="36"/>
      <c r="T814" s="36"/>
      <c r="U814" s="36"/>
      <c r="V814" s="36"/>
      <c r="W814" s="36"/>
      <c r="X814" s="36"/>
      <c r="Y814" s="36"/>
      <c r="Z814" s="36"/>
      <c r="AA814" s="36"/>
    </row>
    <row r="815" spans="1:27" x14ac:dyDescent="0.25">
      <c r="A815" s="36"/>
      <c r="B815" s="36"/>
      <c r="C815" s="36"/>
      <c r="D815" s="36"/>
      <c r="E815" s="36"/>
      <c r="F815" s="36"/>
      <c r="G815" s="36"/>
      <c r="H815" s="36"/>
      <c r="I815" s="36"/>
      <c r="J815" s="36"/>
      <c r="K815" s="36"/>
      <c r="L815" s="36"/>
      <c r="M815" s="36"/>
      <c r="N815" s="36"/>
      <c r="O815" s="36"/>
      <c r="P815" s="36"/>
      <c r="Q815" s="36"/>
      <c r="R815" s="38"/>
      <c r="S815" s="36"/>
      <c r="T815" s="36"/>
      <c r="U815" s="36"/>
      <c r="V815" s="36"/>
      <c r="W815" s="36"/>
      <c r="X815" s="36"/>
      <c r="Y815" s="36"/>
      <c r="Z815" s="36"/>
      <c r="AA815" s="36"/>
    </row>
    <row r="816" spans="1:27" x14ac:dyDescent="0.25">
      <c r="A816" s="36"/>
      <c r="B816" s="36"/>
      <c r="C816" s="36"/>
      <c r="D816" s="36"/>
      <c r="E816" s="36"/>
      <c r="F816" s="36"/>
      <c r="G816" s="36"/>
      <c r="H816" s="36"/>
      <c r="I816" s="36"/>
      <c r="J816" s="36"/>
      <c r="K816" s="36"/>
      <c r="L816" s="36"/>
      <c r="M816" s="36"/>
      <c r="N816" s="36"/>
      <c r="O816" s="36"/>
      <c r="P816" s="36"/>
      <c r="Q816" s="36"/>
      <c r="R816" s="38"/>
      <c r="S816" s="36"/>
      <c r="T816" s="36"/>
      <c r="U816" s="36"/>
      <c r="V816" s="36"/>
      <c r="W816" s="36"/>
      <c r="X816" s="36"/>
      <c r="Y816" s="36"/>
      <c r="Z816" s="36"/>
      <c r="AA816" s="36"/>
    </row>
    <row r="817" spans="1:27" x14ac:dyDescent="0.25">
      <c r="A817" s="36"/>
      <c r="B817" s="36"/>
      <c r="C817" s="36"/>
      <c r="D817" s="36"/>
      <c r="E817" s="36"/>
      <c r="F817" s="36"/>
      <c r="G817" s="36"/>
      <c r="H817" s="36"/>
      <c r="I817" s="36"/>
      <c r="J817" s="36"/>
      <c r="K817" s="36"/>
      <c r="L817" s="36"/>
      <c r="M817" s="36"/>
      <c r="N817" s="36"/>
      <c r="O817" s="36"/>
      <c r="P817" s="36"/>
      <c r="Q817" s="36"/>
      <c r="R817" s="38"/>
      <c r="S817" s="36"/>
      <c r="T817" s="36"/>
      <c r="U817" s="36"/>
      <c r="V817" s="36"/>
      <c r="W817" s="36"/>
      <c r="X817" s="36"/>
      <c r="Y817" s="36"/>
      <c r="Z817" s="36"/>
      <c r="AA817" s="36"/>
    </row>
    <row r="818" spans="1:27" x14ac:dyDescent="0.25">
      <c r="A818" s="36"/>
      <c r="B818" s="36"/>
      <c r="C818" s="36"/>
      <c r="D818" s="36"/>
      <c r="E818" s="36"/>
      <c r="F818" s="36"/>
      <c r="G818" s="36"/>
      <c r="H818" s="36"/>
      <c r="I818" s="36"/>
      <c r="J818" s="36"/>
      <c r="K818" s="36"/>
      <c r="L818" s="36"/>
      <c r="M818" s="36"/>
      <c r="N818" s="36"/>
      <c r="O818" s="36"/>
      <c r="P818" s="36"/>
      <c r="Q818" s="36"/>
      <c r="R818" s="38"/>
      <c r="S818" s="36"/>
      <c r="T818" s="36"/>
      <c r="U818" s="36"/>
      <c r="V818" s="36"/>
      <c r="W818" s="36"/>
      <c r="X818" s="36"/>
      <c r="Y818" s="36"/>
      <c r="Z818" s="36"/>
      <c r="AA818" s="36"/>
    </row>
    <row r="819" spans="1:27" x14ac:dyDescent="0.25">
      <c r="A819" s="36"/>
      <c r="B819" s="36"/>
      <c r="C819" s="36"/>
      <c r="D819" s="36"/>
      <c r="E819" s="36"/>
      <c r="F819" s="36"/>
      <c r="G819" s="36"/>
      <c r="H819" s="36"/>
      <c r="I819" s="36"/>
      <c r="J819" s="36"/>
      <c r="K819" s="36"/>
      <c r="L819" s="36"/>
      <c r="M819" s="36"/>
      <c r="N819" s="36"/>
      <c r="O819" s="36"/>
      <c r="P819" s="36"/>
      <c r="Q819" s="36"/>
      <c r="R819" s="38"/>
      <c r="S819" s="36"/>
      <c r="T819" s="36"/>
      <c r="U819" s="36"/>
      <c r="V819" s="36"/>
      <c r="W819" s="36"/>
      <c r="X819" s="36"/>
      <c r="Y819" s="36"/>
      <c r="Z819" s="36"/>
      <c r="AA819" s="36"/>
    </row>
    <row r="820" spans="1:27" x14ac:dyDescent="0.25">
      <c r="A820" s="36"/>
      <c r="B820" s="36"/>
      <c r="C820" s="36"/>
      <c r="D820" s="36"/>
      <c r="E820" s="36"/>
      <c r="F820" s="36"/>
      <c r="G820" s="36"/>
      <c r="H820" s="36"/>
      <c r="I820" s="36"/>
      <c r="J820" s="36"/>
      <c r="K820" s="36"/>
      <c r="L820" s="36"/>
      <c r="M820" s="36"/>
      <c r="N820" s="36"/>
      <c r="O820" s="36"/>
      <c r="P820" s="36"/>
      <c r="Q820" s="36"/>
      <c r="R820" s="38"/>
      <c r="S820" s="36"/>
      <c r="T820" s="36"/>
      <c r="U820" s="36"/>
      <c r="V820" s="36"/>
      <c r="W820" s="36"/>
      <c r="X820" s="36"/>
      <c r="Y820" s="36"/>
      <c r="Z820" s="36"/>
      <c r="AA820" s="36"/>
    </row>
    <row r="821" spans="1:27" x14ac:dyDescent="0.25">
      <c r="A821" s="36"/>
      <c r="B821" s="36"/>
      <c r="C821" s="36"/>
      <c r="D821" s="36"/>
      <c r="E821" s="36"/>
      <c r="F821" s="36"/>
      <c r="G821" s="36"/>
      <c r="H821" s="36"/>
      <c r="I821" s="36"/>
      <c r="J821" s="36"/>
      <c r="K821" s="36"/>
      <c r="L821" s="36"/>
      <c r="M821" s="36"/>
      <c r="N821" s="36"/>
      <c r="O821" s="36"/>
      <c r="P821" s="36"/>
      <c r="Q821" s="36"/>
      <c r="R821" s="38"/>
      <c r="S821" s="36"/>
      <c r="T821" s="36"/>
      <c r="U821" s="36"/>
      <c r="V821" s="36"/>
      <c r="W821" s="36"/>
      <c r="X821" s="36"/>
      <c r="Y821" s="36"/>
      <c r="Z821" s="36"/>
      <c r="AA821" s="36"/>
    </row>
    <row r="822" spans="1:27" x14ac:dyDescent="0.25">
      <c r="A822" s="36"/>
      <c r="B822" s="36"/>
      <c r="C822" s="36"/>
      <c r="D822" s="36"/>
      <c r="E822" s="36"/>
      <c r="F822" s="36"/>
      <c r="G822" s="36"/>
      <c r="H822" s="36"/>
      <c r="I822" s="36"/>
      <c r="J822" s="36"/>
      <c r="K822" s="36"/>
      <c r="L822" s="36"/>
      <c r="M822" s="36"/>
      <c r="N822" s="36"/>
      <c r="O822" s="36"/>
      <c r="P822" s="36"/>
      <c r="Q822" s="36"/>
      <c r="R822" s="38"/>
      <c r="S822" s="36"/>
      <c r="T822" s="36"/>
      <c r="U822" s="36"/>
      <c r="V822" s="36"/>
      <c r="W822" s="36"/>
      <c r="X822" s="36"/>
      <c r="Y822" s="36"/>
      <c r="Z822" s="36"/>
      <c r="AA822" s="36"/>
    </row>
    <row r="823" spans="1:27" x14ac:dyDescent="0.25">
      <c r="A823" s="36"/>
      <c r="B823" s="36"/>
      <c r="C823" s="36"/>
      <c r="D823" s="36"/>
      <c r="E823" s="36"/>
      <c r="F823" s="36"/>
      <c r="G823" s="36"/>
      <c r="H823" s="36"/>
      <c r="I823" s="36"/>
      <c r="J823" s="36"/>
      <c r="K823" s="36"/>
      <c r="L823" s="36"/>
      <c r="M823" s="36"/>
      <c r="N823" s="36"/>
      <c r="O823" s="36"/>
      <c r="P823" s="36"/>
      <c r="Q823" s="36"/>
      <c r="R823" s="38"/>
      <c r="S823" s="36"/>
      <c r="T823" s="36"/>
      <c r="U823" s="36"/>
      <c r="V823" s="36"/>
      <c r="W823" s="36"/>
      <c r="X823" s="36"/>
      <c r="Y823" s="36"/>
      <c r="Z823" s="36"/>
      <c r="AA823" s="36"/>
    </row>
    <row r="824" spans="1:27" x14ac:dyDescent="0.25">
      <c r="A824" s="36"/>
      <c r="B824" s="36"/>
      <c r="C824" s="36"/>
      <c r="D824" s="36"/>
      <c r="E824" s="36"/>
      <c r="F824" s="36"/>
      <c r="G824" s="36"/>
      <c r="H824" s="36"/>
      <c r="I824" s="36"/>
      <c r="J824" s="36"/>
      <c r="K824" s="36"/>
      <c r="L824" s="36"/>
      <c r="M824" s="36"/>
      <c r="N824" s="36"/>
      <c r="O824" s="36"/>
      <c r="P824" s="36"/>
      <c r="Q824" s="36"/>
      <c r="R824" s="38"/>
      <c r="S824" s="36"/>
      <c r="T824" s="36"/>
      <c r="U824" s="36"/>
      <c r="V824" s="36"/>
      <c r="W824" s="36"/>
      <c r="X824" s="36"/>
      <c r="Y824" s="36"/>
      <c r="Z824" s="36"/>
      <c r="AA824" s="36"/>
    </row>
    <row r="825" spans="1:27" x14ac:dyDescent="0.25">
      <c r="A825" s="36"/>
      <c r="B825" s="36"/>
      <c r="C825" s="36"/>
      <c r="D825" s="36"/>
      <c r="E825" s="36"/>
      <c r="F825" s="36"/>
      <c r="G825" s="36"/>
      <c r="H825" s="36"/>
      <c r="I825" s="36"/>
      <c r="J825" s="36"/>
      <c r="K825" s="36"/>
      <c r="L825" s="36"/>
      <c r="M825" s="36"/>
      <c r="N825" s="36"/>
      <c r="O825" s="36"/>
      <c r="P825" s="36"/>
      <c r="Q825" s="36"/>
      <c r="R825" s="38"/>
      <c r="S825" s="36"/>
      <c r="T825" s="36"/>
      <c r="U825" s="36"/>
      <c r="V825" s="36"/>
      <c r="W825" s="36"/>
      <c r="X825" s="36"/>
      <c r="Y825" s="36"/>
      <c r="Z825" s="36"/>
      <c r="AA825" s="36"/>
    </row>
    <row r="826" spans="1:27" x14ac:dyDescent="0.25">
      <c r="A826" s="36"/>
      <c r="B826" s="36"/>
      <c r="C826" s="36"/>
      <c r="D826" s="36"/>
      <c r="E826" s="36"/>
      <c r="F826" s="36"/>
      <c r="G826" s="36"/>
      <c r="H826" s="36"/>
      <c r="I826" s="36"/>
      <c r="J826" s="36"/>
      <c r="K826" s="36"/>
      <c r="L826" s="36"/>
      <c r="M826" s="36"/>
      <c r="N826" s="36"/>
      <c r="O826" s="36"/>
      <c r="P826" s="36"/>
      <c r="Q826" s="36"/>
      <c r="R826" s="38"/>
      <c r="S826" s="36"/>
      <c r="T826" s="36"/>
      <c r="U826" s="36"/>
      <c r="V826" s="36"/>
      <c r="W826" s="36"/>
      <c r="X826" s="36"/>
      <c r="Y826" s="36"/>
      <c r="Z826" s="36"/>
      <c r="AA826" s="36"/>
    </row>
    <row r="827" spans="1:27" x14ac:dyDescent="0.25">
      <c r="A827" s="36"/>
      <c r="B827" s="36"/>
      <c r="C827" s="36"/>
      <c r="D827" s="36"/>
      <c r="E827" s="36"/>
      <c r="F827" s="36"/>
      <c r="G827" s="36"/>
      <c r="H827" s="36"/>
      <c r="I827" s="36"/>
      <c r="J827" s="36"/>
      <c r="K827" s="36"/>
      <c r="L827" s="36"/>
      <c r="M827" s="36"/>
      <c r="N827" s="36"/>
      <c r="O827" s="36"/>
      <c r="P827" s="36"/>
      <c r="Q827" s="36"/>
      <c r="R827" s="38"/>
      <c r="S827" s="36"/>
      <c r="T827" s="36"/>
      <c r="U827" s="36"/>
      <c r="V827" s="36"/>
      <c r="W827" s="36"/>
      <c r="X827" s="36"/>
      <c r="Y827" s="36"/>
      <c r="Z827" s="36"/>
      <c r="AA827" s="36"/>
    </row>
    <row r="828" spans="1:27" x14ac:dyDescent="0.25">
      <c r="A828" s="36"/>
      <c r="B828" s="36"/>
      <c r="C828" s="36"/>
      <c r="D828" s="36"/>
      <c r="E828" s="36"/>
      <c r="F828" s="36"/>
      <c r="G828" s="36"/>
      <c r="H828" s="36"/>
      <c r="I828" s="36"/>
      <c r="J828" s="36"/>
      <c r="K828" s="36"/>
      <c r="L828" s="36"/>
      <c r="M828" s="36"/>
      <c r="N828" s="36"/>
      <c r="O828" s="36"/>
      <c r="P828" s="36"/>
      <c r="Q828" s="36"/>
      <c r="R828" s="38"/>
      <c r="S828" s="36"/>
      <c r="T828" s="36"/>
      <c r="U828" s="36"/>
      <c r="V828" s="36"/>
      <c r="W828" s="36"/>
      <c r="X828" s="36"/>
      <c r="Y828" s="36"/>
      <c r="Z828" s="36"/>
      <c r="AA828" s="36"/>
    </row>
    <row r="829" spans="1:27" x14ac:dyDescent="0.25">
      <c r="A829" s="36"/>
      <c r="B829" s="36"/>
      <c r="C829" s="36"/>
      <c r="D829" s="36"/>
      <c r="E829" s="36"/>
      <c r="F829" s="36"/>
      <c r="G829" s="36"/>
      <c r="H829" s="36"/>
      <c r="I829" s="36"/>
      <c r="J829" s="36"/>
      <c r="K829" s="36"/>
      <c r="L829" s="36"/>
      <c r="M829" s="36"/>
      <c r="N829" s="36"/>
      <c r="O829" s="36"/>
      <c r="P829" s="36"/>
      <c r="Q829" s="36"/>
      <c r="R829" s="38"/>
      <c r="S829" s="36"/>
      <c r="T829" s="36"/>
      <c r="U829" s="36"/>
      <c r="V829" s="36"/>
      <c r="W829" s="36"/>
      <c r="X829" s="36"/>
      <c r="Y829" s="36"/>
      <c r="Z829" s="36"/>
      <c r="AA829" s="36"/>
    </row>
    <row r="830" spans="1:27" x14ac:dyDescent="0.25">
      <c r="A830" s="36"/>
      <c r="B830" s="36"/>
      <c r="C830" s="36"/>
      <c r="D830" s="36"/>
      <c r="E830" s="36"/>
      <c r="F830" s="36"/>
      <c r="G830" s="36"/>
      <c r="H830" s="36"/>
      <c r="I830" s="36"/>
      <c r="J830" s="36"/>
      <c r="K830" s="36"/>
      <c r="L830" s="36"/>
      <c r="M830" s="36"/>
      <c r="N830" s="36"/>
      <c r="O830" s="36"/>
      <c r="P830" s="36"/>
      <c r="Q830" s="36"/>
      <c r="R830" s="38"/>
      <c r="S830" s="36"/>
      <c r="T830" s="36"/>
      <c r="U830" s="36"/>
      <c r="V830" s="36"/>
      <c r="W830" s="36"/>
      <c r="X830" s="36"/>
      <c r="Y830" s="36"/>
      <c r="Z830" s="36"/>
      <c r="AA830" s="36"/>
    </row>
    <row r="831" spans="1:27" x14ac:dyDescent="0.25">
      <c r="A831" s="36"/>
      <c r="B831" s="36"/>
      <c r="C831" s="36"/>
      <c r="D831" s="36"/>
      <c r="E831" s="36"/>
      <c r="F831" s="36"/>
      <c r="G831" s="36"/>
      <c r="H831" s="36"/>
      <c r="I831" s="36"/>
      <c r="J831" s="36"/>
      <c r="K831" s="36"/>
      <c r="L831" s="36"/>
      <c r="M831" s="36"/>
      <c r="N831" s="36"/>
      <c r="O831" s="36"/>
      <c r="P831" s="36"/>
      <c r="Q831" s="36"/>
      <c r="R831" s="38"/>
      <c r="S831" s="36"/>
      <c r="T831" s="36"/>
      <c r="U831" s="36"/>
      <c r="V831" s="36"/>
      <c r="W831" s="36"/>
      <c r="X831" s="36"/>
      <c r="Y831" s="36"/>
      <c r="Z831" s="36"/>
      <c r="AA831" s="36"/>
    </row>
    <row r="832" spans="1:27" x14ac:dyDescent="0.25">
      <c r="A832" s="36"/>
      <c r="B832" s="36"/>
      <c r="C832" s="36"/>
      <c r="D832" s="36"/>
      <c r="E832" s="36"/>
      <c r="F832" s="36"/>
      <c r="G832" s="36"/>
      <c r="H832" s="36"/>
      <c r="I832" s="36"/>
      <c r="J832" s="36"/>
      <c r="K832" s="36"/>
      <c r="L832" s="36"/>
      <c r="M832" s="36"/>
      <c r="N832" s="36"/>
      <c r="O832" s="36"/>
      <c r="P832" s="36"/>
      <c r="Q832" s="36"/>
      <c r="R832" s="38"/>
      <c r="S832" s="36"/>
      <c r="T832" s="36"/>
      <c r="U832" s="36"/>
      <c r="V832" s="36"/>
      <c r="W832" s="36"/>
      <c r="X832" s="36"/>
      <c r="Y832" s="36"/>
      <c r="Z832" s="36"/>
      <c r="AA832" s="36"/>
    </row>
    <row r="833" spans="1:27" x14ac:dyDescent="0.25">
      <c r="A833" s="36"/>
      <c r="B833" s="36"/>
      <c r="C833" s="36"/>
      <c r="D833" s="36"/>
      <c r="E833" s="36"/>
      <c r="F833" s="36"/>
      <c r="G833" s="36"/>
      <c r="H833" s="36"/>
      <c r="I833" s="36"/>
      <c r="J833" s="36"/>
      <c r="K833" s="36"/>
      <c r="L833" s="36"/>
      <c r="M833" s="36"/>
      <c r="N833" s="36"/>
      <c r="O833" s="36"/>
      <c r="P833" s="36"/>
      <c r="Q833" s="36"/>
      <c r="R833" s="38"/>
      <c r="S833" s="36"/>
      <c r="T833" s="36"/>
      <c r="U833" s="36"/>
      <c r="V833" s="36"/>
      <c r="W833" s="36"/>
      <c r="X833" s="36"/>
      <c r="Y833" s="36"/>
      <c r="Z833" s="36"/>
      <c r="AA833" s="36"/>
    </row>
    <row r="834" spans="1:27" x14ac:dyDescent="0.25">
      <c r="A834" s="36"/>
      <c r="B834" s="36"/>
      <c r="C834" s="36"/>
      <c r="D834" s="36"/>
      <c r="E834" s="36"/>
      <c r="F834" s="36"/>
      <c r="G834" s="36"/>
      <c r="H834" s="36"/>
      <c r="I834" s="36"/>
      <c r="J834" s="36"/>
      <c r="K834" s="36"/>
      <c r="L834" s="36"/>
      <c r="M834" s="36"/>
      <c r="N834" s="36"/>
      <c r="O834" s="36"/>
      <c r="P834" s="36"/>
      <c r="Q834" s="36"/>
      <c r="R834" s="38"/>
      <c r="S834" s="36"/>
      <c r="T834" s="36"/>
      <c r="U834" s="36"/>
      <c r="V834" s="36"/>
      <c r="W834" s="36"/>
      <c r="X834" s="36"/>
      <c r="Y834" s="36"/>
      <c r="Z834" s="36"/>
      <c r="AA834" s="36"/>
    </row>
    <row r="835" spans="1:27" x14ac:dyDescent="0.25">
      <c r="A835" s="36"/>
      <c r="B835" s="36"/>
      <c r="C835" s="36"/>
      <c r="D835" s="36"/>
      <c r="E835" s="36"/>
      <c r="F835" s="36"/>
      <c r="G835" s="36"/>
      <c r="H835" s="36"/>
      <c r="I835" s="36"/>
      <c r="J835" s="36"/>
      <c r="K835" s="36"/>
      <c r="L835" s="36"/>
      <c r="M835" s="36"/>
      <c r="N835" s="36"/>
      <c r="O835" s="36"/>
      <c r="P835" s="36"/>
      <c r="Q835" s="36"/>
      <c r="R835" s="38"/>
      <c r="S835" s="36"/>
      <c r="T835" s="36"/>
      <c r="U835" s="36"/>
      <c r="V835" s="36"/>
      <c r="W835" s="36"/>
      <c r="X835" s="36"/>
      <c r="Y835" s="36"/>
      <c r="Z835" s="36"/>
      <c r="AA835" s="36"/>
    </row>
    <row r="836" spans="1:27" x14ac:dyDescent="0.25">
      <c r="A836" s="36"/>
      <c r="B836" s="36"/>
      <c r="C836" s="36"/>
      <c r="D836" s="36"/>
      <c r="E836" s="36"/>
      <c r="F836" s="36"/>
      <c r="G836" s="36"/>
      <c r="H836" s="36"/>
      <c r="I836" s="36"/>
      <c r="J836" s="36"/>
      <c r="K836" s="36"/>
      <c r="L836" s="36"/>
      <c r="M836" s="36"/>
      <c r="N836" s="36"/>
      <c r="O836" s="36"/>
      <c r="P836" s="36"/>
      <c r="Q836" s="36"/>
      <c r="R836" s="38"/>
      <c r="S836" s="36"/>
      <c r="T836" s="36"/>
      <c r="U836" s="36"/>
      <c r="V836" s="36"/>
      <c r="W836" s="36"/>
      <c r="X836" s="36"/>
      <c r="Y836" s="36"/>
      <c r="Z836" s="36"/>
      <c r="AA836" s="36"/>
    </row>
    <row r="837" spans="1:27" x14ac:dyDescent="0.25">
      <c r="A837" s="36"/>
      <c r="B837" s="36"/>
      <c r="C837" s="36"/>
      <c r="D837" s="36"/>
      <c r="E837" s="36"/>
      <c r="F837" s="36"/>
      <c r="G837" s="36"/>
      <c r="H837" s="36"/>
      <c r="I837" s="36"/>
      <c r="J837" s="36"/>
      <c r="K837" s="36"/>
      <c r="L837" s="36"/>
      <c r="M837" s="36"/>
      <c r="N837" s="36"/>
      <c r="O837" s="36"/>
      <c r="P837" s="36"/>
      <c r="Q837" s="36"/>
      <c r="R837" s="38"/>
      <c r="S837" s="36"/>
      <c r="T837" s="36"/>
      <c r="U837" s="36"/>
      <c r="V837" s="36"/>
      <c r="W837" s="36"/>
      <c r="X837" s="36"/>
      <c r="Y837" s="36"/>
      <c r="Z837" s="36"/>
      <c r="AA837" s="36"/>
    </row>
    <row r="838" spans="1:27" x14ac:dyDescent="0.25">
      <c r="A838" s="36"/>
      <c r="B838" s="36"/>
      <c r="C838" s="36"/>
      <c r="D838" s="36"/>
      <c r="E838" s="36"/>
      <c r="F838" s="36"/>
      <c r="G838" s="36"/>
      <c r="H838" s="36"/>
      <c r="I838" s="36"/>
      <c r="J838" s="36"/>
      <c r="K838" s="36"/>
      <c r="L838" s="36"/>
      <c r="M838" s="36"/>
      <c r="N838" s="36"/>
      <c r="O838" s="36"/>
      <c r="P838" s="36"/>
      <c r="Q838" s="36"/>
      <c r="R838" s="38"/>
      <c r="S838" s="36"/>
      <c r="T838" s="36"/>
      <c r="U838" s="36"/>
      <c r="V838" s="36"/>
      <c r="W838" s="36"/>
      <c r="X838" s="36"/>
      <c r="Y838" s="36"/>
      <c r="Z838" s="36"/>
      <c r="AA838" s="36"/>
    </row>
    <row r="839" spans="1:27" x14ac:dyDescent="0.25">
      <c r="A839" s="36"/>
      <c r="B839" s="36"/>
      <c r="C839" s="36"/>
      <c r="D839" s="36"/>
      <c r="E839" s="36"/>
      <c r="F839" s="36"/>
      <c r="G839" s="36"/>
      <c r="H839" s="36"/>
      <c r="I839" s="36"/>
      <c r="J839" s="36"/>
      <c r="K839" s="36"/>
      <c r="L839" s="36"/>
      <c r="M839" s="36"/>
      <c r="N839" s="36"/>
      <c r="O839" s="36"/>
      <c r="P839" s="36"/>
      <c r="Q839" s="36"/>
      <c r="R839" s="38"/>
      <c r="S839" s="36"/>
      <c r="T839" s="36"/>
      <c r="U839" s="36"/>
      <c r="V839" s="36"/>
      <c r="W839" s="36"/>
      <c r="X839" s="36"/>
      <c r="Y839" s="36"/>
      <c r="Z839" s="36"/>
      <c r="AA839" s="36"/>
    </row>
    <row r="840" spans="1:27" x14ac:dyDescent="0.25">
      <c r="A840" s="36"/>
      <c r="B840" s="36"/>
      <c r="C840" s="36"/>
      <c r="D840" s="36"/>
      <c r="E840" s="36"/>
      <c r="F840" s="36"/>
      <c r="G840" s="36"/>
      <c r="H840" s="36"/>
      <c r="I840" s="36"/>
      <c r="J840" s="36"/>
      <c r="K840" s="36"/>
      <c r="L840" s="36"/>
      <c r="M840" s="36"/>
      <c r="N840" s="36"/>
      <c r="O840" s="36"/>
      <c r="P840" s="36"/>
      <c r="Q840" s="36"/>
      <c r="R840" s="38"/>
      <c r="S840" s="36"/>
      <c r="T840" s="36"/>
      <c r="U840" s="36"/>
      <c r="V840" s="36"/>
      <c r="W840" s="36"/>
      <c r="X840" s="36"/>
      <c r="Y840" s="36"/>
      <c r="Z840" s="36"/>
      <c r="AA840" s="36"/>
    </row>
    <row r="841" spans="1:27" x14ac:dyDescent="0.25">
      <c r="A841" s="36"/>
      <c r="B841" s="36"/>
      <c r="C841" s="36"/>
      <c r="D841" s="36"/>
      <c r="E841" s="36"/>
      <c r="F841" s="36"/>
      <c r="G841" s="36"/>
      <c r="H841" s="36"/>
      <c r="I841" s="36"/>
      <c r="J841" s="36"/>
      <c r="K841" s="36"/>
      <c r="L841" s="36"/>
      <c r="M841" s="36"/>
      <c r="N841" s="36"/>
      <c r="O841" s="36"/>
      <c r="P841" s="36"/>
      <c r="Q841" s="36"/>
      <c r="R841" s="38"/>
      <c r="S841" s="36"/>
      <c r="T841" s="36"/>
      <c r="U841" s="36"/>
      <c r="V841" s="36"/>
      <c r="W841" s="36"/>
      <c r="X841" s="36"/>
      <c r="Y841" s="36"/>
      <c r="Z841" s="36"/>
      <c r="AA841" s="36"/>
    </row>
    <row r="842" spans="1:27" x14ac:dyDescent="0.25">
      <c r="A842" s="36"/>
      <c r="B842" s="36"/>
      <c r="C842" s="36"/>
      <c r="D842" s="36"/>
      <c r="E842" s="36"/>
      <c r="F842" s="36"/>
      <c r="G842" s="36"/>
      <c r="H842" s="36"/>
      <c r="I842" s="36"/>
      <c r="J842" s="36"/>
      <c r="K842" s="36"/>
      <c r="L842" s="36"/>
      <c r="M842" s="36"/>
      <c r="N842" s="36"/>
      <c r="O842" s="36"/>
      <c r="P842" s="36"/>
      <c r="Q842" s="36"/>
      <c r="R842" s="38"/>
      <c r="S842" s="36"/>
      <c r="T842" s="36"/>
      <c r="U842" s="36"/>
      <c r="V842" s="36"/>
      <c r="W842" s="36"/>
      <c r="X842" s="36"/>
      <c r="Y842" s="36"/>
      <c r="Z842" s="36"/>
      <c r="AA842" s="36"/>
    </row>
    <row r="843" spans="1:27" x14ac:dyDescent="0.25">
      <c r="A843" s="36"/>
      <c r="B843" s="36"/>
      <c r="C843" s="36"/>
      <c r="D843" s="36"/>
      <c r="E843" s="36"/>
      <c r="F843" s="36"/>
      <c r="G843" s="36"/>
      <c r="H843" s="36"/>
      <c r="I843" s="36"/>
      <c r="J843" s="36"/>
      <c r="K843" s="36"/>
      <c r="L843" s="36"/>
      <c r="M843" s="36"/>
      <c r="N843" s="36"/>
      <c r="O843" s="36"/>
      <c r="P843" s="36"/>
      <c r="Q843" s="36"/>
      <c r="R843" s="38"/>
      <c r="S843" s="36"/>
      <c r="T843" s="36"/>
      <c r="U843" s="36"/>
      <c r="V843" s="36"/>
      <c r="W843" s="36"/>
      <c r="X843" s="36"/>
      <c r="Y843" s="36"/>
      <c r="Z843" s="36"/>
      <c r="AA843" s="36"/>
    </row>
    <row r="844" spans="1:27" x14ac:dyDescent="0.25">
      <c r="A844" s="36"/>
      <c r="B844" s="36"/>
      <c r="C844" s="36"/>
      <c r="D844" s="36"/>
      <c r="E844" s="36"/>
      <c r="F844" s="36"/>
      <c r="G844" s="36"/>
      <c r="H844" s="36"/>
      <c r="I844" s="36"/>
      <c r="J844" s="36"/>
      <c r="K844" s="36"/>
      <c r="L844" s="36"/>
      <c r="M844" s="36"/>
      <c r="N844" s="36"/>
      <c r="O844" s="36"/>
      <c r="P844" s="36"/>
      <c r="Q844" s="36"/>
      <c r="R844" s="38"/>
      <c r="S844" s="36"/>
      <c r="T844" s="36"/>
      <c r="U844" s="36"/>
      <c r="V844" s="36"/>
      <c r="W844" s="36"/>
      <c r="X844" s="36"/>
      <c r="Y844" s="36"/>
      <c r="Z844" s="36"/>
      <c r="AA844" s="36"/>
    </row>
    <row r="845" spans="1:27" x14ac:dyDescent="0.25">
      <c r="A845" s="36"/>
      <c r="B845" s="36"/>
      <c r="C845" s="36"/>
      <c r="D845" s="36"/>
      <c r="E845" s="36"/>
      <c r="F845" s="36"/>
      <c r="G845" s="36"/>
      <c r="H845" s="36"/>
      <c r="I845" s="36"/>
      <c r="J845" s="36"/>
      <c r="K845" s="36"/>
      <c r="L845" s="36"/>
      <c r="M845" s="36"/>
      <c r="N845" s="36"/>
      <c r="O845" s="36"/>
      <c r="P845" s="36"/>
      <c r="Q845" s="36"/>
      <c r="R845" s="38"/>
      <c r="S845" s="36"/>
      <c r="T845" s="36"/>
      <c r="U845" s="36"/>
      <c r="V845" s="36"/>
      <c r="W845" s="36"/>
      <c r="X845" s="36"/>
      <c r="Y845" s="36"/>
      <c r="Z845" s="36"/>
      <c r="AA845" s="36"/>
    </row>
    <row r="846" spans="1:27" x14ac:dyDescent="0.25">
      <c r="A846" s="36"/>
      <c r="B846" s="36"/>
      <c r="C846" s="36"/>
      <c r="D846" s="36"/>
      <c r="E846" s="36"/>
      <c r="F846" s="36"/>
      <c r="G846" s="36"/>
      <c r="H846" s="36"/>
      <c r="I846" s="36"/>
      <c r="J846" s="36"/>
      <c r="K846" s="36"/>
      <c r="L846" s="36"/>
      <c r="M846" s="36"/>
      <c r="N846" s="36"/>
      <c r="O846" s="36"/>
      <c r="P846" s="36"/>
      <c r="Q846" s="36"/>
      <c r="R846" s="38"/>
      <c r="S846" s="36"/>
      <c r="T846" s="36"/>
      <c r="U846" s="36"/>
      <c r="V846" s="36"/>
      <c r="W846" s="36"/>
      <c r="X846" s="36"/>
      <c r="Y846" s="36"/>
      <c r="Z846" s="36"/>
      <c r="AA846" s="36"/>
    </row>
    <row r="847" spans="1:27" x14ac:dyDescent="0.25">
      <c r="A847" s="36"/>
      <c r="B847" s="36"/>
      <c r="C847" s="36"/>
      <c r="D847" s="36"/>
      <c r="E847" s="36"/>
      <c r="F847" s="36"/>
      <c r="G847" s="36"/>
      <c r="H847" s="36"/>
      <c r="I847" s="36"/>
      <c r="J847" s="36"/>
      <c r="K847" s="36"/>
      <c r="L847" s="36"/>
      <c r="M847" s="36"/>
      <c r="N847" s="36"/>
      <c r="O847" s="36"/>
      <c r="P847" s="36"/>
      <c r="Q847" s="36"/>
      <c r="R847" s="38"/>
      <c r="S847" s="36"/>
      <c r="T847" s="36"/>
      <c r="U847" s="36"/>
      <c r="V847" s="36"/>
      <c r="W847" s="36"/>
      <c r="X847" s="36"/>
      <c r="Y847" s="36"/>
      <c r="Z847" s="36"/>
      <c r="AA847" s="36"/>
    </row>
    <row r="848" spans="1:27" x14ac:dyDescent="0.25">
      <c r="A848" s="36"/>
      <c r="B848" s="36"/>
      <c r="C848" s="36"/>
      <c r="D848" s="36"/>
      <c r="E848" s="36"/>
      <c r="F848" s="36"/>
      <c r="G848" s="36"/>
      <c r="H848" s="36"/>
      <c r="I848" s="36"/>
      <c r="J848" s="36"/>
      <c r="K848" s="36"/>
      <c r="L848" s="36"/>
      <c r="M848" s="36"/>
      <c r="N848" s="36"/>
      <c r="O848" s="36"/>
      <c r="P848" s="36"/>
      <c r="Q848" s="36"/>
      <c r="R848" s="38"/>
      <c r="S848" s="36"/>
      <c r="T848" s="36"/>
      <c r="U848" s="36"/>
      <c r="V848" s="36"/>
      <c r="W848" s="36"/>
      <c r="X848" s="36"/>
      <c r="Y848" s="36"/>
      <c r="Z848" s="36"/>
      <c r="AA848" s="36"/>
    </row>
    <row r="849" spans="1:27" x14ac:dyDescent="0.25">
      <c r="A849" s="36"/>
      <c r="B849" s="36"/>
      <c r="C849" s="36"/>
      <c r="D849" s="36"/>
      <c r="E849" s="36"/>
      <c r="F849" s="36"/>
      <c r="G849" s="36"/>
      <c r="H849" s="36"/>
      <c r="I849" s="36"/>
      <c r="J849" s="36"/>
      <c r="K849" s="36"/>
      <c r="L849" s="36"/>
      <c r="M849" s="36"/>
      <c r="N849" s="36"/>
      <c r="O849" s="36"/>
      <c r="P849" s="36"/>
      <c r="Q849" s="36"/>
      <c r="R849" s="38"/>
      <c r="S849" s="36"/>
      <c r="T849" s="36"/>
      <c r="U849" s="36"/>
      <c r="V849" s="36"/>
      <c r="W849" s="36"/>
      <c r="X849" s="36"/>
      <c r="Y849" s="36"/>
      <c r="Z849" s="36"/>
      <c r="AA849" s="36"/>
    </row>
    <row r="850" spans="1:27" x14ac:dyDescent="0.25">
      <c r="A850" s="36"/>
      <c r="B850" s="36"/>
      <c r="C850" s="36"/>
      <c r="D850" s="36"/>
      <c r="E850" s="36"/>
      <c r="F850" s="36"/>
      <c r="G850" s="36"/>
      <c r="H850" s="36"/>
      <c r="I850" s="36"/>
      <c r="J850" s="36"/>
      <c r="K850" s="36"/>
      <c r="L850" s="36"/>
      <c r="M850" s="36"/>
      <c r="N850" s="36"/>
      <c r="O850" s="36"/>
      <c r="P850" s="36"/>
      <c r="Q850" s="36"/>
      <c r="R850" s="38"/>
      <c r="S850" s="36"/>
      <c r="T850" s="36"/>
      <c r="U850" s="36"/>
      <c r="V850" s="36"/>
      <c r="W850" s="36"/>
      <c r="X850" s="36"/>
      <c r="Y850" s="36"/>
      <c r="Z850" s="36"/>
      <c r="AA850" s="36"/>
    </row>
    <row r="851" spans="1:27" x14ac:dyDescent="0.25">
      <c r="A851" s="36"/>
      <c r="B851" s="36"/>
      <c r="C851" s="36"/>
      <c r="D851" s="36"/>
      <c r="E851" s="36"/>
      <c r="F851" s="36"/>
      <c r="G851" s="36"/>
      <c r="H851" s="36"/>
      <c r="I851" s="36"/>
      <c r="J851" s="36"/>
      <c r="K851" s="36"/>
      <c r="L851" s="36"/>
      <c r="M851" s="36"/>
      <c r="N851" s="36"/>
      <c r="O851" s="36"/>
      <c r="P851" s="36"/>
      <c r="Q851" s="36"/>
      <c r="R851" s="38"/>
      <c r="S851" s="36"/>
      <c r="T851" s="36"/>
      <c r="U851" s="36"/>
      <c r="V851" s="36"/>
      <c r="W851" s="36"/>
      <c r="X851" s="36"/>
      <c r="Y851" s="36"/>
      <c r="Z851" s="36"/>
      <c r="AA851" s="36"/>
    </row>
    <row r="852" spans="1:27" x14ac:dyDescent="0.25">
      <c r="A852" s="36"/>
      <c r="B852" s="36"/>
      <c r="C852" s="36"/>
      <c r="D852" s="36"/>
      <c r="E852" s="36"/>
      <c r="F852" s="36"/>
      <c r="G852" s="36"/>
      <c r="H852" s="36"/>
      <c r="I852" s="36"/>
      <c r="J852" s="36"/>
      <c r="K852" s="36"/>
      <c r="L852" s="36"/>
      <c r="M852" s="36"/>
      <c r="N852" s="36"/>
      <c r="O852" s="36"/>
      <c r="P852" s="36"/>
      <c r="Q852" s="36"/>
      <c r="R852" s="38"/>
      <c r="S852" s="36"/>
      <c r="T852" s="36"/>
      <c r="U852" s="36"/>
      <c r="V852" s="36"/>
      <c r="W852" s="36"/>
      <c r="X852" s="36"/>
      <c r="Y852" s="36"/>
      <c r="Z852" s="36"/>
      <c r="AA852" s="36"/>
    </row>
    <row r="853" spans="1:27" x14ac:dyDescent="0.25">
      <c r="A853" s="36"/>
      <c r="B853" s="36"/>
      <c r="C853" s="36"/>
      <c r="D853" s="36"/>
      <c r="E853" s="36"/>
      <c r="F853" s="36"/>
      <c r="G853" s="36"/>
      <c r="H853" s="36"/>
      <c r="I853" s="36"/>
      <c r="J853" s="36"/>
      <c r="K853" s="36"/>
      <c r="L853" s="36"/>
      <c r="M853" s="36"/>
      <c r="N853" s="36"/>
      <c r="O853" s="36"/>
      <c r="P853" s="36"/>
      <c r="Q853" s="36"/>
      <c r="R853" s="38"/>
      <c r="S853" s="36"/>
      <c r="T853" s="36"/>
      <c r="U853" s="36"/>
      <c r="V853" s="36"/>
      <c r="W853" s="36"/>
      <c r="X853" s="36"/>
      <c r="Y853" s="36"/>
      <c r="Z853" s="36"/>
      <c r="AA853" s="36"/>
    </row>
    <row r="854" spans="1:27" x14ac:dyDescent="0.25">
      <c r="A854" s="36"/>
      <c r="B854" s="36"/>
      <c r="C854" s="36"/>
      <c r="D854" s="36"/>
      <c r="E854" s="36"/>
      <c r="F854" s="36"/>
      <c r="G854" s="36"/>
      <c r="H854" s="36"/>
      <c r="I854" s="36"/>
      <c r="J854" s="36"/>
      <c r="K854" s="36"/>
      <c r="L854" s="36"/>
      <c r="M854" s="36"/>
      <c r="N854" s="36"/>
      <c r="O854" s="36"/>
      <c r="P854" s="36"/>
      <c r="Q854" s="36"/>
      <c r="R854" s="38"/>
      <c r="S854" s="36"/>
      <c r="T854" s="36"/>
      <c r="U854" s="36"/>
      <c r="V854" s="36"/>
      <c r="W854" s="36"/>
      <c r="X854" s="36"/>
      <c r="Y854" s="36"/>
      <c r="Z854" s="36"/>
      <c r="AA854" s="36"/>
    </row>
    <row r="855" spans="1:27" x14ac:dyDescent="0.25">
      <c r="A855" s="36"/>
      <c r="B855" s="36"/>
      <c r="C855" s="36"/>
      <c r="D855" s="36"/>
      <c r="E855" s="36"/>
      <c r="F855" s="36"/>
      <c r="G855" s="36"/>
      <c r="H855" s="36"/>
      <c r="I855" s="36"/>
      <c r="J855" s="36"/>
      <c r="K855" s="36"/>
      <c r="L855" s="36"/>
      <c r="M855" s="36"/>
      <c r="N855" s="36"/>
      <c r="O855" s="36"/>
      <c r="P855" s="36"/>
      <c r="Q855" s="36"/>
      <c r="R855" s="38"/>
      <c r="S855" s="36"/>
      <c r="T855" s="36"/>
      <c r="U855" s="36"/>
      <c r="V855" s="36"/>
      <c r="W855" s="36"/>
      <c r="X855" s="36"/>
      <c r="Y855" s="36"/>
      <c r="Z855" s="36"/>
      <c r="AA855" s="36"/>
    </row>
    <row r="856" spans="1:27" x14ac:dyDescent="0.25">
      <c r="A856" s="36"/>
      <c r="B856" s="36"/>
      <c r="C856" s="36"/>
      <c r="D856" s="36"/>
      <c r="E856" s="36"/>
      <c r="F856" s="36"/>
      <c r="G856" s="36"/>
      <c r="H856" s="36"/>
      <c r="I856" s="36"/>
      <c r="J856" s="36"/>
      <c r="K856" s="36"/>
      <c r="L856" s="36"/>
      <c r="M856" s="36"/>
      <c r="N856" s="36"/>
      <c r="O856" s="36"/>
      <c r="P856" s="36"/>
      <c r="Q856" s="36"/>
      <c r="R856" s="38"/>
      <c r="S856" s="36"/>
      <c r="T856" s="36"/>
      <c r="U856" s="36"/>
      <c r="V856" s="36"/>
      <c r="W856" s="36"/>
      <c r="X856" s="36"/>
      <c r="Y856" s="36"/>
      <c r="Z856" s="36"/>
      <c r="AA856" s="36"/>
    </row>
    <row r="857" spans="1:27" x14ac:dyDescent="0.25">
      <c r="A857" s="36"/>
      <c r="B857" s="36"/>
      <c r="C857" s="36"/>
      <c r="D857" s="36"/>
      <c r="E857" s="36"/>
      <c r="F857" s="36"/>
      <c r="G857" s="36"/>
      <c r="H857" s="36"/>
      <c r="I857" s="36"/>
      <c r="J857" s="36"/>
      <c r="K857" s="36"/>
      <c r="L857" s="36"/>
      <c r="M857" s="36"/>
      <c r="N857" s="36"/>
      <c r="O857" s="36"/>
      <c r="P857" s="36"/>
      <c r="Q857" s="36"/>
      <c r="R857" s="38"/>
      <c r="S857" s="36"/>
      <c r="T857" s="36"/>
      <c r="U857" s="36"/>
      <c r="V857" s="36"/>
      <c r="W857" s="36"/>
      <c r="X857" s="36"/>
      <c r="Y857" s="36"/>
      <c r="Z857" s="36"/>
      <c r="AA857" s="36"/>
    </row>
    <row r="858" spans="1:27" x14ac:dyDescent="0.25">
      <c r="A858" s="36"/>
      <c r="B858" s="36"/>
      <c r="C858" s="36"/>
      <c r="D858" s="36"/>
      <c r="E858" s="36"/>
      <c r="F858" s="36"/>
      <c r="G858" s="36"/>
      <c r="H858" s="36"/>
      <c r="I858" s="36"/>
      <c r="J858" s="36"/>
      <c r="K858" s="36"/>
      <c r="L858" s="36"/>
      <c r="M858" s="36"/>
      <c r="N858" s="36"/>
      <c r="O858" s="36"/>
      <c r="P858" s="36"/>
      <c r="Q858" s="36"/>
      <c r="R858" s="38"/>
      <c r="S858" s="36"/>
      <c r="T858" s="36"/>
      <c r="U858" s="36"/>
      <c r="V858" s="36"/>
      <c r="W858" s="36"/>
      <c r="X858" s="36"/>
      <c r="Y858" s="36"/>
      <c r="Z858" s="36"/>
      <c r="AA858" s="36"/>
    </row>
    <row r="859" spans="1:27" x14ac:dyDescent="0.25">
      <c r="A859" s="36"/>
      <c r="B859" s="36"/>
      <c r="C859" s="36"/>
      <c r="D859" s="36"/>
      <c r="E859" s="36"/>
      <c r="F859" s="36"/>
      <c r="G859" s="36"/>
      <c r="H859" s="36"/>
      <c r="I859" s="36"/>
      <c r="J859" s="36"/>
      <c r="K859" s="36"/>
      <c r="L859" s="36"/>
      <c r="M859" s="36"/>
      <c r="N859" s="36"/>
      <c r="O859" s="36"/>
      <c r="P859" s="36"/>
      <c r="Q859" s="36"/>
      <c r="R859" s="38"/>
      <c r="S859" s="36"/>
      <c r="T859" s="36"/>
      <c r="U859" s="36"/>
      <c r="V859" s="36"/>
      <c r="W859" s="36"/>
      <c r="X859" s="36"/>
      <c r="Y859" s="36"/>
      <c r="Z859" s="36"/>
      <c r="AA859" s="36"/>
    </row>
    <row r="860" spans="1:27" x14ac:dyDescent="0.25">
      <c r="A860" s="36"/>
      <c r="B860" s="36"/>
      <c r="C860" s="36"/>
      <c r="D860" s="36"/>
      <c r="E860" s="36"/>
      <c r="F860" s="36"/>
      <c r="G860" s="36"/>
      <c r="H860" s="36"/>
      <c r="I860" s="36"/>
      <c r="J860" s="36"/>
      <c r="K860" s="36"/>
      <c r="L860" s="36"/>
      <c r="M860" s="36"/>
      <c r="N860" s="36"/>
      <c r="O860" s="36"/>
      <c r="P860" s="36"/>
      <c r="Q860" s="36"/>
      <c r="R860" s="38"/>
      <c r="S860" s="36"/>
      <c r="T860" s="36"/>
      <c r="U860" s="36"/>
      <c r="V860" s="36"/>
      <c r="W860" s="36"/>
      <c r="X860" s="36"/>
      <c r="Y860" s="36"/>
      <c r="Z860" s="36"/>
      <c r="AA860" s="36"/>
    </row>
    <row r="861" spans="1:27" x14ac:dyDescent="0.25">
      <c r="A861" s="36"/>
      <c r="B861" s="36"/>
      <c r="C861" s="36"/>
      <c r="D861" s="36"/>
      <c r="E861" s="36"/>
      <c r="F861" s="36"/>
      <c r="G861" s="36"/>
      <c r="H861" s="36"/>
      <c r="I861" s="36"/>
      <c r="J861" s="36"/>
      <c r="K861" s="36"/>
      <c r="L861" s="36"/>
      <c r="M861" s="36"/>
      <c r="N861" s="36"/>
      <c r="O861" s="36"/>
      <c r="P861" s="36"/>
      <c r="Q861" s="36"/>
      <c r="R861" s="38"/>
      <c r="S861" s="36"/>
      <c r="T861" s="36"/>
      <c r="U861" s="36"/>
      <c r="V861" s="36"/>
      <c r="W861" s="36"/>
      <c r="X861" s="36"/>
      <c r="Y861" s="36"/>
      <c r="Z861" s="36"/>
      <c r="AA861" s="36"/>
    </row>
    <row r="862" spans="1:27" x14ac:dyDescent="0.25">
      <c r="A862" s="36"/>
      <c r="B862" s="36"/>
      <c r="C862" s="36"/>
      <c r="D862" s="36"/>
      <c r="E862" s="36"/>
      <c r="F862" s="36"/>
      <c r="G862" s="36"/>
      <c r="H862" s="36"/>
      <c r="I862" s="36"/>
      <c r="J862" s="36"/>
      <c r="K862" s="36"/>
      <c r="L862" s="36"/>
      <c r="M862" s="36"/>
      <c r="N862" s="36"/>
      <c r="O862" s="36"/>
      <c r="P862" s="36"/>
      <c r="Q862" s="36"/>
      <c r="R862" s="38"/>
      <c r="S862" s="36"/>
      <c r="T862" s="36"/>
      <c r="U862" s="36"/>
      <c r="V862" s="36"/>
      <c r="W862" s="36"/>
      <c r="X862" s="36"/>
      <c r="Y862" s="36"/>
      <c r="Z862" s="36"/>
      <c r="AA862" s="36"/>
    </row>
    <row r="863" spans="1:27" x14ac:dyDescent="0.25">
      <c r="A863" s="36"/>
      <c r="B863" s="36"/>
      <c r="C863" s="36"/>
      <c r="D863" s="36"/>
      <c r="E863" s="36"/>
      <c r="F863" s="36"/>
      <c r="G863" s="36"/>
      <c r="H863" s="36"/>
      <c r="I863" s="36"/>
      <c r="J863" s="36"/>
      <c r="K863" s="36"/>
      <c r="L863" s="36"/>
      <c r="M863" s="36"/>
      <c r="N863" s="36"/>
      <c r="O863" s="36"/>
      <c r="P863" s="36"/>
      <c r="Q863" s="36"/>
      <c r="R863" s="38"/>
      <c r="S863" s="36"/>
      <c r="T863" s="36"/>
      <c r="U863" s="36"/>
      <c r="V863" s="36"/>
      <c r="W863" s="36"/>
      <c r="X863" s="36"/>
      <c r="Y863" s="36"/>
      <c r="Z863" s="36"/>
      <c r="AA863" s="36"/>
    </row>
    <row r="864" spans="1:27" x14ac:dyDescent="0.25">
      <c r="A864" s="36"/>
      <c r="B864" s="36"/>
      <c r="C864" s="36"/>
      <c r="D864" s="36"/>
      <c r="E864" s="36"/>
      <c r="F864" s="36"/>
      <c r="G864" s="36"/>
      <c r="H864" s="36"/>
      <c r="I864" s="36"/>
      <c r="J864" s="36"/>
      <c r="K864" s="36"/>
      <c r="L864" s="36"/>
      <c r="M864" s="36"/>
      <c r="N864" s="36"/>
      <c r="O864" s="36"/>
      <c r="P864" s="36"/>
      <c r="Q864" s="36"/>
      <c r="R864" s="38"/>
      <c r="S864" s="36"/>
      <c r="T864" s="36"/>
      <c r="U864" s="36"/>
      <c r="V864" s="36"/>
      <c r="W864" s="36"/>
      <c r="X864" s="36"/>
      <c r="Y864" s="36"/>
      <c r="Z864" s="36"/>
      <c r="AA864" s="36"/>
    </row>
    <row r="865" spans="1:27" x14ac:dyDescent="0.25">
      <c r="A865" s="36"/>
      <c r="B865" s="36"/>
      <c r="C865" s="36"/>
      <c r="D865" s="36"/>
      <c r="E865" s="36"/>
      <c r="F865" s="36"/>
      <c r="G865" s="36"/>
      <c r="H865" s="36"/>
      <c r="I865" s="36"/>
      <c r="J865" s="36"/>
      <c r="K865" s="36"/>
      <c r="L865" s="36"/>
      <c r="M865" s="36"/>
      <c r="N865" s="36"/>
      <c r="O865" s="36"/>
      <c r="P865" s="36"/>
      <c r="Q865" s="36"/>
      <c r="R865" s="38"/>
      <c r="S865" s="36"/>
      <c r="T865" s="36"/>
      <c r="U865" s="36"/>
      <c r="V865" s="36"/>
      <c r="W865" s="36"/>
      <c r="X865" s="36"/>
      <c r="Y865" s="36"/>
      <c r="Z865" s="36"/>
      <c r="AA865" s="36"/>
    </row>
    <row r="866" spans="1:27" x14ac:dyDescent="0.25">
      <c r="A866" s="36"/>
      <c r="B866" s="36"/>
      <c r="C866" s="36"/>
      <c r="D866" s="36"/>
      <c r="E866" s="36"/>
      <c r="F866" s="36"/>
      <c r="G866" s="36"/>
      <c r="H866" s="36"/>
      <c r="I866" s="36"/>
      <c r="J866" s="36"/>
      <c r="K866" s="36"/>
      <c r="L866" s="36"/>
      <c r="M866" s="36"/>
      <c r="N866" s="36"/>
      <c r="O866" s="36"/>
      <c r="P866" s="36"/>
      <c r="Q866" s="36"/>
      <c r="R866" s="38"/>
      <c r="S866" s="36"/>
      <c r="T866" s="36"/>
      <c r="U866" s="36"/>
      <c r="V866" s="36"/>
      <c r="W866" s="36"/>
      <c r="X866" s="36"/>
      <c r="Y866" s="36"/>
      <c r="Z866" s="36"/>
      <c r="AA866" s="36"/>
    </row>
    <row r="867" spans="1:27" x14ac:dyDescent="0.25">
      <c r="A867" s="36"/>
      <c r="B867" s="36"/>
      <c r="C867" s="36"/>
      <c r="D867" s="36"/>
      <c r="E867" s="36"/>
      <c r="F867" s="36"/>
      <c r="G867" s="36"/>
      <c r="H867" s="36"/>
      <c r="I867" s="36"/>
      <c r="J867" s="36"/>
      <c r="K867" s="36"/>
      <c r="L867" s="36"/>
      <c r="M867" s="36"/>
      <c r="N867" s="36"/>
      <c r="O867" s="36"/>
      <c r="P867" s="36"/>
      <c r="Q867" s="36"/>
      <c r="R867" s="38"/>
      <c r="S867" s="36"/>
      <c r="T867" s="36"/>
      <c r="U867" s="36"/>
      <c r="V867" s="36"/>
      <c r="W867" s="36"/>
      <c r="X867" s="36"/>
      <c r="Y867" s="36"/>
      <c r="Z867" s="36"/>
      <c r="AA867" s="36"/>
    </row>
    <row r="868" spans="1:27" x14ac:dyDescent="0.25">
      <c r="A868" s="36"/>
      <c r="B868" s="36"/>
      <c r="C868" s="36"/>
      <c r="D868" s="36"/>
      <c r="E868" s="36"/>
      <c r="F868" s="36"/>
      <c r="G868" s="36"/>
      <c r="H868" s="36"/>
      <c r="I868" s="36"/>
      <c r="J868" s="36"/>
      <c r="K868" s="36"/>
      <c r="L868" s="36"/>
      <c r="M868" s="36"/>
      <c r="N868" s="36"/>
      <c r="O868" s="36"/>
      <c r="P868" s="36"/>
      <c r="Q868" s="36"/>
      <c r="R868" s="38"/>
      <c r="S868" s="36"/>
      <c r="T868" s="36"/>
      <c r="U868" s="36"/>
      <c r="V868" s="36"/>
      <c r="W868" s="36"/>
      <c r="X868" s="36"/>
      <c r="Y868" s="36"/>
      <c r="Z868" s="36"/>
      <c r="AA868" s="36"/>
    </row>
    <row r="869" spans="1:27" x14ac:dyDescent="0.25">
      <c r="A869" s="36"/>
      <c r="B869" s="36"/>
      <c r="C869" s="36"/>
      <c r="D869" s="36"/>
      <c r="E869" s="36"/>
      <c r="F869" s="36"/>
      <c r="G869" s="36"/>
      <c r="H869" s="36"/>
      <c r="I869" s="36"/>
      <c r="J869" s="36"/>
      <c r="K869" s="36"/>
      <c r="L869" s="36"/>
      <c r="M869" s="36"/>
      <c r="N869" s="36"/>
      <c r="O869" s="36"/>
      <c r="P869" s="36"/>
      <c r="Q869" s="36"/>
      <c r="R869" s="38"/>
      <c r="S869" s="36"/>
      <c r="T869" s="36"/>
      <c r="U869" s="36"/>
      <c r="V869" s="36"/>
      <c r="W869" s="36"/>
      <c r="X869" s="36"/>
      <c r="Y869" s="36"/>
      <c r="Z869" s="36"/>
      <c r="AA869" s="36"/>
    </row>
    <row r="870" spans="1:27" x14ac:dyDescent="0.25">
      <c r="A870" s="36"/>
      <c r="B870" s="36"/>
      <c r="C870" s="36"/>
      <c r="D870" s="36"/>
      <c r="E870" s="36"/>
      <c r="F870" s="36"/>
      <c r="G870" s="36"/>
      <c r="H870" s="36"/>
      <c r="I870" s="36"/>
      <c r="J870" s="36"/>
      <c r="K870" s="36"/>
      <c r="L870" s="36"/>
      <c r="M870" s="36"/>
      <c r="N870" s="36"/>
      <c r="O870" s="36"/>
      <c r="P870" s="36"/>
      <c r="Q870" s="36"/>
      <c r="R870" s="38"/>
      <c r="S870" s="36"/>
      <c r="T870" s="36"/>
      <c r="U870" s="36"/>
      <c r="V870" s="36"/>
      <c r="W870" s="36"/>
      <c r="X870" s="36"/>
      <c r="Y870" s="36"/>
      <c r="Z870" s="36"/>
      <c r="AA870" s="36"/>
    </row>
    <row r="871" spans="1:27" x14ac:dyDescent="0.25">
      <c r="A871" s="36"/>
      <c r="B871" s="36"/>
      <c r="C871" s="36"/>
      <c r="D871" s="36"/>
      <c r="E871" s="36"/>
      <c r="F871" s="36"/>
      <c r="G871" s="36"/>
      <c r="H871" s="36"/>
      <c r="I871" s="36"/>
      <c r="J871" s="36"/>
      <c r="K871" s="36"/>
      <c r="L871" s="36"/>
      <c r="M871" s="36"/>
      <c r="N871" s="36"/>
      <c r="O871" s="36"/>
      <c r="P871" s="36"/>
      <c r="Q871" s="36"/>
      <c r="R871" s="38"/>
      <c r="S871" s="36"/>
      <c r="T871" s="36"/>
      <c r="U871" s="36"/>
      <c r="V871" s="36"/>
      <c r="W871" s="36"/>
      <c r="X871" s="36"/>
      <c r="Y871" s="36"/>
      <c r="Z871" s="36"/>
      <c r="AA871" s="36"/>
    </row>
    <row r="872" spans="1:27" x14ac:dyDescent="0.25">
      <c r="A872" s="36"/>
      <c r="B872" s="36"/>
      <c r="C872" s="36"/>
      <c r="D872" s="36"/>
      <c r="E872" s="36"/>
      <c r="F872" s="36"/>
      <c r="G872" s="36"/>
      <c r="H872" s="36"/>
      <c r="I872" s="36"/>
      <c r="J872" s="36"/>
      <c r="K872" s="36"/>
      <c r="L872" s="36"/>
      <c r="M872" s="36"/>
      <c r="N872" s="36"/>
      <c r="O872" s="36"/>
      <c r="P872" s="36"/>
      <c r="Q872" s="36"/>
      <c r="R872" s="38"/>
      <c r="S872" s="36"/>
      <c r="T872" s="36"/>
      <c r="U872" s="36"/>
      <c r="V872" s="36"/>
      <c r="W872" s="36"/>
      <c r="X872" s="36"/>
      <c r="Y872" s="36"/>
      <c r="Z872" s="36"/>
      <c r="AA872" s="36"/>
    </row>
    <row r="873" spans="1:27" x14ac:dyDescent="0.25">
      <c r="A873" s="36"/>
      <c r="B873" s="36"/>
      <c r="C873" s="36"/>
      <c r="D873" s="36"/>
      <c r="E873" s="36"/>
      <c r="F873" s="36"/>
      <c r="G873" s="36"/>
      <c r="H873" s="36"/>
      <c r="I873" s="36"/>
      <c r="J873" s="36"/>
      <c r="K873" s="36"/>
      <c r="L873" s="36"/>
      <c r="M873" s="36"/>
      <c r="N873" s="36"/>
      <c r="O873" s="36"/>
      <c r="P873" s="36"/>
      <c r="Q873" s="36"/>
      <c r="R873" s="38"/>
      <c r="S873" s="36"/>
      <c r="T873" s="36"/>
      <c r="U873" s="36"/>
      <c r="V873" s="36"/>
      <c r="W873" s="36"/>
      <c r="X873" s="36"/>
      <c r="Y873" s="36"/>
      <c r="Z873" s="36"/>
      <c r="AA873" s="36"/>
    </row>
    <row r="874" spans="1:27" x14ac:dyDescent="0.25">
      <c r="A874" s="36"/>
      <c r="B874" s="36"/>
      <c r="C874" s="36"/>
      <c r="D874" s="36"/>
      <c r="E874" s="36"/>
      <c r="F874" s="36"/>
      <c r="G874" s="36"/>
      <c r="H874" s="36"/>
      <c r="I874" s="36"/>
      <c r="J874" s="36"/>
      <c r="K874" s="36"/>
      <c r="L874" s="36"/>
      <c r="M874" s="36"/>
      <c r="N874" s="36"/>
      <c r="O874" s="36"/>
      <c r="P874" s="36"/>
      <c r="Q874" s="36"/>
      <c r="R874" s="38"/>
      <c r="S874" s="36"/>
      <c r="T874" s="36"/>
      <c r="U874" s="36"/>
      <c r="V874" s="36"/>
      <c r="W874" s="36"/>
      <c r="X874" s="36"/>
      <c r="Y874" s="36"/>
      <c r="Z874" s="36"/>
      <c r="AA874" s="36"/>
    </row>
    <row r="875" spans="1:27" x14ac:dyDescent="0.25">
      <c r="A875" s="36"/>
      <c r="B875" s="36"/>
      <c r="C875" s="36"/>
      <c r="D875" s="36"/>
      <c r="E875" s="36"/>
      <c r="F875" s="36"/>
      <c r="G875" s="36"/>
      <c r="H875" s="36"/>
      <c r="I875" s="36"/>
      <c r="J875" s="36"/>
      <c r="K875" s="36"/>
      <c r="L875" s="36"/>
      <c r="M875" s="36"/>
      <c r="N875" s="36"/>
      <c r="O875" s="36"/>
      <c r="P875" s="36"/>
      <c r="Q875" s="36"/>
      <c r="R875" s="38"/>
      <c r="S875" s="36"/>
      <c r="T875" s="36"/>
      <c r="U875" s="36"/>
      <c r="V875" s="36"/>
      <c r="W875" s="36"/>
      <c r="X875" s="36"/>
      <c r="Y875" s="36"/>
      <c r="Z875" s="36"/>
      <c r="AA875" s="36"/>
    </row>
    <row r="876" spans="1:27" x14ac:dyDescent="0.25">
      <c r="A876" s="36"/>
      <c r="B876" s="36"/>
      <c r="C876" s="36"/>
      <c r="D876" s="36"/>
      <c r="E876" s="36"/>
      <c r="F876" s="36"/>
      <c r="G876" s="36"/>
      <c r="H876" s="36"/>
      <c r="I876" s="36"/>
      <c r="J876" s="36"/>
      <c r="K876" s="36"/>
      <c r="L876" s="36"/>
      <c r="M876" s="36"/>
      <c r="N876" s="36"/>
      <c r="O876" s="36"/>
      <c r="P876" s="36"/>
      <c r="Q876" s="36"/>
      <c r="R876" s="38"/>
      <c r="S876" s="36"/>
      <c r="T876" s="36"/>
      <c r="U876" s="36"/>
      <c r="V876" s="36"/>
      <c r="W876" s="36"/>
      <c r="X876" s="36"/>
      <c r="Y876" s="36"/>
      <c r="Z876" s="36"/>
      <c r="AA876" s="36"/>
    </row>
    <row r="877" spans="1:27" x14ac:dyDescent="0.25">
      <c r="A877" s="36"/>
      <c r="B877" s="36"/>
      <c r="C877" s="36"/>
      <c r="D877" s="36"/>
      <c r="E877" s="36"/>
      <c r="F877" s="36"/>
      <c r="G877" s="36"/>
      <c r="H877" s="36"/>
      <c r="I877" s="36"/>
      <c r="J877" s="36"/>
      <c r="K877" s="36"/>
      <c r="L877" s="36"/>
      <c r="M877" s="36"/>
      <c r="N877" s="36"/>
      <c r="O877" s="36"/>
      <c r="P877" s="36"/>
      <c r="Q877" s="36"/>
      <c r="R877" s="38"/>
      <c r="S877" s="36"/>
      <c r="T877" s="36"/>
      <c r="U877" s="36"/>
      <c r="V877" s="36"/>
      <c r="W877" s="36"/>
      <c r="X877" s="36"/>
      <c r="Y877" s="36"/>
      <c r="Z877" s="36"/>
      <c r="AA877" s="36"/>
    </row>
    <row r="878" spans="1:27" x14ac:dyDescent="0.25">
      <c r="A878" s="36"/>
      <c r="B878" s="36"/>
      <c r="C878" s="36"/>
      <c r="D878" s="36"/>
      <c r="E878" s="36"/>
      <c r="F878" s="36"/>
      <c r="G878" s="36"/>
      <c r="H878" s="36"/>
      <c r="I878" s="36"/>
      <c r="J878" s="36"/>
      <c r="K878" s="36"/>
      <c r="L878" s="36"/>
      <c r="M878" s="36"/>
      <c r="N878" s="36"/>
      <c r="O878" s="36"/>
      <c r="P878" s="36"/>
      <c r="Q878" s="36"/>
      <c r="R878" s="38"/>
      <c r="S878" s="36"/>
      <c r="T878" s="36"/>
      <c r="U878" s="36"/>
      <c r="V878" s="36"/>
      <c r="W878" s="36"/>
      <c r="X878" s="36"/>
      <c r="Y878" s="36"/>
      <c r="Z878" s="36"/>
      <c r="AA878" s="36"/>
    </row>
    <row r="879" spans="1:27" x14ac:dyDescent="0.25">
      <c r="A879" s="36"/>
      <c r="B879" s="36"/>
      <c r="C879" s="36"/>
      <c r="D879" s="36"/>
      <c r="E879" s="36"/>
      <c r="F879" s="36"/>
      <c r="G879" s="36"/>
      <c r="H879" s="36"/>
      <c r="I879" s="36"/>
      <c r="J879" s="36"/>
      <c r="K879" s="36"/>
      <c r="L879" s="36"/>
      <c r="M879" s="36"/>
      <c r="N879" s="36"/>
      <c r="O879" s="36"/>
      <c r="P879" s="36"/>
      <c r="Q879" s="36"/>
      <c r="R879" s="38"/>
      <c r="S879" s="36"/>
      <c r="T879" s="36"/>
      <c r="U879" s="36"/>
      <c r="V879" s="36"/>
      <c r="W879" s="36"/>
      <c r="X879" s="36"/>
      <c r="Y879" s="36"/>
      <c r="Z879" s="36"/>
      <c r="AA879" s="36"/>
    </row>
    <row r="880" spans="1:27" x14ac:dyDescent="0.25">
      <c r="A880" s="36"/>
      <c r="B880" s="36"/>
      <c r="C880" s="36"/>
      <c r="D880" s="36"/>
      <c r="E880" s="36"/>
      <c r="F880" s="36"/>
      <c r="G880" s="36"/>
      <c r="H880" s="36"/>
      <c r="I880" s="36"/>
      <c r="J880" s="36"/>
      <c r="K880" s="36"/>
      <c r="L880" s="36"/>
      <c r="M880" s="36"/>
      <c r="N880" s="36"/>
      <c r="O880" s="36"/>
      <c r="P880" s="36"/>
      <c r="Q880" s="36"/>
      <c r="R880" s="38"/>
      <c r="S880" s="36"/>
      <c r="T880" s="36"/>
      <c r="U880" s="36"/>
      <c r="V880" s="36"/>
      <c r="W880" s="36"/>
      <c r="X880" s="36"/>
      <c r="Y880" s="36"/>
      <c r="Z880" s="36"/>
      <c r="AA880" s="36"/>
    </row>
    <row r="881" spans="1:27" x14ac:dyDescent="0.25">
      <c r="A881" s="36"/>
      <c r="B881" s="36"/>
      <c r="C881" s="36"/>
      <c r="D881" s="36"/>
      <c r="E881" s="36"/>
      <c r="F881" s="36"/>
      <c r="G881" s="36"/>
      <c r="H881" s="36"/>
      <c r="I881" s="36"/>
      <c r="J881" s="36"/>
      <c r="K881" s="36"/>
      <c r="L881" s="36"/>
      <c r="M881" s="36"/>
      <c r="N881" s="36"/>
      <c r="O881" s="36"/>
      <c r="P881" s="36"/>
      <c r="Q881" s="36"/>
      <c r="R881" s="38"/>
      <c r="S881" s="36"/>
      <c r="T881" s="36"/>
      <c r="U881" s="36"/>
      <c r="V881" s="36"/>
      <c r="W881" s="36"/>
      <c r="X881" s="36"/>
      <c r="Y881" s="36"/>
      <c r="Z881" s="36"/>
      <c r="AA881" s="36"/>
    </row>
    <row r="882" spans="1:27" x14ac:dyDescent="0.25">
      <c r="A882" s="36"/>
      <c r="B882" s="36"/>
      <c r="C882" s="36"/>
      <c r="D882" s="36"/>
      <c r="E882" s="36"/>
      <c r="F882" s="36"/>
      <c r="G882" s="36"/>
      <c r="H882" s="36"/>
      <c r="I882" s="36"/>
      <c r="J882" s="36"/>
      <c r="K882" s="36"/>
      <c r="L882" s="36"/>
      <c r="M882" s="36"/>
      <c r="N882" s="36"/>
      <c r="O882" s="36"/>
      <c r="P882" s="36"/>
      <c r="Q882" s="36"/>
      <c r="R882" s="38"/>
      <c r="S882" s="36"/>
      <c r="T882" s="36"/>
      <c r="U882" s="36"/>
      <c r="V882" s="36"/>
      <c r="W882" s="36"/>
      <c r="X882" s="36"/>
      <c r="Y882" s="36"/>
      <c r="Z882" s="36"/>
      <c r="AA882" s="36"/>
    </row>
    <row r="883" spans="1:27" x14ac:dyDescent="0.25">
      <c r="A883" s="36"/>
      <c r="B883" s="36"/>
      <c r="C883" s="36"/>
      <c r="D883" s="36"/>
      <c r="E883" s="36"/>
      <c r="F883" s="36"/>
      <c r="G883" s="36"/>
      <c r="H883" s="36"/>
      <c r="I883" s="36"/>
      <c r="J883" s="36"/>
      <c r="K883" s="36"/>
      <c r="L883" s="36"/>
      <c r="M883" s="36"/>
      <c r="N883" s="36"/>
      <c r="O883" s="36"/>
      <c r="P883" s="36"/>
      <c r="Q883" s="36"/>
      <c r="R883" s="38"/>
      <c r="S883" s="36"/>
      <c r="T883" s="36"/>
      <c r="U883" s="36"/>
      <c r="V883" s="36"/>
      <c r="W883" s="36"/>
      <c r="X883" s="36"/>
      <c r="Y883" s="36"/>
      <c r="Z883" s="36"/>
      <c r="AA883" s="36"/>
    </row>
    <row r="884" spans="1:27" x14ac:dyDescent="0.25">
      <c r="A884" s="36"/>
      <c r="B884" s="36"/>
      <c r="C884" s="36"/>
      <c r="D884" s="36"/>
      <c r="E884" s="36"/>
      <c r="F884" s="36"/>
      <c r="G884" s="36"/>
      <c r="H884" s="36"/>
      <c r="I884" s="36"/>
      <c r="J884" s="36"/>
      <c r="K884" s="36"/>
      <c r="L884" s="36"/>
      <c r="M884" s="36"/>
      <c r="N884" s="36"/>
      <c r="O884" s="36"/>
      <c r="P884" s="36"/>
      <c r="Q884" s="36"/>
      <c r="R884" s="38"/>
      <c r="S884" s="36"/>
      <c r="T884" s="36"/>
      <c r="U884" s="36"/>
      <c r="V884" s="36"/>
      <c r="W884" s="36"/>
      <c r="X884" s="36"/>
      <c r="Y884" s="36"/>
      <c r="Z884" s="36"/>
      <c r="AA884" s="36"/>
    </row>
    <row r="885" spans="1:27" x14ac:dyDescent="0.25">
      <c r="A885" s="36"/>
      <c r="B885" s="36"/>
      <c r="C885" s="36"/>
      <c r="D885" s="36"/>
      <c r="E885" s="36"/>
      <c r="F885" s="36"/>
      <c r="G885" s="36"/>
      <c r="H885" s="36"/>
      <c r="I885" s="36"/>
      <c r="J885" s="36"/>
      <c r="K885" s="36"/>
      <c r="L885" s="36"/>
      <c r="M885" s="36"/>
      <c r="N885" s="36"/>
      <c r="O885" s="36"/>
      <c r="P885" s="36"/>
      <c r="Q885" s="36"/>
      <c r="R885" s="38"/>
      <c r="S885" s="36"/>
      <c r="T885" s="36"/>
      <c r="U885" s="36"/>
      <c r="V885" s="36"/>
      <c r="W885" s="36"/>
      <c r="X885" s="36"/>
      <c r="Y885" s="36"/>
      <c r="Z885" s="36"/>
      <c r="AA885" s="36"/>
    </row>
    <row r="886" spans="1:27" x14ac:dyDescent="0.25">
      <c r="A886" s="36"/>
      <c r="B886" s="36"/>
      <c r="C886" s="36"/>
      <c r="D886" s="36"/>
      <c r="E886" s="36"/>
      <c r="F886" s="36"/>
      <c r="G886" s="36"/>
      <c r="H886" s="36"/>
      <c r="I886" s="36"/>
      <c r="J886" s="36"/>
      <c r="K886" s="36"/>
      <c r="L886" s="36"/>
      <c r="M886" s="36"/>
      <c r="N886" s="36"/>
      <c r="O886" s="36"/>
      <c r="P886" s="36"/>
      <c r="Q886" s="36"/>
      <c r="R886" s="38"/>
      <c r="S886" s="36"/>
      <c r="T886" s="36"/>
      <c r="U886" s="36"/>
      <c r="V886" s="36"/>
      <c r="W886" s="36"/>
      <c r="X886" s="36"/>
      <c r="Y886" s="36"/>
      <c r="Z886" s="36"/>
      <c r="AA886" s="36"/>
    </row>
    <row r="887" spans="1:27" x14ac:dyDescent="0.25">
      <c r="A887" s="36"/>
      <c r="B887" s="36"/>
      <c r="C887" s="36"/>
      <c r="D887" s="36"/>
      <c r="E887" s="36"/>
      <c r="F887" s="36"/>
      <c r="G887" s="36"/>
      <c r="H887" s="36"/>
      <c r="I887" s="36"/>
      <c r="J887" s="36"/>
      <c r="K887" s="36"/>
      <c r="L887" s="36"/>
      <c r="M887" s="36"/>
      <c r="N887" s="36"/>
      <c r="O887" s="36"/>
      <c r="P887" s="36"/>
      <c r="Q887" s="36"/>
      <c r="R887" s="38"/>
      <c r="S887" s="36"/>
      <c r="T887" s="36"/>
      <c r="U887" s="36"/>
      <c r="V887" s="36"/>
      <c r="W887" s="36"/>
      <c r="X887" s="36"/>
      <c r="Y887" s="36"/>
      <c r="Z887" s="36"/>
      <c r="AA887" s="36"/>
    </row>
    <row r="888" spans="1:27" x14ac:dyDescent="0.25">
      <c r="A888" s="36"/>
      <c r="B888" s="36"/>
      <c r="C888" s="36"/>
      <c r="D888" s="36"/>
      <c r="E888" s="36"/>
      <c r="F888" s="36"/>
      <c r="G888" s="36"/>
      <c r="H888" s="36"/>
      <c r="I888" s="36"/>
      <c r="J888" s="36"/>
      <c r="K888" s="36"/>
      <c r="L888" s="36"/>
      <c r="M888" s="36"/>
      <c r="N888" s="36"/>
      <c r="O888" s="36"/>
      <c r="P888" s="36"/>
      <c r="Q888" s="36"/>
      <c r="R888" s="38"/>
      <c r="S888" s="36"/>
      <c r="T888" s="36"/>
      <c r="U888" s="36"/>
      <c r="V888" s="36"/>
      <c r="W888" s="36"/>
      <c r="X888" s="36"/>
      <c r="Y888" s="36"/>
      <c r="Z888" s="36"/>
      <c r="AA888" s="36"/>
    </row>
    <row r="889" spans="1:27" x14ac:dyDescent="0.25">
      <c r="A889" s="36"/>
      <c r="B889" s="36"/>
      <c r="C889" s="36"/>
      <c r="D889" s="36"/>
      <c r="E889" s="36"/>
      <c r="F889" s="36"/>
      <c r="G889" s="36"/>
      <c r="H889" s="36"/>
      <c r="I889" s="36"/>
      <c r="J889" s="36"/>
      <c r="K889" s="36"/>
      <c r="L889" s="36"/>
      <c r="M889" s="36"/>
      <c r="N889" s="36"/>
      <c r="O889" s="36"/>
      <c r="P889" s="36"/>
      <c r="Q889" s="36"/>
      <c r="R889" s="38"/>
      <c r="S889" s="36"/>
      <c r="T889" s="36"/>
      <c r="U889" s="36"/>
      <c r="V889" s="36"/>
      <c r="W889" s="36"/>
      <c r="X889" s="36"/>
      <c r="Y889" s="36"/>
      <c r="Z889" s="36"/>
      <c r="AA889" s="36"/>
    </row>
    <row r="890" spans="1:27" x14ac:dyDescent="0.25">
      <c r="A890" s="36"/>
      <c r="B890" s="36"/>
      <c r="C890" s="36"/>
      <c r="D890" s="36"/>
      <c r="E890" s="36"/>
      <c r="F890" s="36"/>
      <c r="G890" s="36"/>
      <c r="H890" s="36"/>
      <c r="I890" s="36"/>
      <c r="J890" s="36"/>
      <c r="K890" s="36"/>
      <c r="L890" s="36"/>
      <c r="M890" s="36"/>
      <c r="N890" s="36"/>
      <c r="O890" s="36"/>
      <c r="P890" s="36"/>
      <c r="Q890" s="36"/>
      <c r="R890" s="38"/>
      <c r="S890" s="36"/>
      <c r="T890" s="36"/>
      <c r="U890" s="36"/>
      <c r="V890" s="36"/>
      <c r="W890" s="36"/>
      <c r="X890" s="36"/>
      <c r="Y890" s="36"/>
      <c r="Z890" s="36"/>
      <c r="AA890" s="36"/>
    </row>
    <row r="891" spans="1:27" x14ac:dyDescent="0.25">
      <c r="A891" s="36"/>
      <c r="B891" s="36"/>
      <c r="C891" s="36"/>
      <c r="D891" s="36"/>
      <c r="E891" s="36"/>
      <c r="F891" s="36"/>
      <c r="G891" s="36"/>
      <c r="H891" s="36"/>
      <c r="I891" s="36"/>
      <c r="J891" s="36"/>
      <c r="K891" s="36"/>
      <c r="L891" s="36"/>
      <c r="M891" s="36"/>
      <c r="N891" s="36"/>
      <c r="O891" s="36"/>
      <c r="P891" s="36"/>
      <c r="Q891" s="36"/>
      <c r="R891" s="38"/>
      <c r="S891" s="36"/>
      <c r="T891" s="36"/>
      <c r="U891" s="36"/>
      <c r="V891" s="36"/>
      <c r="W891" s="36"/>
      <c r="X891" s="36"/>
      <c r="Y891" s="36"/>
      <c r="Z891" s="36"/>
      <c r="AA891" s="36"/>
    </row>
    <row r="892" spans="1:27" x14ac:dyDescent="0.25">
      <c r="A892" s="36"/>
      <c r="B892" s="36"/>
      <c r="C892" s="36"/>
      <c r="D892" s="36"/>
      <c r="E892" s="36"/>
      <c r="F892" s="36"/>
      <c r="G892" s="36"/>
      <c r="H892" s="36"/>
      <c r="I892" s="36"/>
      <c r="J892" s="36"/>
      <c r="K892" s="36"/>
      <c r="L892" s="36"/>
      <c r="M892" s="36"/>
      <c r="N892" s="36"/>
      <c r="O892" s="36"/>
      <c r="P892" s="36"/>
      <c r="Q892" s="36"/>
      <c r="R892" s="38"/>
      <c r="S892" s="36"/>
      <c r="T892" s="36"/>
      <c r="U892" s="36"/>
      <c r="V892" s="36"/>
      <c r="W892" s="36"/>
      <c r="X892" s="36"/>
      <c r="Y892" s="36"/>
      <c r="Z892" s="36"/>
      <c r="AA892" s="36"/>
    </row>
    <row r="893" spans="1:27" x14ac:dyDescent="0.25">
      <c r="A893" s="36"/>
      <c r="B893" s="36"/>
      <c r="C893" s="36"/>
      <c r="D893" s="36"/>
      <c r="E893" s="36"/>
      <c r="F893" s="36"/>
      <c r="G893" s="36"/>
      <c r="H893" s="36"/>
      <c r="I893" s="36"/>
      <c r="J893" s="36"/>
      <c r="K893" s="36"/>
      <c r="L893" s="36"/>
      <c r="M893" s="36"/>
      <c r="N893" s="36"/>
      <c r="O893" s="36"/>
      <c r="P893" s="36"/>
      <c r="Q893" s="36"/>
      <c r="R893" s="38"/>
      <c r="S893" s="36"/>
      <c r="T893" s="36"/>
      <c r="U893" s="36"/>
      <c r="V893" s="36"/>
      <c r="W893" s="36"/>
      <c r="X893" s="36"/>
      <c r="Y893" s="36"/>
      <c r="Z893" s="36"/>
      <c r="AA893" s="36"/>
    </row>
    <row r="894" spans="1:27" x14ac:dyDescent="0.25">
      <c r="A894" s="36"/>
      <c r="B894" s="36"/>
      <c r="C894" s="36"/>
      <c r="D894" s="36"/>
      <c r="E894" s="36"/>
      <c r="F894" s="36"/>
      <c r="G894" s="36"/>
      <c r="H894" s="36"/>
      <c r="I894" s="36"/>
      <c r="J894" s="36"/>
      <c r="K894" s="36"/>
      <c r="L894" s="36"/>
      <c r="M894" s="36"/>
      <c r="N894" s="36"/>
      <c r="O894" s="36"/>
      <c r="P894" s="36"/>
      <c r="Q894" s="36"/>
      <c r="R894" s="38"/>
      <c r="S894" s="36"/>
      <c r="T894" s="36"/>
      <c r="U894" s="36"/>
      <c r="V894" s="36"/>
      <c r="W894" s="36"/>
      <c r="X894" s="36"/>
      <c r="Y894" s="36"/>
      <c r="Z894" s="36"/>
      <c r="AA894" s="36"/>
    </row>
    <row r="895" spans="1:27" x14ac:dyDescent="0.25">
      <c r="A895" s="36"/>
      <c r="B895" s="36"/>
      <c r="C895" s="36"/>
      <c r="D895" s="36"/>
      <c r="E895" s="36"/>
      <c r="F895" s="36"/>
      <c r="G895" s="36"/>
      <c r="H895" s="36"/>
      <c r="I895" s="36"/>
      <c r="J895" s="36"/>
      <c r="K895" s="36"/>
      <c r="L895" s="36"/>
      <c r="M895" s="36"/>
      <c r="N895" s="36"/>
      <c r="O895" s="36"/>
      <c r="P895" s="36"/>
      <c r="Q895" s="36"/>
      <c r="R895" s="38"/>
      <c r="S895" s="36"/>
      <c r="T895" s="36"/>
      <c r="U895" s="36"/>
      <c r="V895" s="36"/>
      <c r="W895" s="36"/>
      <c r="X895" s="36"/>
      <c r="Y895" s="36"/>
      <c r="Z895" s="36"/>
      <c r="AA895" s="36"/>
    </row>
    <row r="896" spans="1:27" x14ac:dyDescent="0.25">
      <c r="A896" s="36"/>
      <c r="B896" s="36"/>
      <c r="C896" s="36"/>
      <c r="D896" s="36"/>
      <c r="E896" s="36"/>
      <c r="F896" s="36"/>
      <c r="G896" s="36"/>
      <c r="H896" s="36"/>
      <c r="I896" s="36"/>
      <c r="J896" s="36"/>
      <c r="K896" s="36"/>
      <c r="L896" s="36"/>
      <c r="M896" s="36"/>
      <c r="N896" s="36"/>
      <c r="O896" s="36"/>
      <c r="P896" s="36"/>
      <c r="Q896" s="36"/>
      <c r="R896" s="38"/>
      <c r="S896" s="36"/>
      <c r="T896" s="36"/>
      <c r="U896" s="36"/>
      <c r="V896" s="36"/>
      <c r="W896" s="36"/>
      <c r="X896" s="36"/>
      <c r="Y896" s="36"/>
      <c r="Z896" s="36"/>
      <c r="AA896" s="36"/>
    </row>
    <row r="897" spans="1:27" x14ac:dyDescent="0.25">
      <c r="A897" s="36"/>
      <c r="B897" s="36"/>
      <c r="C897" s="36"/>
      <c r="D897" s="36"/>
      <c r="E897" s="36"/>
      <c r="F897" s="36"/>
      <c r="G897" s="36"/>
      <c r="H897" s="36"/>
      <c r="I897" s="36"/>
      <c r="J897" s="36"/>
      <c r="K897" s="36"/>
      <c r="L897" s="36"/>
      <c r="M897" s="36"/>
      <c r="N897" s="36"/>
      <c r="O897" s="36"/>
      <c r="P897" s="36"/>
      <c r="Q897" s="36"/>
      <c r="R897" s="38"/>
      <c r="S897" s="36"/>
      <c r="T897" s="36"/>
      <c r="U897" s="36"/>
      <c r="V897" s="36"/>
      <c r="W897" s="36"/>
      <c r="X897" s="36"/>
      <c r="Y897" s="36"/>
      <c r="Z897" s="36"/>
      <c r="AA897" s="36"/>
    </row>
    <row r="898" spans="1:27" x14ac:dyDescent="0.25">
      <c r="A898" s="36"/>
      <c r="B898" s="36"/>
      <c r="C898" s="36"/>
      <c r="D898" s="36"/>
      <c r="E898" s="36"/>
      <c r="F898" s="36"/>
      <c r="G898" s="36"/>
      <c r="H898" s="36"/>
      <c r="I898" s="36"/>
      <c r="J898" s="36"/>
      <c r="K898" s="36"/>
      <c r="L898" s="36"/>
      <c r="M898" s="36"/>
      <c r="N898" s="36"/>
      <c r="O898" s="36"/>
      <c r="P898" s="36"/>
      <c r="Q898" s="36"/>
      <c r="R898" s="38"/>
      <c r="S898" s="36"/>
      <c r="T898" s="36"/>
      <c r="U898" s="36"/>
      <c r="V898" s="36"/>
      <c r="W898" s="36"/>
      <c r="X898" s="36"/>
      <c r="Y898" s="36"/>
      <c r="Z898" s="36"/>
      <c r="AA898" s="36"/>
    </row>
    <row r="899" spans="1:27" x14ac:dyDescent="0.25">
      <c r="A899" s="36"/>
      <c r="B899" s="36"/>
      <c r="C899" s="36"/>
      <c r="D899" s="36"/>
      <c r="E899" s="36"/>
      <c r="F899" s="36"/>
      <c r="G899" s="36"/>
      <c r="H899" s="36"/>
      <c r="I899" s="36"/>
      <c r="J899" s="36"/>
      <c r="K899" s="36"/>
      <c r="L899" s="36"/>
      <c r="M899" s="36"/>
      <c r="N899" s="36"/>
      <c r="O899" s="36"/>
      <c r="P899" s="36"/>
      <c r="Q899" s="36"/>
      <c r="R899" s="38"/>
      <c r="S899" s="36"/>
      <c r="T899" s="36"/>
      <c r="U899" s="36"/>
      <c r="V899" s="36"/>
      <c r="W899" s="36"/>
      <c r="X899" s="36"/>
      <c r="Y899" s="36"/>
      <c r="Z899" s="36"/>
      <c r="AA899" s="36"/>
    </row>
    <row r="900" spans="1:27" x14ac:dyDescent="0.25">
      <c r="A900" s="36"/>
      <c r="B900" s="36"/>
      <c r="C900" s="36"/>
      <c r="D900" s="36"/>
      <c r="E900" s="36"/>
      <c r="F900" s="36"/>
      <c r="G900" s="36"/>
      <c r="H900" s="36"/>
      <c r="I900" s="36"/>
      <c r="J900" s="36"/>
      <c r="K900" s="36"/>
      <c r="L900" s="36"/>
      <c r="M900" s="36"/>
      <c r="N900" s="36"/>
      <c r="O900" s="36"/>
      <c r="P900" s="36"/>
      <c r="Q900" s="36"/>
      <c r="R900" s="38"/>
      <c r="S900" s="36"/>
      <c r="T900" s="36"/>
      <c r="U900" s="36"/>
      <c r="V900" s="36"/>
      <c r="W900" s="36"/>
      <c r="X900" s="36"/>
      <c r="Y900" s="36"/>
      <c r="Z900" s="36"/>
      <c r="AA900" s="36"/>
    </row>
    <row r="901" spans="1:27" x14ac:dyDescent="0.25">
      <c r="A901" s="36"/>
      <c r="B901" s="36"/>
      <c r="C901" s="36"/>
      <c r="D901" s="36"/>
      <c r="E901" s="36"/>
      <c r="F901" s="36"/>
      <c r="G901" s="36"/>
      <c r="H901" s="36"/>
      <c r="I901" s="36"/>
      <c r="J901" s="36"/>
      <c r="K901" s="36"/>
      <c r="L901" s="36"/>
      <c r="M901" s="36"/>
      <c r="N901" s="36"/>
      <c r="O901" s="36"/>
      <c r="P901" s="36"/>
      <c r="Q901" s="36"/>
      <c r="R901" s="38"/>
      <c r="S901" s="36"/>
      <c r="T901" s="36"/>
      <c r="U901" s="36"/>
      <c r="V901" s="36"/>
      <c r="W901" s="36"/>
      <c r="X901" s="36"/>
      <c r="Y901" s="36"/>
      <c r="Z901" s="36"/>
      <c r="AA901" s="36"/>
    </row>
    <row r="902" spans="1:27" x14ac:dyDescent="0.25">
      <c r="A902" s="36"/>
      <c r="B902" s="36"/>
      <c r="C902" s="36"/>
      <c r="D902" s="36"/>
      <c r="E902" s="36"/>
      <c r="F902" s="36"/>
      <c r="G902" s="36"/>
      <c r="H902" s="36"/>
      <c r="I902" s="36"/>
      <c r="J902" s="36"/>
      <c r="K902" s="36"/>
      <c r="L902" s="36"/>
      <c r="M902" s="36"/>
      <c r="N902" s="36"/>
      <c r="O902" s="36"/>
      <c r="P902" s="36"/>
      <c r="Q902" s="36"/>
      <c r="R902" s="38"/>
      <c r="S902" s="36"/>
      <c r="T902" s="36"/>
      <c r="U902" s="36"/>
      <c r="V902" s="36"/>
      <c r="W902" s="36"/>
      <c r="X902" s="36"/>
      <c r="Y902" s="36"/>
      <c r="Z902" s="36"/>
      <c r="AA902" s="36"/>
    </row>
    <row r="903" spans="1:27" x14ac:dyDescent="0.25">
      <c r="A903" s="36"/>
      <c r="B903" s="36"/>
      <c r="C903" s="36"/>
      <c r="D903" s="36"/>
      <c r="E903" s="36"/>
      <c r="F903" s="36"/>
      <c r="G903" s="36"/>
      <c r="H903" s="36"/>
      <c r="I903" s="36"/>
      <c r="J903" s="36"/>
      <c r="K903" s="36"/>
      <c r="L903" s="36"/>
      <c r="M903" s="36"/>
      <c r="N903" s="36"/>
      <c r="O903" s="36"/>
      <c r="P903" s="36"/>
      <c r="Q903" s="36"/>
      <c r="R903" s="38"/>
      <c r="S903" s="36"/>
      <c r="T903" s="36"/>
      <c r="U903" s="36"/>
      <c r="V903" s="36"/>
      <c r="W903" s="36"/>
      <c r="X903" s="36"/>
      <c r="Y903" s="36"/>
      <c r="Z903" s="36"/>
      <c r="AA903" s="36"/>
    </row>
    <row r="904" spans="1:27" x14ac:dyDescent="0.25">
      <c r="A904" s="36"/>
      <c r="B904" s="36"/>
      <c r="C904" s="36"/>
      <c r="D904" s="36"/>
      <c r="E904" s="36"/>
      <c r="F904" s="36"/>
      <c r="G904" s="36"/>
      <c r="H904" s="36"/>
      <c r="I904" s="36"/>
      <c r="J904" s="36"/>
      <c r="K904" s="36"/>
      <c r="L904" s="36"/>
      <c r="M904" s="36"/>
      <c r="N904" s="36"/>
      <c r="O904" s="36"/>
      <c r="P904" s="36"/>
      <c r="Q904" s="36"/>
      <c r="R904" s="38"/>
      <c r="S904" s="36"/>
      <c r="T904" s="36"/>
      <c r="U904" s="36"/>
      <c r="V904" s="36"/>
      <c r="W904" s="36"/>
      <c r="X904" s="36"/>
      <c r="Y904" s="36"/>
      <c r="Z904" s="36"/>
      <c r="AA904" s="36"/>
    </row>
    <row r="905" spans="1:27" x14ac:dyDescent="0.25">
      <c r="A905" s="36"/>
      <c r="B905" s="36"/>
      <c r="C905" s="36"/>
      <c r="D905" s="36"/>
      <c r="E905" s="36"/>
      <c r="F905" s="36"/>
      <c r="G905" s="36"/>
      <c r="H905" s="36"/>
      <c r="I905" s="36"/>
      <c r="J905" s="36"/>
      <c r="K905" s="36"/>
      <c r="L905" s="36"/>
      <c r="M905" s="36"/>
      <c r="N905" s="36"/>
      <c r="O905" s="36"/>
      <c r="P905" s="36"/>
      <c r="Q905" s="36"/>
      <c r="R905" s="38"/>
      <c r="S905" s="36"/>
      <c r="T905" s="36"/>
      <c r="U905" s="36"/>
      <c r="V905" s="36"/>
      <c r="W905" s="36"/>
      <c r="X905" s="36"/>
      <c r="Y905" s="36"/>
      <c r="Z905" s="36"/>
      <c r="AA905" s="36"/>
    </row>
    <row r="906" spans="1:27" x14ac:dyDescent="0.25">
      <c r="A906" s="36"/>
      <c r="B906" s="36"/>
      <c r="C906" s="36"/>
      <c r="D906" s="36"/>
      <c r="E906" s="36"/>
      <c r="F906" s="36"/>
      <c r="G906" s="36"/>
      <c r="H906" s="36"/>
      <c r="I906" s="36"/>
      <c r="J906" s="36"/>
      <c r="K906" s="36"/>
      <c r="L906" s="36"/>
      <c r="M906" s="36"/>
      <c r="N906" s="36"/>
      <c r="O906" s="36"/>
      <c r="P906" s="36"/>
      <c r="Q906" s="36"/>
      <c r="R906" s="38"/>
      <c r="S906" s="36"/>
      <c r="T906" s="36"/>
      <c r="U906" s="36"/>
      <c r="V906" s="36"/>
      <c r="W906" s="36"/>
      <c r="X906" s="36"/>
      <c r="Y906" s="36"/>
      <c r="Z906" s="36"/>
      <c r="AA906" s="36"/>
    </row>
    <row r="907" spans="1:27" x14ac:dyDescent="0.25">
      <c r="A907" s="36"/>
      <c r="B907" s="36"/>
      <c r="C907" s="36"/>
      <c r="D907" s="36"/>
      <c r="E907" s="36"/>
      <c r="F907" s="36"/>
      <c r="G907" s="36"/>
      <c r="H907" s="36"/>
      <c r="I907" s="36"/>
      <c r="J907" s="36"/>
      <c r="K907" s="36"/>
      <c r="L907" s="36"/>
      <c r="M907" s="36"/>
      <c r="N907" s="36"/>
      <c r="O907" s="36"/>
      <c r="P907" s="36"/>
      <c r="Q907" s="36"/>
      <c r="R907" s="38"/>
      <c r="S907" s="36"/>
      <c r="T907" s="36"/>
      <c r="U907" s="36"/>
      <c r="V907" s="36"/>
      <c r="W907" s="36"/>
      <c r="X907" s="36"/>
      <c r="Y907" s="36"/>
      <c r="Z907" s="36"/>
      <c r="AA907" s="36"/>
    </row>
    <row r="908" spans="1:27" x14ac:dyDescent="0.25">
      <c r="A908" s="36"/>
      <c r="B908" s="36"/>
      <c r="C908" s="36"/>
      <c r="D908" s="36"/>
      <c r="E908" s="36"/>
      <c r="F908" s="36"/>
      <c r="G908" s="36"/>
      <c r="H908" s="36"/>
      <c r="I908" s="36"/>
      <c r="J908" s="36"/>
      <c r="K908" s="36"/>
      <c r="L908" s="36"/>
      <c r="M908" s="36"/>
      <c r="N908" s="36"/>
      <c r="O908" s="36"/>
      <c r="P908" s="36"/>
      <c r="Q908" s="36"/>
      <c r="R908" s="38"/>
      <c r="S908" s="36"/>
      <c r="T908" s="36"/>
      <c r="U908" s="36"/>
      <c r="V908" s="36"/>
      <c r="W908" s="36"/>
      <c r="X908" s="36"/>
      <c r="Y908" s="36"/>
      <c r="Z908" s="36"/>
      <c r="AA908" s="36"/>
    </row>
    <row r="909" spans="1:27" x14ac:dyDescent="0.25">
      <c r="A909" s="36"/>
      <c r="B909" s="36"/>
      <c r="C909" s="36"/>
      <c r="D909" s="36"/>
      <c r="E909" s="36"/>
      <c r="F909" s="36"/>
      <c r="G909" s="36"/>
      <c r="H909" s="36"/>
      <c r="I909" s="36"/>
      <c r="J909" s="36"/>
      <c r="K909" s="36"/>
      <c r="L909" s="36"/>
      <c r="M909" s="36"/>
      <c r="N909" s="36"/>
      <c r="O909" s="36"/>
      <c r="P909" s="36"/>
      <c r="Q909" s="36"/>
      <c r="R909" s="38"/>
      <c r="S909" s="36"/>
      <c r="T909" s="36"/>
      <c r="U909" s="36"/>
      <c r="V909" s="36"/>
      <c r="W909" s="36"/>
      <c r="X909" s="36"/>
      <c r="Y909" s="36"/>
      <c r="Z909" s="36"/>
      <c r="AA909" s="36"/>
    </row>
    <row r="910" spans="1:27" x14ac:dyDescent="0.25">
      <c r="A910" s="36"/>
      <c r="B910" s="36"/>
      <c r="C910" s="36"/>
      <c r="D910" s="36"/>
      <c r="E910" s="36"/>
      <c r="F910" s="36"/>
      <c r="G910" s="36"/>
      <c r="H910" s="36"/>
      <c r="I910" s="36"/>
      <c r="J910" s="36"/>
      <c r="K910" s="36"/>
      <c r="L910" s="36"/>
      <c r="M910" s="36"/>
      <c r="N910" s="36"/>
      <c r="O910" s="36"/>
      <c r="P910" s="36"/>
      <c r="Q910" s="36"/>
      <c r="R910" s="38"/>
      <c r="S910" s="36"/>
      <c r="T910" s="36"/>
      <c r="U910" s="36"/>
      <c r="V910" s="36"/>
      <c r="W910" s="36"/>
      <c r="X910" s="36"/>
      <c r="Y910" s="36"/>
      <c r="Z910" s="36"/>
      <c r="AA910" s="36"/>
    </row>
    <row r="911" spans="1:27" x14ac:dyDescent="0.25">
      <c r="A911" s="36"/>
      <c r="B911" s="36"/>
      <c r="C911" s="36"/>
      <c r="D911" s="36"/>
      <c r="E911" s="36"/>
      <c r="F911" s="36"/>
      <c r="G911" s="36"/>
      <c r="H911" s="36"/>
      <c r="I911" s="36"/>
      <c r="J911" s="36"/>
      <c r="K911" s="36"/>
      <c r="L911" s="36"/>
      <c r="M911" s="36"/>
      <c r="N911" s="36"/>
      <c r="O911" s="36"/>
      <c r="P911" s="36"/>
      <c r="Q911" s="36"/>
      <c r="R911" s="38"/>
      <c r="S911" s="36"/>
      <c r="T911" s="36"/>
      <c r="U911" s="36"/>
      <c r="V911" s="36"/>
      <c r="W911" s="36"/>
      <c r="X911" s="36"/>
      <c r="Y911" s="36"/>
      <c r="Z911" s="36"/>
      <c r="AA911" s="36"/>
    </row>
    <row r="912" spans="1:27" x14ac:dyDescent="0.25">
      <c r="A912" s="36"/>
      <c r="B912" s="36"/>
      <c r="C912" s="36"/>
      <c r="D912" s="36"/>
      <c r="E912" s="36"/>
      <c r="F912" s="36"/>
      <c r="G912" s="36"/>
      <c r="H912" s="36"/>
      <c r="I912" s="36"/>
      <c r="J912" s="36"/>
      <c r="K912" s="36"/>
      <c r="L912" s="36"/>
      <c r="M912" s="36"/>
      <c r="N912" s="36"/>
      <c r="O912" s="36"/>
      <c r="P912" s="36"/>
      <c r="Q912" s="36"/>
      <c r="R912" s="38"/>
      <c r="S912" s="36"/>
      <c r="T912" s="36"/>
      <c r="U912" s="36"/>
      <c r="V912" s="36"/>
      <c r="W912" s="36"/>
      <c r="X912" s="36"/>
      <c r="Y912" s="36"/>
      <c r="Z912" s="36"/>
      <c r="AA912" s="36"/>
    </row>
    <row r="913" spans="1:27" x14ac:dyDescent="0.25">
      <c r="A913" s="36"/>
      <c r="B913" s="36"/>
      <c r="C913" s="36"/>
      <c r="D913" s="36"/>
      <c r="E913" s="36"/>
      <c r="F913" s="36"/>
      <c r="G913" s="36"/>
      <c r="H913" s="36"/>
      <c r="I913" s="36"/>
      <c r="J913" s="36"/>
      <c r="K913" s="36"/>
      <c r="L913" s="36"/>
      <c r="M913" s="36"/>
      <c r="N913" s="36"/>
      <c r="O913" s="36"/>
      <c r="P913" s="36"/>
      <c r="Q913" s="36"/>
      <c r="R913" s="38"/>
      <c r="S913" s="36"/>
      <c r="T913" s="36"/>
      <c r="U913" s="36"/>
      <c r="V913" s="36"/>
      <c r="W913" s="36"/>
      <c r="X913" s="36"/>
      <c r="Y913" s="36"/>
      <c r="Z913" s="36"/>
      <c r="AA913" s="36"/>
    </row>
    <row r="914" spans="1:27" x14ac:dyDescent="0.25">
      <c r="A914" s="36"/>
      <c r="B914" s="36"/>
      <c r="C914" s="36"/>
      <c r="D914" s="36"/>
      <c r="E914" s="36"/>
      <c r="F914" s="36"/>
      <c r="G914" s="36"/>
      <c r="H914" s="36"/>
      <c r="I914" s="36"/>
      <c r="J914" s="36"/>
      <c r="K914" s="36"/>
      <c r="L914" s="36"/>
      <c r="M914" s="36"/>
      <c r="N914" s="36"/>
      <c r="O914" s="36"/>
      <c r="P914" s="36"/>
      <c r="Q914" s="36"/>
      <c r="R914" s="38"/>
      <c r="S914" s="36"/>
      <c r="T914" s="36"/>
      <c r="U914" s="36"/>
      <c r="V914" s="36"/>
      <c r="W914" s="36"/>
      <c r="X914" s="36"/>
      <c r="Y914" s="36"/>
      <c r="Z914" s="36"/>
      <c r="AA914" s="36"/>
    </row>
    <row r="915" spans="1:27" x14ac:dyDescent="0.25">
      <c r="A915" s="36"/>
      <c r="B915" s="36"/>
      <c r="C915" s="36"/>
      <c r="D915" s="36"/>
      <c r="E915" s="36"/>
      <c r="F915" s="36"/>
      <c r="G915" s="36"/>
      <c r="H915" s="36"/>
      <c r="I915" s="36"/>
      <c r="J915" s="36"/>
      <c r="K915" s="36"/>
      <c r="L915" s="36"/>
      <c r="M915" s="36"/>
      <c r="N915" s="36"/>
      <c r="O915" s="36"/>
      <c r="P915" s="36"/>
      <c r="Q915" s="36"/>
      <c r="R915" s="38"/>
      <c r="S915" s="36"/>
      <c r="T915" s="36"/>
      <c r="U915" s="36"/>
      <c r="V915" s="36"/>
      <c r="W915" s="36"/>
      <c r="X915" s="36"/>
      <c r="Y915" s="36"/>
      <c r="Z915" s="36"/>
      <c r="AA915" s="36"/>
    </row>
    <row r="916" spans="1:27" x14ac:dyDescent="0.25">
      <c r="A916" s="36"/>
      <c r="B916" s="36"/>
      <c r="C916" s="36"/>
      <c r="D916" s="36"/>
      <c r="E916" s="36"/>
      <c r="F916" s="36"/>
      <c r="G916" s="36"/>
      <c r="H916" s="36"/>
      <c r="I916" s="36"/>
      <c r="J916" s="36"/>
      <c r="K916" s="36"/>
      <c r="L916" s="36"/>
      <c r="M916" s="36"/>
      <c r="N916" s="36"/>
      <c r="O916" s="36"/>
      <c r="P916" s="36"/>
      <c r="Q916" s="36"/>
      <c r="R916" s="38"/>
      <c r="S916" s="36"/>
      <c r="T916" s="36"/>
      <c r="U916" s="36"/>
      <c r="V916" s="36"/>
      <c r="W916" s="36"/>
      <c r="X916" s="36"/>
      <c r="Y916" s="36"/>
      <c r="Z916" s="36"/>
      <c r="AA916" s="36"/>
    </row>
    <row r="917" spans="1:27" x14ac:dyDescent="0.25">
      <c r="A917" s="36"/>
      <c r="B917" s="36"/>
      <c r="C917" s="36"/>
      <c r="D917" s="36"/>
      <c r="E917" s="36"/>
      <c r="F917" s="36"/>
      <c r="G917" s="36"/>
      <c r="H917" s="36"/>
      <c r="I917" s="36"/>
      <c r="J917" s="36"/>
      <c r="K917" s="36"/>
      <c r="L917" s="36"/>
      <c r="M917" s="36"/>
      <c r="N917" s="36"/>
      <c r="O917" s="36"/>
      <c r="P917" s="36"/>
      <c r="Q917" s="36"/>
      <c r="R917" s="38"/>
      <c r="S917" s="36"/>
      <c r="T917" s="36"/>
      <c r="U917" s="36"/>
      <c r="V917" s="36"/>
      <c r="W917" s="36"/>
      <c r="X917" s="36"/>
      <c r="Y917" s="36"/>
      <c r="Z917" s="36"/>
      <c r="AA917" s="36"/>
    </row>
    <row r="918" spans="1:27" x14ac:dyDescent="0.25">
      <c r="A918" s="36"/>
      <c r="B918" s="36"/>
      <c r="C918" s="36"/>
      <c r="D918" s="36"/>
      <c r="E918" s="36"/>
      <c r="F918" s="36"/>
      <c r="G918" s="36"/>
      <c r="H918" s="36"/>
      <c r="I918" s="36"/>
      <c r="J918" s="36"/>
      <c r="K918" s="36"/>
      <c r="L918" s="36"/>
      <c r="M918" s="36"/>
      <c r="N918" s="36"/>
      <c r="O918" s="36"/>
      <c r="P918" s="36"/>
      <c r="Q918" s="36"/>
      <c r="R918" s="38"/>
      <c r="S918" s="36"/>
      <c r="T918" s="36"/>
      <c r="U918" s="36"/>
      <c r="V918" s="36"/>
      <c r="W918" s="36"/>
      <c r="X918" s="36"/>
      <c r="Y918" s="36"/>
      <c r="Z918" s="36"/>
      <c r="AA918" s="36"/>
    </row>
    <row r="919" spans="1:27" x14ac:dyDescent="0.25">
      <c r="A919" s="36"/>
      <c r="B919" s="36"/>
      <c r="C919" s="36"/>
      <c r="D919" s="36"/>
      <c r="E919" s="36"/>
      <c r="F919" s="36"/>
      <c r="G919" s="36"/>
      <c r="H919" s="36"/>
      <c r="I919" s="36"/>
      <c r="J919" s="36"/>
      <c r="K919" s="36"/>
      <c r="L919" s="36"/>
      <c r="M919" s="36"/>
      <c r="N919" s="36"/>
      <c r="O919" s="36"/>
      <c r="P919" s="36"/>
      <c r="Q919" s="36"/>
      <c r="R919" s="38"/>
      <c r="S919" s="36"/>
      <c r="T919" s="36"/>
      <c r="U919" s="36"/>
      <c r="V919" s="36"/>
      <c r="W919" s="36"/>
      <c r="X919" s="36"/>
      <c r="Y919" s="36"/>
      <c r="Z919" s="36"/>
      <c r="AA919" s="36"/>
    </row>
    <row r="920" spans="1:27" x14ac:dyDescent="0.25">
      <c r="A920" s="36"/>
      <c r="B920" s="36"/>
      <c r="C920" s="36"/>
      <c r="D920" s="36"/>
      <c r="E920" s="36"/>
      <c r="F920" s="36"/>
      <c r="G920" s="36"/>
      <c r="H920" s="36"/>
      <c r="I920" s="36"/>
      <c r="J920" s="36"/>
      <c r="K920" s="36"/>
      <c r="L920" s="36"/>
      <c r="M920" s="36"/>
      <c r="N920" s="36"/>
      <c r="O920" s="36"/>
      <c r="P920" s="36"/>
      <c r="Q920" s="36"/>
      <c r="R920" s="38"/>
      <c r="S920" s="36"/>
      <c r="T920" s="36"/>
      <c r="U920" s="36"/>
      <c r="V920" s="36"/>
      <c r="W920" s="36"/>
      <c r="X920" s="36"/>
      <c r="Y920" s="36"/>
      <c r="Z920" s="36"/>
      <c r="AA920" s="36"/>
    </row>
    <row r="921" spans="1:27" x14ac:dyDescent="0.25">
      <c r="A921" s="36"/>
      <c r="B921" s="36"/>
      <c r="C921" s="36"/>
      <c r="D921" s="36"/>
      <c r="E921" s="36"/>
      <c r="F921" s="36"/>
      <c r="G921" s="36"/>
      <c r="H921" s="36"/>
      <c r="I921" s="36"/>
      <c r="J921" s="36"/>
      <c r="K921" s="36"/>
      <c r="L921" s="36"/>
      <c r="M921" s="36"/>
      <c r="N921" s="36"/>
      <c r="O921" s="36"/>
      <c r="P921" s="36"/>
      <c r="Q921" s="36"/>
      <c r="R921" s="38"/>
      <c r="S921" s="36"/>
      <c r="T921" s="36"/>
      <c r="U921" s="36"/>
      <c r="V921" s="36"/>
      <c r="W921" s="36"/>
      <c r="X921" s="36"/>
      <c r="Y921" s="36"/>
      <c r="Z921" s="36"/>
      <c r="AA921" s="36"/>
    </row>
    <row r="922" spans="1:27" x14ac:dyDescent="0.25">
      <c r="A922" s="36"/>
      <c r="B922" s="36"/>
      <c r="C922" s="36"/>
      <c r="D922" s="36"/>
      <c r="E922" s="36"/>
      <c r="F922" s="36"/>
      <c r="G922" s="36"/>
      <c r="H922" s="36"/>
      <c r="I922" s="36"/>
      <c r="J922" s="36"/>
      <c r="K922" s="36"/>
      <c r="L922" s="36"/>
      <c r="M922" s="36"/>
      <c r="N922" s="36"/>
      <c r="O922" s="36"/>
      <c r="P922" s="36"/>
      <c r="Q922" s="36"/>
      <c r="R922" s="38"/>
      <c r="S922" s="36"/>
      <c r="T922" s="36"/>
      <c r="U922" s="36"/>
      <c r="V922" s="36"/>
      <c r="W922" s="36"/>
      <c r="X922" s="36"/>
      <c r="Y922" s="36"/>
      <c r="Z922" s="36"/>
      <c r="AA922" s="36"/>
    </row>
    <row r="923" spans="1:27" x14ac:dyDescent="0.25">
      <c r="A923" s="36"/>
      <c r="B923" s="36"/>
      <c r="C923" s="36"/>
      <c r="D923" s="36"/>
      <c r="E923" s="36"/>
      <c r="F923" s="36"/>
      <c r="G923" s="36"/>
      <c r="H923" s="36"/>
      <c r="I923" s="36"/>
      <c r="J923" s="36"/>
      <c r="K923" s="36"/>
      <c r="L923" s="36"/>
      <c r="M923" s="36"/>
      <c r="N923" s="36"/>
      <c r="O923" s="36"/>
      <c r="P923" s="36"/>
      <c r="Q923" s="36"/>
      <c r="R923" s="38"/>
      <c r="S923" s="36"/>
      <c r="T923" s="36"/>
      <c r="U923" s="36"/>
      <c r="V923" s="36"/>
      <c r="W923" s="36"/>
      <c r="X923" s="36"/>
      <c r="Y923" s="36"/>
      <c r="Z923" s="36"/>
      <c r="AA923" s="36"/>
    </row>
    <row r="924" spans="1:27" x14ac:dyDescent="0.25">
      <c r="A924" s="36"/>
      <c r="B924" s="36"/>
      <c r="C924" s="36"/>
      <c r="D924" s="36"/>
      <c r="E924" s="36"/>
      <c r="F924" s="36"/>
      <c r="G924" s="36"/>
      <c r="H924" s="36"/>
      <c r="I924" s="36"/>
      <c r="J924" s="36"/>
      <c r="K924" s="36"/>
      <c r="L924" s="36"/>
      <c r="M924" s="36"/>
      <c r="N924" s="36"/>
      <c r="O924" s="36"/>
      <c r="P924" s="36"/>
      <c r="Q924" s="36"/>
      <c r="R924" s="38"/>
      <c r="S924" s="36"/>
      <c r="T924" s="36"/>
      <c r="U924" s="36"/>
      <c r="V924" s="36"/>
      <c r="W924" s="36"/>
      <c r="X924" s="36"/>
      <c r="Y924" s="36"/>
      <c r="Z924" s="36"/>
      <c r="AA924" s="36"/>
    </row>
    <row r="925" spans="1:27" x14ac:dyDescent="0.25">
      <c r="A925" s="36"/>
      <c r="B925" s="36"/>
      <c r="C925" s="36"/>
      <c r="D925" s="36"/>
      <c r="E925" s="36"/>
      <c r="F925" s="36"/>
      <c r="G925" s="36"/>
      <c r="H925" s="36"/>
      <c r="I925" s="36"/>
      <c r="J925" s="36"/>
      <c r="K925" s="36"/>
      <c r="L925" s="36"/>
      <c r="M925" s="36"/>
      <c r="N925" s="36"/>
      <c r="O925" s="36"/>
      <c r="P925" s="36"/>
      <c r="Q925" s="36"/>
      <c r="R925" s="38"/>
      <c r="S925" s="36"/>
      <c r="T925" s="36"/>
      <c r="U925" s="36"/>
      <c r="V925" s="36"/>
      <c r="W925" s="36"/>
      <c r="X925" s="36"/>
      <c r="Y925" s="36"/>
      <c r="Z925" s="36"/>
      <c r="AA925" s="36"/>
    </row>
    <row r="926" spans="1:27" x14ac:dyDescent="0.25">
      <c r="A926" s="36"/>
      <c r="B926" s="36"/>
      <c r="C926" s="36"/>
      <c r="D926" s="36"/>
      <c r="E926" s="36"/>
      <c r="F926" s="36"/>
      <c r="G926" s="36"/>
      <c r="H926" s="36"/>
      <c r="I926" s="36"/>
      <c r="J926" s="36"/>
      <c r="K926" s="36"/>
      <c r="L926" s="36"/>
      <c r="M926" s="36"/>
      <c r="N926" s="36"/>
      <c r="O926" s="36"/>
      <c r="P926" s="36"/>
      <c r="Q926" s="36"/>
      <c r="R926" s="38"/>
      <c r="S926" s="36"/>
      <c r="T926" s="36"/>
      <c r="U926" s="36"/>
      <c r="V926" s="36"/>
      <c r="W926" s="36"/>
      <c r="X926" s="36"/>
      <c r="Y926" s="36"/>
      <c r="Z926" s="36"/>
      <c r="AA926" s="36"/>
    </row>
    <row r="927" spans="1:27" x14ac:dyDescent="0.25">
      <c r="A927" s="36"/>
      <c r="B927" s="36"/>
      <c r="C927" s="36"/>
      <c r="D927" s="36"/>
      <c r="E927" s="36"/>
      <c r="F927" s="36"/>
      <c r="G927" s="36"/>
      <c r="H927" s="36"/>
      <c r="I927" s="36"/>
      <c r="J927" s="36"/>
      <c r="K927" s="36"/>
      <c r="L927" s="36"/>
      <c r="M927" s="36"/>
      <c r="N927" s="36"/>
      <c r="O927" s="36"/>
      <c r="P927" s="36"/>
      <c r="Q927" s="36"/>
      <c r="R927" s="38"/>
      <c r="S927" s="36"/>
      <c r="T927" s="36"/>
      <c r="U927" s="36"/>
      <c r="V927" s="36"/>
      <c r="W927" s="36"/>
      <c r="X927" s="36"/>
      <c r="Y927" s="36"/>
      <c r="Z927" s="36"/>
      <c r="AA927" s="36"/>
    </row>
    <row r="928" spans="1:27" x14ac:dyDescent="0.25">
      <c r="A928" s="36"/>
      <c r="B928" s="36"/>
      <c r="C928" s="36"/>
      <c r="D928" s="36"/>
      <c r="E928" s="36"/>
      <c r="F928" s="36"/>
      <c r="G928" s="36"/>
      <c r="H928" s="36"/>
      <c r="I928" s="36"/>
      <c r="J928" s="36"/>
      <c r="K928" s="36"/>
      <c r="L928" s="36"/>
      <c r="M928" s="36"/>
      <c r="N928" s="36"/>
      <c r="O928" s="36"/>
      <c r="P928" s="36"/>
      <c r="Q928" s="36"/>
      <c r="R928" s="38"/>
      <c r="S928" s="36"/>
      <c r="T928" s="36"/>
      <c r="U928" s="36"/>
      <c r="V928" s="36"/>
      <c r="W928" s="36"/>
      <c r="X928" s="36"/>
      <c r="Y928" s="36"/>
      <c r="Z928" s="36"/>
      <c r="AA928" s="36"/>
    </row>
    <row r="929" spans="1:27" x14ac:dyDescent="0.25">
      <c r="A929" s="36"/>
      <c r="B929" s="36"/>
      <c r="C929" s="36"/>
      <c r="D929" s="36"/>
      <c r="E929" s="36"/>
      <c r="F929" s="36"/>
      <c r="G929" s="36"/>
      <c r="H929" s="36"/>
      <c r="I929" s="36"/>
      <c r="J929" s="36"/>
      <c r="K929" s="36"/>
      <c r="L929" s="36"/>
      <c r="M929" s="36"/>
      <c r="N929" s="36"/>
      <c r="O929" s="36"/>
      <c r="P929" s="36"/>
      <c r="Q929" s="36"/>
      <c r="R929" s="38"/>
      <c r="S929" s="36"/>
      <c r="T929" s="36"/>
      <c r="U929" s="36"/>
      <c r="V929" s="36"/>
      <c r="W929" s="36"/>
      <c r="X929" s="36"/>
      <c r="Y929" s="36"/>
      <c r="Z929" s="36"/>
      <c r="AA929" s="36"/>
    </row>
    <row r="930" spans="1:27" x14ac:dyDescent="0.25">
      <c r="A930" s="36"/>
      <c r="B930" s="36"/>
      <c r="C930" s="36"/>
      <c r="D930" s="36"/>
      <c r="E930" s="36"/>
      <c r="F930" s="36"/>
      <c r="G930" s="36"/>
      <c r="H930" s="36"/>
      <c r="I930" s="36"/>
      <c r="J930" s="36"/>
      <c r="K930" s="36"/>
      <c r="L930" s="36"/>
      <c r="M930" s="36"/>
      <c r="N930" s="36"/>
      <c r="O930" s="36"/>
      <c r="P930" s="36"/>
      <c r="Q930" s="36"/>
      <c r="R930" s="38"/>
      <c r="S930" s="36"/>
      <c r="T930" s="36"/>
      <c r="U930" s="36"/>
      <c r="V930" s="36"/>
      <c r="W930" s="36"/>
      <c r="X930" s="36"/>
      <c r="Y930" s="36"/>
      <c r="Z930" s="36"/>
      <c r="AA930" s="36"/>
    </row>
    <row r="931" spans="1:27" x14ac:dyDescent="0.25">
      <c r="A931" s="36"/>
      <c r="B931" s="36"/>
      <c r="C931" s="36"/>
      <c r="D931" s="36"/>
      <c r="E931" s="36"/>
      <c r="F931" s="36"/>
      <c r="G931" s="36"/>
      <c r="H931" s="36"/>
      <c r="I931" s="36"/>
      <c r="J931" s="36"/>
      <c r="K931" s="36"/>
      <c r="L931" s="36"/>
      <c r="M931" s="36"/>
      <c r="N931" s="36"/>
      <c r="O931" s="36"/>
      <c r="P931" s="36"/>
      <c r="Q931" s="36"/>
      <c r="R931" s="38"/>
      <c r="S931" s="36"/>
      <c r="T931" s="36"/>
      <c r="U931" s="36"/>
      <c r="V931" s="36"/>
      <c r="W931" s="36"/>
      <c r="X931" s="36"/>
      <c r="Y931" s="36"/>
      <c r="Z931" s="36"/>
      <c r="AA931" s="36"/>
    </row>
    <row r="932" spans="1:27" x14ac:dyDescent="0.25">
      <c r="A932" s="36"/>
      <c r="B932" s="36"/>
      <c r="C932" s="36"/>
      <c r="D932" s="36"/>
      <c r="E932" s="36"/>
      <c r="F932" s="36"/>
      <c r="G932" s="36"/>
      <c r="H932" s="36"/>
      <c r="I932" s="36"/>
      <c r="J932" s="36"/>
      <c r="K932" s="36"/>
      <c r="L932" s="36"/>
      <c r="M932" s="36"/>
      <c r="N932" s="36"/>
      <c r="O932" s="36"/>
      <c r="P932" s="36"/>
      <c r="Q932" s="36"/>
      <c r="R932" s="38"/>
      <c r="S932" s="36"/>
      <c r="T932" s="36"/>
      <c r="U932" s="36"/>
      <c r="V932" s="36"/>
      <c r="W932" s="36"/>
      <c r="X932" s="36"/>
      <c r="Y932" s="36"/>
      <c r="Z932" s="36"/>
      <c r="AA932" s="36"/>
    </row>
    <row r="933" spans="1:27" x14ac:dyDescent="0.25">
      <c r="A933" s="36"/>
      <c r="B933" s="36"/>
      <c r="C933" s="36"/>
      <c r="D933" s="36"/>
      <c r="E933" s="36"/>
      <c r="F933" s="36"/>
      <c r="G933" s="36"/>
      <c r="H933" s="36"/>
      <c r="I933" s="36"/>
      <c r="J933" s="36"/>
      <c r="K933" s="36"/>
      <c r="L933" s="36"/>
      <c r="M933" s="36"/>
      <c r="N933" s="36"/>
      <c r="O933" s="36"/>
      <c r="P933" s="36"/>
      <c r="Q933" s="36"/>
      <c r="R933" s="38"/>
      <c r="S933" s="36"/>
      <c r="T933" s="36"/>
      <c r="U933" s="36"/>
      <c r="V933" s="36"/>
      <c r="W933" s="36"/>
      <c r="X933" s="36"/>
      <c r="Y933" s="36"/>
      <c r="Z933" s="36"/>
      <c r="AA933" s="36"/>
    </row>
    <row r="934" spans="1:27" x14ac:dyDescent="0.25">
      <c r="A934" s="36"/>
      <c r="B934" s="36"/>
      <c r="C934" s="36"/>
      <c r="D934" s="36"/>
      <c r="E934" s="36"/>
      <c r="F934" s="36"/>
      <c r="G934" s="36"/>
      <c r="H934" s="36"/>
      <c r="I934" s="36"/>
      <c r="J934" s="36"/>
      <c r="K934" s="36"/>
      <c r="L934" s="36"/>
      <c r="M934" s="36"/>
      <c r="N934" s="36"/>
      <c r="O934" s="36"/>
      <c r="P934" s="36"/>
      <c r="Q934" s="36"/>
      <c r="R934" s="38"/>
      <c r="S934" s="36"/>
      <c r="T934" s="36"/>
      <c r="U934" s="36"/>
      <c r="V934" s="36"/>
      <c r="W934" s="36"/>
      <c r="X934" s="36"/>
      <c r="Y934" s="36"/>
      <c r="Z934" s="36"/>
      <c r="AA934" s="36"/>
    </row>
    <row r="935" spans="1:27" x14ac:dyDescent="0.25">
      <c r="A935" s="36"/>
      <c r="B935" s="36"/>
      <c r="C935" s="36"/>
      <c r="D935" s="36"/>
      <c r="E935" s="36"/>
      <c r="F935" s="36"/>
      <c r="G935" s="36"/>
      <c r="H935" s="36"/>
      <c r="I935" s="36"/>
      <c r="J935" s="36"/>
      <c r="K935" s="36"/>
      <c r="L935" s="36"/>
      <c r="M935" s="36"/>
      <c r="N935" s="36"/>
      <c r="O935" s="36"/>
      <c r="P935" s="36"/>
      <c r="Q935" s="36"/>
      <c r="R935" s="38"/>
      <c r="S935" s="36"/>
      <c r="T935" s="36"/>
      <c r="U935" s="36"/>
      <c r="V935" s="36"/>
      <c r="W935" s="36"/>
      <c r="X935" s="36"/>
      <c r="Y935" s="36"/>
      <c r="Z935" s="36"/>
      <c r="AA935" s="36"/>
    </row>
    <row r="936" spans="1:27" x14ac:dyDescent="0.25">
      <c r="A936" s="36"/>
      <c r="B936" s="36"/>
      <c r="C936" s="36"/>
      <c r="D936" s="36"/>
      <c r="E936" s="36"/>
      <c r="F936" s="36"/>
      <c r="G936" s="36"/>
      <c r="H936" s="36"/>
      <c r="I936" s="36"/>
      <c r="J936" s="36"/>
      <c r="K936" s="36"/>
      <c r="L936" s="36"/>
      <c r="M936" s="36"/>
      <c r="N936" s="36"/>
      <c r="O936" s="36"/>
      <c r="P936" s="36"/>
      <c r="Q936" s="36"/>
      <c r="R936" s="38"/>
      <c r="S936" s="36"/>
      <c r="T936" s="36"/>
      <c r="U936" s="36"/>
      <c r="V936" s="36"/>
      <c r="W936" s="36"/>
      <c r="X936" s="36"/>
      <c r="Y936" s="36"/>
      <c r="Z936" s="36"/>
      <c r="AA936" s="36"/>
    </row>
    <row r="937" spans="1:27" x14ac:dyDescent="0.25">
      <c r="A937" s="36"/>
      <c r="B937" s="36"/>
      <c r="C937" s="36"/>
      <c r="D937" s="36"/>
      <c r="E937" s="36"/>
      <c r="F937" s="36"/>
      <c r="G937" s="36"/>
      <c r="H937" s="36"/>
      <c r="I937" s="36"/>
      <c r="J937" s="36"/>
      <c r="K937" s="36"/>
      <c r="L937" s="36"/>
      <c r="M937" s="36"/>
      <c r="N937" s="36"/>
      <c r="O937" s="36"/>
      <c r="P937" s="36"/>
      <c r="Q937" s="36"/>
      <c r="R937" s="38"/>
      <c r="S937" s="36"/>
      <c r="T937" s="36"/>
      <c r="U937" s="36"/>
      <c r="V937" s="36"/>
      <c r="W937" s="36"/>
      <c r="X937" s="36"/>
      <c r="Y937" s="36"/>
      <c r="Z937" s="36"/>
      <c r="AA937" s="36"/>
    </row>
    <row r="938" spans="1:27" x14ac:dyDescent="0.25">
      <c r="A938" s="36"/>
      <c r="B938" s="36"/>
      <c r="C938" s="36"/>
      <c r="D938" s="36"/>
      <c r="E938" s="36"/>
      <c r="F938" s="36"/>
      <c r="G938" s="36"/>
      <c r="H938" s="36"/>
      <c r="I938" s="36"/>
      <c r="J938" s="36"/>
      <c r="K938" s="36"/>
      <c r="L938" s="36"/>
      <c r="M938" s="36"/>
      <c r="N938" s="36"/>
      <c r="O938" s="36"/>
      <c r="P938" s="36"/>
      <c r="Q938" s="36"/>
      <c r="R938" s="38"/>
      <c r="S938" s="36"/>
      <c r="T938" s="36"/>
      <c r="U938" s="36"/>
      <c r="V938" s="36"/>
      <c r="W938" s="36"/>
      <c r="X938" s="36"/>
      <c r="Y938" s="36"/>
      <c r="Z938" s="36"/>
      <c r="AA938" s="36"/>
    </row>
    <row r="939" spans="1:27" x14ac:dyDescent="0.25">
      <c r="A939" s="36"/>
      <c r="B939" s="36"/>
      <c r="C939" s="36"/>
      <c r="D939" s="36"/>
      <c r="E939" s="36"/>
      <c r="F939" s="36"/>
      <c r="G939" s="36"/>
      <c r="H939" s="36"/>
      <c r="I939" s="36"/>
      <c r="J939" s="36"/>
      <c r="K939" s="36"/>
      <c r="L939" s="36"/>
      <c r="M939" s="36"/>
      <c r="N939" s="36"/>
      <c r="O939" s="36"/>
      <c r="P939" s="36"/>
      <c r="Q939" s="36"/>
      <c r="R939" s="38"/>
      <c r="S939" s="36"/>
      <c r="T939" s="36"/>
      <c r="U939" s="36"/>
      <c r="V939" s="36"/>
      <c r="W939" s="36"/>
      <c r="X939" s="36"/>
      <c r="Y939" s="36"/>
      <c r="Z939" s="36"/>
      <c r="AA939" s="36"/>
    </row>
    <row r="940" spans="1:27" x14ac:dyDescent="0.25">
      <c r="A940" s="36"/>
      <c r="B940" s="36"/>
      <c r="C940" s="36"/>
      <c r="D940" s="36"/>
      <c r="E940" s="36"/>
      <c r="F940" s="36"/>
      <c r="G940" s="36"/>
      <c r="H940" s="36"/>
      <c r="I940" s="36"/>
      <c r="J940" s="36"/>
      <c r="K940" s="36"/>
      <c r="L940" s="36"/>
      <c r="M940" s="36"/>
      <c r="N940" s="36"/>
      <c r="O940" s="36"/>
      <c r="P940" s="36"/>
      <c r="Q940" s="36"/>
      <c r="R940" s="38"/>
      <c r="S940" s="36"/>
      <c r="T940" s="36"/>
      <c r="U940" s="36"/>
      <c r="V940" s="36"/>
      <c r="W940" s="36"/>
      <c r="X940" s="36"/>
      <c r="Y940" s="36"/>
      <c r="Z940" s="36"/>
      <c r="AA940" s="36"/>
    </row>
    <row r="941" spans="1:27" x14ac:dyDescent="0.25">
      <c r="A941" s="36"/>
      <c r="B941" s="36"/>
      <c r="C941" s="36"/>
      <c r="D941" s="36"/>
      <c r="E941" s="36"/>
      <c r="F941" s="36"/>
      <c r="G941" s="36"/>
      <c r="H941" s="36"/>
      <c r="I941" s="36"/>
      <c r="J941" s="36"/>
      <c r="K941" s="36"/>
      <c r="L941" s="36"/>
      <c r="M941" s="36"/>
      <c r="N941" s="36"/>
      <c r="O941" s="36"/>
      <c r="P941" s="36"/>
      <c r="Q941" s="36"/>
      <c r="R941" s="38"/>
      <c r="S941" s="36"/>
      <c r="T941" s="36"/>
      <c r="U941" s="36"/>
      <c r="V941" s="36"/>
      <c r="W941" s="36"/>
      <c r="X941" s="36"/>
      <c r="Y941" s="36"/>
      <c r="Z941" s="36"/>
      <c r="AA941" s="36"/>
    </row>
    <row r="942" spans="1:27" x14ac:dyDescent="0.25">
      <c r="A942" s="36"/>
      <c r="B942" s="36"/>
      <c r="C942" s="36"/>
      <c r="D942" s="36"/>
      <c r="E942" s="36"/>
      <c r="F942" s="36"/>
      <c r="G942" s="36"/>
      <c r="H942" s="36"/>
      <c r="I942" s="36"/>
      <c r="J942" s="36"/>
      <c r="K942" s="36"/>
      <c r="L942" s="36"/>
      <c r="M942" s="36"/>
      <c r="N942" s="36"/>
      <c r="O942" s="36"/>
      <c r="P942" s="36"/>
      <c r="Q942" s="36"/>
      <c r="R942" s="38"/>
      <c r="S942" s="36"/>
      <c r="T942" s="36"/>
      <c r="U942" s="36"/>
      <c r="V942" s="36"/>
      <c r="W942" s="36"/>
      <c r="X942" s="36"/>
      <c r="Y942" s="36"/>
      <c r="Z942" s="36"/>
      <c r="AA942" s="36"/>
    </row>
    <row r="943" spans="1:27" x14ac:dyDescent="0.25">
      <c r="A943" s="36"/>
      <c r="B943" s="36"/>
      <c r="C943" s="36"/>
      <c r="D943" s="36"/>
      <c r="E943" s="36"/>
      <c r="F943" s="36"/>
      <c r="G943" s="36"/>
      <c r="H943" s="36"/>
      <c r="I943" s="36"/>
      <c r="J943" s="36"/>
      <c r="K943" s="36"/>
      <c r="L943" s="36"/>
      <c r="M943" s="36"/>
      <c r="N943" s="36"/>
      <c r="O943" s="36"/>
      <c r="P943" s="36"/>
      <c r="Q943" s="36"/>
      <c r="R943" s="38"/>
      <c r="S943" s="36"/>
      <c r="T943" s="36"/>
      <c r="U943" s="36"/>
      <c r="V943" s="36"/>
      <c r="W943" s="36"/>
      <c r="X943" s="36"/>
      <c r="Y943" s="36"/>
      <c r="Z943" s="36"/>
      <c r="AA943" s="36"/>
    </row>
    <row r="944" spans="1:27" x14ac:dyDescent="0.25">
      <c r="A944" s="36"/>
      <c r="B944" s="36"/>
      <c r="C944" s="36"/>
      <c r="D944" s="36"/>
      <c r="E944" s="36"/>
      <c r="F944" s="36"/>
      <c r="G944" s="36"/>
      <c r="H944" s="36"/>
      <c r="I944" s="36"/>
      <c r="J944" s="36"/>
      <c r="K944" s="36"/>
      <c r="L944" s="36"/>
      <c r="M944" s="36"/>
      <c r="N944" s="36"/>
      <c r="O944" s="36"/>
      <c r="P944" s="36"/>
      <c r="Q944" s="36"/>
      <c r="R944" s="38"/>
      <c r="S944" s="36"/>
      <c r="T944" s="36"/>
      <c r="U944" s="36"/>
      <c r="V944" s="36"/>
      <c r="W944" s="36"/>
      <c r="X944" s="36"/>
      <c r="Y944" s="36"/>
      <c r="Z944" s="36"/>
      <c r="AA944" s="36"/>
    </row>
    <row r="945" spans="1:27" x14ac:dyDescent="0.25">
      <c r="A945" s="36"/>
      <c r="B945" s="36"/>
      <c r="C945" s="36"/>
      <c r="D945" s="36"/>
      <c r="E945" s="36"/>
      <c r="F945" s="36"/>
      <c r="G945" s="36"/>
      <c r="H945" s="36"/>
      <c r="I945" s="36"/>
      <c r="J945" s="36"/>
      <c r="K945" s="36"/>
      <c r="L945" s="36"/>
      <c r="M945" s="36"/>
      <c r="N945" s="36"/>
      <c r="O945" s="36"/>
      <c r="P945" s="36"/>
      <c r="Q945" s="36"/>
      <c r="R945" s="38"/>
      <c r="S945" s="36"/>
      <c r="T945" s="36"/>
      <c r="U945" s="36"/>
      <c r="V945" s="36"/>
      <c r="W945" s="36"/>
      <c r="X945" s="36"/>
      <c r="Y945" s="36"/>
      <c r="Z945" s="36"/>
      <c r="AA945" s="36"/>
    </row>
    <row r="946" spans="1:27" x14ac:dyDescent="0.25">
      <c r="A946" s="36"/>
      <c r="B946" s="36"/>
      <c r="C946" s="36"/>
      <c r="D946" s="36"/>
      <c r="E946" s="36"/>
      <c r="F946" s="36"/>
      <c r="G946" s="36"/>
      <c r="H946" s="36"/>
      <c r="I946" s="36"/>
      <c r="J946" s="36"/>
      <c r="K946" s="36"/>
      <c r="L946" s="36"/>
      <c r="M946" s="36"/>
      <c r="N946" s="36"/>
      <c r="O946" s="36"/>
      <c r="P946" s="36"/>
      <c r="Q946" s="36"/>
      <c r="R946" s="38"/>
      <c r="S946" s="36"/>
      <c r="T946" s="36"/>
      <c r="U946" s="36"/>
      <c r="V946" s="36"/>
      <c r="W946" s="36"/>
      <c r="X946" s="36"/>
      <c r="Y946" s="36"/>
      <c r="Z946" s="36"/>
      <c r="AA946" s="36"/>
    </row>
    <row r="947" spans="1:27" x14ac:dyDescent="0.25">
      <c r="A947" s="36"/>
      <c r="B947" s="36"/>
      <c r="C947" s="36"/>
      <c r="D947" s="36"/>
      <c r="E947" s="36"/>
      <c r="F947" s="36"/>
      <c r="G947" s="36"/>
      <c r="H947" s="36"/>
      <c r="I947" s="36"/>
      <c r="J947" s="36"/>
      <c r="K947" s="36"/>
      <c r="L947" s="36"/>
      <c r="M947" s="36"/>
      <c r="N947" s="36"/>
      <c r="O947" s="36"/>
      <c r="P947" s="36"/>
      <c r="Q947" s="36"/>
      <c r="R947" s="38"/>
      <c r="S947" s="36"/>
      <c r="T947" s="36"/>
      <c r="U947" s="36"/>
      <c r="V947" s="36"/>
      <c r="W947" s="36"/>
      <c r="X947" s="36"/>
      <c r="Y947" s="36"/>
      <c r="Z947" s="36"/>
      <c r="AA947" s="36"/>
    </row>
    <row r="948" spans="1:27" x14ac:dyDescent="0.25">
      <c r="A948" s="36"/>
      <c r="B948" s="36"/>
      <c r="C948" s="36"/>
      <c r="D948" s="36"/>
      <c r="E948" s="36"/>
      <c r="F948" s="36"/>
      <c r="G948" s="36"/>
      <c r="H948" s="36"/>
      <c r="I948" s="36"/>
      <c r="J948" s="36"/>
      <c r="K948" s="36"/>
      <c r="L948" s="36"/>
      <c r="M948" s="36"/>
      <c r="N948" s="36"/>
      <c r="O948" s="36"/>
      <c r="P948" s="36"/>
      <c r="Q948" s="36"/>
      <c r="R948" s="38"/>
      <c r="S948" s="36"/>
      <c r="T948" s="36"/>
      <c r="U948" s="36"/>
      <c r="V948" s="36"/>
      <c r="W948" s="36"/>
      <c r="X948" s="36"/>
      <c r="Y948" s="36"/>
      <c r="Z948" s="36"/>
      <c r="AA948" s="36"/>
    </row>
    <row r="949" spans="1:27" x14ac:dyDescent="0.25">
      <c r="A949" s="36"/>
      <c r="B949" s="36"/>
      <c r="C949" s="36"/>
      <c r="D949" s="36"/>
      <c r="E949" s="36"/>
      <c r="F949" s="36"/>
      <c r="G949" s="36"/>
      <c r="H949" s="36"/>
      <c r="I949" s="36"/>
      <c r="J949" s="36"/>
      <c r="K949" s="36"/>
      <c r="L949" s="36"/>
      <c r="M949" s="36"/>
      <c r="N949" s="36"/>
      <c r="O949" s="36"/>
      <c r="P949" s="36"/>
      <c r="Q949" s="36"/>
      <c r="R949" s="38"/>
      <c r="S949" s="36"/>
      <c r="T949" s="36"/>
      <c r="U949" s="36"/>
      <c r="V949" s="36"/>
      <c r="W949" s="36"/>
      <c r="X949" s="36"/>
      <c r="Y949" s="36"/>
      <c r="Z949" s="36"/>
      <c r="AA949" s="36"/>
    </row>
    <row r="950" spans="1:27" x14ac:dyDescent="0.25">
      <c r="A950" s="36"/>
      <c r="B950" s="36"/>
      <c r="C950" s="36"/>
      <c r="D950" s="36"/>
      <c r="E950" s="36"/>
      <c r="F950" s="36"/>
      <c r="G950" s="36"/>
      <c r="H950" s="36"/>
      <c r="I950" s="36"/>
      <c r="J950" s="36"/>
      <c r="K950" s="36"/>
      <c r="L950" s="36"/>
      <c r="M950" s="36"/>
      <c r="N950" s="36"/>
      <c r="O950" s="36"/>
      <c r="P950" s="36"/>
      <c r="Q950" s="36"/>
      <c r="R950" s="38"/>
      <c r="S950" s="36"/>
      <c r="T950" s="36"/>
      <c r="U950" s="36"/>
      <c r="V950" s="36"/>
      <c r="W950" s="36"/>
      <c r="X950" s="36"/>
      <c r="Y950" s="36"/>
      <c r="Z950" s="36"/>
      <c r="AA950" s="36"/>
    </row>
    <row r="951" spans="1:27" x14ac:dyDescent="0.25">
      <c r="A951" s="36"/>
      <c r="B951" s="36"/>
      <c r="C951" s="36"/>
      <c r="D951" s="36"/>
      <c r="E951" s="36"/>
      <c r="F951" s="36"/>
      <c r="G951" s="36"/>
      <c r="H951" s="36"/>
      <c r="I951" s="36"/>
      <c r="J951" s="36"/>
      <c r="K951" s="36"/>
      <c r="L951" s="36"/>
      <c r="M951" s="36"/>
      <c r="N951" s="36"/>
      <c r="O951" s="36"/>
      <c r="P951" s="36"/>
      <c r="Q951" s="36"/>
      <c r="R951" s="38"/>
      <c r="S951" s="36"/>
      <c r="T951" s="36"/>
      <c r="U951" s="36"/>
      <c r="V951" s="36"/>
      <c r="W951" s="36"/>
      <c r="X951" s="36"/>
      <c r="Y951" s="36"/>
      <c r="Z951" s="36"/>
      <c r="AA951" s="36"/>
    </row>
    <row r="952" spans="1:27" x14ac:dyDescent="0.25">
      <c r="A952" s="36"/>
      <c r="B952" s="36"/>
      <c r="C952" s="36"/>
      <c r="D952" s="36"/>
      <c r="E952" s="36"/>
      <c r="F952" s="36"/>
      <c r="G952" s="36"/>
      <c r="H952" s="36"/>
      <c r="I952" s="36"/>
      <c r="J952" s="36"/>
      <c r="K952" s="36"/>
      <c r="L952" s="36"/>
      <c r="M952" s="36"/>
      <c r="N952" s="36"/>
      <c r="O952" s="36"/>
      <c r="P952" s="36"/>
      <c r="Q952" s="36"/>
      <c r="R952" s="38"/>
      <c r="S952" s="36"/>
      <c r="T952" s="36"/>
      <c r="U952" s="36"/>
      <c r="V952" s="36"/>
      <c r="W952" s="36"/>
      <c r="X952" s="36"/>
      <c r="Y952" s="36"/>
      <c r="Z952" s="36"/>
      <c r="AA952" s="36"/>
    </row>
    <row r="953" spans="1:27" x14ac:dyDescent="0.25">
      <c r="A953" s="36"/>
      <c r="B953" s="36"/>
      <c r="C953" s="36"/>
      <c r="D953" s="36"/>
      <c r="E953" s="36"/>
      <c r="F953" s="36"/>
      <c r="G953" s="36"/>
      <c r="H953" s="36"/>
      <c r="I953" s="36"/>
      <c r="J953" s="36"/>
      <c r="K953" s="36"/>
      <c r="L953" s="36"/>
      <c r="M953" s="36"/>
      <c r="N953" s="36"/>
      <c r="O953" s="36"/>
      <c r="P953" s="36"/>
      <c r="Q953" s="36"/>
      <c r="R953" s="38"/>
      <c r="S953" s="36"/>
      <c r="T953" s="36"/>
      <c r="U953" s="36"/>
      <c r="V953" s="36"/>
      <c r="W953" s="36"/>
      <c r="X953" s="36"/>
      <c r="Y953" s="36"/>
      <c r="Z953" s="36"/>
      <c r="AA953" s="36"/>
    </row>
    <row r="954" spans="1:27" x14ac:dyDescent="0.25">
      <c r="A954" s="36"/>
      <c r="B954" s="36"/>
      <c r="C954" s="36"/>
      <c r="D954" s="36"/>
      <c r="E954" s="36"/>
      <c r="F954" s="36"/>
      <c r="G954" s="36"/>
      <c r="H954" s="36"/>
      <c r="I954" s="36"/>
      <c r="J954" s="36"/>
      <c r="K954" s="36"/>
      <c r="L954" s="36"/>
      <c r="M954" s="36"/>
      <c r="N954" s="36"/>
      <c r="O954" s="36"/>
      <c r="P954" s="36"/>
      <c r="Q954" s="36"/>
      <c r="R954" s="38"/>
      <c r="S954" s="36"/>
      <c r="T954" s="36"/>
      <c r="U954" s="36"/>
      <c r="V954" s="36"/>
      <c r="W954" s="36"/>
      <c r="X954" s="36"/>
      <c r="Y954" s="36"/>
      <c r="Z954" s="36"/>
      <c r="AA954" s="36"/>
    </row>
    <row r="955" spans="1:27" x14ac:dyDescent="0.25">
      <c r="A955" s="36"/>
      <c r="B955" s="36"/>
      <c r="C955" s="36"/>
      <c r="D955" s="36"/>
      <c r="E955" s="36"/>
      <c r="F955" s="36"/>
      <c r="G955" s="36"/>
      <c r="H955" s="36"/>
      <c r="I955" s="36"/>
      <c r="J955" s="36"/>
      <c r="K955" s="36"/>
      <c r="L955" s="36"/>
      <c r="M955" s="36"/>
      <c r="N955" s="36"/>
      <c r="O955" s="36"/>
      <c r="P955" s="36"/>
      <c r="Q955" s="36"/>
      <c r="R955" s="38"/>
      <c r="S955" s="36"/>
      <c r="T955" s="36"/>
      <c r="U955" s="36"/>
      <c r="V955" s="36"/>
      <c r="W955" s="36"/>
      <c r="X955" s="36"/>
      <c r="Y955" s="36"/>
      <c r="Z955" s="36"/>
      <c r="AA955" s="36"/>
    </row>
    <row r="956" spans="1:27" x14ac:dyDescent="0.25">
      <c r="A956" s="36"/>
      <c r="B956" s="36"/>
      <c r="C956" s="36"/>
      <c r="D956" s="36"/>
      <c r="E956" s="36"/>
      <c r="F956" s="36"/>
      <c r="G956" s="36"/>
      <c r="H956" s="36"/>
      <c r="I956" s="36"/>
      <c r="J956" s="36"/>
      <c r="K956" s="36"/>
      <c r="L956" s="36"/>
      <c r="M956" s="36"/>
      <c r="N956" s="36"/>
      <c r="O956" s="36"/>
      <c r="P956" s="36"/>
      <c r="Q956" s="36"/>
      <c r="R956" s="38"/>
      <c r="S956" s="36"/>
      <c r="T956" s="36"/>
      <c r="U956" s="36"/>
      <c r="V956" s="36"/>
      <c r="W956" s="36"/>
      <c r="X956" s="36"/>
      <c r="Y956" s="36"/>
      <c r="Z956" s="36"/>
      <c r="AA956" s="36"/>
    </row>
    <row r="957" spans="1:27" x14ac:dyDescent="0.25">
      <c r="A957" s="36"/>
      <c r="B957" s="36"/>
      <c r="C957" s="36"/>
      <c r="D957" s="36"/>
      <c r="E957" s="36"/>
      <c r="F957" s="36"/>
      <c r="G957" s="36"/>
      <c r="H957" s="36"/>
      <c r="I957" s="36"/>
      <c r="J957" s="36"/>
      <c r="K957" s="36"/>
      <c r="L957" s="36"/>
      <c r="M957" s="36"/>
      <c r="N957" s="36"/>
      <c r="O957" s="36"/>
      <c r="P957" s="36"/>
      <c r="Q957" s="36"/>
      <c r="R957" s="38"/>
      <c r="S957" s="36"/>
      <c r="T957" s="36"/>
      <c r="U957" s="36"/>
      <c r="V957" s="36"/>
      <c r="W957" s="36"/>
      <c r="X957" s="36"/>
      <c r="Y957" s="36"/>
      <c r="Z957" s="36"/>
      <c r="AA957" s="36"/>
    </row>
    <row r="958" spans="1:27" x14ac:dyDescent="0.25">
      <c r="A958" s="36"/>
      <c r="B958" s="36"/>
      <c r="C958" s="36"/>
      <c r="D958" s="36"/>
      <c r="E958" s="36"/>
      <c r="F958" s="36"/>
      <c r="G958" s="36"/>
      <c r="H958" s="36"/>
      <c r="I958" s="36"/>
      <c r="J958" s="36"/>
      <c r="K958" s="36"/>
      <c r="L958" s="36"/>
      <c r="M958" s="36"/>
      <c r="N958" s="36"/>
      <c r="O958" s="36"/>
      <c r="P958" s="36"/>
      <c r="Q958" s="36"/>
      <c r="R958" s="38"/>
      <c r="S958" s="36"/>
      <c r="T958" s="36"/>
      <c r="U958" s="36"/>
      <c r="V958" s="36"/>
      <c r="W958" s="36"/>
      <c r="X958" s="36"/>
      <c r="Y958" s="36"/>
      <c r="Z958" s="36"/>
      <c r="AA958" s="36"/>
    </row>
    <row r="959" spans="1:27" x14ac:dyDescent="0.25">
      <c r="A959" s="36"/>
      <c r="B959" s="36"/>
      <c r="C959" s="36"/>
      <c r="D959" s="36"/>
      <c r="E959" s="36"/>
      <c r="F959" s="36"/>
      <c r="G959" s="36"/>
      <c r="H959" s="36"/>
      <c r="I959" s="36"/>
      <c r="J959" s="36"/>
      <c r="K959" s="36"/>
      <c r="L959" s="36"/>
      <c r="M959" s="36"/>
      <c r="N959" s="36"/>
      <c r="O959" s="36"/>
      <c r="P959" s="36"/>
      <c r="Q959" s="36"/>
      <c r="R959" s="38"/>
      <c r="S959" s="36"/>
      <c r="T959" s="36"/>
      <c r="U959" s="36"/>
      <c r="V959" s="36"/>
      <c r="W959" s="36"/>
      <c r="X959" s="36"/>
      <c r="Y959" s="36"/>
      <c r="Z959" s="36"/>
      <c r="AA959" s="36"/>
    </row>
    <row r="960" spans="1:27" x14ac:dyDescent="0.25">
      <c r="A960" s="36"/>
      <c r="B960" s="36"/>
      <c r="C960" s="36"/>
      <c r="D960" s="36"/>
      <c r="E960" s="36"/>
      <c r="F960" s="36"/>
      <c r="G960" s="36"/>
      <c r="H960" s="36"/>
      <c r="I960" s="36"/>
      <c r="J960" s="36"/>
      <c r="K960" s="36"/>
      <c r="L960" s="36"/>
      <c r="M960" s="36"/>
      <c r="N960" s="36"/>
      <c r="O960" s="36"/>
      <c r="P960" s="36"/>
      <c r="Q960" s="36"/>
      <c r="R960" s="38"/>
      <c r="S960" s="36"/>
      <c r="T960" s="36"/>
      <c r="U960" s="36"/>
      <c r="V960" s="36"/>
      <c r="W960" s="36"/>
      <c r="X960" s="36"/>
      <c r="Y960" s="36"/>
      <c r="Z960" s="36"/>
      <c r="AA960" s="36"/>
    </row>
    <row r="961" spans="1:27" x14ac:dyDescent="0.25">
      <c r="A961" s="36"/>
      <c r="B961" s="36"/>
      <c r="C961" s="36"/>
      <c r="D961" s="36"/>
      <c r="E961" s="36"/>
      <c r="F961" s="36"/>
      <c r="G961" s="36"/>
      <c r="H961" s="36"/>
      <c r="I961" s="36"/>
      <c r="J961" s="36"/>
      <c r="K961" s="36"/>
      <c r="L961" s="36"/>
      <c r="M961" s="36"/>
      <c r="N961" s="36"/>
      <c r="O961" s="36"/>
      <c r="P961" s="36"/>
      <c r="Q961" s="36"/>
      <c r="R961" s="38"/>
      <c r="S961" s="36"/>
      <c r="T961" s="36"/>
      <c r="U961" s="36"/>
      <c r="V961" s="36"/>
      <c r="W961" s="36"/>
      <c r="X961" s="36"/>
      <c r="Y961" s="36"/>
      <c r="Z961" s="36"/>
      <c r="AA961" s="36"/>
    </row>
    <row r="962" spans="1:27" x14ac:dyDescent="0.25">
      <c r="A962" s="36"/>
      <c r="B962" s="36"/>
      <c r="C962" s="36"/>
      <c r="D962" s="36"/>
      <c r="E962" s="36"/>
      <c r="F962" s="36"/>
      <c r="G962" s="36"/>
      <c r="H962" s="36"/>
      <c r="I962" s="36"/>
      <c r="J962" s="36"/>
      <c r="K962" s="36"/>
      <c r="L962" s="36"/>
      <c r="M962" s="36"/>
      <c r="N962" s="36"/>
      <c r="O962" s="36"/>
      <c r="P962" s="36"/>
      <c r="Q962" s="36"/>
      <c r="R962" s="38"/>
      <c r="S962" s="36"/>
      <c r="T962" s="36"/>
      <c r="U962" s="36"/>
      <c r="V962" s="36"/>
      <c r="W962" s="36"/>
      <c r="X962" s="36"/>
      <c r="Y962" s="36"/>
      <c r="Z962" s="36"/>
      <c r="AA962" s="36"/>
    </row>
    <row r="963" spans="1:27" x14ac:dyDescent="0.25">
      <c r="A963" s="36"/>
      <c r="B963" s="36"/>
      <c r="C963" s="36"/>
      <c r="D963" s="36"/>
      <c r="E963" s="36"/>
      <c r="F963" s="36"/>
      <c r="G963" s="36"/>
      <c r="H963" s="36"/>
      <c r="I963" s="36"/>
      <c r="J963" s="36"/>
      <c r="K963" s="36"/>
      <c r="L963" s="36"/>
      <c r="M963" s="36"/>
      <c r="N963" s="36"/>
      <c r="O963" s="36"/>
      <c r="P963" s="36"/>
      <c r="Q963" s="36"/>
      <c r="R963" s="38"/>
      <c r="S963" s="36"/>
      <c r="T963" s="36"/>
      <c r="U963" s="36"/>
      <c r="V963" s="36"/>
      <c r="W963" s="36"/>
      <c r="X963" s="36"/>
      <c r="Y963" s="36"/>
      <c r="Z963" s="36"/>
      <c r="AA963" s="36"/>
    </row>
    <row r="964" spans="1:27" x14ac:dyDescent="0.25">
      <c r="A964" s="36"/>
      <c r="B964" s="36"/>
      <c r="C964" s="36"/>
      <c r="D964" s="36"/>
      <c r="E964" s="36"/>
      <c r="F964" s="36"/>
      <c r="G964" s="36"/>
      <c r="H964" s="36"/>
      <c r="I964" s="36"/>
      <c r="J964" s="36"/>
      <c r="K964" s="36"/>
      <c r="L964" s="36"/>
      <c r="M964" s="36"/>
      <c r="N964" s="36"/>
      <c r="O964" s="36"/>
      <c r="P964" s="36"/>
      <c r="Q964" s="36"/>
      <c r="R964" s="38"/>
      <c r="S964" s="36"/>
      <c r="T964" s="36"/>
      <c r="U964" s="36"/>
      <c r="V964" s="36"/>
      <c r="W964" s="36"/>
      <c r="X964" s="36"/>
      <c r="Y964" s="36"/>
      <c r="Z964" s="36"/>
      <c r="AA964" s="36"/>
    </row>
    <row r="965" spans="1:27" x14ac:dyDescent="0.25">
      <c r="A965" s="36"/>
      <c r="B965" s="36"/>
      <c r="C965" s="36"/>
      <c r="D965" s="36"/>
      <c r="E965" s="36"/>
      <c r="F965" s="36"/>
      <c r="G965" s="36"/>
      <c r="H965" s="36"/>
      <c r="I965" s="36"/>
      <c r="J965" s="36"/>
      <c r="K965" s="36"/>
      <c r="L965" s="36"/>
      <c r="M965" s="36"/>
      <c r="N965" s="36"/>
      <c r="O965" s="36"/>
      <c r="P965" s="36"/>
      <c r="Q965" s="36"/>
      <c r="R965" s="38"/>
      <c r="S965" s="36"/>
      <c r="T965" s="36"/>
      <c r="U965" s="36"/>
      <c r="V965" s="36"/>
      <c r="W965" s="36"/>
      <c r="X965" s="36"/>
      <c r="Y965" s="36"/>
      <c r="Z965" s="36"/>
      <c r="AA965" s="36"/>
    </row>
    <row r="966" spans="1:27" x14ac:dyDescent="0.25">
      <c r="A966" s="36"/>
      <c r="B966" s="36"/>
      <c r="C966" s="36"/>
      <c r="D966" s="36"/>
      <c r="E966" s="36"/>
      <c r="F966" s="36"/>
      <c r="G966" s="36"/>
      <c r="H966" s="36"/>
      <c r="I966" s="36"/>
      <c r="J966" s="36"/>
      <c r="K966" s="36"/>
      <c r="L966" s="36"/>
      <c r="M966" s="36"/>
      <c r="N966" s="36"/>
      <c r="O966" s="36"/>
      <c r="P966" s="36"/>
      <c r="Q966" s="36"/>
      <c r="R966" s="38"/>
      <c r="S966" s="36"/>
      <c r="T966" s="36"/>
      <c r="U966" s="36"/>
      <c r="V966" s="36"/>
      <c r="W966" s="36"/>
      <c r="X966" s="36"/>
      <c r="Y966" s="36"/>
      <c r="Z966" s="36"/>
      <c r="AA966" s="36"/>
    </row>
    <row r="967" spans="1:27" x14ac:dyDescent="0.25">
      <c r="A967" s="36"/>
      <c r="B967" s="36"/>
      <c r="C967" s="36"/>
      <c r="D967" s="36"/>
      <c r="E967" s="36"/>
      <c r="F967" s="36"/>
      <c r="G967" s="36"/>
      <c r="H967" s="36"/>
      <c r="I967" s="36"/>
      <c r="J967" s="36"/>
      <c r="K967" s="36"/>
      <c r="L967" s="36"/>
      <c r="M967" s="36"/>
      <c r="N967" s="36"/>
      <c r="O967" s="36"/>
      <c r="P967" s="36"/>
      <c r="Q967" s="36"/>
      <c r="R967" s="38"/>
      <c r="S967" s="36"/>
      <c r="T967" s="36"/>
      <c r="U967" s="36"/>
      <c r="V967" s="36"/>
      <c r="W967" s="36"/>
      <c r="X967" s="36"/>
      <c r="Y967" s="36"/>
      <c r="Z967" s="36"/>
      <c r="AA967" s="36"/>
    </row>
    <row r="968" spans="1:27" x14ac:dyDescent="0.25">
      <c r="A968" s="36"/>
      <c r="B968" s="36"/>
      <c r="C968" s="36"/>
      <c r="D968" s="36"/>
      <c r="E968" s="36"/>
      <c r="F968" s="36"/>
      <c r="G968" s="36"/>
      <c r="H968" s="36"/>
      <c r="I968" s="36"/>
      <c r="J968" s="36"/>
      <c r="K968" s="36"/>
      <c r="L968" s="36"/>
      <c r="M968" s="36"/>
      <c r="N968" s="36"/>
      <c r="O968" s="36"/>
      <c r="P968" s="36"/>
      <c r="Q968" s="36"/>
      <c r="R968" s="38"/>
      <c r="S968" s="36"/>
      <c r="T968" s="36"/>
      <c r="U968" s="36"/>
      <c r="V968" s="36"/>
      <c r="W968" s="36"/>
      <c r="X968" s="36"/>
      <c r="Y968" s="36"/>
      <c r="Z968" s="36"/>
      <c r="AA968" s="36"/>
    </row>
    <row r="969" spans="1:27" x14ac:dyDescent="0.25">
      <c r="A969" s="36"/>
      <c r="B969" s="36"/>
      <c r="C969" s="36"/>
      <c r="D969" s="36"/>
      <c r="E969" s="36"/>
      <c r="F969" s="36"/>
      <c r="G969" s="36"/>
      <c r="H969" s="36"/>
      <c r="I969" s="36"/>
      <c r="J969" s="36"/>
      <c r="K969" s="36"/>
      <c r="L969" s="36"/>
      <c r="M969" s="36"/>
      <c r="N969" s="36"/>
      <c r="O969" s="36"/>
      <c r="P969" s="36"/>
      <c r="Q969" s="36"/>
      <c r="R969" s="38"/>
      <c r="S969" s="36"/>
      <c r="T969" s="36"/>
      <c r="U969" s="36"/>
      <c r="V969" s="36"/>
      <c r="W969" s="36"/>
      <c r="X969" s="36"/>
      <c r="Y969" s="36"/>
      <c r="Z969" s="36"/>
      <c r="AA969" s="36"/>
    </row>
    <row r="970" spans="1:27" x14ac:dyDescent="0.25">
      <c r="A970" s="36"/>
      <c r="B970" s="36"/>
      <c r="C970" s="36"/>
      <c r="D970" s="36"/>
      <c r="E970" s="36"/>
      <c r="F970" s="36"/>
      <c r="G970" s="36"/>
      <c r="H970" s="36"/>
      <c r="I970" s="36"/>
      <c r="J970" s="36"/>
      <c r="K970" s="36"/>
      <c r="L970" s="36"/>
      <c r="M970" s="36"/>
      <c r="N970" s="36"/>
      <c r="O970" s="36"/>
      <c r="P970" s="36"/>
      <c r="Q970" s="36"/>
      <c r="R970" s="38"/>
      <c r="S970" s="36"/>
      <c r="T970" s="36"/>
      <c r="U970" s="36"/>
      <c r="V970" s="36"/>
      <c r="W970" s="36"/>
      <c r="X970" s="36"/>
      <c r="Y970" s="36"/>
      <c r="Z970" s="36"/>
      <c r="AA970" s="36"/>
    </row>
    <row r="971" spans="1:27" x14ac:dyDescent="0.25">
      <c r="A971" s="36"/>
      <c r="B971" s="36"/>
      <c r="C971" s="36"/>
      <c r="D971" s="36"/>
      <c r="E971" s="36"/>
      <c r="F971" s="36"/>
      <c r="G971" s="36"/>
      <c r="H971" s="36"/>
      <c r="I971" s="36"/>
      <c r="J971" s="36"/>
      <c r="K971" s="36"/>
      <c r="L971" s="36"/>
      <c r="M971" s="36"/>
      <c r="N971" s="36"/>
      <c r="O971" s="36"/>
      <c r="P971" s="36"/>
      <c r="Q971" s="36"/>
      <c r="R971" s="38"/>
      <c r="S971" s="36"/>
      <c r="T971" s="36"/>
      <c r="U971" s="36"/>
      <c r="V971" s="36"/>
      <c r="W971" s="36"/>
      <c r="X971" s="36"/>
      <c r="Y971" s="36"/>
      <c r="Z971" s="36"/>
      <c r="AA971" s="36"/>
    </row>
    <row r="972" spans="1:27" x14ac:dyDescent="0.25">
      <c r="A972" s="36"/>
      <c r="B972" s="36"/>
      <c r="C972" s="36"/>
      <c r="D972" s="36"/>
      <c r="E972" s="36"/>
      <c r="F972" s="36"/>
      <c r="G972" s="36"/>
      <c r="H972" s="36"/>
      <c r="I972" s="36"/>
      <c r="J972" s="36"/>
      <c r="K972" s="36"/>
      <c r="L972" s="36"/>
      <c r="M972" s="36"/>
      <c r="N972" s="36"/>
      <c r="O972" s="36"/>
      <c r="P972" s="36"/>
      <c r="Q972" s="36"/>
      <c r="R972" s="38"/>
      <c r="S972" s="36"/>
      <c r="T972" s="36"/>
      <c r="U972" s="36"/>
      <c r="V972" s="36"/>
      <c r="W972" s="36"/>
      <c r="X972" s="36"/>
      <c r="Y972" s="36"/>
      <c r="Z972" s="36"/>
      <c r="AA972" s="36"/>
    </row>
    <row r="973" spans="1:27" x14ac:dyDescent="0.25">
      <c r="A973" s="36"/>
      <c r="B973" s="36"/>
      <c r="C973" s="36"/>
      <c r="D973" s="36"/>
      <c r="E973" s="36"/>
      <c r="F973" s="36"/>
      <c r="G973" s="36"/>
      <c r="H973" s="36"/>
      <c r="I973" s="36"/>
      <c r="J973" s="36"/>
      <c r="K973" s="36"/>
      <c r="L973" s="36"/>
      <c r="M973" s="36"/>
      <c r="N973" s="36"/>
      <c r="O973" s="36"/>
      <c r="P973" s="36"/>
      <c r="Q973" s="36"/>
      <c r="R973" s="38"/>
      <c r="S973" s="36"/>
      <c r="T973" s="36"/>
      <c r="U973" s="36"/>
      <c r="V973" s="36"/>
      <c r="W973" s="36"/>
      <c r="X973" s="36"/>
      <c r="Y973" s="36"/>
      <c r="Z973" s="36"/>
      <c r="AA973" s="36"/>
    </row>
    <row r="974" spans="1:27" x14ac:dyDescent="0.25">
      <c r="A974" s="36"/>
      <c r="B974" s="36"/>
      <c r="C974" s="36"/>
      <c r="D974" s="36"/>
      <c r="E974" s="36"/>
      <c r="F974" s="36"/>
      <c r="G974" s="36"/>
      <c r="H974" s="36"/>
      <c r="I974" s="36"/>
      <c r="J974" s="36"/>
      <c r="K974" s="36"/>
      <c r="L974" s="36"/>
      <c r="M974" s="36"/>
      <c r="N974" s="36"/>
      <c r="O974" s="36"/>
      <c r="P974" s="36"/>
      <c r="Q974" s="36"/>
      <c r="R974" s="38"/>
      <c r="S974" s="36"/>
      <c r="T974" s="36"/>
      <c r="U974" s="36"/>
      <c r="V974" s="36"/>
      <c r="W974" s="36"/>
      <c r="X974" s="36"/>
      <c r="Y974" s="36"/>
      <c r="Z974" s="36"/>
      <c r="AA974" s="36"/>
    </row>
    <row r="975" spans="1:27" x14ac:dyDescent="0.25">
      <c r="A975" s="36"/>
      <c r="B975" s="36"/>
      <c r="C975" s="36"/>
      <c r="D975" s="36"/>
      <c r="E975" s="36"/>
      <c r="F975" s="36"/>
      <c r="G975" s="36"/>
      <c r="H975" s="36"/>
      <c r="I975" s="36"/>
      <c r="J975" s="36"/>
      <c r="K975" s="36"/>
      <c r="L975" s="36"/>
      <c r="M975" s="36"/>
      <c r="N975" s="36"/>
      <c r="O975" s="36"/>
      <c r="P975" s="36"/>
      <c r="Q975" s="36"/>
      <c r="R975" s="38"/>
      <c r="S975" s="36"/>
      <c r="T975" s="36"/>
      <c r="U975" s="36"/>
      <c r="V975" s="36"/>
      <c r="W975" s="36"/>
      <c r="X975" s="36"/>
      <c r="Y975" s="36"/>
      <c r="Z975" s="36"/>
      <c r="AA975" s="36"/>
    </row>
    <row r="976" spans="1:27" x14ac:dyDescent="0.25">
      <c r="A976" s="36"/>
      <c r="B976" s="36"/>
      <c r="C976" s="36"/>
      <c r="D976" s="36"/>
      <c r="E976" s="36"/>
      <c r="F976" s="36"/>
      <c r="G976" s="36"/>
      <c r="H976" s="36"/>
      <c r="I976" s="36"/>
      <c r="J976" s="36"/>
      <c r="K976" s="36"/>
      <c r="L976" s="36"/>
      <c r="M976" s="36"/>
      <c r="N976" s="36"/>
      <c r="O976" s="36"/>
      <c r="P976" s="36"/>
      <c r="Q976" s="36"/>
      <c r="R976" s="38"/>
      <c r="S976" s="36"/>
      <c r="T976" s="36"/>
      <c r="U976" s="36"/>
      <c r="V976" s="36"/>
      <c r="W976" s="36"/>
      <c r="X976" s="36"/>
      <c r="Y976" s="36"/>
      <c r="Z976" s="36"/>
      <c r="AA976" s="36"/>
    </row>
    <row r="977" spans="1:27" x14ac:dyDescent="0.25">
      <c r="A977" s="36"/>
      <c r="B977" s="36"/>
      <c r="C977" s="36"/>
      <c r="D977" s="36"/>
      <c r="E977" s="36"/>
      <c r="F977" s="36"/>
      <c r="G977" s="36"/>
      <c r="H977" s="36"/>
      <c r="I977" s="36"/>
      <c r="J977" s="36"/>
      <c r="K977" s="36"/>
      <c r="L977" s="36"/>
      <c r="M977" s="36"/>
      <c r="N977" s="36"/>
      <c r="O977" s="36"/>
      <c r="P977" s="36"/>
      <c r="Q977" s="36"/>
      <c r="R977" s="38"/>
      <c r="S977" s="36"/>
      <c r="T977" s="36"/>
      <c r="U977" s="36"/>
      <c r="V977" s="36"/>
      <c r="W977" s="36"/>
      <c r="X977" s="36"/>
      <c r="Y977" s="36"/>
      <c r="Z977" s="36"/>
      <c r="AA977" s="36"/>
    </row>
    <row r="978" spans="1:27" x14ac:dyDescent="0.25">
      <c r="A978" s="36"/>
      <c r="B978" s="36"/>
      <c r="C978" s="36"/>
      <c r="D978" s="36"/>
      <c r="E978" s="36"/>
      <c r="F978" s="36"/>
      <c r="G978" s="36"/>
      <c r="H978" s="36"/>
      <c r="I978" s="36"/>
      <c r="J978" s="36"/>
      <c r="K978" s="36"/>
      <c r="L978" s="36"/>
      <c r="M978" s="36"/>
      <c r="N978" s="36"/>
      <c r="O978" s="36"/>
      <c r="P978" s="36"/>
      <c r="Q978" s="36"/>
      <c r="R978" s="38"/>
      <c r="S978" s="36"/>
      <c r="T978" s="36"/>
      <c r="U978" s="36"/>
      <c r="V978" s="36"/>
      <c r="W978" s="36"/>
      <c r="X978" s="36"/>
      <c r="Y978" s="36"/>
      <c r="Z978" s="36"/>
      <c r="AA978" s="36"/>
    </row>
    <row r="979" spans="1:27" x14ac:dyDescent="0.25">
      <c r="A979" s="36"/>
      <c r="B979" s="36"/>
      <c r="C979" s="36"/>
      <c r="D979" s="36"/>
      <c r="E979" s="36"/>
      <c r="F979" s="36"/>
      <c r="G979" s="36"/>
      <c r="H979" s="36"/>
      <c r="I979" s="36"/>
      <c r="J979" s="36"/>
      <c r="K979" s="36"/>
      <c r="L979" s="36"/>
      <c r="M979" s="36"/>
      <c r="N979" s="36"/>
      <c r="O979" s="36"/>
      <c r="P979" s="36"/>
      <c r="Q979" s="36"/>
      <c r="R979" s="38"/>
      <c r="S979" s="36"/>
      <c r="T979" s="36"/>
      <c r="U979" s="36"/>
      <c r="V979" s="36"/>
      <c r="W979" s="36"/>
      <c r="X979" s="36"/>
      <c r="Y979" s="36"/>
      <c r="Z979" s="36"/>
      <c r="AA979" s="36"/>
    </row>
    <row r="980" spans="1:27" x14ac:dyDescent="0.25">
      <c r="A980" s="36"/>
      <c r="B980" s="36"/>
      <c r="C980" s="36"/>
      <c r="D980" s="36"/>
      <c r="E980" s="36"/>
      <c r="F980" s="36"/>
      <c r="G980" s="36"/>
      <c r="H980" s="36"/>
      <c r="I980" s="36"/>
      <c r="J980" s="36"/>
      <c r="K980" s="36"/>
      <c r="L980" s="36"/>
      <c r="M980" s="36"/>
      <c r="N980" s="36"/>
      <c r="O980" s="36"/>
      <c r="P980" s="36"/>
      <c r="Q980" s="36"/>
      <c r="R980" s="38"/>
      <c r="S980" s="36"/>
      <c r="T980" s="36"/>
      <c r="U980" s="36"/>
      <c r="V980" s="36"/>
      <c r="W980" s="36"/>
      <c r="X980" s="36"/>
      <c r="Y980" s="36"/>
      <c r="Z980" s="36"/>
      <c r="AA980" s="36"/>
    </row>
    <row r="981" spans="1:27" x14ac:dyDescent="0.25">
      <c r="A981" s="36"/>
      <c r="B981" s="36"/>
      <c r="C981" s="36"/>
      <c r="D981" s="36"/>
      <c r="E981" s="36"/>
      <c r="F981" s="36"/>
      <c r="G981" s="36"/>
      <c r="H981" s="36"/>
      <c r="I981" s="36"/>
      <c r="J981" s="36"/>
      <c r="K981" s="36"/>
      <c r="L981" s="36"/>
      <c r="M981" s="36"/>
      <c r="N981" s="36"/>
      <c r="O981" s="36"/>
      <c r="P981" s="36"/>
      <c r="Q981" s="36"/>
      <c r="R981" s="38"/>
      <c r="S981" s="36"/>
      <c r="T981" s="36"/>
      <c r="U981" s="36"/>
      <c r="V981" s="36"/>
      <c r="W981" s="36"/>
      <c r="X981" s="36"/>
      <c r="Y981" s="36"/>
      <c r="Z981" s="36"/>
      <c r="AA981" s="36"/>
    </row>
    <row r="982" spans="1:27" x14ac:dyDescent="0.25">
      <c r="A982" s="36"/>
      <c r="B982" s="36"/>
      <c r="C982" s="36"/>
      <c r="D982" s="36"/>
      <c r="E982" s="36"/>
      <c r="F982" s="36"/>
      <c r="G982" s="36"/>
      <c r="H982" s="36"/>
      <c r="I982" s="36"/>
      <c r="J982" s="36"/>
      <c r="K982" s="36"/>
      <c r="L982" s="36"/>
      <c r="M982" s="36"/>
      <c r="N982" s="36"/>
      <c r="O982" s="36"/>
      <c r="P982" s="36"/>
      <c r="Q982" s="36"/>
      <c r="R982" s="38"/>
      <c r="S982" s="36"/>
      <c r="T982" s="36"/>
      <c r="U982" s="36"/>
      <c r="V982" s="36"/>
      <c r="W982" s="36"/>
      <c r="X982" s="36"/>
      <c r="Y982" s="36"/>
      <c r="Z982" s="36"/>
      <c r="AA982" s="36"/>
    </row>
    <row r="983" spans="1:27" x14ac:dyDescent="0.25">
      <c r="A983" s="36"/>
      <c r="B983" s="36"/>
      <c r="C983" s="36"/>
      <c r="D983" s="36"/>
      <c r="E983" s="36"/>
      <c r="F983" s="36"/>
      <c r="G983" s="36"/>
      <c r="H983" s="36"/>
      <c r="I983" s="36"/>
      <c r="J983" s="36"/>
      <c r="K983" s="36"/>
      <c r="L983" s="36"/>
      <c r="M983" s="36"/>
      <c r="N983" s="36"/>
      <c r="O983" s="36"/>
      <c r="P983" s="36"/>
      <c r="Q983" s="36"/>
      <c r="R983" s="38"/>
      <c r="S983" s="36"/>
      <c r="T983" s="36"/>
      <c r="U983" s="36"/>
      <c r="V983" s="36"/>
      <c r="W983" s="36"/>
      <c r="X983" s="36"/>
      <c r="Y983" s="36"/>
      <c r="Z983" s="36"/>
      <c r="AA983" s="36"/>
    </row>
    <row r="984" spans="1:27" x14ac:dyDescent="0.25">
      <c r="A984" s="36"/>
      <c r="B984" s="36"/>
      <c r="C984" s="36"/>
      <c r="D984" s="36"/>
      <c r="E984" s="36"/>
      <c r="F984" s="36"/>
      <c r="G984" s="36"/>
      <c r="H984" s="36"/>
      <c r="I984" s="36"/>
      <c r="J984" s="36"/>
      <c r="K984" s="36"/>
      <c r="L984" s="36"/>
      <c r="M984" s="36"/>
      <c r="N984" s="36"/>
      <c r="O984" s="36"/>
      <c r="P984" s="36"/>
      <c r="Q984" s="36"/>
      <c r="R984" s="38"/>
      <c r="S984" s="36"/>
      <c r="T984" s="36"/>
      <c r="U984" s="36"/>
      <c r="V984" s="36"/>
      <c r="W984" s="36"/>
      <c r="X984" s="36"/>
      <c r="Y984" s="36"/>
      <c r="Z984" s="36"/>
      <c r="AA984" s="36"/>
    </row>
    <row r="985" spans="1:27" x14ac:dyDescent="0.25">
      <c r="A985" s="36"/>
      <c r="B985" s="36"/>
      <c r="C985" s="36"/>
      <c r="D985" s="36"/>
      <c r="E985" s="36"/>
      <c r="F985" s="36"/>
      <c r="G985" s="36"/>
      <c r="H985" s="36"/>
      <c r="I985" s="36"/>
      <c r="J985" s="36"/>
      <c r="K985" s="36"/>
      <c r="L985" s="36"/>
      <c r="M985" s="36"/>
      <c r="N985" s="36"/>
      <c r="O985" s="36"/>
      <c r="P985" s="36"/>
      <c r="Q985" s="36"/>
      <c r="R985" s="38"/>
      <c r="S985" s="36"/>
      <c r="T985" s="36"/>
      <c r="U985" s="36"/>
      <c r="V985" s="36"/>
      <c r="W985" s="36"/>
      <c r="X985" s="36"/>
      <c r="Y985" s="36"/>
      <c r="Z985" s="36"/>
      <c r="AA985" s="36"/>
    </row>
    <row r="986" spans="1:27" x14ac:dyDescent="0.25">
      <c r="A986" s="36"/>
      <c r="B986" s="36"/>
      <c r="C986" s="36"/>
      <c r="D986" s="36"/>
      <c r="E986" s="36"/>
      <c r="F986" s="36"/>
      <c r="G986" s="36"/>
      <c r="H986" s="36"/>
      <c r="I986" s="36"/>
      <c r="J986" s="36"/>
      <c r="K986" s="36"/>
      <c r="L986" s="36"/>
      <c r="M986" s="36"/>
      <c r="N986" s="36"/>
      <c r="O986" s="36"/>
      <c r="P986" s="36"/>
      <c r="Q986" s="36"/>
      <c r="R986" s="38"/>
      <c r="S986" s="36"/>
      <c r="T986" s="36"/>
      <c r="U986" s="36"/>
      <c r="V986" s="36"/>
      <c r="W986" s="36"/>
      <c r="X986" s="36"/>
      <c r="Y986" s="36"/>
      <c r="Z986" s="36"/>
      <c r="AA986" s="36"/>
    </row>
    <row r="987" spans="1:27" x14ac:dyDescent="0.25">
      <c r="A987" s="36"/>
      <c r="B987" s="36"/>
      <c r="C987" s="36"/>
      <c r="D987" s="36"/>
      <c r="E987" s="36"/>
      <c r="F987" s="36"/>
      <c r="G987" s="36"/>
      <c r="H987" s="36"/>
      <c r="I987" s="36"/>
      <c r="J987" s="36"/>
      <c r="K987" s="36"/>
      <c r="L987" s="36"/>
      <c r="M987" s="36"/>
      <c r="N987" s="36"/>
      <c r="O987" s="36"/>
      <c r="P987" s="36"/>
      <c r="Q987" s="36"/>
      <c r="R987" s="38"/>
      <c r="S987" s="36"/>
      <c r="T987" s="36"/>
      <c r="U987" s="36"/>
      <c r="V987" s="36"/>
      <c r="W987" s="36"/>
      <c r="X987" s="36"/>
      <c r="Y987" s="36"/>
      <c r="Z987" s="36"/>
      <c r="AA987" s="36"/>
    </row>
    <row r="988" spans="1:27" x14ac:dyDescent="0.25">
      <c r="A988" s="36"/>
      <c r="B988" s="36"/>
      <c r="C988" s="36"/>
      <c r="D988" s="36"/>
      <c r="E988" s="36"/>
      <c r="F988" s="36"/>
      <c r="G988" s="36"/>
      <c r="H988" s="36"/>
      <c r="I988" s="36"/>
      <c r="J988" s="36"/>
      <c r="K988" s="36"/>
      <c r="L988" s="36"/>
      <c r="M988" s="36"/>
      <c r="N988" s="36"/>
      <c r="O988" s="36"/>
      <c r="P988" s="36"/>
      <c r="Q988" s="36"/>
      <c r="R988" s="38"/>
      <c r="S988" s="36"/>
      <c r="T988" s="36"/>
      <c r="U988" s="36"/>
      <c r="V988" s="36"/>
      <c r="W988" s="36"/>
      <c r="X988" s="36"/>
      <c r="Y988" s="36"/>
      <c r="Z988" s="36"/>
      <c r="AA988" s="36"/>
    </row>
    <row r="989" spans="1:27" x14ac:dyDescent="0.25">
      <c r="A989" s="36"/>
      <c r="B989" s="36"/>
      <c r="C989" s="36"/>
      <c r="D989" s="36"/>
      <c r="E989" s="36"/>
      <c r="F989" s="36"/>
      <c r="G989" s="36"/>
      <c r="H989" s="36"/>
      <c r="I989" s="36"/>
      <c r="J989" s="36"/>
      <c r="K989" s="36"/>
      <c r="L989" s="36"/>
      <c r="M989" s="36"/>
      <c r="N989" s="36"/>
      <c r="O989" s="36"/>
      <c r="P989" s="36"/>
      <c r="Q989" s="36"/>
      <c r="R989" s="38"/>
      <c r="S989" s="36"/>
      <c r="T989" s="36"/>
      <c r="U989" s="36"/>
      <c r="V989" s="36"/>
      <c r="W989" s="36"/>
      <c r="X989" s="36"/>
      <c r="Y989" s="36"/>
      <c r="Z989" s="36"/>
      <c r="AA989" s="36"/>
    </row>
    <row r="990" spans="1:27" x14ac:dyDescent="0.25">
      <c r="A990" s="36"/>
      <c r="B990" s="36"/>
      <c r="C990" s="36"/>
      <c r="D990" s="36"/>
      <c r="E990" s="36"/>
      <c r="F990" s="36"/>
      <c r="G990" s="36"/>
      <c r="H990" s="36"/>
      <c r="I990" s="36"/>
      <c r="J990" s="36"/>
      <c r="K990" s="36"/>
      <c r="L990" s="36"/>
      <c r="M990" s="36"/>
      <c r="N990" s="36"/>
      <c r="O990" s="36"/>
      <c r="P990" s="36"/>
      <c r="Q990" s="36"/>
      <c r="R990" s="38"/>
      <c r="S990" s="36"/>
      <c r="T990" s="36"/>
      <c r="U990" s="36"/>
      <c r="V990" s="36"/>
      <c r="W990" s="36"/>
      <c r="X990" s="36"/>
      <c r="Y990" s="36"/>
      <c r="Z990" s="36"/>
      <c r="AA990" s="36"/>
    </row>
    <row r="991" spans="1:27" x14ac:dyDescent="0.25">
      <c r="A991" s="36"/>
      <c r="B991" s="36"/>
      <c r="C991" s="36"/>
      <c r="D991" s="36"/>
      <c r="E991" s="36"/>
      <c r="F991" s="36"/>
      <c r="G991" s="36"/>
      <c r="H991" s="36"/>
      <c r="I991" s="36"/>
      <c r="J991" s="36"/>
      <c r="K991" s="36"/>
      <c r="L991" s="36"/>
      <c r="M991" s="36"/>
      <c r="N991" s="36"/>
      <c r="O991" s="36"/>
      <c r="P991" s="36"/>
      <c r="Q991" s="36"/>
      <c r="R991" s="38"/>
      <c r="S991" s="36"/>
      <c r="T991" s="36"/>
      <c r="U991" s="36"/>
      <c r="V991" s="36"/>
      <c r="W991" s="36"/>
      <c r="X991" s="36"/>
      <c r="Y991" s="36"/>
      <c r="Z991" s="36"/>
      <c r="AA991" s="36"/>
    </row>
    <row r="992" spans="1:27" x14ac:dyDescent="0.25">
      <c r="A992" s="36"/>
      <c r="B992" s="36"/>
      <c r="C992" s="36"/>
      <c r="D992" s="36"/>
      <c r="E992" s="36"/>
      <c r="F992" s="36"/>
      <c r="G992" s="36"/>
      <c r="H992" s="36"/>
      <c r="I992" s="36"/>
      <c r="J992" s="36"/>
      <c r="K992" s="36"/>
      <c r="L992" s="36"/>
      <c r="M992" s="36"/>
      <c r="N992" s="36"/>
      <c r="O992" s="36"/>
      <c r="P992" s="36"/>
      <c r="Q992" s="36"/>
      <c r="R992" s="38"/>
      <c r="S992" s="36"/>
      <c r="T992" s="36"/>
      <c r="U992" s="36"/>
      <c r="V992" s="36"/>
      <c r="W992" s="36"/>
      <c r="X992" s="36"/>
      <c r="Y992" s="36"/>
      <c r="Z992" s="36"/>
      <c r="AA992" s="36"/>
    </row>
    <row r="993" spans="1:27" x14ac:dyDescent="0.25">
      <c r="A993" s="36"/>
      <c r="B993" s="36"/>
      <c r="C993" s="36"/>
      <c r="D993" s="36"/>
      <c r="E993" s="36"/>
      <c r="F993" s="36"/>
      <c r="G993" s="36"/>
      <c r="H993" s="36"/>
      <c r="I993" s="36"/>
      <c r="J993" s="36"/>
      <c r="K993" s="36"/>
      <c r="L993" s="36"/>
      <c r="M993" s="36"/>
      <c r="N993" s="36"/>
      <c r="O993" s="36"/>
      <c r="P993" s="36"/>
      <c r="Q993" s="36"/>
      <c r="R993" s="38"/>
      <c r="S993" s="36"/>
      <c r="T993" s="36"/>
      <c r="U993" s="36"/>
      <c r="V993" s="36"/>
      <c r="W993" s="36"/>
      <c r="X993" s="36"/>
      <c r="Y993" s="36"/>
      <c r="Z993" s="36"/>
      <c r="AA993" s="36"/>
    </row>
    <row r="994" spans="1:27" x14ac:dyDescent="0.25">
      <c r="A994" s="36"/>
      <c r="B994" s="36"/>
      <c r="C994" s="36"/>
      <c r="D994" s="36"/>
      <c r="E994" s="36"/>
      <c r="F994" s="36"/>
      <c r="G994" s="36"/>
      <c r="H994" s="36"/>
      <c r="I994" s="36"/>
      <c r="J994" s="36"/>
      <c r="K994" s="36"/>
      <c r="L994" s="36"/>
      <c r="M994" s="36"/>
      <c r="N994" s="36"/>
      <c r="O994" s="36"/>
      <c r="P994" s="36"/>
      <c r="Q994" s="36"/>
      <c r="R994" s="38"/>
      <c r="S994" s="36"/>
      <c r="T994" s="36"/>
      <c r="U994" s="36"/>
      <c r="V994" s="36"/>
      <c r="W994" s="36"/>
      <c r="X994" s="36"/>
      <c r="Y994" s="36"/>
      <c r="Z994" s="36"/>
      <c r="AA994" s="36"/>
    </row>
    <row r="995" spans="1:27" x14ac:dyDescent="0.25">
      <c r="A995" s="36"/>
      <c r="B995" s="36"/>
      <c r="C995" s="36"/>
      <c r="D995" s="36"/>
      <c r="E995" s="36"/>
      <c r="F995" s="36"/>
      <c r="G995" s="36"/>
      <c r="H995" s="36"/>
      <c r="I995" s="36"/>
      <c r="J995" s="36"/>
      <c r="K995" s="36"/>
      <c r="L995" s="36"/>
      <c r="M995" s="36"/>
      <c r="N995" s="36"/>
      <c r="O995" s="36"/>
      <c r="P995" s="36"/>
      <c r="Q995" s="36"/>
      <c r="R995" s="38"/>
      <c r="S995" s="36"/>
      <c r="T995" s="36"/>
      <c r="U995" s="36"/>
      <c r="V995" s="36"/>
      <c r="W995" s="36"/>
      <c r="X995" s="36"/>
      <c r="Y995" s="36"/>
      <c r="Z995" s="36"/>
      <c r="AA995" s="36"/>
    </row>
  </sheetData>
  <autoFilter ref="A1:X167"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999"/>
  <sheetViews>
    <sheetView workbookViewId="0">
      <pane ySplit="1" topLeftCell="A2" activePane="bottomLeft" state="frozen"/>
      <selection pane="bottomLeft" activeCell="B3" sqref="B3"/>
    </sheetView>
  </sheetViews>
  <sheetFormatPr defaultColWidth="12.6640625" defaultRowHeight="15.75" customHeight="1" x14ac:dyDescent="0.25"/>
  <cols>
    <col min="1" max="1" width="8.88671875" customWidth="1"/>
    <col min="2" max="2" width="12.44140625" customWidth="1"/>
    <col min="3" max="5" width="23.88671875" customWidth="1"/>
    <col min="6" max="6" width="15.77734375" customWidth="1"/>
    <col min="9" max="9" width="15.88671875" customWidth="1"/>
    <col min="10" max="14" width="17.21875" customWidth="1"/>
    <col min="18" max="18" width="29.6640625" customWidth="1"/>
    <col min="19" max="19" width="43.21875" customWidth="1"/>
    <col min="20" max="20" width="44" hidden="1" customWidth="1"/>
    <col min="21" max="21" width="44" customWidth="1"/>
    <col min="22" max="22" width="12.6640625" hidden="1"/>
    <col min="23" max="23" width="30.77734375" hidden="1" customWidth="1"/>
    <col min="24" max="24" width="30.77734375" customWidth="1"/>
    <col min="25" max="26" width="12.6640625" hidden="1"/>
  </cols>
  <sheetData>
    <row r="1" spans="1:27"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1" t="s">
        <v>43</v>
      </c>
      <c r="U1" s="10" t="s">
        <v>44</v>
      </c>
      <c r="V1" s="12" t="s">
        <v>45</v>
      </c>
      <c r="W1" s="12" t="s">
        <v>25</v>
      </c>
      <c r="X1" s="10" t="s">
        <v>46</v>
      </c>
      <c r="Y1" s="10" t="s">
        <v>46</v>
      </c>
      <c r="Z1" s="10" t="s">
        <v>47</v>
      </c>
      <c r="AA1" s="46"/>
    </row>
    <row r="2" spans="1:27" x14ac:dyDescent="0.25">
      <c r="A2" s="45">
        <v>1</v>
      </c>
      <c r="B2" s="14" t="s">
        <v>93</v>
      </c>
      <c r="C2" s="14" t="str">
        <f>VLOOKUP(B2,Overall!B:AA,2,0)</f>
        <v>Aerospace Engineering</v>
      </c>
      <c r="D2" s="14" t="str">
        <f>VLOOKUP(B2,Overall!B:AA,3,0)</f>
        <v>Aircraft Stability and Control</v>
      </c>
      <c r="E2" s="14" t="str">
        <f>VLOOKUP(B2,Overall!B:AA,4,0)</f>
        <v>Prof. A K Ghosh</v>
      </c>
      <c r="F2" s="15" t="str">
        <f>VLOOKUP(B2,Overall!B:AA,5,0)</f>
        <v>IIT Kanpur</v>
      </c>
      <c r="G2" s="15" t="str">
        <f>VLOOKUP(B2,Overall!B:AA,6,0)</f>
        <v>IIT Kanpur</v>
      </c>
      <c r="H2" s="16" t="str">
        <f>VLOOKUP(B2,Overall!B:AA,7,0)</f>
        <v>12 Weeks</v>
      </c>
      <c r="I2" s="15" t="str">
        <f>VLOOKUP(B2,Overall!B:AA,8,0)</f>
        <v>Rerun</v>
      </c>
      <c r="J2" s="17">
        <f>VLOOKUP(B2,Overall!B:AA,9,0)</f>
        <v>45859</v>
      </c>
      <c r="K2" s="17">
        <f>VLOOKUP(B2,Overall!B:AA,10,0)</f>
        <v>45940</v>
      </c>
      <c r="L2" s="17">
        <f>VLOOKUP(B2,Overall!B:AA,11,0)</f>
        <v>45962</v>
      </c>
      <c r="M2" s="17">
        <f>VLOOKUP(B2,Overall!B:AA,12,0)</f>
        <v>45866</v>
      </c>
      <c r="N2" s="17">
        <f>VLOOKUP(B2,Overall!B:AA,13,0)</f>
        <v>45884</v>
      </c>
      <c r="O2" s="15" t="str">
        <f>VLOOKUP(B2,Overall!B:AA,14,0)</f>
        <v>UG</v>
      </c>
      <c r="P2" s="15" t="str">
        <f>VLOOKUP(B2,Overall!B:AA,15,0)</f>
        <v>Core</v>
      </c>
      <c r="Q2" s="15" t="str">
        <f>VLOOKUP(B2,Overall!B:AA,16,0)</f>
        <v>No</v>
      </c>
      <c r="R2" s="14" t="str">
        <f>VLOOKUP(B2,Overall!B:AA,17,0)</f>
        <v>Flight Mechanics</v>
      </c>
      <c r="S2" s="20" t="str">
        <f>VLOOKUP(B2,Overall!B:AA,18,0)</f>
        <v>https://onlinecourses.nptel.ac.in/noc25_ae23/preview</v>
      </c>
      <c r="T2" s="14" t="str">
        <f>VLOOKUP(B2,Overall!B:AA,19,0)</f>
        <v>noc25_ae23</v>
      </c>
      <c r="U2" s="18" t="str">
        <f>VLOOKUP(B2,Overall!B:AA,20,0)</f>
        <v>https://onlinecourses.nptel.ac.in/noc24_ae17/preview</v>
      </c>
      <c r="V2" s="18" t="str">
        <f>VLOOKUP(B2,Overall!B:AA,21,0)</f>
        <v>https://onlinecourses.nptel.ac.in/noc24_ae17/preview</v>
      </c>
      <c r="W2" s="14" t="str">
        <f>VLOOKUP(B2,Overall!B:AA,22,0)</f>
        <v>noc24_ae17</v>
      </c>
      <c r="X2" s="20" t="str">
        <f>VLOOKUP(B2,Overall!B:AA,23,0)</f>
        <v>https://nptel.ac.in/courses/101104062</v>
      </c>
      <c r="Y2" s="19" t="str">
        <f>VLOOKUP(B2,Overall!B:AA,24,0)</f>
        <v>https://nptel.ac.in/courses/101104062</v>
      </c>
      <c r="Z2" s="14">
        <f>VLOOKUP(B2,Overall!B:AA,25,0)</f>
        <v>101104062</v>
      </c>
      <c r="AA2" s="14"/>
    </row>
    <row r="3" spans="1:27" x14ac:dyDescent="0.25">
      <c r="A3" s="45">
        <v>2</v>
      </c>
      <c r="B3" s="14" t="s">
        <v>112</v>
      </c>
      <c r="C3" s="14" t="str">
        <f>VLOOKUP(B3,Overall!B:AA,2,0)</f>
        <v>Aerospace Engineering</v>
      </c>
      <c r="D3" s="14" t="str">
        <f>VLOOKUP(B3,Overall!B:AA,3,0)</f>
        <v>Industrial Aerodynamics</v>
      </c>
      <c r="E3" s="14" t="str">
        <f>VLOOKUP(B3,Overall!B:AA,4,0)</f>
        <v>Prof. Sunil Manohar Dash</v>
      </c>
      <c r="F3" s="15" t="str">
        <f>VLOOKUP(B3,Overall!B:AA,5,0)</f>
        <v>IIT Kharagpur</v>
      </c>
      <c r="G3" s="15" t="str">
        <f>VLOOKUP(B3,Overall!B:AA,6,0)</f>
        <v>IIT Kharagpur</v>
      </c>
      <c r="H3" s="16" t="str">
        <f>VLOOKUP(B3,Overall!B:AA,7,0)</f>
        <v>12 Weeks</v>
      </c>
      <c r="I3" s="15" t="str">
        <f>VLOOKUP(B3,Overall!B:AA,8,0)</f>
        <v>New</v>
      </c>
      <c r="J3" s="17">
        <f>VLOOKUP(B3,Overall!B:AA,9,0)</f>
        <v>45859</v>
      </c>
      <c r="K3" s="17">
        <f>VLOOKUP(B3,Overall!B:AA,10,0)</f>
        <v>45940</v>
      </c>
      <c r="L3" s="17">
        <f>VLOOKUP(B3,Overall!B:AA,11,0)</f>
        <v>45962</v>
      </c>
      <c r="M3" s="17">
        <f>VLOOKUP(B3,Overall!B:AA,12,0)</f>
        <v>45866</v>
      </c>
      <c r="N3" s="17">
        <f>VLOOKUP(B3,Overall!B:AA,13,0)</f>
        <v>45884</v>
      </c>
      <c r="O3" s="15" t="str">
        <f>VLOOKUP(B3,Overall!B:AA,14,0)</f>
        <v>UG/PG</v>
      </c>
      <c r="P3" s="15" t="str">
        <f>VLOOKUP(B3,Overall!B:AA,15,0)</f>
        <v>Elective</v>
      </c>
      <c r="Q3" s="15" t="str">
        <f>VLOOKUP(B3,Overall!B:AA,16,0)</f>
        <v>Yes</v>
      </c>
      <c r="R3" s="14">
        <f>VLOOKUP(B3,Overall!B:AA,17,0)</f>
        <v>0</v>
      </c>
      <c r="S3" s="20" t="str">
        <f>VLOOKUP(B3,Overall!B:AA,18,0)</f>
        <v>https://onlinecourses.nptel.ac.in/noc25_ae27/preview</v>
      </c>
      <c r="T3" s="14" t="str">
        <f>VLOOKUP(B3,Overall!B:AA,19,0)</f>
        <v>noc25_ae27</v>
      </c>
      <c r="U3" s="14">
        <f>VLOOKUP(B3,Overall!B:AA,20,0)</f>
        <v>0</v>
      </c>
      <c r="V3" s="14">
        <f>VLOOKUP(B3,Overall!B:AA,21,0)</f>
        <v>0</v>
      </c>
      <c r="W3" s="14">
        <f>VLOOKUP(B3,Overall!B:AA,22,0)</f>
        <v>0</v>
      </c>
      <c r="X3" s="20" t="str">
        <f>VLOOKUP(B3,Overall!B:AA,23,0)</f>
        <v>https://nptel.ac.in/courses/101105660</v>
      </c>
      <c r="Y3" s="19" t="str">
        <f>VLOOKUP(B3,Overall!B:AA,24,0)</f>
        <v>https://nptel.ac.in/courses/101105660</v>
      </c>
      <c r="Z3" s="14" t="str">
        <f>VLOOKUP(B3,Overall!B:AA,25,0)</f>
        <v>101105660</v>
      </c>
      <c r="AA3" s="14"/>
    </row>
    <row r="4" spans="1:27" x14ac:dyDescent="0.25">
      <c r="A4" s="45">
        <v>3</v>
      </c>
      <c r="B4" s="14" t="s">
        <v>119</v>
      </c>
      <c r="C4" s="14" t="str">
        <f>VLOOKUP(B4,Overall!B:AA,2,0)</f>
        <v>Aerospace Engineering</v>
      </c>
      <c r="D4" s="14" t="str">
        <f>VLOOKUP(B4,Overall!B:AA,3,0)</f>
        <v>Smart Structures</v>
      </c>
      <c r="E4" s="14" t="str">
        <f>VLOOKUP(B4,Overall!B:AA,4,0)</f>
        <v>Prof. Mohammed Rabius Sunny</v>
      </c>
      <c r="F4" s="15" t="str">
        <f>VLOOKUP(B4,Overall!B:AA,5,0)</f>
        <v>IIT Kharagpur</v>
      </c>
      <c r="G4" s="15" t="str">
        <f>VLOOKUP(B4,Overall!B:AA,6,0)</f>
        <v>IIT Kharagpur</v>
      </c>
      <c r="H4" s="16" t="str">
        <f>VLOOKUP(B4,Overall!B:AA,7,0)</f>
        <v>12 Weeks</v>
      </c>
      <c r="I4" s="15" t="str">
        <f>VLOOKUP(B4,Overall!B:AA,8,0)</f>
        <v>Rerun</v>
      </c>
      <c r="J4" s="17">
        <f>VLOOKUP(B4,Overall!B:AA,9,0)</f>
        <v>45859</v>
      </c>
      <c r="K4" s="17">
        <f>VLOOKUP(B4,Overall!B:AA,10,0)</f>
        <v>45940</v>
      </c>
      <c r="L4" s="17">
        <f>VLOOKUP(B4,Overall!B:AA,11,0)</f>
        <v>45962</v>
      </c>
      <c r="M4" s="17">
        <f>VLOOKUP(B4,Overall!B:AA,12,0)</f>
        <v>45866</v>
      </c>
      <c r="N4" s="17">
        <f>VLOOKUP(B4,Overall!B:AA,13,0)</f>
        <v>45884</v>
      </c>
      <c r="O4" s="15" t="str">
        <f>VLOOKUP(B4,Overall!B:AA,14,0)</f>
        <v>UG/PG</v>
      </c>
      <c r="P4" s="15" t="str">
        <f>VLOOKUP(B4,Overall!B:AA,15,0)</f>
        <v>Elective</v>
      </c>
      <c r="Q4" s="15" t="str">
        <f>VLOOKUP(B4,Overall!B:AA,16,0)</f>
        <v>Yes</v>
      </c>
      <c r="R4" s="14">
        <f>VLOOKUP(B4,Overall!B:AA,17,0)</f>
        <v>0</v>
      </c>
      <c r="S4" s="20" t="str">
        <f>VLOOKUP(B4,Overall!B:AA,18,0)</f>
        <v>https://onlinecourses.nptel.ac.in/noc25_ae28/preview</v>
      </c>
      <c r="T4" s="14" t="str">
        <f>VLOOKUP(B4,Overall!B:AA,19,0)</f>
        <v>noc25_ae28</v>
      </c>
      <c r="U4" s="18" t="str">
        <f>VLOOKUP(B4,Overall!B:AA,20,0)</f>
        <v>https://onlinecourses.nptel.ac.in/noc24_ae18/preview</v>
      </c>
      <c r="V4" s="18" t="str">
        <f>VLOOKUP(B4,Overall!B:AA,21,0)</f>
        <v>https://onlinecourses.nptel.ac.in/noc24_ae18/preview</v>
      </c>
      <c r="W4" s="14" t="str">
        <f>VLOOKUP(B4,Overall!B:AA,22,0)</f>
        <v>noc24_ae18</v>
      </c>
      <c r="X4" s="20" t="str">
        <f>VLOOKUP(B4,Overall!B:AA,23,0)</f>
        <v>https://nptel.ac.in/courses/101105090</v>
      </c>
      <c r="Y4" s="19" t="str">
        <f>VLOOKUP(B4,Overall!B:AA,24,0)</f>
        <v>https://nptel.ac.in/courses/101105090</v>
      </c>
      <c r="Z4" s="14">
        <f>VLOOKUP(B4,Overall!B:AA,25,0)</f>
        <v>101105090</v>
      </c>
      <c r="AA4" s="14"/>
    </row>
    <row r="5" spans="1:27" x14ac:dyDescent="0.25">
      <c r="A5" s="45">
        <v>4</v>
      </c>
      <c r="B5" s="14" t="s">
        <v>124</v>
      </c>
      <c r="C5" s="14" t="str">
        <f>VLOOKUP(B5,Overall!B:AA,2,0)</f>
        <v>Aerospace Engineering</v>
      </c>
      <c r="D5" s="14" t="str">
        <f>VLOOKUP(B5,Overall!B:AA,3,0)</f>
        <v>Space Flight Mechanics</v>
      </c>
      <c r="E5" s="14" t="str">
        <f>VLOOKUP(B5,Overall!B:AA,4,0)</f>
        <v>Prof. Manoranjan Sinha</v>
      </c>
      <c r="F5" s="15" t="str">
        <f>VLOOKUP(B5,Overall!B:AA,5,0)</f>
        <v>IIT Kharagpur</v>
      </c>
      <c r="G5" s="15" t="str">
        <f>VLOOKUP(B5,Overall!B:AA,6,0)</f>
        <v>IIT Kharagpur</v>
      </c>
      <c r="H5" s="16" t="str">
        <f>VLOOKUP(B5,Overall!B:AA,7,0)</f>
        <v>12 Weeks</v>
      </c>
      <c r="I5" s="15" t="str">
        <f>VLOOKUP(B5,Overall!B:AA,8,0)</f>
        <v>Rerun</v>
      </c>
      <c r="J5" s="17">
        <f>VLOOKUP(B5,Overall!B:AA,9,0)</f>
        <v>45859</v>
      </c>
      <c r="K5" s="17">
        <f>VLOOKUP(B5,Overall!B:AA,10,0)</f>
        <v>45940</v>
      </c>
      <c r="L5" s="17">
        <f>VLOOKUP(B5,Overall!B:AA,11,0)</f>
        <v>45962</v>
      </c>
      <c r="M5" s="17">
        <f>VLOOKUP(B5,Overall!B:AA,12,0)</f>
        <v>45866</v>
      </c>
      <c r="N5" s="17">
        <f>VLOOKUP(B5,Overall!B:AA,13,0)</f>
        <v>45884</v>
      </c>
      <c r="O5" s="15" t="str">
        <f>VLOOKUP(B5,Overall!B:AA,14,0)</f>
        <v>UG/PG</v>
      </c>
      <c r="P5" s="15" t="str">
        <f>VLOOKUP(B5,Overall!B:AA,15,0)</f>
        <v>Elective</v>
      </c>
      <c r="Q5" s="15" t="str">
        <f>VLOOKUP(B5,Overall!B:AA,16,0)</f>
        <v>Yes</v>
      </c>
      <c r="R5" s="14" t="str">
        <f>VLOOKUP(B5,Overall!B:AA,17,0)</f>
        <v>Flight Mechanics</v>
      </c>
      <c r="S5" s="20" t="str">
        <f>VLOOKUP(B5,Overall!B:AA,18,0)</f>
        <v>https://onlinecourses.nptel.ac.in/noc25_ae29/preview</v>
      </c>
      <c r="T5" s="14" t="str">
        <f>VLOOKUP(B5,Overall!B:AA,19,0)</f>
        <v>noc25_ae29</v>
      </c>
      <c r="U5" s="18" t="str">
        <f>VLOOKUP(B5,Overall!B:AA,20,0)</f>
        <v>https://onlinecourses.nptel.ac.in/noc24_ae20/preview</v>
      </c>
      <c r="V5" s="18" t="str">
        <f>VLOOKUP(B5,Overall!B:AA,21,0)</f>
        <v>https://onlinecourses.nptel.ac.in/noc24_ae20/preview</v>
      </c>
      <c r="W5" s="14" t="str">
        <f>VLOOKUP(B5,Overall!B:AA,22,0)</f>
        <v>noc24_ae20</v>
      </c>
      <c r="X5" s="20" t="str">
        <f>VLOOKUP(B5,Overall!B:AA,23,0)</f>
        <v>https://nptel.ac.in/courses/101105083</v>
      </c>
      <c r="Y5" s="19" t="str">
        <f>VLOOKUP(B5,Overall!B:AA,24,0)</f>
        <v>https://nptel.ac.in/courses/101105083</v>
      </c>
      <c r="Z5" s="14">
        <f>VLOOKUP(B5,Overall!B:AA,25,0)</f>
        <v>101105083</v>
      </c>
      <c r="AA5" s="14"/>
    </row>
    <row r="6" spans="1:27" x14ac:dyDescent="0.25">
      <c r="A6" s="45">
        <v>5</v>
      </c>
      <c r="B6" s="14" t="s">
        <v>162</v>
      </c>
      <c r="C6" s="14" t="str">
        <f>VLOOKUP(B6,Overall!B:AA,2,0)</f>
        <v>Agriculture Engineering</v>
      </c>
      <c r="D6" s="14" t="str">
        <f>VLOOKUP(B6,Overall!B:AA,3,0)</f>
        <v>Food Oils and Fats: Chemistry and Technology</v>
      </c>
      <c r="E6" s="14" t="str">
        <f>VLOOKUP(B6,Overall!B:AA,4,0)</f>
        <v>Prof. Hari. Niwas Mishra</v>
      </c>
      <c r="F6" s="15" t="str">
        <f>VLOOKUP(B6,Overall!B:AA,5,0)</f>
        <v>IIT Kharagpur</v>
      </c>
      <c r="G6" s="15" t="str">
        <f>VLOOKUP(B6,Overall!B:AA,6,0)</f>
        <v>IIT Kharagpur</v>
      </c>
      <c r="H6" s="16" t="str">
        <f>VLOOKUP(B6,Overall!B:AA,7,0)</f>
        <v>12 Weeks</v>
      </c>
      <c r="I6" s="15" t="str">
        <f>VLOOKUP(B6,Overall!B:AA,8,0)</f>
        <v>Rerun</v>
      </c>
      <c r="J6" s="17">
        <f>VLOOKUP(B6,Overall!B:AA,9,0)</f>
        <v>45859</v>
      </c>
      <c r="K6" s="17">
        <f>VLOOKUP(B6,Overall!B:AA,10,0)</f>
        <v>45940</v>
      </c>
      <c r="L6" s="17">
        <f>VLOOKUP(B6,Overall!B:AA,11,0)</f>
        <v>45962</v>
      </c>
      <c r="M6" s="17">
        <f>VLOOKUP(B6,Overall!B:AA,12,0)</f>
        <v>45866</v>
      </c>
      <c r="N6" s="17">
        <f>VLOOKUP(B6,Overall!B:AA,13,0)</f>
        <v>45884</v>
      </c>
      <c r="O6" s="15" t="str">
        <f>VLOOKUP(B6,Overall!B:AA,14,0)</f>
        <v>UG/PG</v>
      </c>
      <c r="P6" s="15" t="str">
        <f>VLOOKUP(B6,Overall!B:AA,15,0)</f>
        <v>Elective</v>
      </c>
      <c r="Q6" s="15" t="str">
        <f>VLOOKUP(B6,Overall!B:AA,16,0)</f>
        <v>Yes</v>
      </c>
      <c r="R6" s="14" t="str">
        <f>VLOOKUP(B6,Overall!B:AA,17,0)</f>
        <v>Food Process Engineering</v>
      </c>
      <c r="S6" s="20" t="str">
        <f>VLOOKUP(B6,Overall!B:AA,18,0)</f>
        <v>https://onlinecourses.nptel.ac.in/noc25_ag16/preview</v>
      </c>
      <c r="T6" s="14" t="str">
        <f>VLOOKUP(B6,Overall!B:AA,19,0)</f>
        <v>noc25_ag16</v>
      </c>
      <c r="U6" s="18" t="str">
        <f>VLOOKUP(B6,Overall!B:AA,20,0)</f>
        <v>https://onlinecourses.nptel.ac.in/noc24_ag09/preview</v>
      </c>
      <c r="V6" s="18" t="str">
        <f>VLOOKUP(B6,Overall!B:AA,21,0)</f>
        <v>https://onlinecourses.nptel.ac.in/noc24_ag09/preview</v>
      </c>
      <c r="W6" s="14" t="str">
        <f>VLOOKUP(B6,Overall!B:AA,22,0)</f>
        <v>noc24_ag09</v>
      </c>
      <c r="X6" s="20" t="str">
        <f>VLOOKUP(B6,Overall!B:AA,23,0)</f>
        <v>https://nptel.ac.in/courses/126105027</v>
      </c>
      <c r="Y6" s="19" t="str">
        <f>VLOOKUP(B6,Overall!B:AA,24,0)</f>
        <v>https://nptel.ac.in/courses/126105027</v>
      </c>
      <c r="Z6" s="14">
        <f>VLOOKUP(B6,Overall!B:AA,25,0)</f>
        <v>126105027</v>
      </c>
      <c r="AA6" s="14"/>
    </row>
    <row r="7" spans="1:27" x14ac:dyDescent="0.25">
      <c r="A7" s="45">
        <v>6</v>
      </c>
      <c r="B7" s="14" t="s">
        <v>169</v>
      </c>
      <c r="C7" s="14" t="str">
        <f>VLOOKUP(B7,Overall!B:AA,2,0)</f>
        <v>Agriculture Engineering</v>
      </c>
      <c r="D7" s="14" t="str">
        <f>VLOOKUP(B7,Overall!B:AA,3,0)</f>
        <v>Advanced Aquaculture Technology</v>
      </c>
      <c r="E7" s="14" t="str">
        <f>VLOOKUP(B7,Overall!B:AA,4,0)</f>
        <v>Prof. Gourav Dhar Bhowmick</v>
      </c>
      <c r="F7" s="15" t="str">
        <f>VLOOKUP(B7,Overall!B:AA,5,0)</f>
        <v>IIT Kharagpur</v>
      </c>
      <c r="G7" s="15" t="str">
        <f>VLOOKUP(B7,Overall!B:AA,6,0)</f>
        <v>IIT Kharagpur</v>
      </c>
      <c r="H7" s="16" t="str">
        <f>VLOOKUP(B7,Overall!B:AA,7,0)</f>
        <v>12 Weeks</v>
      </c>
      <c r="I7" s="15" t="str">
        <f>VLOOKUP(B7,Overall!B:AA,8,0)</f>
        <v>Rerun</v>
      </c>
      <c r="J7" s="17">
        <f>VLOOKUP(B7,Overall!B:AA,9,0)</f>
        <v>45859</v>
      </c>
      <c r="K7" s="17">
        <f>VLOOKUP(B7,Overall!B:AA,10,0)</f>
        <v>45940</v>
      </c>
      <c r="L7" s="17">
        <f>VLOOKUP(B7,Overall!B:AA,11,0)</f>
        <v>45962</v>
      </c>
      <c r="M7" s="17">
        <f>VLOOKUP(B7,Overall!B:AA,12,0)</f>
        <v>45866</v>
      </c>
      <c r="N7" s="17">
        <f>VLOOKUP(B7,Overall!B:AA,13,0)</f>
        <v>45884</v>
      </c>
      <c r="O7" s="15" t="str">
        <f>VLOOKUP(B7,Overall!B:AA,14,0)</f>
        <v>UG/PG</v>
      </c>
      <c r="P7" s="15" t="str">
        <f>VLOOKUP(B7,Overall!B:AA,15,0)</f>
        <v>Elective</v>
      </c>
      <c r="Q7" s="15" t="str">
        <f>VLOOKUP(B7,Overall!B:AA,16,0)</f>
        <v>Yes</v>
      </c>
      <c r="R7" s="14">
        <f>VLOOKUP(B7,Overall!B:AA,17,0)</f>
        <v>0</v>
      </c>
      <c r="S7" s="20" t="str">
        <f>VLOOKUP(B7,Overall!B:AA,18,0)</f>
        <v>https://onlinecourses.nptel.ac.in/noc25_ag17/preview</v>
      </c>
      <c r="T7" s="14" t="str">
        <f>VLOOKUP(B7,Overall!B:AA,19,0)</f>
        <v>noc25_ag17</v>
      </c>
      <c r="U7" s="18" t="str">
        <f>VLOOKUP(B7,Overall!B:AA,20,0)</f>
        <v>https://onlinecourses.nptel.ac.in/noc24_ag10/preview</v>
      </c>
      <c r="V7" s="18" t="str">
        <f>VLOOKUP(B7,Overall!B:AA,21,0)</f>
        <v>https://onlinecourses.nptel.ac.in/noc24_ag10/preview</v>
      </c>
      <c r="W7" s="14" t="str">
        <f>VLOOKUP(B7,Overall!B:AA,22,0)</f>
        <v>noc24_ag10</v>
      </c>
      <c r="X7" s="20" t="str">
        <f>VLOOKUP(B7,Overall!B:AA,23,0)</f>
        <v>https://nptel.ac.in/courses/126105022</v>
      </c>
      <c r="Y7" s="19" t="str">
        <f>VLOOKUP(B7,Overall!B:AA,24,0)</f>
        <v>https://nptel.ac.in/courses/126105022</v>
      </c>
      <c r="Z7" s="14">
        <f>VLOOKUP(B7,Overall!B:AA,25,0)</f>
        <v>126105022</v>
      </c>
      <c r="AA7" s="14"/>
    </row>
    <row r="8" spans="1:27" x14ac:dyDescent="0.25">
      <c r="A8" s="45">
        <v>7</v>
      </c>
      <c r="B8" s="14" t="s">
        <v>185</v>
      </c>
      <c r="C8" s="14" t="str">
        <f>VLOOKUP(B8,Overall!B:AA,2,0)</f>
        <v>Agriculture Engineering</v>
      </c>
      <c r="D8" s="14" t="str">
        <f>VLOOKUP(B8,Overall!B:AA,3,0)</f>
        <v>Micro Irrigation Engineering</v>
      </c>
      <c r="E8" s="14" t="str">
        <f>VLOOKUP(B8,Overall!B:AA,4,0)</f>
        <v>Prof. Kamlesh Narayan Tiwari</v>
      </c>
      <c r="F8" s="15" t="str">
        <f>VLOOKUP(B8,Overall!B:AA,5,0)</f>
        <v>IIT Kharagpur</v>
      </c>
      <c r="G8" s="15" t="str">
        <f>VLOOKUP(B8,Overall!B:AA,6,0)</f>
        <v>IIT Kharagpur</v>
      </c>
      <c r="H8" s="16" t="str">
        <f>VLOOKUP(B8,Overall!B:AA,7,0)</f>
        <v>12 Weeks</v>
      </c>
      <c r="I8" s="15" t="str">
        <f>VLOOKUP(B8,Overall!B:AA,8,0)</f>
        <v>Rerun</v>
      </c>
      <c r="J8" s="17">
        <f>VLOOKUP(B8,Overall!B:AA,9,0)</f>
        <v>45859</v>
      </c>
      <c r="K8" s="17">
        <f>VLOOKUP(B8,Overall!B:AA,10,0)</f>
        <v>45940</v>
      </c>
      <c r="L8" s="17">
        <f>VLOOKUP(B8,Overall!B:AA,11,0)</f>
        <v>45962</v>
      </c>
      <c r="M8" s="17">
        <f>VLOOKUP(B8,Overall!B:AA,12,0)</f>
        <v>45866</v>
      </c>
      <c r="N8" s="17">
        <f>VLOOKUP(B8,Overall!B:AA,13,0)</f>
        <v>45884</v>
      </c>
      <c r="O8" s="15" t="str">
        <f>VLOOKUP(B8,Overall!B:AA,14,0)</f>
        <v>UG/PG</v>
      </c>
      <c r="P8" s="15" t="str">
        <f>VLOOKUP(B8,Overall!B:AA,15,0)</f>
        <v>Elective</v>
      </c>
      <c r="Q8" s="15" t="str">
        <f>VLOOKUP(B8,Overall!B:AA,16,0)</f>
        <v>Yes</v>
      </c>
      <c r="R8" s="14" t="str">
        <f>VLOOKUP(B8,Overall!B:AA,17,0)</f>
        <v>Integrated Soil and Water Management</v>
      </c>
      <c r="S8" s="20" t="str">
        <f>VLOOKUP(B8,Overall!B:AA,18,0)</f>
        <v>https://onlinecourses.nptel.ac.in/noc25_ag20/preview</v>
      </c>
      <c r="T8" s="14" t="str">
        <f>VLOOKUP(B8,Overall!B:AA,19,0)</f>
        <v>noc25_ag20</v>
      </c>
      <c r="U8" s="18" t="str">
        <f>VLOOKUP(B8,Overall!B:AA,20,0)</f>
        <v>https://onlinecourses.nptel.ac.in/noc24_ag13/preview</v>
      </c>
      <c r="V8" s="18" t="str">
        <f>VLOOKUP(B8,Overall!B:AA,21,0)</f>
        <v>https://onlinecourses.nptel.ac.in/noc24_ag13/preview</v>
      </c>
      <c r="W8" s="14" t="str">
        <f>VLOOKUP(B8,Overall!B:AA,22,0)</f>
        <v>noc24_ag13</v>
      </c>
      <c r="X8" s="20" t="str">
        <f>VLOOKUP(B8,Overall!B:AA,23,0)</f>
        <v>https://nptel.ac.in/courses/126105019</v>
      </c>
      <c r="Y8" s="19" t="str">
        <f>VLOOKUP(B8,Overall!B:AA,24,0)</f>
        <v>https://nptel.ac.in/courses/126105019</v>
      </c>
      <c r="Z8" s="14">
        <f>VLOOKUP(B8,Overall!B:AA,25,0)</f>
        <v>126105019</v>
      </c>
      <c r="AA8" s="14"/>
    </row>
    <row r="9" spans="1:27" x14ac:dyDescent="0.25">
      <c r="A9" s="45">
        <v>8</v>
      </c>
      <c r="B9" s="14" t="s">
        <v>190</v>
      </c>
      <c r="C9" s="14" t="str">
        <f>VLOOKUP(B9,Overall!B:AA,2,0)</f>
        <v>Agriculture Engineering</v>
      </c>
      <c r="D9" s="14" t="str">
        <f>VLOOKUP(B9,Overall!B:AA,3,0)</f>
        <v>Farm Machinery</v>
      </c>
      <c r="E9" s="14" t="str">
        <f>VLOOKUP(B9,Overall!B:AA,4,0)</f>
        <v>Prof. V K Tewari</v>
      </c>
      <c r="F9" s="15" t="str">
        <f>VLOOKUP(B9,Overall!B:AA,5,0)</f>
        <v>IIT Kharagpur</v>
      </c>
      <c r="G9" s="15" t="str">
        <f>VLOOKUP(B9,Overall!B:AA,6,0)</f>
        <v>IIT Kharagpur</v>
      </c>
      <c r="H9" s="16" t="str">
        <f>VLOOKUP(B9,Overall!B:AA,7,0)</f>
        <v>12 Weeks</v>
      </c>
      <c r="I9" s="15" t="str">
        <f>VLOOKUP(B9,Overall!B:AA,8,0)</f>
        <v>Rerun</v>
      </c>
      <c r="J9" s="17">
        <f>VLOOKUP(B9,Overall!B:AA,9,0)</f>
        <v>45859</v>
      </c>
      <c r="K9" s="17">
        <f>VLOOKUP(B9,Overall!B:AA,10,0)</f>
        <v>45940</v>
      </c>
      <c r="L9" s="17">
        <f>VLOOKUP(B9,Overall!B:AA,11,0)</f>
        <v>45962</v>
      </c>
      <c r="M9" s="17">
        <f>VLOOKUP(B9,Overall!B:AA,12,0)</f>
        <v>45866</v>
      </c>
      <c r="N9" s="17">
        <f>VLOOKUP(B9,Overall!B:AA,13,0)</f>
        <v>45884</v>
      </c>
      <c r="O9" s="15" t="str">
        <f>VLOOKUP(B9,Overall!B:AA,14,0)</f>
        <v>UG</v>
      </c>
      <c r="P9" s="15" t="str">
        <f>VLOOKUP(B9,Overall!B:AA,15,0)</f>
        <v>Core</v>
      </c>
      <c r="Q9" s="15" t="str">
        <f>VLOOKUP(B9,Overall!B:AA,16,0)</f>
        <v>No</v>
      </c>
      <c r="R9" s="14">
        <f>VLOOKUP(B9,Overall!B:AA,17,0)</f>
        <v>0</v>
      </c>
      <c r="S9" s="20" t="str">
        <f>VLOOKUP(B9,Overall!B:AA,18,0)</f>
        <v>https://onlinecourses.nptel.ac.in/noc25_ag21/preview</v>
      </c>
      <c r="T9" s="14" t="str">
        <f>VLOOKUP(B9,Overall!B:AA,19,0)</f>
        <v>noc25_ag21</v>
      </c>
      <c r="U9" s="18" t="str">
        <f>VLOOKUP(B9,Overall!B:AA,20,0)</f>
        <v>https://onlinecourses.nptel.ac.in/noc24_ag14/preview</v>
      </c>
      <c r="V9" s="18" t="str">
        <f>VLOOKUP(B9,Overall!B:AA,21,0)</f>
        <v>https://onlinecourses.nptel.ac.in/noc24_ag14/preview</v>
      </c>
      <c r="W9" s="14" t="str">
        <f>VLOOKUP(B9,Overall!B:AA,22,0)</f>
        <v>noc24_ag14</v>
      </c>
      <c r="X9" s="20" t="str">
        <f>VLOOKUP(B9,Overall!B:AA,23,0)</f>
        <v>https://nptel.ac.in/courses/126105009</v>
      </c>
      <c r="Y9" s="19" t="str">
        <f>VLOOKUP(B9,Overall!B:AA,24,0)</f>
        <v>https://nptel.ac.in/courses/126105009</v>
      </c>
      <c r="Z9" s="14">
        <f>VLOOKUP(B9,Overall!B:AA,25,0)</f>
        <v>126105009</v>
      </c>
      <c r="AA9" s="14"/>
    </row>
    <row r="10" spans="1:27" x14ac:dyDescent="0.25">
      <c r="A10" s="45">
        <v>9</v>
      </c>
      <c r="B10" s="14" t="s">
        <v>195</v>
      </c>
      <c r="C10" s="14" t="str">
        <f>VLOOKUP(B10,Overall!B:AA,2,0)</f>
        <v>Agriculture Engineering</v>
      </c>
      <c r="D10" s="14" t="str">
        <f>VLOOKUP(B10,Overall!B:AA,3,0)</f>
        <v>Dairy and Food Process and Products Technology</v>
      </c>
      <c r="E10" s="14" t="str">
        <f>VLOOKUP(B10,Overall!B:AA,4,0)</f>
        <v>Prof. Tridib Kumar Goswami</v>
      </c>
      <c r="F10" s="15" t="str">
        <f>VLOOKUP(B10,Overall!B:AA,5,0)</f>
        <v>IIT Kharagpur</v>
      </c>
      <c r="G10" s="15" t="str">
        <f>VLOOKUP(B10,Overall!B:AA,6,0)</f>
        <v>IIT Kharagpur</v>
      </c>
      <c r="H10" s="16" t="str">
        <f>VLOOKUP(B10,Overall!B:AA,7,0)</f>
        <v>12 Weeks</v>
      </c>
      <c r="I10" s="15" t="str">
        <f>VLOOKUP(B10,Overall!B:AA,8,0)</f>
        <v>Rerun</v>
      </c>
      <c r="J10" s="17">
        <f>VLOOKUP(B10,Overall!B:AA,9,0)</f>
        <v>45859</v>
      </c>
      <c r="K10" s="17">
        <f>VLOOKUP(B10,Overall!B:AA,10,0)</f>
        <v>45940</v>
      </c>
      <c r="L10" s="17">
        <f>VLOOKUP(B10,Overall!B:AA,11,0)</f>
        <v>45962</v>
      </c>
      <c r="M10" s="17">
        <f>VLOOKUP(B10,Overall!B:AA,12,0)</f>
        <v>45866</v>
      </c>
      <c r="N10" s="17">
        <f>VLOOKUP(B10,Overall!B:AA,13,0)</f>
        <v>45884</v>
      </c>
      <c r="O10" s="15" t="str">
        <f>VLOOKUP(B10,Overall!B:AA,14,0)</f>
        <v>PG</v>
      </c>
      <c r="P10" s="15" t="str">
        <f>VLOOKUP(B10,Overall!B:AA,15,0)</f>
        <v>Elective</v>
      </c>
      <c r="Q10" s="15" t="str">
        <f>VLOOKUP(B10,Overall!B:AA,16,0)</f>
        <v>Yes</v>
      </c>
      <c r="R10" s="14" t="str">
        <f>VLOOKUP(B10,Overall!B:AA,17,0)</f>
        <v>Food Process Engineering</v>
      </c>
      <c r="S10" s="20" t="str">
        <f>VLOOKUP(B10,Overall!B:AA,18,0)</f>
        <v>https://onlinecourses.nptel.ac.in/noc25_ag22/preview</v>
      </c>
      <c r="T10" s="14" t="str">
        <f>VLOOKUP(B10,Overall!B:AA,19,0)</f>
        <v>noc25_ag22</v>
      </c>
      <c r="U10" s="18" t="str">
        <f>VLOOKUP(B10,Overall!B:AA,20,0)</f>
        <v>https://onlinecourses.nptel.ac.in/noc24_ag15/preview</v>
      </c>
      <c r="V10" s="18" t="str">
        <f>VLOOKUP(B10,Overall!B:AA,21,0)</f>
        <v>https://onlinecourses.nptel.ac.in/noc24_ag15/preview</v>
      </c>
      <c r="W10" s="14" t="str">
        <f>VLOOKUP(B10,Overall!B:AA,22,0)</f>
        <v>noc24_ag15</v>
      </c>
      <c r="X10" s="20" t="str">
        <f>VLOOKUP(B10,Overall!B:AA,23,0)</f>
        <v>https://nptel.ac.in/courses/126105013</v>
      </c>
      <c r="Y10" s="19" t="str">
        <f>VLOOKUP(B10,Overall!B:AA,24,0)</f>
        <v>https://nptel.ac.in/courses/126105013</v>
      </c>
      <c r="Z10" s="14">
        <f>VLOOKUP(B10,Overall!B:AA,25,0)</f>
        <v>126105013</v>
      </c>
      <c r="AA10" s="14"/>
    </row>
    <row r="11" spans="1:27" x14ac:dyDescent="0.25">
      <c r="A11" s="45">
        <v>10</v>
      </c>
      <c r="B11" s="14" t="s">
        <v>235</v>
      </c>
      <c r="C11" s="14" t="str">
        <f>VLOOKUP(B11,Overall!B:AA,2,0)</f>
        <v>Applied Mathematics</v>
      </c>
      <c r="D11" s="14" t="str">
        <f>VLOOKUP(B11,Overall!B:AA,3,0)</f>
        <v>Essentials of Topology</v>
      </c>
      <c r="E11" s="14" t="str">
        <f>VLOOKUP(B11,Overall!B:AA,4,0)</f>
        <v>Prof. S. P. Tiwari</v>
      </c>
      <c r="F11" s="15" t="str">
        <f>VLOOKUP(B11,Overall!B:AA,5,0)</f>
        <v>IIT-ISM Dhanbad</v>
      </c>
      <c r="G11" s="15" t="str">
        <f>VLOOKUP(B11,Overall!B:AA,6,0)</f>
        <v>IIT Kharagpur</v>
      </c>
      <c r="H11" s="16" t="str">
        <f>VLOOKUP(B11,Overall!B:AA,7,0)</f>
        <v>12 Weeks</v>
      </c>
      <c r="I11" s="15" t="str">
        <f>VLOOKUP(B11,Overall!B:AA,8,0)</f>
        <v>Rerun</v>
      </c>
      <c r="J11" s="17">
        <f>VLOOKUP(B11,Overall!B:AA,9,0)</f>
        <v>45859</v>
      </c>
      <c r="K11" s="17">
        <f>VLOOKUP(B11,Overall!B:AA,10,0)</f>
        <v>45940</v>
      </c>
      <c r="L11" s="17">
        <f>VLOOKUP(B11,Overall!B:AA,11,0)</f>
        <v>45962</v>
      </c>
      <c r="M11" s="17">
        <f>VLOOKUP(B11,Overall!B:AA,12,0)</f>
        <v>45866</v>
      </c>
      <c r="N11" s="17">
        <f>VLOOKUP(B11,Overall!B:AA,13,0)</f>
        <v>45884</v>
      </c>
      <c r="O11" s="15" t="str">
        <f>VLOOKUP(B11,Overall!B:AA,14,0)</f>
        <v>UG</v>
      </c>
      <c r="P11" s="15" t="str">
        <f>VLOOKUP(B11,Overall!B:AA,15,0)</f>
        <v>Core</v>
      </c>
      <c r="Q11" s="15" t="str">
        <f>VLOOKUP(B11,Overall!B:AA,16,0)</f>
        <v>No</v>
      </c>
      <c r="R11" s="14">
        <f>VLOOKUP(B11,Overall!B:AA,17,0)</f>
        <v>0</v>
      </c>
      <c r="S11" s="20" t="str">
        <f>VLOOKUP(B11,Overall!B:AA,18,0)</f>
        <v>https://onlinecourses.nptel.ac.in/noc25_ma60/preview</v>
      </c>
      <c r="T11" s="14" t="str">
        <f>VLOOKUP(B11,Overall!B:AA,19,0)</f>
        <v>noc25_ma60</v>
      </c>
      <c r="U11" s="18" t="str">
        <f>VLOOKUP(B11,Overall!B:AA,20,0)</f>
        <v>https://onlinecourses.nptel.ac.in/noc24_ma59/preview</v>
      </c>
      <c r="V11" s="18" t="str">
        <f>VLOOKUP(B11,Overall!B:AA,21,0)</f>
        <v>https://onlinecourses.nptel.ac.in/noc24_ma59/preview</v>
      </c>
      <c r="W11" s="14" t="str">
        <f>VLOOKUP(B11,Overall!B:AA,22,0)</f>
        <v>noc24_ma59</v>
      </c>
      <c r="X11" s="20" t="str">
        <f>VLOOKUP(B11,Overall!B:AA,23,0)</f>
        <v>https://nptel.ac.in/courses/111105169</v>
      </c>
      <c r="Y11" s="19" t="str">
        <f>VLOOKUP(B11,Overall!B:AA,24,0)</f>
        <v>https://nptel.ac.in/courses/111105169</v>
      </c>
      <c r="Z11" s="14">
        <f>VLOOKUP(B11,Overall!B:AA,25,0)</f>
        <v>111105169</v>
      </c>
      <c r="AA11" s="14"/>
    </row>
    <row r="12" spans="1:27" x14ac:dyDescent="0.25">
      <c r="A12" s="45">
        <v>11</v>
      </c>
      <c r="B12" s="14" t="s">
        <v>327</v>
      </c>
      <c r="C12" s="14" t="str">
        <f>VLOOKUP(B12,Overall!B:AA,2,0)</f>
        <v>Architecture and Planning</v>
      </c>
      <c r="D12" s="14" t="str">
        <f>VLOOKUP(B12,Overall!B:AA,3,0)</f>
        <v>Urban Landuse and Transportation Planning</v>
      </c>
      <c r="E12" s="14" t="str">
        <f>VLOOKUP(B12,Overall!B:AA,4,0)</f>
        <v>Prof. Debapratim Pandit</v>
      </c>
      <c r="F12" s="15" t="str">
        <f>VLOOKUP(B12,Overall!B:AA,5,0)</f>
        <v>IIT Kharagpur</v>
      </c>
      <c r="G12" s="15" t="str">
        <f>VLOOKUP(B12,Overall!B:AA,6,0)</f>
        <v>IIT Kharagpur</v>
      </c>
      <c r="H12" s="16" t="str">
        <f>VLOOKUP(B12,Overall!B:AA,7,0)</f>
        <v>12 Weeks</v>
      </c>
      <c r="I12" s="15" t="str">
        <f>VLOOKUP(B12,Overall!B:AA,8,0)</f>
        <v>Rerun</v>
      </c>
      <c r="J12" s="17">
        <f>VLOOKUP(B12,Overall!B:AA,9,0)</f>
        <v>45859</v>
      </c>
      <c r="K12" s="17">
        <f>VLOOKUP(B12,Overall!B:AA,10,0)</f>
        <v>45940</v>
      </c>
      <c r="L12" s="17">
        <f>VLOOKUP(B12,Overall!B:AA,11,0)</f>
        <v>45962</v>
      </c>
      <c r="M12" s="17">
        <f>VLOOKUP(B12,Overall!B:AA,12,0)</f>
        <v>45866</v>
      </c>
      <c r="N12" s="17">
        <f>VLOOKUP(B12,Overall!B:AA,13,0)</f>
        <v>45884</v>
      </c>
      <c r="O12" s="15" t="str">
        <f>VLOOKUP(B12,Overall!B:AA,14,0)</f>
        <v>UG/PG</v>
      </c>
      <c r="P12" s="15" t="str">
        <f>VLOOKUP(B12,Overall!B:AA,15,0)</f>
        <v>Core</v>
      </c>
      <c r="Q12" s="15" t="str">
        <f>VLOOKUP(B12,Overall!B:AA,16,0)</f>
        <v>Yes</v>
      </c>
      <c r="R12" s="14" t="str">
        <f>VLOOKUP(B12,Overall!B:AA,17,0)</f>
        <v>Urban Planning Building Services</v>
      </c>
      <c r="S12" s="20" t="str">
        <f>VLOOKUP(B12,Overall!B:AA,18,0)</f>
        <v>https://onlinecourses.nptel.ac.in/noc25_ar27/preview</v>
      </c>
      <c r="T12" s="14" t="str">
        <f>VLOOKUP(B12,Overall!B:AA,19,0)</f>
        <v>noc25_ar27</v>
      </c>
      <c r="U12" s="18" t="str">
        <f>VLOOKUP(B12,Overall!B:AA,20,0)</f>
        <v>https://onlinecourses.nptel.ac.in/noc24_ar19/preview</v>
      </c>
      <c r="V12" s="18" t="str">
        <f>VLOOKUP(B12,Overall!B:AA,21,0)</f>
        <v>https://onlinecourses.nptel.ac.in/noc24_ar19/preview</v>
      </c>
      <c r="W12" s="14" t="str">
        <f>VLOOKUP(B12,Overall!B:AA,22,0)</f>
        <v>noc24_ar19</v>
      </c>
      <c r="X12" s="20" t="str">
        <f>VLOOKUP(B12,Overall!B:AA,23,0)</f>
        <v>https://nptel.ac.in/courses/124105016</v>
      </c>
      <c r="Y12" s="19" t="str">
        <f>VLOOKUP(B12,Overall!B:AA,24,0)</f>
        <v>https://nptel.ac.in/courses/124105016</v>
      </c>
      <c r="Z12" s="14">
        <f>VLOOKUP(B12,Overall!B:AA,25,0)</f>
        <v>124105016</v>
      </c>
      <c r="AA12" s="14"/>
    </row>
    <row r="13" spans="1:27" x14ac:dyDescent="0.25">
      <c r="A13" s="45">
        <v>12</v>
      </c>
      <c r="B13" s="14" t="s">
        <v>347</v>
      </c>
      <c r="C13" s="14" t="str">
        <f>VLOOKUP(B13,Overall!B:AA,2,0)</f>
        <v>Behavioural Sciences (Psychology)</v>
      </c>
      <c r="D13" s="14" t="str">
        <f>VLOOKUP(B13,Overall!B:AA,3,0)</f>
        <v>Mental Health and Wellbeing</v>
      </c>
      <c r="E13" s="14" t="str">
        <f>VLOOKUP(B13,Overall!B:AA,4,0)</f>
        <v>Prof. Santanu Misra,
Dr. Oyin Mibang,
Dr. Aneesh T,
Ms. Akanksha Awasthy,
Ms. Charul Bhoria,
Ms. Shreyasi Vashishta,
Mr. Sunny Sharma, Ms. Rita Shukla,
Mr. Ansuma Narzary,
Ms. Amandip Saikia</v>
      </c>
      <c r="F13" s="15" t="str">
        <f>VLOOKUP(B13,Overall!B:AA,5,0)</f>
        <v>IIT Kanpur</v>
      </c>
      <c r="G13" s="15" t="str">
        <f>VLOOKUP(B13,Overall!B:AA,6,0)</f>
        <v>IIT Kanpur</v>
      </c>
      <c r="H13" s="16" t="str">
        <f>VLOOKUP(B13,Overall!B:AA,7,0)</f>
        <v>12 Weeks</v>
      </c>
      <c r="I13" s="15" t="str">
        <f>VLOOKUP(B13,Overall!B:AA,8,0)</f>
        <v>New</v>
      </c>
      <c r="J13" s="17">
        <f>VLOOKUP(B13,Overall!B:AA,9,0)</f>
        <v>45859</v>
      </c>
      <c r="K13" s="17">
        <f>VLOOKUP(B13,Overall!B:AA,10,0)</f>
        <v>45940</v>
      </c>
      <c r="L13" s="17">
        <f>VLOOKUP(B13,Overall!B:AA,11,0)</f>
        <v>45962</v>
      </c>
      <c r="M13" s="17">
        <f>VLOOKUP(B13,Overall!B:AA,12,0)</f>
        <v>45866</v>
      </c>
      <c r="N13" s="17">
        <f>VLOOKUP(B13,Overall!B:AA,13,0)</f>
        <v>45884</v>
      </c>
      <c r="O13" s="15" t="str">
        <f>VLOOKUP(B13,Overall!B:AA,14,0)</f>
        <v>UG/PG</v>
      </c>
      <c r="P13" s="15" t="str">
        <f>VLOOKUP(B13,Overall!B:AA,15,0)</f>
        <v>Elective</v>
      </c>
      <c r="Q13" s="15" t="str">
        <f>VLOOKUP(B13,Overall!B:AA,16,0)</f>
        <v>Yes</v>
      </c>
      <c r="R13" s="14" t="str">
        <f>VLOOKUP(B13,Overall!B:AA,17,0)</f>
        <v>Psychology</v>
      </c>
      <c r="S13" s="20" t="str">
        <f>VLOOKUP(B13,Overall!B:AA,18,0)</f>
        <v>https://onlinecourses.nptel.ac.in/noc25_hs109/preview</v>
      </c>
      <c r="T13" s="14" t="str">
        <f>VLOOKUP(B13,Overall!B:AA,19,0)</f>
        <v>noc25_hs109</v>
      </c>
      <c r="U13" s="14">
        <f>VLOOKUP(B13,Overall!B:AA,20,0)</f>
        <v>0</v>
      </c>
      <c r="V13" s="14">
        <f>VLOOKUP(B13,Overall!B:AA,21,0)</f>
        <v>0</v>
      </c>
      <c r="W13" s="14">
        <f>VLOOKUP(B13,Overall!B:AA,22,0)</f>
        <v>0</v>
      </c>
      <c r="X13" s="20" t="str">
        <f>VLOOKUP(B13,Overall!B:AA,23,0)</f>
        <v>https://nptel.ac.in/courses/109104666</v>
      </c>
      <c r="Y13" s="19" t="str">
        <f>VLOOKUP(B13,Overall!B:AA,24,0)</f>
        <v>https://nptel.ac.in/courses/109104666</v>
      </c>
      <c r="Z13" s="14" t="str">
        <f>VLOOKUP(B13,Overall!B:AA,25,0)</f>
        <v>109104666</v>
      </c>
      <c r="AA13" s="14"/>
    </row>
    <row r="14" spans="1:27" x14ac:dyDescent="0.25">
      <c r="A14" s="45">
        <v>13</v>
      </c>
      <c r="B14" s="14" t="s">
        <v>410</v>
      </c>
      <c r="C14" s="14" t="str">
        <f>VLOOKUP(B14,Overall!B:AA,2,0)</f>
        <v>Biosciences and Bioengineering</v>
      </c>
      <c r="D14" s="14" t="str">
        <f>VLOOKUP(B14,Overall!B:AA,3,0)</f>
        <v>Genome Editing and Engineering</v>
      </c>
      <c r="E14" s="14" t="str">
        <f>VLOOKUP(B14,Overall!B:AA,4,0)</f>
        <v>Prof. Utpal Bora</v>
      </c>
      <c r="F14" s="15" t="str">
        <f>VLOOKUP(B14,Overall!B:AA,5,0)</f>
        <v>IIT Guwahati</v>
      </c>
      <c r="G14" s="15" t="str">
        <f>VLOOKUP(B14,Overall!B:AA,6,0)</f>
        <v>IIT Guwahati</v>
      </c>
      <c r="H14" s="16" t="str">
        <f>VLOOKUP(B14,Overall!B:AA,7,0)</f>
        <v>12 Weeks</v>
      </c>
      <c r="I14" s="15" t="str">
        <f>VLOOKUP(B14,Overall!B:AA,8,0)</f>
        <v>Rerun</v>
      </c>
      <c r="J14" s="17">
        <f>VLOOKUP(B14,Overall!B:AA,9,0)</f>
        <v>45859</v>
      </c>
      <c r="K14" s="17">
        <f>VLOOKUP(B14,Overall!B:AA,10,0)</f>
        <v>45940</v>
      </c>
      <c r="L14" s="17">
        <f>VLOOKUP(B14,Overall!B:AA,11,0)</f>
        <v>45962</v>
      </c>
      <c r="M14" s="17">
        <f>VLOOKUP(B14,Overall!B:AA,12,0)</f>
        <v>45866</v>
      </c>
      <c r="N14" s="17">
        <f>VLOOKUP(B14,Overall!B:AA,13,0)</f>
        <v>45884</v>
      </c>
      <c r="O14" s="15" t="str">
        <f>VLOOKUP(B14,Overall!B:AA,14,0)</f>
        <v>UG/PG</v>
      </c>
      <c r="P14" s="15" t="str">
        <f>VLOOKUP(B14,Overall!B:AA,15,0)</f>
        <v>Elective</v>
      </c>
      <c r="Q14" s="15" t="str">
        <f>VLOOKUP(B14,Overall!B:AA,16,0)</f>
        <v>Yes</v>
      </c>
      <c r="R14" s="14" t="str">
        <f>VLOOKUP(B14,Overall!B:AA,17,0)</f>
        <v>Biosciences</v>
      </c>
      <c r="S14" s="20" t="str">
        <f>VLOOKUP(B14,Overall!B:AA,18,0)</f>
        <v>https://onlinecourses.nptel.ac.in/noc25_bt52/preview</v>
      </c>
      <c r="T14" s="14" t="str">
        <f>VLOOKUP(B14,Overall!B:AA,19,0)</f>
        <v>noc25_bt52</v>
      </c>
      <c r="U14" s="18" t="str">
        <f>VLOOKUP(B14,Overall!B:AA,20,0)</f>
        <v>https://onlinecourses.nptel.ac.in/noc24_bt71/preview</v>
      </c>
      <c r="V14" s="18" t="str">
        <f>VLOOKUP(B14,Overall!B:AA,21,0)</f>
        <v>https://onlinecourses.nptel.ac.in/noc24_bt71/preview</v>
      </c>
      <c r="W14" s="14" t="str">
        <f>VLOOKUP(B14,Overall!B:AA,22,0)</f>
        <v>noc24_bt71</v>
      </c>
      <c r="X14" s="20" t="str">
        <f>VLOOKUP(B14,Overall!B:AA,23,0)</f>
        <v>https://nptel.ac.in/courses/102103093</v>
      </c>
      <c r="Y14" s="19" t="str">
        <f>VLOOKUP(B14,Overall!B:AA,24,0)</f>
        <v>https://nptel.ac.in/courses/102103093</v>
      </c>
      <c r="Z14" s="14">
        <f>VLOOKUP(B14,Overall!B:AA,25,0)</f>
        <v>102103093</v>
      </c>
      <c r="AA14" s="14"/>
    </row>
    <row r="15" spans="1:27" x14ac:dyDescent="0.25">
      <c r="A15" s="45">
        <v>14</v>
      </c>
      <c r="B15" s="14" t="s">
        <v>415</v>
      </c>
      <c r="C15" s="14" t="str">
        <f>VLOOKUP(B15,Overall!B:AA,2,0)</f>
        <v>Biosciences and Bioengineering</v>
      </c>
      <c r="D15" s="14" t="str">
        <f>VLOOKUP(B15,Overall!B:AA,3,0)</f>
        <v>Genetic Engineering: Theory and Application</v>
      </c>
      <c r="E15" s="14" t="str">
        <f>VLOOKUP(B15,Overall!B:AA,4,0)</f>
        <v>Prof. Vishal Trivedi</v>
      </c>
      <c r="F15" s="15" t="str">
        <f>VLOOKUP(B15,Overall!B:AA,5,0)</f>
        <v>IIT Guwahati</v>
      </c>
      <c r="G15" s="15" t="str">
        <f>VLOOKUP(B15,Overall!B:AA,6,0)</f>
        <v>IIT Guwahati</v>
      </c>
      <c r="H15" s="16" t="str">
        <f>VLOOKUP(B15,Overall!B:AA,7,0)</f>
        <v>12 Weeks</v>
      </c>
      <c r="I15" s="15" t="str">
        <f>VLOOKUP(B15,Overall!B:AA,8,0)</f>
        <v>Rerun</v>
      </c>
      <c r="J15" s="17">
        <f>VLOOKUP(B15,Overall!B:AA,9,0)</f>
        <v>45859</v>
      </c>
      <c r="K15" s="17">
        <f>VLOOKUP(B15,Overall!B:AA,10,0)</f>
        <v>45940</v>
      </c>
      <c r="L15" s="17">
        <f>VLOOKUP(B15,Overall!B:AA,11,0)</f>
        <v>45962</v>
      </c>
      <c r="M15" s="17">
        <f>VLOOKUP(B15,Overall!B:AA,12,0)</f>
        <v>45866</v>
      </c>
      <c r="N15" s="17">
        <f>VLOOKUP(B15,Overall!B:AA,13,0)</f>
        <v>45884</v>
      </c>
      <c r="O15" s="15" t="str">
        <f>VLOOKUP(B15,Overall!B:AA,14,0)</f>
        <v>UG/PG</v>
      </c>
      <c r="P15" s="15" t="str">
        <f>VLOOKUP(B15,Overall!B:AA,15,0)</f>
        <v>Elective</v>
      </c>
      <c r="Q15" s="15" t="str">
        <f>VLOOKUP(B15,Overall!B:AA,16,0)</f>
        <v>Yes</v>
      </c>
      <c r="R15" s="14" t="str">
        <f>VLOOKUP(B15,Overall!B:AA,17,0)</f>
        <v>Bioprocesses
Biosciences</v>
      </c>
      <c r="S15" s="20" t="str">
        <f>VLOOKUP(B15,Overall!B:AA,18,0)</f>
        <v>https://onlinecourses.nptel.ac.in/noc25_bt53/preview</v>
      </c>
      <c r="T15" s="14" t="str">
        <f>VLOOKUP(B15,Overall!B:AA,19,0)</f>
        <v>noc25_bt53</v>
      </c>
      <c r="U15" s="18" t="str">
        <f>VLOOKUP(B15,Overall!B:AA,20,0)</f>
        <v>https://onlinecourses.nptel.ac.in/noc24_bt57/preview</v>
      </c>
      <c r="V15" s="18" t="str">
        <f>VLOOKUP(B15,Overall!B:AA,21,0)</f>
        <v>https://onlinecourses.nptel.ac.in/noc24_bt57/preview</v>
      </c>
      <c r="W15" s="14" t="str">
        <f>VLOOKUP(B15,Overall!B:AA,22,0)</f>
        <v>noc24_bt57</v>
      </c>
      <c r="X15" s="20" t="str">
        <f>VLOOKUP(B15,Overall!B:AA,23,0)</f>
        <v>https://nptel.ac.in/courses/102103074</v>
      </c>
      <c r="Y15" s="19" t="str">
        <f>VLOOKUP(B15,Overall!B:AA,24,0)</f>
        <v>https://nptel.ac.in/courses/102103074</v>
      </c>
      <c r="Z15" s="14">
        <f>VLOOKUP(B15,Overall!B:AA,25,0)</f>
        <v>102103074</v>
      </c>
      <c r="AA15" s="14"/>
    </row>
    <row r="16" spans="1:27" x14ac:dyDescent="0.25">
      <c r="A16" s="45">
        <v>15</v>
      </c>
      <c r="B16" s="14" t="s">
        <v>421</v>
      </c>
      <c r="C16" s="14" t="str">
        <f>VLOOKUP(B16,Overall!B:AA,2,0)</f>
        <v>Biosciences and Bioengineering</v>
      </c>
      <c r="D16" s="14" t="str">
        <f>VLOOKUP(B16,Overall!B:AA,3,0)</f>
        <v>Experimental Biotechnology</v>
      </c>
      <c r="E16" s="14" t="str">
        <f>VLOOKUP(B16,Overall!B:AA,4,0)</f>
        <v>Prof. Vishal Trivedi</v>
      </c>
      <c r="F16" s="15" t="str">
        <f>VLOOKUP(B16,Overall!B:AA,5,0)</f>
        <v>IIT Guwahati</v>
      </c>
      <c r="G16" s="15" t="str">
        <f>VLOOKUP(B16,Overall!B:AA,6,0)</f>
        <v>IIT Guwahati</v>
      </c>
      <c r="H16" s="16" t="str">
        <f>VLOOKUP(B16,Overall!B:AA,7,0)</f>
        <v>12 Weeks</v>
      </c>
      <c r="I16" s="15" t="str">
        <f>VLOOKUP(B16,Overall!B:AA,8,0)</f>
        <v>Rerun</v>
      </c>
      <c r="J16" s="17">
        <f>VLOOKUP(B16,Overall!B:AA,9,0)</f>
        <v>45859</v>
      </c>
      <c r="K16" s="17">
        <f>VLOOKUP(B16,Overall!B:AA,10,0)</f>
        <v>45940</v>
      </c>
      <c r="L16" s="17">
        <f>VLOOKUP(B16,Overall!B:AA,11,0)</f>
        <v>45962</v>
      </c>
      <c r="M16" s="17">
        <f>VLOOKUP(B16,Overall!B:AA,12,0)</f>
        <v>45866</v>
      </c>
      <c r="N16" s="17">
        <f>VLOOKUP(B16,Overall!B:AA,13,0)</f>
        <v>45884</v>
      </c>
      <c r="O16" s="15" t="str">
        <f>VLOOKUP(B16,Overall!B:AA,14,0)</f>
        <v>PG</v>
      </c>
      <c r="P16" s="15" t="str">
        <f>VLOOKUP(B16,Overall!B:AA,15,0)</f>
        <v>Elective</v>
      </c>
      <c r="Q16" s="15" t="str">
        <f>VLOOKUP(B16,Overall!B:AA,16,0)</f>
        <v>Yes</v>
      </c>
      <c r="R16" s="14" t="str">
        <f>VLOOKUP(B16,Overall!B:AA,17,0)</f>
        <v>Bioprocesses
Biosciences</v>
      </c>
      <c r="S16" s="20" t="str">
        <f>VLOOKUP(B16,Overall!B:AA,18,0)</f>
        <v>https://onlinecourses.nptel.ac.in/noc25_bt54/preview</v>
      </c>
      <c r="T16" s="14" t="str">
        <f>VLOOKUP(B16,Overall!B:AA,19,0)</f>
        <v>noc25_bt54</v>
      </c>
      <c r="U16" s="18" t="str">
        <f>VLOOKUP(B16,Overall!B:AA,20,0)</f>
        <v>https://onlinecourses.nptel.ac.in/noc24_bt65/preview</v>
      </c>
      <c r="V16" s="18" t="str">
        <f>VLOOKUP(B16,Overall!B:AA,21,0)</f>
        <v>https://onlinecourses.nptel.ac.in/noc24_bt65/preview</v>
      </c>
      <c r="W16" s="14" t="str">
        <f>VLOOKUP(B16,Overall!B:AA,22,0)</f>
        <v>noc24_bt65</v>
      </c>
      <c r="X16" s="20" t="str">
        <f>VLOOKUP(B16,Overall!B:AA,23,0)</f>
        <v>https://nptel.ac.in/courses/102103083</v>
      </c>
      <c r="Y16" s="19" t="str">
        <f>VLOOKUP(B16,Overall!B:AA,24,0)</f>
        <v>https://nptel.ac.in/courses/102103083</v>
      </c>
      <c r="Z16" s="14">
        <f>VLOOKUP(B16,Overall!B:AA,25,0)</f>
        <v>102103083</v>
      </c>
      <c r="AA16" s="14"/>
    </row>
    <row r="17" spans="1:27" x14ac:dyDescent="0.25">
      <c r="A17" s="45">
        <v>16</v>
      </c>
      <c r="B17" s="14" t="s">
        <v>425</v>
      </c>
      <c r="C17" s="14" t="str">
        <f>VLOOKUP(B17,Overall!B:AA,2,0)</f>
        <v>Biosciences and Bioengineering</v>
      </c>
      <c r="D17" s="14" t="str">
        <f>VLOOKUP(B17,Overall!B:AA,3,0)</f>
        <v>Drug Delivery: Principles and Engineering</v>
      </c>
      <c r="E17" s="14" t="str">
        <f>VLOOKUP(B17,Overall!B:AA,4,0)</f>
        <v>Prof. Rachit Agarwal</v>
      </c>
      <c r="F17" s="15" t="str">
        <f>VLOOKUP(B17,Overall!B:AA,5,0)</f>
        <v>IISc Bangalore</v>
      </c>
      <c r="G17" s="15" t="str">
        <f>VLOOKUP(B17,Overall!B:AA,6,0)</f>
        <v>IISc Bangalore</v>
      </c>
      <c r="H17" s="16" t="str">
        <f>VLOOKUP(B17,Overall!B:AA,7,0)</f>
        <v>12 Weeks</v>
      </c>
      <c r="I17" s="15" t="str">
        <f>VLOOKUP(B17,Overall!B:AA,8,0)</f>
        <v>Rerun</v>
      </c>
      <c r="J17" s="17">
        <f>VLOOKUP(B17,Overall!B:AA,9,0)</f>
        <v>45859</v>
      </c>
      <c r="K17" s="17">
        <f>VLOOKUP(B17,Overall!B:AA,10,0)</f>
        <v>45940</v>
      </c>
      <c r="L17" s="17">
        <f>VLOOKUP(B17,Overall!B:AA,11,0)</f>
        <v>45962</v>
      </c>
      <c r="M17" s="17">
        <f>VLOOKUP(B17,Overall!B:AA,12,0)</f>
        <v>45866</v>
      </c>
      <c r="N17" s="17">
        <f>VLOOKUP(B17,Overall!B:AA,13,0)</f>
        <v>45884</v>
      </c>
      <c r="O17" s="15" t="str">
        <f>VLOOKUP(B17,Overall!B:AA,14,0)</f>
        <v>UG/PG</v>
      </c>
      <c r="P17" s="15" t="str">
        <f>VLOOKUP(B17,Overall!B:AA,15,0)</f>
        <v>Elective</v>
      </c>
      <c r="Q17" s="15" t="str">
        <f>VLOOKUP(B17,Overall!B:AA,16,0)</f>
        <v>Yes</v>
      </c>
      <c r="R17" s="14" t="str">
        <f>VLOOKUP(B17,Overall!B:AA,17,0)</f>
        <v>Bioengineering</v>
      </c>
      <c r="S17" s="20" t="str">
        <f>VLOOKUP(B17,Overall!B:AA,18,0)</f>
        <v>https://onlinecourses.nptel.ac.in/noc25_bt55/preview</v>
      </c>
      <c r="T17" s="14" t="str">
        <f>VLOOKUP(B17,Overall!B:AA,19,0)</f>
        <v>noc25_bt55</v>
      </c>
      <c r="U17" s="18" t="str">
        <f>VLOOKUP(B17,Overall!B:AA,20,0)</f>
        <v>https://onlinecourses.nptel.ac.in/noc24_bt62/preview</v>
      </c>
      <c r="V17" s="18" t="str">
        <f>VLOOKUP(B17,Overall!B:AA,21,0)</f>
        <v>https://onlinecourses.nptel.ac.in/noc24_bt62/preview</v>
      </c>
      <c r="W17" s="14" t="str">
        <f>VLOOKUP(B17,Overall!B:AA,22,0)</f>
        <v>noc24_bt62</v>
      </c>
      <c r="X17" s="20" t="str">
        <f>VLOOKUP(B17,Overall!B:AA,23,0)</f>
        <v>https://nptel.ac.in/courses/102108077</v>
      </c>
      <c r="Y17" s="19" t="str">
        <f>VLOOKUP(B17,Overall!B:AA,24,0)</f>
        <v>https://nptel.ac.in/courses/102108077</v>
      </c>
      <c r="Z17" s="14">
        <f>VLOOKUP(B17,Overall!B:AA,25,0)</f>
        <v>102108077</v>
      </c>
      <c r="AA17" s="14"/>
    </row>
    <row r="18" spans="1:27" x14ac:dyDescent="0.25">
      <c r="A18" s="45">
        <v>17</v>
      </c>
      <c r="B18" s="14" t="s">
        <v>439</v>
      </c>
      <c r="C18" s="14" t="str">
        <f>VLOOKUP(B18,Overall!B:AA,2,0)</f>
        <v>Biosciences and Bioengineering</v>
      </c>
      <c r="D18" s="14" t="str">
        <f>VLOOKUP(B18,Overall!B:AA,3,0)</f>
        <v>Immunology</v>
      </c>
      <c r="E18" s="14" t="str">
        <f>VLOOKUP(B18,Overall!B:AA,4,0)</f>
        <v>Prof. Sudip Kumar Ghosh,
Prof. Agneyo Ganguly</v>
      </c>
      <c r="F18" s="15" t="str">
        <f>VLOOKUP(B18,Overall!B:AA,5,0)</f>
        <v>IIT Kharagpur</v>
      </c>
      <c r="G18" s="15" t="str">
        <f>VLOOKUP(B18,Overall!B:AA,6,0)</f>
        <v>IIT Kharagpur</v>
      </c>
      <c r="H18" s="16" t="str">
        <f>VLOOKUP(B18,Overall!B:AA,7,0)</f>
        <v>12 Weeks</v>
      </c>
      <c r="I18" s="15" t="str">
        <f>VLOOKUP(B18,Overall!B:AA,8,0)</f>
        <v>Rerun</v>
      </c>
      <c r="J18" s="17">
        <f>VLOOKUP(B18,Overall!B:AA,9,0)</f>
        <v>45859</v>
      </c>
      <c r="K18" s="17">
        <f>VLOOKUP(B18,Overall!B:AA,10,0)</f>
        <v>45940</v>
      </c>
      <c r="L18" s="17">
        <f>VLOOKUP(B18,Overall!B:AA,11,0)</f>
        <v>45962</v>
      </c>
      <c r="M18" s="17">
        <f>VLOOKUP(B18,Overall!B:AA,12,0)</f>
        <v>45866</v>
      </c>
      <c r="N18" s="17">
        <f>VLOOKUP(B18,Overall!B:AA,13,0)</f>
        <v>45884</v>
      </c>
      <c r="O18" s="15" t="str">
        <f>VLOOKUP(B18,Overall!B:AA,14,0)</f>
        <v>UG</v>
      </c>
      <c r="P18" s="15" t="str">
        <f>VLOOKUP(B18,Overall!B:AA,15,0)</f>
        <v>Core</v>
      </c>
      <c r="Q18" s="15" t="str">
        <f>VLOOKUP(B18,Overall!B:AA,16,0)</f>
        <v>No</v>
      </c>
      <c r="R18" s="14" t="str">
        <f>VLOOKUP(B18,Overall!B:AA,17,0)</f>
        <v>Biosciences</v>
      </c>
      <c r="S18" s="20" t="str">
        <f>VLOOKUP(B18,Overall!B:AA,18,0)</f>
        <v>https://onlinecourses.nptel.ac.in/noc25_bt58/preview</v>
      </c>
      <c r="T18" s="14" t="str">
        <f>VLOOKUP(B18,Overall!B:AA,19,0)</f>
        <v>noc25_bt58</v>
      </c>
      <c r="U18" s="18" t="str">
        <f>VLOOKUP(B18,Overall!B:AA,20,0)</f>
        <v>https://onlinecourses.nptel.ac.in/noc24_bt63/preview</v>
      </c>
      <c r="V18" s="18" t="str">
        <f>VLOOKUP(B18,Overall!B:AA,21,0)</f>
        <v>https://onlinecourses.nptel.ac.in/noc24_bt63/preview</v>
      </c>
      <c r="W18" s="14" t="str">
        <f>VLOOKUP(B18,Overall!B:AA,22,0)</f>
        <v>noc24_bt63</v>
      </c>
      <c r="X18" s="20" t="str">
        <f>VLOOKUP(B18,Overall!B:AA,23,0)</f>
        <v>https://nptel.ac.in/courses/102105083</v>
      </c>
      <c r="Y18" s="19" t="str">
        <f>VLOOKUP(B18,Overall!B:AA,24,0)</f>
        <v>https://nptel.ac.in/courses/102105083</v>
      </c>
      <c r="Z18" s="14">
        <f>VLOOKUP(B18,Overall!B:AA,25,0)</f>
        <v>102105083</v>
      </c>
      <c r="AA18" s="14"/>
    </row>
    <row r="19" spans="1:27" x14ac:dyDescent="0.25">
      <c r="A19" s="45">
        <v>18</v>
      </c>
      <c r="B19" s="14" t="s">
        <v>444</v>
      </c>
      <c r="C19" s="14" t="str">
        <f>VLOOKUP(B19,Overall!B:AA,2,0)</f>
        <v>Biosciences and Bioengineering</v>
      </c>
      <c r="D19" s="14" t="str">
        <f>VLOOKUP(B19,Overall!B:AA,3,0)</f>
        <v>Cognition and its Computation</v>
      </c>
      <c r="E19" s="14" t="str">
        <f>VLOOKUP(B19,Overall!B:AA,4,0)</f>
        <v>Prof. Sharba Bandyopadhyay,
Prof. Rajlakshmi Guha</v>
      </c>
      <c r="F19" s="15" t="str">
        <f>VLOOKUP(B19,Overall!B:AA,5,0)</f>
        <v>IIT Kharagpur</v>
      </c>
      <c r="G19" s="15" t="str">
        <f>VLOOKUP(B19,Overall!B:AA,6,0)</f>
        <v>IIT Kharagpur</v>
      </c>
      <c r="H19" s="16" t="str">
        <f>VLOOKUP(B19,Overall!B:AA,7,0)</f>
        <v>12 Weeks</v>
      </c>
      <c r="I19" s="15" t="str">
        <f>VLOOKUP(B19,Overall!B:AA,8,0)</f>
        <v>Rerun</v>
      </c>
      <c r="J19" s="17">
        <f>VLOOKUP(B19,Overall!B:AA,9,0)</f>
        <v>45859</v>
      </c>
      <c r="K19" s="17">
        <f>VLOOKUP(B19,Overall!B:AA,10,0)</f>
        <v>45940</v>
      </c>
      <c r="L19" s="17">
        <f>VLOOKUP(B19,Overall!B:AA,11,0)</f>
        <v>45962</v>
      </c>
      <c r="M19" s="17">
        <f>VLOOKUP(B19,Overall!B:AA,12,0)</f>
        <v>45866</v>
      </c>
      <c r="N19" s="17">
        <f>VLOOKUP(B19,Overall!B:AA,13,0)</f>
        <v>45884</v>
      </c>
      <c r="O19" s="15" t="str">
        <f>VLOOKUP(B19,Overall!B:AA,14,0)</f>
        <v>UG/PG</v>
      </c>
      <c r="P19" s="15" t="str">
        <f>VLOOKUP(B19,Overall!B:AA,15,0)</f>
        <v>Elective</v>
      </c>
      <c r="Q19" s="15" t="str">
        <f>VLOOKUP(B19,Overall!B:AA,16,0)</f>
        <v>Yes</v>
      </c>
      <c r="R19" s="14">
        <f>VLOOKUP(B19,Overall!B:AA,17,0)</f>
        <v>0</v>
      </c>
      <c r="S19" s="20" t="str">
        <f>VLOOKUP(B19,Overall!B:AA,18,0)</f>
        <v>https://onlinecourses.nptel.ac.in/noc25_bt59/preview</v>
      </c>
      <c r="T19" s="14" t="str">
        <f>VLOOKUP(B19,Overall!B:AA,19,0)</f>
        <v>noc25_bt59</v>
      </c>
      <c r="U19" s="18" t="str">
        <f>VLOOKUP(B19,Overall!B:AA,20,0)</f>
        <v>https://onlinecourses.nptel.ac.in/noc24_ee96/preview</v>
      </c>
      <c r="V19" s="18" t="str">
        <f>VLOOKUP(B19,Overall!B:AA,21,0)</f>
        <v>https://onlinecourses.nptel.ac.in/noc24_ee96/preview</v>
      </c>
      <c r="W19" s="14" t="str">
        <f>VLOOKUP(B19,Overall!B:AA,22,0)</f>
        <v>noc24_ee96</v>
      </c>
      <c r="X19" s="20" t="str">
        <f>VLOOKUP(B19,Overall!B:AA,23,0)</f>
        <v>https://nptel.ac.in/courses/108105185</v>
      </c>
      <c r="Y19" s="19" t="str">
        <f>VLOOKUP(B19,Overall!B:AA,24,0)</f>
        <v>https://nptel.ac.in/courses/108105185</v>
      </c>
      <c r="Z19" s="14">
        <f>VLOOKUP(B19,Overall!B:AA,25,0)</f>
        <v>108105185</v>
      </c>
      <c r="AA19" s="14"/>
    </row>
    <row r="20" spans="1:27" x14ac:dyDescent="0.25">
      <c r="A20" s="45">
        <v>19</v>
      </c>
      <c r="B20" s="14" t="s">
        <v>550</v>
      </c>
      <c r="C20" s="14" t="str">
        <f>VLOOKUP(B20,Overall!B:AA,2,0)</f>
        <v>Biotechnology and Bioengineering</v>
      </c>
      <c r="D20" s="14" t="str">
        <f>VLOOKUP(B20,Overall!B:AA,3,0)</f>
        <v>Cell Culture Technologies</v>
      </c>
      <c r="E20" s="14" t="str">
        <f>VLOOKUP(B20,Overall!B:AA,4,0)</f>
        <v>Prof. Mainak Das</v>
      </c>
      <c r="F20" s="15" t="str">
        <f>VLOOKUP(B20,Overall!B:AA,5,0)</f>
        <v>IIT Kanpur</v>
      </c>
      <c r="G20" s="15" t="str">
        <f>VLOOKUP(B20,Overall!B:AA,6,0)</f>
        <v>IIT Kanpur</v>
      </c>
      <c r="H20" s="16" t="str">
        <f>VLOOKUP(B20,Overall!B:AA,7,0)</f>
        <v>8 Weeks</v>
      </c>
      <c r="I20" s="15" t="str">
        <f>VLOOKUP(B20,Overall!B:AA,8,0)</f>
        <v>Rerun</v>
      </c>
      <c r="J20" s="17">
        <f>VLOOKUP(B20,Overall!B:AA,9,0)</f>
        <v>45887</v>
      </c>
      <c r="K20" s="17">
        <f>VLOOKUP(B20,Overall!B:AA,10,0)</f>
        <v>45940</v>
      </c>
      <c r="L20" s="17">
        <f>VLOOKUP(B20,Overall!B:AA,11,0)</f>
        <v>45962</v>
      </c>
      <c r="M20" s="17">
        <f>VLOOKUP(B20,Overall!B:AA,12,0)</f>
        <v>45887</v>
      </c>
      <c r="N20" s="17">
        <f>VLOOKUP(B20,Overall!B:AA,13,0)</f>
        <v>45898</v>
      </c>
      <c r="O20" s="15" t="str">
        <f>VLOOKUP(B20,Overall!B:AA,14,0)</f>
        <v>PG</v>
      </c>
      <c r="P20" s="15" t="str">
        <f>VLOOKUP(B20,Overall!B:AA,15,0)</f>
        <v>Elective</v>
      </c>
      <c r="Q20" s="15" t="str">
        <f>VLOOKUP(B20,Overall!B:AA,16,0)</f>
        <v>Yes</v>
      </c>
      <c r="R20" s="14" t="str">
        <f>VLOOKUP(B20,Overall!B:AA,17,0)</f>
        <v>Bioengineering
Biosciences</v>
      </c>
      <c r="S20" s="20" t="str">
        <f>VLOOKUP(B20,Overall!B:AA,18,0)</f>
        <v>https://onlinecourses.nptel.ac.in/noc25_bt80/preview</v>
      </c>
      <c r="T20" s="14" t="str">
        <f>VLOOKUP(B20,Overall!B:AA,19,0)</f>
        <v>noc25_bt80</v>
      </c>
      <c r="U20" s="18" t="str">
        <f>VLOOKUP(B20,Overall!B:AA,20,0)</f>
        <v>https://onlinecourses.nptel.ac.in/noc24_bt76/preview</v>
      </c>
      <c r="V20" s="18" t="str">
        <f>VLOOKUP(B20,Overall!B:AA,21,0)</f>
        <v>https://onlinecourses.nptel.ac.in/noc24_bt76/preview</v>
      </c>
      <c r="W20" s="14" t="str">
        <f>VLOOKUP(B20,Overall!B:AA,22,0)</f>
        <v>noc24_bt76</v>
      </c>
      <c r="X20" s="20" t="str">
        <f>VLOOKUP(B20,Overall!B:AA,23,0)</f>
        <v>https://nptel.ac.in/courses/102104059</v>
      </c>
      <c r="Y20" s="19" t="str">
        <f>VLOOKUP(B20,Overall!B:AA,24,0)</f>
        <v>https://nptel.ac.in/courses/102104059</v>
      </c>
      <c r="Z20" s="14">
        <f>VLOOKUP(B20,Overall!B:AA,25,0)</f>
        <v>102104059</v>
      </c>
      <c r="AA20" s="14"/>
    </row>
    <row r="21" spans="1:27" x14ac:dyDescent="0.25">
      <c r="A21" s="45">
        <v>20</v>
      </c>
      <c r="B21" s="14" t="s">
        <v>555</v>
      </c>
      <c r="C21" s="14" t="str">
        <f>VLOOKUP(B21,Overall!B:AA,2,0)</f>
        <v>Biotechnology and Bioengineering</v>
      </c>
      <c r="D21" s="14" t="str">
        <f>VLOOKUP(B21,Overall!B:AA,3,0)</f>
        <v>Next Generation Sequencing Technologies : Data Analysis and Applications</v>
      </c>
      <c r="E21" s="14" t="str">
        <f>VLOOKUP(B21,Overall!B:AA,4,0)</f>
        <v>Prof. Riddhiman Dhar</v>
      </c>
      <c r="F21" s="15" t="str">
        <f>VLOOKUP(B21,Overall!B:AA,5,0)</f>
        <v>IIT Kharagpur</v>
      </c>
      <c r="G21" s="15" t="str">
        <f>VLOOKUP(B21,Overall!B:AA,6,0)</f>
        <v>IIT Kharagpur</v>
      </c>
      <c r="H21" s="16" t="str">
        <f>VLOOKUP(B21,Overall!B:AA,7,0)</f>
        <v>12 Weeks</v>
      </c>
      <c r="I21" s="15" t="str">
        <f>VLOOKUP(B21,Overall!B:AA,8,0)</f>
        <v>Rerun</v>
      </c>
      <c r="J21" s="17">
        <f>VLOOKUP(B21,Overall!B:AA,9,0)</f>
        <v>45859</v>
      </c>
      <c r="K21" s="17">
        <f>VLOOKUP(B21,Overall!B:AA,10,0)</f>
        <v>45940</v>
      </c>
      <c r="L21" s="17">
        <f>VLOOKUP(B21,Overall!B:AA,11,0)</f>
        <v>45962</v>
      </c>
      <c r="M21" s="17">
        <f>VLOOKUP(B21,Overall!B:AA,12,0)</f>
        <v>45866</v>
      </c>
      <c r="N21" s="17">
        <f>VLOOKUP(B21,Overall!B:AA,13,0)</f>
        <v>45884</v>
      </c>
      <c r="O21" s="15" t="str">
        <f>VLOOKUP(B21,Overall!B:AA,14,0)</f>
        <v>UG/PG</v>
      </c>
      <c r="P21" s="15" t="str">
        <f>VLOOKUP(B21,Overall!B:AA,15,0)</f>
        <v>Core</v>
      </c>
      <c r="Q21" s="15" t="str">
        <f>VLOOKUP(B21,Overall!B:AA,16,0)</f>
        <v>Yes</v>
      </c>
      <c r="R21" s="14" t="str">
        <f>VLOOKUP(B21,Overall!B:AA,17,0)</f>
        <v>Computational Biology</v>
      </c>
      <c r="S21" s="20" t="str">
        <f>VLOOKUP(B21,Overall!B:AA,18,0)</f>
        <v>https://onlinecourses.nptel.ac.in/noc25_bt81/preview</v>
      </c>
      <c r="T21" s="14" t="str">
        <f>VLOOKUP(B21,Overall!B:AA,19,0)</f>
        <v>noc25_bt81</v>
      </c>
      <c r="U21" s="18" t="str">
        <f>VLOOKUP(B21,Overall!B:AA,20,0)</f>
        <v>https://onlinecourses.nptel.ac.in/noc24_bt64/preview</v>
      </c>
      <c r="V21" s="18" t="str">
        <f>VLOOKUP(B21,Overall!B:AA,21,0)</f>
        <v>https://onlinecourses.nptel.ac.in/noc24_bt64/preview</v>
      </c>
      <c r="W21" s="14" t="str">
        <f>VLOOKUP(B21,Overall!B:AA,22,0)</f>
        <v>noc24_bt64</v>
      </c>
      <c r="X21" s="20" t="str">
        <f>VLOOKUP(B21,Overall!B:AA,23,0)</f>
        <v>https://nptel.ac.in/courses/102105099</v>
      </c>
      <c r="Y21" s="19" t="str">
        <f>VLOOKUP(B21,Overall!B:AA,24,0)</f>
        <v>https://nptel.ac.in/courses/102105099</v>
      </c>
      <c r="Z21" s="14">
        <f>VLOOKUP(B21,Overall!B:AA,25,0)</f>
        <v>102105099</v>
      </c>
      <c r="AA21" s="14"/>
    </row>
    <row r="22" spans="1:27" x14ac:dyDescent="0.25">
      <c r="A22" s="45">
        <v>21</v>
      </c>
      <c r="B22" s="14" t="s">
        <v>560</v>
      </c>
      <c r="C22" s="14" t="str">
        <f>VLOOKUP(B22,Overall!B:AA,2,0)</f>
        <v>Biotechnology and Bioengineering</v>
      </c>
      <c r="D22" s="14" t="str">
        <f>VLOOKUP(B22,Overall!B:AA,3,0)</f>
        <v>Computational Neuroscience</v>
      </c>
      <c r="E22" s="14" t="str">
        <f>VLOOKUP(B22,Overall!B:AA,4,0)</f>
        <v>Prof. Sharba Bandyopadhyay</v>
      </c>
      <c r="F22" s="15" t="str">
        <f>VLOOKUP(B22,Overall!B:AA,5,0)</f>
        <v>IIT Kharagpur</v>
      </c>
      <c r="G22" s="15" t="str">
        <f>VLOOKUP(B22,Overall!B:AA,6,0)</f>
        <v>IIT Kharagpur</v>
      </c>
      <c r="H22" s="16" t="str">
        <f>VLOOKUP(B22,Overall!B:AA,7,0)</f>
        <v>12 Weeks</v>
      </c>
      <c r="I22" s="15" t="str">
        <f>VLOOKUP(B22,Overall!B:AA,8,0)</f>
        <v>Rerun</v>
      </c>
      <c r="J22" s="17">
        <f>VLOOKUP(B22,Overall!B:AA,9,0)</f>
        <v>45859</v>
      </c>
      <c r="K22" s="17">
        <f>VLOOKUP(B22,Overall!B:AA,10,0)</f>
        <v>45940</v>
      </c>
      <c r="L22" s="17">
        <f>VLOOKUP(B22,Overall!B:AA,11,0)</f>
        <v>45962</v>
      </c>
      <c r="M22" s="17">
        <f>VLOOKUP(B22,Overall!B:AA,12,0)</f>
        <v>45866</v>
      </c>
      <c r="N22" s="17">
        <f>VLOOKUP(B22,Overall!B:AA,13,0)</f>
        <v>45884</v>
      </c>
      <c r="O22" s="15" t="str">
        <f>VLOOKUP(B22,Overall!B:AA,14,0)</f>
        <v>UG/PG</v>
      </c>
      <c r="P22" s="15" t="str">
        <f>VLOOKUP(B22,Overall!B:AA,15,0)</f>
        <v>Elective</v>
      </c>
      <c r="Q22" s="15" t="str">
        <f>VLOOKUP(B22,Overall!B:AA,16,0)</f>
        <v>Yes</v>
      </c>
      <c r="R22" s="14" t="str">
        <f>VLOOKUP(B22,Overall!B:AA,17,0)</f>
        <v>Computational Biology</v>
      </c>
      <c r="S22" s="20" t="str">
        <f>VLOOKUP(B22,Overall!B:AA,18,0)</f>
        <v>https://onlinecourses.nptel.ac.in/noc25_bt82/preview</v>
      </c>
      <c r="T22" s="14" t="str">
        <f>VLOOKUP(B22,Overall!B:AA,19,0)</f>
        <v>noc25_bt82</v>
      </c>
      <c r="U22" s="18" t="str">
        <f>VLOOKUP(B22,Overall!B:AA,20,0)</f>
        <v>https://onlinecourses.nptel.ac.in/noc24_bt68/preview</v>
      </c>
      <c r="V22" s="18" t="str">
        <f>VLOOKUP(B22,Overall!B:AA,21,0)</f>
        <v>https://onlinecourses.nptel.ac.in/noc24_bt68/preview</v>
      </c>
      <c r="W22" s="14" t="str">
        <f>VLOOKUP(B22,Overall!B:AA,22,0)</f>
        <v>noc24_bt68</v>
      </c>
      <c r="X22" s="20" t="str">
        <f>VLOOKUP(B22,Overall!B:AA,23,0)</f>
        <v>https://nptel.ac.in/courses/102105100</v>
      </c>
      <c r="Y22" s="19" t="str">
        <f>VLOOKUP(B22,Overall!B:AA,24,0)</f>
        <v>https://nptel.ac.in/courses/102105100</v>
      </c>
      <c r="Z22" s="14">
        <f>VLOOKUP(B22,Overall!B:AA,25,0)</f>
        <v>102105100</v>
      </c>
      <c r="AA22" s="14"/>
    </row>
    <row r="23" spans="1:27" x14ac:dyDescent="0.25">
      <c r="A23" s="45">
        <v>22</v>
      </c>
      <c r="B23" s="14" t="s">
        <v>565</v>
      </c>
      <c r="C23" s="14" t="str">
        <f>VLOOKUP(B23,Overall!B:AA,2,0)</f>
        <v>Biotechnology and Bioengineering</v>
      </c>
      <c r="D23" s="14" t="str">
        <f>VLOOKUP(B23,Overall!B:AA,3,0)</f>
        <v>Environmental Biotechnology</v>
      </c>
      <c r="E23" s="14" t="str">
        <f>VLOOKUP(B23,Overall!B:AA,4,0)</f>
        <v>Prof. Pinaki Sar</v>
      </c>
      <c r="F23" s="15" t="str">
        <f>VLOOKUP(B23,Overall!B:AA,5,0)</f>
        <v>IIT Kharagpur</v>
      </c>
      <c r="G23" s="15" t="str">
        <f>VLOOKUP(B23,Overall!B:AA,6,0)</f>
        <v>IIT Kharagpur</v>
      </c>
      <c r="H23" s="16" t="str">
        <f>VLOOKUP(B23,Overall!B:AA,7,0)</f>
        <v>12 Weeks</v>
      </c>
      <c r="I23" s="15" t="str">
        <f>VLOOKUP(B23,Overall!B:AA,8,0)</f>
        <v>Rerun</v>
      </c>
      <c r="J23" s="17">
        <f>VLOOKUP(B23,Overall!B:AA,9,0)</f>
        <v>45859</v>
      </c>
      <c r="K23" s="17">
        <f>VLOOKUP(B23,Overall!B:AA,10,0)</f>
        <v>45940</v>
      </c>
      <c r="L23" s="17">
        <f>VLOOKUP(B23,Overall!B:AA,11,0)</f>
        <v>45962</v>
      </c>
      <c r="M23" s="17">
        <f>VLOOKUP(B23,Overall!B:AA,12,0)</f>
        <v>45866</v>
      </c>
      <c r="N23" s="17">
        <f>VLOOKUP(B23,Overall!B:AA,13,0)</f>
        <v>45884</v>
      </c>
      <c r="O23" s="15" t="str">
        <f>VLOOKUP(B23,Overall!B:AA,14,0)</f>
        <v>UG/PG</v>
      </c>
      <c r="P23" s="15" t="str">
        <f>VLOOKUP(B23,Overall!B:AA,15,0)</f>
        <v>Elective</v>
      </c>
      <c r="Q23" s="15" t="str">
        <f>VLOOKUP(B23,Overall!B:AA,16,0)</f>
        <v>Yes</v>
      </c>
      <c r="R23" s="14" t="str">
        <f>VLOOKUP(B23,Overall!B:AA,17,0)</f>
        <v>Bioprocesses</v>
      </c>
      <c r="S23" s="20" t="str">
        <f>VLOOKUP(B23,Overall!B:AA,18,0)</f>
        <v>https://onlinecourses.nptel.ac.in/noc25_bt83/preview</v>
      </c>
      <c r="T23" s="14" t="str">
        <f>VLOOKUP(B23,Overall!B:AA,19,0)</f>
        <v>noc25_bt83</v>
      </c>
      <c r="U23" s="18" t="str">
        <f>VLOOKUP(B23,Overall!B:AA,20,0)</f>
        <v>https://onlinecourses.nptel.ac.in/noc24_bt66/preview</v>
      </c>
      <c r="V23" s="18" t="str">
        <f>VLOOKUP(B23,Overall!B:AA,21,0)</f>
        <v>https://onlinecourses.nptel.ac.in/noc24_bt66/preview</v>
      </c>
      <c r="W23" s="14" t="str">
        <f>VLOOKUP(B23,Overall!B:AA,22,0)</f>
        <v>noc24_bt66</v>
      </c>
      <c r="X23" s="20" t="str">
        <f>VLOOKUP(B23,Overall!B:AA,23,0)</f>
        <v>https://nptel.ac.in/courses/102105088</v>
      </c>
      <c r="Y23" s="19" t="str">
        <f>VLOOKUP(B23,Overall!B:AA,24,0)</f>
        <v>https://nptel.ac.in/courses/102105088</v>
      </c>
      <c r="Z23" s="14">
        <f>VLOOKUP(B23,Overall!B:AA,25,0)</f>
        <v>102105088</v>
      </c>
      <c r="AA23" s="14"/>
    </row>
    <row r="24" spans="1:27" x14ac:dyDescent="0.25">
      <c r="A24" s="45">
        <v>23</v>
      </c>
      <c r="B24" s="14" t="s">
        <v>577</v>
      </c>
      <c r="C24" s="14" t="str">
        <f>VLOOKUP(B24,Overall!B:AA,2,0)</f>
        <v>Biotechnology, Chemical Engineering</v>
      </c>
      <c r="D24" s="14" t="str">
        <f>VLOOKUP(B24,Overall!B:AA,3,0)</f>
        <v>Biological Engineering</v>
      </c>
      <c r="E24" s="14" t="str">
        <f>VLOOKUP(B24,Overall!B:AA,4,0)</f>
        <v>Prof. Abhishek Suresh Dhoble</v>
      </c>
      <c r="F24" s="15" t="str">
        <f>VLOOKUP(B24,Overall!B:AA,5,0)</f>
        <v>IIT (BHU) Varanasi</v>
      </c>
      <c r="G24" s="15" t="str">
        <f>VLOOKUP(B24,Overall!B:AA,6,0)</f>
        <v>IIT Madras</v>
      </c>
      <c r="H24" s="16" t="str">
        <f>VLOOKUP(B24,Overall!B:AA,7,0)</f>
        <v>12 Weeks</v>
      </c>
      <c r="I24" s="15" t="str">
        <f>VLOOKUP(B24,Overall!B:AA,8,0)</f>
        <v>New</v>
      </c>
      <c r="J24" s="17">
        <f>VLOOKUP(B24,Overall!B:AA,9,0)</f>
        <v>45859</v>
      </c>
      <c r="K24" s="17">
        <f>VLOOKUP(B24,Overall!B:AA,10,0)</f>
        <v>45940</v>
      </c>
      <c r="L24" s="17">
        <f>VLOOKUP(B24,Overall!B:AA,11,0)</f>
        <v>45962</v>
      </c>
      <c r="M24" s="17">
        <f>VLOOKUP(B24,Overall!B:AA,12,0)</f>
        <v>45866</v>
      </c>
      <c r="N24" s="17">
        <f>VLOOKUP(B24,Overall!B:AA,13,0)</f>
        <v>45884</v>
      </c>
      <c r="O24" s="15" t="str">
        <f>VLOOKUP(B24,Overall!B:AA,14,0)</f>
        <v>PG</v>
      </c>
      <c r="P24" s="15" t="str">
        <f>VLOOKUP(B24,Overall!B:AA,15,0)</f>
        <v>Core</v>
      </c>
      <c r="Q24" s="15" t="str">
        <f>VLOOKUP(B24,Overall!B:AA,16,0)</f>
        <v>Yes</v>
      </c>
      <c r="R24" s="14" t="str">
        <f>VLOOKUP(B24,Overall!B:AA,17,0)</f>
        <v>Bioprocesses
Minor 3</v>
      </c>
      <c r="S24" s="20" t="str">
        <f>VLOOKUP(B24,Overall!B:AA,18,0)</f>
        <v>https://onlinecourses.nptel.ac.in/noc25_bt85/preview</v>
      </c>
      <c r="T24" s="14" t="str">
        <f>VLOOKUP(B24,Overall!B:AA,19,0)</f>
        <v>noc25_bt85</v>
      </c>
      <c r="U24" s="14">
        <f>VLOOKUP(B24,Overall!B:AA,20,0)</f>
        <v>0</v>
      </c>
      <c r="V24" s="14">
        <f>VLOOKUP(B24,Overall!B:AA,21,0)</f>
        <v>0</v>
      </c>
      <c r="W24" s="14">
        <f>VLOOKUP(B24,Overall!B:AA,22,0)</f>
        <v>0</v>
      </c>
      <c r="X24" s="20" t="str">
        <f>VLOOKUP(B24,Overall!B:AA,23,0)</f>
        <v>https://nptel.ac.in/courses/102106673</v>
      </c>
      <c r="Y24" s="19" t="str">
        <f>VLOOKUP(B24,Overall!B:AA,24,0)</f>
        <v>https://nptel.ac.in/courses/102106673</v>
      </c>
      <c r="Z24" s="14" t="str">
        <f>VLOOKUP(B24,Overall!B:AA,25,0)</f>
        <v>102106673</v>
      </c>
      <c r="AA24" s="14"/>
    </row>
    <row r="25" spans="1:27" x14ac:dyDescent="0.25">
      <c r="A25" s="45">
        <v>24</v>
      </c>
      <c r="B25" s="14" t="s">
        <v>584</v>
      </c>
      <c r="C25" s="14" t="str">
        <f>VLOOKUP(B25,Overall!B:AA,2,0)</f>
        <v>Business And Law</v>
      </c>
      <c r="D25" s="14" t="str">
        <f>VLOOKUP(B25,Overall!B:AA,3,0)</f>
        <v>Legal and Regulatory Compliance for Small and Medium Business Enterprises</v>
      </c>
      <c r="E25" s="14" t="str">
        <f>VLOOKUP(B25,Overall!B:AA,4,0)</f>
        <v>Prof. Raju KD</v>
      </c>
      <c r="F25" s="15" t="str">
        <f>VLOOKUP(B25,Overall!B:AA,5,0)</f>
        <v>IIT Kharagpur</v>
      </c>
      <c r="G25" s="15" t="str">
        <f>VLOOKUP(B25,Overall!B:AA,6,0)</f>
        <v>IIT Kharagpur</v>
      </c>
      <c r="H25" s="16" t="str">
        <f>VLOOKUP(B25,Overall!B:AA,7,0)</f>
        <v>8 Weeks</v>
      </c>
      <c r="I25" s="15" t="str">
        <f>VLOOKUP(B25,Overall!B:AA,8,0)</f>
        <v>New</v>
      </c>
      <c r="J25" s="17">
        <f>VLOOKUP(B25,Overall!B:AA,9,0)</f>
        <v>45887</v>
      </c>
      <c r="K25" s="17">
        <f>VLOOKUP(B25,Overall!B:AA,10,0)</f>
        <v>45940</v>
      </c>
      <c r="L25" s="17">
        <f>VLOOKUP(B25,Overall!B:AA,11,0)</f>
        <v>45962</v>
      </c>
      <c r="M25" s="17">
        <f>VLOOKUP(B25,Overall!B:AA,12,0)</f>
        <v>45887</v>
      </c>
      <c r="N25" s="17">
        <f>VLOOKUP(B25,Overall!B:AA,13,0)</f>
        <v>45898</v>
      </c>
      <c r="O25" s="15" t="str">
        <f>VLOOKUP(B25,Overall!B:AA,14,0)</f>
        <v>PG</v>
      </c>
      <c r="P25" s="15" t="str">
        <f>VLOOKUP(B25,Overall!B:AA,15,0)</f>
        <v>Elective</v>
      </c>
      <c r="Q25" s="15" t="str">
        <f>VLOOKUP(B25,Overall!B:AA,16,0)</f>
        <v>Yes</v>
      </c>
      <c r="R25" s="14">
        <f>VLOOKUP(B25,Overall!B:AA,17,0)</f>
        <v>0</v>
      </c>
      <c r="S25" s="20" t="str">
        <f>VLOOKUP(B25,Overall!B:AA,18,0)</f>
        <v>https://onlinecourses.nptel.ac.in/noc25_lw07/preview</v>
      </c>
      <c r="T25" s="14" t="str">
        <f>VLOOKUP(B25,Overall!B:AA,19,0)</f>
        <v>noc25_lw07</v>
      </c>
      <c r="U25" s="14">
        <f>VLOOKUP(B25,Overall!B:AA,20,0)</f>
        <v>0</v>
      </c>
      <c r="V25" s="14">
        <f>VLOOKUP(B25,Overall!B:AA,21,0)</f>
        <v>0</v>
      </c>
      <c r="W25" s="14">
        <f>VLOOKUP(B25,Overall!B:AA,22,0)</f>
        <v>0</v>
      </c>
      <c r="X25" s="20" t="str">
        <f>VLOOKUP(B25,Overall!B:AA,23,0)</f>
        <v>https://nptel.ac.in/courses/129105674</v>
      </c>
      <c r="Y25" s="19" t="str">
        <f>VLOOKUP(B25,Overall!B:AA,24,0)</f>
        <v>https://nptel.ac.in/courses/129105674</v>
      </c>
      <c r="Z25" s="14" t="str">
        <f>VLOOKUP(B25,Overall!B:AA,25,0)</f>
        <v>129105674</v>
      </c>
      <c r="AA25" s="14"/>
    </row>
    <row r="26" spans="1:27" x14ac:dyDescent="0.25">
      <c r="A26" s="45">
        <v>25</v>
      </c>
      <c r="B26" s="14" t="s">
        <v>660</v>
      </c>
      <c r="C26" s="14" t="str">
        <f>VLOOKUP(B26,Overall!B:AA,2,0)</f>
        <v>Chemical Engineering</v>
      </c>
      <c r="D26" s="14" t="str">
        <f>VLOOKUP(B26,Overall!B:AA,3,0)</f>
        <v>Nanotechnology in Chemical Engineering</v>
      </c>
      <c r="E26" s="14" t="str">
        <f>VLOOKUP(B26,Overall!B:AA,4,0)</f>
        <v>Prof. Taraknath Das</v>
      </c>
      <c r="F26" s="15" t="str">
        <f>VLOOKUP(B26,Overall!B:AA,5,0)</f>
        <v>IIT Roorkee</v>
      </c>
      <c r="G26" s="15" t="str">
        <f>VLOOKUP(B26,Overall!B:AA,6,0)</f>
        <v>IIT Roorkee</v>
      </c>
      <c r="H26" s="16" t="str">
        <f>VLOOKUP(B26,Overall!B:AA,7,0)</f>
        <v>8 Weeks</v>
      </c>
      <c r="I26" s="15" t="str">
        <f>VLOOKUP(B26,Overall!B:AA,8,0)</f>
        <v>New</v>
      </c>
      <c r="J26" s="17">
        <f>VLOOKUP(B26,Overall!B:AA,9,0)</f>
        <v>45887</v>
      </c>
      <c r="K26" s="17">
        <f>VLOOKUP(B26,Overall!B:AA,10,0)</f>
        <v>45940</v>
      </c>
      <c r="L26" s="17">
        <f>VLOOKUP(B26,Overall!B:AA,11,0)</f>
        <v>45962</v>
      </c>
      <c r="M26" s="17">
        <f>VLOOKUP(B26,Overall!B:AA,12,0)</f>
        <v>45887</v>
      </c>
      <c r="N26" s="17">
        <f>VLOOKUP(B26,Overall!B:AA,13,0)</f>
        <v>45898</v>
      </c>
      <c r="O26" s="15" t="str">
        <f>VLOOKUP(B26,Overall!B:AA,14,0)</f>
        <v>UG/PG</v>
      </c>
      <c r="P26" s="15" t="str">
        <f>VLOOKUP(B26,Overall!B:AA,15,0)</f>
        <v>Elective</v>
      </c>
      <c r="Q26" s="15" t="str">
        <f>VLOOKUP(B26,Overall!B:AA,16,0)</f>
        <v>Yes</v>
      </c>
      <c r="R26" s="14" t="str">
        <f>VLOOKUP(B26,Overall!B:AA,17,0)</f>
        <v>Minor 1 Polymers and Colloidal Materials</v>
      </c>
      <c r="S26" s="20" t="str">
        <f>VLOOKUP(B26,Overall!B:AA,18,0)</f>
        <v>https://onlinecourses.nptel.ac.in/noc25_ch62/preview</v>
      </c>
      <c r="T26" s="14" t="str">
        <f>VLOOKUP(B26,Overall!B:AA,19,0)</f>
        <v>noc25_ch62</v>
      </c>
      <c r="U26" s="14">
        <f>VLOOKUP(B26,Overall!B:AA,20,0)</f>
        <v>0</v>
      </c>
      <c r="V26" s="14">
        <f>VLOOKUP(B26,Overall!B:AA,21,0)</f>
        <v>0</v>
      </c>
      <c r="W26" s="14">
        <f>VLOOKUP(B26,Overall!B:AA,22,0)</f>
        <v>0</v>
      </c>
      <c r="X26" s="20" t="str">
        <f>VLOOKUP(B26,Overall!B:AA,23,0)</f>
        <v>https://nptel.ac.in/courses/103107676</v>
      </c>
      <c r="Y26" s="19" t="str">
        <f>VLOOKUP(B26,Overall!B:AA,24,0)</f>
        <v>https://nptel.ac.in/courses/103107676</v>
      </c>
      <c r="Z26" s="14" t="str">
        <f>VLOOKUP(B26,Overall!B:AA,25,0)</f>
        <v>103107676</v>
      </c>
      <c r="AA26" s="14"/>
    </row>
    <row r="27" spans="1:27" x14ac:dyDescent="0.25">
      <c r="A27" s="45">
        <v>26</v>
      </c>
      <c r="B27" s="14" t="s">
        <v>670</v>
      </c>
      <c r="C27" s="14" t="str">
        <f>VLOOKUP(B27,Overall!B:AA,2,0)</f>
        <v>Chemical Engineering</v>
      </c>
      <c r="D27" s="14" t="str">
        <f>VLOOKUP(B27,Overall!B:AA,3,0)</f>
        <v>Infrared Spectroscopy for Pollution Monitoring</v>
      </c>
      <c r="E27" s="14" t="str">
        <f>VLOOKUP(B27,Overall!B:AA,4,0)</f>
        <v>Prof. J.R. Mudakavi</v>
      </c>
      <c r="F27" s="15" t="str">
        <f>VLOOKUP(B27,Overall!B:AA,5,0)</f>
        <v>IISc Bangalore</v>
      </c>
      <c r="G27" s="15" t="str">
        <f>VLOOKUP(B27,Overall!B:AA,6,0)</f>
        <v>IISc Bangalore</v>
      </c>
      <c r="H27" s="16" t="str">
        <f>VLOOKUP(B27,Overall!B:AA,7,0)</f>
        <v>4 Weeks</v>
      </c>
      <c r="I27" s="15" t="str">
        <f>VLOOKUP(B27,Overall!B:AA,8,0)</f>
        <v>Rerun</v>
      </c>
      <c r="J27" s="17">
        <f>VLOOKUP(B27,Overall!B:AA,9,0)</f>
        <v>45887</v>
      </c>
      <c r="K27" s="17">
        <f>VLOOKUP(B27,Overall!B:AA,10,0)</f>
        <v>45912</v>
      </c>
      <c r="L27" s="17">
        <f>VLOOKUP(B27,Overall!B:AA,11,0)</f>
        <v>45962</v>
      </c>
      <c r="M27" s="17">
        <f>VLOOKUP(B27,Overall!B:AA,12,0)</f>
        <v>45887</v>
      </c>
      <c r="N27" s="17">
        <f>VLOOKUP(B27,Overall!B:AA,13,0)</f>
        <v>45898</v>
      </c>
      <c r="O27" s="15" t="str">
        <f>VLOOKUP(B27,Overall!B:AA,14,0)</f>
        <v>PG</v>
      </c>
      <c r="P27" s="15" t="str">
        <f>VLOOKUP(B27,Overall!B:AA,15,0)</f>
        <v>Elective</v>
      </c>
      <c r="Q27" s="15" t="str">
        <f>VLOOKUP(B27,Overall!B:AA,16,0)</f>
        <v>Yes</v>
      </c>
      <c r="R27" s="14">
        <f>VLOOKUP(B27,Overall!B:AA,17,0)</f>
        <v>0</v>
      </c>
      <c r="S27" s="20" t="str">
        <f>VLOOKUP(B27,Overall!B:AA,18,0)</f>
        <v>https://onlinecourses.nptel.ac.in/noc25_ch64/preview</v>
      </c>
      <c r="T27" s="14" t="str">
        <f>VLOOKUP(B27,Overall!B:AA,19,0)</f>
        <v>noc25_ch64</v>
      </c>
      <c r="U27" s="18" t="str">
        <f>VLOOKUP(B27,Overall!B:AA,20,0)</f>
        <v>https://onlinecourses.nptel.ac.in/noc20_ch23/preview</v>
      </c>
      <c r="V27" s="18" t="str">
        <f>VLOOKUP(B27,Overall!B:AA,21,0)</f>
        <v>https://onlinecourses.nptel.ac.in/noc20_ch23/preview</v>
      </c>
      <c r="W27" s="14" t="str">
        <f>VLOOKUP(B27,Overall!B:AA,22,0)</f>
        <v>noc20_ch23</v>
      </c>
      <c r="X27" s="20" t="str">
        <f>VLOOKUP(B27,Overall!B:AA,23,0)</f>
        <v>https://nptel.ac.in/courses/103108139</v>
      </c>
      <c r="Y27" s="19" t="str">
        <f>VLOOKUP(B27,Overall!B:AA,24,0)</f>
        <v>https://nptel.ac.in/courses/103108139</v>
      </c>
      <c r="Z27" s="14">
        <f>VLOOKUP(B27,Overall!B:AA,25,0)</f>
        <v>103108139</v>
      </c>
      <c r="AA27" s="14"/>
    </row>
    <row r="28" spans="1:27" x14ac:dyDescent="0.25">
      <c r="A28" s="45">
        <v>27</v>
      </c>
      <c r="B28" s="14" t="s">
        <v>689</v>
      </c>
      <c r="C28" s="14" t="str">
        <f>VLOOKUP(B28,Overall!B:AA,2,0)</f>
        <v>Chemical Engineering</v>
      </c>
      <c r="D28" s="14" t="str">
        <f>VLOOKUP(B28,Overall!B:AA,3,0)</f>
        <v>Mass Transfer Operations II</v>
      </c>
      <c r="E28" s="14" t="str">
        <f>VLOOKUP(B28,Overall!B:AA,4,0)</f>
        <v>Prof. Chandan Das</v>
      </c>
      <c r="F28" s="15" t="str">
        <f>VLOOKUP(B28,Overall!B:AA,5,0)</f>
        <v>IIT Guwahati</v>
      </c>
      <c r="G28" s="15" t="str">
        <f>VLOOKUP(B28,Overall!B:AA,6,0)</f>
        <v>IIT Guwahati</v>
      </c>
      <c r="H28" s="16" t="str">
        <f>VLOOKUP(B28,Overall!B:AA,7,0)</f>
        <v>12 Weeks</v>
      </c>
      <c r="I28" s="15" t="str">
        <f>VLOOKUP(B28,Overall!B:AA,8,0)</f>
        <v>Rerun</v>
      </c>
      <c r="J28" s="17">
        <f>VLOOKUP(B28,Overall!B:AA,9,0)</f>
        <v>45859</v>
      </c>
      <c r="K28" s="17">
        <f>VLOOKUP(B28,Overall!B:AA,10,0)</f>
        <v>45940</v>
      </c>
      <c r="L28" s="17">
        <f>VLOOKUP(B28,Overall!B:AA,11,0)</f>
        <v>45962</v>
      </c>
      <c r="M28" s="17">
        <f>VLOOKUP(B28,Overall!B:AA,12,0)</f>
        <v>45866</v>
      </c>
      <c r="N28" s="17">
        <f>VLOOKUP(B28,Overall!B:AA,13,0)</f>
        <v>45884</v>
      </c>
      <c r="O28" s="15" t="str">
        <f>VLOOKUP(B28,Overall!B:AA,14,0)</f>
        <v>UG</v>
      </c>
      <c r="P28" s="15" t="str">
        <f>VLOOKUP(B28,Overall!B:AA,15,0)</f>
        <v>Core</v>
      </c>
      <c r="Q28" s="15" t="str">
        <f>VLOOKUP(B28,Overall!B:AA,16,0)</f>
        <v>No</v>
      </c>
      <c r="R28" s="14" t="str">
        <f>VLOOKUP(B28,Overall!B:AA,17,0)</f>
        <v>Minor 1</v>
      </c>
      <c r="S28" s="20" t="str">
        <f>VLOOKUP(B28,Overall!B:AA,18,0)</f>
        <v>https://onlinecourses.nptel.ac.in/noc25_ch68/preview</v>
      </c>
      <c r="T28" s="14" t="str">
        <f>VLOOKUP(B28,Overall!B:AA,19,0)</f>
        <v>noc25_ch68</v>
      </c>
      <c r="U28" s="18" t="str">
        <f>VLOOKUP(B28,Overall!B:AA,20,0)</f>
        <v>https://onlinecourses.nptel.ac.in/noc24_ch68/preview</v>
      </c>
      <c r="V28" s="18" t="str">
        <f>VLOOKUP(B28,Overall!B:AA,21,0)</f>
        <v>https://onlinecourses.nptel.ac.in/noc24_ch68/preview</v>
      </c>
      <c r="W28" s="14" t="str">
        <f>VLOOKUP(B28,Overall!B:AA,22,0)</f>
        <v>noc24_ch68</v>
      </c>
      <c r="X28" s="20" t="str">
        <f>VLOOKUP(B28,Overall!B:AA,23,0)</f>
        <v>https://nptel.ac.in/courses/103103154</v>
      </c>
      <c r="Y28" s="19" t="str">
        <f>VLOOKUP(B28,Overall!B:AA,24,0)</f>
        <v>https://nptel.ac.in/courses/103103154</v>
      </c>
      <c r="Z28" s="14">
        <f>VLOOKUP(B28,Overall!B:AA,25,0)</f>
        <v>103103154</v>
      </c>
      <c r="AA28" s="14"/>
    </row>
    <row r="29" spans="1:27" x14ac:dyDescent="0.25">
      <c r="A29" s="45">
        <v>28</v>
      </c>
      <c r="B29" s="14" t="s">
        <v>695</v>
      </c>
      <c r="C29" s="14" t="str">
        <f>VLOOKUP(B29,Overall!B:AA,2,0)</f>
        <v>Chemical Engineering</v>
      </c>
      <c r="D29" s="14" t="str">
        <f>VLOOKUP(B29,Overall!B:AA,3,0)</f>
        <v>Solid-Fluid Operations</v>
      </c>
      <c r="E29" s="14" t="str">
        <f>VLOOKUP(B29,Overall!B:AA,4,0)</f>
        <v>Prof. Subrata Kumar Majumder</v>
      </c>
      <c r="F29" s="15" t="str">
        <f>VLOOKUP(B29,Overall!B:AA,5,0)</f>
        <v>IIT Guwahati</v>
      </c>
      <c r="G29" s="15" t="str">
        <f>VLOOKUP(B29,Overall!B:AA,6,0)</f>
        <v>IIT Guwahati</v>
      </c>
      <c r="H29" s="16" t="str">
        <f>VLOOKUP(B29,Overall!B:AA,7,0)</f>
        <v>12 Weeks</v>
      </c>
      <c r="I29" s="15" t="str">
        <f>VLOOKUP(B29,Overall!B:AA,8,0)</f>
        <v>Rerun</v>
      </c>
      <c r="J29" s="17">
        <f>VLOOKUP(B29,Overall!B:AA,9,0)</f>
        <v>45859</v>
      </c>
      <c r="K29" s="17">
        <f>VLOOKUP(B29,Overall!B:AA,10,0)</f>
        <v>45940</v>
      </c>
      <c r="L29" s="17">
        <f>VLOOKUP(B29,Overall!B:AA,11,0)</f>
        <v>45962</v>
      </c>
      <c r="M29" s="17">
        <f>VLOOKUP(B29,Overall!B:AA,12,0)</f>
        <v>45866</v>
      </c>
      <c r="N29" s="17">
        <f>VLOOKUP(B29,Overall!B:AA,13,0)</f>
        <v>45884</v>
      </c>
      <c r="O29" s="15" t="str">
        <f>VLOOKUP(B29,Overall!B:AA,14,0)</f>
        <v>UG</v>
      </c>
      <c r="P29" s="15" t="str">
        <f>VLOOKUP(B29,Overall!B:AA,15,0)</f>
        <v>Core</v>
      </c>
      <c r="Q29" s="15" t="str">
        <f>VLOOKUP(B29,Overall!B:AA,16,0)</f>
        <v>No</v>
      </c>
      <c r="R29" s="14" t="str">
        <f>VLOOKUP(B29,Overall!B:AA,17,0)</f>
        <v>Minor 1</v>
      </c>
      <c r="S29" s="20" t="str">
        <f>VLOOKUP(B29,Overall!B:AA,18,0)</f>
        <v>https://onlinecourses.nptel.ac.in/noc25_ch69/preview</v>
      </c>
      <c r="T29" s="14" t="str">
        <f>VLOOKUP(B29,Overall!B:AA,19,0)</f>
        <v>noc25_ch69</v>
      </c>
      <c r="U29" s="18" t="str">
        <f>VLOOKUP(B29,Overall!B:AA,20,0)</f>
        <v>https://onlinecourses.nptel.ac.in/noc24_ch56/preview</v>
      </c>
      <c r="V29" s="18" t="str">
        <f>VLOOKUP(B29,Overall!B:AA,21,0)</f>
        <v>https://onlinecourses.nptel.ac.in/noc24_ch56/preview</v>
      </c>
      <c r="W29" s="14" t="str">
        <f>VLOOKUP(B29,Overall!B:AA,22,0)</f>
        <v>noc24_ch56</v>
      </c>
      <c r="X29" s="20" t="str">
        <f>VLOOKUP(B29,Overall!B:AA,23,0)</f>
        <v>https://nptel.ac.in/courses/103103221</v>
      </c>
      <c r="Y29" s="19" t="str">
        <f>VLOOKUP(B29,Overall!B:AA,24,0)</f>
        <v>https://nptel.ac.in/courses/103103221</v>
      </c>
      <c r="Z29" s="14">
        <f>VLOOKUP(B29,Overall!B:AA,25,0)</f>
        <v>103103221</v>
      </c>
      <c r="AA29" s="14"/>
    </row>
    <row r="30" spans="1:27" x14ac:dyDescent="0.25">
      <c r="A30" s="45">
        <v>29</v>
      </c>
      <c r="B30" s="14" t="s">
        <v>705</v>
      </c>
      <c r="C30" s="14" t="str">
        <f>VLOOKUP(B30,Overall!B:AA,2,0)</f>
        <v>Chemical Engineering</v>
      </c>
      <c r="D30" s="14" t="str">
        <f>VLOOKUP(B30,Overall!B:AA,3,0)</f>
        <v>Fluidization Engineering</v>
      </c>
      <c r="E30" s="14" t="str">
        <f>VLOOKUP(B30,Overall!B:AA,4,0)</f>
        <v>Prof. Subrata Kumar Majumder</v>
      </c>
      <c r="F30" s="15" t="str">
        <f>VLOOKUP(B30,Overall!B:AA,5,0)</f>
        <v>IIT Guwahati</v>
      </c>
      <c r="G30" s="15" t="str">
        <f>VLOOKUP(B30,Overall!B:AA,6,0)</f>
        <v>IIT Guwahati</v>
      </c>
      <c r="H30" s="16" t="str">
        <f>VLOOKUP(B30,Overall!B:AA,7,0)</f>
        <v>12 Weeks</v>
      </c>
      <c r="I30" s="15" t="str">
        <f>VLOOKUP(B30,Overall!B:AA,8,0)</f>
        <v>Rerun</v>
      </c>
      <c r="J30" s="17">
        <f>VLOOKUP(B30,Overall!B:AA,9,0)</f>
        <v>45859</v>
      </c>
      <c r="K30" s="17">
        <f>VLOOKUP(B30,Overall!B:AA,10,0)</f>
        <v>45940</v>
      </c>
      <c r="L30" s="17">
        <f>VLOOKUP(B30,Overall!B:AA,11,0)</f>
        <v>45962</v>
      </c>
      <c r="M30" s="17">
        <f>VLOOKUP(B30,Overall!B:AA,12,0)</f>
        <v>45866</v>
      </c>
      <c r="N30" s="17">
        <f>VLOOKUP(B30,Overall!B:AA,13,0)</f>
        <v>45884</v>
      </c>
      <c r="O30" s="15" t="str">
        <f>VLOOKUP(B30,Overall!B:AA,14,0)</f>
        <v>UG/PG</v>
      </c>
      <c r="P30" s="15" t="str">
        <f>VLOOKUP(B30,Overall!B:AA,15,0)</f>
        <v>Elective</v>
      </c>
      <c r="Q30" s="15" t="str">
        <f>VLOOKUP(B30,Overall!B:AA,16,0)</f>
        <v>Yes</v>
      </c>
      <c r="R30" s="14">
        <f>VLOOKUP(B30,Overall!B:AA,17,0)</f>
        <v>0</v>
      </c>
      <c r="S30" s="20" t="str">
        <f>VLOOKUP(B30,Overall!B:AA,18,0)</f>
        <v>https://onlinecourses.nptel.ac.in/noc25_ch71/preview</v>
      </c>
      <c r="T30" s="14" t="str">
        <f>VLOOKUP(B30,Overall!B:AA,19,0)</f>
        <v>noc25_ch71</v>
      </c>
      <c r="U30" s="18" t="str">
        <f>VLOOKUP(B30,Overall!B:AA,20,0)</f>
        <v>https://onlinecourses.nptel.ac.in/noc24_ch57/preview</v>
      </c>
      <c r="V30" s="18" t="str">
        <f>VLOOKUP(B30,Overall!B:AA,21,0)</f>
        <v>https://onlinecourses.nptel.ac.in/noc24_ch57/preview</v>
      </c>
      <c r="W30" s="14" t="str">
        <f>VLOOKUP(B30,Overall!B:AA,22,0)</f>
        <v>noc24_ch57</v>
      </c>
      <c r="X30" s="20" t="str">
        <f>VLOOKUP(B30,Overall!B:AA,23,0)</f>
        <v>https://nptel.ac.in/courses/103103132</v>
      </c>
      <c r="Y30" s="19" t="str">
        <f>VLOOKUP(B30,Overall!B:AA,24,0)</f>
        <v>https://nptel.ac.in/courses/103103132</v>
      </c>
      <c r="Z30" s="14">
        <f>VLOOKUP(B30,Overall!B:AA,25,0)</f>
        <v>103103132</v>
      </c>
      <c r="AA30" s="14"/>
    </row>
    <row r="31" spans="1:27" x14ac:dyDescent="0.25">
      <c r="A31" s="45">
        <v>30</v>
      </c>
      <c r="B31" s="14" t="s">
        <v>713</v>
      </c>
      <c r="C31" s="14" t="str">
        <f>VLOOKUP(B31,Overall!B:AA,2,0)</f>
        <v>Chemical Engineering</v>
      </c>
      <c r="D31" s="14" t="str">
        <f>VLOOKUP(B31,Overall!B:AA,3,0)</f>
        <v>Chemical Reaction Engineering - I</v>
      </c>
      <c r="E31" s="14" t="str">
        <f>VLOOKUP(B31,Overall!B:AA,4,0)</f>
        <v>Prof. Bishnupada Mandal</v>
      </c>
      <c r="F31" s="15" t="str">
        <f>VLOOKUP(B31,Overall!B:AA,5,0)</f>
        <v>IIT Guwahati</v>
      </c>
      <c r="G31" s="15" t="str">
        <f>VLOOKUP(B31,Overall!B:AA,6,0)</f>
        <v>IIT Guwahati</v>
      </c>
      <c r="H31" s="16" t="str">
        <f>VLOOKUP(B31,Overall!B:AA,7,0)</f>
        <v>12 Weeks</v>
      </c>
      <c r="I31" s="15" t="str">
        <f>VLOOKUP(B31,Overall!B:AA,8,0)</f>
        <v>Rerun</v>
      </c>
      <c r="J31" s="17">
        <f>VLOOKUP(B31,Overall!B:AA,9,0)</f>
        <v>45859</v>
      </c>
      <c r="K31" s="17">
        <f>VLOOKUP(B31,Overall!B:AA,10,0)</f>
        <v>45940</v>
      </c>
      <c r="L31" s="17">
        <f>VLOOKUP(B31,Overall!B:AA,11,0)</f>
        <v>45962</v>
      </c>
      <c r="M31" s="17">
        <f>VLOOKUP(B31,Overall!B:AA,12,0)</f>
        <v>45866</v>
      </c>
      <c r="N31" s="17">
        <f>VLOOKUP(B31,Overall!B:AA,13,0)</f>
        <v>45884</v>
      </c>
      <c r="O31" s="15" t="str">
        <f>VLOOKUP(B31,Overall!B:AA,14,0)</f>
        <v>UG</v>
      </c>
      <c r="P31" s="15" t="str">
        <f>VLOOKUP(B31,Overall!B:AA,15,0)</f>
        <v>Core</v>
      </c>
      <c r="Q31" s="15" t="str">
        <f>VLOOKUP(B31,Overall!B:AA,16,0)</f>
        <v>No</v>
      </c>
      <c r="R31" s="14" t="str">
        <f>VLOOKUP(B31,Overall!B:AA,17,0)</f>
        <v>Minor 1
Minor 2
Minor 3</v>
      </c>
      <c r="S31" s="20" t="str">
        <f>VLOOKUP(B31,Overall!B:AA,18,0)</f>
        <v>https://onlinecourses.nptel.ac.in/noc25_ch73/preview</v>
      </c>
      <c r="T31" s="14" t="str">
        <f>VLOOKUP(B31,Overall!B:AA,19,0)</f>
        <v>noc25_ch73</v>
      </c>
      <c r="U31" s="18" t="str">
        <f>VLOOKUP(B31,Overall!B:AA,20,0)</f>
        <v>https://onlinecourses.nptel.ac.in/noc24_ch69/preview</v>
      </c>
      <c r="V31" s="18" t="str">
        <f>VLOOKUP(B31,Overall!B:AA,21,0)</f>
        <v>https://onlinecourses.nptel.ac.in/noc24_ch69/preview</v>
      </c>
      <c r="W31" s="14" t="str">
        <f>VLOOKUP(B31,Overall!B:AA,22,0)</f>
        <v>noc24_ch69</v>
      </c>
      <c r="X31" s="20" t="str">
        <f>VLOOKUP(B31,Overall!B:AA,23,0)</f>
        <v>https://nptel.ac.in/courses/103103153</v>
      </c>
      <c r="Y31" s="19" t="str">
        <f>VLOOKUP(B31,Overall!B:AA,24,0)</f>
        <v>https://nptel.ac.in/courses/103103153</v>
      </c>
      <c r="Z31" s="14">
        <f>VLOOKUP(B31,Overall!B:AA,25,0)</f>
        <v>103103153</v>
      </c>
      <c r="AA31" s="14"/>
    </row>
    <row r="32" spans="1:27" x14ac:dyDescent="0.25">
      <c r="A32" s="45">
        <v>31</v>
      </c>
      <c r="B32" s="14" t="s">
        <v>717</v>
      </c>
      <c r="C32" s="14" t="str">
        <f>VLOOKUP(B32,Overall!B:AA,2,0)</f>
        <v>Chemical Engineering</v>
      </c>
      <c r="D32" s="14" t="str">
        <f>VLOOKUP(B32,Overall!B:AA,3,0)</f>
        <v>Chemical Process Intensification</v>
      </c>
      <c r="E32" s="14" t="str">
        <f>VLOOKUP(B32,Overall!B:AA,4,0)</f>
        <v>Prof. Subrata Kumar Majumder</v>
      </c>
      <c r="F32" s="15" t="str">
        <f>VLOOKUP(B32,Overall!B:AA,5,0)</f>
        <v>IIT Guwahati</v>
      </c>
      <c r="G32" s="15" t="str">
        <f>VLOOKUP(B32,Overall!B:AA,6,0)</f>
        <v>IIT Guwahati</v>
      </c>
      <c r="H32" s="16" t="str">
        <f>VLOOKUP(B32,Overall!B:AA,7,0)</f>
        <v>12 Weeks</v>
      </c>
      <c r="I32" s="15" t="str">
        <f>VLOOKUP(B32,Overall!B:AA,8,0)</f>
        <v>Rerun</v>
      </c>
      <c r="J32" s="17">
        <f>VLOOKUP(B32,Overall!B:AA,9,0)</f>
        <v>45859</v>
      </c>
      <c r="K32" s="17">
        <f>VLOOKUP(B32,Overall!B:AA,10,0)</f>
        <v>45940</v>
      </c>
      <c r="L32" s="17">
        <f>VLOOKUP(B32,Overall!B:AA,11,0)</f>
        <v>45962</v>
      </c>
      <c r="M32" s="17">
        <f>VLOOKUP(B32,Overall!B:AA,12,0)</f>
        <v>45866</v>
      </c>
      <c r="N32" s="17">
        <f>VLOOKUP(B32,Overall!B:AA,13,0)</f>
        <v>45884</v>
      </c>
      <c r="O32" s="15" t="str">
        <f>VLOOKUP(B32,Overall!B:AA,14,0)</f>
        <v>PG</v>
      </c>
      <c r="P32" s="15" t="str">
        <f>VLOOKUP(B32,Overall!B:AA,15,0)</f>
        <v>Elective</v>
      </c>
      <c r="Q32" s="15" t="str">
        <f>VLOOKUP(B32,Overall!B:AA,16,0)</f>
        <v>Yes</v>
      </c>
      <c r="R32" s="14">
        <f>VLOOKUP(B32,Overall!B:AA,17,0)</f>
        <v>0</v>
      </c>
      <c r="S32" s="20" t="str">
        <f>VLOOKUP(B32,Overall!B:AA,18,0)</f>
        <v>https://onlinecourses.nptel.ac.in/noc25_ch74/preview</v>
      </c>
      <c r="T32" s="14" t="str">
        <f>VLOOKUP(B32,Overall!B:AA,19,0)</f>
        <v>noc25_ch74</v>
      </c>
      <c r="U32" s="18" t="str">
        <f>VLOOKUP(B32,Overall!B:AA,20,0)</f>
        <v>https://onlinecourses.nptel.ac.in/noc24_ch58/preview</v>
      </c>
      <c r="V32" s="18" t="str">
        <f>VLOOKUP(B32,Overall!B:AA,21,0)</f>
        <v>https://onlinecourses.nptel.ac.in/noc24_ch58/preview</v>
      </c>
      <c r="W32" s="14" t="str">
        <f>VLOOKUP(B32,Overall!B:AA,22,0)</f>
        <v>noc24_ch58</v>
      </c>
      <c r="X32" s="20" t="str">
        <f>VLOOKUP(B32,Overall!B:AA,23,0)</f>
        <v>https://nptel.ac.in/courses/103103152</v>
      </c>
      <c r="Y32" s="19" t="str">
        <f>VLOOKUP(B32,Overall!B:AA,24,0)</f>
        <v>https://nptel.ac.in/courses/103103152</v>
      </c>
      <c r="Z32" s="14">
        <f>VLOOKUP(B32,Overall!B:AA,25,0)</f>
        <v>103103152</v>
      </c>
      <c r="AA32" s="14"/>
    </row>
    <row r="33" spans="1:27" x14ac:dyDescent="0.25">
      <c r="A33" s="45">
        <v>32</v>
      </c>
      <c r="B33" s="14" t="s">
        <v>721</v>
      </c>
      <c r="C33" s="14" t="str">
        <f>VLOOKUP(B33,Overall!B:AA,2,0)</f>
        <v>Chemical Engineering</v>
      </c>
      <c r="D33" s="14" t="str">
        <f>VLOOKUP(B33,Overall!B:AA,3,0)</f>
        <v>Petroleum Reservoir Engineering</v>
      </c>
      <c r="E33" s="14" t="str">
        <f>VLOOKUP(B33,Overall!B:AA,4,0)</f>
        <v>Prof. Pankaj Tiwari</v>
      </c>
      <c r="F33" s="15" t="str">
        <f>VLOOKUP(B33,Overall!B:AA,5,0)</f>
        <v>IIT Guwahati</v>
      </c>
      <c r="G33" s="15" t="str">
        <f>VLOOKUP(B33,Overall!B:AA,6,0)</f>
        <v>IIT Guwahati</v>
      </c>
      <c r="H33" s="16" t="str">
        <f>VLOOKUP(B33,Overall!B:AA,7,0)</f>
        <v>8 Weeks</v>
      </c>
      <c r="I33" s="15" t="str">
        <f>VLOOKUP(B33,Overall!B:AA,8,0)</f>
        <v>Rerun</v>
      </c>
      <c r="J33" s="17">
        <f>VLOOKUP(B33,Overall!B:AA,9,0)</f>
        <v>45887</v>
      </c>
      <c r="K33" s="17">
        <f>VLOOKUP(B33,Overall!B:AA,10,0)</f>
        <v>45940</v>
      </c>
      <c r="L33" s="17">
        <f>VLOOKUP(B33,Overall!B:AA,11,0)</f>
        <v>45962</v>
      </c>
      <c r="M33" s="17">
        <f>VLOOKUP(B33,Overall!B:AA,12,0)</f>
        <v>45887</v>
      </c>
      <c r="N33" s="17">
        <f>VLOOKUP(B33,Overall!B:AA,13,0)</f>
        <v>45898</v>
      </c>
      <c r="O33" s="15" t="str">
        <f>VLOOKUP(B33,Overall!B:AA,14,0)</f>
        <v>UG</v>
      </c>
      <c r="P33" s="15" t="str">
        <f>VLOOKUP(B33,Overall!B:AA,15,0)</f>
        <v>Core</v>
      </c>
      <c r="Q33" s="15" t="str">
        <f>VLOOKUP(B33,Overall!B:AA,16,0)</f>
        <v>No</v>
      </c>
      <c r="R33" s="14">
        <f>VLOOKUP(B33,Overall!B:AA,17,0)</f>
        <v>0</v>
      </c>
      <c r="S33" s="20" t="str">
        <f>VLOOKUP(B33,Overall!B:AA,18,0)</f>
        <v>https://onlinecourses.nptel.ac.in/noc25_ch75/preview</v>
      </c>
      <c r="T33" s="14" t="str">
        <f>VLOOKUP(B33,Overall!B:AA,19,0)</f>
        <v>noc25_ch75</v>
      </c>
      <c r="U33" s="18" t="str">
        <f>VLOOKUP(B33,Overall!B:AA,20,0)</f>
        <v>https://onlinecourses.nptel.ac.in/noc24_ch77/preview</v>
      </c>
      <c r="V33" s="18" t="str">
        <f>VLOOKUP(B33,Overall!B:AA,21,0)</f>
        <v>https://onlinecourses.nptel.ac.in/noc24_ch77/preview</v>
      </c>
      <c r="W33" s="14" t="str">
        <f>VLOOKUP(B33,Overall!B:AA,22,0)</f>
        <v>noc24_ch77</v>
      </c>
      <c r="X33" s="20" t="str">
        <f>VLOOKUP(B33,Overall!B:AA,23,0)</f>
        <v>https://nptel.ac.in/courses/103103223</v>
      </c>
      <c r="Y33" s="19" t="str">
        <f>VLOOKUP(B33,Overall!B:AA,24,0)</f>
        <v>https://nptel.ac.in/courses/103103223</v>
      </c>
      <c r="Z33" s="14">
        <f>VLOOKUP(B33,Overall!B:AA,25,0)</f>
        <v>103103223</v>
      </c>
      <c r="AA33" s="14"/>
    </row>
    <row r="34" spans="1:27" x14ac:dyDescent="0.25">
      <c r="A34" s="45">
        <v>33</v>
      </c>
      <c r="B34" s="14" t="s">
        <v>726</v>
      </c>
      <c r="C34" s="14" t="str">
        <f>VLOOKUP(B34,Overall!B:AA,2,0)</f>
        <v>Chemical Engineering</v>
      </c>
      <c r="D34" s="14" t="str">
        <f>VLOOKUP(B34,Overall!B:AA,3,0)</f>
        <v>Organic Chemical Technology</v>
      </c>
      <c r="E34" s="14" t="str">
        <f>VLOOKUP(B34,Overall!B:AA,4,0)</f>
        <v>Prof. Nanda Kishore</v>
      </c>
      <c r="F34" s="15" t="str">
        <f>VLOOKUP(B34,Overall!B:AA,5,0)</f>
        <v>IIT Guwahati</v>
      </c>
      <c r="G34" s="15" t="str">
        <f>VLOOKUP(B34,Overall!B:AA,6,0)</f>
        <v>IIT Guwahati</v>
      </c>
      <c r="H34" s="16" t="str">
        <f>VLOOKUP(B34,Overall!B:AA,7,0)</f>
        <v>12 Weeks</v>
      </c>
      <c r="I34" s="15" t="str">
        <f>VLOOKUP(B34,Overall!B:AA,8,0)</f>
        <v>Rerun</v>
      </c>
      <c r="J34" s="17">
        <f>VLOOKUP(B34,Overall!B:AA,9,0)</f>
        <v>45859</v>
      </c>
      <c r="K34" s="17">
        <f>VLOOKUP(B34,Overall!B:AA,10,0)</f>
        <v>45940</v>
      </c>
      <c r="L34" s="17">
        <f>VLOOKUP(B34,Overall!B:AA,11,0)</f>
        <v>45962</v>
      </c>
      <c r="M34" s="17">
        <f>VLOOKUP(B34,Overall!B:AA,12,0)</f>
        <v>45866</v>
      </c>
      <c r="N34" s="17">
        <f>VLOOKUP(B34,Overall!B:AA,13,0)</f>
        <v>45884</v>
      </c>
      <c r="O34" s="15" t="str">
        <f>VLOOKUP(B34,Overall!B:AA,14,0)</f>
        <v>UG</v>
      </c>
      <c r="P34" s="15" t="str">
        <f>VLOOKUP(B34,Overall!B:AA,15,0)</f>
        <v>Core</v>
      </c>
      <c r="Q34" s="15" t="str">
        <f>VLOOKUP(B34,Overall!B:AA,16,0)</f>
        <v>No</v>
      </c>
      <c r="R34" s="14">
        <f>VLOOKUP(B34,Overall!B:AA,17,0)</f>
        <v>0</v>
      </c>
      <c r="S34" s="20" t="str">
        <f>VLOOKUP(B34,Overall!B:AA,18,0)</f>
        <v>https://onlinecourses.nptel.ac.in/noc25_ch76/preview</v>
      </c>
      <c r="T34" s="14" t="str">
        <f>VLOOKUP(B34,Overall!B:AA,19,0)</f>
        <v>noc25_ch76</v>
      </c>
      <c r="U34" s="18" t="str">
        <f>VLOOKUP(B34,Overall!B:AA,20,0)</f>
        <v>https://onlinecourses.nptel.ac.in/noc24_ch59/preview</v>
      </c>
      <c r="V34" s="18" t="str">
        <f>VLOOKUP(B34,Overall!B:AA,21,0)</f>
        <v>https://onlinecourses.nptel.ac.in/noc24_ch59/preview</v>
      </c>
      <c r="W34" s="14" t="str">
        <f>VLOOKUP(B34,Overall!B:AA,22,0)</f>
        <v>noc24_ch59</v>
      </c>
      <c r="X34" s="20" t="str">
        <f>VLOOKUP(B34,Overall!B:AA,23,0)</f>
        <v>https://nptel.ac.in/courses/103103220</v>
      </c>
      <c r="Y34" s="19" t="str">
        <f>VLOOKUP(B34,Overall!B:AA,24,0)</f>
        <v>https://nptel.ac.in/courses/103103220</v>
      </c>
      <c r="Z34" s="14">
        <f>VLOOKUP(B34,Overall!B:AA,25,0)</f>
        <v>103103220</v>
      </c>
      <c r="AA34" s="14"/>
    </row>
    <row r="35" spans="1:27" x14ac:dyDescent="0.25">
      <c r="A35" s="45">
        <v>34</v>
      </c>
      <c r="B35" s="14" t="s">
        <v>734</v>
      </c>
      <c r="C35" s="14" t="str">
        <f>VLOOKUP(B35,Overall!B:AA,2,0)</f>
        <v>Chemical Engineering</v>
      </c>
      <c r="D35" s="14" t="str">
        <f>VLOOKUP(B35,Overall!B:AA,3,0)</f>
        <v>Thermal Processing of Foods</v>
      </c>
      <c r="E35" s="14" t="str">
        <f>VLOOKUP(B35,Overall!B:AA,4,0)</f>
        <v>Prof. R. Anandalakshmi</v>
      </c>
      <c r="F35" s="15" t="str">
        <f>VLOOKUP(B35,Overall!B:AA,5,0)</f>
        <v>IIT Guwahati</v>
      </c>
      <c r="G35" s="15" t="str">
        <f>VLOOKUP(B35,Overall!B:AA,6,0)</f>
        <v>IIT Guwahati</v>
      </c>
      <c r="H35" s="16" t="str">
        <f>VLOOKUP(B35,Overall!B:AA,7,0)</f>
        <v>12 Weeks</v>
      </c>
      <c r="I35" s="15" t="str">
        <f>VLOOKUP(B35,Overall!B:AA,8,0)</f>
        <v>Rerun</v>
      </c>
      <c r="J35" s="17">
        <f>VLOOKUP(B35,Overall!B:AA,9,0)</f>
        <v>45859</v>
      </c>
      <c r="K35" s="17">
        <f>VLOOKUP(B35,Overall!B:AA,10,0)</f>
        <v>45940</v>
      </c>
      <c r="L35" s="17">
        <f>VLOOKUP(B35,Overall!B:AA,11,0)</f>
        <v>45962</v>
      </c>
      <c r="M35" s="17">
        <f>VLOOKUP(B35,Overall!B:AA,12,0)</f>
        <v>45866</v>
      </c>
      <c r="N35" s="17">
        <f>VLOOKUP(B35,Overall!B:AA,13,0)</f>
        <v>45884</v>
      </c>
      <c r="O35" s="15" t="str">
        <f>VLOOKUP(B35,Overall!B:AA,14,0)</f>
        <v>UG/PG</v>
      </c>
      <c r="P35" s="15" t="str">
        <f>VLOOKUP(B35,Overall!B:AA,15,0)</f>
        <v>Elective</v>
      </c>
      <c r="Q35" s="15" t="str">
        <f>VLOOKUP(B35,Overall!B:AA,16,0)</f>
        <v>Yes</v>
      </c>
      <c r="R35" s="14">
        <f>VLOOKUP(B35,Overall!B:AA,17,0)</f>
        <v>0</v>
      </c>
      <c r="S35" s="20" t="str">
        <f>VLOOKUP(B35,Overall!B:AA,18,0)</f>
        <v>https://onlinecourses.nptel.ac.in/noc25_ch78/preview</v>
      </c>
      <c r="T35" s="14" t="str">
        <f>VLOOKUP(B35,Overall!B:AA,19,0)</f>
        <v>noc25_ch78</v>
      </c>
      <c r="U35" s="18" t="str">
        <f>VLOOKUP(B35,Overall!B:AA,20,0)</f>
        <v>https://onlinecourses.nptel.ac.in/noc24_ch60/preview</v>
      </c>
      <c r="V35" s="18" t="str">
        <f>VLOOKUP(B35,Overall!B:AA,21,0)</f>
        <v>https://onlinecourses.nptel.ac.in/noc24_ch60/preview</v>
      </c>
      <c r="W35" s="14" t="str">
        <f>VLOOKUP(B35,Overall!B:AA,22,0)</f>
        <v>noc24_ch60</v>
      </c>
      <c r="X35" s="20" t="str">
        <f>VLOOKUP(B35,Overall!B:AA,23,0)</f>
        <v>https://nptel.ac.in/courses/126103017</v>
      </c>
      <c r="Y35" s="19" t="str">
        <f>VLOOKUP(B35,Overall!B:AA,24,0)</f>
        <v>https://nptel.ac.in/courses/126103017</v>
      </c>
      <c r="Z35" s="14">
        <f>VLOOKUP(B35,Overall!B:AA,25,0)</f>
        <v>126103017</v>
      </c>
      <c r="AA35" s="14"/>
    </row>
    <row r="36" spans="1:27" x14ac:dyDescent="0.25">
      <c r="A36" s="45">
        <v>35</v>
      </c>
      <c r="B36" s="14" t="s">
        <v>745</v>
      </c>
      <c r="C36" s="14" t="str">
        <f>VLOOKUP(B36,Overall!B:AA,2,0)</f>
        <v>Chemical Engineering</v>
      </c>
      <c r="D36" s="14" t="str">
        <f>VLOOKUP(B36,Overall!B:AA,3,0)</f>
        <v>Aspen Plus® Simulation Software - A Basic Course for Beginners</v>
      </c>
      <c r="E36" s="14" t="str">
        <f>VLOOKUP(B36,Overall!B:AA,4,0)</f>
        <v>Prof. Prabirkumar Saha</v>
      </c>
      <c r="F36" s="15" t="str">
        <f>VLOOKUP(B36,Overall!B:AA,5,0)</f>
        <v>IIT Guwahati</v>
      </c>
      <c r="G36" s="15" t="str">
        <f>VLOOKUP(B36,Overall!B:AA,6,0)</f>
        <v>IIT Guwahati</v>
      </c>
      <c r="H36" s="16" t="str">
        <f>VLOOKUP(B36,Overall!B:AA,7,0)</f>
        <v>12 Weeks</v>
      </c>
      <c r="I36" s="15" t="str">
        <f>VLOOKUP(B36,Overall!B:AA,8,0)</f>
        <v>Rerun</v>
      </c>
      <c r="J36" s="17">
        <f>VLOOKUP(B36,Overall!B:AA,9,0)</f>
        <v>45859</v>
      </c>
      <c r="K36" s="17">
        <f>VLOOKUP(B36,Overall!B:AA,10,0)</f>
        <v>45940</v>
      </c>
      <c r="L36" s="17">
        <f>VLOOKUP(B36,Overall!B:AA,11,0)</f>
        <v>45962</v>
      </c>
      <c r="M36" s="17">
        <f>VLOOKUP(B36,Overall!B:AA,12,0)</f>
        <v>45866</v>
      </c>
      <c r="N36" s="17">
        <f>VLOOKUP(B36,Overall!B:AA,13,0)</f>
        <v>45884</v>
      </c>
      <c r="O36" s="15" t="str">
        <f>VLOOKUP(B36,Overall!B:AA,14,0)</f>
        <v>UG/PG</v>
      </c>
      <c r="P36" s="15" t="str">
        <f>VLOOKUP(B36,Overall!B:AA,15,0)</f>
        <v>Elective</v>
      </c>
      <c r="Q36" s="15" t="str">
        <f>VLOOKUP(B36,Overall!B:AA,16,0)</f>
        <v>Yes</v>
      </c>
      <c r="R36" s="14" t="str">
        <f>VLOOKUP(B36,Overall!B:AA,17,0)</f>
        <v>Computational Chemical Engineering</v>
      </c>
      <c r="S36" s="20" t="str">
        <f>VLOOKUP(B36,Overall!B:AA,18,0)</f>
        <v>https://onlinecourses.nptel.ac.in/noc25_ch80/preview</v>
      </c>
      <c r="T36" s="14" t="str">
        <f>VLOOKUP(B36,Overall!B:AA,19,0)</f>
        <v>noc25_ch80</v>
      </c>
      <c r="U36" s="18" t="str">
        <f>VLOOKUP(B36,Overall!B:AA,20,0)</f>
        <v>https://onlinecourses.nptel.ac.in/noc25_ch06/preview</v>
      </c>
      <c r="V36" s="18" t="str">
        <f>VLOOKUP(B36,Overall!B:AA,21,0)</f>
        <v>https://onlinecourses.nptel.ac.in/noc25_ch06/preview</v>
      </c>
      <c r="W36" s="14" t="str">
        <f>VLOOKUP(B36,Overall!B:AA,22,0)</f>
        <v>noc25_ch06</v>
      </c>
      <c r="X36" s="20" t="str">
        <f>VLOOKUP(B36,Overall!B:AA,23,0)</f>
        <v>https://nptel.ac.in/courses/103103209</v>
      </c>
      <c r="Y36" s="19" t="str">
        <f>VLOOKUP(B36,Overall!B:AA,24,0)</f>
        <v>https://nptel.ac.in/courses/103103209</v>
      </c>
      <c r="Z36" s="14">
        <f>VLOOKUP(B36,Overall!B:AA,25,0)</f>
        <v>103103209</v>
      </c>
      <c r="AA36" s="14"/>
    </row>
    <row r="37" spans="1:27" x14ac:dyDescent="0.25">
      <c r="A37" s="45">
        <v>36</v>
      </c>
      <c r="B37" s="14" t="s">
        <v>749</v>
      </c>
      <c r="C37" s="14" t="str">
        <f>VLOOKUP(B37,Overall!B:AA,2,0)</f>
        <v>Chemical Engineering</v>
      </c>
      <c r="D37" s="14" t="str">
        <f>VLOOKUP(B37,Overall!B:AA,3,0)</f>
        <v>Matlab-Based Programming Lab in Chemical Engineering</v>
      </c>
      <c r="E37" s="14" t="str">
        <f>VLOOKUP(B37,Overall!B:AA,4,0)</f>
        <v>Prof. Parag A. Deshpande</v>
      </c>
      <c r="F37" s="15" t="str">
        <f>VLOOKUP(B37,Overall!B:AA,5,0)</f>
        <v>IIT Kharagpur</v>
      </c>
      <c r="G37" s="15" t="str">
        <f>VLOOKUP(B37,Overall!B:AA,6,0)</f>
        <v>IIT Kharagpur</v>
      </c>
      <c r="H37" s="16" t="str">
        <f>VLOOKUP(B37,Overall!B:AA,7,0)</f>
        <v>12 Weeks</v>
      </c>
      <c r="I37" s="15" t="str">
        <f>VLOOKUP(B37,Overall!B:AA,8,0)</f>
        <v>Rerun</v>
      </c>
      <c r="J37" s="17">
        <f>VLOOKUP(B37,Overall!B:AA,9,0)</f>
        <v>45859</v>
      </c>
      <c r="K37" s="17">
        <f>VLOOKUP(B37,Overall!B:AA,10,0)</f>
        <v>45940</v>
      </c>
      <c r="L37" s="17">
        <f>VLOOKUP(B37,Overall!B:AA,11,0)</f>
        <v>45962</v>
      </c>
      <c r="M37" s="17">
        <f>VLOOKUP(B37,Overall!B:AA,12,0)</f>
        <v>45866</v>
      </c>
      <c r="N37" s="17">
        <f>VLOOKUP(B37,Overall!B:AA,13,0)</f>
        <v>45884</v>
      </c>
      <c r="O37" s="15" t="str">
        <f>VLOOKUP(B37,Overall!B:AA,14,0)</f>
        <v>UG</v>
      </c>
      <c r="P37" s="15" t="str">
        <f>VLOOKUP(B37,Overall!B:AA,15,0)</f>
        <v>Core</v>
      </c>
      <c r="Q37" s="15" t="str">
        <f>VLOOKUP(B37,Overall!B:AA,16,0)</f>
        <v>No</v>
      </c>
      <c r="R37" s="14" t="str">
        <f>VLOOKUP(B37,Overall!B:AA,17,0)</f>
        <v>Computational Chemical Engineering</v>
      </c>
      <c r="S37" s="20" t="str">
        <f>VLOOKUP(B37,Overall!B:AA,18,0)</f>
        <v>https://onlinecourses.nptel.ac.in/noc25_ch81/preview</v>
      </c>
      <c r="T37" s="14" t="str">
        <f>VLOOKUP(B37,Overall!B:AA,19,0)</f>
        <v>noc25_ch81</v>
      </c>
      <c r="U37" s="18" t="str">
        <f>VLOOKUP(B37,Overall!B:AA,20,0)</f>
        <v>https://onlinecourses.nptel.ac.in/noc24_ch52/preview</v>
      </c>
      <c r="V37" s="18" t="str">
        <f>VLOOKUP(B37,Overall!B:AA,21,0)</f>
        <v>https://onlinecourses.nptel.ac.in/noc24_ch52/preview</v>
      </c>
      <c r="W37" s="14" t="str">
        <f>VLOOKUP(B37,Overall!B:AA,22,0)</f>
        <v>noc24_ch52</v>
      </c>
      <c r="X37" s="20" t="str">
        <f>VLOOKUP(B37,Overall!B:AA,23,0)</f>
        <v>https://nptel.ac.in/courses/103105220</v>
      </c>
      <c r="Y37" s="19" t="str">
        <f>VLOOKUP(B37,Overall!B:AA,24,0)</f>
        <v>https://nptel.ac.in/courses/103105220</v>
      </c>
      <c r="Z37" s="14">
        <f>VLOOKUP(B37,Overall!B:AA,25,0)</f>
        <v>103105220</v>
      </c>
      <c r="AA37" s="14"/>
    </row>
    <row r="38" spans="1:27" x14ac:dyDescent="0.25">
      <c r="A38" s="45">
        <v>37</v>
      </c>
      <c r="B38" s="14" t="s">
        <v>770</v>
      </c>
      <c r="C38" s="14" t="str">
        <f>VLOOKUP(B38,Overall!B:AA,2,0)</f>
        <v>Chemical Engineering</v>
      </c>
      <c r="D38" s="14" t="str">
        <f>VLOOKUP(B38,Overall!B:AA,3,0)</f>
        <v>Enhanced Oil Recovery Techniques</v>
      </c>
      <c r="E38" s="14" t="str">
        <f>VLOOKUP(B38,Overall!B:AA,4,0)</f>
        <v>Prof. Ajay Mandal</v>
      </c>
      <c r="F38" s="15" t="str">
        <f>VLOOKUP(B38,Overall!B:AA,5,0)</f>
        <v>IIT-ISM Dhanbad</v>
      </c>
      <c r="G38" s="15" t="str">
        <f>VLOOKUP(B38,Overall!B:AA,6,0)</f>
        <v>IIT Kharagpur</v>
      </c>
      <c r="H38" s="16" t="str">
        <f>VLOOKUP(B38,Overall!B:AA,7,0)</f>
        <v>12 Weeks</v>
      </c>
      <c r="I38" s="15" t="str">
        <f>VLOOKUP(B38,Overall!B:AA,8,0)</f>
        <v>Rerun</v>
      </c>
      <c r="J38" s="17">
        <f>VLOOKUP(B38,Overall!B:AA,9,0)</f>
        <v>45859</v>
      </c>
      <c r="K38" s="17">
        <f>VLOOKUP(B38,Overall!B:AA,10,0)</f>
        <v>45940</v>
      </c>
      <c r="L38" s="17">
        <f>VLOOKUP(B38,Overall!B:AA,11,0)</f>
        <v>45962</v>
      </c>
      <c r="M38" s="17">
        <f>VLOOKUP(B38,Overall!B:AA,12,0)</f>
        <v>45866</v>
      </c>
      <c r="N38" s="17">
        <f>VLOOKUP(B38,Overall!B:AA,13,0)</f>
        <v>45884</v>
      </c>
      <c r="O38" s="15" t="str">
        <f>VLOOKUP(B38,Overall!B:AA,14,0)</f>
        <v>UG/PG</v>
      </c>
      <c r="P38" s="15" t="str">
        <f>VLOOKUP(B38,Overall!B:AA,15,0)</f>
        <v>Elective</v>
      </c>
      <c r="Q38" s="15" t="str">
        <f>VLOOKUP(B38,Overall!B:AA,16,0)</f>
        <v>Yes</v>
      </c>
      <c r="R38" s="14" t="str">
        <f>VLOOKUP(B38,Overall!B:AA,17,0)</f>
        <v>Energy and Environment</v>
      </c>
      <c r="S38" s="20" t="str">
        <f>VLOOKUP(B38,Overall!B:AA,18,0)</f>
        <v>https://onlinecourses.nptel.ac.in/noc25_ch85/preview</v>
      </c>
      <c r="T38" s="14" t="str">
        <f>VLOOKUP(B38,Overall!B:AA,19,0)</f>
        <v>noc25_ch85</v>
      </c>
      <c r="U38" s="18" t="str">
        <f>VLOOKUP(B38,Overall!B:AA,20,0)</f>
        <v>https://onlinecourses.nptel.ac.in/noc24_ch61/preview</v>
      </c>
      <c r="V38" s="18" t="str">
        <f>VLOOKUP(B38,Overall!B:AA,21,0)</f>
        <v>https://onlinecourses.nptel.ac.in/noc24_ch61/preview</v>
      </c>
      <c r="W38" s="14" t="str">
        <f>VLOOKUP(B38,Overall!B:AA,22,0)</f>
        <v>noc24_ch61</v>
      </c>
      <c r="X38" s="20" t="str">
        <f>VLOOKUP(B38,Overall!B:AA,23,0)</f>
        <v>https://nptel.ac.in/courses/103105460</v>
      </c>
      <c r="Y38" s="19" t="str">
        <f>VLOOKUP(B38,Overall!B:AA,24,0)</f>
        <v>https://nptel.ac.in/courses/103105460</v>
      </c>
      <c r="Z38" s="14">
        <f>VLOOKUP(B38,Overall!B:AA,25,0)</f>
        <v>103105460</v>
      </c>
      <c r="AA38" s="14"/>
    </row>
    <row r="39" spans="1:27" x14ac:dyDescent="0.25">
      <c r="A39" s="45">
        <v>38</v>
      </c>
      <c r="B39" s="14" t="s">
        <v>779</v>
      </c>
      <c r="C39" s="14" t="str">
        <f>VLOOKUP(B39,Overall!B:AA,2,0)</f>
        <v>Chemical Engineering</v>
      </c>
      <c r="D39" s="14" t="str">
        <f>VLOOKUP(B39,Overall!B:AA,3,0)</f>
        <v>Heat Transfer</v>
      </c>
      <c r="E39" s="14" t="str">
        <f>VLOOKUP(B39,Overall!B:AA,4,0)</f>
        <v>Prof. Sunando Dasgupta</v>
      </c>
      <c r="F39" s="15" t="str">
        <f>VLOOKUP(B39,Overall!B:AA,5,0)</f>
        <v>IIT Kharagpur</v>
      </c>
      <c r="G39" s="15" t="str">
        <f>VLOOKUP(B39,Overall!B:AA,6,0)</f>
        <v>IIT Kharagpur</v>
      </c>
      <c r="H39" s="16" t="str">
        <f>VLOOKUP(B39,Overall!B:AA,7,0)</f>
        <v>12 Weeks</v>
      </c>
      <c r="I39" s="15" t="str">
        <f>VLOOKUP(B39,Overall!B:AA,8,0)</f>
        <v>Rerun</v>
      </c>
      <c r="J39" s="17">
        <f>VLOOKUP(B39,Overall!B:AA,9,0)</f>
        <v>45859</v>
      </c>
      <c r="K39" s="17">
        <f>VLOOKUP(B39,Overall!B:AA,10,0)</f>
        <v>45940</v>
      </c>
      <c r="L39" s="17">
        <f>VLOOKUP(B39,Overall!B:AA,11,0)</f>
        <v>45962</v>
      </c>
      <c r="M39" s="17">
        <f>VLOOKUP(B39,Overall!B:AA,12,0)</f>
        <v>45866</v>
      </c>
      <c r="N39" s="17">
        <f>VLOOKUP(B39,Overall!B:AA,13,0)</f>
        <v>45884</v>
      </c>
      <c r="O39" s="15" t="str">
        <f>VLOOKUP(B39,Overall!B:AA,14,0)</f>
        <v>UG</v>
      </c>
      <c r="P39" s="15" t="str">
        <f>VLOOKUP(B39,Overall!B:AA,15,0)</f>
        <v>Core</v>
      </c>
      <c r="Q39" s="15" t="str">
        <f>VLOOKUP(B39,Overall!B:AA,16,0)</f>
        <v>No</v>
      </c>
      <c r="R39" s="14" t="str">
        <f>VLOOKUP(B39,Overall!B:AA,17,0)</f>
        <v>Energy Systems
Minor 1</v>
      </c>
      <c r="S39" s="20" t="str">
        <f>VLOOKUP(B39,Overall!B:AA,18,0)</f>
        <v>https://onlinecourses.nptel.ac.in/noc25_ch87/preview</v>
      </c>
      <c r="T39" s="14" t="str">
        <f>VLOOKUP(B39,Overall!B:AA,19,0)</f>
        <v>noc25_ch87</v>
      </c>
      <c r="U39" s="18" t="str">
        <f>VLOOKUP(B39,Overall!B:AA,20,0)</f>
        <v>https://onlinecourses.nptel.ac.in/noc24_ch72/preview</v>
      </c>
      <c r="V39" s="18" t="str">
        <f>VLOOKUP(B39,Overall!B:AA,21,0)</f>
        <v>https://onlinecourses.nptel.ac.in/noc24_ch72/preview</v>
      </c>
      <c r="W39" s="14" t="str">
        <f>VLOOKUP(B39,Overall!B:AA,22,0)</f>
        <v>noc24_ch72</v>
      </c>
      <c r="X39" s="20" t="str">
        <f>VLOOKUP(B39,Overall!B:AA,23,0)</f>
        <v>https://nptel.ac.in/courses/103105140</v>
      </c>
      <c r="Y39" s="19" t="str">
        <f>VLOOKUP(B39,Overall!B:AA,24,0)</f>
        <v>https://nptel.ac.in/courses/103105140</v>
      </c>
      <c r="Z39" s="14">
        <f>VLOOKUP(B39,Overall!B:AA,25,0)</f>
        <v>103105140</v>
      </c>
      <c r="AA39" s="14"/>
    </row>
    <row r="40" spans="1:27" x14ac:dyDescent="0.25">
      <c r="A40" s="45">
        <v>39</v>
      </c>
      <c r="B40" s="14" t="s">
        <v>790</v>
      </c>
      <c r="C40" s="14" t="str">
        <f>VLOOKUP(B40,Overall!B:AA,2,0)</f>
        <v>Chemical Engineering</v>
      </c>
      <c r="D40" s="14" t="str">
        <f>VLOOKUP(B40,Overall!B:AA,3,0)</f>
        <v>Principles and Practices of Process Equipment and Plant Design</v>
      </c>
      <c r="E40" s="14" t="str">
        <f>VLOOKUP(B40,Overall!B:AA,4,0)</f>
        <v>Prof. Gargi Das,
Prof. S Ray</v>
      </c>
      <c r="F40" s="15" t="str">
        <f>VLOOKUP(B40,Overall!B:AA,5,0)</f>
        <v>IIT Kharagpur</v>
      </c>
      <c r="G40" s="15" t="str">
        <f>VLOOKUP(B40,Overall!B:AA,6,0)</f>
        <v>IIT Kharagpur</v>
      </c>
      <c r="H40" s="16" t="str">
        <f>VLOOKUP(B40,Overall!B:AA,7,0)</f>
        <v>12 Weeks</v>
      </c>
      <c r="I40" s="15" t="str">
        <f>VLOOKUP(B40,Overall!B:AA,8,0)</f>
        <v>Rerun</v>
      </c>
      <c r="J40" s="17">
        <f>VLOOKUP(B40,Overall!B:AA,9,0)</f>
        <v>45859</v>
      </c>
      <c r="K40" s="17">
        <f>VLOOKUP(B40,Overall!B:AA,10,0)</f>
        <v>45940</v>
      </c>
      <c r="L40" s="17">
        <f>VLOOKUP(B40,Overall!B:AA,11,0)</f>
        <v>45962</v>
      </c>
      <c r="M40" s="17">
        <f>VLOOKUP(B40,Overall!B:AA,12,0)</f>
        <v>45866</v>
      </c>
      <c r="N40" s="17">
        <f>VLOOKUP(B40,Overall!B:AA,13,0)</f>
        <v>45884</v>
      </c>
      <c r="O40" s="15" t="str">
        <f>VLOOKUP(B40,Overall!B:AA,14,0)</f>
        <v>UG</v>
      </c>
      <c r="P40" s="15" t="str">
        <f>VLOOKUP(B40,Overall!B:AA,15,0)</f>
        <v>Core</v>
      </c>
      <c r="Q40" s="15" t="str">
        <f>VLOOKUP(B40,Overall!B:AA,16,0)</f>
        <v>No</v>
      </c>
      <c r="R40" s="14" t="str">
        <f>VLOOKUP(B40,Overall!B:AA,17,0)</f>
        <v>Minor 2</v>
      </c>
      <c r="S40" s="20" t="str">
        <f>VLOOKUP(B40,Overall!B:AA,18,0)</f>
        <v>https://onlinecourses.nptel.ac.in/noc25_ch89/preview</v>
      </c>
      <c r="T40" s="14" t="str">
        <f>VLOOKUP(B40,Overall!B:AA,19,0)</f>
        <v>noc25_ch89</v>
      </c>
      <c r="U40" s="18" t="str">
        <f>VLOOKUP(B40,Overall!B:AA,20,0)</f>
        <v>https://onlinecourses.nptel.ac.in/noc22_ch48/preview</v>
      </c>
      <c r="V40" s="18" t="str">
        <f>VLOOKUP(B40,Overall!B:AA,21,0)</f>
        <v>https://onlinecourses.nptel.ac.in/noc22_ch48/preview</v>
      </c>
      <c r="W40" s="14" t="str">
        <f>VLOOKUP(B40,Overall!B:AA,22,0)</f>
        <v>noc22_ch48</v>
      </c>
      <c r="X40" s="20" t="str">
        <f>VLOOKUP(B40,Overall!B:AA,23,0)</f>
        <v>https://nptel.ac.in/courses/103105210</v>
      </c>
      <c r="Y40" s="19" t="str">
        <f>VLOOKUP(B40,Overall!B:AA,24,0)</f>
        <v>https://nptel.ac.in/courses/103105210</v>
      </c>
      <c r="Z40" s="14">
        <f>VLOOKUP(B40,Overall!B:AA,25,0)</f>
        <v>103105210</v>
      </c>
      <c r="AA40" s="14"/>
    </row>
    <row r="41" spans="1:27" x14ac:dyDescent="0.25">
      <c r="A41" s="45">
        <v>40</v>
      </c>
      <c r="B41" s="14" t="s">
        <v>795</v>
      </c>
      <c r="C41" s="14" t="str">
        <f>VLOOKUP(B41,Overall!B:AA,2,0)</f>
        <v>Chemical Engineering, Biotechnology and Bioengineering, Mechanical Engineering</v>
      </c>
      <c r="D41" s="14" t="str">
        <f>VLOOKUP(B41,Overall!B:AA,3,0)</f>
        <v>CFD Applications in Chemical Processes</v>
      </c>
      <c r="E41" s="14" t="str">
        <f>VLOOKUP(B41,Overall!B:AA,4,0)</f>
        <v>Prof. Arnab Atta</v>
      </c>
      <c r="F41" s="15" t="str">
        <f>VLOOKUP(B41,Overall!B:AA,5,0)</f>
        <v>IIT Kharagpur</v>
      </c>
      <c r="G41" s="15" t="str">
        <f>VLOOKUP(B41,Overall!B:AA,6,0)</f>
        <v>IIT Kharagpur</v>
      </c>
      <c r="H41" s="16" t="str">
        <f>VLOOKUP(B41,Overall!B:AA,7,0)</f>
        <v>12 Weeks</v>
      </c>
      <c r="I41" s="15" t="str">
        <f>VLOOKUP(B41,Overall!B:AA,8,0)</f>
        <v>New</v>
      </c>
      <c r="J41" s="17">
        <f>VLOOKUP(B41,Overall!B:AA,9,0)</f>
        <v>45859</v>
      </c>
      <c r="K41" s="17">
        <f>VLOOKUP(B41,Overall!B:AA,10,0)</f>
        <v>45940</v>
      </c>
      <c r="L41" s="17">
        <f>VLOOKUP(B41,Overall!B:AA,11,0)</f>
        <v>45962</v>
      </c>
      <c r="M41" s="17">
        <f>VLOOKUP(B41,Overall!B:AA,12,0)</f>
        <v>45866</v>
      </c>
      <c r="N41" s="17">
        <f>VLOOKUP(B41,Overall!B:AA,13,0)</f>
        <v>45884</v>
      </c>
      <c r="O41" s="15" t="str">
        <f>VLOOKUP(B41,Overall!B:AA,14,0)</f>
        <v>UG/PG</v>
      </c>
      <c r="P41" s="15" t="str">
        <f>VLOOKUP(B41,Overall!B:AA,15,0)</f>
        <v>Elective</v>
      </c>
      <c r="Q41" s="15" t="str">
        <f>VLOOKUP(B41,Overall!B:AA,16,0)</f>
        <v>Yes</v>
      </c>
      <c r="R41" s="14" t="str">
        <f>VLOOKUP(B41,Overall!B:AA,17,0)</f>
        <v>Bioprocesses
Computational Thermo Fluids
Minor 3</v>
      </c>
      <c r="S41" s="20" t="str">
        <f>VLOOKUP(B41,Overall!B:AA,18,0)</f>
        <v>https://onlinecourses.nptel.ac.in/noc25_ch91/preview</v>
      </c>
      <c r="T41" s="14" t="str">
        <f>VLOOKUP(B41,Overall!B:AA,19,0)</f>
        <v>noc25_ch91</v>
      </c>
      <c r="U41" s="14">
        <f>VLOOKUP(B41,Overall!B:AA,20,0)</f>
        <v>0</v>
      </c>
      <c r="V41" s="14">
        <f>VLOOKUP(B41,Overall!B:AA,21,0)</f>
        <v>0</v>
      </c>
      <c r="W41" s="14">
        <f>VLOOKUP(B41,Overall!B:AA,22,0)</f>
        <v>0</v>
      </c>
      <c r="X41" s="20" t="str">
        <f>VLOOKUP(B41,Overall!B:AA,23,0)</f>
        <v>https://nptel.ac.in/courses/103105679</v>
      </c>
      <c r="Y41" s="19" t="str">
        <f>VLOOKUP(B41,Overall!B:AA,24,0)</f>
        <v>https://nptel.ac.in/courses/103105679</v>
      </c>
      <c r="Z41" s="14" t="str">
        <f>VLOOKUP(B41,Overall!B:AA,25,0)</f>
        <v>103105679</v>
      </c>
      <c r="AA41" s="14"/>
    </row>
    <row r="42" spans="1:27" x14ac:dyDescent="0.25">
      <c r="A42" s="45">
        <v>41</v>
      </c>
      <c r="B42" s="14" t="s">
        <v>821</v>
      </c>
      <c r="C42" s="14" t="str">
        <f>VLOOKUP(B42,Overall!B:AA,2,0)</f>
        <v>Chemical Engineering/Petroleum Engineering/Reservoir Engineering</v>
      </c>
      <c r="D42" s="14" t="str">
        <f>VLOOKUP(B42,Overall!B:AA,3,0)</f>
        <v>Petroleum Formation Evaluation</v>
      </c>
      <c r="E42" s="14" t="str">
        <f>VLOOKUP(B42,Overall!B:AA,4,0)</f>
        <v>Prof. Neetish Kumar Maurya,
Prof. Sayantan Ghosh</v>
      </c>
      <c r="F42" s="15" t="str">
        <f>VLOOKUP(B42,Overall!B:AA,5,0)</f>
        <v>IIT-ISM Dhanbad</v>
      </c>
      <c r="G42" s="15" t="str">
        <f>VLOOKUP(B42,Overall!B:AA,6,0)</f>
        <v>IIT Kharagpur</v>
      </c>
      <c r="H42" s="16" t="str">
        <f>VLOOKUP(B42,Overall!B:AA,7,0)</f>
        <v>12 Weeks</v>
      </c>
      <c r="I42" s="15" t="str">
        <f>VLOOKUP(B42,Overall!B:AA,8,0)</f>
        <v>Rerun</v>
      </c>
      <c r="J42" s="17">
        <f>VLOOKUP(B42,Overall!B:AA,9,0)</f>
        <v>45859</v>
      </c>
      <c r="K42" s="17">
        <f>VLOOKUP(B42,Overall!B:AA,10,0)</f>
        <v>45940</v>
      </c>
      <c r="L42" s="17">
        <f>VLOOKUP(B42,Overall!B:AA,11,0)</f>
        <v>45962</v>
      </c>
      <c r="M42" s="17">
        <f>VLOOKUP(B42,Overall!B:AA,12,0)</f>
        <v>45866</v>
      </c>
      <c r="N42" s="17">
        <f>VLOOKUP(B42,Overall!B:AA,13,0)</f>
        <v>45884</v>
      </c>
      <c r="O42" s="15" t="str">
        <f>VLOOKUP(B42,Overall!B:AA,14,0)</f>
        <v>UG</v>
      </c>
      <c r="P42" s="15" t="str">
        <f>VLOOKUP(B42,Overall!B:AA,15,0)</f>
        <v>Core</v>
      </c>
      <c r="Q42" s="15" t="str">
        <f>VLOOKUP(B42,Overall!B:AA,16,0)</f>
        <v>No</v>
      </c>
      <c r="R42" s="14">
        <f>VLOOKUP(B42,Overall!B:AA,17,0)</f>
        <v>0</v>
      </c>
      <c r="S42" s="20" t="str">
        <f>VLOOKUP(B42,Overall!B:AA,18,0)</f>
        <v>https://onlinecourses.nptel.ac.in/noc25_ch95/preview</v>
      </c>
      <c r="T42" s="14" t="str">
        <f>VLOOKUP(B42,Overall!B:AA,19,0)</f>
        <v>noc25_ch95</v>
      </c>
      <c r="U42" s="18" t="str">
        <f>VLOOKUP(B42,Overall!B:AA,20,0)</f>
        <v>https://onlinecourses.nptel.ac.in/noc24_ch63/preview</v>
      </c>
      <c r="V42" s="18" t="str">
        <f>VLOOKUP(B42,Overall!B:AA,21,0)</f>
        <v>https://onlinecourses.nptel.ac.in/noc24_ch63/preview</v>
      </c>
      <c r="W42" s="14" t="str">
        <f>VLOOKUP(B42,Overall!B:AA,22,0)</f>
        <v>noc24_ch63</v>
      </c>
      <c r="X42" s="20" t="str">
        <f>VLOOKUP(B42,Overall!B:AA,23,0)</f>
        <v>https://nptel.ac.in/courses/103105223</v>
      </c>
      <c r="Y42" s="19" t="str">
        <f>VLOOKUP(B42,Overall!B:AA,24,0)</f>
        <v>https://nptel.ac.in/courses/103105223</v>
      </c>
      <c r="Z42" s="14">
        <f>VLOOKUP(B42,Overall!B:AA,25,0)</f>
        <v>103105223</v>
      </c>
      <c r="AA42" s="14"/>
    </row>
    <row r="43" spans="1:27" x14ac:dyDescent="0.25">
      <c r="A43" s="45">
        <v>42</v>
      </c>
      <c r="B43" s="14" t="s">
        <v>826</v>
      </c>
      <c r="C43" s="14" t="str">
        <f>VLOOKUP(B43,Overall!B:AA,2,0)</f>
        <v>Cheminformatics, Computational chemistry, Computer-aided drug design (CADD)</v>
      </c>
      <c r="D43" s="14" t="str">
        <f>VLOOKUP(B43,Overall!B:AA,3,0)</f>
        <v>Artificial Intelligence in Drug Discovery and Development</v>
      </c>
      <c r="E43" s="14" t="str">
        <f>VLOOKUP(B43,Overall!B:AA,4,0)</f>
        <v>Prof. Rajnish Kumar</v>
      </c>
      <c r="F43" s="15" t="str">
        <f>VLOOKUP(B43,Overall!B:AA,5,0)</f>
        <v>IIT (BHU) Varanasi</v>
      </c>
      <c r="G43" s="15" t="str">
        <f>VLOOKUP(B43,Overall!B:AA,6,0)</f>
        <v>IIT Madras</v>
      </c>
      <c r="H43" s="16" t="str">
        <f>VLOOKUP(B43,Overall!B:AA,7,0)</f>
        <v>12 Weeks</v>
      </c>
      <c r="I43" s="15" t="str">
        <f>VLOOKUP(B43,Overall!B:AA,8,0)</f>
        <v>New</v>
      </c>
      <c r="J43" s="17">
        <f>VLOOKUP(B43,Overall!B:AA,9,0)</f>
        <v>45859</v>
      </c>
      <c r="K43" s="17">
        <f>VLOOKUP(B43,Overall!B:AA,10,0)</f>
        <v>45940</v>
      </c>
      <c r="L43" s="17">
        <f>VLOOKUP(B43,Overall!B:AA,11,0)</f>
        <v>45962</v>
      </c>
      <c r="M43" s="17">
        <f>VLOOKUP(B43,Overall!B:AA,12,0)</f>
        <v>45866</v>
      </c>
      <c r="N43" s="17">
        <f>VLOOKUP(B43,Overall!B:AA,13,0)</f>
        <v>45884</v>
      </c>
      <c r="O43" s="15" t="str">
        <f>VLOOKUP(B43,Overall!B:AA,14,0)</f>
        <v>UG/PG</v>
      </c>
      <c r="P43" s="15" t="str">
        <f>VLOOKUP(B43,Overall!B:AA,15,0)</f>
        <v>Elective</v>
      </c>
      <c r="Q43" s="15" t="str">
        <f>VLOOKUP(B43,Overall!B:AA,16,0)</f>
        <v>Yes</v>
      </c>
      <c r="R43" s="14" t="str">
        <f>VLOOKUP(B43,Overall!B:AA,17,0)</f>
        <v>Computational Biology</v>
      </c>
      <c r="S43" s="20" t="str">
        <f>VLOOKUP(B43,Overall!B:AA,18,0)</f>
        <v>https://onlinecourses.nptel.ac.in/noc25_ch96/preview</v>
      </c>
      <c r="T43" s="14" t="str">
        <f>VLOOKUP(B43,Overall!B:AA,19,0)</f>
        <v>noc25_ch96</v>
      </c>
      <c r="U43" s="14">
        <f>VLOOKUP(B43,Overall!B:AA,20,0)</f>
        <v>0</v>
      </c>
      <c r="V43" s="14">
        <f>VLOOKUP(B43,Overall!B:AA,21,0)</f>
        <v>0</v>
      </c>
      <c r="W43" s="14">
        <f>VLOOKUP(B43,Overall!B:AA,22,0)</f>
        <v>0</v>
      </c>
      <c r="X43" s="20" t="str">
        <f>VLOOKUP(B43,Overall!B:AA,23,0)</f>
        <v>https://nptel.ac.in/courses/103106681</v>
      </c>
      <c r="Y43" s="19" t="str">
        <f>VLOOKUP(B43,Overall!B:AA,24,0)</f>
        <v>https://nptel.ac.in/courses/103106681</v>
      </c>
      <c r="Z43" s="14" t="str">
        <f>VLOOKUP(B43,Overall!B:AA,25,0)</f>
        <v>103106681</v>
      </c>
      <c r="AA43" s="14"/>
    </row>
    <row r="44" spans="1:27" x14ac:dyDescent="0.25">
      <c r="A44" s="45">
        <v>43</v>
      </c>
      <c r="B44" s="14" t="s">
        <v>889</v>
      </c>
      <c r="C44" s="14" t="str">
        <f>VLOOKUP(B44,Overall!B:AA,2,0)</f>
        <v>Chemistry</v>
      </c>
      <c r="D44" s="14" t="str">
        <f>VLOOKUP(B44,Overall!B:AA,3,0)</f>
        <v>Circular Dichroism (CD) and Mossbauer Spectroscopy for Chemists</v>
      </c>
      <c r="E44" s="14" t="str">
        <f>VLOOKUP(B44,Overall!B:AA,4,0)</f>
        <v>Prof. Arnab Dutta</v>
      </c>
      <c r="F44" s="15" t="str">
        <f>VLOOKUP(B44,Overall!B:AA,5,0)</f>
        <v>IIT Bombay</v>
      </c>
      <c r="G44" s="15" t="str">
        <f>VLOOKUP(B44,Overall!B:AA,6,0)</f>
        <v>IIT Bombay</v>
      </c>
      <c r="H44" s="16" t="str">
        <f>VLOOKUP(B44,Overall!B:AA,7,0)</f>
        <v>12 Weeks</v>
      </c>
      <c r="I44" s="15" t="str">
        <f>VLOOKUP(B44,Overall!B:AA,8,0)</f>
        <v>Rerun</v>
      </c>
      <c r="J44" s="17">
        <f>VLOOKUP(B44,Overall!B:AA,9,0)</f>
        <v>45859</v>
      </c>
      <c r="K44" s="17">
        <f>VLOOKUP(B44,Overall!B:AA,10,0)</f>
        <v>45940</v>
      </c>
      <c r="L44" s="17">
        <f>VLOOKUP(B44,Overall!B:AA,11,0)</f>
        <v>45962</v>
      </c>
      <c r="M44" s="17">
        <f>VLOOKUP(B44,Overall!B:AA,12,0)</f>
        <v>45866</v>
      </c>
      <c r="N44" s="17">
        <f>VLOOKUP(B44,Overall!B:AA,13,0)</f>
        <v>45884</v>
      </c>
      <c r="O44" s="15" t="str">
        <f>VLOOKUP(B44,Overall!B:AA,14,0)</f>
        <v>PG</v>
      </c>
      <c r="P44" s="15" t="str">
        <f>VLOOKUP(B44,Overall!B:AA,15,0)</f>
        <v>Elective</v>
      </c>
      <c r="Q44" s="15" t="str">
        <f>VLOOKUP(B44,Overall!B:AA,16,0)</f>
        <v>Yes</v>
      </c>
      <c r="R44" s="14">
        <f>VLOOKUP(B44,Overall!B:AA,17,0)</f>
        <v>0</v>
      </c>
      <c r="S44" s="20" t="str">
        <f>VLOOKUP(B44,Overall!B:AA,18,0)</f>
        <v>https://onlinecourses.nptel.ac.in/noc25_cy50/preview</v>
      </c>
      <c r="T44" s="14" t="str">
        <f>VLOOKUP(B44,Overall!B:AA,19,0)</f>
        <v>noc25_cy50</v>
      </c>
      <c r="U44" s="18" t="str">
        <f>VLOOKUP(B44,Overall!B:AA,20,0)</f>
        <v>https://onlinecourses.nptel.ac.in/noc24_cy53/preview</v>
      </c>
      <c r="V44" s="18" t="str">
        <f>VLOOKUP(B44,Overall!B:AA,21,0)</f>
        <v>https://onlinecourses.nptel.ac.in/noc24_cy53/preview</v>
      </c>
      <c r="W44" s="14" t="str">
        <f>VLOOKUP(B44,Overall!B:AA,22,0)</f>
        <v>noc24_cy53</v>
      </c>
      <c r="X44" s="20" t="str">
        <f>VLOOKUP(B44,Overall!B:AA,23,0)</f>
        <v>https://nptel.ac.in/courses/104101134</v>
      </c>
      <c r="Y44" s="19" t="str">
        <f>VLOOKUP(B44,Overall!B:AA,24,0)</f>
        <v>https://nptel.ac.in/courses/104101134</v>
      </c>
      <c r="Z44" s="14">
        <f>VLOOKUP(B44,Overall!B:AA,25,0)</f>
        <v>104101134</v>
      </c>
      <c r="AA44" s="14"/>
    </row>
    <row r="45" spans="1:27" x14ac:dyDescent="0.25">
      <c r="A45" s="45">
        <v>44</v>
      </c>
      <c r="B45" s="14" t="s">
        <v>894</v>
      </c>
      <c r="C45" s="14" t="str">
        <f>VLOOKUP(B45,Overall!B:AA,2,0)</f>
        <v>Chemistry</v>
      </c>
      <c r="D45" s="14" t="str">
        <f>VLOOKUP(B45,Overall!B:AA,3,0)</f>
        <v>Classics in Total Synthesis - I</v>
      </c>
      <c r="E45" s="14" t="str">
        <f>VLOOKUP(B45,Overall!B:AA,4,0)</f>
        <v>Prof. Krishna P Kaliappan</v>
      </c>
      <c r="F45" s="15" t="str">
        <f>VLOOKUP(B45,Overall!B:AA,5,0)</f>
        <v>IIT Bombay</v>
      </c>
      <c r="G45" s="15" t="str">
        <f>VLOOKUP(B45,Overall!B:AA,6,0)</f>
        <v>IIT Bombay</v>
      </c>
      <c r="H45" s="16" t="str">
        <f>VLOOKUP(B45,Overall!B:AA,7,0)</f>
        <v>12 Weeks</v>
      </c>
      <c r="I45" s="15" t="str">
        <f>VLOOKUP(B45,Overall!B:AA,8,0)</f>
        <v>Rerun</v>
      </c>
      <c r="J45" s="17">
        <f>VLOOKUP(B45,Overall!B:AA,9,0)</f>
        <v>45859</v>
      </c>
      <c r="K45" s="17">
        <f>VLOOKUP(B45,Overall!B:AA,10,0)</f>
        <v>45940</v>
      </c>
      <c r="L45" s="17">
        <f>VLOOKUP(B45,Overall!B:AA,11,0)</f>
        <v>45962</v>
      </c>
      <c r="M45" s="17">
        <f>VLOOKUP(B45,Overall!B:AA,12,0)</f>
        <v>45866</v>
      </c>
      <c r="N45" s="17">
        <f>VLOOKUP(B45,Overall!B:AA,13,0)</f>
        <v>45884</v>
      </c>
      <c r="O45" s="15" t="str">
        <f>VLOOKUP(B45,Overall!B:AA,14,0)</f>
        <v>PG</v>
      </c>
      <c r="P45" s="15" t="str">
        <f>VLOOKUP(B45,Overall!B:AA,15,0)</f>
        <v>Elective</v>
      </c>
      <c r="Q45" s="15" t="str">
        <f>VLOOKUP(B45,Overall!B:AA,16,0)</f>
        <v>Yes</v>
      </c>
      <c r="R45" s="14">
        <f>VLOOKUP(B45,Overall!B:AA,17,0)</f>
        <v>0</v>
      </c>
      <c r="S45" s="20" t="str">
        <f>VLOOKUP(B45,Overall!B:AA,18,0)</f>
        <v>https://onlinecourses.nptel.ac.in/noc25_cy51/preview</v>
      </c>
      <c r="T45" s="14" t="str">
        <f>VLOOKUP(B45,Overall!B:AA,19,0)</f>
        <v>noc25_cy51</v>
      </c>
      <c r="U45" s="18" t="str">
        <f>VLOOKUP(B45,Overall!B:AA,20,0)</f>
        <v>https://onlinecourses.nptel.ac.in/noc24_cy54/preview</v>
      </c>
      <c r="V45" s="18" t="str">
        <f>VLOOKUP(B45,Overall!B:AA,21,0)</f>
        <v>https://onlinecourses.nptel.ac.in/noc24_cy54/preview</v>
      </c>
      <c r="W45" s="14" t="str">
        <f>VLOOKUP(B45,Overall!B:AA,22,0)</f>
        <v>noc24_cy54</v>
      </c>
      <c r="X45" s="20" t="str">
        <f>VLOOKUP(B45,Overall!B:AA,23,0)</f>
        <v>https://nptel.ac.in/courses/104101133</v>
      </c>
      <c r="Y45" s="19" t="str">
        <f>VLOOKUP(B45,Overall!B:AA,24,0)</f>
        <v>https://nptel.ac.in/courses/104101133</v>
      </c>
      <c r="Z45" s="14">
        <f>VLOOKUP(B45,Overall!B:AA,25,0)</f>
        <v>104101133</v>
      </c>
      <c r="AA45" s="14"/>
    </row>
    <row r="46" spans="1:27" x14ac:dyDescent="0.25">
      <c r="A46" s="45">
        <v>45</v>
      </c>
      <c r="B46" s="14" t="s">
        <v>898</v>
      </c>
      <c r="C46" s="14" t="str">
        <f>VLOOKUP(B46,Overall!B:AA,2,0)</f>
        <v>Chemistry</v>
      </c>
      <c r="D46" s="14" t="str">
        <f>VLOOKUP(B46,Overall!B:AA,3,0)</f>
        <v>Basic Statistical Mechanics</v>
      </c>
      <c r="E46" s="14" t="str">
        <f>VLOOKUP(B46,Overall!B:AA,4,0)</f>
        <v>Prof. Biman Bagchi</v>
      </c>
      <c r="F46" s="15" t="str">
        <f>VLOOKUP(B46,Overall!B:AA,5,0)</f>
        <v>IIT Bombay</v>
      </c>
      <c r="G46" s="15" t="str">
        <f>VLOOKUP(B46,Overall!B:AA,6,0)</f>
        <v>IIT Bombay</v>
      </c>
      <c r="H46" s="16" t="str">
        <f>VLOOKUP(B46,Overall!B:AA,7,0)</f>
        <v>12 Weeks</v>
      </c>
      <c r="I46" s="15" t="str">
        <f>VLOOKUP(B46,Overall!B:AA,8,0)</f>
        <v>Rerun</v>
      </c>
      <c r="J46" s="17">
        <f>VLOOKUP(B46,Overall!B:AA,9,0)</f>
        <v>45859</v>
      </c>
      <c r="K46" s="17">
        <f>VLOOKUP(B46,Overall!B:AA,10,0)</f>
        <v>45940</v>
      </c>
      <c r="L46" s="17">
        <f>VLOOKUP(B46,Overall!B:AA,11,0)</f>
        <v>45962</v>
      </c>
      <c r="M46" s="17">
        <f>VLOOKUP(B46,Overall!B:AA,12,0)</f>
        <v>45866</v>
      </c>
      <c r="N46" s="17">
        <f>VLOOKUP(B46,Overall!B:AA,13,0)</f>
        <v>45884</v>
      </c>
      <c r="O46" s="15" t="str">
        <f>VLOOKUP(B46,Overall!B:AA,14,0)</f>
        <v>UG/PG</v>
      </c>
      <c r="P46" s="15" t="str">
        <f>VLOOKUP(B46,Overall!B:AA,15,0)</f>
        <v>Elective</v>
      </c>
      <c r="Q46" s="15" t="str">
        <f>VLOOKUP(B46,Overall!B:AA,16,0)</f>
        <v>Yes</v>
      </c>
      <c r="R46" s="14">
        <f>VLOOKUP(B46,Overall!B:AA,17,0)</f>
        <v>0</v>
      </c>
      <c r="S46" s="20" t="str">
        <f>VLOOKUP(B46,Overall!B:AA,18,0)</f>
        <v>https://onlinecourses.nptel.ac.in/noc25_cy52/preview</v>
      </c>
      <c r="T46" s="14" t="str">
        <f>VLOOKUP(B46,Overall!B:AA,19,0)</f>
        <v>noc25_cy52</v>
      </c>
      <c r="U46" s="18" t="str">
        <f>VLOOKUP(B46,Overall!B:AA,20,0)</f>
        <v>https://onlinecourses.nptel.ac.in/noc20_cy28/preview</v>
      </c>
      <c r="V46" s="18" t="str">
        <f>VLOOKUP(B46,Overall!B:AA,21,0)</f>
        <v>https://onlinecourses.nptel.ac.in/noc20_cy28/preview</v>
      </c>
      <c r="W46" s="14" t="str">
        <f>VLOOKUP(B46,Overall!B:AA,22,0)</f>
        <v>noc20_cy28</v>
      </c>
      <c r="X46" s="20" t="str">
        <f>VLOOKUP(B46,Overall!B:AA,23,0)</f>
        <v>https://nptel.ac.in/courses/104101125</v>
      </c>
      <c r="Y46" s="19" t="str">
        <f>VLOOKUP(B46,Overall!B:AA,24,0)</f>
        <v>https://nptel.ac.in/courses/104101125</v>
      </c>
      <c r="Z46" s="14">
        <f>VLOOKUP(B46,Overall!B:AA,25,0)</f>
        <v>104101125</v>
      </c>
      <c r="AA46" s="14"/>
    </row>
    <row r="47" spans="1:27" x14ac:dyDescent="0.25">
      <c r="A47" s="45">
        <v>46</v>
      </c>
      <c r="B47" s="14" t="s">
        <v>903</v>
      </c>
      <c r="C47" s="14" t="str">
        <f>VLOOKUP(B47,Overall!B:AA,2,0)</f>
        <v>Chemistry</v>
      </c>
      <c r="D47" s="14" t="str">
        <f>VLOOKUP(B47,Overall!B:AA,3,0)</f>
        <v>Principles of Organic Synthesis</v>
      </c>
      <c r="E47" s="14" t="str">
        <f>VLOOKUP(B47,Overall!B:AA,4,0)</f>
        <v>Prof. T Punniyamurthy</v>
      </c>
      <c r="F47" s="15" t="str">
        <f>VLOOKUP(B47,Overall!B:AA,5,0)</f>
        <v>IIT Guwahati</v>
      </c>
      <c r="G47" s="15" t="str">
        <f>VLOOKUP(B47,Overall!B:AA,6,0)</f>
        <v>IIT Guwahati</v>
      </c>
      <c r="H47" s="16" t="str">
        <f>VLOOKUP(B47,Overall!B:AA,7,0)</f>
        <v>12 Weeks</v>
      </c>
      <c r="I47" s="15" t="str">
        <f>VLOOKUP(B47,Overall!B:AA,8,0)</f>
        <v>Rerun</v>
      </c>
      <c r="J47" s="17">
        <f>VLOOKUP(B47,Overall!B:AA,9,0)</f>
        <v>45859</v>
      </c>
      <c r="K47" s="17">
        <f>VLOOKUP(B47,Overall!B:AA,10,0)</f>
        <v>45940</v>
      </c>
      <c r="L47" s="17">
        <f>VLOOKUP(B47,Overall!B:AA,11,0)</f>
        <v>45962</v>
      </c>
      <c r="M47" s="17">
        <f>VLOOKUP(B47,Overall!B:AA,12,0)</f>
        <v>45866</v>
      </c>
      <c r="N47" s="17">
        <f>VLOOKUP(B47,Overall!B:AA,13,0)</f>
        <v>45884</v>
      </c>
      <c r="O47" s="15" t="str">
        <f>VLOOKUP(B47,Overall!B:AA,14,0)</f>
        <v>PG</v>
      </c>
      <c r="P47" s="15" t="str">
        <f>VLOOKUP(B47,Overall!B:AA,15,0)</f>
        <v>Core</v>
      </c>
      <c r="Q47" s="15" t="str">
        <f>VLOOKUP(B47,Overall!B:AA,16,0)</f>
        <v>Yes</v>
      </c>
      <c r="R47" s="14">
        <f>VLOOKUP(B47,Overall!B:AA,17,0)</f>
        <v>0</v>
      </c>
      <c r="S47" s="20" t="str">
        <f>VLOOKUP(B47,Overall!B:AA,18,0)</f>
        <v>https://onlinecourses.nptel.ac.in/noc25_cy53/preview</v>
      </c>
      <c r="T47" s="14" t="str">
        <f>VLOOKUP(B47,Overall!B:AA,19,0)</f>
        <v>noc25_cy53</v>
      </c>
      <c r="U47" s="18" t="str">
        <f>VLOOKUP(B47,Overall!B:AA,20,0)</f>
        <v>https://onlinecourses.nptel.ac.in/noc24_cy43/preview</v>
      </c>
      <c r="V47" s="18" t="str">
        <f>VLOOKUP(B47,Overall!B:AA,21,0)</f>
        <v>https://onlinecourses.nptel.ac.in/noc24_cy43/preview</v>
      </c>
      <c r="W47" s="14" t="str">
        <f>VLOOKUP(B47,Overall!B:AA,22,0)</f>
        <v>noc24_cy43</v>
      </c>
      <c r="X47" s="20" t="str">
        <f>VLOOKUP(B47,Overall!B:AA,23,0)</f>
        <v>https://nptel.ac.in/courses/104103110</v>
      </c>
      <c r="Y47" s="19" t="str">
        <f>VLOOKUP(B47,Overall!B:AA,24,0)</f>
        <v>https://nptel.ac.in/courses/104103110</v>
      </c>
      <c r="Z47" s="14">
        <f>VLOOKUP(B47,Overall!B:AA,25,0)</f>
        <v>104103110</v>
      </c>
      <c r="AA47" s="14"/>
    </row>
    <row r="48" spans="1:27" x14ac:dyDescent="0.25">
      <c r="A48" s="45">
        <v>47</v>
      </c>
      <c r="B48" s="14" t="s">
        <v>908</v>
      </c>
      <c r="C48" s="14" t="str">
        <f>VLOOKUP(B48,Overall!B:AA,2,0)</f>
        <v>Chemistry</v>
      </c>
      <c r="D48" s="14" t="str">
        <f>VLOOKUP(B48,Overall!B:AA,3,0)</f>
        <v>Reagents in Organic Synthesis</v>
      </c>
      <c r="E48" s="14" t="str">
        <f>VLOOKUP(B48,Overall!B:AA,4,0)</f>
        <v>Prof. Subhas Chandra Pan</v>
      </c>
      <c r="F48" s="15" t="str">
        <f>VLOOKUP(B48,Overall!B:AA,5,0)</f>
        <v>IIT Guwahati</v>
      </c>
      <c r="G48" s="15" t="str">
        <f>VLOOKUP(B48,Overall!B:AA,6,0)</f>
        <v>IIT Guwahati</v>
      </c>
      <c r="H48" s="16" t="str">
        <f>VLOOKUP(B48,Overall!B:AA,7,0)</f>
        <v>12 Weeks</v>
      </c>
      <c r="I48" s="15" t="str">
        <f>VLOOKUP(B48,Overall!B:AA,8,0)</f>
        <v>Rerun</v>
      </c>
      <c r="J48" s="17">
        <f>VLOOKUP(B48,Overall!B:AA,9,0)</f>
        <v>45859</v>
      </c>
      <c r="K48" s="17">
        <f>VLOOKUP(B48,Overall!B:AA,10,0)</f>
        <v>45940</v>
      </c>
      <c r="L48" s="17">
        <f>VLOOKUP(B48,Overall!B:AA,11,0)</f>
        <v>45962</v>
      </c>
      <c r="M48" s="17">
        <f>VLOOKUP(B48,Overall!B:AA,12,0)</f>
        <v>45866</v>
      </c>
      <c r="N48" s="17">
        <f>VLOOKUP(B48,Overall!B:AA,13,0)</f>
        <v>45884</v>
      </c>
      <c r="O48" s="15" t="str">
        <f>VLOOKUP(B48,Overall!B:AA,14,0)</f>
        <v>PG</v>
      </c>
      <c r="P48" s="15" t="str">
        <f>VLOOKUP(B48,Overall!B:AA,15,0)</f>
        <v>Core</v>
      </c>
      <c r="Q48" s="15" t="str">
        <f>VLOOKUP(B48,Overall!B:AA,16,0)</f>
        <v>Yes</v>
      </c>
      <c r="R48" s="14">
        <f>VLOOKUP(B48,Overall!B:AA,17,0)</f>
        <v>0</v>
      </c>
      <c r="S48" s="20" t="str">
        <f>VLOOKUP(B48,Overall!B:AA,18,0)</f>
        <v>https://onlinecourses.nptel.ac.in/noc25_cy54/preview</v>
      </c>
      <c r="T48" s="14" t="str">
        <f>VLOOKUP(B48,Overall!B:AA,19,0)</f>
        <v>noc25_cy54</v>
      </c>
      <c r="U48" s="18" t="str">
        <f>VLOOKUP(B48,Overall!B:AA,20,0)</f>
        <v>https://onlinecourses.nptel.ac.in/noc24_cy44/preview</v>
      </c>
      <c r="V48" s="18" t="str">
        <f>VLOOKUP(B48,Overall!B:AA,21,0)</f>
        <v>https://onlinecourses.nptel.ac.in/noc24_cy44/preview</v>
      </c>
      <c r="W48" s="14" t="str">
        <f>VLOOKUP(B48,Overall!B:AA,22,0)</f>
        <v>noc24_cy44</v>
      </c>
      <c r="X48" s="20" t="str">
        <f>VLOOKUP(B48,Overall!B:AA,23,0)</f>
        <v>https://nptel.ac.in/courses/104103111</v>
      </c>
      <c r="Y48" s="19" t="str">
        <f>VLOOKUP(B48,Overall!B:AA,24,0)</f>
        <v>https://nptel.ac.in/courses/104103111</v>
      </c>
      <c r="Z48" s="14">
        <f>VLOOKUP(B48,Overall!B:AA,25,0)</f>
        <v>104103111</v>
      </c>
      <c r="AA48" s="14"/>
    </row>
    <row r="49" spans="1:27" x14ac:dyDescent="0.25">
      <c r="A49" s="45">
        <v>48</v>
      </c>
      <c r="B49" s="14" t="s">
        <v>913</v>
      </c>
      <c r="C49" s="14" t="str">
        <f>VLOOKUP(B49,Overall!B:AA,2,0)</f>
        <v>Chemistry</v>
      </c>
      <c r="D49" s="14" t="str">
        <f>VLOOKUP(B49,Overall!B:AA,3,0)</f>
        <v>Fundamentals of Statistical Thermodynamics</v>
      </c>
      <c r="E49" s="14" t="str">
        <f>VLOOKUP(B49,Overall!B:AA,4,0)</f>
        <v>Prof. Nand Kishore</v>
      </c>
      <c r="F49" s="15" t="str">
        <f>VLOOKUP(B49,Overall!B:AA,5,0)</f>
        <v>IIT Bombay</v>
      </c>
      <c r="G49" s="15" t="str">
        <f>VLOOKUP(B49,Overall!B:AA,6,0)</f>
        <v>IIT Bombay</v>
      </c>
      <c r="H49" s="16" t="str">
        <f>VLOOKUP(B49,Overall!B:AA,7,0)</f>
        <v>12 Weeks</v>
      </c>
      <c r="I49" s="15" t="str">
        <f>VLOOKUP(B49,Overall!B:AA,8,0)</f>
        <v>Rerun</v>
      </c>
      <c r="J49" s="17">
        <f>VLOOKUP(B49,Overall!B:AA,9,0)</f>
        <v>45859</v>
      </c>
      <c r="K49" s="17">
        <f>VLOOKUP(B49,Overall!B:AA,10,0)</f>
        <v>45940</v>
      </c>
      <c r="L49" s="17">
        <f>VLOOKUP(B49,Overall!B:AA,11,0)</f>
        <v>45962</v>
      </c>
      <c r="M49" s="17">
        <f>VLOOKUP(B49,Overall!B:AA,12,0)</f>
        <v>45866</v>
      </c>
      <c r="N49" s="17">
        <f>VLOOKUP(B49,Overall!B:AA,13,0)</f>
        <v>45884</v>
      </c>
      <c r="O49" s="15" t="str">
        <f>VLOOKUP(B49,Overall!B:AA,14,0)</f>
        <v>UG/PG</v>
      </c>
      <c r="P49" s="15" t="str">
        <f>VLOOKUP(B49,Overall!B:AA,15,0)</f>
        <v>Core</v>
      </c>
      <c r="Q49" s="15" t="str">
        <f>VLOOKUP(B49,Overall!B:AA,16,0)</f>
        <v>Yes</v>
      </c>
      <c r="R49" s="14" t="str">
        <f>VLOOKUP(B49,Overall!B:AA,17,0)</f>
        <v>Minor 3</v>
      </c>
      <c r="S49" s="20" t="str">
        <f>VLOOKUP(B49,Overall!B:AA,18,0)</f>
        <v>https://onlinecourses.nptel.ac.in/noc25_cy55/preview</v>
      </c>
      <c r="T49" s="14" t="str">
        <f>VLOOKUP(B49,Overall!B:AA,19,0)</f>
        <v>noc25_cy55</v>
      </c>
      <c r="U49" s="18" t="str">
        <f>VLOOKUP(B49,Overall!B:AA,20,0)</f>
        <v>https://onlinecourses.nptel.ac.in/noc24_cy59/preview</v>
      </c>
      <c r="V49" s="18" t="str">
        <f>VLOOKUP(B49,Overall!B:AA,21,0)</f>
        <v>https://onlinecourses.nptel.ac.in/noc24_cy59/preview</v>
      </c>
      <c r="W49" s="14" t="str">
        <f>VLOOKUP(B49,Overall!B:AA,22,0)</f>
        <v>noc24_cy59</v>
      </c>
      <c r="X49" s="20" t="str">
        <f>VLOOKUP(B49,Overall!B:AA,23,0)</f>
        <v>https://nptel.ac.in/courses/104101139</v>
      </c>
      <c r="Y49" s="19" t="str">
        <f>VLOOKUP(B49,Overall!B:AA,24,0)</f>
        <v>https://nptel.ac.in/courses/104101139</v>
      </c>
      <c r="Z49" s="14">
        <f>VLOOKUP(B49,Overall!B:AA,25,0)</f>
        <v>104101139</v>
      </c>
      <c r="AA49" s="14"/>
    </row>
    <row r="50" spans="1:27" x14ac:dyDescent="0.25">
      <c r="A50" s="45">
        <v>49</v>
      </c>
      <c r="B50" s="14" t="s">
        <v>928</v>
      </c>
      <c r="C50" s="14" t="str">
        <f>VLOOKUP(B50,Overall!B:AA,2,0)</f>
        <v>Chemistry</v>
      </c>
      <c r="D50" s="14" t="str">
        <f>VLOOKUP(B50,Overall!B:AA,3,0)</f>
        <v>Organic Chemistry in Biology and Drug Development</v>
      </c>
      <c r="E50" s="14" t="str">
        <f>VLOOKUP(B50,Overall!B:AA,4,0)</f>
        <v>Prof. Amit Basak</v>
      </c>
      <c r="F50" s="15" t="str">
        <f>VLOOKUP(B50,Overall!B:AA,5,0)</f>
        <v>IIT Kharagpur</v>
      </c>
      <c r="G50" s="15" t="str">
        <f>VLOOKUP(B50,Overall!B:AA,6,0)</f>
        <v>IIT Kharagpur</v>
      </c>
      <c r="H50" s="16" t="str">
        <f>VLOOKUP(B50,Overall!B:AA,7,0)</f>
        <v>12 Weeks</v>
      </c>
      <c r="I50" s="15" t="str">
        <f>VLOOKUP(B50,Overall!B:AA,8,0)</f>
        <v>Rerun</v>
      </c>
      <c r="J50" s="17">
        <f>VLOOKUP(B50,Overall!B:AA,9,0)</f>
        <v>45859</v>
      </c>
      <c r="K50" s="17">
        <f>VLOOKUP(B50,Overall!B:AA,10,0)</f>
        <v>45940</v>
      </c>
      <c r="L50" s="17">
        <f>VLOOKUP(B50,Overall!B:AA,11,0)</f>
        <v>45962</v>
      </c>
      <c r="M50" s="17">
        <f>VLOOKUP(B50,Overall!B:AA,12,0)</f>
        <v>45866</v>
      </c>
      <c r="N50" s="17">
        <f>VLOOKUP(B50,Overall!B:AA,13,0)</f>
        <v>45884</v>
      </c>
      <c r="O50" s="15" t="str">
        <f>VLOOKUP(B50,Overall!B:AA,14,0)</f>
        <v>PG</v>
      </c>
      <c r="P50" s="15" t="str">
        <f>VLOOKUP(B50,Overall!B:AA,15,0)</f>
        <v>Elective</v>
      </c>
      <c r="Q50" s="15" t="str">
        <f>VLOOKUP(B50,Overall!B:AA,16,0)</f>
        <v>Yes</v>
      </c>
      <c r="R50" s="14">
        <f>VLOOKUP(B50,Overall!B:AA,17,0)</f>
        <v>0</v>
      </c>
      <c r="S50" s="20" t="str">
        <f>VLOOKUP(B50,Overall!B:AA,18,0)</f>
        <v>https://onlinecourses.nptel.ac.in/noc25_cy58/preview</v>
      </c>
      <c r="T50" s="14" t="str">
        <f>VLOOKUP(B50,Overall!B:AA,19,0)</f>
        <v>noc25_cy58</v>
      </c>
      <c r="U50" s="18" t="str">
        <f>VLOOKUP(B50,Overall!B:AA,20,0)</f>
        <v>https://onlinecourses.nptel.ac.in/noc24_cy45/preview</v>
      </c>
      <c r="V50" s="18" t="str">
        <f>VLOOKUP(B50,Overall!B:AA,21,0)</f>
        <v>https://onlinecourses.nptel.ac.in/noc24_cy45/preview</v>
      </c>
      <c r="W50" s="14" t="str">
        <f>VLOOKUP(B50,Overall!B:AA,22,0)</f>
        <v>noc24_cy45</v>
      </c>
      <c r="X50" s="20" t="str">
        <f>VLOOKUP(B50,Overall!B:AA,23,0)</f>
        <v>https://nptel.ac.in/courses/104105120</v>
      </c>
      <c r="Y50" s="19" t="str">
        <f>VLOOKUP(B50,Overall!B:AA,24,0)</f>
        <v>https://nptel.ac.in/courses/104105120</v>
      </c>
      <c r="Z50" s="14">
        <f>VLOOKUP(B50,Overall!B:AA,25,0)</f>
        <v>104105120</v>
      </c>
      <c r="AA50" s="14"/>
    </row>
    <row r="51" spans="1:27" x14ac:dyDescent="0.25">
      <c r="A51" s="45">
        <v>50</v>
      </c>
      <c r="B51" s="14" t="s">
        <v>933</v>
      </c>
      <c r="C51" s="14" t="str">
        <f>VLOOKUP(B51,Overall!B:AA,2,0)</f>
        <v>Chemistry</v>
      </c>
      <c r="D51" s="14" t="str">
        <f>VLOOKUP(B51,Overall!B:AA,3,0)</f>
        <v>Molecular Rearrangements and Reactive Intermediates in Organic Synthesis</v>
      </c>
      <c r="E51" s="14" t="str">
        <f>VLOOKUP(B51,Overall!B:AA,4,0)</f>
        <v>Prof. Santanu Panda</v>
      </c>
      <c r="F51" s="15" t="str">
        <f>VLOOKUP(B51,Overall!B:AA,5,0)</f>
        <v>IIT Kharagpur</v>
      </c>
      <c r="G51" s="15" t="str">
        <f>VLOOKUP(B51,Overall!B:AA,6,0)</f>
        <v>IIT Kharagpur</v>
      </c>
      <c r="H51" s="16" t="str">
        <f>VLOOKUP(B51,Overall!B:AA,7,0)</f>
        <v>12 Weeks</v>
      </c>
      <c r="I51" s="15" t="str">
        <f>VLOOKUP(B51,Overall!B:AA,8,0)</f>
        <v>Rerun</v>
      </c>
      <c r="J51" s="17">
        <f>VLOOKUP(B51,Overall!B:AA,9,0)</f>
        <v>45859</v>
      </c>
      <c r="K51" s="17">
        <f>VLOOKUP(B51,Overall!B:AA,10,0)</f>
        <v>45940</v>
      </c>
      <c r="L51" s="17">
        <f>VLOOKUP(B51,Overall!B:AA,11,0)</f>
        <v>45962</v>
      </c>
      <c r="M51" s="17">
        <f>VLOOKUP(B51,Overall!B:AA,12,0)</f>
        <v>45866</v>
      </c>
      <c r="N51" s="17">
        <f>VLOOKUP(B51,Overall!B:AA,13,0)</f>
        <v>45884</v>
      </c>
      <c r="O51" s="15" t="str">
        <f>VLOOKUP(B51,Overall!B:AA,14,0)</f>
        <v>PG</v>
      </c>
      <c r="P51" s="15" t="str">
        <f>VLOOKUP(B51,Overall!B:AA,15,0)</f>
        <v>Core</v>
      </c>
      <c r="Q51" s="15" t="str">
        <f>VLOOKUP(B51,Overall!B:AA,16,0)</f>
        <v>Yes</v>
      </c>
      <c r="R51" s="14">
        <f>VLOOKUP(B51,Overall!B:AA,17,0)</f>
        <v>0</v>
      </c>
      <c r="S51" s="20" t="str">
        <f>VLOOKUP(B51,Overall!B:AA,18,0)</f>
        <v>https://onlinecourses.nptel.ac.in/noc25_cy59/preview</v>
      </c>
      <c r="T51" s="14" t="str">
        <f>VLOOKUP(B51,Overall!B:AA,19,0)</f>
        <v>noc25_cy59</v>
      </c>
      <c r="U51" s="18" t="str">
        <f>VLOOKUP(B51,Overall!B:AA,20,0)</f>
        <v>https://onlinecourses.nptel.ac.in/noc24_cy46/preview</v>
      </c>
      <c r="V51" s="18" t="str">
        <f>VLOOKUP(B51,Overall!B:AA,21,0)</f>
        <v>https://onlinecourses.nptel.ac.in/noc24_cy46/preview</v>
      </c>
      <c r="W51" s="14" t="str">
        <f>VLOOKUP(B51,Overall!B:AA,22,0)</f>
        <v>noc24_cy46</v>
      </c>
      <c r="X51" s="20" t="str">
        <f>VLOOKUP(B51,Overall!B:AA,23,0)</f>
        <v>https://nptel.ac.in/courses/104105462</v>
      </c>
      <c r="Y51" s="19" t="str">
        <f>VLOOKUP(B51,Overall!B:AA,24,0)</f>
        <v>https://nptel.ac.in/courses/104105462</v>
      </c>
      <c r="Z51" s="14">
        <f>VLOOKUP(B51,Overall!B:AA,25,0)</f>
        <v>104105462</v>
      </c>
      <c r="AA51" s="14"/>
    </row>
    <row r="52" spans="1:27" x14ac:dyDescent="0.25">
      <c r="A52" s="45">
        <v>51</v>
      </c>
      <c r="B52" s="14" t="s">
        <v>987</v>
      </c>
      <c r="C52" s="14" t="str">
        <f>VLOOKUP(B52,Overall!B:AA,2,0)</f>
        <v>Chemistry and Biochemistry</v>
      </c>
      <c r="D52" s="14" t="str">
        <f>VLOOKUP(B52,Overall!B:AA,3,0)</f>
        <v>Overview and Integration of Cellular Metabolism</v>
      </c>
      <c r="E52" s="14" t="str">
        <f>VLOOKUP(B52,Overall!B:AA,4,0)</f>
        <v>Prof. Aritri Bir
Prof. Arindam Ghosh</v>
      </c>
      <c r="F52" s="15" t="str">
        <f>VLOOKUP(B52,Overall!B:AA,5,0)</f>
        <v>IIT Kharagpur</v>
      </c>
      <c r="G52" s="15" t="str">
        <f>VLOOKUP(B52,Overall!B:AA,6,0)</f>
        <v>IIT Kharagpur</v>
      </c>
      <c r="H52" s="16" t="str">
        <f>VLOOKUP(B52,Overall!B:AA,7,0)</f>
        <v>12 Weeks</v>
      </c>
      <c r="I52" s="15" t="str">
        <f>VLOOKUP(B52,Overall!B:AA,8,0)</f>
        <v>Rerun</v>
      </c>
      <c r="J52" s="17">
        <f>VLOOKUP(B52,Overall!B:AA,9,0)</f>
        <v>45859</v>
      </c>
      <c r="K52" s="17">
        <f>VLOOKUP(B52,Overall!B:AA,10,0)</f>
        <v>45940</v>
      </c>
      <c r="L52" s="17">
        <f>VLOOKUP(B52,Overall!B:AA,11,0)</f>
        <v>45962</v>
      </c>
      <c r="M52" s="17">
        <f>VLOOKUP(B52,Overall!B:AA,12,0)</f>
        <v>45866</v>
      </c>
      <c r="N52" s="17">
        <f>VLOOKUP(B52,Overall!B:AA,13,0)</f>
        <v>45884</v>
      </c>
      <c r="O52" s="15" t="str">
        <f>VLOOKUP(B52,Overall!B:AA,14,0)</f>
        <v>UG/PG</v>
      </c>
      <c r="P52" s="15" t="str">
        <f>VLOOKUP(B52,Overall!B:AA,15,0)</f>
        <v>Core</v>
      </c>
      <c r="Q52" s="15" t="str">
        <f>VLOOKUP(B52,Overall!B:AA,16,0)</f>
        <v>Yes</v>
      </c>
      <c r="R52" s="14">
        <f>VLOOKUP(B52,Overall!B:AA,17,0)</f>
        <v>0</v>
      </c>
      <c r="S52" s="20" t="str">
        <f>VLOOKUP(B52,Overall!B:AA,18,0)</f>
        <v>https://onlinecourses.nptel.ac.in/noc25_cy70/preview</v>
      </c>
      <c r="T52" s="14" t="str">
        <f>VLOOKUP(B52,Overall!B:AA,19,0)</f>
        <v>noc25_cy70</v>
      </c>
      <c r="U52" s="18" t="str">
        <f>VLOOKUP(B52,Overall!B:AA,20,0)</f>
        <v>https://onlinecourses.nptel.ac.in/noc24_cy47/preview</v>
      </c>
      <c r="V52" s="18" t="str">
        <f>VLOOKUP(B52,Overall!B:AA,21,0)</f>
        <v>https://onlinecourses.nptel.ac.in/noc24_cy47/preview</v>
      </c>
      <c r="W52" s="14" t="str">
        <f>VLOOKUP(B52,Overall!B:AA,22,0)</f>
        <v>noc24_cy47</v>
      </c>
      <c r="X52" s="20" t="str">
        <f>VLOOKUP(B52,Overall!B:AA,23,0)</f>
        <v>https://nptel.ac.in/courses/104105139</v>
      </c>
      <c r="Y52" s="19" t="str">
        <f>VLOOKUP(B52,Overall!B:AA,24,0)</f>
        <v>https://nptel.ac.in/courses/104105139</v>
      </c>
      <c r="Z52" s="14">
        <f>VLOOKUP(B52,Overall!B:AA,25,0)</f>
        <v>104105139</v>
      </c>
      <c r="AA52" s="14"/>
    </row>
    <row r="53" spans="1:27" x14ac:dyDescent="0.25">
      <c r="A53" s="45">
        <v>52</v>
      </c>
      <c r="B53" s="14" t="s">
        <v>992</v>
      </c>
      <c r="C53" s="14" t="str">
        <f>VLOOKUP(B53,Overall!B:AA,2,0)</f>
        <v>Chemistry and Biochemistry</v>
      </c>
      <c r="D53" s="14" t="str">
        <f>VLOOKUP(B53,Overall!B:AA,3,0)</f>
        <v>Analytical Chemistry</v>
      </c>
      <c r="E53" s="14" t="str">
        <f>VLOOKUP(B53,Overall!B:AA,4,0)</f>
        <v>Prof. Debashis Ray</v>
      </c>
      <c r="F53" s="15" t="str">
        <f>VLOOKUP(B53,Overall!B:AA,5,0)</f>
        <v>IIT Kharagpur</v>
      </c>
      <c r="G53" s="15" t="str">
        <f>VLOOKUP(B53,Overall!B:AA,6,0)</f>
        <v>IIT Kharagpur</v>
      </c>
      <c r="H53" s="16" t="str">
        <f>VLOOKUP(B53,Overall!B:AA,7,0)</f>
        <v>12 Weeks</v>
      </c>
      <c r="I53" s="15" t="str">
        <f>VLOOKUP(B53,Overall!B:AA,8,0)</f>
        <v>Rerun</v>
      </c>
      <c r="J53" s="17">
        <f>VLOOKUP(B53,Overall!B:AA,9,0)</f>
        <v>45859</v>
      </c>
      <c r="K53" s="17">
        <f>VLOOKUP(B53,Overall!B:AA,10,0)</f>
        <v>45940</v>
      </c>
      <c r="L53" s="17">
        <f>VLOOKUP(B53,Overall!B:AA,11,0)</f>
        <v>45962</v>
      </c>
      <c r="M53" s="17">
        <f>VLOOKUP(B53,Overall!B:AA,12,0)</f>
        <v>45866</v>
      </c>
      <c r="N53" s="17">
        <f>VLOOKUP(B53,Overall!B:AA,13,0)</f>
        <v>45884</v>
      </c>
      <c r="O53" s="15" t="str">
        <f>VLOOKUP(B53,Overall!B:AA,14,0)</f>
        <v>UG</v>
      </c>
      <c r="P53" s="15" t="str">
        <f>VLOOKUP(B53,Overall!B:AA,15,0)</f>
        <v>Elective</v>
      </c>
      <c r="Q53" s="15" t="str">
        <f>VLOOKUP(B53,Overall!B:AA,16,0)</f>
        <v>Yes</v>
      </c>
      <c r="R53" s="14" t="str">
        <f>VLOOKUP(B53,Overall!B:AA,17,0)</f>
        <v>Materials Characterization</v>
      </c>
      <c r="S53" s="20" t="str">
        <f>VLOOKUP(B53,Overall!B:AA,18,0)</f>
        <v>https://onlinecourses.nptel.ac.in/noc25_cy71/preview</v>
      </c>
      <c r="T53" s="14" t="str">
        <f>VLOOKUP(B53,Overall!B:AA,19,0)</f>
        <v>noc25_cy71</v>
      </c>
      <c r="U53" s="18" t="str">
        <f>VLOOKUP(B53,Overall!B:AA,20,0)</f>
        <v>https://onlinecourses.nptel.ac.in/noc23_cy59/preview</v>
      </c>
      <c r="V53" s="18" t="str">
        <f>VLOOKUP(B53,Overall!B:AA,21,0)</f>
        <v>https://onlinecourses.nptel.ac.in/noc23_cy59/preview</v>
      </c>
      <c r="W53" s="14" t="str">
        <f>VLOOKUP(B53,Overall!B:AA,22,0)</f>
        <v>noc23_cy59</v>
      </c>
      <c r="X53" s="20" t="str">
        <f>VLOOKUP(B53,Overall!B:AA,23,0)</f>
        <v>https://nptel.ac.in/courses/104105084</v>
      </c>
      <c r="Y53" s="19" t="str">
        <f>VLOOKUP(B53,Overall!B:AA,24,0)</f>
        <v>https://nptel.ac.in/courses/104105084</v>
      </c>
      <c r="Z53" s="14">
        <f>VLOOKUP(B53,Overall!B:AA,25,0)</f>
        <v>104105084</v>
      </c>
      <c r="AA53" s="14"/>
    </row>
    <row r="54" spans="1:27" x14ac:dyDescent="0.25">
      <c r="A54" s="45">
        <v>53</v>
      </c>
      <c r="B54" s="14" t="s">
        <v>1148</v>
      </c>
      <c r="C54" s="14" t="str">
        <f>VLOOKUP(B54,Overall!B:AA,2,0)</f>
        <v>Civil Engineering</v>
      </c>
      <c r="D54" s="14" t="str">
        <f>VLOOKUP(B54,Overall!B:AA,3,0)</f>
        <v>Introduction to Engineering Seismology</v>
      </c>
      <c r="E54" s="14" t="str">
        <f>VLOOKUP(B54,Overall!B:AA,4,0)</f>
        <v>Prof. P. Anbazhagan</v>
      </c>
      <c r="F54" s="15" t="str">
        <f>VLOOKUP(B54,Overall!B:AA,5,0)</f>
        <v>IISc Bangalore</v>
      </c>
      <c r="G54" s="15" t="str">
        <f>VLOOKUP(B54,Overall!B:AA,6,0)</f>
        <v>IISc Bangalore</v>
      </c>
      <c r="H54" s="16" t="str">
        <f>VLOOKUP(B54,Overall!B:AA,7,0)</f>
        <v>12 Weeks</v>
      </c>
      <c r="I54" s="15" t="str">
        <f>VLOOKUP(B54,Overall!B:AA,8,0)</f>
        <v>Rerun</v>
      </c>
      <c r="J54" s="17">
        <f>VLOOKUP(B54,Overall!B:AA,9,0)</f>
        <v>45859</v>
      </c>
      <c r="K54" s="17">
        <f>VLOOKUP(B54,Overall!B:AA,10,0)</f>
        <v>45940</v>
      </c>
      <c r="L54" s="17">
        <f>VLOOKUP(B54,Overall!B:AA,11,0)</f>
        <v>45962</v>
      </c>
      <c r="M54" s="17">
        <f>VLOOKUP(B54,Overall!B:AA,12,0)</f>
        <v>45866</v>
      </c>
      <c r="N54" s="17">
        <f>VLOOKUP(B54,Overall!B:AA,13,0)</f>
        <v>45884</v>
      </c>
      <c r="O54" s="15" t="str">
        <f>VLOOKUP(B54,Overall!B:AA,14,0)</f>
        <v>UG/PG</v>
      </c>
      <c r="P54" s="15" t="str">
        <f>VLOOKUP(B54,Overall!B:AA,15,0)</f>
        <v>Elective</v>
      </c>
      <c r="Q54" s="15" t="str">
        <f>VLOOKUP(B54,Overall!B:AA,16,0)</f>
        <v>Yes</v>
      </c>
      <c r="R54" s="14">
        <f>VLOOKUP(B54,Overall!B:AA,17,0)</f>
        <v>0</v>
      </c>
      <c r="S54" s="20" t="str">
        <f>VLOOKUP(B54,Overall!B:AA,18,0)</f>
        <v>https://onlinecourses.nptel.ac.in/noc25_ce100/preview</v>
      </c>
      <c r="T54" s="14" t="str">
        <f>VLOOKUP(B54,Overall!B:AA,19,0)</f>
        <v>noc25_ce100</v>
      </c>
      <c r="U54" s="18" t="str">
        <f>VLOOKUP(B54,Overall!B:AA,20,0)</f>
        <v>https://onlinecourses.nptel.ac.in/noc24_ce70/preview</v>
      </c>
      <c r="V54" s="18" t="str">
        <f>VLOOKUP(B54,Overall!B:AA,21,0)</f>
        <v>https://onlinecourses.nptel.ac.in/noc24_ce70/preview</v>
      </c>
      <c r="W54" s="14" t="str">
        <f>VLOOKUP(B54,Overall!B:AA,22,0)</f>
        <v>noc24_ce70</v>
      </c>
      <c r="X54" s="20" t="str">
        <f>VLOOKUP(B54,Overall!B:AA,23,0)</f>
        <v>https://nptel.ac.in/courses/105108204</v>
      </c>
      <c r="Y54" s="19" t="str">
        <f>VLOOKUP(B54,Overall!B:AA,24,0)</f>
        <v>https://nptel.ac.in/courses/105108204</v>
      </c>
      <c r="Z54" s="14">
        <f>VLOOKUP(B54,Overall!B:AA,25,0)</f>
        <v>105108204</v>
      </c>
      <c r="AA54" s="14"/>
    </row>
    <row r="55" spans="1:27" x14ac:dyDescent="0.25">
      <c r="A55" s="45">
        <v>54</v>
      </c>
      <c r="B55" s="14" t="s">
        <v>1153</v>
      </c>
      <c r="C55" s="14" t="str">
        <f>VLOOKUP(B55,Overall!B:AA,2,0)</f>
        <v>Civil Engineering</v>
      </c>
      <c r="D55" s="14" t="str">
        <f>VLOOKUP(B55,Overall!B:AA,3,0)</f>
        <v>Dynamics of Structures</v>
      </c>
      <c r="E55" s="14" t="str">
        <f>VLOOKUP(B55,Overall!B:AA,4,0)</f>
        <v>Prof. Manish Kumar</v>
      </c>
      <c r="F55" s="15" t="str">
        <f>VLOOKUP(B55,Overall!B:AA,5,0)</f>
        <v>IIT Bombay</v>
      </c>
      <c r="G55" s="15" t="str">
        <f>VLOOKUP(B55,Overall!B:AA,6,0)</f>
        <v>IIT Bombay</v>
      </c>
      <c r="H55" s="16" t="str">
        <f>VLOOKUP(B55,Overall!B:AA,7,0)</f>
        <v>12 Weeks</v>
      </c>
      <c r="I55" s="15" t="str">
        <f>VLOOKUP(B55,Overall!B:AA,8,0)</f>
        <v>Rerun</v>
      </c>
      <c r="J55" s="17">
        <f>VLOOKUP(B55,Overall!B:AA,9,0)</f>
        <v>45859</v>
      </c>
      <c r="K55" s="17">
        <f>VLOOKUP(B55,Overall!B:AA,10,0)</f>
        <v>45940</v>
      </c>
      <c r="L55" s="17">
        <f>VLOOKUP(B55,Overall!B:AA,11,0)</f>
        <v>45962</v>
      </c>
      <c r="M55" s="17">
        <f>VLOOKUP(B55,Overall!B:AA,12,0)</f>
        <v>45866</v>
      </c>
      <c r="N55" s="17">
        <f>VLOOKUP(B55,Overall!B:AA,13,0)</f>
        <v>45884</v>
      </c>
      <c r="O55" s="15" t="str">
        <f>VLOOKUP(B55,Overall!B:AA,14,0)</f>
        <v>UG/PG</v>
      </c>
      <c r="P55" s="15" t="str">
        <f>VLOOKUP(B55,Overall!B:AA,15,0)</f>
        <v>Elective</v>
      </c>
      <c r="Q55" s="15" t="str">
        <f>VLOOKUP(B55,Overall!B:AA,16,0)</f>
        <v>Yes</v>
      </c>
      <c r="R55" s="14" t="str">
        <f>VLOOKUP(B55,Overall!B:AA,17,0)</f>
        <v>Structural Analysis</v>
      </c>
      <c r="S55" s="20" t="str">
        <f>VLOOKUP(B55,Overall!B:AA,18,0)</f>
        <v>https://onlinecourses.nptel.ac.in/noc25_ce101/preview</v>
      </c>
      <c r="T55" s="14" t="str">
        <f>VLOOKUP(B55,Overall!B:AA,19,0)</f>
        <v>noc25_ce101</v>
      </c>
      <c r="U55" s="18" t="str">
        <f>VLOOKUP(B55,Overall!B:AA,20,0)</f>
        <v>https://onlinecourses.nptel.ac.in/noc24_ce74/preview</v>
      </c>
      <c r="V55" s="18" t="str">
        <f>VLOOKUP(B55,Overall!B:AA,21,0)</f>
        <v>https://onlinecourses.nptel.ac.in/noc24_ce74/preview</v>
      </c>
      <c r="W55" s="14" t="str">
        <f>VLOOKUP(B55,Overall!B:AA,22,0)</f>
        <v>noc24_ce74</v>
      </c>
      <c r="X55" s="20" t="str">
        <f>VLOOKUP(B55,Overall!B:AA,23,0)</f>
        <v>https://nptel.ac.in/courses/105101209</v>
      </c>
      <c r="Y55" s="19" t="str">
        <f>VLOOKUP(B55,Overall!B:AA,24,0)</f>
        <v>https://nptel.ac.in/courses/105101209</v>
      </c>
      <c r="Z55" s="14">
        <f>VLOOKUP(B55,Overall!B:AA,25,0)</f>
        <v>105101209</v>
      </c>
      <c r="AA55" s="14"/>
    </row>
    <row r="56" spans="1:27" x14ac:dyDescent="0.25">
      <c r="A56" s="45">
        <v>55</v>
      </c>
      <c r="B56" s="14" t="s">
        <v>1158</v>
      </c>
      <c r="C56" s="14" t="str">
        <f>VLOOKUP(B56,Overall!B:AA,2,0)</f>
        <v>Civil Engineering</v>
      </c>
      <c r="D56" s="14" t="str">
        <f>VLOOKUP(B56,Overall!B:AA,3,0)</f>
        <v>Transportation Network Analysis</v>
      </c>
      <c r="E56" s="14" t="str">
        <f>VLOOKUP(B56,Overall!B:AA,4,0)</f>
        <v>Prof. Hemant Gehlot</v>
      </c>
      <c r="F56" s="15" t="str">
        <f>VLOOKUP(B56,Overall!B:AA,5,0)</f>
        <v>IIT Kanpur</v>
      </c>
      <c r="G56" s="15" t="str">
        <f>VLOOKUP(B56,Overall!B:AA,6,0)</f>
        <v>IIT Kanpur</v>
      </c>
      <c r="H56" s="16" t="str">
        <f>VLOOKUP(B56,Overall!B:AA,7,0)</f>
        <v>8 Weeks</v>
      </c>
      <c r="I56" s="15" t="str">
        <f>VLOOKUP(B56,Overall!B:AA,8,0)</f>
        <v>New</v>
      </c>
      <c r="J56" s="17">
        <f>VLOOKUP(B56,Overall!B:AA,9,0)</f>
        <v>45887</v>
      </c>
      <c r="K56" s="17">
        <f>VLOOKUP(B56,Overall!B:AA,10,0)</f>
        <v>45940</v>
      </c>
      <c r="L56" s="17">
        <f>VLOOKUP(B56,Overall!B:AA,11,0)</f>
        <v>45962</v>
      </c>
      <c r="M56" s="17">
        <f>VLOOKUP(B56,Overall!B:AA,12,0)</f>
        <v>45887</v>
      </c>
      <c r="N56" s="17">
        <f>VLOOKUP(B56,Overall!B:AA,13,0)</f>
        <v>45898</v>
      </c>
      <c r="O56" s="15" t="str">
        <f>VLOOKUP(B56,Overall!B:AA,14,0)</f>
        <v>UG</v>
      </c>
      <c r="P56" s="15" t="str">
        <f>VLOOKUP(B56,Overall!B:AA,15,0)</f>
        <v>Elective</v>
      </c>
      <c r="Q56" s="15" t="str">
        <f>VLOOKUP(B56,Overall!B:AA,16,0)</f>
        <v>Yes</v>
      </c>
      <c r="R56" s="14">
        <f>VLOOKUP(B56,Overall!B:AA,17,0)</f>
        <v>0</v>
      </c>
      <c r="S56" s="20" t="str">
        <f>VLOOKUP(B56,Overall!B:AA,18,0)</f>
        <v>https://onlinecourses.nptel.ac.in/noc25_ce102/preview</v>
      </c>
      <c r="T56" s="14" t="str">
        <f>VLOOKUP(B56,Overall!B:AA,19,0)</f>
        <v>noc25_ce102</v>
      </c>
      <c r="U56" s="14">
        <f>VLOOKUP(B56,Overall!B:AA,20,0)</f>
        <v>0</v>
      </c>
      <c r="V56" s="14">
        <f>VLOOKUP(B56,Overall!B:AA,21,0)</f>
        <v>0</v>
      </c>
      <c r="W56" s="14">
        <f>VLOOKUP(B56,Overall!B:AA,22,0)</f>
        <v>0</v>
      </c>
      <c r="X56" s="20" t="str">
        <f>VLOOKUP(B56,Overall!B:AA,23,0)</f>
        <v>https://nptel.ac.in/courses/105104689</v>
      </c>
      <c r="Y56" s="19" t="str">
        <f>VLOOKUP(B56,Overall!B:AA,24,0)</f>
        <v>https://nptel.ac.in/courses/105104689</v>
      </c>
      <c r="Z56" s="14" t="str">
        <f>VLOOKUP(B56,Overall!B:AA,25,0)</f>
        <v>105104689</v>
      </c>
      <c r="AA56" s="14"/>
    </row>
    <row r="57" spans="1:27" x14ac:dyDescent="0.25">
      <c r="A57" s="45">
        <v>56</v>
      </c>
      <c r="B57" s="14" t="s">
        <v>1163</v>
      </c>
      <c r="C57" s="14" t="str">
        <f>VLOOKUP(B57,Overall!B:AA,2,0)</f>
        <v>Civil Engineering</v>
      </c>
      <c r="D57" s="14" t="str">
        <f>VLOOKUP(B57,Overall!B:AA,3,0)</f>
        <v>Reliability-Based Structural Design</v>
      </c>
      <c r="E57" s="14" t="str">
        <f>VLOOKUP(B57,Overall!B:AA,4,0)</f>
        <v>Prof. Arunasis Chakarborty</v>
      </c>
      <c r="F57" s="15" t="str">
        <f>VLOOKUP(B57,Overall!B:AA,5,0)</f>
        <v>IIT Guwahati</v>
      </c>
      <c r="G57" s="15" t="str">
        <f>VLOOKUP(B57,Overall!B:AA,6,0)</f>
        <v>IIT Guwahati</v>
      </c>
      <c r="H57" s="16" t="str">
        <f>VLOOKUP(B57,Overall!B:AA,7,0)</f>
        <v>12 Weeks</v>
      </c>
      <c r="I57" s="15" t="str">
        <f>VLOOKUP(B57,Overall!B:AA,8,0)</f>
        <v>Rerun</v>
      </c>
      <c r="J57" s="17">
        <f>VLOOKUP(B57,Overall!B:AA,9,0)</f>
        <v>45859</v>
      </c>
      <c r="K57" s="17">
        <f>VLOOKUP(B57,Overall!B:AA,10,0)</f>
        <v>45940</v>
      </c>
      <c r="L57" s="17">
        <f>VLOOKUP(B57,Overall!B:AA,11,0)</f>
        <v>45962</v>
      </c>
      <c r="M57" s="17">
        <f>VLOOKUP(B57,Overall!B:AA,12,0)</f>
        <v>45866</v>
      </c>
      <c r="N57" s="17">
        <f>VLOOKUP(B57,Overall!B:AA,13,0)</f>
        <v>45884</v>
      </c>
      <c r="O57" s="15" t="str">
        <f>VLOOKUP(B57,Overall!B:AA,14,0)</f>
        <v>UG/PG</v>
      </c>
      <c r="P57" s="15" t="str">
        <f>VLOOKUP(B57,Overall!B:AA,15,0)</f>
        <v>Elective</v>
      </c>
      <c r="Q57" s="15" t="str">
        <f>VLOOKUP(B57,Overall!B:AA,16,0)</f>
        <v>Yes</v>
      </c>
      <c r="R57" s="14">
        <f>VLOOKUP(B57,Overall!B:AA,17,0)</f>
        <v>0</v>
      </c>
      <c r="S57" s="20" t="str">
        <f>VLOOKUP(B57,Overall!B:AA,18,0)</f>
        <v>https://onlinecourses.nptel.ac.in/noc25_ce103/preview</v>
      </c>
      <c r="T57" s="14" t="str">
        <f>VLOOKUP(B57,Overall!B:AA,19,0)</f>
        <v>noc25_ce103</v>
      </c>
      <c r="U57" s="18" t="str">
        <f>VLOOKUP(B57,Overall!B:AA,20,0)</f>
        <v>https://onlinecourses.nptel.ac.in/noc24_ce91/preview</v>
      </c>
      <c r="V57" s="18" t="str">
        <f>VLOOKUP(B57,Overall!B:AA,21,0)</f>
        <v>https://onlinecourses.nptel.ac.in/noc24_ce91/preview</v>
      </c>
      <c r="W57" s="14" t="str">
        <f>VLOOKUP(B57,Overall!B:AA,22,0)</f>
        <v>noc24_ce91</v>
      </c>
      <c r="X57" s="20" t="str">
        <f>VLOOKUP(B57,Overall!B:AA,23,0)</f>
        <v>https://nptel.ac.in/courses/105103224</v>
      </c>
      <c r="Y57" s="19" t="str">
        <f>VLOOKUP(B57,Overall!B:AA,24,0)</f>
        <v>https://nptel.ac.in/courses/105103224</v>
      </c>
      <c r="Z57" s="14">
        <f>VLOOKUP(B57,Overall!B:AA,25,0)</f>
        <v>105103224</v>
      </c>
      <c r="AA57" s="14"/>
    </row>
    <row r="58" spans="1:27" x14ac:dyDescent="0.25">
      <c r="A58" s="45">
        <v>57</v>
      </c>
      <c r="B58" s="14" t="s">
        <v>1172</v>
      </c>
      <c r="C58" s="14" t="str">
        <f>VLOOKUP(B58,Overall!B:AA,2,0)</f>
        <v>Civil Engineering</v>
      </c>
      <c r="D58" s="14" t="str">
        <f>VLOOKUP(B58,Overall!B:AA,3,0)</f>
        <v>Optimization Methods for Civil Engineering</v>
      </c>
      <c r="E58" s="14" t="str">
        <f>VLOOKUP(B58,Overall!B:AA,4,0)</f>
        <v>Prof. Rajib Kumar Bhattacharjya</v>
      </c>
      <c r="F58" s="15" t="str">
        <f>VLOOKUP(B58,Overall!B:AA,5,0)</f>
        <v>IIT Guwahati</v>
      </c>
      <c r="G58" s="15" t="str">
        <f>VLOOKUP(B58,Overall!B:AA,6,0)</f>
        <v>IIT Guwahati</v>
      </c>
      <c r="H58" s="16" t="str">
        <f>VLOOKUP(B58,Overall!B:AA,7,0)</f>
        <v>12 Weeks</v>
      </c>
      <c r="I58" s="15" t="str">
        <f>VLOOKUP(B58,Overall!B:AA,8,0)</f>
        <v>Rerun</v>
      </c>
      <c r="J58" s="17">
        <f>VLOOKUP(B58,Overall!B:AA,9,0)</f>
        <v>45859</v>
      </c>
      <c r="K58" s="17">
        <f>VLOOKUP(B58,Overall!B:AA,10,0)</f>
        <v>45940</v>
      </c>
      <c r="L58" s="17">
        <f>VLOOKUP(B58,Overall!B:AA,11,0)</f>
        <v>45962</v>
      </c>
      <c r="M58" s="17">
        <f>VLOOKUP(B58,Overall!B:AA,12,0)</f>
        <v>45866</v>
      </c>
      <c r="N58" s="17">
        <f>VLOOKUP(B58,Overall!B:AA,13,0)</f>
        <v>45884</v>
      </c>
      <c r="O58" s="15" t="str">
        <f>VLOOKUP(B58,Overall!B:AA,14,0)</f>
        <v>UG/PG</v>
      </c>
      <c r="P58" s="15" t="str">
        <f>VLOOKUP(B58,Overall!B:AA,15,0)</f>
        <v>Elective</v>
      </c>
      <c r="Q58" s="15" t="str">
        <f>VLOOKUP(B58,Overall!B:AA,16,0)</f>
        <v>Yes</v>
      </c>
      <c r="R58" s="14">
        <f>VLOOKUP(B58,Overall!B:AA,17,0)</f>
        <v>0</v>
      </c>
      <c r="S58" s="20" t="str">
        <f>VLOOKUP(B58,Overall!B:AA,18,0)</f>
        <v>https://onlinecourses.nptel.ac.in/noc25_ce105/preview</v>
      </c>
      <c r="T58" s="14" t="str">
        <f>VLOOKUP(B58,Overall!B:AA,19,0)</f>
        <v>noc25_ce105</v>
      </c>
      <c r="U58" s="18" t="str">
        <f>VLOOKUP(B58,Overall!B:AA,20,0)</f>
        <v>https://onlinecourses.nptel.ac.in/noc24_ce92/preview</v>
      </c>
      <c r="V58" s="18" t="str">
        <f>VLOOKUP(B58,Overall!B:AA,21,0)</f>
        <v>https://onlinecourses.nptel.ac.in/noc24_ce92/preview</v>
      </c>
      <c r="W58" s="14" t="str">
        <f>VLOOKUP(B58,Overall!B:AA,22,0)</f>
        <v>noc24_ce92</v>
      </c>
      <c r="X58" s="20" t="str">
        <f>VLOOKUP(B58,Overall!B:AA,23,0)</f>
        <v>https://nptel.ac.in/courses/105103210</v>
      </c>
      <c r="Y58" s="19" t="str">
        <f>VLOOKUP(B58,Overall!B:AA,24,0)</f>
        <v>https://nptel.ac.in/courses/105103210</v>
      </c>
      <c r="Z58" s="14">
        <f>VLOOKUP(B58,Overall!B:AA,25,0)</f>
        <v>105103210</v>
      </c>
      <c r="AA58" s="14"/>
    </row>
    <row r="59" spans="1:27" x14ac:dyDescent="0.25">
      <c r="A59" s="45">
        <v>58</v>
      </c>
      <c r="B59" s="14" t="s">
        <v>1182</v>
      </c>
      <c r="C59" s="14" t="str">
        <f>VLOOKUP(B59,Overall!B:AA,2,0)</f>
        <v>Civil Engineering</v>
      </c>
      <c r="D59" s="14" t="str">
        <f>VLOOKUP(B59,Overall!B:AA,3,0)</f>
        <v>Fluid Mechanics</v>
      </c>
      <c r="E59" s="14" t="str">
        <f>VLOOKUP(B59,Overall!B:AA,4,0)</f>
        <v>Prof. Subashisa Dutta</v>
      </c>
      <c r="F59" s="15" t="str">
        <f>VLOOKUP(B59,Overall!B:AA,5,0)</f>
        <v>IIT Guwahati</v>
      </c>
      <c r="G59" s="15" t="str">
        <f>VLOOKUP(B59,Overall!B:AA,6,0)</f>
        <v>IIT Guwahati</v>
      </c>
      <c r="H59" s="16" t="str">
        <f>VLOOKUP(B59,Overall!B:AA,7,0)</f>
        <v>12 Weeks</v>
      </c>
      <c r="I59" s="15" t="str">
        <f>VLOOKUP(B59,Overall!B:AA,8,0)</f>
        <v>Rerun</v>
      </c>
      <c r="J59" s="17">
        <f>VLOOKUP(B59,Overall!B:AA,9,0)</f>
        <v>45859</v>
      </c>
      <c r="K59" s="17">
        <f>VLOOKUP(B59,Overall!B:AA,10,0)</f>
        <v>45940</v>
      </c>
      <c r="L59" s="17">
        <f>VLOOKUP(B59,Overall!B:AA,11,0)</f>
        <v>45962</v>
      </c>
      <c r="M59" s="17">
        <f>VLOOKUP(B59,Overall!B:AA,12,0)</f>
        <v>45866</v>
      </c>
      <c r="N59" s="17">
        <f>VLOOKUP(B59,Overall!B:AA,13,0)</f>
        <v>45884</v>
      </c>
      <c r="O59" s="15" t="str">
        <f>VLOOKUP(B59,Overall!B:AA,14,0)</f>
        <v>UG</v>
      </c>
      <c r="P59" s="15" t="str">
        <f>VLOOKUP(B59,Overall!B:AA,15,0)</f>
        <v>Core</v>
      </c>
      <c r="Q59" s="15" t="str">
        <f>VLOOKUP(B59,Overall!B:AA,16,0)</f>
        <v>No</v>
      </c>
      <c r="R59" s="14" t="str">
        <f>VLOOKUP(B59,Overall!B:AA,17,0)</f>
        <v>Propulsion</v>
      </c>
      <c r="S59" s="20" t="str">
        <f>VLOOKUP(B59,Overall!B:AA,18,0)</f>
        <v>https://onlinecourses.nptel.ac.in/noc25_ce107/preview</v>
      </c>
      <c r="T59" s="14" t="str">
        <f>VLOOKUP(B59,Overall!B:AA,19,0)</f>
        <v>noc25_ce107</v>
      </c>
      <c r="U59" s="18" t="str">
        <f>VLOOKUP(B59,Overall!B:AA,20,0)</f>
        <v>https://onlinecourses.nptel.ac.in/noc24_ce78/preview</v>
      </c>
      <c r="V59" s="18" t="str">
        <f>VLOOKUP(B59,Overall!B:AA,21,0)</f>
        <v>https://onlinecourses.nptel.ac.in/noc24_ce78/preview</v>
      </c>
      <c r="W59" s="14" t="str">
        <f>VLOOKUP(B59,Overall!B:AA,22,0)</f>
        <v>noc24_ce78</v>
      </c>
      <c r="X59" s="20" t="str">
        <f>VLOOKUP(B59,Overall!B:AA,23,0)</f>
        <v>https://nptel.ac.in/courses/105103192</v>
      </c>
      <c r="Y59" s="19" t="str">
        <f>VLOOKUP(B59,Overall!B:AA,24,0)</f>
        <v>https://nptel.ac.in/courses/105103192</v>
      </c>
      <c r="Z59" s="14">
        <f>VLOOKUP(B59,Overall!B:AA,25,0)</f>
        <v>105103192</v>
      </c>
      <c r="AA59" s="14"/>
    </row>
    <row r="60" spans="1:27" x14ac:dyDescent="0.25">
      <c r="A60" s="45">
        <v>59</v>
      </c>
      <c r="B60" s="14" t="s">
        <v>1196</v>
      </c>
      <c r="C60" s="14" t="str">
        <f>VLOOKUP(B60,Overall!B:AA,2,0)</f>
        <v>Civil Engineering</v>
      </c>
      <c r="D60" s="14" t="str">
        <f>VLOOKUP(B60,Overall!B:AA,3,0)</f>
        <v>Advanced Structural Analysis</v>
      </c>
      <c r="E60" s="14" t="str">
        <f>VLOOKUP(B60,Overall!B:AA,4,0)</f>
        <v>Prof. Devesh Punera</v>
      </c>
      <c r="F60" s="15" t="str">
        <f>VLOOKUP(B60,Overall!B:AA,5,0)</f>
        <v>IIT Bhubaneswar</v>
      </c>
      <c r="G60" s="15" t="str">
        <f>VLOOKUP(B60,Overall!B:AA,6,0)</f>
        <v>IIT Kharagpur</v>
      </c>
      <c r="H60" s="16" t="str">
        <f>VLOOKUP(B60,Overall!B:AA,7,0)</f>
        <v>12 Weeks</v>
      </c>
      <c r="I60" s="15" t="str">
        <f>VLOOKUP(B60,Overall!B:AA,8,0)</f>
        <v>New</v>
      </c>
      <c r="J60" s="17">
        <f>VLOOKUP(B60,Overall!B:AA,9,0)</f>
        <v>45859</v>
      </c>
      <c r="K60" s="17">
        <f>VLOOKUP(B60,Overall!B:AA,10,0)</f>
        <v>45940</v>
      </c>
      <c r="L60" s="17">
        <f>VLOOKUP(B60,Overall!B:AA,11,0)</f>
        <v>45962</v>
      </c>
      <c r="M60" s="17">
        <f>VLOOKUP(B60,Overall!B:AA,12,0)</f>
        <v>45866</v>
      </c>
      <c r="N60" s="17">
        <f>VLOOKUP(B60,Overall!B:AA,13,0)</f>
        <v>45884</v>
      </c>
      <c r="O60" s="15" t="str">
        <f>VLOOKUP(B60,Overall!B:AA,14,0)</f>
        <v>UG/PG</v>
      </c>
      <c r="P60" s="15" t="str">
        <f>VLOOKUP(B60,Overall!B:AA,15,0)</f>
        <v>Elective</v>
      </c>
      <c r="Q60" s="15" t="str">
        <f>VLOOKUP(B60,Overall!B:AA,16,0)</f>
        <v>Yes</v>
      </c>
      <c r="R60" s="14" t="str">
        <f>VLOOKUP(B60,Overall!B:AA,17,0)</f>
        <v>Structural Analysis</v>
      </c>
      <c r="S60" s="20" t="str">
        <f>VLOOKUP(B60,Overall!B:AA,18,0)</f>
        <v>https://onlinecourses.nptel.ac.in/noc25_ce110/preview</v>
      </c>
      <c r="T60" s="14" t="str">
        <f>VLOOKUP(B60,Overall!B:AA,19,0)</f>
        <v>noc25_ce110</v>
      </c>
      <c r="U60" s="14">
        <f>VLOOKUP(B60,Overall!B:AA,20,0)</f>
        <v>0</v>
      </c>
      <c r="V60" s="14">
        <f>VLOOKUP(B60,Overall!B:AA,21,0)</f>
        <v>0</v>
      </c>
      <c r="W60" s="14">
        <f>VLOOKUP(B60,Overall!B:AA,22,0)</f>
        <v>0</v>
      </c>
      <c r="X60" s="20" t="str">
        <f>VLOOKUP(B60,Overall!B:AA,23,0)</f>
        <v>https://nptel.ac.in/courses/105105690</v>
      </c>
      <c r="Y60" s="19" t="str">
        <f>VLOOKUP(B60,Overall!B:AA,24,0)</f>
        <v>https://nptel.ac.in/courses/105105690</v>
      </c>
      <c r="Z60" s="14" t="str">
        <f>VLOOKUP(B60,Overall!B:AA,25,0)</f>
        <v>105105690</v>
      </c>
      <c r="AA60" s="14"/>
    </row>
    <row r="61" spans="1:27" x14ac:dyDescent="0.25">
      <c r="A61" s="45">
        <v>60</v>
      </c>
      <c r="B61" s="14" t="s">
        <v>1202</v>
      </c>
      <c r="C61" s="14" t="str">
        <f>VLOOKUP(B61,Overall!B:AA,2,0)</f>
        <v>Civil Engineering</v>
      </c>
      <c r="D61" s="14" t="str">
        <f>VLOOKUP(B61,Overall!B:AA,3,0)</f>
        <v>Geotechnical Earthquake Engineering</v>
      </c>
      <c r="E61" s="14" t="str">
        <f>VLOOKUP(B61,Overall!B:AA,4,0)</f>
        <v>Prof. Kousik Deb</v>
      </c>
      <c r="F61" s="15" t="str">
        <f>VLOOKUP(B61,Overall!B:AA,5,0)</f>
        <v>IIT Kharagpur</v>
      </c>
      <c r="G61" s="15" t="str">
        <f>VLOOKUP(B61,Overall!B:AA,6,0)</f>
        <v>IIT Kharagpur</v>
      </c>
      <c r="H61" s="16" t="str">
        <f>VLOOKUP(B61,Overall!B:AA,7,0)</f>
        <v>12 Weeks</v>
      </c>
      <c r="I61" s="15" t="str">
        <f>VLOOKUP(B61,Overall!B:AA,8,0)</f>
        <v>Rerun</v>
      </c>
      <c r="J61" s="17">
        <f>VLOOKUP(B61,Overall!B:AA,9,0)</f>
        <v>45859</v>
      </c>
      <c r="K61" s="17">
        <f>VLOOKUP(B61,Overall!B:AA,10,0)</f>
        <v>45940</v>
      </c>
      <c r="L61" s="17">
        <f>VLOOKUP(B61,Overall!B:AA,11,0)</f>
        <v>45962</v>
      </c>
      <c r="M61" s="17">
        <f>VLOOKUP(B61,Overall!B:AA,12,0)</f>
        <v>45866</v>
      </c>
      <c r="N61" s="17">
        <f>VLOOKUP(B61,Overall!B:AA,13,0)</f>
        <v>45884</v>
      </c>
      <c r="O61" s="15" t="str">
        <f>VLOOKUP(B61,Overall!B:AA,14,0)</f>
        <v>UG/PG</v>
      </c>
      <c r="P61" s="15" t="str">
        <f>VLOOKUP(B61,Overall!B:AA,15,0)</f>
        <v>Elective</v>
      </c>
      <c r="Q61" s="15" t="str">
        <f>VLOOKUP(B61,Overall!B:AA,16,0)</f>
        <v>Yes</v>
      </c>
      <c r="R61" s="14" t="str">
        <f>VLOOKUP(B61,Overall!B:AA,17,0)</f>
        <v>Structural Analysis
Structural Design</v>
      </c>
      <c r="S61" s="20" t="str">
        <f>VLOOKUP(B61,Overall!B:AA,18,0)</f>
        <v>https://onlinecourses.nptel.ac.in/noc25_ce111/preview</v>
      </c>
      <c r="T61" s="14" t="str">
        <f>VLOOKUP(B61,Overall!B:AA,19,0)</f>
        <v>noc25_ce111</v>
      </c>
      <c r="U61" s="18" t="str">
        <f>VLOOKUP(B61,Overall!B:AA,20,0)</f>
        <v>https://onlinecourses.nptel.ac.in/noc24_ce64/preview</v>
      </c>
      <c r="V61" s="18" t="str">
        <f>VLOOKUP(B61,Overall!B:AA,21,0)</f>
        <v>https://onlinecourses.nptel.ac.in/noc24_ce64/preview</v>
      </c>
      <c r="W61" s="14" t="str">
        <f>VLOOKUP(B61,Overall!B:AA,22,0)</f>
        <v>noc24_ce64</v>
      </c>
      <c r="X61" s="20" t="str">
        <f>VLOOKUP(B61,Overall!B:AA,23,0)</f>
        <v>https://nptel.ac.in/courses/105105224</v>
      </c>
      <c r="Y61" s="19" t="str">
        <f>VLOOKUP(B61,Overall!B:AA,24,0)</f>
        <v>https://nptel.ac.in/courses/105105224</v>
      </c>
      <c r="Z61" s="14">
        <f>VLOOKUP(B61,Overall!B:AA,25,0)</f>
        <v>105105224</v>
      </c>
      <c r="AA61" s="14"/>
    </row>
    <row r="62" spans="1:27" x14ac:dyDescent="0.25">
      <c r="A62" s="45">
        <v>61</v>
      </c>
      <c r="B62" s="14" t="s">
        <v>1207</v>
      </c>
      <c r="C62" s="14" t="str">
        <f>VLOOKUP(B62,Overall!B:AA,2,0)</f>
        <v>Civil Engineering</v>
      </c>
      <c r="D62" s="14" t="str">
        <f>VLOOKUP(B62,Overall!B:AA,3,0)</f>
        <v>Bridge Engineering</v>
      </c>
      <c r="E62" s="14" t="str">
        <f>VLOOKUP(B62,Overall!B:AA,4,0)</f>
        <v>Prof. Piyali Sengupta</v>
      </c>
      <c r="F62" s="15" t="str">
        <f>VLOOKUP(B62,Overall!B:AA,5,0)</f>
        <v>IIT-ISM Dhanbad</v>
      </c>
      <c r="G62" s="15" t="str">
        <f>VLOOKUP(B62,Overall!B:AA,6,0)</f>
        <v>IIT Kharagpur</v>
      </c>
      <c r="H62" s="16" t="str">
        <f>VLOOKUP(B62,Overall!B:AA,7,0)</f>
        <v>12 Weeks</v>
      </c>
      <c r="I62" s="15" t="str">
        <f>VLOOKUP(B62,Overall!B:AA,8,0)</f>
        <v>Rerun</v>
      </c>
      <c r="J62" s="17">
        <f>VLOOKUP(B62,Overall!B:AA,9,0)</f>
        <v>45859</v>
      </c>
      <c r="K62" s="17">
        <f>VLOOKUP(B62,Overall!B:AA,10,0)</f>
        <v>45940</v>
      </c>
      <c r="L62" s="17">
        <f>VLOOKUP(B62,Overall!B:AA,11,0)</f>
        <v>45962</v>
      </c>
      <c r="M62" s="17">
        <f>VLOOKUP(B62,Overall!B:AA,12,0)</f>
        <v>45866</v>
      </c>
      <c r="N62" s="17">
        <f>VLOOKUP(B62,Overall!B:AA,13,0)</f>
        <v>45884</v>
      </c>
      <c r="O62" s="15" t="str">
        <f>VLOOKUP(B62,Overall!B:AA,14,0)</f>
        <v>UG/PG</v>
      </c>
      <c r="P62" s="15" t="str">
        <f>VLOOKUP(B62,Overall!B:AA,15,0)</f>
        <v>Elective</v>
      </c>
      <c r="Q62" s="15" t="str">
        <f>VLOOKUP(B62,Overall!B:AA,16,0)</f>
        <v>Yes</v>
      </c>
      <c r="R62" s="14" t="str">
        <f>VLOOKUP(B62,Overall!B:AA,17,0)</f>
        <v>Structural Design</v>
      </c>
      <c r="S62" s="20" t="str">
        <f>VLOOKUP(B62,Overall!B:AA,18,0)</f>
        <v>https://onlinecourses.nptel.ac.in/noc25_ce112/preview</v>
      </c>
      <c r="T62" s="14" t="str">
        <f>VLOOKUP(B62,Overall!B:AA,19,0)</f>
        <v>noc25_ce112</v>
      </c>
      <c r="U62" s="18" t="str">
        <f>VLOOKUP(B62,Overall!B:AA,20,0)</f>
        <v>https://onlinecourses.nptel.ac.in/noc24_ce79/preview</v>
      </c>
      <c r="V62" s="18" t="str">
        <f>VLOOKUP(B62,Overall!B:AA,21,0)</f>
        <v>https://onlinecourses.nptel.ac.in/noc24_ce79/preview</v>
      </c>
      <c r="W62" s="14" t="str">
        <f>VLOOKUP(B62,Overall!B:AA,22,0)</f>
        <v>noc24_ce79</v>
      </c>
      <c r="X62" s="20" t="str">
        <f>VLOOKUP(B62,Overall!B:AA,23,0)</f>
        <v>https://nptel.ac.in/courses/105105216</v>
      </c>
      <c r="Y62" s="19" t="str">
        <f>VLOOKUP(B62,Overall!B:AA,24,0)</f>
        <v>https://nptel.ac.in/courses/105105216</v>
      </c>
      <c r="Z62" s="14">
        <f>VLOOKUP(B62,Overall!B:AA,25,0)</f>
        <v>105105216</v>
      </c>
      <c r="AA62" s="14"/>
    </row>
    <row r="63" spans="1:27" x14ac:dyDescent="0.25">
      <c r="A63" s="45">
        <v>62</v>
      </c>
      <c r="B63" s="14" t="s">
        <v>1212</v>
      </c>
      <c r="C63" s="14" t="str">
        <f>VLOOKUP(B63,Overall!B:AA,2,0)</f>
        <v>Civil Engineering</v>
      </c>
      <c r="D63" s="14" t="str">
        <f>VLOOKUP(B63,Overall!B:AA,3,0)</f>
        <v>Introduction to Multimodal Urban Transportation Systems (MUTS)</v>
      </c>
      <c r="E63" s="14" t="str">
        <f>VLOOKUP(B63,Overall!B:AA,4,0)</f>
        <v>Prof. Arkopal Kishore Goswami</v>
      </c>
      <c r="F63" s="15" t="str">
        <f>VLOOKUP(B63,Overall!B:AA,5,0)</f>
        <v>IIT Kharagpur</v>
      </c>
      <c r="G63" s="15" t="str">
        <f>VLOOKUP(B63,Overall!B:AA,6,0)</f>
        <v>IIT Kharagpur</v>
      </c>
      <c r="H63" s="16" t="str">
        <f>VLOOKUP(B63,Overall!B:AA,7,0)</f>
        <v>12 Weeks</v>
      </c>
      <c r="I63" s="15" t="str">
        <f>VLOOKUP(B63,Overall!B:AA,8,0)</f>
        <v>Rerun</v>
      </c>
      <c r="J63" s="17">
        <f>VLOOKUP(B63,Overall!B:AA,9,0)</f>
        <v>45859</v>
      </c>
      <c r="K63" s="17">
        <f>VLOOKUP(B63,Overall!B:AA,10,0)</f>
        <v>45940</v>
      </c>
      <c r="L63" s="17">
        <f>VLOOKUP(B63,Overall!B:AA,11,0)</f>
        <v>45962</v>
      </c>
      <c r="M63" s="17">
        <f>VLOOKUP(B63,Overall!B:AA,12,0)</f>
        <v>45866</v>
      </c>
      <c r="N63" s="17">
        <f>VLOOKUP(B63,Overall!B:AA,13,0)</f>
        <v>45884</v>
      </c>
      <c r="O63" s="15" t="str">
        <f>VLOOKUP(B63,Overall!B:AA,14,0)</f>
        <v>UG/PG</v>
      </c>
      <c r="P63" s="15" t="str">
        <f>VLOOKUP(B63,Overall!B:AA,15,0)</f>
        <v>Elective</v>
      </c>
      <c r="Q63" s="15" t="str">
        <f>VLOOKUP(B63,Overall!B:AA,16,0)</f>
        <v>Yes</v>
      </c>
      <c r="R63" s="14" t="str">
        <f>VLOOKUP(B63,Overall!B:AA,17,0)</f>
        <v>Urban Infrastructure Planning and Management
Urban Planning Building Services</v>
      </c>
      <c r="S63" s="20" t="str">
        <f>VLOOKUP(B63,Overall!B:AA,18,0)</f>
        <v>https://onlinecourses.nptel.ac.in/noc25_ce113/preview</v>
      </c>
      <c r="T63" s="14" t="str">
        <f>VLOOKUP(B63,Overall!B:AA,19,0)</f>
        <v>noc25_ce113</v>
      </c>
      <c r="U63" s="18" t="str">
        <f>VLOOKUP(B63,Overall!B:AA,20,0)</f>
        <v>https://onlinecourses.nptel.ac.in/noc24_ce80/preview</v>
      </c>
      <c r="V63" s="18" t="str">
        <f>VLOOKUP(B63,Overall!B:AA,21,0)</f>
        <v>https://onlinecourses.nptel.ac.in/noc24_ce80/preview</v>
      </c>
      <c r="W63" s="14" t="str">
        <f>VLOOKUP(B63,Overall!B:AA,22,0)</f>
        <v>noc24_ce80</v>
      </c>
      <c r="X63" s="20" t="str">
        <f>VLOOKUP(B63,Overall!B:AA,23,0)</f>
        <v>https://nptel.ac.in/courses/105105204</v>
      </c>
      <c r="Y63" s="19" t="str">
        <f>VLOOKUP(B63,Overall!B:AA,24,0)</f>
        <v>https://nptel.ac.in/courses/105105204</v>
      </c>
      <c r="Z63" s="14">
        <f>VLOOKUP(B63,Overall!B:AA,25,0)</f>
        <v>105105204</v>
      </c>
      <c r="AA63" s="14"/>
    </row>
    <row r="64" spans="1:27" x14ac:dyDescent="0.25">
      <c r="A64" s="45">
        <v>63</v>
      </c>
      <c r="B64" s="14" t="s">
        <v>1218</v>
      </c>
      <c r="C64" s="14" t="str">
        <f>VLOOKUP(B64,Overall!B:AA,2,0)</f>
        <v>Civil Engineering</v>
      </c>
      <c r="D64" s="14" t="str">
        <f>VLOOKUP(B64,Overall!B:AA,3,0)</f>
        <v>Rock Mechanics and Tunneling</v>
      </c>
      <c r="E64" s="14" t="str">
        <f>VLOOKUP(B64,Overall!B:AA,4,0)</f>
        <v>Prof. Debarghya Chakraborty</v>
      </c>
      <c r="F64" s="15" t="str">
        <f>VLOOKUP(B64,Overall!B:AA,5,0)</f>
        <v>IIT Kharagpur</v>
      </c>
      <c r="G64" s="15" t="str">
        <f>VLOOKUP(B64,Overall!B:AA,6,0)</f>
        <v>IIT Kharagpur</v>
      </c>
      <c r="H64" s="16" t="str">
        <f>VLOOKUP(B64,Overall!B:AA,7,0)</f>
        <v>12 Weeks</v>
      </c>
      <c r="I64" s="15" t="str">
        <f>VLOOKUP(B64,Overall!B:AA,8,0)</f>
        <v>Rerun</v>
      </c>
      <c r="J64" s="17">
        <f>VLOOKUP(B64,Overall!B:AA,9,0)</f>
        <v>45859</v>
      </c>
      <c r="K64" s="17">
        <f>VLOOKUP(B64,Overall!B:AA,10,0)</f>
        <v>45940</v>
      </c>
      <c r="L64" s="17">
        <f>VLOOKUP(B64,Overall!B:AA,11,0)</f>
        <v>45962</v>
      </c>
      <c r="M64" s="17">
        <f>VLOOKUP(B64,Overall!B:AA,12,0)</f>
        <v>45866</v>
      </c>
      <c r="N64" s="17">
        <f>VLOOKUP(B64,Overall!B:AA,13,0)</f>
        <v>45884</v>
      </c>
      <c r="O64" s="15" t="str">
        <f>VLOOKUP(B64,Overall!B:AA,14,0)</f>
        <v>UG/PG</v>
      </c>
      <c r="P64" s="15" t="str">
        <f>VLOOKUP(B64,Overall!B:AA,15,0)</f>
        <v>Elective</v>
      </c>
      <c r="Q64" s="15" t="str">
        <f>VLOOKUP(B64,Overall!B:AA,16,0)</f>
        <v>Yes</v>
      </c>
      <c r="R64" s="14">
        <f>VLOOKUP(B64,Overall!B:AA,17,0)</f>
        <v>0</v>
      </c>
      <c r="S64" s="20" t="str">
        <f>VLOOKUP(B64,Overall!B:AA,18,0)</f>
        <v>https://onlinecourses.nptel.ac.in/noc25_ce114/preview</v>
      </c>
      <c r="T64" s="14" t="str">
        <f>VLOOKUP(B64,Overall!B:AA,19,0)</f>
        <v>noc25_ce114</v>
      </c>
      <c r="U64" s="18" t="str">
        <f>VLOOKUP(B64,Overall!B:AA,20,0)</f>
        <v>https://onlinecourses.nptel.ac.in/noc24_ce93/preview</v>
      </c>
      <c r="V64" s="18" t="str">
        <f>VLOOKUP(B64,Overall!B:AA,21,0)</f>
        <v>https://onlinecourses.nptel.ac.in/noc24_ce93/preview</v>
      </c>
      <c r="W64" s="14" t="str">
        <f>VLOOKUP(B64,Overall!B:AA,22,0)</f>
        <v>noc24_ce93</v>
      </c>
      <c r="X64" s="20" t="str">
        <f>VLOOKUP(B64,Overall!B:AA,23,0)</f>
        <v>https://nptel.ac.in/courses/105105212</v>
      </c>
      <c r="Y64" s="19" t="str">
        <f>VLOOKUP(B64,Overall!B:AA,24,0)</f>
        <v>https://nptel.ac.in/courses/105105212</v>
      </c>
      <c r="Z64" s="14">
        <f>VLOOKUP(B64,Overall!B:AA,25,0)</f>
        <v>105105212</v>
      </c>
      <c r="AA64" s="14"/>
    </row>
    <row r="65" spans="1:27" x14ac:dyDescent="0.25">
      <c r="A65" s="45">
        <v>64</v>
      </c>
      <c r="B65" s="14" t="s">
        <v>1243</v>
      </c>
      <c r="C65" s="14" t="str">
        <f>VLOOKUP(B65,Overall!B:AA,2,0)</f>
        <v>Civil Engineering</v>
      </c>
      <c r="D65" s="14" t="str">
        <f>VLOOKUP(B65,Overall!B:AA,3,0)</f>
        <v>Geoengineering</v>
      </c>
      <c r="E65" s="14" t="str">
        <f>VLOOKUP(B65,Overall!B:AA,4,0)</f>
        <v>Prof. R. K. Dubey</v>
      </c>
      <c r="F65" s="15" t="str">
        <f>VLOOKUP(B65,Overall!B:AA,5,0)</f>
        <v>IIT-ISM Dhanbad</v>
      </c>
      <c r="G65" s="15" t="str">
        <f>VLOOKUP(B65,Overall!B:AA,6,0)</f>
        <v>IIT Kharagpur</v>
      </c>
      <c r="H65" s="16" t="str">
        <f>VLOOKUP(B65,Overall!B:AA,7,0)</f>
        <v>12 Weeks</v>
      </c>
      <c r="I65" s="15" t="str">
        <f>VLOOKUP(B65,Overall!B:AA,8,0)</f>
        <v>Rerun</v>
      </c>
      <c r="J65" s="17">
        <f>VLOOKUP(B65,Overall!B:AA,9,0)</f>
        <v>45859</v>
      </c>
      <c r="K65" s="17">
        <f>VLOOKUP(B65,Overall!B:AA,10,0)</f>
        <v>45940</v>
      </c>
      <c r="L65" s="17">
        <f>VLOOKUP(B65,Overall!B:AA,11,0)</f>
        <v>45962</v>
      </c>
      <c r="M65" s="17">
        <f>VLOOKUP(B65,Overall!B:AA,12,0)</f>
        <v>45866</v>
      </c>
      <c r="N65" s="17">
        <f>VLOOKUP(B65,Overall!B:AA,13,0)</f>
        <v>45884</v>
      </c>
      <c r="O65" s="15" t="str">
        <f>VLOOKUP(B65,Overall!B:AA,14,0)</f>
        <v>UG/PG</v>
      </c>
      <c r="P65" s="15" t="str">
        <f>VLOOKUP(B65,Overall!B:AA,15,0)</f>
        <v>Elective</v>
      </c>
      <c r="Q65" s="15" t="str">
        <f>VLOOKUP(B65,Overall!B:AA,16,0)</f>
        <v>Yes</v>
      </c>
      <c r="R65" s="14">
        <f>VLOOKUP(B65,Overall!B:AA,17,0)</f>
        <v>0</v>
      </c>
      <c r="S65" s="20" t="str">
        <f>VLOOKUP(B65,Overall!B:AA,18,0)</f>
        <v>https://onlinecourses.nptel.ac.in/noc25_ce119/preview</v>
      </c>
      <c r="T65" s="14" t="str">
        <f>VLOOKUP(B65,Overall!B:AA,19,0)</f>
        <v>noc25_ce119</v>
      </c>
      <c r="U65" s="18" t="str">
        <f>VLOOKUP(B65,Overall!B:AA,20,0)</f>
        <v>https://onlinecourses.nptel.ac.in/noc24_ce82/preview</v>
      </c>
      <c r="V65" s="18" t="str">
        <f>VLOOKUP(B65,Overall!B:AA,21,0)</f>
        <v>https://onlinecourses.nptel.ac.in/noc24_ce82/preview</v>
      </c>
      <c r="W65" s="14" t="str">
        <f>VLOOKUP(B65,Overall!B:AA,22,0)</f>
        <v>noc24_ce82</v>
      </c>
      <c r="X65" s="20" t="str">
        <f>VLOOKUP(B65,Overall!B:AA,23,0)</f>
        <v>https://nptel.ac.in/courses/105105464</v>
      </c>
      <c r="Y65" s="19" t="str">
        <f>VLOOKUP(B65,Overall!B:AA,24,0)</f>
        <v>https://nptel.ac.in/courses/105105464</v>
      </c>
      <c r="Z65" s="14">
        <f>VLOOKUP(B65,Overall!B:AA,25,0)</f>
        <v>105105464</v>
      </c>
      <c r="AA65" s="14"/>
    </row>
    <row r="66" spans="1:27" x14ac:dyDescent="0.25">
      <c r="A66" s="45">
        <v>65</v>
      </c>
      <c r="B66" s="14" t="s">
        <v>1277</v>
      </c>
      <c r="C66" s="14" t="str">
        <f>VLOOKUP(B66,Overall!B:AA,2,0)</f>
        <v>Civil Engineering, Aerospace Engineering</v>
      </c>
      <c r="D66" s="14" t="str">
        <f>VLOOKUP(B66,Overall!B:AA,3,0)</f>
        <v>Stability of Structures</v>
      </c>
      <c r="E66" s="14" t="str">
        <f>VLOOKUP(B66,Overall!B:AA,4,0)</f>
        <v>Prof. Sudib Kumar Mishra</v>
      </c>
      <c r="F66" s="15" t="str">
        <f>VLOOKUP(B66,Overall!B:AA,5,0)</f>
        <v>IIT Kanpur</v>
      </c>
      <c r="G66" s="15" t="str">
        <f>VLOOKUP(B66,Overall!B:AA,6,0)</f>
        <v>IIT Kanpur</v>
      </c>
      <c r="H66" s="16" t="str">
        <f>VLOOKUP(B66,Overall!B:AA,7,0)</f>
        <v>12 Weeks</v>
      </c>
      <c r="I66" s="15" t="str">
        <f>VLOOKUP(B66,Overall!B:AA,8,0)</f>
        <v>New</v>
      </c>
      <c r="J66" s="17">
        <f>VLOOKUP(B66,Overall!B:AA,9,0)</f>
        <v>45859</v>
      </c>
      <c r="K66" s="17">
        <f>VLOOKUP(B66,Overall!B:AA,10,0)</f>
        <v>45940</v>
      </c>
      <c r="L66" s="17">
        <f>VLOOKUP(B66,Overall!B:AA,11,0)</f>
        <v>45962</v>
      </c>
      <c r="M66" s="17">
        <f>VLOOKUP(B66,Overall!B:AA,12,0)</f>
        <v>45866</v>
      </c>
      <c r="N66" s="17">
        <f>VLOOKUP(B66,Overall!B:AA,13,0)</f>
        <v>45884</v>
      </c>
      <c r="O66" s="15" t="str">
        <f>VLOOKUP(B66,Overall!B:AA,14,0)</f>
        <v>PG</v>
      </c>
      <c r="P66" s="15" t="str">
        <f>VLOOKUP(B66,Overall!B:AA,15,0)</f>
        <v>Core</v>
      </c>
      <c r="Q66" s="15" t="str">
        <f>VLOOKUP(B66,Overall!B:AA,16,0)</f>
        <v>Yes</v>
      </c>
      <c r="R66" s="14" t="str">
        <f>VLOOKUP(B66,Overall!B:AA,17,0)</f>
        <v>Structural Analysis</v>
      </c>
      <c r="S66" s="20" t="str">
        <f>VLOOKUP(B66,Overall!B:AA,18,0)</f>
        <v>https://onlinecourses.nptel.ac.in/noc25_ce126/preview</v>
      </c>
      <c r="T66" s="14" t="str">
        <f>VLOOKUP(B66,Overall!B:AA,19,0)</f>
        <v>noc25_ce126</v>
      </c>
      <c r="U66" s="14">
        <f>VLOOKUP(B66,Overall!B:AA,20,0)</f>
        <v>0</v>
      </c>
      <c r="V66" s="14">
        <f>VLOOKUP(B66,Overall!B:AA,21,0)</f>
        <v>0</v>
      </c>
      <c r="W66" s="14">
        <f>VLOOKUP(B66,Overall!B:AA,22,0)</f>
        <v>0</v>
      </c>
      <c r="X66" s="20" t="str">
        <f>VLOOKUP(B66,Overall!B:AA,23,0)</f>
        <v>https://nptel.ac.in/courses/105104693</v>
      </c>
      <c r="Y66" s="19" t="str">
        <f>VLOOKUP(B66,Overall!B:AA,24,0)</f>
        <v>https://nptel.ac.in/courses/105104693</v>
      </c>
      <c r="Z66" s="14" t="str">
        <f>VLOOKUP(B66,Overall!B:AA,25,0)</f>
        <v>105104693</v>
      </c>
      <c r="AA66" s="14"/>
    </row>
    <row r="67" spans="1:27" x14ac:dyDescent="0.25">
      <c r="A67" s="45">
        <v>66</v>
      </c>
      <c r="B67" s="14" t="s">
        <v>1335</v>
      </c>
      <c r="C67" s="14" t="str">
        <f>VLOOKUP(B67,Overall!B:AA,2,0)</f>
        <v>Computer Science and Engineering</v>
      </c>
      <c r="D67" s="14" t="str">
        <f>VLOOKUP(B67,Overall!B:AA,3,0)</f>
        <v>Software Conceptual Design</v>
      </c>
      <c r="E67" s="14" t="str">
        <f>VLOOKUP(B67,Overall!B:AA,4,0)</f>
        <v>Prof. Sridhar Iyer,
Prof. Prajish Prasad,
Prof. T. G. Lakshmi</v>
      </c>
      <c r="F67" s="15" t="str">
        <f>VLOOKUP(B67,Overall!B:AA,5,0)</f>
        <v>IIT Bombay</v>
      </c>
      <c r="G67" s="15" t="str">
        <f>VLOOKUP(B67,Overall!B:AA,6,0)</f>
        <v>IIT Bombay</v>
      </c>
      <c r="H67" s="16" t="str">
        <f>VLOOKUP(B67,Overall!B:AA,7,0)</f>
        <v>4 Weeks</v>
      </c>
      <c r="I67" s="15" t="str">
        <f>VLOOKUP(B67,Overall!B:AA,8,0)</f>
        <v>Rerun</v>
      </c>
      <c r="J67" s="17">
        <f>VLOOKUP(B67,Overall!B:AA,9,0)</f>
        <v>45887</v>
      </c>
      <c r="K67" s="17">
        <f>VLOOKUP(B67,Overall!B:AA,10,0)</f>
        <v>45912</v>
      </c>
      <c r="L67" s="17">
        <f>VLOOKUP(B67,Overall!B:AA,11,0)</f>
        <v>45962</v>
      </c>
      <c r="M67" s="17">
        <f>VLOOKUP(B67,Overall!B:AA,12,0)</f>
        <v>45887</v>
      </c>
      <c r="N67" s="17">
        <f>VLOOKUP(B67,Overall!B:AA,13,0)</f>
        <v>45898</v>
      </c>
      <c r="O67" s="15" t="str">
        <f>VLOOKUP(B67,Overall!B:AA,14,0)</f>
        <v>UG</v>
      </c>
      <c r="P67" s="15" t="str">
        <f>VLOOKUP(B67,Overall!B:AA,15,0)</f>
        <v>Elective</v>
      </c>
      <c r="Q67" s="15" t="str">
        <f>VLOOKUP(B67,Overall!B:AA,16,0)</f>
        <v>Yes</v>
      </c>
      <c r="R67" s="14">
        <f>VLOOKUP(B67,Overall!B:AA,17,0)</f>
        <v>0</v>
      </c>
      <c r="S67" s="20" t="str">
        <f>VLOOKUP(B67,Overall!B:AA,18,0)</f>
        <v>https://onlinecourses.nptel.ac.in/noc25_cs82/preview</v>
      </c>
      <c r="T67" s="14" t="str">
        <f>VLOOKUP(B67,Overall!B:AA,19,0)</f>
        <v>noc25_cs82</v>
      </c>
      <c r="U67" s="18" t="str">
        <f>VLOOKUP(B67,Overall!B:AA,20,0)</f>
        <v>https://onlinecourses.nptel.ac.in/noc24_cs127/preview</v>
      </c>
      <c r="V67" s="18" t="str">
        <f>VLOOKUP(B67,Overall!B:AA,21,0)</f>
        <v>https://onlinecourses.nptel.ac.in/noc24_cs127/preview</v>
      </c>
      <c r="W67" s="14" t="str">
        <f>VLOOKUP(B67,Overall!B:AA,22,0)</f>
        <v>noc24_cs127</v>
      </c>
      <c r="X67" s="20" t="str">
        <f>VLOOKUP(B67,Overall!B:AA,23,0)</f>
        <v>https://nptel.ac.in/courses/106101235</v>
      </c>
      <c r="Y67" s="19" t="str">
        <f>VLOOKUP(B67,Overall!B:AA,24,0)</f>
        <v>https://nptel.ac.in/courses/106101235</v>
      </c>
      <c r="Z67" s="14">
        <f>VLOOKUP(B67,Overall!B:AA,25,0)</f>
        <v>106101235</v>
      </c>
      <c r="AA67" s="14"/>
    </row>
    <row r="68" spans="1:27" x14ac:dyDescent="0.25">
      <c r="A68" s="45">
        <v>67</v>
      </c>
      <c r="B68" s="14" t="s">
        <v>1451</v>
      </c>
      <c r="C68" s="14" t="str">
        <f>VLOOKUP(B68,Overall!B:AA,2,0)</f>
        <v>Computer Science and Engineering</v>
      </c>
      <c r="D68" s="14" t="str">
        <f>VLOOKUP(B68,Overall!B:AA,3,0)</f>
        <v>Social Networks</v>
      </c>
      <c r="E68" s="14" t="str">
        <f>VLOOKUP(B68,Overall!B:AA,4,0)</f>
        <v>Prof. Sudarshan Iyengar</v>
      </c>
      <c r="F68" s="15" t="str">
        <f>VLOOKUP(B68,Overall!B:AA,5,0)</f>
        <v>IIT Ropar</v>
      </c>
      <c r="G68" s="15" t="str">
        <f>VLOOKUP(B68,Overall!B:AA,6,0)</f>
        <v>IIT Madras</v>
      </c>
      <c r="H68" s="16" t="str">
        <f>VLOOKUP(B68,Overall!B:AA,7,0)</f>
        <v>12 Weeks</v>
      </c>
      <c r="I68" s="15" t="str">
        <f>VLOOKUP(B68,Overall!B:AA,8,0)</f>
        <v>Rerun</v>
      </c>
      <c r="J68" s="17">
        <f>VLOOKUP(B68,Overall!B:AA,9,0)</f>
        <v>45859</v>
      </c>
      <c r="K68" s="17">
        <f>VLOOKUP(B68,Overall!B:AA,10,0)</f>
        <v>45940</v>
      </c>
      <c r="L68" s="17">
        <f>VLOOKUP(B68,Overall!B:AA,11,0)</f>
        <v>45962</v>
      </c>
      <c r="M68" s="17">
        <f>VLOOKUP(B68,Overall!B:AA,12,0)</f>
        <v>45866</v>
      </c>
      <c r="N68" s="17">
        <f>VLOOKUP(B68,Overall!B:AA,13,0)</f>
        <v>45884</v>
      </c>
      <c r="O68" s="15" t="str">
        <f>VLOOKUP(B68,Overall!B:AA,14,0)</f>
        <v>UG</v>
      </c>
      <c r="P68" s="15" t="str">
        <f>VLOOKUP(B68,Overall!B:AA,15,0)</f>
        <v>Elective</v>
      </c>
      <c r="Q68" s="15" t="str">
        <f>VLOOKUP(B68,Overall!B:AA,16,0)</f>
        <v>Yes</v>
      </c>
      <c r="R68" s="14">
        <f>VLOOKUP(B68,Overall!B:AA,17,0)</f>
        <v>0</v>
      </c>
      <c r="S68" s="20" t="str">
        <f>VLOOKUP(B68,Overall!B:AA,18,0)</f>
        <v>https://onlinecourses.nptel.ac.in/noc25_cs102/preview</v>
      </c>
      <c r="T68" s="14" t="str">
        <f>VLOOKUP(B68,Overall!B:AA,19,0)</f>
        <v>noc25_cs102</v>
      </c>
      <c r="U68" s="18" t="str">
        <f>VLOOKUP(B68,Overall!B:AA,20,0)</f>
        <v>https://onlinecourses.nptel.ac.in/noc25_cs65/preview</v>
      </c>
      <c r="V68" s="18" t="str">
        <f>VLOOKUP(B68,Overall!B:AA,21,0)</f>
        <v>https://onlinecourses.nptel.ac.in/noc25_cs65/preview</v>
      </c>
      <c r="W68" s="14" t="str">
        <f>VLOOKUP(B68,Overall!B:AA,22,0)</f>
        <v>noc25_cs65</v>
      </c>
      <c r="X68" s="20" t="str">
        <f>VLOOKUP(B68,Overall!B:AA,23,0)</f>
        <v>https://nptel.ac.in/courses/106106169</v>
      </c>
      <c r="Y68" s="19" t="str">
        <f>VLOOKUP(B68,Overall!B:AA,24,0)</f>
        <v>https://nptel.ac.in/courses/106106169</v>
      </c>
      <c r="Z68" s="14">
        <f>VLOOKUP(B68,Overall!B:AA,25,0)</f>
        <v>106106169</v>
      </c>
      <c r="AA68" s="14"/>
    </row>
    <row r="69" spans="1:27" x14ac:dyDescent="0.25">
      <c r="A69" s="45">
        <v>68</v>
      </c>
      <c r="B69" s="14" t="s">
        <v>1457</v>
      </c>
      <c r="C69" s="14" t="str">
        <f>VLOOKUP(B69,Overall!B:AA,2,0)</f>
        <v>Computer Science and Engineering</v>
      </c>
      <c r="D69" s="14" t="str">
        <f>VLOOKUP(B69,Overall!B:AA,3,0)</f>
        <v>The Joy of Computing using Python</v>
      </c>
      <c r="E69" s="14" t="str">
        <f>VLOOKUP(B69,Overall!B:AA,4,0)</f>
        <v>Prof. Sudarshan Iyengar</v>
      </c>
      <c r="F69" s="15" t="str">
        <f>VLOOKUP(B69,Overall!B:AA,5,0)</f>
        <v>IIT Ropar</v>
      </c>
      <c r="G69" s="15" t="str">
        <f>VLOOKUP(B69,Overall!B:AA,6,0)</f>
        <v>IIT Madras</v>
      </c>
      <c r="H69" s="16" t="str">
        <f>VLOOKUP(B69,Overall!B:AA,7,0)</f>
        <v>12 Weeks</v>
      </c>
      <c r="I69" s="15" t="str">
        <f>VLOOKUP(B69,Overall!B:AA,8,0)</f>
        <v>Rerun</v>
      </c>
      <c r="J69" s="17">
        <f>VLOOKUP(B69,Overall!B:AA,9,0)</f>
        <v>45859</v>
      </c>
      <c r="K69" s="17">
        <f>VLOOKUP(B69,Overall!B:AA,10,0)</f>
        <v>45940</v>
      </c>
      <c r="L69" s="17">
        <f>VLOOKUP(B69,Overall!B:AA,11,0)</f>
        <v>45962</v>
      </c>
      <c r="M69" s="17">
        <f>VLOOKUP(B69,Overall!B:AA,12,0)</f>
        <v>45866</v>
      </c>
      <c r="N69" s="17">
        <f>VLOOKUP(B69,Overall!B:AA,13,0)</f>
        <v>45884</v>
      </c>
      <c r="O69" s="15" t="str">
        <f>VLOOKUP(B69,Overall!B:AA,14,0)</f>
        <v>UG/PG</v>
      </c>
      <c r="P69" s="15" t="str">
        <f>VLOOKUP(B69,Overall!B:AA,15,0)</f>
        <v>Elective</v>
      </c>
      <c r="Q69" s="15" t="str">
        <f>VLOOKUP(B69,Overall!B:AA,16,0)</f>
        <v>Yes</v>
      </c>
      <c r="R69" s="14">
        <f>VLOOKUP(B69,Overall!B:AA,17,0)</f>
        <v>0</v>
      </c>
      <c r="S69" s="20" t="str">
        <f>VLOOKUP(B69,Overall!B:AA,18,0)</f>
        <v>https://onlinecourses.nptel.ac.in/noc25_cs103/preview</v>
      </c>
      <c r="T69" s="14" t="str">
        <f>VLOOKUP(B69,Overall!B:AA,19,0)</f>
        <v>noc25_cs103</v>
      </c>
      <c r="U69" s="18" t="str">
        <f>VLOOKUP(B69,Overall!B:AA,20,0)</f>
        <v>https://onlinecourses.nptel.ac.in/noc25_cs69/preview</v>
      </c>
      <c r="V69" s="18" t="str">
        <f>VLOOKUP(B69,Overall!B:AA,21,0)</f>
        <v>https://onlinecourses.nptel.ac.in/noc25_cs69/preview</v>
      </c>
      <c r="W69" s="14" t="str">
        <f>VLOOKUP(B69,Overall!B:AA,22,0)</f>
        <v>noc25_cs69</v>
      </c>
      <c r="X69" s="20" t="str">
        <f>VLOOKUP(B69,Overall!B:AA,23,0)</f>
        <v>https://nptel.ac.in/courses/106106182</v>
      </c>
      <c r="Y69" s="19" t="str">
        <f>VLOOKUP(B69,Overall!B:AA,24,0)</f>
        <v>https://nptel.ac.in/courses/106106182</v>
      </c>
      <c r="Z69" s="14">
        <f>VLOOKUP(B69,Overall!B:AA,25,0)</f>
        <v>106106182</v>
      </c>
      <c r="AA69" s="14"/>
    </row>
    <row r="70" spans="1:27" x14ac:dyDescent="0.25">
      <c r="A70" s="45">
        <v>69</v>
      </c>
      <c r="B70" s="14" t="s">
        <v>1577</v>
      </c>
      <c r="C70" s="14" t="str">
        <f>VLOOKUP(B70,Overall!B:AA,2,0)</f>
        <v>Computer Science and Engineering</v>
      </c>
      <c r="D70" s="14" t="str">
        <f>VLOOKUP(B70,Overall!B:AA,3,0)</f>
        <v>Introduction to Computer and Network Performance Analysis using Queuing Systems</v>
      </c>
      <c r="E70" s="14" t="str">
        <f>VLOOKUP(B70,Overall!B:AA,4,0)</f>
        <v>Prof. Varsha Apte</v>
      </c>
      <c r="F70" s="15" t="str">
        <f>VLOOKUP(B70,Overall!B:AA,5,0)</f>
        <v>IIT Bombay</v>
      </c>
      <c r="G70" s="15" t="str">
        <f>VLOOKUP(B70,Overall!B:AA,6,0)</f>
        <v>IIT Bombay</v>
      </c>
      <c r="H70" s="16" t="str">
        <f>VLOOKUP(B70,Overall!B:AA,7,0)</f>
        <v>4 Weeks</v>
      </c>
      <c r="I70" s="15" t="str">
        <f>VLOOKUP(B70,Overall!B:AA,8,0)</f>
        <v>Rerun</v>
      </c>
      <c r="J70" s="17">
        <f>VLOOKUP(B70,Overall!B:AA,9,0)</f>
        <v>45887</v>
      </c>
      <c r="K70" s="17">
        <f>VLOOKUP(B70,Overall!B:AA,10,0)</f>
        <v>45912</v>
      </c>
      <c r="L70" s="17">
        <f>VLOOKUP(B70,Overall!B:AA,11,0)</f>
        <v>45962</v>
      </c>
      <c r="M70" s="17">
        <f>VLOOKUP(B70,Overall!B:AA,12,0)</f>
        <v>45887</v>
      </c>
      <c r="N70" s="17">
        <f>VLOOKUP(B70,Overall!B:AA,13,0)</f>
        <v>45898</v>
      </c>
      <c r="O70" s="15" t="str">
        <f>VLOOKUP(B70,Overall!B:AA,14,0)</f>
        <v>UG/PG</v>
      </c>
      <c r="P70" s="15" t="str">
        <f>VLOOKUP(B70,Overall!B:AA,15,0)</f>
        <v>Elective</v>
      </c>
      <c r="Q70" s="15" t="str">
        <f>VLOOKUP(B70,Overall!B:AA,16,0)</f>
        <v>Yes</v>
      </c>
      <c r="R70" s="14" t="str">
        <f>VLOOKUP(B70,Overall!B:AA,17,0)</f>
        <v>Systems</v>
      </c>
      <c r="S70" s="20" t="str">
        <f>VLOOKUP(B70,Overall!B:AA,18,0)</f>
        <v>https://onlinecourses.nptel.ac.in/noc25_cs126/preview</v>
      </c>
      <c r="T70" s="14" t="str">
        <f>VLOOKUP(B70,Overall!B:AA,19,0)</f>
        <v>noc25_cs126</v>
      </c>
      <c r="U70" s="18" t="str">
        <f>VLOOKUP(B70,Overall!B:AA,20,0)</f>
        <v>https://onlinecourses.nptel.ac.in/noc23_cs118/preview</v>
      </c>
      <c r="V70" s="18" t="str">
        <f>VLOOKUP(B70,Overall!B:AA,21,0)</f>
        <v>https://onlinecourses.nptel.ac.in/noc23_cs118/preview</v>
      </c>
      <c r="W70" s="14" t="str">
        <f>VLOOKUP(B70,Overall!B:AA,22,0)</f>
        <v>noc23_cs118</v>
      </c>
      <c r="X70" s="20" t="str">
        <f>VLOOKUP(B70,Overall!B:AA,23,0)</f>
        <v>https://nptel.ac.in/courses/106101238</v>
      </c>
      <c r="Y70" s="19" t="str">
        <f>VLOOKUP(B70,Overall!B:AA,24,0)</f>
        <v>https://nptel.ac.in/courses/106101238</v>
      </c>
      <c r="Z70" s="14">
        <f>VLOOKUP(B70,Overall!B:AA,25,0)</f>
        <v>106101238</v>
      </c>
      <c r="AA70" s="14"/>
    </row>
    <row r="71" spans="1:27" x14ac:dyDescent="0.25">
      <c r="A71" s="45">
        <v>70</v>
      </c>
      <c r="B71" s="14" t="s">
        <v>1582</v>
      </c>
      <c r="C71" s="14" t="str">
        <f>VLOOKUP(B71,Overall!B:AA,2,0)</f>
        <v>Computer Science and Engineering</v>
      </c>
      <c r="D71" s="14" t="str">
        <f>VLOOKUP(B71,Overall!B:AA,3,0)</f>
        <v>Discrete Mathematics - IIITB</v>
      </c>
      <c r="E71" s="14" t="str">
        <f>VLOOKUP(B71,Overall!B:AA,4,0)</f>
        <v>Prof. Ashish Choudhury</v>
      </c>
      <c r="F71" s="15" t="str">
        <f>VLOOKUP(B71,Overall!B:AA,5,0)</f>
        <v>IIIT Bangalore</v>
      </c>
      <c r="G71" s="15" t="str">
        <f>VLOOKUP(B71,Overall!B:AA,6,0)</f>
        <v>IISc Bangalore</v>
      </c>
      <c r="H71" s="16" t="str">
        <f>VLOOKUP(B71,Overall!B:AA,7,0)</f>
        <v>12 Weeks</v>
      </c>
      <c r="I71" s="15" t="str">
        <f>VLOOKUP(B71,Overall!B:AA,8,0)</f>
        <v>Rerun</v>
      </c>
      <c r="J71" s="17">
        <f>VLOOKUP(B71,Overall!B:AA,9,0)</f>
        <v>45859</v>
      </c>
      <c r="K71" s="17">
        <f>VLOOKUP(B71,Overall!B:AA,10,0)</f>
        <v>45940</v>
      </c>
      <c r="L71" s="17">
        <f>VLOOKUP(B71,Overall!B:AA,11,0)</f>
        <v>45962</v>
      </c>
      <c r="M71" s="17">
        <f>VLOOKUP(B71,Overall!B:AA,12,0)</f>
        <v>45866</v>
      </c>
      <c r="N71" s="17">
        <f>VLOOKUP(B71,Overall!B:AA,13,0)</f>
        <v>45884</v>
      </c>
      <c r="O71" s="15" t="str">
        <f>VLOOKUP(B71,Overall!B:AA,14,0)</f>
        <v>UG/PG</v>
      </c>
      <c r="P71" s="15" t="str">
        <f>VLOOKUP(B71,Overall!B:AA,15,0)</f>
        <v>Core</v>
      </c>
      <c r="Q71" s="15" t="str">
        <f>VLOOKUP(B71,Overall!B:AA,16,0)</f>
        <v>Yes</v>
      </c>
      <c r="R71" s="14" t="str">
        <f>VLOOKUP(B71,Overall!B:AA,17,0)</f>
        <v>Foundations of Computing</v>
      </c>
      <c r="S71" s="20" t="str">
        <f>VLOOKUP(B71,Overall!B:AA,18,0)</f>
        <v>https://onlinecourses.nptel.ac.in/noc25_cs127/preview</v>
      </c>
      <c r="T71" s="14" t="str">
        <f>VLOOKUP(B71,Overall!B:AA,19,0)</f>
        <v>noc25_cs127</v>
      </c>
      <c r="U71" s="18" t="str">
        <f>VLOOKUP(B71,Overall!B:AA,20,0)</f>
        <v>https://onlinecourses.nptel.ac.in/noc24_cs98/preview</v>
      </c>
      <c r="V71" s="18" t="str">
        <f>VLOOKUP(B71,Overall!B:AA,21,0)</f>
        <v>https://onlinecourses.nptel.ac.in/noc24_cs98/preview</v>
      </c>
      <c r="W71" s="14" t="str">
        <f>VLOOKUP(B71,Overall!B:AA,22,0)</f>
        <v>noc24_cs98</v>
      </c>
      <c r="X71" s="20" t="str">
        <f>VLOOKUP(B71,Overall!B:AA,23,0)</f>
        <v>https://nptel.ac.in/courses/106108227</v>
      </c>
      <c r="Y71" s="19" t="str">
        <f>VLOOKUP(B71,Overall!B:AA,24,0)</f>
        <v>https://nptel.ac.in/courses/106108227</v>
      </c>
      <c r="Z71" s="14">
        <f>VLOOKUP(B71,Overall!B:AA,25,0)</f>
        <v>106108227</v>
      </c>
      <c r="AA71" s="14"/>
    </row>
    <row r="72" spans="1:27" x14ac:dyDescent="0.25">
      <c r="A72" s="45">
        <v>71</v>
      </c>
      <c r="B72" s="14" t="s">
        <v>1591</v>
      </c>
      <c r="C72" s="14" t="str">
        <f>VLOOKUP(B72,Overall!B:AA,2,0)</f>
        <v>Computer Science and Engineering</v>
      </c>
      <c r="D72" s="14" t="str">
        <f>VLOOKUP(B72,Overall!B:AA,3,0)</f>
        <v>Linear Algebra Through Geometry</v>
      </c>
      <c r="E72" s="14" t="str">
        <f>VLOOKUP(B72,Overall!B:AA,4,0)</f>
        <v>Prof. Ashok Rao, Prof. M Krishna Kumar, Prof. Arulalan M R</v>
      </c>
      <c r="F72" s="15" t="str">
        <f>VLOOKUP(B72,Overall!B:AA,5,0)</f>
        <v>IISc Bangalore</v>
      </c>
      <c r="G72" s="15" t="str">
        <f>VLOOKUP(B72,Overall!B:AA,6,0)</f>
        <v>IISc Bangalore</v>
      </c>
      <c r="H72" s="16" t="str">
        <f>VLOOKUP(B72,Overall!B:AA,7,0)</f>
        <v>12 Weeks</v>
      </c>
      <c r="I72" s="15" t="str">
        <f>VLOOKUP(B72,Overall!B:AA,8,0)</f>
        <v>Rerun</v>
      </c>
      <c r="J72" s="17">
        <f>VLOOKUP(B72,Overall!B:AA,9,0)</f>
        <v>45859</v>
      </c>
      <c r="K72" s="17">
        <f>VLOOKUP(B72,Overall!B:AA,10,0)</f>
        <v>45940</v>
      </c>
      <c r="L72" s="17">
        <f>VLOOKUP(B72,Overall!B:AA,11,0)</f>
        <v>45962</v>
      </c>
      <c r="M72" s="17">
        <f>VLOOKUP(B72,Overall!B:AA,12,0)</f>
        <v>45866</v>
      </c>
      <c r="N72" s="17">
        <f>VLOOKUP(B72,Overall!B:AA,13,0)</f>
        <v>45884</v>
      </c>
      <c r="O72" s="15" t="str">
        <f>VLOOKUP(B72,Overall!B:AA,14,0)</f>
        <v>UG/PG</v>
      </c>
      <c r="P72" s="15" t="str">
        <f>VLOOKUP(B72,Overall!B:AA,15,0)</f>
        <v>Core</v>
      </c>
      <c r="Q72" s="15" t="str">
        <f>VLOOKUP(B72,Overall!B:AA,16,0)</f>
        <v>Yes</v>
      </c>
      <c r="R72" s="14" t="str">
        <f>VLOOKUP(B72,Overall!B:AA,17,0)</f>
        <v>Foundations of Computing
Communication and Signal Processing
Control and Instrumentation</v>
      </c>
      <c r="S72" s="20" t="str">
        <f>VLOOKUP(B72,Overall!B:AA,18,0)</f>
        <v>https://onlinecourses.nptel.ac.in/noc25_cs129/preview</v>
      </c>
      <c r="T72" s="14" t="str">
        <f>VLOOKUP(B72,Overall!B:AA,19,0)</f>
        <v>noc25_cs129</v>
      </c>
      <c r="U72" s="18" t="str">
        <f>VLOOKUP(B72,Overall!B:AA,20,0)</f>
        <v>https://onlinecourses.nptel.ac.in/noc24_cs111/preview</v>
      </c>
      <c r="V72" s="18" t="str">
        <f>VLOOKUP(B72,Overall!B:AA,21,0)</f>
        <v>https://onlinecourses.nptel.ac.in/noc24_cs111/preview</v>
      </c>
      <c r="W72" s="14" t="str">
        <f>VLOOKUP(B72,Overall!B:AA,22,0)</f>
        <v>noc24_cs111</v>
      </c>
      <c r="X72" s="20" t="str">
        <f>VLOOKUP(B72,Overall!B:AA,23,0)</f>
        <v>https://nptel.ac.in/courses/106108482</v>
      </c>
      <c r="Y72" s="19" t="str">
        <f>VLOOKUP(B72,Overall!B:AA,24,0)</f>
        <v>https://nptel.ac.in/courses/106108482</v>
      </c>
      <c r="Z72" s="14">
        <f>VLOOKUP(B72,Overall!B:AA,25,0)</f>
        <v>106108482</v>
      </c>
      <c r="AA72" s="14"/>
    </row>
    <row r="73" spans="1:27" x14ac:dyDescent="0.25">
      <c r="A73" s="45">
        <v>72</v>
      </c>
      <c r="B73" s="14" t="s">
        <v>1607</v>
      </c>
      <c r="C73" s="14" t="str">
        <f>VLOOKUP(B73,Overall!B:AA,2,0)</f>
        <v>Computer Science and Engineering</v>
      </c>
      <c r="D73" s="14" t="str">
        <f>VLOOKUP(B73,Overall!B:AA,3,0)</f>
        <v>C-Based VLSI Design</v>
      </c>
      <c r="E73" s="14" t="str">
        <f>VLOOKUP(B73,Overall!B:AA,4,0)</f>
        <v>Prof. Chandan Karfa</v>
      </c>
      <c r="F73" s="15" t="str">
        <f>VLOOKUP(B73,Overall!B:AA,5,0)</f>
        <v>IIT Guwahati</v>
      </c>
      <c r="G73" s="15" t="str">
        <f>VLOOKUP(B73,Overall!B:AA,6,0)</f>
        <v>IIT Guwahati</v>
      </c>
      <c r="H73" s="16" t="str">
        <f>VLOOKUP(B73,Overall!B:AA,7,0)</f>
        <v>12 Weeks</v>
      </c>
      <c r="I73" s="15" t="str">
        <f>VLOOKUP(B73,Overall!B:AA,8,0)</f>
        <v>Rerun</v>
      </c>
      <c r="J73" s="17">
        <f>VLOOKUP(B73,Overall!B:AA,9,0)</f>
        <v>45859</v>
      </c>
      <c r="K73" s="17">
        <f>VLOOKUP(B73,Overall!B:AA,10,0)</f>
        <v>45940</v>
      </c>
      <c r="L73" s="17">
        <f>VLOOKUP(B73,Overall!B:AA,11,0)</f>
        <v>45962</v>
      </c>
      <c r="M73" s="17">
        <f>VLOOKUP(B73,Overall!B:AA,12,0)</f>
        <v>45866</v>
      </c>
      <c r="N73" s="17">
        <f>VLOOKUP(B73,Overall!B:AA,13,0)</f>
        <v>45884</v>
      </c>
      <c r="O73" s="15" t="str">
        <f>VLOOKUP(B73,Overall!B:AA,14,0)</f>
        <v>UG/PG</v>
      </c>
      <c r="P73" s="15" t="str">
        <f>VLOOKUP(B73,Overall!B:AA,15,0)</f>
        <v>Elective</v>
      </c>
      <c r="Q73" s="15" t="str">
        <f>VLOOKUP(B73,Overall!B:AA,16,0)</f>
        <v>Yes</v>
      </c>
      <c r="R73" s="14" t="str">
        <f>VLOOKUP(B73,Overall!B:AA,17,0)</f>
        <v>Systems</v>
      </c>
      <c r="S73" s="20" t="str">
        <f>VLOOKUP(B73,Overall!B:AA,18,0)</f>
        <v>https://onlinecourses.nptel.ac.in/noc25_cs132/preview</v>
      </c>
      <c r="T73" s="14" t="str">
        <f>VLOOKUP(B73,Overall!B:AA,19,0)</f>
        <v>noc25_cs132</v>
      </c>
      <c r="U73" s="18" t="str">
        <f>VLOOKUP(B73,Overall!B:AA,20,0)</f>
        <v>https://onlinecourses.nptel.ac.in/noc24_cs122/preview</v>
      </c>
      <c r="V73" s="18" t="str">
        <f>VLOOKUP(B73,Overall!B:AA,21,0)</f>
        <v>https://onlinecourses.nptel.ac.in/noc24_cs122/preview</v>
      </c>
      <c r="W73" s="14" t="str">
        <f>VLOOKUP(B73,Overall!B:AA,22,0)</f>
        <v>noc24_cs122</v>
      </c>
      <c r="X73" s="20" t="str">
        <f>VLOOKUP(B73,Overall!B:AA,23,0)</f>
        <v>https://nptel.ac.in/courses/106103229</v>
      </c>
      <c r="Y73" s="19" t="str">
        <f>VLOOKUP(B73,Overall!B:AA,24,0)</f>
        <v>https://nptel.ac.in/courses/106103229</v>
      </c>
      <c r="Z73" s="14">
        <f>VLOOKUP(B73,Overall!B:AA,25,0)</f>
        <v>106103229</v>
      </c>
      <c r="AA73" s="14"/>
    </row>
    <row r="74" spans="1:27" x14ac:dyDescent="0.25">
      <c r="A74" s="45">
        <v>73</v>
      </c>
      <c r="B74" s="14" t="s">
        <v>1626</v>
      </c>
      <c r="C74" s="14" t="str">
        <f>VLOOKUP(B74,Overall!B:AA,2,0)</f>
        <v>Computer Science and Engineering</v>
      </c>
      <c r="D74" s="14" t="str">
        <f>VLOOKUP(B74,Overall!B:AA,3,0)</f>
        <v>Mathematical Foundations for Machine Learning</v>
      </c>
      <c r="E74" s="14" t="str">
        <f>VLOOKUP(B74,Overall!B:AA,4,0)</f>
        <v>Prof. Ashok Rao,
Prof. Arulalan Rajan</v>
      </c>
      <c r="F74" s="15" t="str">
        <f>VLOOKUP(B74,Overall!B:AA,5,0)</f>
        <v>IISc Bangalore</v>
      </c>
      <c r="G74" s="15" t="str">
        <f>VLOOKUP(B74,Overall!B:AA,6,0)</f>
        <v>IISc Bangalore</v>
      </c>
      <c r="H74" s="16" t="str">
        <f>VLOOKUP(B74,Overall!B:AA,7,0)</f>
        <v>12 Weeks</v>
      </c>
      <c r="I74" s="15" t="str">
        <f>VLOOKUP(B74,Overall!B:AA,8,0)</f>
        <v>New</v>
      </c>
      <c r="J74" s="17">
        <f>VLOOKUP(B74,Overall!B:AA,9,0)</f>
        <v>45859</v>
      </c>
      <c r="K74" s="17">
        <f>VLOOKUP(B74,Overall!B:AA,10,0)</f>
        <v>45940</v>
      </c>
      <c r="L74" s="17">
        <f>VLOOKUP(B74,Overall!B:AA,11,0)</f>
        <v>45962</v>
      </c>
      <c r="M74" s="17">
        <f>VLOOKUP(B74,Overall!B:AA,12,0)</f>
        <v>45866</v>
      </c>
      <c r="N74" s="17">
        <f>VLOOKUP(B74,Overall!B:AA,13,0)</f>
        <v>45884</v>
      </c>
      <c r="O74" s="15" t="str">
        <f>VLOOKUP(B74,Overall!B:AA,14,0)</f>
        <v>UG/PG</v>
      </c>
      <c r="P74" s="15" t="str">
        <f>VLOOKUP(B74,Overall!B:AA,15,0)</f>
        <v>Core</v>
      </c>
      <c r="Q74" s="15" t="str">
        <f>VLOOKUP(B74,Overall!B:AA,16,0)</f>
        <v>Yes</v>
      </c>
      <c r="R74" s="14" t="str">
        <f>VLOOKUP(B74,Overall!B:AA,17,0)</f>
        <v>Foundations of Computing</v>
      </c>
      <c r="S74" s="20" t="str">
        <f>VLOOKUP(B74,Overall!B:AA,18,0)</f>
        <v>https://onlinecourses.nptel.ac.in/noc25_cs136/preview</v>
      </c>
      <c r="T74" s="14" t="str">
        <f>VLOOKUP(B74,Overall!B:AA,19,0)</f>
        <v>noc25_cs136</v>
      </c>
      <c r="U74" s="14">
        <f>VLOOKUP(B74,Overall!B:AA,20,0)</f>
        <v>0</v>
      </c>
      <c r="V74" s="14">
        <f>VLOOKUP(B74,Overall!B:AA,21,0)</f>
        <v>0</v>
      </c>
      <c r="W74" s="14">
        <f>VLOOKUP(B74,Overall!B:AA,22,0)</f>
        <v>0</v>
      </c>
      <c r="X74" s="20" t="str">
        <f>VLOOKUP(B74,Overall!B:AA,23,0)</f>
        <v>https://nptel.ac.in/courses/106108702</v>
      </c>
      <c r="Y74" s="19" t="str">
        <f>VLOOKUP(B74,Overall!B:AA,24,0)</f>
        <v>https://nptel.ac.in/courses/106108702</v>
      </c>
      <c r="Z74" s="14" t="str">
        <f>VLOOKUP(B74,Overall!B:AA,25,0)</f>
        <v>106108702</v>
      </c>
      <c r="AA74" s="14"/>
    </row>
    <row r="75" spans="1:27" x14ac:dyDescent="0.25">
      <c r="A75" s="45">
        <v>74</v>
      </c>
      <c r="B75" s="14" t="s">
        <v>1631</v>
      </c>
      <c r="C75" s="14" t="str">
        <f>VLOOKUP(B75,Overall!B:AA,2,0)</f>
        <v>Computer Science and Engineering</v>
      </c>
      <c r="D75" s="14" t="str">
        <f>VLOOKUP(B75,Overall!B:AA,3,0)</f>
        <v>Programming with Generative AI</v>
      </c>
      <c r="E75" s="14" t="str">
        <f>VLOOKUP(B75,Overall!B:AA,4,0)</f>
        <v>Prof. Viraj Kumar</v>
      </c>
      <c r="F75" s="15" t="str">
        <f>VLOOKUP(B75,Overall!B:AA,5,0)</f>
        <v>IISc Bangalore</v>
      </c>
      <c r="G75" s="15" t="str">
        <f>VLOOKUP(B75,Overall!B:AA,6,0)</f>
        <v>IISc Bangalore</v>
      </c>
      <c r="H75" s="16" t="str">
        <f>VLOOKUP(B75,Overall!B:AA,7,0)</f>
        <v>8 Weeks</v>
      </c>
      <c r="I75" s="15" t="str">
        <f>VLOOKUP(B75,Overall!B:AA,8,0)</f>
        <v>New</v>
      </c>
      <c r="J75" s="17">
        <f>VLOOKUP(B75,Overall!B:AA,9,0)</f>
        <v>45887</v>
      </c>
      <c r="K75" s="17">
        <f>VLOOKUP(B75,Overall!B:AA,10,0)</f>
        <v>45940</v>
      </c>
      <c r="L75" s="17">
        <f>VLOOKUP(B75,Overall!B:AA,11,0)</f>
        <v>45962</v>
      </c>
      <c r="M75" s="17">
        <f>VLOOKUP(B75,Overall!B:AA,12,0)</f>
        <v>45887</v>
      </c>
      <c r="N75" s="17">
        <f>VLOOKUP(B75,Overall!B:AA,13,0)</f>
        <v>45898</v>
      </c>
      <c r="O75" s="15" t="str">
        <f>VLOOKUP(B75,Overall!B:AA,14,0)</f>
        <v>UG</v>
      </c>
      <c r="P75" s="15" t="str">
        <f>VLOOKUP(B75,Overall!B:AA,15,0)</f>
        <v>Core</v>
      </c>
      <c r="Q75" s="15" t="str">
        <f>VLOOKUP(B75,Overall!B:AA,16,0)</f>
        <v>No</v>
      </c>
      <c r="R75" s="14" t="str">
        <f>VLOOKUP(B75,Overall!B:AA,17,0)</f>
        <v>Programming</v>
      </c>
      <c r="S75" s="20" t="str">
        <f>VLOOKUP(B75,Overall!B:AA,18,0)</f>
        <v>https://onlinecourses.nptel.ac.in/noc25_cs137/preview</v>
      </c>
      <c r="T75" s="14" t="str">
        <f>VLOOKUP(B75,Overall!B:AA,19,0)</f>
        <v>noc25_cs137</v>
      </c>
      <c r="U75" s="14">
        <f>VLOOKUP(B75,Overall!B:AA,20,0)</f>
        <v>0</v>
      </c>
      <c r="V75" s="14">
        <f>VLOOKUP(B75,Overall!B:AA,21,0)</f>
        <v>0</v>
      </c>
      <c r="W75" s="14">
        <f>VLOOKUP(B75,Overall!B:AA,22,0)</f>
        <v>0</v>
      </c>
      <c r="X75" s="20" t="str">
        <f>VLOOKUP(B75,Overall!B:AA,23,0)</f>
        <v>https://nptel.ac.in/courses/106108703</v>
      </c>
      <c r="Y75" s="19" t="str">
        <f>VLOOKUP(B75,Overall!B:AA,24,0)</f>
        <v>https://nptel.ac.in/courses/106108703</v>
      </c>
      <c r="Z75" s="14" t="str">
        <f>VLOOKUP(B75,Overall!B:AA,25,0)</f>
        <v>106108703</v>
      </c>
      <c r="AA75" s="14"/>
    </row>
    <row r="76" spans="1:27" x14ac:dyDescent="0.25">
      <c r="A76" s="45">
        <v>75</v>
      </c>
      <c r="B76" s="14" t="s">
        <v>1641</v>
      </c>
      <c r="C76" s="14" t="str">
        <f>VLOOKUP(B76,Overall!B:AA,2,0)</f>
        <v>Computer Science and Engineering</v>
      </c>
      <c r="D76" s="14" t="str">
        <f>VLOOKUP(B76,Overall!B:AA,3,0)</f>
        <v>Statistical Learning for Reliability Analysis</v>
      </c>
      <c r="E76" s="14" t="str">
        <f>VLOOKUP(B76,Overall!B:AA,4,0)</f>
        <v>Prof. Monalisa Sarma</v>
      </c>
      <c r="F76" s="15" t="str">
        <f>VLOOKUP(B76,Overall!B:AA,5,0)</f>
        <v>IIT Kharagpur</v>
      </c>
      <c r="G76" s="15" t="str">
        <f>VLOOKUP(B76,Overall!B:AA,6,0)</f>
        <v>IIT Kharagpur</v>
      </c>
      <c r="H76" s="16" t="str">
        <f>VLOOKUP(B76,Overall!B:AA,7,0)</f>
        <v>12 Weeks</v>
      </c>
      <c r="I76" s="15" t="str">
        <f>VLOOKUP(B76,Overall!B:AA,8,0)</f>
        <v>Rerun</v>
      </c>
      <c r="J76" s="17">
        <f>VLOOKUP(B76,Overall!B:AA,9,0)</f>
        <v>45859</v>
      </c>
      <c r="K76" s="17">
        <f>VLOOKUP(B76,Overall!B:AA,10,0)</f>
        <v>45940</v>
      </c>
      <c r="L76" s="17">
        <f>VLOOKUP(B76,Overall!B:AA,11,0)</f>
        <v>45962</v>
      </c>
      <c r="M76" s="17">
        <f>VLOOKUP(B76,Overall!B:AA,12,0)</f>
        <v>45866</v>
      </c>
      <c r="N76" s="17">
        <f>VLOOKUP(B76,Overall!B:AA,13,0)</f>
        <v>45884</v>
      </c>
      <c r="O76" s="15" t="str">
        <f>VLOOKUP(B76,Overall!B:AA,14,0)</f>
        <v>UG/PG</v>
      </c>
      <c r="P76" s="15" t="str">
        <f>VLOOKUP(B76,Overall!B:AA,15,0)</f>
        <v>Elective</v>
      </c>
      <c r="Q76" s="15" t="str">
        <f>VLOOKUP(B76,Overall!B:AA,16,0)</f>
        <v>Yes</v>
      </c>
      <c r="R76" s="14">
        <f>VLOOKUP(B76,Overall!B:AA,17,0)</f>
        <v>0</v>
      </c>
      <c r="S76" s="20" t="str">
        <f>VLOOKUP(B76,Overall!B:AA,18,0)</f>
        <v>https://onlinecourses.nptel.ac.in/noc25_cs139/preview</v>
      </c>
      <c r="T76" s="14" t="str">
        <f>VLOOKUP(B76,Overall!B:AA,19,0)</f>
        <v>noc25_cs139</v>
      </c>
      <c r="U76" s="18" t="str">
        <f>VLOOKUP(B76,Overall!B:AA,20,0)</f>
        <v>https://onlinecourses.nptel.ac.in/noc24_cs107/preview</v>
      </c>
      <c r="V76" s="18" t="str">
        <f>VLOOKUP(B76,Overall!B:AA,21,0)</f>
        <v>https://onlinecourses.nptel.ac.in/noc24_cs107/preview</v>
      </c>
      <c r="W76" s="14" t="str">
        <f>VLOOKUP(B76,Overall!B:AA,22,0)</f>
        <v>noc24_cs107</v>
      </c>
      <c r="X76" s="20" t="str">
        <f>VLOOKUP(B76,Overall!B:AA,23,0)</f>
        <v>https://nptel.ac.in/courses/106105239</v>
      </c>
      <c r="Y76" s="19" t="str">
        <f>VLOOKUP(B76,Overall!B:AA,24,0)</f>
        <v>https://nptel.ac.in/courses/106105239</v>
      </c>
      <c r="Z76" s="14">
        <f>VLOOKUP(B76,Overall!B:AA,25,0)</f>
        <v>106105239</v>
      </c>
      <c r="AA76" s="14"/>
    </row>
    <row r="77" spans="1:27" x14ac:dyDescent="0.25">
      <c r="A77" s="45">
        <v>76</v>
      </c>
      <c r="B77" s="14" t="s">
        <v>1646</v>
      </c>
      <c r="C77" s="14" t="str">
        <f>VLOOKUP(B77,Overall!B:AA,2,0)</f>
        <v>Computer Science and Engineering</v>
      </c>
      <c r="D77" s="14" t="str">
        <f>VLOOKUP(B77,Overall!B:AA,3,0)</f>
        <v>Problem Solving through Programming in C</v>
      </c>
      <c r="E77" s="14" t="str">
        <f>VLOOKUP(B77,Overall!B:AA,4,0)</f>
        <v>Prof. Anupam Basu</v>
      </c>
      <c r="F77" s="15" t="str">
        <f>VLOOKUP(B77,Overall!B:AA,5,0)</f>
        <v>IIT Kharagpur</v>
      </c>
      <c r="G77" s="15" t="str">
        <f>VLOOKUP(B77,Overall!B:AA,6,0)</f>
        <v>IIT Kharagpur</v>
      </c>
      <c r="H77" s="16" t="str">
        <f>VLOOKUP(B77,Overall!B:AA,7,0)</f>
        <v>12 Weeks</v>
      </c>
      <c r="I77" s="15" t="str">
        <f>VLOOKUP(B77,Overall!B:AA,8,0)</f>
        <v>Rerun</v>
      </c>
      <c r="J77" s="17">
        <f>VLOOKUP(B77,Overall!B:AA,9,0)</f>
        <v>45859</v>
      </c>
      <c r="K77" s="17">
        <f>VLOOKUP(B77,Overall!B:AA,10,0)</f>
        <v>45940</v>
      </c>
      <c r="L77" s="17">
        <f>VLOOKUP(B77,Overall!B:AA,11,0)</f>
        <v>45962</v>
      </c>
      <c r="M77" s="17">
        <f>VLOOKUP(B77,Overall!B:AA,12,0)</f>
        <v>45866</v>
      </c>
      <c r="N77" s="17">
        <f>VLOOKUP(B77,Overall!B:AA,13,0)</f>
        <v>45884</v>
      </c>
      <c r="O77" s="15" t="str">
        <f>VLOOKUP(B77,Overall!B:AA,14,0)</f>
        <v>UG/PG</v>
      </c>
      <c r="P77" s="15" t="str">
        <f>VLOOKUP(B77,Overall!B:AA,15,0)</f>
        <v>Elective</v>
      </c>
      <c r="Q77" s="15" t="str">
        <f>VLOOKUP(B77,Overall!B:AA,16,0)</f>
        <v>Yes</v>
      </c>
      <c r="R77" s="14">
        <f>VLOOKUP(B77,Overall!B:AA,17,0)</f>
        <v>0</v>
      </c>
      <c r="S77" s="20" t="str">
        <f>VLOOKUP(B77,Overall!B:AA,18,0)</f>
        <v>https://onlinecourses.nptel.ac.in/noc25_cs140/preview</v>
      </c>
      <c r="T77" s="14" t="str">
        <f>VLOOKUP(B77,Overall!B:AA,19,0)</f>
        <v>noc25_cs140</v>
      </c>
      <c r="U77" s="18" t="str">
        <f>VLOOKUP(B77,Overall!B:AA,20,0)</f>
        <v>https://onlinecourses.nptel.ac.in/noc25_cs56/preview</v>
      </c>
      <c r="V77" s="18" t="str">
        <f>VLOOKUP(B77,Overall!B:AA,21,0)</f>
        <v>https://onlinecourses.nptel.ac.in/noc25_cs56/preview</v>
      </c>
      <c r="W77" s="14" t="str">
        <f>VLOOKUP(B77,Overall!B:AA,22,0)</f>
        <v>noc25_cs56</v>
      </c>
      <c r="X77" s="20" t="str">
        <f>VLOOKUP(B77,Overall!B:AA,23,0)</f>
        <v>https://nptel.ac.in/courses/106105171</v>
      </c>
      <c r="Y77" s="19" t="str">
        <f>VLOOKUP(B77,Overall!B:AA,24,0)</f>
        <v>https://nptel.ac.in/courses/106105171</v>
      </c>
      <c r="Z77" s="14">
        <f>VLOOKUP(B77,Overall!B:AA,25,0)</f>
        <v>106105171</v>
      </c>
      <c r="AA77" s="14"/>
    </row>
    <row r="78" spans="1:27" x14ac:dyDescent="0.25">
      <c r="A78" s="45">
        <v>77</v>
      </c>
      <c r="B78" s="14" t="s">
        <v>1655</v>
      </c>
      <c r="C78" s="14" t="str">
        <f>VLOOKUP(B78,Overall!B:AA,2,0)</f>
        <v>Computer Science and Engineering</v>
      </c>
      <c r="D78" s="14" t="str">
        <f>VLOOKUP(B78,Overall!B:AA,3,0)</f>
        <v>Ethical Hacking</v>
      </c>
      <c r="E78" s="14" t="str">
        <f>VLOOKUP(B78,Overall!B:AA,4,0)</f>
        <v>Prof. Indranil Sengupta</v>
      </c>
      <c r="F78" s="15" t="str">
        <f>VLOOKUP(B78,Overall!B:AA,5,0)</f>
        <v>IIT Kharagpur</v>
      </c>
      <c r="G78" s="15" t="str">
        <f>VLOOKUP(B78,Overall!B:AA,6,0)</f>
        <v>IIT Kharagpur</v>
      </c>
      <c r="H78" s="16" t="str">
        <f>VLOOKUP(B78,Overall!B:AA,7,0)</f>
        <v>12 Weeks</v>
      </c>
      <c r="I78" s="15" t="str">
        <f>VLOOKUP(B78,Overall!B:AA,8,0)</f>
        <v>Rerun</v>
      </c>
      <c r="J78" s="17">
        <f>VLOOKUP(B78,Overall!B:AA,9,0)</f>
        <v>45859</v>
      </c>
      <c r="K78" s="17">
        <f>VLOOKUP(B78,Overall!B:AA,10,0)</f>
        <v>45940</v>
      </c>
      <c r="L78" s="17">
        <f>VLOOKUP(B78,Overall!B:AA,11,0)</f>
        <v>45962</v>
      </c>
      <c r="M78" s="17">
        <f>VLOOKUP(B78,Overall!B:AA,12,0)</f>
        <v>45866</v>
      </c>
      <c r="N78" s="17">
        <f>VLOOKUP(B78,Overall!B:AA,13,0)</f>
        <v>45884</v>
      </c>
      <c r="O78" s="15" t="str">
        <f>VLOOKUP(B78,Overall!B:AA,14,0)</f>
        <v>UG/PG</v>
      </c>
      <c r="P78" s="15" t="str">
        <f>VLOOKUP(B78,Overall!B:AA,15,0)</f>
        <v>Elective</v>
      </c>
      <c r="Q78" s="15" t="str">
        <f>VLOOKUP(B78,Overall!B:AA,16,0)</f>
        <v>Yes</v>
      </c>
      <c r="R78" s="14" t="str">
        <f>VLOOKUP(B78,Overall!B:AA,17,0)</f>
        <v>Systems
Cyber Security</v>
      </c>
      <c r="S78" s="20" t="str">
        <f>VLOOKUP(B78,Overall!B:AA,18,0)</f>
        <v>https://onlinecourses.nptel.ac.in/noc25_cs142/preview</v>
      </c>
      <c r="T78" s="14" t="str">
        <f>VLOOKUP(B78,Overall!B:AA,19,0)</f>
        <v>noc25_cs142</v>
      </c>
      <c r="U78" s="18" t="str">
        <f>VLOOKUP(B78,Overall!B:AA,20,0)</f>
        <v>https://onlinecourses.nptel.ac.in/noc24_cs94/preview</v>
      </c>
      <c r="V78" s="18" t="str">
        <f>VLOOKUP(B78,Overall!B:AA,21,0)</f>
        <v>https://onlinecourses.nptel.ac.in/noc24_cs94/preview</v>
      </c>
      <c r="W78" s="14" t="str">
        <f>VLOOKUP(B78,Overall!B:AA,22,0)</f>
        <v>noc24_cs94</v>
      </c>
      <c r="X78" s="20" t="str">
        <f>VLOOKUP(B78,Overall!B:AA,23,0)</f>
        <v>https://nptel.ac.in/courses/106105217</v>
      </c>
      <c r="Y78" s="19" t="str">
        <f>VLOOKUP(B78,Overall!B:AA,24,0)</f>
        <v>https://nptel.ac.in/courses/106105217</v>
      </c>
      <c r="Z78" s="14">
        <f>VLOOKUP(B78,Overall!B:AA,25,0)</f>
        <v>106105217</v>
      </c>
      <c r="AA78" s="14"/>
    </row>
    <row r="79" spans="1:27" x14ac:dyDescent="0.25">
      <c r="A79" s="45">
        <v>78</v>
      </c>
      <c r="B79" s="14" t="s">
        <v>1675</v>
      </c>
      <c r="C79" s="14" t="str">
        <f>VLOOKUP(B79,Overall!B:AA,2,0)</f>
        <v>Computer Science and Engineering</v>
      </c>
      <c r="D79" s="14" t="str">
        <f>VLOOKUP(B79,Overall!B:AA,3,0)</f>
        <v>Introduction to Industry 4.0 and Industrial Internet of Things</v>
      </c>
      <c r="E79" s="14" t="str">
        <f>VLOOKUP(B79,Overall!B:AA,4,0)</f>
        <v>Prof. Sudip Misra</v>
      </c>
      <c r="F79" s="15" t="str">
        <f>VLOOKUP(B79,Overall!B:AA,5,0)</f>
        <v>IIT Kharagpur</v>
      </c>
      <c r="G79" s="15" t="str">
        <f>VLOOKUP(B79,Overall!B:AA,6,0)</f>
        <v>IIT Kharagpur</v>
      </c>
      <c r="H79" s="16" t="str">
        <f>VLOOKUP(B79,Overall!B:AA,7,0)</f>
        <v>12 Weeks</v>
      </c>
      <c r="I79" s="15" t="str">
        <f>VLOOKUP(B79,Overall!B:AA,8,0)</f>
        <v>Rerun</v>
      </c>
      <c r="J79" s="17">
        <f>VLOOKUP(B79,Overall!B:AA,9,0)</f>
        <v>45859</v>
      </c>
      <c r="K79" s="17">
        <f>VLOOKUP(B79,Overall!B:AA,10,0)</f>
        <v>45940</v>
      </c>
      <c r="L79" s="17">
        <f>VLOOKUP(B79,Overall!B:AA,11,0)</f>
        <v>45962</v>
      </c>
      <c r="M79" s="17">
        <f>VLOOKUP(B79,Overall!B:AA,12,0)</f>
        <v>45866</v>
      </c>
      <c r="N79" s="17">
        <f>VLOOKUP(B79,Overall!B:AA,13,0)</f>
        <v>45884</v>
      </c>
      <c r="O79" s="15" t="str">
        <f>VLOOKUP(B79,Overall!B:AA,14,0)</f>
        <v>UG/PG</v>
      </c>
      <c r="P79" s="15" t="str">
        <f>VLOOKUP(B79,Overall!B:AA,15,0)</f>
        <v>Core</v>
      </c>
      <c r="Q79" s="15" t="str">
        <f>VLOOKUP(B79,Overall!B:AA,16,0)</f>
        <v>Yes</v>
      </c>
      <c r="R79" s="14">
        <f>VLOOKUP(B79,Overall!B:AA,17,0)</f>
        <v>0</v>
      </c>
      <c r="S79" s="20" t="str">
        <f>VLOOKUP(B79,Overall!B:AA,18,0)</f>
        <v>https://onlinecourses.nptel.ac.in/noc25_cs146/preview</v>
      </c>
      <c r="T79" s="14" t="str">
        <f>VLOOKUP(B79,Overall!B:AA,19,0)</f>
        <v>noc25_cs146</v>
      </c>
      <c r="U79" s="18" t="str">
        <f>VLOOKUP(B79,Overall!B:AA,20,0)</f>
        <v>https://onlinecourses.nptel.ac.in/noc25_cs43/preview</v>
      </c>
      <c r="V79" s="18" t="str">
        <f>VLOOKUP(B79,Overall!B:AA,21,0)</f>
        <v>https://onlinecourses.nptel.ac.in/noc25_cs43/preview</v>
      </c>
      <c r="W79" s="14" t="str">
        <f>VLOOKUP(B79,Overall!B:AA,22,0)</f>
        <v>noc25_cs43</v>
      </c>
      <c r="X79" s="20" t="str">
        <f>VLOOKUP(B79,Overall!B:AA,23,0)</f>
        <v>https://nptel.ac.in/courses/106105195</v>
      </c>
      <c r="Y79" s="19" t="str">
        <f>VLOOKUP(B79,Overall!B:AA,24,0)</f>
        <v>https://nptel.ac.in/courses/106105195</v>
      </c>
      <c r="Z79" s="14">
        <f>VLOOKUP(B79,Overall!B:AA,25,0)</f>
        <v>106105195</v>
      </c>
      <c r="AA79" s="14"/>
    </row>
    <row r="80" spans="1:27" x14ac:dyDescent="0.25">
      <c r="A80" s="45">
        <v>79</v>
      </c>
      <c r="B80" s="14" t="s">
        <v>1680</v>
      </c>
      <c r="C80" s="14" t="str">
        <f>VLOOKUP(B80,Overall!B:AA,2,0)</f>
        <v>Computer Science and Engineering</v>
      </c>
      <c r="D80" s="14" t="str">
        <f>VLOOKUP(B80,Overall!B:AA,3,0)</f>
        <v>Introduction to Internet of Things</v>
      </c>
      <c r="E80" s="14" t="str">
        <f>VLOOKUP(B80,Overall!B:AA,4,0)</f>
        <v>Prof. Sudip Misra</v>
      </c>
      <c r="F80" s="15" t="str">
        <f>VLOOKUP(B80,Overall!B:AA,5,0)</f>
        <v>IIT Kharagpur</v>
      </c>
      <c r="G80" s="15" t="str">
        <f>VLOOKUP(B80,Overall!B:AA,6,0)</f>
        <v>IIT Kharagpur</v>
      </c>
      <c r="H80" s="16" t="str">
        <f>VLOOKUP(B80,Overall!B:AA,7,0)</f>
        <v>12 Weeks</v>
      </c>
      <c r="I80" s="15" t="str">
        <f>VLOOKUP(B80,Overall!B:AA,8,0)</f>
        <v>Rerun</v>
      </c>
      <c r="J80" s="17">
        <f>VLOOKUP(B80,Overall!B:AA,9,0)</f>
        <v>45859</v>
      </c>
      <c r="K80" s="17">
        <f>VLOOKUP(B80,Overall!B:AA,10,0)</f>
        <v>45940</v>
      </c>
      <c r="L80" s="17">
        <f>VLOOKUP(B80,Overall!B:AA,11,0)</f>
        <v>45962</v>
      </c>
      <c r="M80" s="17">
        <f>VLOOKUP(B80,Overall!B:AA,12,0)</f>
        <v>45866</v>
      </c>
      <c r="N80" s="17">
        <f>VLOOKUP(B80,Overall!B:AA,13,0)</f>
        <v>45884</v>
      </c>
      <c r="O80" s="15" t="str">
        <f>VLOOKUP(B80,Overall!B:AA,14,0)</f>
        <v>UG/PG</v>
      </c>
      <c r="P80" s="15" t="str">
        <f>VLOOKUP(B80,Overall!B:AA,15,0)</f>
        <v>Elective</v>
      </c>
      <c r="Q80" s="15" t="str">
        <f>VLOOKUP(B80,Overall!B:AA,16,0)</f>
        <v>Yes</v>
      </c>
      <c r="R80" s="14" t="str">
        <f>VLOOKUP(B80,Overall!B:AA,17,0)</f>
        <v>Programming
Systems</v>
      </c>
      <c r="S80" s="20" t="str">
        <f>VLOOKUP(B80,Overall!B:AA,18,0)</f>
        <v>https://onlinecourses.nptel.ac.in/noc25_cs147/preview</v>
      </c>
      <c r="T80" s="14" t="str">
        <f>VLOOKUP(B80,Overall!B:AA,19,0)</f>
        <v>noc25_cs147</v>
      </c>
      <c r="U80" s="18" t="str">
        <f>VLOOKUP(B80,Overall!B:AA,20,0)</f>
        <v>https://onlinecourses.nptel.ac.in/noc25_cs44/preview</v>
      </c>
      <c r="V80" s="18" t="str">
        <f>VLOOKUP(B80,Overall!B:AA,21,0)</f>
        <v>https://onlinecourses.nptel.ac.in/noc25_cs44/preview</v>
      </c>
      <c r="W80" s="14" t="str">
        <f>VLOOKUP(B80,Overall!B:AA,22,0)</f>
        <v>noc25_cs44</v>
      </c>
      <c r="X80" s="20" t="str">
        <f>VLOOKUP(B80,Overall!B:AA,23,0)</f>
        <v>https://nptel.ac.in/courses/106105166</v>
      </c>
      <c r="Y80" s="19" t="str">
        <f>VLOOKUP(B80,Overall!B:AA,24,0)</f>
        <v>https://nptel.ac.in/courses/106105166</v>
      </c>
      <c r="Z80" s="14">
        <f>VLOOKUP(B80,Overall!B:AA,25,0)</f>
        <v>106105166</v>
      </c>
      <c r="AA80" s="14"/>
    </row>
    <row r="81" spans="1:27" x14ac:dyDescent="0.25">
      <c r="A81" s="45">
        <v>80</v>
      </c>
      <c r="B81" s="14" t="s">
        <v>1684</v>
      </c>
      <c r="C81" s="14" t="str">
        <f>VLOOKUP(B81,Overall!B:AA,2,0)</f>
        <v>Computer Science and Engineering</v>
      </c>
      <c r="D81" s="14" t="str">
        <f>VLOOKUP(B81,Overall!B:AA,3,0)</f>
        <v>Data Structure and Algorithms using Java</v>
      </c>
      <c r="E81" s="14" t="str">
        <f>VLOOKUP(B81,Overall!B:AA,4,0)</f>
        <v>Prof. Debasis Samanta</v>
      </c>
      <c r="F81" s="15" t="str">
        <f>VLOOKUP(B81,Overall!B:AA,5,0)</f>
        <v>IIT Kharagpur</v>
      </c>
      <c r="G81" s="15" t="str">
        <f>VLOOKUP(B81,Overall!B:AA,6,0)</f>
        <v>IIT Kharagpur</v>
      </c>
      <c r="H81" s="16" t="str">
        <f>VLOOKUP(B81,Overall!B:AA,7,0)</f>
        <v>12 Weeks</v>
      </c>
      <c r="I81" s="15" t="str">
        <f>VLOOKUP(B81,Overall!B:AA,8,0)</f>
        <v>Rerun</v>
      </c>
      <c r="J81" s="17">
        <f>VLOOKUP(B81,Overall!B:AA,9,0)</f>
        <v>45859</v>
      </c>
      <c r="K81" s="17">
        <f>VLOOKUP(B81,Overall!B:AA,10,0)</f>
        <v>45940</v>
      </c>
      <c r="L81" s="17">
        <f>VLOOKUP(B81,Overall!B:AA,11,0)</f>
        <v>45962</v>
      </c>
      <c r="M81" s="17">
        <f>VLOOKUP(B81,Overall!B:AA,12,0)</f>
        <v>45866</v>
      </c>
      <c r="N81" s="17">
        <f>VLOOKUP(B81,Overall!B:AA,13,0)</f>
        <v>45884</v>
      </c>
      <c r="O81" s="15" t="str">
        <f>VLOOKUP(B81,Overall!B:AA,14,0)</f>
        <v>UG</v>
      </c>
      <c r="P81" s="15" t="str">
        <f>VLOOKUP(B81,Overall!B:AA,15,0)</f>
        <v>Elective</v>
      </c>
      <c r="Q81" s="15" t="str">
        <f>VLOOKUP(B81,Overall!B:AA,16,0)</f>
        <v>Yes</v>
      </c>
      <c r="R81" s="14" t="str">
        <f>VLOOKUP(B81,Overall!B:AA,17,0)</f>
        <v>Programming</v>
      </c>
      <c r="S81" s="20" t="str">
        <f>VLOOKUP(B81,Overall!B:AA,18,0)</f>
        <v>https://onlinecourses.nptel.ac.in/noc25_cs148/preview</v>
      </c>
      <c r="T81" s="14" t="str">
        <f>VLOOKUP(B81,Overall!B:AA,19,0)</f>
        <v>noc25_cs148</v>
      </c>
      <c r="U81" s="18" t="str">
        <f>VLOOKUP(B81,Overall!B:AA,20,0)</f>
        <v>https://onlinecourses.nptel.ac.in/noc24_cs96/preview</v>
      </c>
      <c r="V81" s="18" t="str">
        <f>VLOOKUP(B81,Overall!B:AA,21,0)</f>
        <v>https://onlinecourses.nptel.ac.in/noc24_cs96/preview</v>
      </c>
      <c r="W81" s="14" t="str">
        <f>VLOOKUP(B81,Overall!B:AA,22,0)</f>
        <v>noc24_cs96</v>
      </c>
      <c r="X81" s="20" t="str">
        <f>VLOOKUP(B81,Overall!B:AA,23,0)</f>
        <v>https://nptel.ac.in/courses/106105225</v>
      </c>
      <c r="Y81" s="19" t="str">
        <f>VLOOKUP(B81,Overall!B:AA,24,0)</f>
        <v>https://nptel.ac.in/courses/106105225</v>
      </c>
      <c r="Z81" s="14">
        <f>VLOOKUP(B81,Overall!B:AA,25,0)</f>
        <v>106105225</v>
      </c>
      <c r="AA81" s="14"/>
    </row>
    <row r="82" spans="1:27" x14ac:dyDescent="0.25">
      <c r="A82" s="45">
        <v>81</v>
      </c>
      <c r="B82" s="14" t="s">
        <v>1797</v>
      </c>
      <c r="C82" s="14" t="str">
        <f>VLOOKUP(B82,Overall!B:AA,2,0)</f>
        <v>Design Engineering</v>
      </c>
      <c r="D82" s="14" t="str">
        <f>VLOOKUP(B82,Overall!B:AA,3,0)</f>
        <v>System Design for Sustainability</v>
      </c>
      <c r="E82" s="14" t="str">
        <f>VLOOKUP(B82,Overall!B:AA,4,0)</f>
        <v>Prof. Sharmistha Banerjee</v>
      </c>
      <c r="F82" s="15" t="str">
        <f>VLOOKUP(B82,Overall!B:AA,5,0)</f>
        <v>IIT Guwahati</v>
      </c>
      <c r="G82" s="15" t="str">
        <f>VLOOKUP(B82,Overall!B:AA,6,0)</f>
        <v>IIT Guwahati</v>
      </c>
      <c r="H82" s="16" t="str">
        <f>VLOOKUP(B82,Overall!B:AA,7,0)</f>
        <v>12 Weeks</v>
      </c>
      <c r="I82" s="15" t="str">
        <f>VLOOKUP(B82,Overall!B:AA,8,0)</f>
        <v>Rerun</v>
      </c>
      <c r="J82" s="17">
        <f>VLOOKUP(B82,Overall!B:AA,9,0)</f>
        <v>45859</v>
      </c>
      <c r="K82" s="17">
        <f>VLOOKUP(B82,Overall!B:AA,10,0)</f>
        <v>45940</v>
      </c>
      <c r="L82" s="17">
        <f>VLOOKUP(B82,Overall!B:AA,11,0)</f>
        <v>45962</v>
      </c>
      <c r="M82" s="17">
        <f>VLOOKUP(B82,Overall!B:AA,12,0)</f>
        <v>45866</v>
      </c>
      <c r="N82" s="17">
        <f>VLOOKUP(B82,Overall!B:AA,13,0)</f>
        <v>45884</v>
      </c>
      <c r="O82" s="15" t="str">
        <f>VLOOKUP(B82,Overall!B:AA,14,0)</f>
        <v>PG</v>
      </c>
      <c r="P82" s="15" t="str">
        <f>VLOOKUP(B82,Overall!B:AA,15,0)</f>
        <v>Core</v>
      </c>
      <c r="Q82" s="15" t="str">
        <f>VLOOKUP(B82,Overall!B:AA,16,0)</f>
        <v>Yes</v>
      </c>
      <c r="R82" s="14" t="str">
        <f>VLOOKUP(B82,Overall!B:AA,17,0)</f>
        <v>Product Design</v>
      </c>
      <c r="S82" s="20" t="str">
        <f>VLOOKUP(B82,Overall!B:AA,18,0)</f>
        <v>https://onlinecourses.nptel.ac.in/noc25_de21/preview</v>
      </c>
      <c r="T82" s="14" t="str">
        <f>VLOOKUP(B82,Overall!B:AA,19,0)</f>
        <v>noc25_de21</v>
      </c>
      <c r="U82" s="18" t="str">
        <f>VLOOKUP(B82,Overall!B:AA,20,0)</f>
        <v>https://onlinecourses.nptel.ac.in/noc24_de16/preview</v>
      </c>
      <c r="V82" s="18" t="str">
        <f>VLOOKUP(B82,Overall!B:AA,21,0)</f>
        <v>https://onlinecourses.nptel.ac.in/noc24_de16/preview</v>
      </c>
      <c r="W82" s="14" t="str">
        <f>VLOOKUP(B82,Overall!B:AA,22,0)</f>
        <v>noc24_de16</v>
      </c>
      <c r="X82" s="20" t="str">
        <f>VLOOKUP(B82,Overall!B:AA,23,0)</f>
        <v>https://nptel.ac.in/courses/107103081</v>
      </c>
      <c r="Y82" s="19" t="str">
        <f>VLOOKUP(B82,Overall!B:AA,24,0)</f>
        <v>https://nptel.ac.in/courses/107103081</v>
      </c>
      <c r="Z82" s="14">
        <f>VLOOKUP(B82,Overall!B:AA,25,0)</f>
        <v>107103081</v>
      </c>
      <c r="AA82" s="14"/>
    </row>
    <row r="83" spans="1:27" x14ac:dyDescent="0.25">
      <c r="A83" s="45">
        <v>82</v>
      </c>
      <c r="B83" s="14" t="s">
        <v>1808</v>
      </c>
      <c r="C83" s="14" t="str">
        <f>VLOOKUP(B83,Overall!B:AA,2,0)</f>
        <v>Design Engineering</v>
      </c>
      <c r="D83" s="14" t="str">
        <f>VLOOKUP(B83,Overall!B:AA,3,0)</f>
        <v>Ergonomics Research Techniques</v>
      </c>
      <c r="E83" s="14" t="str">
        <f>VLOOKUP(B83,Overall!B:AA,4,0)</f>
        <v>Prof. Urmi R. Salve</v>
      </c>
      <c r="F83" s="15" t="str">
        <f>VLOOKUP(B83,Overall!B:AA,5,0)</f>
        <v>IIT Guwahati</v>
      </c>
      <c r="G83" s="15" t="str">
        <f>VLOOKUP(B83,Overall!B:AA,6,0)</f>
        <v>IIT Guwahati</v>
      </c>
      <c r="H83" s="16" t="str">
        <f>VLOOKUP(B83,Overall!B:AA,7,0)</f>
        <v>12 Weeks</v>
      </c>
      <c r="I83" s="15" t="str">
        <f>VLOOKUP(B83,Overall!B:AA,8,0)</f>
        <v>Rerun</v>
      </c>
      <c r="J83" s="17">
        <f>VLOOKUP(B83,Overall!B:AA,9,0)</f>
        <v>45859</v>
      </c>
      <c r="K83" s="17">
        <f>VLOOKUP(B83,Overall!B:AA,10,0)</f>
        <v>45940</v>
      </c>
      <c r="L83" s="17">
        <f>VLOOKUP(B83,Overall!B:AA,11,0)</f>
        <v>45962</v>
      </c>
      <c r="M83" s="17">
        <f>VLOOKUP(B83,Overall!B:AA,12,0)</f>
        <v>45866</v>
      </c>
      <c r="N83" s="17">
        <f>VLOOKUP(B83,Overall!B:AA,13,0)</f>
        <v>45884</v>
      </c>
      <c r="O83" s="15" t="str">
        <f>VLOOKUP(B83,Overall!B:AA,14,0)</f>
        <v>PG</v>
      </c>
      <c r="P83" s="15" t="str">
        <f>VLOOKUP(B83,Overall!B:AA,15,0)</f>
        <v>Elective</v>
      </c>
      <c r="Q83" s="15" t="str">
        <f>VLOOKUP(B83,Overall!B:AA,16,0)</f>
        <v>Yes</v>
      </c>
      <c r="R83" s="14">
        <f>VLOOKUP(B83,Overall!B:AA,17,0)</f>
        <v>0</v>
      </c>
      <c r="S83" s="20" t="str">
        <f>VLOOKUP(B83,Overall!B:AA,18,0)</f>
        <v>https://onlinecourses.nptel.ac.in/noc25_de23/preview</v>
      </c>
      <c r="T83" s="14" t="str">
        <f>VLOOKUP(B83,Overall!B:AA,19,0)</f>
        <v>noc25_de23</v>
      </c>
      <c r="U83" s="18" t="str">
        <f>VLOOKUP(B83,Overall!B:AA,20,0)</f>
        <v>https://onlinecourses.nptel.ac.in/noc24_de17/preview</v>
      </c>
      <c r="V83" s="18" t="str">
        <f>VLOOKUP(B83,Overall!B:AA,21,0)</f>
        <v>https://onlinecourses.nptel.ac.in/noc24_de17/preview</v>
      </c>
      <c r="W83" s="14" t="str">
        <f>VLOOKUP(B83,Overall!B:AA,22,0)</f>
        <v>noc24_de17</v>
      </c>
      <c r="X83" s="20" t="str">
        <f>VLOOKUP(B83,Overall!B:AA,23,0)</f>
        <v>https://nptel.ac.in/courses/107103093</v>
      </c>
      <c r="Y83" s="19" t="str">
        <f>VLOOKUP(B83,Overall!B:AA,24,0)</f>
        <v>https://nptel.ac.in/courses/107103093</v>
      </c>
      <c r="Z83" s="14">
        <f>VLOOKUP(B83,Overall!B:AA,25,0)</f>
        <v>107103093</v>
      </c>
      <c r="AA83" s="14"/>
    </row>
    <row r="84" spans="1:27" x14ac:dyDescent="0.25">
      <c r="A84" s="45">
        <v>83</v>
      </c>
      <c r="B84" s="14" t="s">
        <v>1838</v>
      </c>
      <c r="C84" s="14" t="str">
        <f>VLOOKUP(B84,Overall!B:AA,2,0)</f>
        <v>Earth Sciences; Civil Engineering</v>
      </c>
      <c r="D84" s="14" t="str">
        <f>VLOOKUP(B84,Overall!B:AA,3,0)</f>
        <v>Introduction to Sequence Stratigraphy</v>
      </c>
      <c r="E84" s="14" t="str">
        <f>VLOOKUP(B84,Overall!B:AA,4,0)</f>
        <v>Prof. Biplab Bhattacharya</v>
      </c>
      <c r="F84" s="15" t="str">
        <f>VLOOKUP(B84,Overall!B:AA,5,0)</f>
        <v>IIT Roorkee</v>
      </c>
      <c r="G84" s="15" t="str">
        <f>VLOOKUP(B84,Overall!B:AA,6,0)</f>
        <v>IIT Roorkee</v>
      </c>
      <c r="H84" s="16" t="str">
        <f>VLOOKUP(B84,Overall!B:AA,7,0)</f>
        <v>12 Weeks</v>
      </c>
      <c r="I84" s="15" t="str">
        <f>VLOOKUP(B84,Overall!B:AA,8,0)</f>
        <v>New</v>
      </c>
      <c r="J84" s="17">
        <f>VLOOKUP(B84,Overall!B:AA,9,0)</f>
        <v>45859</v>
      </c>
      <c r="K84" s="17">
        <f>VLOOKUP(B84,Overall!B:AA,10,0)</f>
        <v>45940</v>
      </c>
      <c r="L84" s="17">
        <f>VLOOKUP(B84,Overall!B:AA,11,0)</f>
        <v>45962</v>
      </c>
      <c r="M84" s="17">
        <f>VLOOKUP(B84,Overall!B:AA,12,0)</f>
        <v>45866</v>
      </c>
      <c r="N84" s="17">
        <f>VLOOKUP(B84,Overall!B:AA,13,0)</f>
        <v>45884</v>
      </c>
      <c r="O84" s="15" t="str">
        <f>VLOOKUP(B84,Overall!B:AA,14,0)</f>
        <v>PG</v>
      </c>
      <c r="P84" s="15" t="str">
        <f>VLOOKUP(B84,Overall!B:AA,15,0)</f>
        <v>Elective</v>
      </c>
      <c r="Q84" s="15" t="str">
        <f>VLOOKUP(B84,Overall!B:AA,16,0)</f>
        <v>Yes</v>
      </c>
      <c r="R84" s="14">
        <f>VLOOKUP(B84,Overall!B:AA,17,0)</f>
        <v>0</v>
      </c>
      <c r="S84" s="20" t="str">
        <f>VLOOKUP(B84,Overall!B:AA,18,0)</f>
        <v>https://onlinecourses.nptel.ac.in/noc25_ce140/preview</v>
      </c>
      <c r="T84" s="14" t="str">
        <f>VLOOKUP(B84,Overall!B:AA,19,0)</f>
        <v>noc25_ce140</v>
      </c>
      <c r="U84" s="14">
        <f>VLOOKUP(B84,Overall!B:AA,20,0)</f>
        <v>0</v>
      </c>
      <c r="V84" s="14">
        <f>VLOOKUP(B84,Overall!B:AA,21,0)</f>
        <v>0</v>
      </c>
      <c r="W84" s="14">
        <f>VLOOKUP(B84,Overall!B:AA,22,0)</f>
        <v>0</v>
      </c>
      <c r="X84" s="20" t="str">
        <f>VLOOKUP(B84,Overall!B:AA,23,0)</f>
        <v>https://nptel.ac.in/courses/105107710</v>
      </c>
      <c r="Y84" s="19" t="str">
        <f>VLOOKUP(B84,Overall!B:AA,24,0)</f>
        <v>https://nptel.ac.in/courses/105107710</v>
      </c>
      <c r="Z84" s="14" t="str">
        <f>VLOOKUP(B84,Overall!B:AA,25,0)</f>
        <v>105107710</v>
      </c>
      <c r="AA84" s="14"/>
    </row>
    <row r="85" spans="1:27" x14ac:dyDescent="0.25">
      <c r="A85" s="45">
        <v>84</v>
      </c>
      <c r="B85" s="14" t="s">
        <v>1878</v>
      </c>
      <c r="C85" s="14" t="str">
        <f>VLOOKUP(B85,Overall!B:AA,2,0)</f>
        <v>Economic Sciences</v>
      </c>
      <c r="D85" s="14" t="str">
        <f>VLOOKUP(B85,Overall!B:AA,3,0)</f>
        <v>Introduction to Microeconomics in Hindi and without Calculus</v>
      </c>
      <c r="E85" s="14" t="str">
        <f>VLOOKUP(B85,Overall!B:AA,4,0)</f>
        <v>Prof. Vimal Kumar</v>
      </c>
      <c r="F85" s="15" t="str">
        <f>VLOOKUP(B85,Overall!B:AA,5,0)</f>
        <v>IIT Kanpur</v>
      </c>
      <c r="G85" s="15" t="str">
        <f>VLOOKUP(B85,Overall!B:AA,6,0)</f>
        <v>IIT Kanpur</v>
      </c>
      <c r="H85" s="16" t="str">
        <f>VLOOKUP(B85,Overall!B:AA,7,0)</f>
        <v>12 Weeks</v>
      </c>
      <c r="I85" s="15" t="str">
        <f>VLOOKUP(B85,Overall!B:AA,8,0)</f>
        <v>Rerun</v>
      </c>
      <c r="J85" s="17">
        <f>VLOOKUP(B85,Overall!B:AA,9,0)</f>
        <v>45859</v>
      </c>
      <c r="K85" s="17">
        <f>VLOOKUP(B85,Overall!B:AA,10,0)</f>
        <v>45940</v>
      </c>
      <c r="L85" s="17">
        <f>VLOOKUP(B85,Overall!B:AA,11,0)</f>
        <v>45962</v>
      </c>
      <c r="M85" s="17">
        <f>VLOOKUP(B85,Overall!B:AA,12,0)</f>
        <v>45866</v>
      </c>
      <c r="N85" s="17">
        <f>VLOOKUP(B85,Overall!B:AA,13,0)</f>
        <v>45884</v>
      </c>
      <c r="O85" s="15" t="str">
        <f>VLOOKUP(B85,Overall!B:AA,14,0)</f>
        <v>UG/PG</v>
      </c>
      <c r="P85" s="15" t="str">
        <f>VLOOKUP(B85,Overall!B:AA,15,0)</f>
        <v>Core</v>
      </c>
      <c r="Q85" s="15" t="str">
        <f>VLOOKUP(B85,Overall!B:AA,16,0)</f>
        <v>Yes</v>
      </c>
      <c r="R85" s="14">
        <f>VLOOKUP(B85,Overall!B:AA,17,0)</f>
        <v>0</v>
      </c>
      <c r="S85" s="20" t="str">
        <f>VLOOKUP(B85,Overall!B:AA,18,0)</f>
        <v>https://onlinecourses.nptel.ac.in/noc25_ec14/preview</v>
      </c>
      <c r="T85" s="14" t="str">
        <f>VLOOKUP(B85,Overall!B:AA,19,0)</f>
        <v>noc25_ec14</v>
      </c>
      <c r="U85" s="18" t="str">
        <f>VLOOKUP(B85,Overall!B:AA,20,0)</f>
        <v>https://onlinecourses.nptel.ac.in/noc24_ec10/preview</v>
      </c>
      <c r="V85" s="18" t="str">
        <f>VLOOKUP(B85,Overall!B:AA,21,0)</f>
        <v>https://onlinecourses.nptel.ac.in/noc24_ec10/preview</v>
      </c>
      <c r="W85" s="14" t="str">
        <f>VLOOKUP(B85,Overall!B:AA,22,0)</f>
        <v>noc24_ec10</v>
      </c>
      <c r="X85" s="20" t="str">
        <f>VLOOKUP(B85,Overall!B:AA,23,0)</f>
        <v>https://nptel.ac.in/courses/130104115</v>
      </c>
      <c r="Y85" s="19" t="str">
        <f>VLOOKUP(B85,Overall!B:AA,24,0)</f>
        <v>https://nptel.ac.in/courses/130104115</v>
      </c>
      <c r="Z85" s="14">
        <f>VLOOKUP(B85,Overall!B:AA,25,0)</f>
        <v>130104115</v>
      </c>
      <c r="AA85" s="14"/>
    </row>
    <row r="86" spans="1:27" x14ac:dyDescent="0.25">
      <c r="A86" s="45">
        <v>85</v>
      </c>
      <c r="B86" s="14" t="s">
        <v>1887</v>
      </c>
      <c r="C86" s="14" t="str">
        <f>VLOOKUP(B86,Overall!B:AA,2,0)</f>
        <v>Economics</v>
      </c>
      <c r="D86" s="14" t="str">
        <f>VLOOKUP(B86,Overall!B:AA,3,0)</f>
        <v>Economic Environment and Business Strategy</v>
      </c>
      <c r="E86" s="14" t="str">
        <f>VLOOKUP(B86,Overall!B:AA,4,0)</f>
        <v>Prof. Sukumar Vellakkal</v>
      </c>
      <c r="F86" s="15" t="str">
        <f>VLOOKUP(B86,Overall!B:AA,5,0)</f>
        <v>IIT Kanpur</v>
      </c>
      <c r="G86" s="15" t="str">
        <f>VLOOKUP(B86,Overall!B:AA,6,0)</f>
        <v>IIT Kanpur</v>
      </c>
      <c r="H86" s="16" t="str">
        <f>VLOOKUP(B86,Overall!B:AA,7,0)</f>
        <v>8 Weeks</v>
      </c>
      <c r="I86" s="15" t="str">
        <f>VLOOKUP(B86,Overall!B:AA,8,0)</f>
        <v>New</v>
      </c>
      <c r="J86" s="17">
        <f>VLOOKUP(B86,Overall!B:AA,9,0)</f>
        <v>45887</v>
      </c>
      <c r="K86" s="17">
        <f>VLOOKUP(B86,Overall!B:AA,10,0)</f>
        <v>45940</v>
      </c>
      <c r="L86" s="17">
        <f>VLOOKUP(B86,Overall!B:AA,11,0)</f>
        <v>45962</v>
      </c>
      <c r="M86" s="17">
        <f>VLOOKUP(B86,Overall!B:AA,12,0)</f>
        <v>45887</v>
      </c>
      <c r="N86" s="17">
        <f>VLOOKUP(B86,Overall!B:AA,13,0)</f>
        <v>45898</v>
      </c>
      <c r="O86" s="15" t="str">
        <f>VLOOKUP(B86,Overall!B:AA,14,0)</f>
        <v>UG/PG</v>
      </c>
      <c r="P86" s="15" t="str">
        <f>VLOOKUP(B86,Overall!B:AA,15,0)</f>
        <v>Elective</v>
      </c>
      <c r="Q86" s="15" t="str">
        <f>VLOOKUP(B86,Overall!B:AA,16,0)</f>
        <v>Yes</v>
      </c>
      <c r="R86" s="14" t="str">
        <f>VLOOKUP(B86,Overall!B:AA,17,0)</f>
        <v>Economics
Managerial Economics</v>
      </c>
      <c r="S86" s="20" t="str">
        <f>VLOOKUP(B86,Overall!B:AA,18,0)</f>
        <v>https://onlinecourses.nptel.ac.in/noc25_ec16/preview</v>
      </c>
      <c r="T86" s="14" t="str">
        <f>VLOOKUP(B86,Overall!B:AA,19,0)</f>
        <v>noc25_ec16</v>
      </c>
      <c r="U86" s="14">
        <f>VLOOKUP(B86,Overall!B:AA,20,0)</f>
        <v>0</v>
      </c>
      <c r="V86" s="14">
        <f>VLOOKUP(B86,Overall!B:AA,21,0)</f>
        <v>0</v>
      </c>
      <c r="W86" s="14">
        <f>VLOOKUP(B86,Overall!B:AA,22,0)</f>
        <v>0</v>
      </c>
      <c r="X86" s="20" t="str">
        <f>VLOOKUP(B86,Overall!B:AA,23,0)</f>
        <v>https://nptel.ac.in/courses/130104711</v>
      </c>
      <c r="Y86" s="19" t="str">
        <f>VLOOKUP(B86,Overall!B:AA,24,0)</f>
        <v>https://nptel.ac.in/courses/130104711</v>
      </c>
      <c r="Z86" s="14" t="str">
        <f>VLOOKUP(B86,Overall!B:AA,25,0)</f>
        <v>130104711</v>
      </c>
      <c r="AA86" s="14"/>
    </row>
    <row r="87" spans="1:27" x14ac:dyDescent="0.25">
      <c r="A87" s="45">
        <v>86</v>
      </c>
      <c r="B87" s="14" t="s">
        <v>1892</v>
      </c>
      <c r="C87" s="14" t="str">
        <f>VLOOKUP(B87,Overall!B:AA,2,0)</f>
        <v>Education</v>
      </c>
      <c r="D87" s="14" t="str">
        <f>VLOOKUP(B87,Overall!B:AA,3,0)</f>
        <v>Inclusive Education</v>
      </c>
      <c r="E87" s="14" t="str">
        <f>VLOOKUP(B87,Overall!B:AA,4,0)</f>
        <v>Prof. Umakant Prasad</v>
      </c>
      <c r="F87" s="15" t="str">
        <f>VLOOKUP(B87,Overall!B:AA,5,0)</f>
        <v>Visva-Bharati University, Santiniketan</v>
      </c>
      <c r="G87" s="15" t="str">
        <f>VLOOKUP(B87,Overall!B:AA,6,0)</f>
        <v>IIT Kharagpur</v>
      </c>
      <c r="H87" s="16" t="str">
        <f>VLOOKUP(B87,Overall!B:AA,7,0)</f>
        <v>12 Weeks</v>
      </c>
      <c r="I87" s="15" t="str">
        <f>VLOOKUP(B87,Overall!B:AA,8,0)</f>
        <v>New</v>
      </c>
      <c r="J87" s="17">
        <f>VLOOKUP(B87,Overall!B:AA,9,0)</f>
        <v>45859</v>
      </c>
      <c r="K87" s="17">
        <f>VLOOKUP(B87,Overall!B:AA,10,0)</f>
        <v>45940</v>
      </c>
      <c r="L87" s="17">
        <f>VLOOKUP(B87,Overall!B:AA,11,0)</f>
        <v>45962</v>
      </c>
      <c r="M87" s="17">
        <f>VLOOKUP(B87,Overall!B:AA,12,0)</f>
        <v>45866</v>
      </c>
      <c r="N87" s="17">
        <f>VLOOKUP(B87,Overall!B:AA,13,0)</f>
        <v>45884</v>
      </c>
      <c r="O87" s="15" t="str">
        <f>VLOOKUP(B87,Overall!B:AA,14,0)</f>
        <v>PG</v>
      </c>
      <c r="P87" s="15" t="str">
        <f>VLOOKUP(B87,Overall!B:AA,15,0)</f>
        <v>Elective</v>
      </c>
      <c r="Q87" s="15" t="str">
        <f>VLOOKUP(B87,Overall!B:AA,16,0)</f>
        <v>Yes</v>
      </c>
      <c r="R87" s="14" t="str">
        <f>VLOOKUP(B87,Overall!B:AA,17,0)</f>
        <v>Faculty Domain - Fundamental</v>
      </c>
      <c r="S87" s="20" t="str">
        <f>VLOOKUP(B87,Overall!B:AA,18,0)</f>
        <v>https://onlinecourses.nptel.ac.in/noc25_hs110/preview</v>
      </c>
      <c r="T87" s="14" t="str">
        <f>VLOOKUP(B87,Overall!B:AA,19,0)</f>
        <v>noc25_hs110</v>
      </c>
      <c r="U87" s="14">
        <f>VLOOKUP(B87,Overall!B:AA,20,0)</f>
        <v>0</v>
      </c>
      <c r="V87" s="14">
        <f>VLOOKUP(B87,Overall!B:AA,21,0)</f>
        <v>0</v>
      </c>
      <c r="W87" s="14">
        <f>VLOOKUP(B87,Overall!B:AA,22,0)</f>
        <v>0</v>
      </c>
      <c r="X87" s="20" t="str">
        <f>VLOOKUP(B87,Overall!B:AA,23,0)</f>
        <v>https://nptel.ac.in/courses/109105712</v>
      </c>
      <c r="Y87" s="19" t="str">
        <f>VLOOKUP(B87,Overall!B:AA,24,0)</f>
        <v>https://nptel.ac.in/courses/109105712</v>
      </c>
      <c r="Z87" s="14" t="str">
        <f>VLOOKUP(B87,Overall!B:AA,25,0)</f>
        <v>109105712</v>
      </c>
      <c r="AA87" s="14"/>
    </row>
    <row r="88" spans="1:27" x14ac:dyDescent="0.25">
      <c r="A88" s="45">
        <v>87</v>
      </c>
      <c r="B88" s="14" t="s">
        <v>2090</v>
      </c>
      <c r="C88" s="14" t="str">
        <f>VLOOKUP(B88,Overall!B:AA,2,0)</f>
        <v>Electrical and Electronics Engineering</v>
      </c>
      <c r="D88" s="14" t="str">
        <f>VLOOKUP(B88,Overall!B:AA,3,0)</f>
        <v>Pattern Recognition and Application</v>
      </c>
      <c r="E88" s="14" t="str">
        <f>VLOOKUP(B88,Overall!B:AA,4,0)</f>
        <v>Prof. Prabir Kumar Biswas</v>
      </c>
      <c r="F88" s="15" t="str">
        <f>VLOOKUP(B88,Overall!B:AA,5,0)</f>
        <v>IIT Kharagpur</v>
      </c>
      <c r="G88" s="15" t="str">
        <f>VLOOKUP(B88,Overall!B:AA,6,0)</f>
        <v>IIT Kharagpur</v>
      </c>
      <c r="H88" s="16" t="str">
        <f>VLOOKUP(B88,Overall!B:AA,7,0)</f>
        <v>12 Weeks</v>
      </c>
      <c r="I88" s="15" t="str">
        <f>VLOOKUP(B88,Overall!B:AA,8,0)</f>
        <v>Rerun</v>
      </c>
      <c r="J88" s="17">
        <f>VLOOKUP(B88,Overall!B:AA,9,0)</f>
        <v>45859</v>
      </c>
      <c r="K88" s="17">
        <f>VLOOKUP(B88,Overall!B:AA,10,0)</f>
        <v>45940</v>
      </c>
      <c r="L88" s="17">
        <f>VLOOKUP(B88,Overall!B:AA,11,0)</f>
        <v>45962</v>
      </c>
      <c r="M88" s="17">
        <f>VLOOKUP(B88,Overall!B:AA,12,0)</f>
        <v>45866</v>
      </c>
      <c r="N88" s="17">
        <f>VLOOKUP(B88,Overall!B:AA,13,0)</f>
        <v>45884</v>
      </c>
      <c r="O88" s="15" t="str">
        <f>VLOOKUP(B88,Overall!B:AA,14,0)</f>
        <v>UG/PG</v>
      </c>
      <c r="P88" s="15" t="str">
        <f>VLOOKUP(B88,Overall!B:AA,15,0)</f>
        <v>Elective</v>
      </c>
      <c r="Q88" s="15" t="str">
        <f>VLOOKUP(B88,Overall!B:AA,16,0)</f>
        <v>Yes</v>
      </c>
      <c r="R88" s="14">
        <f>VLOOKUP(B88,Overall!B:AA,17,0)</f>
        <v>0</v>
      </c>
      <c r="S88" s="20" t="str">
        <f>VLOOKUP(B88,Overall!B:AA,18,0)</f>
        <v>https://onlinecourses.nptel.ac.in/noc25_ee127/preview</v>
      </c>
      <c r="T88" s="14" t="str">
        <f>VLOOKUP(B88,Overall!B:AA,19,0)</f>
        <v>noc25_ee127</v>
      </c>
      <c r="U88" s="18" t="str">
        <f>VLOOKUP(B88,Overall!B:AA,20,0)</f>
        <v>https://onlinecourses.nptel.ac.in/noc24_ee118/preview</v>
      </c>
      <c r="V88" s="18" t="str">
        <f>VLOOKUP(B88,Overall!B:AA,21,0)</f>
        <v>https://onlinecourses.nptel.ac.in/noc24_ee118/preview</v>
      </c>
      <c r="W88" s="14" t="str">
        <f>VLOOKUP(B88,Overall!B:AA,22,0)</f>
        <v>noc24_ee118</v>
      </c>
      <c r="X88" s="20" t="str">
        <f>VLOOKUP(B88,Overall!B:AA,23,0)</f>
        <v>https://nptel.ac.in/courses/117105101</v>
      </c>
      <c r="Y88" s="19" t="str">
        <f>VLOOKUP(B88,Overall!B:AA,24,0)</f>
        <v>https://nptel.ac.in/courses/117105101</v>
      </c>
      <c r="Z88" s="14">
        <f>VLOOKUP(B88,Overall!B:AA,25,0)</f>
        <v>117105101</v>
      </c>
      <c r="AA88" s="14"/>
    </row>
    <row r="89" spans="1:27" x14ac:dyDescent="0.25">
      <c r="A89" s="45">
        <v>88</v>
      </c>
      <c r="B89" s="14" t="s">
        <v>2108</v>
      </c>
      <c r="C89" s="14" t="str">
        <f>VLOOKUP(B89,Overall!B:AA,2,0)</f>
        <v>Electrical and Electronics Engineering</v>
      </c>
      <c r="D89" s="14" t="str">
        <f>VLOOKUP(B89,Overall!B:AA,3,0)</f>
        <v>Analog Communication</v>
      </c>
      <c r="E89" s="14" t="str">
        <f>VLOOKUP(B89,Overall!B:AA,4,0)</f>
        <v>Prof. Goutam Das</v>
      </c>
      <c r="F89" s="15" t="str">
        <f>VLOOKUP(B89,Overall!B:AA,5,0)</f>
        <v>IIT Kharagpur</v>
      </c>
      <c r="G89" s="15" t="str">
        <f>VLOOKUP(B89,Overall!B:AA,6,0)</f>
        <v>IIT Kharagpur</v>
      </c>
      <c r="H89" s="16" t="str">
        <f>VLOOKUP(B89,Overall!B:AA,7,0)</f>
        <v>12 Weeks</v>
      </c>
      <c r="I89" s="15" t="str">
        <f>VLOOKUP(B89,Overall!B:AA,8,0)</f>
        <v>Rerun</v>
      </c>
      <c r="J89" s="17">
        <f>VLOOKUP(B89,Overall!B:AA,9,0)</f>
        <v>45859</v>
      </c>
      <c r="K89" s="17">
        <f>VLOOKUP(B89,Overall!B:AA,10,0)</f>
        <v>45940</v>
      </c>
      <c r="L89" s="17">
        <f>VLOOKUP(B89,Overall!B:AA,11,0)</f>
        <v>45962</v>
      </c>
      <c r="M89" s="17">
        <f>VLOOKUP(B89,Overall!B:AA,12,0)</f>
        <v>45866</v>
      </c>
      <c r="N89" s="17">
        <f>VLOOKUP(B89,Overall!B:AA,13,0)</f>
        <v>45884</v>
      </c>
      <c r="O89" s="15" t="str">
        <f>VLOOKUP(B89,Overall!B:AA,14,0)</f>
        <v>UG</v>
      </c>
      <c r="P89" s="15" t="str">
        <f>VLOOKUP(B89,Overall!B:AA,15,0)</f>
        <v>Core</v>
      </c>
      <c r="Q89" s="15" t="str">
        <f>VLOOKUP(B89,Overall!B:AA,16,0)</f>
        <v>No</v>
      </c>
      <c r="R89" s="14">
        <f>VLOOKUP(B89,Overall!B:AA,17,0)</f>
        <v>0</v>
      </c>
      <c r="S89" s="20" t="str">
        <f>VLOOKUP(B89,Overall!B:AA,18,0)</f>
        <v>https://onlinecourses.nptel.ac.in/noc25_ee131/preview</v>
      </c>
      <c r="T89" s="14" t="str">
        <f>VLOOKUP(B89,Overall!B:AA,19,0)</f>
        <v>noc25_ee131</v>
      </c>
      <c r="U89" s="18" t="str">
        <f>VLOOKUP(B89,Overall!B:AA,20,0)</f>
        <v>https://onlinecourses.nptel.ac.in/noc24_ee135/preview</v>
      </c>
      <c r="V89" s="18" t="str">
        <f>VLOOKUP(B89,Overall!B:AA,21,0)</f>
        <v>https://onlinecourses.nptel.ac.in/noc24_ee135/preview</v>
      </c>
      <c r="W89" s="14" t="str">
        <f>VLOOKUP(B89,Overall!B:AA,22,0)</f>
        <v>noc24_ee135</v>
      </c>
      <c r="X89" s="20" t="str">
        <f>VLOOKUP(B89,Overall!B:AA,23,0)</f>
        <v>https://nptel.ac.in/courses/117105143</v>
      </c>
      <c r="Y89" s="19" t="str">
        <f>VLOOKUP(B89,Overall!B:AA,24,0)</f>
        <v>https://nptel.ac.in/courses/117105143</v>
      </c>
      <c r="Z89" s="14">
        <f>VLOOKUP(B89,Overall!B:AA,25,0)</f>
        <v>117105143</v>
      </c>
      <c r="AA89" s="14"/>
    </row>
    <row r="90" spans="1:27" x14ac:dyDescent="0.25">
      <c r="A90" s="45">
        <v>89</v>
      </c>
      <c r="B90" s="14" t="s">
        <v>2141</v>
      </c>
      <c r="C90" s="14" t="str">
        <f>VLOOKUP(B90,Overall!B:AA,2,0)</f>
        <v>Electrical Engineering</v>
      </c>
      <c r="D90" s="14" t="str">
        <f>VLOOKUP(B90,Overall!B:AA,3,0)</f>
        <v>Physical Modelling for Electronics Enclosures using Rapid Prototyping</v>
      </c>
      <c r="E90" s="14" t="str">
        <f>VLOOKUP(B90,Overall!B:AA,4,0)</f>
        <v>Prof. N. V Chalapathi Rao</v>
      </c>
      <c r="F90" s="15" t="str">
        <f>VLOOKUP(B90,Overall!B:AA,5,0)</f>
        <v>IISc Bangalore</v>
      </c>
      <c r="G90" s="15" t="str">
        <f>VLOOKUP(B90,Overall!B:AA,6,0)</f>
        <v>IISc Bangalore</v>
      </c>
      <c r="H90" s="16" t="str">
        <f>VLOOKUP(B90,Overall!B:AA,7,0)</f>
        <v>8 Weeks</v>
      </c>
      <c r="I90" s="15" t="str">
        <f>VLOOKUP(B90,Overall!B:AA,8,0)</f>
        <v>Rerun</v>
      </c>
      <c r="J90" s="17">
        <f>VLOOKUP(B90,Overall!B:AA,9,0)</f>
        <v>45887</v>
      </c>
      <c r="K90" s="17">
        <f>VLOOKUP(B90,Overall!B:AA,10,0)</f>
        <v>45940</v>
      </c>
      <c r="L90" s="17">
        <f>VLOOKUP(B90,Overall!B:AA,11,0)</f>
        <v>45962</v>
      </c>
      <c r="M90" s="17">
        <f>VLOOKUP(B90,Overall!B:AA,12,0)</f>
        <v>45887</v>
      </c>
      <c r="N90" s="17">
        <f>VLOOKUP(B90,Overall!B:AA,13,0)</f>
        <v>45898</v>
      </c>
      <c r="O90" s="15" t="str">
        <f>VLOOKUP(B90,Overall!B:AA,14,0)</f>
        <v>UG/PG</v>
      </c>
      <c r="P90" s="15" t="str">
        <f>VLOOKUP(B90,Overall!B:AA,15,0)</f>
        <v>Elective</v>
      </c>
      <c r="Q90" s="15" t="str">
        <f>VLOOKUP(B90,Overall!B:AA,16,0)</f>
        <v>Yes</v>
      </c>
      <c r="R90" s="14">
        <f>VLOOKUP(B90,Overall!B:AA,17,0)</f>
        <v>0</v>
      </c>
      <c r="S90" s="20" t="str">
        <f>VLOOKUP(B90,Overall!B:AA,18,0)</f>
        <v>https://onlinecourses.nptel.ac.in/noc25_ee138/preview</v>
      </c>
      <c r="T90" s="14" t="str">
        <f>VLOOKUP(B90,Overall!B:AA,19,0)</f>
        <v>noc25_ee138</v>
      </c>
      <c r="U90" s="18" t="str">
        <f>VLOOKUP(B90,Overall!B:AA,20,0)</f>
        <v>https://onlinecourses.nptel.ac.in/noc18_ee38/preview</v>
      </c>
      <c r="V90" s="18" t="str">
        <f>VLOOKUP(B90,Overall!B:AA,21,0)</f>
        <v>https://onlinecourses.nptel.ac.in/noc18_ee38/preview</v>
      </c>
      <c r="W90" s="14" t="str">
        <f>VLOOKUP(B90,Overall!B:AA,22,0)</f>
        <v>noc18_ee38</v>
      </c>
      <c r="X90" s="20" t="str">
        <f>VLOOKUP(B90,Overall!B:AA,23,0)</f>
        <v>https://nptel.ac.in/courses/108108115</v>
      </c>
      <c r="Y90" s="19" t="str">
        <f>VLOOKUP(B90,Overall!B:AA,24,0)</f>
        <v>https://nptel.ac.in/courses/108108115</v>
      </c>
      <c r="Z90" s="14">
        <f>VLOOKUP(B90,Overall!B:AA,25,0)</f>
        <v>108108115</v>
      </c>
      <c r="AA90" s="14"/>
    </row>
    <row r="91" spans="1:27" x14ac:dyDescent="0.25">
      <c r="A91" s="45">
        <v>90</v>
      </c>
      <c r="B91" s="14" t="s">
        <v>2161</v>
      </c>
      <c r="C91" s="14" t="str">
        <f>VLOOKUP(B91,Overall!B:AA,2,0)</f>
        <v>Electrical Engineering</v>
      </c>
      <c r="D91" s="14" t="str">
        <f>VLOOKUP(B91,Overall!B:AA,3,0)</f>
        <v>Electronic Systems for Cancer Diagnosis</v>
      </c>
      <c r="E91" s="14" t="str">
        <f>VLOOKUP(B91,Overall!B:AA,4,0)</f>
        <v>Prof. Hardik Jeetendra Pandya</v>
      </c>
      <c r="F91" s="15" t="str">
        <f>VLOOKUP(B91,Overall!B:AA,5,0)</f>
        <v>IISc Bangalore</v>
      </c>
      <c r="G91" s="15" t="str">
        <f>VLOOKUP(B91,Overall!B:AA,6,0)</f>
        <v>IISc Bangalore</v>
      </c>
      <c r="H91" s="16" t="str">
        <f>VLOOKUP(B91,Overall!B:AA,7,0)</f>
        <v>12 Weeks</v>
      </c>
      <c r="I91" s="15" t="str">
        <f>VLOOKUP(B91,Overall!B:AA,8,0)</f>
        <v>Rerun</v>
      </c>
      <c r="J91" s="17">
        <f>VLOOKUP(B91,Overall!B:AA,9,0)</f>
        <v>45859</v>
      </c>
      <c r="K91" s="17">
        <f>VLOOKUP(B91,Overall!B:AA,10,0)</f>
        <v>45940</v>
      </c>
      <c r="L91" s="17">
        <f>VLOOKUP(B91,Overall!B:AA,11,0)</f>
        <v>45962</v>
      </c>
      <c r="M91" s="17">
        <f>VLOOKUP(B91,Overall!B:AA,12,0)</f>
        <v>45866</v>
      </c>
      <c r="N91" s="17">
        <f>VLOOKUP(B91,Overall!B:AA,13,0)</f>
        <v>45884</v>
      </c>
      <c r="O91" s="15" t="str">
        <f>VLOOKUP(B91,Overall!B:AA,14,0)</f>
        <v>UG/PG</v>
      </c>
      <c r="P91" s="15" t="str">
        <f>VLOOKUP(B91,Overall!B:AA,15,0)</f>
        <v>Elective</v>
      </c>
      <c r="Q91" s="15" t="str">
        <f>VLOOKUP(B91,Overall!B:AA,16,0)</f>
        <v>Yes</v>
      </c>
      <c r="R91" s="14">
        <f>VLOOKUP(B91,Overall!B:AA,17,0)</f>
        <v>0</v>
      </c>
      <c r="S91" s="20" t="str">
        <f>VLOOKUP(B91,Overall!B:AA,18,0)</f>
        <v>https://onlinecourses.nptel.ac.in/noc25_ee142/preview</v>
      </c>
      <c r="T91" s="14" t="str">
        <f>VLOOKUP(B91,Overall!B:AA,19,0)</f>
        <v>noc25_ee142</v>
      </c>
      <c r="U91" s="18" t="str">
        <f>VLOOKUP(B91,Overall!B:AA,20,0)</f>
        <v>https://onlinecourses.nptel.ac.in/noc24_ee107/preview</v>
      </c>
      <c r="V91" s="18" t="str">
        <f>VLOOKUP(B91,Overall!B:AA,21,0)</f>
        <v>https://onlinecourses.nptel.ac.in/noc24_ee107/preview</v>
      </c>
      <c r="W91" s="14" t="str">
        <f>VLOOKUP(B91,Overall!B:AA,22,0)</f>
        <v>noc24_ee107</v>
      </c>
      <c r="X91" s="20" t="str">
        <f>VLOOKUP(B91,Overall!B:AA,23,0)</f>
        <v>https://nptel.ac.in/courses/108108124</v>
      </c>
      <c r="Y91" s="19" t="str">
        <f>VLOOKUP(B91,Overall!B:AA,24,0)</f>
        <v>https://nptel.ac.in/courses/108108124</v>
      </c>
      <c r="Z91" s="14">
        <f>VLOOKUP(B91,Overall!B:AA,25,0)</f>
        <v>108108124</v>
      </c>
      <c r="AA91" s="14"/>
    </row>
    <row r="92" spans="1:27" x14ac:dyDescent="0.25">
      <c r="A92" s="45">
        <v>91</v>
      </c>
      <c r="B92" s="14" t="s">
        <v>2166</v>
      </c>
      <c r="C92" s="14" t="str">
        <f>VLOOKUP(B92,Overall!B:AA,2,0)</f>
        <v>Electrical Engineering</v>
      </c>
      <c r="D92" s="14" t="str">
        <f>VLOOKUP(B92,Overall!B:AA,3,0)</f>
        <v>Electronic Modules for Industrial Applications using Op-Amps</v>
      </c>
      <c r="E92" s="14" t="str">
        <f>VLOOKUP(B92,Overall!B:AA,4,0)</f>
        <v>Prof. Hardik Jeetendra Pandya</v>
      </c>
      <c r="F92" s="15" t="str">
        <f>VLOOKUP(B92,Overall!B:AA,5,0)</f>
        <v>IISc Bangalore</v>
      </c>
      <c r="G92" s="15" t="str">
        <f>VLOOKUP(B92,Overall!B:AA,6,0)</f>
        <v>IISc Bangalore</v>
      </c>
      <c r="H92" s="16" t="str">
        <f>VLOOKUP(B92,Overall!B:AA,7,0)</f>
        <v>8 Weeks</v>
      </c>
      <c r="I92" s="15" t="str">
        <f>VLOOKUP(B92,Overall!B:AA,8,0)</f>
        <v>Rerun</v>
      </c>
      <c r="J92" s="17">
        <f>VLOOKUP(B92,Overall!B:AA,9,0)</f>
        <v>45887</v>
      </c>
      <c r="K92" s="17">
        <f>VLOOKUP(B92,Overall!B:AA,10,0)</f>
        <v>45940</v>
      </c>
      <c r="L92" s="17">
        <f>VLOOKUP(B92,Overall!B:AA,11,0)</f>
        <v>45962</v>
      </c>
      <c r="M92" s="17">
        <f>VLOOKUP(B92,Overall!B:AA,12,0)</f>
        <v>45887</v>
      </c>
      <c r="N92" s="17">
        <f>VLOOKUP(B92,Overall!B:AA,13,0)</f>
        <v>45898</v>
      </c>
      <c r="O92" s="15" t="str">
        <f>VLOOKUP(B92,Overall!B:AA,14,0)</f>
        <v>UG/PG</v>
      </c>
      <c r="P92" s="15" t="str">
        <f>VLOOKUP(B92,Overall!B:AA,15,0)</f>
        <v>Elective</v>
      </c>
      <c r="Q92" s="15" t="str">
        <f>VLOOKUP(B92,Overall!B:AA,16,0)</f>
        <v>Yes</v>
      </c>
      <c r="R92" s="14">
        <f>VLOOKUP(B92,Overall!B:AA,17,0)</f>
        <v>0</v>
      </c>
      <c r="S92" s="20" t="str">
        <f>VLOOKUP(B92,Overall!B:AA,18,0)</f>
        <v>https://onlinecourses.nptel.ac.in/noc25_ee143/preview</v>
      </c>
      <c r="T92" s="14" t="str">
        <f>VLOOKUP(B92,Overall!B:AA,19,0)</f>
        <v>noc25_ee143</v>
      </c>
      <c r="U92" s="18" t="str">
        <f>VLOOKUP(B92,Overall!B:AA,20,0)</f>
        <v>https://onlinecourses.nptel.ac.in/noc19_ee32/preview</v>
      </c>
      <c r="V92" s="18" t="str">
        <f>VLOOKUP(B92,Overall!B:AA,21,0)</f>
        <v>https://onlinecourses.nptel.ac.in/noc19_ee32/preview</v>
      </c>
      <c r="W92" s="14" t="str">
        <f>VLOOKUP(B92,Overall!B:AA,22,0)</f>
        <v>noc19_ee32</v>
      </c>
      <c r="X92" s="20" t="str">
        <f>VLOOKUP(B92,Overall!B:AA,23,0)</f>
        <v>https://nptel.ac.in/courses/108108125</v>
      </c>
      <c r="Y92" s="19" t="str">
        <f>VLOOKUP(B92,Overall!B:AA,24,0)</f>
        <v>https://nptel.ac.in/courses/108108125</v>
      </c>
      <c r="Z92" s="14">
        <f>VLOOKUP(B92,Overall!B:AA,25,0)</f>
        <v>108108125</v>
      </c>
      <c r="AA92" s="14"/>
    </row>
    <row r="93" spans="1:27" x14ac:dyDescent="0.25">
      <c r="A93" s="45">
        <v>92</v>
      </c>
      <c r="B93" s="14" t="s">
        <v>2170</v>
      </c>
      <c r="C93" s="14" t="str">
        <f>VLOOKUP(B93,Overall!B:AA,2,0)</f>
        <v>Electrical Engineering</v>
      </c>
      <c r="D93" s="14" t="str">
        <f>VLOOKUP(B93,Overall!B:AA,3,0)</f>
        <v>Fabrication Techniques for MEMs-based Sensors: Clinical Perspective</v>
      </c>
      <c r="E93" s="14" t="str">
        <f>VLOOKUP(B93,Overall!B:AA,4,0)</f>
        <v>Prof. Hardik Jeetendra Pandya</v>
      </c>
      <c r="F93" s="15" t="str">
        <f>VLOOKUP(B93,Overall!B:AA,5,0)</f>
        <v>IISc Bangalore</v>
      </c>
      <c r="G93" s="15" t="str">
        <f>VLOOKUP(B93,Overall!B:AA,6,0)</f>
        <v>IISc Bangalore</v>
      </c>
      <c r="H93" s="16" t="str">
        <f>VLOOKUP(B93,Overall!B:AA,7,0)</f>
        <v>12 Weeks</v>
      </c>
      <c r="I93" s="15" t="str">
        <f>VLOOKUP(B93,Overall!B:AA,8,0)</f>
        <v>Rerun</v>
      </c>
      <c r="J93" s="17">
        <f>VLOOKUP(B93,Overall!B:AA,9,0)</f>
        <v>45859</v>
      </c>
      <c r="K93" s="17">
        <f>VLOOKUP(B93,Overall!B:AA,10,0)</f>
        <v>45940</v>
      </c>
      <c r="L93" s="17">
        <f>VLOOKUP(B93,Overall!B:AA,11,0)</f>
        <v>45962</v>
      </c>
      <c r="M93" s="17">
        <f>VLOOKUP(B93,Overall!B:AA,12,0)</f>
        <v>45866</v>
      </c>
      <c r="N93" s="17">
        <f>VLOOKUP(B93,Overall!B:AA,13,0)</f>
        <v>45884</v>
      </c>
      <c r="O93" s="15" t="str">
        <f>VLOOKUP(B93,Overall!B:AA,14,0)</f>
        <v>UG</v>
      </c>
      <c r="P93" s="15" t="str">
        <f>VLOOKUP(B93,Overall!B:AA,15,0)</f>
        <v>Elective</v>
      </c>
      <c r="Q93" s="15" t="str">
        <f>VLOOKUP(B93,Overall!B:AA,16,0)</f>
        <v>Yes</v>
      </c>
      <c r="R93" s="14">
        <f>VLOOKUP(B93,Overall!B:AA,17,0)</f>
        <v>0</v>
      </c>
      <c r="S93" s="20" t="str">
        <f>VLOOKUP(B93,Overall!B:AA,18,0)</f>
        <v>https://onlinecourses.nptel.ac.in/noc25_ee144/preview</v>
      </c>
      <c r="T93" s="14" t="str">
        <f>VLOOKUP(B93,Overall!B:AA,19,0)</f>
        <v>noc25_ee144</v>
      </c>
      <c r="U93" s="18" t="str">
        <f>VLOOKUP(B93,Overall!B:AA,20,0)</f>
        <v>https://onlinecourses.nptel.ac.in/noc24_ee108/preview</v>
      </c>
      <c r="V93" s="18" t="str">
        <f>VLOOKUP(B93,Overall!B:AA,21,0)</f>
        <v>https://onlinecourses.nptel.ac.in/noc24_ee108/preview</v>
      </c>
      <c r="W93" s="14" t="str">
        <f>VLOOKUP(B93,Overall!B:AA,22,0)</f>
        <v>noc24_ee108</v>
      </c>
      <c r="X93" s="20" t="str">
        <f>VLOOKUP(B93,Overall!B:AA,23,0)</f>
        <v>https://nptel.ac.in/courses/108108113</v>
      </c>
      <c r="Y93" s="19" t="str">
        <f>VLOOKUP(B93,Overall!B:AA,24,0)</f>
        <v>https://nptel.ac.in/courses/108108113</v>
      </c>
      <c r="Z93" s="14">
        <f>VLOOKUP(B93,Overall!B:AA,25,0)</f>
        <v>108108113</v>
      </c>
      <c r="AA93" s="14"/>
    </row>
    <row r="94" spans="1:27" x14ac:dyDescent="0.25">
      <c r="A94" s="45">
        <v>93</v>
      </c>
      <c r="B94" s="14" t="s">
        <v>2174</v>
      </c>
      <c r="C94" s="14" t="str">
        <f>VLOOKUP(B94,Overall!B:AA,2,0)</f>
        <v>Electrical Engineering</v>
      </c>
      <c r="D94" s="14" t="str">
        <f>VLOOKUP(B94,Overall!B:AA,3,0)</f>
        <v>Design of Electric Motor</v>
      </c>
      <c r="E94" s="14" t="str">
        <f>VLOOKUP(B94,Overall!B:AA,4,0)</f>
        <v>Prof. Prathap Reddy</v>
      </c>
      <c r="F94" s="15" t="str">
        <f>VLOOKUP(B94,Overall!B:AA,5,0)</f>
        <v>IISc Bangalore</v>
      </c>
      <c r="G94" s="15" t="str">
        <f>VLOOKUP(B94,Overall!B:AA,6,0)</f>
        <v>IISc Bangalore</v>
      </c>
      <c r="H94" s="16" t="str">
        <f>VLOOKUP(B94,Overall!B:AA,7,0)</f>
        <v>12 Weeks</v>
      </c>
      <c r="I94" s="15" t="str">
        <f>VLOOKUP(B94,Overall!B:AA,8,0)</f>
        <v>Rerun</v>
      </c>
      <c r="J94" s="17">
        <f>VLOOKUP(B94,Overall!B:AA,9,0)</f>
        <v>45859</v>
      </c>
      <c r="K94" s="17">
        <f>VLOOKUP(B94,Overall!B:AA,10,0)</f>
        <v>45940</v>
      </c>
      <c r="L94" s="17">
        <f>VLOOKUP(B94,Overall!B:AA,11,0)</f>
        <v>45962</v>
      </c>
      <c r="M94" s="17">
        <f>VLOOKUP(B94,Overall!B:AA,12,0)</f>
        <v>45866</v>
      </c>
      <c r="N94" s="17">
        <f>VLOOKUP(B94,Overall!B:AA,13,0)</f>
        <v>45884</v>
      </c>
      <c r="O94" s="15" t="str">
        <f>VLOOKUP(B94,Overall!B:AA,14,0)</f>
        <v>UG/PG</v>
      </c>
      <c r="P94" s="15" t="str">
        <f>VLOOKUP(B94,Overall!B:AA,15,0)</f>
        <v>Elective</v>
      </c>
      <c r="Q94" s="15" t="str">
        <f>VLOOKUP(B94,Overall!B:AA,16,0)</f>
        <v>Yes</v>
      </c>
      <c r="R94" s="14" t="str">
        <f>VLOOKUP(B94,Overall!B:AA,17,0)</f>
        <v>Power Systems and Power Electronics</v>
      </c>
      <c r="S94" s="20" t="str">
        <f>VLOOKUP(B94,Overall!B:AA,18,0)</f>
        <v>https://onlinecourses.nptel.ac.in/noc25_ee145/preview</v>
      </c>
      <c r="T94" s="14" t="str">
        <f>VLOOKUP(B94,Overall!B:AA,19,0)</f>
        <v>noc25_ee145</v>
      </c>
      <c r="U94" s="18" t="str">
        <f>VLOOKUP(B94,Overall!B:AA,20,0)</f>
        <v>https://onlinecourses.nptel.ac.in/noc23_ee140/preview</v>
      </c>
      <c r="V94" s="18" t="str">
        <f>VLOOKUP(B94,Overall!B:AA,21,0)</f>
        <v>https://onlinecourses.nptel.ac.in/noc23_ee140/preview</v>
      </c>
      <c r="W94" s="14" t="str">
        <f>VLOOKUP(B94,Overall!B:AA,22,0)</f>
        <v>noc23_ee140</v>
      </c>
      <c r="X94" s="20" t="str">
        <f>VLOOKUP(B94,Overall!B:AA,23,0)</f>
        <v>https://nptel.ac.in/courses/108108191</v>
      </c>
      <c r="Y94" s="19" t="str">
        <f>VLOOKUP(B94,Overall!B:AA,24,0)</f>
        <v>https://nptel.ac.in/courses/108108191</v>
      </c>
      <c r="Z94" s="14">
        <f>VLOOKUP(B94,Overall!B:AA,25,0)</f>
        <v>108108191</v>
      </c>
      <c r="AA94" s="14"/>
    </row>
    <row r="95" spans="1:27" x14ac:dyDescent="0.25">
      <c r="A95" s="45">
        <v>94</v>
      </c>
      <c r="B95" s="14" t="s">
        <v>2190</v>
      </c>
      <c r="C95" s="14" t="str">
        <f>VLOOKUP(B95,Overall!B:AA,2,0)</f>
        <v>Electrical Engineering</v>
      </c>
      <c r="D95" s="14" t="str">
        <f>VLOOKUP(B95,Overall!B:AA,3,0)</f>
        <v>Applied Electromagnetics for Engineers</v>
      </c>
      <c r="E95" s="14" t="str">
        <f>VLOOKUP(B95,Overall!B:AA,4,0)</f>
        <v>Prof. Pradeep Kumar K</v>
      </c>
      <c r="F95" s="15" t="str">
        <f>VLOOKUP(B95,Overall!B:AA,5,0)</f>
        <v>IIT Kanpur</v>
      </c>
      <c r="G95" s="15" t="str">
        <f>VLOOKUP(B95,Overall!B:AA,6,0)</f>
        <v>IIT Kanpur</v>
      </c>
      <c r="H95" s="16" t="str">
        <f>VLOOKUP(B95,Overall!B:AA,7,0)</f>
        <v>12 Weeks</v>
      </c>
      <c r="I95" s="15" t="str">
        <f>VLOOKUP(B95,Overall!B:AA,8,0)</f>
        <v>Rerun</v>
      </c>
      <c r="J95" s="17">
        <f>VLOOKUP(B95,Overall!B:AA,9,0)</f>
        <v>45859</v>
      </c>
      <c r="K95" s="17">
        <f>VLOOKUP(B95,Overall!B:AA,10,0)</f>
        <v>45940</v>
      </c>
      <c r="L95" s="17">
        <f>VLOOKUP(B95,Overall!B:AA,11,0)</f>
        <v>45962</v>
      </c>
      <c r="M95" s="17">
        <f>VLOOKUP(B95,Overall!B:AA,12,0)</f>
        <v>45866</v>
      </c>
      <c r="N95" s="17">
        <f>VLOOKUP(B95,Overall!B:AA,13,0)</f>
        <v>45884</v>
      </c>
      <c r="O95" s="15" t="str">
        <f>VLOOKUP(B95,Overall!B:AA,14,0)</f>
        <v>UG</v>
      </c>
      <c r="P95" s="15" t="str">
        <f>VLOOKUP(B95,Overall!B:AA,15,0)</f>
        <v>Core</v>
      </c>
      <c r="Q95" s="15" t="str">
        <f>VLOOKUP(B95,Overall!B:AA,16,0)</f>
        <v>No</v>
      </c>
      <c r="R95" s="14" t="str">
        <f>VLOOKUP(B95,Overall!B:AA,17,0)</f>
        <v>Photonics</v>
      </c>
      <c r="S95" s="20" t="str">
        <f>VLOOKUP(B95,Overall!B:AA,18,0)</f>
        <v>https://onlinecourses.nptel.ac.in/noc25_ee148/preview</v>
      </c>
      <c r="T95" s="14" t="str">
        <f>VLOOKUP(B95,Overall!B:AA,19,0)</f>
        <v>noc25_ee148</v>
      </c>
      <c r="U95" s="18" t="str">
        <f>VLOOKUP(B95,Overall!B:AA,20,0)</f>
        <v>https://onlinecourses.nptel.ac.in/noc24_ee120/preview</v>
      </c>
      <c r="V95" s="18" t="str">
        <f>VLOOKUP(B95,Overall!B:AA,21,0)</f>
        <v>https://onlinecourses.nptel.ac.in/noc24_ee120/preview</v>
      </c>
      <c r="W95" s="14" t="str">
        <f>VLOOKUP(B95,Overall!B:AA,22,0)</f>
        <v>noc24_ee120</v>
      </c>
      <c r="X95" s="20" t="str">
        <f>VLOOKUP(B95,Overall!B:AA,23,0)</f>
        <v>https://nptel.ac.in/courses/108104099</v>
      </c>
      <c r="Y95" s="19" t="str">
        <f>VLOOKUP(B95,Overall!B:AA,24,0)</f>
        <v>https://nptel.ac.in/courses/108104099</v>
      </c>
      <c r="Z95" s="14">
        <f>VLOOKUP(B95,Overall!B:AA,25,0)</f>
        <v>108104099</v>
      </c>
      <c r="AA95" s="14"/>
    </row>
    <row r="96" spans="1:27" x14ac:dyDescent="0.25">
      <c r="A96" s="45">
        <v>95</v>
      </c>
      <c r="B96" s="14" t="s">
        <v>2199</v>
      </c>
      <c r="C96" s="14" t="str">
        <f>VLOOKUP(B96,Overall!B:AA,2,0)</f>
        <v>Electrical Engineering</v>
      </c>
      <c r="D96" s="14" t="str">
        <f>VLOOKUP(B96,Overall!B:AA,3,0)</f>
        <v>Advanced Distribution System Analysis and Operation</v>
      </c>
      <c r="E96" s="14" t="str">
        <f>VLOOKUP(B96,Overall!B:AA,4,0)</f>
        <v>Prof. N. P. Padhy,
Prof. Subho Paul</v>
      </c>
      <c r="F96" s="15" t="str">
        <f>VLOOKUP(B96,Overall!B:AA,5,0)</f>
        <v>IIT Roorkee</v>
      </c>
      <c r="G96" s="15" t="str">
        <f>VLOOKUP(B96,Overall!B:AA,6,0)</f>
        <v>IIT Roorkee</v>
      </c>
      <c r="H96" s="16" t="str">
        <f>VLOOKUP(B96,Overall!B:AA,7,0)</f>
        <v>12 Weeks</v>
      </c>
      <c r="I96" s="15" t="str">
        <f>VLOOKUP(B96,Overall!B:AA,8,0)</f>
        <v>New</v>
      </c>
      <c r="J96" s="17">
        <f>VLOOKUP(B96,Overall!B:AA,9,0)</f>
        <v>45859</v>
      </c>
      <c r="K96" s="17">
        <f>VLOOKUP(B96,Overall!B:AA,10,0)</f>
        <v>45940</v>
      </c>
      <c r="L96" s="17">
        <f>VLOOKUP(B96,Overall!B:AA,11,0)</f>
        <v>45962</v>
      </c>
      <c r="M96" s="17">
        <f>VLOOKUP(B96,Overall!B:AA,12,0)</f>
        <v>45866</v>
      </c>
      <c r="N96" s="17">
        <f>VLOOKUP(B96,Overall!B:AA,13,0)</f>
        <v>45884</v>
      </c>
      <c r="O96" s="15" t="str">
        <f>VLOOKUP(B96,Overall!B:AA,14,0)</f>
        <v>UG/PG</v>
      </c>
      <c r="P96" s="15" t="str">
        <f>VLOOKUP(B96,Overall!B:AA,15,0)</f>
        <v>Elective</v>
      </c>
      <c r="Q96" s="15" t="str">
        <f>VLOOKUP(B96,Overall!B:AA,16,0)</f>
        <v>Yes</v>
      </c>
      <c r="R96" s="14" t="str">
        <f>VLOOKUP(B96,Overall!B:AA,17,0)</f>
        <v>Power Systems and Power Electronics</v>
      </c>
      <c r="S96" s="20" t="str">
        <f>VLOOKUP(B96,Overall!B:AA,18,0)</f>
        <v>https://onlinecourses.nptel.ac.in/noc25_ee150/preview</v>
      </c>
      <c r="T96" s="14" t="str">
        <f>VLOOKUP(B96,Overall!B:AA,19,0)</f>
        <v>noc25_ee150</v>
      </c>
      <c r="U96" s="14">
        <f>VLOOKUP(B96,Overall!B:AA,20,0)</f>
        <v>0</v>
      </c>
      <c r="V96" s="14">
        <f>VLOOKUP(B96,Overall!B:AA,21,0)</f>
        <v>0</v>
      </c>
      <c r="W96" s="14">
        <f>VLOOKUP(B96,Overall!B:AA,22,0)</f>
        <v>0</v>
      </c>
      <c r="X96" s="20" t="str">
        <f>VLOOKUP(B96,Overall!B:AA,23,0)</f>
        <v>https://nptel.ac.in/courses/108107716</v>
      </c>
      <c r="Y96" s="19" t="str">
        <f>VLOOKUP(B96,Overall!B:AA,24,0)</f>
        <v>https://nptel.ac.in/courses/108107716</v>
      </c>
      <c r="Z96" s="14" t="str">
        <f>VLOOKUP(B96,Overall!B:AA,25,0)</f>
        <v>108107716</v>
      </c>
      <c r="AA96" s="14"/>
    </row>
    <row r="97" spans="1:27" x14ac:dyDescent="0.25">
      <c r="A97" s="45">
        <v>96</v>
      </c>
      <c r="B97" s="14" t="s">
        <v>2204</v>
      </c>
      <c r="C97" s="14" t="str">
        <f>VLOOKUP(B97,Overall!B:AA,2,0)</f>
        <v>Electrical Engineering</v>
      </c>
      <c r="D97" s="14" t="str">
        <f>VLOOKUP(B97,Overall!B:AA,3,0)</f>
        <v>Line Commutated and PWM Rectifiers</v>
      </c>
      <c r="E97" s="14" t="str">
        <f>VLOOKUP(B97,Overall!B:AA,4,0)</f>
        <v>Prof. Anandarup Das</v>
      </c>
      <c r="F97" s="15" t="str">
        <f>VLOOKUP(B97,Overall!B:AA,5,0)</f>
        <v>IIT Delhi</v>
      </c>
      <c r="G97" s="15" t="str">
        <f>VLOOKUP(B97,Overall!B:AA,6,0)</f>
        <v>IIT Delhi</v>
      </c>
      <c r="H97" s="16" t="str">
        <f>VLOOKUP(B97,Overall!B:AA,7,0)</f>
        <v>12 Weeks</v>
      </c>
      <c r="I97" s="15" t="str">
        <f>VLOOKUP(B97,Overall!B:AA,8,0)</f>
        <v>New</v>
      </c>
      <c r="J97" s="17">
        <f>VLOOKUP(B97,Overall!B:AA,9,0)</f>
        <v>45859</v>
      </c>
      <c r="K97" s="17">
        <f>VLOOKUP(B97,Overall!B:AA,10,0)</f>
        <v>45940</v>
      </c>
      <c r="L97" s="17">
        <f>VLOOKUP(B97,Overall!B:AA,11,0)</f>
        <v>45962</v>
      </c>
      <c r="M97" s="17">
        <f>VLOOKUP(B97,Overall!B:AA,12,0)</f>
        <v>45866</v>
      </c>
      <c r="N97" s="17">
        <f>VLOOKUP(B97,Overall!B:AA,13,0)</f>
        <v>45884</v>
      </c>
      <c r="O97" s="15" t="str">
        <f>VLOOKUP(B97,Overall!B:AA,14,0)</f>
        <v>UG/PG</v>
      </c>
      <c r="P97" s="15" t="str">
        <f>VLOOKUP(B97,Overall!B:AA,15,0)</f>
        <v>Elective</v>
      </c>
      <c r="Q97" s="15" t="str">
        <f>VLOOKUP(B97,Overall!B:AA,16,0)</f>
        <v>Yes</v>
      </c>
      <c r="R97" s="14" t="str">
        <f>VLOOKUP(B97,Overall!B:AA,17,0)</f>
        <v>Power Systems and Power Electronics</v>
      </c>
      <c r="S97" s="20" t="str">
        <f>VLOOKUP(B97,Overall!B:AA,18,0)</f>
        <v>https://onlinecourses.nptel.ac.in/noc25_ee151/preview</v>
      </c>
      <c r="T97" s="14" t="str">
        <f>VLOOKUP(B97,Overall!B:AA,19,0)</f>
        <v>noc25_ee151</v>
      </c>
      <c r="U97" s="14">
        <f>VLOOKUP(B97,Overall!B:AA,20,0)</f>
        <v>0</v>
      </c>
      <c r="V97" s="14">
        <f>VLOOKUP(B97,Overall!B:AA,21,0)</f>
        <v>0</v>
      </c>
      <c r="W97" s="14">
        <f>VLOOKUP(B97,Overall!B:AA,22,0)</f>
        <v>0</v>
      </c>
      <c r="X97" s="20" t="str">
        <f>VLOOKUP(B97,Overall!B:AA,23,0)</f>
        <v>https://nptel.ac.in/courses/108102717</v>
      </c>
      <c r="Y97" s="19" t="str">
        <f>VLOOKUP(B97,Overall!B:AA,24,0)</f>
        <v>https://nptel.ac.in/courses/108102717</v>
      </c>
      <c r="Z97" s="14" t="str">
        <f>VLOOKUP(B97,Overall!B:AA,25,0)</f>
        <v>108102717</v>
      </c>
      <c r="AA97" s="14"/>
    </row>
    <row r="98" spans="1:27" x14ac:dyDescent="0.25">
      <c r="A98" s="45">
        <v>97</v>
      </c>
      <c r="B98" s="14" t="s">
        <v>2209</v>
      </c>
      <c r="C98" s="14" t="str">
        <f>VLOOKUP(B98,Overall!B:AA,2,0)</f>
        <v>Electrical Engineering</v>
      </c>
      <c r="D98" s="14" t="str">
        <f>VLOOKUP(B98,Overall!B:AA,3,0)</f>
        <v>Principles of Digital Communications</v>
      </c>
      <c r="E98" s="14" t="str">
        <f>VLOOKUP(B98,Overall!B:AA,4,0)</f>
        <v>Prof. S. N. Merchant</v>
      </c>
      <c r="F98" s="15" t="str">
        <f>VLOOKUP(B98,Overall!B:AA,5,0)</f>
        <v>IIT Bombay</v>
      </c>
      <c r="G98" s="15" t="str">
        <f>VLOOKUP(B98,Overall!B:AA,6,0)</f>
        <v>IIT Bombay</v>
      </c>
      <c r="H98" s="16" t="str">
        <f>VLOOKUP(B98,Overall!B:AA,7,0)</f>
        <v>12 Weeks</v>
      </c>
      <c r="I98" s="15" t="str">
        <f>VLOOKUP(B98,Overall!B:AA,8,0)</f>
        <v>Rerun</v>
      </c>
      <c r="J98" s="17">
        <f>VLOOKUP(B98,Overall!B:AA,9,0)</f>
        <v>45859</v>
      </c>
      <c r="K98" s="17">
        <f>VLOOKUP(B98,Overall!B:AA,10,0)</f>
        <v>45940</v>
      </c>
      <c r="L98" s="17">
        <f>VLOOKUP(B98,Overall!B:AA,11,0)</f>
        <v>45962</v>
      </c>
      <c r="M98" s="17">
        <f>VLOOKUP(B98,Overall!B:AA,12,0)</f>
        <v>45866</v>
      </c>
      <c r="N98" s="17">
        <f>VLOOKUP(B98,Overall!B:AA,13,0)</f>
        <v>45884</v>
      </c>
      <c r="O98" s="15" t="str">
        <f>VLOOKUP(B98,Overall!B:AA,14,0)</f>
        <v>UG</v>
      </c>
      <c r="P98" s="15" t="str">
        <f>VLOOKUP(B98,Overall!B:AA,15,0)</f>
        <v>Core</v>
      </c>
      <c r="Q98" s="15" t="str">
        <f>VLOOKUP(B98,Overall!B:AA,16,0)</f>
        <v>No</v>
      </c>
      <c r="R98" s="14" t="str">
        <f>VLOOKUP(B98,Overall!B:AA,17,0)</f>
        <v>Communication and Signal Processing</v>
      </c>
      <c r="S98" s="20" t="str">
        <f>VLOOKUP(B98,Overall!B:AA,18,0)</f>
        <v>https://onlinecourses.nptel.ac.in/noc25_ee152/preview</v>
      </c>
      <c r="T98" s="14" t="str">
        <f>VLOOKUP(B98,Overall!B:AA,19,0)</f>
        <v>noc25_ee152</v>
      </c>
      <c r="U98" s="18" t="str">
        <f>VLOOKUP(B98,Overall!B:AA,20,0)</f>
        <v>https://onlinecourses.nptel.ac.in/noc18_ee27/preview</v>
      </c>
      <c r="V98" s="18" t="str">
        <f>VLOOKUP(B98,Overall!B:AA,21,0)</f>
        <v>https://onlinecourses.nptel.ac.in/noc18_ee27/preview</v>
      </c>
      <c r="W98" s="14" t="str">
        <f>VLOOKUP(B98,Overall!B:AA,22,0)</f>
        <v>noc18_ee27</v>
      </c>
      <c r="X98" s="20" t="str">
        <f>VLOOKUP(B98,Overall!B:AA,23,0)</f>
        <v>https://nptel.ac.in/courses/108101113</v>
      </c>
      <c r="Y98" s="19" t="str">
        <f>VLOOKUP(B98,Overall!B:AA,24,0)</f>
        <v>https://nptel.ac.in/courses/108101113</v>
      </c>
      <c r="Z98" s="14">
        <f>VLOOKUP(B98,Overall!B:AA,25,0)</f>
        <v>108101113</v>
      </c>
      <c r="AA98" s="14"/>
    </row>
    <row r="99" spans="1:27" x14ac:dyDescent="0.25">
      <c r="A99" s="45">
        <v>98</v>
      </c>
      <c r="B99" s="14" t="s">
        <v>2214</v>
      </c>
      <c r="C99" s="14" t="str">
        <f>VLOOKUP(B99,Overall!B:AA,2,0)</f>
        <v>Electrical Engineering</v>
      </c>
      <c r="D99" s="14" t="str">
        <f>VLOOKUP(B99,Overall!B:AA,3,0)</f>
        <v>Mathematical Methods and Techniques in Signal Processing</v>
      </c>
      <c r="E99" s="14" t="str">
        <f>VLOOKUP(B99,Overall!B:AA,4,0)</f>
        <v>Prof. Shayan Srinivasa Garani</v>
      </c>
      <c r="F99" s="15" t="str">
        <f>VLOOKUP(B99,Overall!B:AA,5,0)</f>
        <v>IISc Bangalore</v>
      </c>
      <c r="G99" s="15" t="str">
        <f>VLOOKUP(B99,Overall!B:AA,6,0)</f>
        <v>IISc Bangalore</v>
      </c>
      <c r="H99" s="16" t="str">
        <f>VLOOKUP(B99,Overall!B:AA,7,0)</f>
        <v>12 Weeks</v>
      </c>
      <c r="I99" s="15" t="str">
        <f>VLOOKUP(B99,Overall!B:AA,8,0)</f>
        <v>Rerun</v>
      </c>
      <c r="J99" s="17">
        <f>VLOOKUP(B99,Overall!B:AA,9,0)</f>
        <v>45859</v>
      </c>
      <c r="K99" s="17">
        <f>VLOOKUP(B99,Overall!B:AA,10,0)</f>
        <v>45940</v>
      </c>
      <c r="L99" s="17">
        <f>VLOOKUP(B99,Overall!B:AA,11,0)</f>
        <v>45962</v>
      </c>
      <c r="M99" s="17">
        <f>VLOOKUP(B99,Overall!B:AA,12,0)</f>
        <v>45866</v>
      </c>
      <c r="N99" s="17">
        <f>VLOOKUP(B99,Overall!B:AA,13,0)</f>
        <v>45884</v>
      </c>
      <c r="O99" s="15" t="str">
        <f>VLOOKUP(B99,Overall!B:AA,14,0)</f>
        <v>PG</v>
      </c>
      <c r="P99" s="15" t="str">
        <f>VLOOKUP(B99,Overall!B:AA,15,0)</f>
        <v>Elective</v>
      </c>
      <c r="Q99" s="15" t="str">
        <f>VLOOKUP(B99,Overall!B:AA,16,0)</f>
        <v>Yes</v>
      </c>
      <c r="R99" s="14">
        <f>VLOOKUP(B99,Overall!B:AA,17,0)</f>
        <v>0</v>
      </c>
      <c r="S99" s="20" t="str">
        <f>VLOOKUP(B99,Overall!B:AA,18,0)</f>
        <v>https://onlinecourses.nptel.ac.in/noc25_ee153/preview</v>
      </c>
      <c r="T99" s="14" t="str">
        <f>VLOOKUP(B99,Overall!B:AA,19,0)</f>
        <v>noc25_ee153</v>
      </c>
      <c r="U99" s="18" t="str">
        <f>VLOOKUP(B99,Overall!B:AA,20,0)</f>
        <v>https://onlinecourses.nptel.ac.in/noc21_ee04/preview</v>
      </c>
      <c r="V99" s="18" t="str">
        <f>VLOOKUP(B99,Overall!B:AA,21,0)</f>
        <v>https://onlinecourses.nptel.ac.in/noc21_ee04/preview</v>
      </c>
      <c r="W99" s="14" t="str">
        <f>VLOOKUP(B99,Overall!B:AA,22,0)</f>
        <v>noc21_ee04</v>
      </c>
      <c r="X99" s="20" t="str">
        <f>VLOOKUP(B99,Overall!B:AA,23,0)</f>
        <v>https://nptel.ac.in/courses/108108109</v>
      </c>
      <c r="Y99" s="19" t="str">
        <f>VLOOKUP(B99,Overall!B:AA,24,0)</f>
        <v>https://nptel.ac.in/courses/108108109</v>
      </c>
      <c r="Z99" s="14">
        <f>VLOOKUP(B99,Overall!B:AA,25,0)</f>
        <v>108108109</v>
      </c>
      <c r="AA99" s="14"/>
    </row>
    <row r="100" spans="1:27" x14ac:dyDescent="0.25">
      <c r="A100" s="45">
        <v>99</v>
      </c>
      <c r="B100" s="14" t="s">
        <v>2219</v>
      </c>
      <c r="C100" s="14" t="str">
        <f>VLOOKUP(B100,Overall!B:AA,2,0)</f>
        <v>Electrical Engineering</v>
      </c>
      <c r="D100" s="14" t="str">
        <f>VLOOKUP(B100,Overall!B:AA,3,0)</f>
        <v>Neural Networks for Signal Processing - I</v>
      </c>
      <c r="E100" s="14" t="str">
        <f>VLOOKUP(B100,Overall!B:AA,4,0)</f>
        <v>Prof. Shayan Srinivasa Garani</v>
      </c>
      <c r="F100" s="15" t="str">
        <f>VLOOKUP(B100,Overall!B:AA,5,0)</f>
        <v>IISc Bangalore</v>
      </c>
      <c r="G100" s="15" t="str">
        <f>VLOOKUP(B100,Overall!B:AA,6,0)</f>
        <v>IISc Bangalore</v>
      </c>
      <c r="H100" s="16" t="str">
        <f>VLOOKUP(B100,Overall!B:AA,7,0)</f>
        <v>12 Weeks</v>
      </c>
      <c r="I100" s="15" t="str">
        <f>VLOOKUP(B100,Overall!B:AA,8,0)</f>
        <v>Rerun</v>
      </c>
      <c r="J100" s="17">
        <f>VLOOKUP(B100,Overall!B:AA,9,0)</f>
        <v>45859</v>
      </c>
      <c r="K100" s="17">
        <f>VLOOKUP(B100,Overall!B:AA,10,0)</f>
        <v>45940</v>
      </c>
      <c r="L100" s="17">
        <f>VLOOKUP(B100,Overall!B:AA,11,0)</f>
        <v>45962</v>
      </c>
      <c r="M100" s="17">
        <f>VLOOKUP(B100,Overall!B:AA,12,0)</f>
        <v>45866</v>
      </c>
      <c r="N100" s="17">
        <f>VLOOKUP(B100,Overall!B:AA,13,0)</f>
        <v>45884</v>
      </c>
      <c r="O100" s="15" t="str">
        <f>VLOOKUP(B100,Overall!B:AA,14,0)</f>
        <v>PG</v>
      </c>
      <c r="P100" s="15" t="str">
        <f>VLOOKUP(B100,Overall!B:AA,15,0)</f>
        <v>Elective</v>
      </c>
      <c r="Q100" s="15" t="str">
        <f>VLOOKUP(B100,Overall!B:AA,16,0)</f>
        <v>Yes</v>
      </c>
      <c r="R100" s="14">
        <f>VLOOKUP(B100,Overall!B:AA,17,0)</f>
        <v>0</v>
      </c>
      <c r="S100" s="20" t="str">
        <f>VLOOKUP(B100,Overall!B:AA,18,0)</f>
        <v>https://onlinecourses.nptel.ac.in/noc25_ee154/preview</v>
      </c>
      <c r="T100" s="14" t="str">
        <f>VLOOKUP(B100,Overall!B:AA,19,0)</f>
        <v>noc25_ee154</v>
      </c>
      <c r="U100" s="18" t="str">
        <f>VLOOKUP(B100,Overall!B:AA,20,0)</f>
        <v>https://onlinecourses.nptel.ac.in/noc19_ee53/preview</v>
      </c>
      <c r="V100" s="18" t="str">
        <f>VLOOKUP(B100,Overall!B:AA,21,0)</f>
        <v>https://onlinecourses.nptel.ac.in/noc19_ee53/preview</v>
      </c>
      <c r="W100" s="14" t="str">
        <f>VLOOKUP(B100,Overall!B:AA,22,0)</f>
        <v>noc19_ee53</v>
      </c>
      <c r="X100" s="20" t="str">
        <f>VLOOKUP(B100,Overall!B:AA,23,0)</f>
        <v>https://nptel.ac.in/courses/108108148</v>
      </c>
      <c r="Y100" s="19" t="str">
        <f>VLOOKUP(B100,Overall!B:AA,24,0)</f>
        <v>https://nptel.ac.in/courses/108108148</v>
      </c>
      <c r="Z100" s="14">
        <f>VLOOKUP(B100,Overall!B:AA,25,0)</f>
        <v>108108148</v>
      </c>
      <c r="AA100" s="14"/>
    </row>
    <row r="101" spans="1:27" x14ac:dyDescent="0.25">
      <c r="A101" s="45">
        <v>100</v>
      </c>
      <c r="B101" s="14" t="s">
        <v>2223</v>
      </c>
      <c r="C101" s="14" t="str">
        <f>VLOOKUP(B101,Overall!B:AA,2,0)</f>
        <v>Electrical Engineering</v>
      </c>
      <c r="D101" s="14" t="str">
        <f>VLOOKUP(B101,Overall!B:AA,3,0)</f>
        <v>Convex Optimization in Control</v>
      </c>
      <c r="E101" s="14" t="str">
        <f>VLOOKUP(B101,Overall!B:AA,4,0)</f>
        <v>Prof. Ashish Ranjan Hota</v>
      </c>
      <c r="F101" s="15" t="str">
        <f>VLOOKUP(B101,Overall!B:AA,5,0)</f>
        <v>IIT Kharagpur</v>
      </c>
      <c r="G101" s="15" t="str">
        <f>VLOOKUP(B101,Overall!B:AA,6,0)</f>
        <v>IIT Kharagpur</v>
      </c>
      <c r="H101" s="16" t="str">
        <f>VLOOKUP(B101,Overall!B:AA,7,0)</f>
        <v>12 Weeks</v>
      </c>
      <c r="I101" s="15" t="str">
        <f>VLOOKUP(B101,Overall!B:AA,8,0)</f>
        <v>New</v>
      </c>
      <c r="J101" s="17">
        <f>VLOOKUP(B101,Overall!B:AA,9,0)</f>
        <v>45859</v>
      </c>
      <c r="K101" s="17">
        <f>VLOOKUP(B101,Overall!B:AA,10,0)</f>
        <v>45940</v>
      </c>
      <c r="L101" s="17">
        <f>VLOOKUP(B101,Overall!B:AA,11,0)</f>
        <v>45962</v>
      </c>
      <c r="M101" s="17">
        <f>VLOOKUP(B101,Overall!B:AA,12,0)</f>
        <v>45866</v>
      </c>
      <c r="N101" s="17">
        <f>VLOOKUP(B101,Overall!B:AA,13,0)</f>
        <v>45884</v>
      </c>
      <c r="O101" s="15" t="str">
        <f>VLOOKUP(B101,Overall!B:AA,14,0)</f>
        <v>PG</v>
      </c>
      <c r="P101" s="15" t="str">
        <f>VLOOKUP(B101,Overall!B:AA,15,0)</f>
        <v>Core</v>
      </c>
      <c r="Q101" s="15" t="str">
        <f>VLOOKUP(B101,Overall!B:AA,16,0)</f>
        <v>Yes</v>
      </c>
      <c r="R101" s="14" t="str">
        <f>VLOOKUP(B101,Overall!B:AA,17,0)</f>
        <v>Control and Instrumentation</v>
      </c>
      <c r="S101" s="20" t="str">
        <f>VLOOKUP(B101,Overall!B:AA,18,0)</f>
        <v>https://onlinecourses.nptel.ac.in/noc25_ee155/preview</v>
      </c>
      <c r="T101" s="14" t="str">
        <f>VLOOKUP(B101,Overall!B:AA,19,0)</f>
        <v>noc25_ee155</v>
      </c>
      <c r="U101" s="14">
        <f>VLOOKUP(B101,Overall!B:AA,20,0)</f>
        <v>0</v>
      </c>
      <c r="V101" s="14">
        <f>VLOOKUP(B101,Overall!B:AA,21,0)</f>
        <v>0</v>
      </c>
      <c r="W101" s="14">
        <f>VLOOKUP(B101,Overall!B:AA,22,0)</f>
        <v>0</v>
      </c>
      <c r="X101" s="20" t="str">
        <f>VLOOKUP(B101,Overall!B:AA,23,0)</f>
        <v>https://nptel.ac.in/courses/108105718</v>
      </c>
      <c r="Y101" s="19" t="str">
        <f>VLOOKUP(B101,Overall!B:AA,24,0)</f>
        <v>https://nptel.ac.in/courses/108105718</v>
      </c>
      <c r="Z101" s="14" t="str">
        <f>VLOOKUP(B101,Overall!B:AA,25,0)</f>
        <v>108105718</v>
      </c>
      <c r="AA101" s="14"/>
    </row>
    <row r="102" spans="1:27" x14ac:dyDescent="0.25">
      <c r="A102" s="45">
        <v>101</v>
      </c>
      <c r="B102" s="14" t="s">
        <v>2228</v>
      </c>
      <c r="C102" s="14" t="str">
        <f>VLOOKUP(B102,Overall!B:AA,2,0)</f>
        <v>Electrical Engineering</v>
      </c>
      <c r="D102" s="14" t="str">
        <f>VLOOKUP(B102,Overall!B:AA,3,0)</f>
        <v>Introduction to Multi-Agent Systems</v>
      </c>
      <c r="E102" s="14" t="str">
        <f>VLOOKUP(B102,Overall!B:AA,4,0)</f>
        <v>Prof. Twinkle Tripathy</v>
      </c>
      <c r="F102" s="15" t="str">
        <f>VLOOKUP(B102,Overall!B:AA,5,0)</f>
        <v>IIT Kanpur</v>
      </c>
      <c r="G102" s="15" t="str">
        <f>VLOOKUP(B102,Overall!B:AA,6,0)</f>
        <v>IIT Kanpur</v>
      </c>
      <c r="H102" s="16" t="str">
        <f>VLOOKUP(B102,Overall!B:AA,7,0)</f>
        <v>12 Weeks</v>
      </c>
      <c r="I102" s="15" t="str">
        <f>VLOOKUP(B102,Overall!B:AA,8,0)</f>
        <v>New</v>
      </c>
      <c r="J102" s="17">
        <f>VLOOKUP(B102,Overall!B:AA,9,0)</f>
        <v>45859</v>
      </c>
      <c r="K102" s="17">
        <f>VLOOKUP(B102,Overall!B:AA,10,0)</f>
        <v>45940</v>
      </c>
      <c r="L102" s="17">
        <f>VLOOKUP(B102,Overall!B:AA,11,0)</f>
        <v>45962</v>
      </c>
      <c r="M102" s="17">
        <f>VLOOKUP(B102,Overall!B:AA,12,0)</f>
        <v>45866</v>
      </c>
      <c r="N102" s="17">
        <f>VLOOKUP(B102,Overall!B:AA,13,0)</f>
        <v>45884</v>
      </c>
      <c r="O102" s="15" t="str">
        <f>VLOOKUP(B102,Overall!B:AA,14,0)</f>
        <v>PG</v>
      </c>
      <c r="P102" s="15" t="str">
        <f>VLOOKUP(B102,Overall!B:AA,15,0)</f>
        <v>Elective</v>
      </c>
      <c r="Q102" s="15" t="str">
        <f>VLOOKUP(B102,Overall!B:AA,16,0)</f>
        <v>Yes</v>
      </c>
      <c r="R102" s="14" t="str">
        <f>VLOOKUP(B102,Overall!B:AA,17,0)</f>
        <v>Control and Instrumentation</v>
      </c>
      <c r="S102" s="20" t="str">
        <f>VLOOKUP(B102,Overall!B:AA,18,0)</f>
        <v>https://onlinecourses.nptel.ac.in/noc25_ee156/preview</v>
      </c>
      <c r="T102" s="14" t="str">
        <f>VLOOKUP(B102,Overall!B:AA,19,0)</f>
        <v>noc25_ee156</v>
      </c>
      <c r="U102" s="14">
        <f>VLOOKUP(B102,Overall!B:AA,20,0)</f>
        <v>0</v>
      </c>
      <c r="V102" s="14">
        <f>VLOOKUP(B102,Overall!B:AA,21,0)</f>
        <v>0</v>
      </c>
      <c r="W102" s="14">
        <f>VLOOKUP(B102,Overall!B:AA,22,0)</f>
        <v>0</v>
      </c>
      <c r="X102" s="20" t="str">
        <f>VLOOKUP(B102,Overall!B:AA,23,0)</f>
        <v>https://nptel.ac.in/courses/108104719</v>
      </c>
      <c r="Y102" s="19" t="str">
        <f>VLOOKUP(B102,Overall!B:AA,24,0)</f>
        <v>https://nptel.ac.in/courses/108104719</v>
      </c>
      <c r="Z102" s="14" t="str">
        <f>VLOOKUP(B102,Overall!B:AA,25,0)</f>
        <v>108104719</v>
      </c>
      <c r="AA102" s="14"/>
    </row>
    <row r="103" spans="1:27" x14ac:dyDescent="0.25">
      <c r="A103" s="45">
        <v>102</v>
      </c>
      <c r="B103" s="14" t="s">
        <v>2242</v>
      </c>
      <c r="C103" s="14" t="str">
        <f>VLOOKUP(B103,Overall!B:AA,2,0)</f>
        <v>Electrical Engineering</v>
      </c>
      <c r="D103" s="14" t="str">
        <f>VLOOKUP(B103,Overall!B:AA,3,0)</f>
        <v>Power Network Analysis</v>
      </c>
      <c r="E103" s="14" t="str">
        <f>VLOOKUP(B103,Overall!B:AA,4,0)</f>
        <v>Prof. Abheejeet Mohapatra</v>
      </c>
      <c r="F103" s="15" t="str">
        <f>VLOOKUP(B103,Overall!B:AA,5,0)</f>
        <v>IIT Kanpur</v>
      </c>
      <c r="G103" s="15" t="str">
        <f>VLOOKUP(B103,Overall!B:AA,6,0)</f>
        <v>IIT Kanpur</v>
      </c>
      <c r="H103" s="16" t="str">
        <f>VLOOKUP(B103,Overall!B:AA,7,0)</f>
        <v>12 Weeks</v>
      </c>
      <c r="I103" s="15" t="str">
        <f>VLOOKUP(B103,Overall!B:AA,8,0)</f>
        <v>New</v>
      </c>
      <c r="J103" s="17">
        <f>VLOOKUP(B103,Overall!B:AA,9,0)</f>
        <v>45859</v>
      </c>
      <c r="K103" s="17">
        <f>VLOOKUP(B103,Overall!B:AA,10,0)</f>
        <v>45940</v>
      </c>
      <c r="L103" s="17">
        <f>VLOOKUP(B103,Overall!B:AA,11,0)</f>
        <v>45962</v>
      </c>
      <c r="M103" s="17">
        <f>VLOOKUP(B103,Overall!B:AA,12,0)</f>
        <v>45866</v>
      </c>
      <c r="N103" s="17">
        <f>VLOOKUP(B103,Overall!B:AA,13,0)</f>
        <v>45884</v>
      </c>
      <c r="O103" s="15" t="str">
        <f>VLOOKUP(B103,Overall!B:AA,14,0)</f>
        <v>UG</v>
      </c>
      <c r="P103" s="15" t="str">
        <f>VLOOKUP(B103,Overall!B:AA,15,0)</f>
        <v>Core</v>
      </c>
      <c r="Q103" s="15" t="str">
        <f>VLOOKUP(B103,Overall!B:AA,16,0)</f>
        <v>No</v>
      </c>
      <c r="R103" s="14" t="str">
        <f>VLOOKUP(B103,Overall!B:AA,17,0)</f>
        <v>Power Systems and Power Electronics</v>
      </c>
      <c r="S103" s="20" t="str">
        <f>VLOOKUP(B103,Overall!B:AA,18,0)</f>
        <v>https://onlinecourses.nptel.ac.in/noc25_ee159/preview</v>
      </c>
      <c r="T103" s="14" t="str">
        <f>VLOOKUP(B103,Overall!B:AA,19,0)</f>
        <v>noc25_ee159</v>
      </c>
      <c r="U103" s="14">
        <f>VLOOKUP(B103,Overall!B:AA,20,0)</f>
        <v>0</v>
      </c>
      <c r="V103" s="14">
        <f>VLOOKUP(B103,Overall!B:AA,21,0)</f>
        <v>0</v>
      </c>
      <c r="W103" s="14">
        <f>VLOOKUP(B103,Overall!B:AA,22,0)</f>
        <v>0</v>
      </c>
      <c r="X103" s="20" t="str">
        <f>VLOOKUP(B103,Overall!B:AA,23,0)</f>
        <v>https://nptel.ac.in/courses/108104720</v>
      </c>
      <c r="Y103" s="19" t="str">
        <f>VLOOKUP(B103,Overall!B:AA,24,0)</f>
        <v>https://nptel.ac.in/courses/108104720</v>
      </c>
      <c r="Z103" s="14" t="str">
        <f>VLOOKUP(B103,Overall!B:AA,25,0)</f>
        <v>108104720</v>
      </c>
      <c r="AA103" s="14"/>
    </row>
    <row r="104" spans="1:27" x14ac:dyDescent="0.25">
      <c r="A104" s="45">
        <v>103</v>
      </c>
      <c r="B104" s="14" t="s">
        <v>2273</v>
      </c>
      <c r="C104" s="14" t="str">
        <f>VLOOKUP(B104,Overall!B:AA,2,0)</f>
        <v>Electrical Engineering/Aerospace Engineering</v>
      </c>
      <c r="D104" s="14" t="str">
        <f>VLOOKUP(B104,Overall!B:AA,3,0)</f>
        <v>Sliding Mode Control and Applications</v>
      </c>
      <c r="E104" s="14" t="str">
        <f>VLOOKUP(B104,Overall!B:AA,4,0)</f>
        <v>Prof. Shyam Kamal</v>
      </c>
      <c r="F104" s="15" t="str">
        <f>VLOOKUP(B104,Overall!B:AA,5,0)</f>
        <v>IIT (BHU) Varanasi</v>
      </c>
      <c r="G104" s="15" t="str">
        <f>VLOOKUP(B104,Overall!B:AA,6,0)</f>
        <v>IIT Madras</v>
      </c>
      <c r="H104" s="16" t="str">
        <f>VLOOKUP(B104,Overall!B:AA,7,0)</f>
        <v>12 Weeks</v>
      </c>
      <c r="I104" s="15" t="str">
        <f>VLOOKUP(B104,Overall!B:AA,8,0)</f>
        <v>New</v>
      </c>
      <c r="J104" s="17">
        <f>VLOOKUP(B104,Overall!B:AA,9,0)</f>
        <v>45859</v>
      </c>
      <c r="K104" s="17">
        <f>VLOOKUP(B104,Overall!B:AA,10,0)</f>
        <v>45940</v>
      </c>
      <c r="L104" s="17">
        <f>VLOOKUP(B104,Overall!B:AA,11,0)</f>
        <v>45962</v>
      </c>
      <c r="M104" s="17">
        <f>VLOOKUP(B104,Overall!B:AA,12,0)</f>
        <v>45866</v>
      </c>
      <c r="N104" s="17">
        <f>VLOOKUP(B104,Overall!B:AA,13,0)</f>
        <v>45884</v>
      </c>
      <c r="O104" s="15" t="str">
        <f>VLOOKUP(B104,Overall!B:AA,14,0)</f>
        <v>UG/PG</v>
      </c>
      <c r="P104" s="15" t="str">
        <f>VLOOKUP(B104,Overall!B:AA,15,0)</f>
        <v>Elective</v>
      </c>
      <c r="Q104" s="15" t="str">
        <f>VLOOKUP(B104,Overall!B:AA,16,0)</f>
        <v>Yes</v>
      </c>
      <c r="R104" s="14" t="str">
        <f>VLOOKUP(B104,Overall!B:AA,17,0)</f>
        <v>Flight Mechanics
Control and Instrumentation</v>
      </c>
      <c r="S104" s="20" t="str">
        <f>VLOOKUP(B104,Overall!B:AA,18,0)</f>
        <v>https://onlinecourses.nptel.ac.in/noc25_ee165/preview</v>
      </c>
      <c r="T104" s="14" t="str">
        <f>VLOOKUP(B104,Overall!B:AA,19,0)</f>
        <v>noc25_ee165</v>
      </c>
      <c r="U104" s="14">
        <f>VLOOKUP(B104,Overall!B:AA,20,0)</f>
        <v>0</v>
      </c>
      <c r="V104" s="14">
        <f>VLOOKUP(B104,Overall!B:AA,21,0)</f>
        <v>0</v>
      </c>
      <c r="W104" s="14">
        <f>VLOOKUP(B104,Overall!B:AA,22,0)</f>
        <v>0</v>
      </c>
      <c r="X104" s="20" t="str">
        <f>VLOOKUP(B104,Overall!B:AA,23,0)</f>
        <v>https://nptel.ac.in/courses/108106722</v>
      </c>
      <c r="Y104" s="19" t="str">
        <f>VLOOKUP(B104,Overall!B:AA,24,0)</f>
        <v>https://nptel.ac.in/courses/108106722</v>
      </c>
      <c r="Z104" s="14" t="str">
        <f>VLOOKUP(B104,Overall!B:AA,25,0)</f>
        <v>108106722</v>
      </c>
      <c r="AA104" s="14"/>
    </row>
    <row r="105" spans="1:27" x14ac:dyDescent="0.25">
      <c r="A105" s="45">
        <v>104</v>
      </c>
      <c r="B105" s="14" t="s">
        <v>2301</v>
      </c>
      <c r="C105" s="14" t="str">
        <f>VLOOKUP(B105,Overall!B:AA,2,0)</f>
        <v>Electronics &amp; Communication Engineering
Multidisciplinary
Biological Sciences &amp; Bioengineering</v>
      </c>
      <c r="D105" s="14" t="str">
        <f>VLOOKUP(B105,Overall!B:AA,3,0)</f>
        <v>Biomedical Ultrasound: Fundamentals of Imaging and Micromachined Transducers</v>
      </c>
      <c r="E105" s="14" t="str">
        <f>VLOOKUP(B105,Overall!B:AA,4,0)</f>
        <v>Prof. Himanshu Shekhar, Prof. Karla P. Mercado-Shekhar, Prof. Hardik J. Pandya</v>
      </c>
      <c r="F105" s="15" t="str">
        <f>VLOOKUP(B105,Overall!B:AA,5,0)</f>
        <v>IIT Gandhinagar</v>
      </c>
      <c r="G105" s="15" t="str">
        <f>VLOOKUP(B105,Overall!B:AA,6,0)</f>
        <v>IISc Bangalore</v>
      </c>
      <c r="H105" s="16" t="str">
        <f>VLOOKUP(B105,Overall!B:AA,7,0)</f>
        <v>12 Weeks</v>
      </c>
      <c r="I105" s="15" t="str">
        <f>VLOOKUP(B105,Overall!B:AA,8,0)</f>
        <v>Rerun</v>
      </c>
      <c r="J105" s="17">
        <f>VLOOKUP(B105,Overall!B:AA,9,0)</f>
        <v>45859</v>
      </c>
      <c r="K105" s="17">
        <f>VLOOKUP(B105,Overall!B:AA,10,0)</f>
        <v>45940</v>
      </c>
      <c r="L105" s="17">
        <f>VLOOKUP(B105,Overall!B:AA,11,0)</f>
        <v>45962</v>
      </c>
      <c r="M105" s="17">
        <f>VLOOKUP(B105,Overall!B:AA,12,0)</f>
        <v>45866</v>
      </c>
      <c r="N105" s="17">
        <f>VLOOKUP(B105,Overall!B:AA,13,0)</f>
        <v>45884</v>
      </c>
      <c r="O105" s="15" t="str">
        <f>VLOOKUP(B105,Overall!B:AA,14,0)</f>
        <v>UG/PG</v>
      </c>
      <c r="P105" s="15" t="str">
        <f>VLOOKUP(B105,Overall!B:AA,15,0)</f>
        <v>Elective</v>
      </c>
      <c r="Q105" s="15" t="str">
        <f>VLOOKUP(B105,Overall!B:AA,16,0)</f>
        <v>Yes</v>
      </c>
      <c r="R105" s="14" t="str">
        <f>VLOOKUP(B105,Overall!B:AA,17,0)</f>
        <v>Bioengineering
Control and Instrumentation</v>
      </c>
      <c r="S105" s="20" t="str">
        <f>VLOOKUP(B105,Overall!B:AA,18,0)</f>
        <v>https://onlinecourses.nptel.ac.in/noc25_ge45/preview</v>
      </c>
      <c r="T105" s="14" t="str">
        <f>VLOOKUP(B105,Overall!B:AA,19,0)</f>
        <v>noc25_ge45</v>
      </c>
      <c r="U105" s="18" t="str">
        <f>VLOOKUP(B105,Overall!B:AA,20,0)</f>
        <v>https://onlinecourses.nptel.ac.in/noc24_ge45/preview</v>
      </c>
      <c r="V105" s="18" t="str">
        <f>VLOOKUP(B105,Overall!B:AA,21,0)</f>
        <v>https://onlinecourses.nptel.ac.in/noc24_ge45/preview</v>
      </c>
      <c r="W105" s="14" t="str">
        <f>VLOOKUP(B105,Overall!B:AA,22,0)</f>
        <v>noc24_ge45</v>
      </c>
      <c r="X105" s="20" t="str">
        <f>VLOOKUP(B105,Overall!B:AA,23,0)</f>
        <v>https://nptel.ac.in/courses/121108458</v>
      </c>
      <c r="Y105" s="19" t="str">
        <f>VLOOKUP(B105,Overall!B:AA,24,0)</f>
        <v>https://nptel.ac.in/courses/121108458</v>
      </c>
      <c r="Z105" s="14">
        <f>VLOOKUP(B105,Overall!B:AA,25,0)</f>
        <v>121108458</v>
      </c>
      <c r="AA105" s="14"/>
    </row>
    <row r="106" spans="1:27" x14ac:dyDescent="0.25">
      <c r="A106" s="45">
        <v>105</v>
      </c>
      <c r="B106" s="14" t="s">
        <v>2359</v>
      </c>
      <c r="C106" s="14" t="str">
        <f>VLOOKUP(B106,Overall!B:AA,2,0)</f>
        <v>Electronics and Electrical Engineering</v>
      </c>
      <c r="D106" s="14" t="str">
        <f>VLOOKUP(B106,Overall!B:AA,3,0)</f>
        <v>Simulation of Communication Systems using Matlab</v>
      </c>
      <c r="E106" s="14" t="str">
        <f>VLOOKUP(B106,Overall!B:AA,4,0)</f>
        <v>Prof. Ribhu</v>
      </c>
      <c r="F106" s="15" t="str">
        <f>VLOOKUP(B106,Overall!B:AA,5,0)</f>
        <v>IIT Guwahati</v>
      </c>
      <c r="G106" s="15" t="str">
        <f>VLOOKUP(B106,Overall!B:AA,6,0)</f>
        <v>IIT Guwahati</v>
      </c>
      <c r="H106" s="16" t="str">
        <f>VLOOKUP(B106,Overall!B:AA,7,0)</f>
        <v>12 Weeks</v>
      </c>
      <c r="I106" s="15" t="str">
        <f>VLOOKUP(B106,Overall!B:AA,8,0)</f>
        <v>Rerun</v>
      </c>
      <c r="J106" s="17">
        <f>VLOOKUP(B106,Overall!B:AA,9,0)</f>
        <v>45859</v>
      </c>
      <c r="K106" s="17">
        <f>VLOOKUP(B106,Overall!B:AA,10,0)</f>
        <v>45940</v>
      </c>
      <c r="L106" s="17">
        <f>VLOOKUP(B106,Overall!B:AA,11,0)</f>
        <v>45962</v>
      </c>
      <c r="M106" s="17">
        <f>VLOOKUP(B106,Overall!B:AA,12,0)</f>
        <v>45866</v>
      </c>
      <c r="N106" s="17">
        <f>VLOOKUP(B106,Overall!B:AA,13,0)</f>
        <v>45884</v>
      </c>
      <c r="O106" s="15" t="str">
        <f>VLOOKUP(B106,Overall!B:AA,14,0)</f>
        <v>UG</v>
      </c>
      <c r="P106" s="15" t="str">
        <f>VLOOKUP(B106,Overall!B:AA,15,0)</f>
        <v>Elective</v>
      </c>
      <c r="Q106" s="15" t="str">
        <f>VLOOKUP(B106,Overall!B:AA,16,0)</f>
        <v>Yes</v>
      </c>
      <c r="R106" s="14" t="str">
        <f>VLOOKUP(B106,Overall!B:AA,17,0)</f>
        <v>Communication and Signal Processing</v>
      </c>
      <c r="S106" s="20" t="str">
        <f>VLOOKUP(B106,Overall!B:AA,18,0)</f>
        <v>https://onlinecourses.nptel.ac.in/noc25_ee179/preview</v>
      </c>
      <c r="T106" s="14" t="str">
        <f>VLOOKUP(B106,Overall!B:AA,19,0)</f>
        <v>noc25_ee179</v>
      </c>
      <c r="U106" s="18" t="str">
        <f>VLOOKUP(B106,Overall!B:AA,20,0)</f>
        <v>https://onlinecourses.nptel.ac.in/noc24_ee132/preview</v>
      </c>
      <c r="V106" s="18" t="str">
        <f>VLOOKUP(B106,Overall!B:AA,21,0)</f>
        <v>https://onlinecourses.nptel.ac.in/noc24_ee132/preview</v>
      </c>
      <c r="W106" s="14" t="str">
        <f>VLOOKUP(B106,Overall!B:AA,22,0)</f>
        <v>noc24_ee132</v>
      </c>
      <c r="X106" s="20" t="str">
        <f>VLOOKUP(B106,Overall!B:AA,23,0)</f>
        <v>https://nptel.ac.in/courses/108103191</v>
      </c>
      <c r="Y106" s="19" t="str">
        <f>VLOOKUP(B106,Overall!B:AA,24,0)</f>
        <v>https://nptel.ac.in/courses/108103191</v>
      </c>
      <c r="Z106" s="14">
        <f>VLOOKUP(B106,Overall!B:AA,25,0)</f>
        <v>108103191</v>
      </c>
      <c r="AA106" s="14"/>
    </row>
    <row r="107" spans="1:27" x14ac:dyDescent="0.25">
      <c r="A107" s="45">
        <v>106</v>
      </c>
      <c r="B107" s="14" t="s">
        <v>2375</v>
      </c>
      <c r="C107" s="14" t="str">
        <f>VLOOKUP(B107,Overall!B:AA,2,0)</f>
        <v>Electronics and Electrical Engineering</v>
      </c>
      <c r="D107" s="14" t="str">
        <f>VLOOKUP(B107,Overall!B:AA,3,0)</f>
        <v>Photonic Crystals: Fundamentals &amp; Applications</v>
      </c>
      <c r="E107" s="14" t="str">
        <f>VLOOKUP(B107,Overall!B:AA,4,0)</f>
        <v>Prof. Debabrata Sikdar</v>
      </c>
      <c r="F107" s="15" t="str">
        <f>VLOOKUP(B107,Overall!B:AA,5,0)</f>
        <v>IIT Guwahati</v>
      </c>
      <c r="G107" s="15" t="str">
        <f>VLOOKUP(B107,Overall!B:AA,6,0)</f>
        <v>IIT Guwahati</v>
      </c>
      <c r="H107" s="16" t="str">
        <f>VLOOKUP(B107,Overall!B:AA,7,0)</f>
        <v>12 Weeks</v>
      </c>
      <c r="I107" s="15" t="str">
        <f>VLOOKUP(B107,Overall!B:AA,8,0)</f>
        <v>Rerun</v>
      </c>
      <c r="J107" s="17">
        <f>VLOOKUP(B107,Overall!B:AA,9,0)</f>
        <v>45859</v>
      </c>
      <c r="K107" s="17">
        <f>VLOOKUP(B107,Overall!B:AA,10,0)</f>
        <v>45940</v>
      </c>
      <c r="L107" s="17">
        <f>VLOOKUP(B107,Overall!B:AA,11,0)</f>
        <v>45962</v>
      </c>
      <c r="M107" s="17">
        <f>VLOOKUP(B107,Overall!B:AA,12,0)</f>
        <v>45866</v>
      </c>
      <c r="N107" s="17">
        <f>VLOOKUP(B107,Overall!B:AA,13,0)</f>
        <v>45884</v>
      </c>
      <c r="O107" s="15" t="str">
        <f>VLOOKUP(B107,Overall!B:AA,14,0)</f>
        <v>UG/PG</v>
      </c>
      <c r="P107" s="15" t="str">
        <f>VLOOKUP(B107,Overall!B:AA,15,0)</f>
        <v>Elective</v>
      </c>
      <c r="Q107" s="15" t="str">
        <f>VLOOKUP(B107,Overall!B:AA,16,0)</f>
        <v>Yes</v>
      </c>
      <c r="R107" s="14" t="str">
        <f>VLOOKUP(B107,Overall!B:AA,17,0)</f>
        <v>Photonics</v>
      </c>
      <c r="S107" s="20" t="str">
        <f>VLOOKUP(B107,Overall!B:AA,18,0)</f>
        <v>https://onlinecourses.nptel.ac.in/noc25_ee182/preview</v>
      </c>
      <c r="T107" s="14" t="str">
        <f>VLOOKUP(B107,Overall!B:AA,19,0)</f>
        <v>noc25_ee182</v>
      </c>
      <c r="U107" s="18" t="str">
        <f>VLOOKUP(B107,Overall!B:AA,20,0)</f>
        <v>https://onlinecourses.nptel.ac.in/noc24_ee129/preview</v>
      </c>
      <c r="V107" s="18" t="str">
        <f>VLOOKUP(B107,Overall!B:AA,21,0)</f>
        <v>https://onlinecourses.nptel.ac.in/noc24_ee129/preview</v>
      </c>
      <c r="W107" s="14" t="str">
        <f>VLOOKUP(B107,Overall!B:AA,22,0)</f>
        <v>noc24_ee129</v>
      </c>
      <c r="X107" s="20" t="str">
        <f>VLOOKUP(B107,Overall!B:AA,23,0)</f>
        <v>https://nptel.ac.in/courses/108103487</v>
      </c>
      <c r="Y107" s="19" t="str">
        <f>VLOOKUP(B107,Overall!B:AA,24,0)</f>
        <v>https://nptel.ac.in/courses/108103487</v>
      </c>
      <c r="Z107" s="14">
        <f>VLOOKUP(B107,Overall!B:AA,25,0)</f>
        <v>108103487</v>
      </c>
      <c r="AA107" s="14"/>
    </row>
    <row r="108" spans="1:27" x14ac:dyDescent="0.25">
      <c r="A108" s="45">
        <v>107</v>
      </c>
      <c r="B108" s="14" t="s">
        <v>2379</v>
      </c>
      <c r="C108" s="14" t="str">
        <f>VLOOKUP(B108,Overall!B:AA,2,0)</f>
        <v>Electronics and Electrical Engineering</v>
      </c>
      <c r="D108" s="14" t="str">
        <f>VLOOKUP(B108,Overall!B:AA,3,0)</f>
        <v>Power Electronics Applications in Power Systems</v>
      </c>
      <c r="E108" s="14" t="str">
        <f>VLOOKUP(B108,Overall!B:AA,4,0)</f>
        <v>Prof. Sanjib Ganguly</v>
      </c>
      <c r="F108" s="15" t="str">
        <f>VLOOKUP(B108,Overall!B:AA,5,0)</f>
        <v>IIT Guwahati</v>
      </c>
      <c r="G108" s="15" t="str">
        <f>VLOOKUP(B108,Overall!B:AA,6,0)</f>
        <v>IIT Guwahati</v>
      </c>
      <c r="H108" s="16" t="str">
        <f>VLOOKUP(B108,Overall!B:AA,7,0)</f>
        <v>12 Weeks</v>
      </c>
      <c r="I108" s="15" t="str">
        <f>VLOOKUP(B108,Overall!B:AA,8,0)</f>
        <v>Rerun</v>
      </c>
      <c r="J108" s="17">
        <f>VLOOKUP(B108,Overall!B:AA,9,0)</f>
        <v>45859</v>
      </c>
      <c r="K108" s="17">
        <f>VLOOKUP(B108,Overall!B:AA,10,0)</f>
        <v>45940</v>
      </c>
      <c r="L108" s="17">
        <f>VLOOKUP(B108,Overall!B:AA,11,0)</f>
        <v>45962</v>
      </c>
      <c r="M108" s="17">
        <f>VLOOKUP(B108,Overall!B:AA,12,0)</f>
        <v>45866</v>
      </c>
      <c r="N108" s="17">
        <f>VLOOKUP(B108,Overall!B:AA,13,0)</f>
        <v>45884</v>
      </c>
      <c r="O108" s="15" t="str">
        <f>VLOOKUP(B108,Overall!B:AA,14,0)</f>
        <v>UG/PG</v>
      </c>
      <c r="P108" s="15" t="str">
        <f>VLOOKUP(B108,Overall!B:AA,15,0)</f>
        <v>Elective</v>
      </c>
      <c r="Q108" s="15" t="str">
        <f>VLOOKUP(B108,Overall!B:AA,16,0)</f>
        <v>Yes</v>
      </c>
      <c r="R108" s="14" t="str">
        <f>VLOOKUP(B108,Overall!B:AA,17,0)</f>
        <v>Power Systems and Power Electronics</v>
      </c>
      <c r="S108" s="20" t="str">
        <f>VLOOKUP(B108,Overall!B:AA,18,0)</f>
        <v>https://onlinecourses.nptel.ac.in/noc25_ee183/preview</v>
      </c>
      <c r="T108" s="14" t="str">
        <f>VLOOKUP(B108,Overall!B:AA,19,0)</f>
        <v>noc25_ee183</v>
      </c>
      <c r="U108" s="18" t="str">
        <f>VLOOKUP(B108,Overall!B:AA,20,0)</f>
        <v>https://onlinecourses.nptel.ac.in/noc24_ee130/preview</v>
      </c>
      <c r="V108" s="18" t="str">
        <f>VLOOKUP(B108,Overall!B:AA,21,0)</f>
        <v>https://onlinecourses.nptel.ac.in/noc24_ee130/preview</v>
      </c>
      <c r="W108" s="14" t="str">
        <f>VLOOKUP(B108,Overall!B:AA,22,0)</f>
        <v>noc24_ee130</v>
      </c>
      <c r="X108" s="20" t="str">
        <f>VLOOKUP(B108,Overall!B:AA,23,0)</f>
        <v>https://nptel.ac.in/courses/117103488</v>
      </c>
      <c r="Y108" s="19" t="str">
        <f>VLOOKUP(B108,Overall!B:AA,24,0)</f>
        <v>https://nptel.ac.in/courses/117103488</v>
      </c>
      <c r="Z108" s="14">
        <f>VLOOKUP(B108,Overall!B:AA,25,0)</f>
        <v>117103488</v>
      </c>
      <c r="AA108" s="14"/>
    </row>
    <row r="109" spans="1:27" x14ac:dyDescent="0.25">
      <c r="A109" s="45">
        <v>108</v>
      </c>
      <c r="B109" s="14" t="s">
        <v>2555</v>
      </c>
      <c r="C109" s="14" t="str">
        <f>VLOOKUP(B109,Overall!B:AA,2,0)</f>
        <v>Humanities and Social Sciences</v>
      </c>
      <c r="D109" s="14" t="str">
        <f>VLOOKUP(B109,Overall!B:AA,3,0)</f>
        <v>History of English Language and Literature</v>
      </c>
      <c r="E109" s="14" t="str">
        <f>VLOOKUP(B109,Overall!B:AA,4,0)</f>
        <v>Prof. Merin Simi Raj</v>
      </c>
      <c r="F109" s="15" t="str">
        <f>VLOOKUP(B109,Overall!B:AA,5,0)</f>
        <v>IIT Madras</v>
      </c>
      <c r="G109" s="15" t="str">
        <f>VLOOKUP(B109,Overall!B:AA,6,0)</f>
        <v>IIT Madras</v>
      </c>
      <c r="H109" s="16" t="str">
        <f>VLOOKUP(B109,Overall!B:AA,7,0)</f>
        <v>12 Weeks</v>
      </c>
      <c r="I109" s="15" t="str">
        <f>VLOOKUP(B109,Overall!B:AA,8,0)</f>
        <v>Rerun</v>
      </c>
      <c r="J109" s="17">
        <f>VLOOKUP(B109,Overall!B:AA,9,0)</f>
        <v>45859</v>
      </c>
      <c r="K109" s="17">
        <f>VLOOKUP(B109,Overall!B:AA,10,0)</f>
        <v>45940</v>
      </c>
      <c r="L109" s="17">
        <f>VLOOKUP(B109,Overall!B:AA,11,0)</f>
        <v>45962</v>
      </c>
      <c r="M109" s="17">
        <f>VLOOKUP(B109,Overall!B:AA,12,0)</f>
        <v>45866</v>
      </c>
      <c r="N109" s="17">
        <f>VLOOKUP(B109,Overall!B:AA,13,0)</f>
        <v>45884</v>
      </c>
      <c r="O109" s="15" t="str">
        <f>VLOOKUP(B109,Overall!B:AA,14,0)</f>
        <v>UG/PG</v>
      </c>
      <c r="P109" s="15" t="str">
        <f>VLOOKUP(B109,Overall!B:AA,15,0)</f>
        <v>Core</v>
      </c>
      <c r="Q109" s="15" t="str">
        <f>VLOOKUP(B109,Overall!B:AA,16,0)</f>
        <v>Yes</v>
      </c>
      <c r="R109" s="14" t="str">
        <f>VLOOKUP(B109,Overall!B:AA,17,0)</f>
        <v>English Studies</v>
      </c>
      <c r="S109" s="20" t="str">
        <f>VLOOKUP(B109,Overall!B:AA,18,0)</f>
        <v>https://onlinecourses.nptel.ac.in/noc25_hs129/preview</v>
      </c>
      <c r="T109" s="14" t="str">
        <f>VLOOKUP(B109,Overall!B:AA,19,0)</f>
        <v>noc25_hs129</v>
      </c>
      <c r="U109" s="18" t="str">
        <f>VLOOKUP(B109,Overall!B:AA,20,0)</f>
        <v>https://onlinecourses.nptel.ac.in/noc24_hs133/preview</v>
      </c>
      <c r="V109" s="18" t="str">
        <f>VLOOKUP(B109,Overall!B:AA,21,0)</f>
        <v>https://onlinecourses.nptel.ac.in/noc24_hs133/preview</v>
      </c>
      <c r="W109" s="14" t="str">
        <f>VLOOKUP(B109,Overall!B:AA,22,0)</f>
        <v>noc24_hs133</v>
      </c>
      <c r="X109" s="20" t="str">
        <f>VLOOKUP(B109,Overall!B:AA,23,0)</f>
        <v>https://nptel.ac.in/courses/109106124</v>
      </c>
      <c r="Y109" s="19" t="str">
        <f>VLOOKUP(B109,Overall!B:AA,24,0)</f>
        <v>https://nptel.ac.in/courses/109106124</v>
      </c>
      <c r="Z109" s="14">
        <f>VLOOKUP(B109,Overall!B:AA,25,0)</f>
        <v>109106124</v>
      </c>
      <c r="AA109" s="14"/>
    </row>
    <row r="110" spans="1:27" x14ac:dyDescent="0.25">
      <c r="A110" s="45">
        <v>109</v>
      </c>
      <c r="B110" s="14" t="s">
        <v>2594</v>
      </c>
      <c r="C110" s="14" t="str">
        <f>VLOOKUP(B110,Overall!B:AA,2,0)</f>
        <v>Humanities and Social Sciences</v>
      </c>
      <c r="D110" s="14" t="str">
        <f>VLOOKUP(B110,Overall!B:AA,3,0)</f>
        <v>English Language for Competitive Exams</v>
      </c>
      <c r="E110" s="14" t="str">
        <f>VLOOKUP(B110,Overall!B:AA,4,0)</f>
        <v>Prof. Aysha Viswamohan</v>
      </c>
      <c r="F110" s="15" t="str">
        <f>VLOOKUP(B110,Overall!B:AA,5,0)</f>
        <v>IIT Madras</v>
      </c>
      <c r="G110" s="15" t="str">
        <f>VLOOKUP(B110,Overall!B:AA,6,0)</f>
        <v>IIT Madras</v>
      </c>
      <c r="H110" s="16" t="str">
        <f>VLOOKUP(B110,Overall!B:AA,7,0)</f>
        <v>12 Weeks</v>
      </c>
      <c r="I110" s="15" t="str">
        <f>VLOOKUP(B110,Overall!B:AA,8,0)</f>
        <v>Rerun</v>
      </c>
      <c r="J110" s="17">
        <f>VLOOKUP(B110,Overall!B:AA,9,0)</f>
        <v>45859</v>
      </c>
      <c r="K110" s="17">
        <f>VLOOKUP(B110,Overall!B:AA,10,0)</f>
        <v>45940</v>
      </c>
      <c r="L110" s="17">
        <f>VLOOKUP(B110,Overall!B:AA,11,0)</f>
        <v>45962</v>
      </c>
      <c r="M110" s="17">
        <f>VLOOKUP(B110,Overall!B:AA,12,0)</f>
        <v>45866</v>
      </c>
      <c r="N110" s="17">
        <f>VLOOKUP(B110,Overall!B:AA,13,0)</f>
        <v>45884</v>
      </c>
      <c r="O110" s="15" t="str">
        <f>VLOOKUP(B110,Overall!B:AA,14,0)</f>
        <v>UG/PG</v>
      </c>
      <c r="P110" s="15" t="str">
        <f>VLOOKUP(B110,Overall!B:AA,15,0)</f>
        <v>Elective</v>
      </c>
      <c r="Q110" s="15" t="str">
        <f>VLOOKUP(B110,Overall!B:AA,16,0)</f>
        <v>Yes</v>
      </c>
      <c r="R110" s="14">
        <f>VLOOKUP(B110,Overall!B:AA,17,0)</f>
        <v>0</v>
      </c>
      <c r="S110" s="20" t="str">
        <f>VLOOKUP(B110,Overall!B:AA,18,0)</f>
        <v>https://onlinecourses.nptel.ac.in/noc25_hs137/preview</v>
      </c>
      <c r="T110" s="14" t="str">
        <f>VLOOKUP(B110,Overall!B:AA,19,0)</f>
        <v>noc25_hs137</v>
      </c>
      <c r="U110" s="18" t="str">
        <f>VLOOKUP(B110,Overall!B:AA,20,0)</f>
        <v>https://onlinecourses.nptel.ac.in/noc25_hs19/preview</v>
      </c>
      <c r="V110" s="18" t="str">
        <f>VLOOKUP(B110,Overall!B:AA,21,0)</f>
        <v>https://onlinecourses.nptel.ac.in/noc25_hs19/preview</v>
      </c>
      <c r="W110" s="14" t="str">
        <f>VLOOKUP(B110,Overall!B:AA,22,0)</f>
        <v>noc25_hs19</v>
      </c>
      <c r="X110" s="20" t="str">
        <f>VLOOKUP(B110,Overall!B:AA,23,0)</f>
        <v>https://nptel.ac.in/courses/109106116</v>
      </c>
      <c r="Y110" s="19" t="str">
        <f>VLOOKUP(B110,Overall!B:AA,24,0)</f>
        <v>https://nptel.ac.in/courses/109106116</v>
      </c>
      <c r="Z110" s="14">
        <f>VLOOKUP(B110,Overall!B:AA,25,0)</f>
        <v>109106116</v>
      </c>
      <c r="AA110" s="14"/>
    </row>
    <row r="111" spans="1:27" x14ac:dyDescent="0.25">
      <c r="A111" s="45">
        <v>110</v>
      </c>
      <c r="B111" s="14" t="s">
        <v>2686</v>
      </c>
      <c r="C111" s="14" t="str">
        <f>VLOOKUP(B111,Overall!B:AA,2,0)</f>
        <v>Humanities and Social Sciences</v>
      </c>
      <c r="D111" s="14" t="str">
        <f>VLOOKUP(B111,Overall!B:AA,3,0)</f>
        <v>Introduction to Exercise Physiology &amp; Sports Performance</v>
      </c>
      <c r="E111" s="14" t="str">
        <f>VLOOKUP(B111,Overall!B:AA,4,0)</f>
        <v>Col (Dr) Anup Krishnan (Retd),
Wg Cdr (Dr) CS Guru,
Prof. Pralay Majumdar</v>
      </c>
      <c r="F111" s="15" t="str">
        <f>VLOOKUP(B111,Overall!B:AA,5,0)</f>
        <v>IIT Madras</v>
      </c>
      <c r="G111" s="15" t="str">
        <f>VLOOKUP(B111,Overall!B:AA,6,0)</f>
        <v>IIT Madras</v>
      </c>
      <c r="H111" s="16" t="str">
        <f>VLOOKUP(B111,Overall!B:AA,7,0)</f>
        <v>8 Weeks</v>
      </c>
      <c r="I111" s="15" t="str">
        <f>VLOOKUP(B111,Overall!B:AA,8,0)</f>
        <v>Rerun</v>
      </c>
      <c r="J111" s="17">
        <f>VLOOKUP(B111,Overall!B:AA,9,0)</f>
        <v>45887</v>
      </c>
      <c r="K111" s="17">
        <f>VLOOKUP(B111,Overall!B:AA,10,0)</f>
        <v>45940</v>
      </c>
      <c r="L111" s="17">
        <f>VLOOKUP(B111,Overall!B:AA,11,0)</f>
        <v>45962</v>
      </c>
      <c r="M111" s="17">
        <f>VLOOKUP(B111,Overall!B:AA,12,0)</f>
        <v>45887</v>
      </c>
      <c r="N111" s="17">
        <f>VLOOKUP(B111,Overall!B:AA,13,0)</f>
        <v>45898</v>
      </c>
      <c r="O111" s="15" t="str">
        <f>VLOOKUP(B111,Overall!B:AA,14,0)</f>
        <v>UG/PG</v>
      </c>
      <c r="P111" s="15" t="str">
        <f>VLOOKUP(B111,Overall!B:AA,15,0)</f>
        <v>Elective</v>
      </c>
      <c r="Q111" s="15" t="str">
        <f>VLOOKUP(B111,Overall!B:AA,16,0)</f>
        <v>Yes</v>
      </c>
      <c r="R111" s="14" t="str">
        <f>VLOOKUP(B111,Overall!B:AA,17,0)</f>
        <v>Sports Science</v>
      </c>
      <c r="S111" s="20" t="str">
        <f>VLOOKUP(B111,Overall!B:AA,18,0)</f>
        <v>https://onlinecourses.nptel.ac.in/noc25_hs156/preview</v>
      </c>
      <c r="T111" s="14" t="str">
        <f>VLOOKUP(B111,Overall!B:AA,19,0)</f>
        <v>noc25_hs156</v>
      </c>
      <c r="U111" s="18" t="str">
        <f>VLOOKUP(B111,Overall!B:AA,20,0)</f>
        <v>https://onlinecourses.nptel.ac.in/noc24_hs105/preview</v>
      </c>
      <c r="V111" s="18" t="str">
        <f>VLOOKUP(B111,Overall!B:AA,21,0)</f>
        <v>https://onlinecourses.nptel.ac.in/noc24_hs105/preview</v>
      </c>
      <c r="W111" s="14" t="str">
        <f>VLOOKUP(B111,Overall!B:AA,22,0)</f>
        <v>noc24_hs105</v>
      </c>
      <c r="X111" s="20" t="str">
        <f>VLOOKUP(B111,Overall!B:AA,23,0)</f>
        <v>https://nptel.ac.in/courses/109106406</v>
      </c>
      <c r="Y111" s="19" t="str">
        <f>VLOOKUP(B111,Overall!B:AA,24,0)</f>
        <v>https://nptel.ac.in/courses/109106406</v>
      </c>
      <c r="Z111" s="14">
        <f>VLOOKUP(B111,Overall!B:AA,25,0)</f>
        <v>109106406</v>
      </c>
      <c r="AA111" s="14"/>
    </row>
    <row r="112" spans="1:27" x14ac:dyDescent="0.25">
      <c r="A112" s="45">
        <v>111</v>
      </c>
      <c r="B112" s="14" t="s">
        <v>2756</v>
      </c>
      <c r="C112" s="14" t="str">
        <f>VLOOKUP(B112,Overall!B:AA,2,0)</f>
        <v>Humanities and Social Sciences</v>
      </c>
      <c r="D112" s="14" t="str">
        <f>VLOOKUP(B112,Overall!B:AA,3,0)</f>
        <v>Advance Course in Social Psychology</v>
      </c>
      <c r="E112" s="14" t="str">
        <f>VLOOKUP(B112,Overall!B:AA,4,0)</f>
        <v>Prof. Pooja Garg</v>
      </c>
      <c r="F112" s="15" t="str">
        <f>VLOOKUP(B112,Overall!B:AA,5,0)</f>
        <v>IIT Roorkee</v>
      </c>
      <c r="G112" s="15" t="str">
        <f>VLOOKUP(B112,Overall!B:AA,6,0)</f>
        <v>IIT Roorkee</v>
      </c>
      <c r="H112" s="16" t="str">
        <f>VLOOKUP(B112,Overall!B:AA,7,0)</f>
        <v>12 Weeks</v>
      </c>
      <c r="I112" s="15" t="str">
        <f>VLOOKUP(B112,Overall!B:AA,8,0)</f>
        <v>Rerun</v>
      </c>
      <c r="J112" s="17">
        <f>VLOOKUP(B112,Overall!B:AA,9,0)</f>
        <v>45859</v>
      </c>
      <c r="K112" s="17">
        <f>VLOOKUP(B112,Overall!B:AA,10,0)</f>
        <v>45940</v>
      </c>
      <c r="L112" s="17">
        <f>VLOOKUP(B112,Overall!B:AA,11,0)</f>
        <v>45962</v>
      </c>
      <c r="M112" s="17">
        <f>VLOOKUP(B112,Overall!B:AA,12,0)</f>
        <v>45866</v>
      </c>
      <c r="N112" s="17">
        <f>VLOOKUP(B112,Overall!B:AA,13,0)</f>
        <v>45884</v>
      </c>
      <c r="O112" s="15" t="str">
        <f>VLOOKUP(B112,Overall!B:AA,14,0)</f>
        <v>PG</v>
      </c>
      <c r="P112" s="15" t="str">
        <f>VLOOKUP(B112,Overall!B:AA,15,0)</f>
        <v>Elective</v>
      </c>
      <c r="Q112" s="15" t="str">
        <f>VLOOKUP(B112,Overall!B:AA,16,0)</f>
        <v>Yes</v>
      </c>
      <c r="R112" s="14">
        <f>VLOOKUP(B112,Overall!B:AA,17,0)</f>
        <v>0</v>
      </c>
      <c r="S112" s="20" t="str">
        <f>VLOOKUP(B112,Overall!B:AA,18,0)</f>
        <v>https://onlinecourses.nptel.ac.in/noc25_hs171/preview</v>
      </c>
      <c r="T112" s="14" t="str">
        <f>VLOOKUP(B112,Overall!B:AA,19,0)</f>
        <v>noc25_hs171</v>
      </c>
      <c r="U112" s="18" t="str">
        <f>VLOOKUP(B112,Overall!B:AA,20,0)</f>
        <v>https://onlinecourses.nptel.ac.in/noc24_hs144/preview</v>
      </c>
      <c r="V112" s="18" t="str">
        <f>VLOOKUP(B112,Overall!B:AA,21,0)</f>
        <v>https://onlinecourses.nptel.ac.in/noc24_hs144/preview</v>
      </c>
      <c r="W112" s="14" t="str">
        <f>VLOOKUP(B112,Overall!B:AA,22,0)</f>
        <v>noc24_hs144</v>
      </c>
      <c r="X112" s="20" t="str">
        <f>VLOOKUP(B112,Overall!B:AA,23,0)</f>
        <v>https://nptel.ac.in/courses/109107204</v>
      </c>
      <c r="Y112" s="19" t="str">
        <f>VLOOKUP(B112,Overall!B:AA,24,0)</f>
        <v>https://nptel.ac.in/courses/109107204</v>
      </c>
      <c r="Z112" s="14">
        <f>VLOOKUP(B112,Overall!B:AA,25,0)</f>
        <v>109107204</v>
      </c>
      <c r="AA112" s="14"/>
    </row>
    <row r="113" spans="1:27" x14ac:dyDescent="0.25">
      <c r="A113" s="45">
        <v>112</v>
      </c>
      <c r="B113" s="14" t="s">
        <v>2826</v>
      </c>
      <c r="C113" s="14" t="str">
        <f>VLOOKUP(B113,Overall!B:AA,2,0)</f>
        <v>Humanities and Social Sciences</v>
      </c>
      <c r="D113" s="14" t="str">
        <f>VLOOKUP(B113,Overall!B:AA,3,0)</f>
        <v>Research Methodology in Humanities and Social Sciences</v>
      </c>
      <c r="E113" s="14" t="str">
        <f>VLOOKUP(B113,Overall!B:AA,4,0)</f>
        <v>Prof. Smita Jha</v>
      </c>
      <c r="F113" s="15" t="str">
        <f>VLOOKUP(B113,Overall!B:AA,5,0)</f>
        <v>IIT Roorkee</v>
      </c>
      <c r="G113" s="15" t="str">
        <f>VLOOKUP(B113,Overall!B:AA,6,0)</f>
        <v>IIT Roorkee</v>
      </c>
      <c r="H113" s="16" t="str">
        <f>VLOOKUP(B113,Overall!B:AA,7,0)</f>
        <v>8 Weeks</v>
      </c>
      <c r="I113" s="15" t="str">
        <f>VLOOKUP(B113,Overall!B:AA,8,0)</f>
        <v>New</v>
      </c>
      <c r="J113" s="17">
        <f>VLOOKUP(B113,Overall!B:AA,9,0)</f>
        <v>45887</v>
      </c>
      <c r="K113" s="17">
        <f>VLOOKUP(B113,Overall!B:AA,10,0)</f>
        <v>45940</v>
      </c>
      <c r="L113" s="17">
        <f>VLOOKUP(B113,Overall!B:AA,11,0)</f>
        <v>45962</v>
      </c>
      <c r="M113" s="17">
        <f>VLOOKUP(B113,Overall!B:AA,12,0)</f>
        <v>45887</v>
      </c>
      <c r="N113" s="17">
        <f>VLOOKUP(B113,Overall!B:AA,13,0)</f>
        <v>45898</v>
      </c>
      <c r="O113" s="15" t="str">
        <f>VLOOKUP(B113,Overall!B:AA,14,0)</f>
        <v>UG/PG</v>
      </c>
      <c r="P113" s="15" t="str">
        <f>VLOOKUP(B113,Overall!B:AA,15,0)</f>
        <v>Core</v>
      </c>
      <c r="Q113" s="15" t="str">
        <f>VLOOKUP(B113,Overall!B:AA,16,0)</f>
        <v>Yes</v>
      </c>
      <c r="R113" s="14">
        <f>VLOOKUP(B113,Overall!B:AA,17,0)</f>
        <v>0</v>
      </c>
      <c r="S113" s="20" t="str">
        <f>VLOOKUP(B113,Overall!B:AA,18,0)</f>
        <v>https://onlinecourses.nptel.ac.in/noc25_hs184/preview</v>
      </c>
      <c r="T113" s="14" t="str">
        <f>VLOOKUP(B113,Overall!B:AA,19,0)</f>
        <v>noc25_hs184</v>
      </c>
      <c r="U113" s="14">
        <f>VLOOKUP(B113,Overall!B:AA,20,0)</f>
        <v>0</v>
      </c>
      <c r="V113" s="14">
        <f>VLOOKUP(B113,Overall!B:AA,21,0)</f>
        <v>0</v>
      </c>
      <c r="W113" s="14">
        <f>VLOOKUP(B113,Overall!B:AA,22,0)</f>
        <v>0</v>
      </c>
      <c r="X113" s="20" t="str">
        <f>VLOOKUP(B113,Overall!B:AA,23,0)</f>
        <v>https://nptel.ac.in/courses/109107741</v>
      </c>
      <c r="Y113" s="19" t="str">
        <f>VLOOKUP(B113,Overall!B:AA,24,0)</f>
        <v>https://nptel.ac.in/courses/109107741</v>
      </c>
      <c r="Z113" s="14" t="str">
        <f>VLOOKUP(B113,Overall!B:AA,25,0)</f>
        <v>109107741</v>
      </c>
      <c r="AA113" s="14"/>
    </row>
    <row r="114" spans="1:27" x14ac:dyDescent="0.25">
      <c r="A114" s="45">
        <v>113</v>
      </c>
      <c r="B114" s="14" t="s">
        <v>2834</v>
      </c>
      <c r="C114" s="14" t="str">
        <f>VLOOKUP(B114,Overall!B:AA,2,0)</f>
        <v>Humanities and Social Sciences</v>
      </c>
      <c r="D114" s="14" t="str">
        <f>VLOOKUP(B114,Overall!B:AA,3,0)</f>
        <v>Introduction to Market Structures</v>
      </c>
      <c r="E114" s="14" t="str">
        <f>VLOOKUP(B114,Overall!B:AA,4,0)</f>
        <v>Prof. Amarjyoti Mahanta</v>
      </c>
      <c r="F114" s="15" t="str">
        <f>VLOOKUP(B114,Overall!B:AA,5,0)</f>
        <v>IIT Guwahati</v>
      </c>
      <c r="G114" s="15" t="str">
        <f>VLOOKUP(B114,Overall!B:AA,6,0)</f>
        <v>IIT Guwahati</v>
      </c>
      <c r="H114" s="16" t="str">
        <f>VLOOKUP(B114,Overall!B:AA,7,0)</f>
        <v>12 Weeks</v>
      </c>
      <c r="I114" s="15" t="str">
        <f>VLOOKUP(B114,Overall!B:AA,8,0)</f>
        <v>Rerun</v>
      </c>
      <c r="J114" s="17">
        <f>VLOOKUP(B114,Overall!B:AA,9,0)</f>
        <v>45859</v>
      </c>
      <c r="K114" s="17">
        <f>VLOOKUP(B114,Overall!B:AA,10,0)</f>
        <v>45940</v>
      </c>
      <c r="L114" s="17">
        <f>VLOOKUP(B114,Overall!B:AA,11,0)</f>
        <v>45962</v>
      </c>
      <c r="M114" s="17">
        <f>VLOOKUP(B114,Overall!B:AA,12,0)</f>
        <v>45866</v>
      </c>
      <c r="N114" s="17">
        <f>VLOOKUP(B114,Overall!B:AA,13,0)</f>
        <v>45884</v>
      </c>
      <c r="O114" s="15" t="str">
        <f>VLOOKUP(B114,Overall!B:AA,14,0)</f>
        <v>UG/PG</v>
      </c>
      <c r="P114" s="15" t="str">
        <f>VLOOKUP(B114,Overall!B:AA,15,0)</f>
        <v>Elective</v>
      </c>
      <c r="Q114" s="15" t="str">
        <f>VLOOKUP(B114,Overall!B:AA,16,0)</f>
        <v>Yes</v>
      </c>
      <c r="R114" s="14">
        <f>VLOOKUP(B114,Overall!B:AA,17,0)</f>
        <v>0</v>
      </c>
      <c r="S114" s="20" t="str">
        <f>VLOOKUP(B114,Overall!B:AA,18,0)</f>
        <v>https://onlinecourses.nptel.ac.in/noc25_hs186/preview</v>
      </c>
      <c r="T114" s="14" t="str">
        <f>VLOOKUP(B114,Overall!B:AA,19,0)</f>
        <v>noc25_hs186</v>
      </c>
      <c r="U114" s="18" t="str">
        <f>VLOOKUP(B114,Overall!B:AA,20,0)</f>
        <v>https://onlinecourses.nptel.ac.in/noc24_hs146/preview</v>
      </c>
      <c r="V114" s="18" t="str">
        <f>VLOOKUP(B114,Overall!B:AA,21,0)</f>
        <v>https://onlinecourses.nptel.ac.in/noc24_hs146/preview</v>
      </c>
      <c r="W114" s="14" t="str">
        <f>VLOOKUP(B114,Overall!B:AA,22,0)</f>
        <v>noc24_hs146</v>
      </c>
      <c r="X114" s="20" t="str">
        <f>VLOOKUP(B114,Overall!B:AA,23,0)</f>
        <v>https://nptel.ac.in/courses/109103187</v>
      </c>
      <c r="Y114" s="19" t="str">
        <f>VLOOKUP(B114,Overall!B:AA,24,0)</f>
        <v>https://nptel.ac.in/courses/109103187</v>
      </c>
      <c r="Z114" s="14">
        <f>VLOOKUP(B114,Overall!B:AA,25,0)</f>
        <v>109103187</v>
      </c>
      <c r="AA114" s="14"/>
    </row>
    <row r="115" spans="1:27" x14ac:dyDescent="0.25">
      <c r="A115" s="45">
        <v>114</v>
      </c>
      <c r="B115" s="14" t="s">
        <v>2839</v>
      </c>
      <c r="C115" s="14" t="str">
        <f>VLOOKUP(B115,Overall!B:AA,2,0)</f>
        <v>Humanities and Social Sciences</v>
      </c>
      <c r="D115" s="14" t="str">
        <f>VLOOKUP(B115,Overall!B:AA,3,0)</f>
        <v>Mathematics for Economics - I</v>
      </c>
      <c r="E115" s="14" t="str">
        <f>VLOOKUP(B115,Overall!B:AA,4,0)</f>
        <v>Prof. Debarshi Das</v>
      </c>
      <c r="F115" s="15" t="str">
        <f>VLOOKUP(B115,Overall!B:AA,5,0)</f>
        <v>IIT Guwahati</v>
      </c>
      <c r="G115" s="15" t="str">
        <f>VLOOKUP(B115,Overall!B:AA,6,0)</f>
        <v>IIT Guwahati</v>
      </c>
      <c r="H115" s="16" t="str">
        <f>VLOOKUP(B115,Overall!B:AA,7,0)</f>
        <v>12 Weeks</v>
      </c>
      <c r="I115" s="15" t="str">
        <f>VLOOKUP(B115,Overall!B:AA,8,0)</f>
        <v>Rerun</v>
      </c>
      <c r="J115" s="17">
        <f>VLOOKUP(B115,Overall!B:AA,9,0)</f>
        <v>45859</v>
      </c>
      <c r="K115" s="17">
        <f>VLOOKUP(B115,Overall!B:AA,10,0)</f>
        <v>45940</v>
      </c>
      <c r="L115" s="17">
        <f>VLOOKUP(B115,Overall!B:AA,11,0)</f>
        <v>45962</v>
      </c>
      <c r="M115" s="17">
        <f>VLOOKUP(B115,Overall!B:AA,12,0)</f>
        <v>45866</v>
      </c>
      <c r="N115" s="17">
        <f>VLOOKUP(B115,Overall!B:AA,13,0)</f>
        <v>45884</v>
      </c>
      <c r="O115" s="15" t="str">
        <f>VLOOKUP(B115,Overall!B:AA,14,0)</f>
        <v>UG</v>
      </c>
      <c r="P115" s="15" t="str">
        <f>VLOOKUP(B115,Overall!B:AA,15,0)</f>
        <v>Elective</v>
      </c>
      <c r="Q115" s="15" t="str">
        <f>VLOOKUP(B115,Overall!B:AA,16,0)</f>
        <v>Yes</v>
      </c>
      <c r="R115" s="14" t="str">
        <f>VLOOKUP(B115,Overall!B:AA,17,0)</f>
        <v>Economics</v>
      </c>
      <c r="S115" s="20" t="str">
        <f>VLOOKUP(B115,Overall!B:AA,18,0)</f>
        <v>https://onlinecourses.nptel.ac.in/noc25_hs187/preview</v>
      </c>
      <c r="T115" s="14" t="str">
        <f>VLOOKUP(B115,Overall!B:AA,19,0)</f>
        <v>noc25_hs187</v>
      </c>
      <c r="U115" s="18" t="str">
        <f>VLOOKUP(B115,Overall!B:AA,20,0)</f>
        <v>https://onlinecourses.nptel.ac.in/noc24_hs152/preview</v>
      </c>
      <c r="V115" s="18" t="str">
        <f>VLOOKUP(B115,Overall!B:AA,21,0)</f>
        <v>https://onlinecourses.nptel.ac.in/noc24_hs152/preview</v>
      </c>
      <c r="W115" s="14" t="str">
        <f>VLOOKUP(B115,Overall!B:AA,22,0)</f>
        <v>noc24_hs152</v>
      </c>
      <c r="X115" s="20" t="str">
        <f>VLOOKUP(B115,Overall!B:AA,23,0)</f>
        <v>https://nptel.ac.in/courses/109103188</v>
      </c>
      <c r="Y115" s="19" t="str">
        <f>VLOOKUP(B115,Overall!B:AA,24,0)</f>
        <v>https://nptel.ac.in/courses/109103188</v>
      </c>
      <c r="Z115" s="14">
        <f>VLOOKUP(B115,Overall!B:AA,25,0)</f>
        <v>109103188</v>
      </c>
      <c r="AA115" s="14"/>
    </row>
    <row r="116" spans="1:27" x14ac:dyDescent="0.25">
      <c r="A116" s="45">
        <v>115</v>
      </c>
      <c r="B116" s="14" t="s">
        <v>2844</v>
      </c>
      <c r="C116" s="14" t="str">
        <f>VLOOKUP(B116,Overall!B:AA,2,0)</f>
        <v>Humanities and Social Sciences</v>
      </c>
      <c r="D116" s="14" t="str">
        <f>VLOOKUP(B116,Overall!B:AA,3,0)</f>
        <v>Introduction to Western Political Thought</v>
      </c>
      <c r="E116" s="14" t="str">
        <f>VLOOKUP(B116,Overall!B:AA,4,0)</f>
        <v>Prof. Mithilesh Kumar Jha</v>
      </c>
      <c r="F116" s="15" t="str">
        <f>VLOOKUP(B116,Overall!B:AA,5,0)</f>
        <v>IIT Guwahati</v>
      </c>
      <c r="G116" s="15" t="str">
        <f>VLOOKUP(B116,Overall!B:AA,6,0)</f>
        <v>IIT Guwahati</v>
      </c>
      <c r="H116" s="16" t="str">
        <f>VLOOKUP(B116,Overall!B:AA,7,0)</f>
        <v>12 Weeks</v>
      </c>
      <c r="I116" s="15" t="str">
        <f>VLOOKUP(B116,Overall!B:AA,8,0)</f>
        <v>Rerun</v>
      </c>
      <c r="J116" s="17">
        <f>VLOOKUP(B116,Overall!B:AA,9,0)</f>
        <v>45859</v>
      </c>
      <c r="K116" s="17">
        <f>VLOOKUP(B116,Overall!B:AA,10,0)</f>
        <v>45940</v>
      </c>
      <c r="L116" s="17">
        <f>VLOOKUP(B116,Overall!B:AA,11,0)</f>
        <v>45962</v>
      </c>
      <c r="M116" s="17">
        <f>VLOOKUP(B116,Overall!B:AA,12,0)</f>
        <v>45866</v>
      </c>
      <c r="N116" s="17">
        <f>VLOOKUP(B116,Overall!B:AA,13,0)</f>
        <v>45884</v>
      </c>
      <c r="O116" s="15" t="str">
        <f>VLOOKUP(B116,Overall!B:AA,14,0)</f>
        <v>UG/PG</v>
      </c>
      <c r="P116" s="15" t="str">
        <f>VLOOKUP(B116,Overall!B:AA,15,0)</f>
        <v>Elective</v>
      </c>
      <c r="Q116" s="15" t="str">
        <f>VLOOKUP(B116,Overall!B:AA,16,0)</f>
        <v>Yes</v>
      </c>
      <c r="R116" s="14">
        <f>VLOOKUP(B116,Overall!B:AA,17,0)</f>
        <v>0</v>
      </c>
      <c r="S116" s="20" t="str">
        <f>VLOOKUP(B116,Overall!B:AA,18,0)</f>
        <v>https://onlinecourses.nptel.ac.in/noc25_hs188/preview</v>
      </c>
      <c r="T116" s="14" t="str">
        <f>VLOOKUP(B116,Overall!B:AA,19,0)</f>
        <v>noc25_hs188</v>
      </c>
      <c r="U116" s="18" t="str">
        <f>VLOOKUP(B116,Overall!B:AA,20,0)</f>
        <v>https://onlinecourses.nptel.ac.in/noc24_hs148/preview</v>
      </c>
      <c r="V116" s="18" t="str">
        <f>VLOOKUP(B116,Overall!B:AA,21,0)</f>
        <v>https://onlinecourses.nptel.ac.in/noc24_hs148/preview</v>
      </c>
      <c r="W116" s="14" t="str">
        <f>VLOOKUP(B116,Overall!B:AA,22,0)</f>
        <v>noc24_hs148</v>
      </c>
      <c r="X116" s="20" t="str">
        <f>VLOOKUP(B116,Overall!B:AA,23,0)</f>
        <v>https://nptel.ac.in/courses/109103176</v>
      </c>
      <c r="Y116" s="19" t="str">
        <f>VLOOKUP(B116,Overall!B:AA,24,0)</f>
        <v>https://nptel.ac.in/courses/109103176</v>
      </c>
      <c r="Z116" s="14">
        <f>VLOOKUP(B116,Overall!B:AA,25,0)</f>
        <v>109103176</v>
      </c>
      <c r="AA116" s="14"/>
    </row>
    <row r="117" spans="1:27" x14ac:dyDescent="0.25">
      <c r="A117" s="45">
        <v>116</v>
      </c>
      <c r="B117" s="14" t="s">
        <v>2849</v>
      </c>
      <c r="C117" s="14" t="str">
        <f>VLOOKUP(B117,Overall!B:AA,2,0)</f>
        <v>Humanities and Social Sciences</v>
      </c>
      <c r="D117" s="14" t="str">
        <f>VLOOKUP(B117,Overall!B:AA,3,0)</f>
        <v>Science, Technology and Society</v>
      </c>
      <c r="E117" s="14" t="str">
        <f>VLOOKUP(B117,Overall!B:AA,4,0)</f>
        <v>Prof. Sambit Mallick</v>
      </c>
      <c r="F117" s="15" t="str">
        <f>VLOOKUP(B117,Overall!B:AA,5,0)</f>
        <v>IIT Guwahati</v>
      </c>
      <c r="G117" s="15" t="str">
        <f>VLOOKUP(B117,Overall!B:AA,6,0)</f>
        <v>IIT Guwahati</v>
      </c>
      <c r="H117" s="16" t="str">
        <f>VLOOKUP(B117,Overall!B:AA,7,0)</f>
        <v>12 Weeks</v>
      </c>
      <c r="I117" s="15" t="str">
        <f>VLOOKUP(B117,Overall!B:AA,8,0)</f>
        <v>Rerun</v>
      </c>
      <c r="J117" s="17">
        <f>VLOOKUP(B117,Overall!B:AA,9,0)</f>
        <v>45859</v>
      </c>
      <c r="K117" s="17">
        <f>VLOOKUP(B117,Overall!B:AA,10,0)</f>
        <v>45940</v>
      </c>
      <c r="L117" s="17">
        <f>VLOOKUP(B117,Overall!B:AA,11,0)</f>
        <v>45962</v>
      </c>
      <c r="M117" s="17">
        <f>VLOOKUP(B117,Overall!B:AA,12,0)</f>
        <v>45866</v>
      </c>
      <c r="N117" s="17">
        <f>VLOOKUP(B117,Overall!B:AA,13,0)</f>
        <v>45884</v>
      </c>
      <c r="O117" s="15" t="str">
        <f>VLOOKUP(B117,Overall!B:AA,14,0)</f>
        <v>UG/PG</v>
      </c>
      <c r="P117" s="15" t="str">
        <f>VLOOKUP(B117,Overall!B:AA,15,0)</f>
        <v>Elective</v>
      </c>
      <c r="Q117" s="15" t="str">
        <f>VLOOKUP(B117,Overall!B:AA,16,0)</f>
        <v>Yes</v>
      </c>
      <c r="R117" s="14">
        <f>VLOOKUP(B117,Overall!B:AA,17,0)</f>
        <v>0</v>
      </c>
      <c r="S117" s="20" t="str">
        <f>VLOOKUP(B117,Overall!B:AA,18,0)</f>
        <v>https://onlinecourses.nptel.ac.in/noc25_hs189/preview</v>
      </c>
      <c r="T117" s="14" t="str">
        <f>VLOOKUP(B117,Overall!B:AA,19,0)</f>
        <v>noc25_hs189</v>
      </c>
      <c r="U117" s="18" t="str">
        <f>VLOOKUP(B117,Overall!B:AA,20,0)</f>
        <v>https://onlinecourses.nptel.ac.in/noc24_hs147/preview</v>
      </c>
      <c r="V117" s="18" t="str">
        <f>VLOOKUP(B117,Overall!B:AA,21,0)</f>
        <v>https://onlinecourses.nptel.ac.in/noc24_hs147/preview</v>
      </c>
      <c r="W117" s="14" t="str">
        <f>VLOOKUP(B117,Overall!B:AA,22,0)</f>
        <v>noc24_hs147</v>
      </c>
      <c r="X117" s="20" t="str">
        <f>VLOOKUP(B117,Overall!B:AA,23,0)</f>
        <v>https://nptel.ac.in/courses/109103121</v>
      </c>
      <c r="Y117" s="19" t="str">
        <f>VLOOKUP(B117,Overall!B:AA,24,0)</f>
        <v>https://nptel.ac.in/courses/109103121</v>
      </c>
      <c r="Z117" s="14">
        <f>VLOOKUP(B117,Overall!B:AA,25,0)</f>
        <v>109103121</v>
      </c>
      <c r="AA117" s="14"/>
    </row>
    <row r="118" spans="1:27" x14ac:dyDescent="0.25">
      <c r="A118" s="45">
        <v>117</v>
      </c>
      <c r="B118" s="14" t="s">
        <v>2854</v>
      </c>
      <c r="C118" s="14" t="str">
        <f>VLOOKUP(B118,Overall!B:AA,2,0)</f>
        <v>Humanities and Social Sciences</v>
      </c>
      <c r="D118" s="14" t="str">
        <f>VLOOKUP(B118,Overall!B:AA,3,0)</f>
        <v>Development Research Methods</v>
      </c>
      <c r="E118" s="14" t="str">
        <f>VLOOKUP(B118,Overall!B:AA,4,0)</f>
        <v>Prof. Rajshree Bedamatta</v>
      </c>
      <c r="F118" s="15" t="str">
        <f>VLOOKUP(B118,Overall!B:AA,5,0)</f>
        <v>IIT Guwahati</v>
      </c>
      <c r="G118" s="15" t="str">
        <f>VLOOKUP(B118,Overall!B:AA,6,0)</f>
        <v>IIT Guwahati</v>
      </c>
      <c r="H118" s="16" t="str">
        <f>VLOOKUP(B118,Overall!B:AA,7,0)</f>
        <v>8 Weeks</v>
      </c>
      <c r="I118" s="15" t="str">
        <f>VLOOKUP(B118,Overall!B:AA,8,0)</f>
        <v>Rerun</v>
      </c>
      <c r="J118" s="17">
        <f>VLOOKUP(B118,Overall!B:AA,9,0)</f>
        <v>45887</v>
      </c>
      <c r="K118" s="17">
        <f>VLOOKUP(B118,Overall!B:AA,10,0)</f>
        <v>45940</v>
      </c>
      <c r="L118" s="17">
        <f>VLOOKUP(B118,Overall!B:AA,11,0)</f>
        <v>45962</v>
      </c>
      <c r="M118" s="17">
        <f>VLOOKUP(B118,Overall!B:AA,12,0)</f>
        <v>45887</v>
      </c>
      <c r="N118" s="17">
        <f>VLOOKUP(B118,Overall!B:AA,13,0)</f>
        <v>45898</v>
      </c>
      <c r="O118" s="15" t="str">
        <f>VLOOKUP(B118,Overall!B:AA,14,0)</f>
        <v>PG</v>
      </c>
      <c r="P118" s="15" t="str">
        <f>VLOOKUP(B118,Overall!B:AA,15,0)</f>
        <v>Elective</v>
      </c>
      <c r="Q118" s="15" t="str">
        <f>VLOOKUP(B118,Overall!B:AA,16,0)</f>
        <v>Yes</v>
      </c>
      <c r="R118" s="14" t="str">
        <f>VLOOKUP(B118,Overall!B:AA,17,0)</f>
        <v>Faculty Domain - Advanced</v>
      </c>
      <c r="S118" s="20" t="str">
        <f>VLOOKUP(B118,Overall!B:AA,18,0)</f>
        <v>https://onlinecourses.nptel.ac.in/noc25_hs190/preview</v>
      </c>
      <c r="T118" s="14" t="str">
        <f>VLOOKUP(B118,Overall!B:AA,19,0)</f>
        <v>noc25_hs190</v>
      </c>
      <c r="U118" s="18" t="str">
        <f>VLOOKUP(B118,Overall!B:AA,20,0)</f>
        <v>https://onlinecourses.nptel.ac.in/noc24_hs181/preview</v>
      </c>
      <c r="V118" s="18" t="str">
        <f>VLOOKUP(B118,Overall!B:AA,21,0)</f>
        <v>https://onlinecourses.nptel.ac.in/noc24_hs181/preview</v>
      </c>
      <c r="W118" s="14" t="str">
        <f>VLOOKUP(B118,Overall!B:AA,22,0)</f>
        <v>noc24_hs181</v>
      </c>
      <c r="X118" s="20" t="str">
        <f>VLOOKUP(B118,Overall!B:AA,23,0)</f>
        <v>https://nptel.ac.in/courses/109103153</v>
      </c>
      <c r="Y118" s="19" t="str">
        <f>VLOOKUP(B118,Overall!B:AA,24,0)</f>
        <v>https://nptel.ac.in/courses/109103153</v>
      </c>
      <c r="Z118" s="14">
        <f>VLOOKUP(B118,Overall!B:AA,25,0)</f>
        <v>109103153</v>
      </c>
      <c r="AA118" s="14"/>
    </row>
    <row r="119" spans="1:27" x14ac:dyDescent="0.25">
      <c r="A119" s="45">
        <v>118</v>
      </c>
      <c r="B119" s="14" t="s">
        <v>2860</v>
      </c>
      <c r="C119" s="14" t="str">
        <f>VLOOKUP(B119,Overall!B:AA,2,0)</f>
        <v>Humanities and Social Sciences</v>
      </c>
      <c r="D119" s="14" t="str">
        <f>VLOOKUP(B119,Overall!B:AA,3,0)</f>
        <v>Sociology of Development</v>
      </c>
      <c r="E119" s="14" t="str">
        <f>VLOOKUP(B119,Overall!B:AA,4,0)</f>
        <v>Prof. Sambit Mallick</v>
      </c>
      <c r="F119" s="15" t="str">
        <f>VLOOKUP(B119,Overall!B:AA,5,0)</f>
        <v>IIT Guwahati</v>
      </c>
      <c r="G119" s="15" t="str">
        <f>VLOOKUP(B119,Overall!B:AA,6,0)</f>
        <v>IIT Guwahati</v>
      </c>
      <c r="H119" s="16" t="str">
        <f>VLOOKUP(B119,Overall!B:AA,7,0)</f>
        <v>12 Weeks</v>
      </c>
      <c r="I119" s="15" t="str">
        <f>VLOOKUP(B119,Overall!B:AA,8,0)</f>
        <v>Rerun</v>
      </c>
      <c r="J119" s="17">
        <f>VLOOKUP(B119,Overall!B:AA,9,0)</f>
        <v>45859</v>
      </c>
      <c r="K119" s="17">
        <f>VLOOKUP(B119,Overall!B:AA,10,0)</f>
        <v>45940</v>
      </c>
      <c r="L119" s="17">
        <f>VLOOKUP(B119,Overall!B:AA,11,0)</f>
        <v>45962</v>
      </c>
      <c r="M119" s="17">
        <f>VLOOKUP(B119,Overall!B:AA,12,0)</f>
        <v>45866</v>
      </c>
      <c r="N119" s="17">
        <f>VLOOKUP(B119,Overall!B:AA,13,0)</f>
        <v>45884</v>
      </c>
      <c r="O119" s="15" t="str">
        <f>VLOOKUP(B119,Overall!B:AA,14,0)</f>
        <v>UG/PG</v>
      </c>
      <c r="P119" s="15" t="str">
        <f>VLOOKUP(B119,Overall!B:AA,15,0)</f>
        <v>Elective</v>
      </c>
      <c r="Q119" s="15" t="str">
        <f>VLOOKUP(B119,Overall!B:AA,16,0)</f>
        <v>Yes</v>
      </c>
      <c r="R119" s="14">
        <f>VLOOKUP(B119,Overall!B:AA,17,0)</f>
        <v>0</v>
      </c>
      <c r="S119" s="20" t="str">
        <f>VLOOKUP(B119,Overall!B:AA,18,0)</f>
        <v>https://onlinecourses.nptel.ac.in/noc25_hs191/preview</v>
      </c>
      <c r="T119" s="14" t="str">
        <f>VLOOKUP(B119,Overall!B:AA,19,0)</f>
        <v>noc25_hs191</v>
      </c>
      <c r="U119" s="18" t="str">
        <f>VLOOKUP(B119,Overall!B:AA,20,0)</f>
        <v>https://onlinecourses.nptel.ac.in/noc24_hs145/preview</v>
      </c>
      <c r="V119" s="18" t="str">
        <f>VLOOKUP(B119,Overall!B:AA,21,0)</f>
        <v>https://onlinecourses.nptel.ac.in/noc24_hs145/preview</v>
      </c>
      <c r="W119" s="14" t="str">
        <f>VLOOKUP(B119,Overall!B:AA,22,0)</f>
        <v>noc24_hs145</v>
      </c>
      <c r="X119" s="20" t="str">
        <f>VLOOKUP(B119,Overall!B:AA,23,0)</f>
        <v>https://nptel.ac.in/courses/109103185</v>
      </c>
      <c r="Y119" s="19" t="str">
        <f>VLOOKUP(B119,Overall!B:AA,24,0)</f>
        <v>https://nptel.ac.in/courses/109103185</v>
      </c>
      <c r="Z119" s="14">
        <f>VLOOKUP(B119,Overall!B:AA,25,0)</f>
        <v>109103185</v>
      </c>
      <c r="AA119" s="14"/>
    </row>
    <row r="120" spans="1:27" x14ac:dyDescent="0.25">
      <c r="A120" s="45">
        <v>119</v>
      </c>
      <c r="B120" s="14" t="s">
        <v>2864</v>
      </c>
      <c r="C120" s="14" t="str">
        <f>VLOOKUP(B120,Overall!B:AA,2,0)</f>
        <v>Humanities and Social Sciences</v>
      </c>
      <c r="D120" s="14" t="str">
        <f>VLOOKUP(B120,Overall!B:AA,3,0)</f>
        <v>Ecology and Society</v>
      </c>
      <c r="E120" s="14" t="str">
        <f>VLOOKUP(B120,Overall!B:AA,4,0)</f>
        <v>Prof. Ngamjahao Kipgen</v>
      </c>
      <c r="F120" s="15" t="str">
        <f>VLOOKUP(B120,Overall!B:AA,5,0)</f>
        <v>IIT Guwahati</v>
      </c>
      <c r="G120" s="15" t="str">
        <f>VLOOKUP(B120,Overall!B:AA,6,0)</f>
        <v>IIT Guwahati</v>
      </c>
      <c r="H120" s="16" t="str">
        <f>VLOOKUP(B120,Overall!B:AA,7,0)</f>
        <v>12 Weeks</v>
      </c>
      <c r="I120" s="15" t="str">
        <f>VLOOKUP(B120,Overall!B:AA,8,0)</f>
        <v>Rerun</v>
      </c>
      <c r="J120" s="17">
        <f>VLOOKUP(B120,Overall!B:AA,9,0)</f>
        <v>45859</v>
      </c>
      <c r="K120" s="17">
        <f>VLOOKUP(B120,Overall!B:AA,10,0)</f>
        <v>45940</v>
      </c>
      <c r="L120" s="17">
        <f>VLOOKUP(B120,Overall!B:AA,11,0)</f>
        <v>45962</v>
      </c>
      <c r="M120" s="17">
        <f>VLOOKUP(B120,Overall!B:AA,12,0)</f>
        <v>45866</v>
      </c>
      <c r="N120" s="17">
        <f>VLOOKUP(B120,Overall!B:AA,13,0)</f>
        <v>45884</v>
      </c>
      <c r="O120" s="15" t="str">
        <f>VLOOKUP(B120,Overall!B:AA,14,0)</f>
        <v>UG/PG</v>
      </c>
      <c r="P120" s="15" t="str">
        <f>VLOOKUP(B120,Overall!B:AA,15,0)</f>
        <v>Elective</v>
      </c>
      <c r="Q120" s="15" t="str">
        <f>VLOOKUP(B120,Overall!B:AA,16,0)</f>
        <v>Yes</v>
      </c>
      <c r="R120" s="14">
        <f>VLOOKUP(B120,Overall!B:AA,17,0)</f>
        <v>0</v>
      </c>
      <c r="S120" s="20" t="str">
        <f>VLOOKUP(B120,Overall!B:AA,18,0)</f>
        <v>https://onlinecourses.nptel.ac.in/noc25_hs192/preview</v>
      </c>
      <c r="T120" s="14" t="str">
        <f>VLOOKUP(B120,Overall!B:AA,19,0)</f>
        <v>noc25_hs192</v>
      </c>
      <c r="U120" s="18" t="str">
        <f>VLOOKUP(B120,Overall!B:AA,20,0)</f>
        <v>https://onlinecourses.nptel.ac.in/noc24_hs149/preview</v>
      </c>
      <c r="V120" s="18" t="str">
        <f>VLOOKUP(B120,Overall!B:AA,21,0)</f>
        <v>https://onlinecourses.nptel.ac.in/noc24_hs149/preview</v>
      </c>
      <c r="W120" s="14" t="str">
        <f>VLOOKUP(B120,Overall!B:AA,22,0)</f>
        <v>noc24_hs149</v>
      </c>
      <c r="X120" s="20" t="str">
        <f>VLOOKUP(B120,Overall!B:AA,23,0)</f>
        <v>https://nptel.ac.in/courses/109103123</v>
      </c>
      <c r="Y120" s="19" t="str">
        <f>VLOOKUP(B120,Overall!B:AA,24,0)</f>
        <v>https://nptel.ac.in/courses/109103123</v>
      </c>
      <c r="Z120" s="14">
        <f>VLOOKUP(B120,Overall!B:AA,25,0)</f>
        <v>109103123</v>
      </c>
      <c r="AA120" s="14"/>
    </row>
    <row r="121" spans="1:27" x14ac:dyDescent="0.25">
      <c r="A121" s="45">
        <v>120</v>
      </c>
      <c r="B121" s="14" t="s">
        <v>2882</v>
      </c>
      <c r="C121" s="14" t="str">
        <f>VLOOKUP(B121,Overall!B:AA,2,0)</f>
        <v>Humanities and Social Sciences</v>
      </c>
      <c r="D121" s="14" t="str">
        <f>VLOOKUP(B121,Overall!B:AA,3,0)</f>
        <v>Engineering Psychology</v>
      </c>
      <c r="E121" s="14" t="str">
        <f>VLOOKUP(B121,Overall!B:AA,4,0)</f>
        <v>Prof. Naveen Kashyap</v>
      </c>
      <c r="F121" s="15" t="str">
        <f>VLOOKUP(B121,Overall!B:AA,5,0)</f>
        <v>IIT Guwahati</v>
      </c>
      <c r="G121" s="15" t="str">
        <f>VLOOKUP(B121,Overall!B:AA,6,0)</f>
        <v>IIT Guwahati</v>
      </c>
      <c r="H121" s="16" t="str">
        <f>VLOOKUP(B121,Overall!B:AA,7,0)</f>
        <v>8 Weeks</v>
      </c>
      <c r="I121" s="15" t="str">
        <f>VLOOKUP(B121,Overall!B:AA,8,0)</f>
        <v>Rerun</v>
      </c>
      <c r="J121" s="17">
        <f>VLOOKUP(B121,Overall!B:AA,9,0)</f>
        <v>45887</v>
      </c>
      <c r="K121" s="17">
        <f>VLOOKUP(B121,Overall!B:AA,10,0)</f>
        <v>45940</v>
      </c>
      <c r="L121" s="17">
        <f>VLOOKUP(B121,Overall!B:AA,11,0)</f>
        <v>45962</v>
      </c>
      <c r="M121" s="17">
        <f>VLOOKUP(B121,Overall!B:AA,12,0)</f>
        <v>45887</v>
      </c>
      <c r="N121" s="17">
        <f>VLOOKUP(B121,Overall!B:AA,13,0)</f>
        <v>45898</v>
      </c>
      <c r="O121" s="15" t="str">
        <f>VLOOKUP(B121,Overall!B:AA,14,0)</f>
        <v>UG/PG</v>
      </c>
      <c r="P121" s="15" t="str">
        <f>VLOOKUP(B121,Overall!B:AA,15,0)</f>
        <v>Elective</v>
      </c>
      <c r="Q121" s="15" t="str">
        <f>VLOOKUP(B121,Overall!B:AA,16,0)</f>
        <v>Yes</v>
      </c>
      <c r="R121" s="14" t="str">
        <f>VLOOKUP(B121,Overall!B:AA,17,0)</f>
        <v>Psychology</v>
      </c>
      <c r="S121" s="20" t="str">
        <f>VLOOKUP(B121,Overall!B:AA,18,0)</f>
        <v>https://onlinecourses.nptel.ac.in/noc25_hs196/preview</v>
      </c>
      <c r="T121" s="14" t="str">
        <f>VLOOKUP(B121,Overall!B:AA,19,0)</f>
        <v>noc25_hs196</v>
      </c>
      <c r="U121" s="18" t="str">
        <f>VLOOKUP(B121,Overall!B:AA,20,0)</f>
        <v>https://onlinecourses.nptel.ac.in/noc24_hs182/preview</v>
      </c>
      <c r="V121" s="18" t="str">
        <f>VLOOKUP(B121,Overall!B:AA,21,0)</f>
        <v>https://onlinecourses.nptel.ac.in/noc24_hs182/preview</v>
      </c>
      <c r="W121" s="14" t="str">
        <f>VLOOKUP(B121,Overall!B:AA,22,0)</f>
        <v>noc24_hs182</v>
      </c>
      <c r="X121" s="20" t="str">
        <f>VLOOKUP(B121,Overall!B:AA,23,0)</f>
        <v>https://nptel.ac.in/courses/109103540</v>
      </c>
      <c r="Y121" s="19" t="str">
        <f>VLOOKUP(B121,Overall!B:AA,24,0)</f>
        <v>https://nptel.ac.in/courses/109103540</v>
      </c>
      <c r="Z121" s="14">
        <f>VLOOKUP(B121,Overall!B:AA,25,0)</f>
        <v>109103540</v>
      </c>
      <c r="AA121" s="14"/>
    </row>
    <row r="122" spans="1:27" x14ac:dyDescent="0.25">
      <c r="A122" s="45">
        <v>121</v>
      </c>
      <c r="B122" s="14" t="s">
        <v>2886</v>
      </c>
      <c r="C122" s="14" t="str">
        <f>VLOOKUP(B122,Overall!B:AA,2,0)</f>
        <v>Humanities and Social Sciences</v>
      </c>
      <c r="D122" s="14" t="str">
        <f>VLOOKUP(B122,Overall!B:AA,3,0)</f>
        <v>Economics of Health and Education</v>
      </c>
      <c r="E122" s="14" t="str">
        <f>VLOOKUP(B122,Overall!B:AA,4,0)</f>
        <v>Prof. Rajshree Bedamatta</v>
      </c>
      <c r="F122" s="15" t="str">
        <f>VLOOKUP(B122,Overall!B:AA,5,0)</f>
        <v>IIT Guwahati</v>
      </c>
      <c r="G122" s="15" t="str">
        <f>VLOOKUP(B122,Overall!B:AA,6,0)</f>
        <v>IIT Guwahati</v>
      </c>
      <c r="H122" s="16" t="str">
        <f>VLOOKUP(B122,Overall!B:AA,7,0)</f>
        <v>12 Weeks</v>
      </c>
      <c r="I122" s="15" t="str">
        <f>VLOOKUP(B122,Overall!B:AA,8,0)</f>
        <v>Rerun</v>
      </c>
      <c r="J122" s="17">
        <f>VLOOKUP(B122,Overall!B:AA,9,0)</f>
        <v>45859</v>
      </c>
      <c r="K122" s="17">
        <f>VLOOKUP(B122,Overall!B:AA,10,0)</f>
        <v>45940</v>
      </c>
      <c r="L122" s="17">
        <f>VLOOKUP(B122,Overall!B:AA,11,0)</f>
        <v>45962</v>
      </c>
      <c r="M122" s="17">
        <f>VLOOKUP(B122,Overall!B:AA,12,0)</f>
        <v>45866</v>
      </c>
      <c r="N122" s="17">
        <f>VLOOKUP(B122,Overall!B:AA,13,0)</f>
        <v>45884</v>
      </c>
      <c r="O122" s="15" t="str">
        <f>VLOOKUP(B122,Overall!B:AA,14,0)</f>
        <v>UG/PG</v>
      </c>
      <c r="P122" s="15" t="str">
        <f>VLOOKUP(B122,Overall!B:AA,15,0)</f>
        <v>Elective</v>
      </c>
      <c r="Q122" s="15" t="str">
        <f>VLOOKUP(B122,Overall!B:AA,16,0)</f>
        <v>Yes</v>
      </c>
      <c r="R122" s="14" t="str">
        <f>VLOOKUP(B122,Overall!B:AA,17,0)</f>
        <v>Faculty Domain - Advanced
Economics</v>
      </c>
      <c r="S122" s="20" t="str">
        <f>VLOOKUP(B122,Overall!B:AA,18,0)</f>
        <v>https://onlinecourses.nptel.ac.in/noc25_hs197/preview</v>
      </c>
      <c r="T122" s="14" t="str">
        <f>VLOOKUP(B122,Overall!B:AA,19,0)</f>
        <v>noc25_hs197</v>
      </c>
      <c r="U122" s="18" t="str">
        <f>VLOOKUP(B122,Overall!B:AA,20,0)</f>
        <v>https://onlinecourses.nptel.ac.in/noc24_hs154/preview</v>
      </c>
      <c r="V122" s="18" t="str">
        <f>VLOOKUP(B122,Overall!B:AA,21,0)</f>
        <v>https://onlinecourses.nptel.ac.in/noc24_hs154/preview</v>
      </c>
      <c r="W122" s="14" t="str">
        <f>VLOOKUP(B122,Overall!B:AA,22,0)</f>
        <v>noc24_hs154</v>
      </c>
      <c r="X122" s="20" t="str">
        <f>VLOOKUP(B122,Overall!B:AA,23,0)</f>
        <v>https://nptel.ac.in/courses/109103501</v>
      </c>
      <c r="Y122" s="19" t="str">
        <f>VLOOKUP(B122,Overall!B:AA,24,0)</f>
        <v>https://nptel.ac.in/courses/109103501</v>
      </c>
      <c r="Z122" s="14">
        <f>VLOOKUP(B122,Overall!B:AA,25,0)</f>
        <v>109103501</v>
      </c>
      <c r="AA122" s="14"/>
    </row>
    <row r="123" spans="1:27" x14ac:dyDescent="0.25">
      <c r="A123" s="45">
        <v>122</v>
      </c>
      <c r="B123" s="14" t="s">
        <v>2971</v>
      </c>
      <c r="C123" s="14" t="str">
        <f>VLOOKUP(B123,Overall!B:AA,2,0)</f>
        <v>Industrial Engineering, Management Sciences, Operations Research/Optimization, All fields of engineering, Economics, Mathematics/Statistics</v>
      </c>
      <c r="D123" s="14" t="str">
        <f>VLOOKUP(B123,Overall!B:AA,3,0)</f>
        <v>Application of Forecasting, Regression and Time Series Models</v>
      </c>
      <c r="E123" s="14" t="str">
        <f>VLOOKUP(B123,Overall!B:AA,4,0)</f>
        <v>Prof. Raghu Nandan Sengupta</v>
      </c>
      <c r="F123" s="15" t="str">
        <f>VLOOKUP(B123,Overall!B:AA,5,0)</f>
        <v>IIT Kanpur</v>
      </c>
      <c r="G123" s="15" t="str">
        <f>VLOOKUP(B123,Overall!B:AA,6,0)</f>
        <v>IIT Kanpur</v>
      </c>
      <c r="H123" s="16" t="str">
        <f>VLOOKUP(B123,Overall!B:AA,7,0)</f>
        <v>12 Weeks</v>
      </c>
      <c r="I123" s="15" t="str">
        <f>VLOOKUP(B123,Overall!B:AA,8,0)</f>
        <v>New</v>
      </c>
      <c r="J123" s="17">
        <f>VLOOKUP(B123,Overall!B:AA,9,0)</f>
        <v>45859</v>
      </c>
      <c r="K123" s="17">
        <f>VLOOKUP(B123,Overall!B:AA,10,0)</f>
        <v>45940</v>
      </c>
      <c r="L123" s="17">
        <f>VLOOKUP(B123,Overall!B:AA,11,0)</f>
        <v>45962</v>
      </c>
      <c r="M123" s="17">
        <f>VLOOKUP(B123,Overall!B:AA,12,0)</f>
        <v>45866</v>
      </c>
      <c r="N123" s="17">
        <f>VLOOKUP(B123,Overall!B:AA,13,0)</f>
        <v>45884</v>
      </c>
      <c r="O123" s="15" t="str">
        <f>VLOOKUP(B123,Overall!B:AA,14,0)</f>
        <v>UG/PG</v>
      </c>
      <c r="P123" s="15" t="str">
        <f>VLOOKUP(B123,Overall!B:AA,15,0)</f>
        <v>Elective</v>
      </c>
      <c r="Q123" s="15" t="str">
        <f>VLOOKUP(B123,Overall!B:AA,16,0)</f>
        <v>Yes</v>
      </c>
      <c r="R123" s="14" t="str">
        <f>VLOOKUP(B123,Overall!B:AA,17,0)</f>
        <v>Economics
Economics &amp; Finance
Operations</v>
      </c>
      <c r="S123" s="20" t="str">
        <f>VLOOKUP(B123,Overall!B:AA,18,0)</f>
        <v>https://onlinecourses.nptel.ac.in/noc25_mg77/preview</v>
      </c>
      <c r="T123" s="14" t="str">
        <f>VLOOKUP(B123,Overall!B:AA,19,0)</f>
        <v>noc25_mg77</v>
      </c>
      <c r="U123" s="14">
        <f>VLOOKUP(B123,Overall!B:AA,20,0)</f>
        <v>0</v>
      </c>
      <c r="V123" s="14">
        <f>VLOOKUP(B123,Overall!B:AA,21,0)</f>
        <v>0</v>
      </c>
      <c r="W123" s="14">
        <f>VLOOKUP(B123,Overall!B:AA,22,0)</f>
        <v>0</v>
      </c>
      <c r="X123" s="20" t="str">
        <f>VLOOKUP(B123,Overall!B:AA,23,0)</f>
        <v>https://nptel.ac.in/courses/110104743</v>
      </c>
      <c r="Y123" s="19" t="str">
        <f>VLOOKUP(B123,Overall!B:AA,24,0)</f>
        <v>https://nptel.ac.in/courses/110104743</v>
      </c>
      <c r="Z123" s="14" t="str">
        <f>VLOOKUP(B123,Overall!B:AA,25,0)</f>
        <v>110104743</v>
      </c>
      <c r="AA123" s="14"/>
    </row>
    <row r="124" spans="1:27" x14ac:dyDescent="0.25">
      <c r="A124" s="45">
        <v>123</v>
      </c>
      <c r="B124" s="14" t="s">
        <v>3010</v>
      </c>
      <c r="C124" s="14" t="str">
        <f>VLOOKUP(B124,Overall!B:AA,2,0)</f>
        <v>Law</v>
      </c>
      <c r="D124" s="14" t="str">
        <f>VLOOKUP(B124,Overall!B:AA,3,0)</f>
        <v>Insolvency and Bankruptcy Law in India</v>
      </c>
      <c r="E124" s="14" t="str">
        <f>VLOOKUP(B124,Overall!B:AA,4,0)</f>
        <v>Prof. A Sridhar</v>
      </c>
      <c r="F124" s="15" t="str">
        <f>VLOOKUP(B124,Overall!B:AA,5,0)</f>
        <v>NALSAR University of Law</v>
      </c>
      <c r="G124" s="15" t="str">
        <f>VLOOKUP(B124,Overall!B:AA,6,0)</f>
        <v>IIT Madras</v>
      </c>
      <c r="H124" s="16" t="str">
        <f>VLOOKUP(B124,Overall!B:AA,7,0)</f>
        <v>12 Weeks</v>
      </c>
      <c r="I124" s="15" t="str">
        <f>VLOOKUP(B124,Overall!B:AA,8,0)</f>
        <v>New</v>
      </c>
      <c r="J124" s="17">
        <f>VLOOKUP(B124,Overall!B:AA,9,0)</f>
        <v>45859</v>
      </c>
      <c r="K124" s="17">
        <f>VLOOKUP(B124,Overall!B:AA,10,0)</f>
        <v>45940</v>
      </c>
      <c r="L124" s="17">
        <f>VLOOKUP(B124,Overall!B:AA,11,0)</f>
        <v>45962</v>
      </c>
      <c r="M124" s="17">
        <f>VLOOKUP(B124,Overall!B:AA,12,0)</f>
        <v>45866</v>
      </c>
      <c r="N124" s="17">
        <f>VLOOKUP(B124,Overall!B:AA,13,0)</f>
        <v>45884</v>
      </c>
      <c r="O124" s="15" t="str">
        <f>VLOOKUP(B124,Overall!B:AA,14,0)</f>
        <v>UG/PG</v>
      </c>
      <c r="P124" s="15" t="str">
        <f>VLOOKUP(B124,Overall!B:AA,15,0)</f>
        <v>Elective</v>
      </c>
      <c r="Q124" s="15" t="str">
        <f>VLOOKUP(B124,Overall!B:AA,16,0)</f>
        <v>Yes</v>
      </c>
      <c r="R124" s="14">
        <f>VLOOKUP(B124,Overall!B:AA,17,0)</f>
        <v>0</v>
      </c>
      <c r="S124" s="20" t="str">
        <f>VLOOKUP(B124,Overall!B:AA,18,0)</f>
        <v>https://onlinecourses.nptel.ac.in/noc25_lw10/preview</v>
      </c>
      <c r="T124" s="14" t="str">
        <f>VLOOKUP(B124,Overall!B:AA,19,0)</f>
        <v>noc25_lw10</v>
      </c>
      <c r="U124" s="14">
        <f>VLOOKUP(B124,Overall!B:AA,20,0)</f>
        <v>0</v>
      </c>
      <c r="V124" s="14">
        <f>VLOOKUP(B124,Overall!B:AA,21,0)</f>
        <v>0</v>
      </c>
      <c r="W124" s="14">
        <f>VLOOKUP(B124,Overall!B:AA,22,0)</f>
        <v>0</v>
      </c>
      <c r="X124" s="20" t="str">
        <f>VLOOKUP(B124,Overall!B:AA,23,0)</f>
        <v>https://nptel.ac.in/courses/129106746</v>
      </c>
      <c r="Y124" s="19" t="str">
        <f>VLOOKUP(B124,Overall!B:AA,24,0)</f>
        <v>https://nptel.ac.in/courses/129106746</v>
      </c>
      <c r="Z124" s="14" t="str">
        <f>VLOOKUP(B124,Overall!B:AA,25,0)</f>
        <v>129106746</v>
      </c>
      <c r="AA124" s="14"/>
    </row>
    <row r="125" spans="1:27" x14ac:dyDescent="0.25">
      <c r="A125" s="45">
        <v>124</v>
      </c>
      <c r="B125" s="14" t="s">
        <v>3016</v>
      </c>
      <c r="C125" s="14" t="str">
        <f>VLOOKUP(B125,Overall!B:AA,2,0)</f>
        <v>Law</v>
      </c>
      <c r="D125" s="14" t="str">
        <f>VLOOKUP(B125,Overall!B:AA,3,0)</f>
        <v>International Investment Law and the Environment</v>
      </c>
      <c r="E125" s="14" t="str">
        <f>VLOOKUP(B125,Overall!B:AA,4,0)</f>
        <v>Prof. Eluckiaa A</v>
      </c>
      <c r="F125" s="15" t="str">
        <f>VLOOKUP(B125,Overall!B:AA,5,0)</f>
        <v>NALSAR University of Law</v>
      </c>
      <c r="G125" s="15" t="str">
        <f>VLOOKUP(B125,Overall!B:AA,6,0)</f>
        <v>IIT Madras</v>
      </c>
      <c r="H125" s="16" t="str">
        <f>VLOOKUP(B125,Overall!B:AA,7,0)</f>
        <v>12 Weeks</v>
      </c>
      <c r="I125" s="15" t="str">
        <f>VLOOKUP(B125,Overall!B:AA,8,0)</f>
        <v>New</v>
      </c>
      <c r="J125" s="17">
        <f>VLOOKUP(B125,Overall!B:AA,9,0)</f>
        <v>45859</v>
      </c>
      <c r="K125" s="17">
        <f>VLOOKUP(B125,Overall!B:AA,10,0)</f>
        <v>45940</v>
      </c>
      <c r="L125" s="17">
        <f>VLOOKUP(B125,Overall!B:AA,11,0)</f>
        <v>45962</v>
      </c>
      <c r="M125" s="17">
        <f>VLOOKUP(B125,Overall!B:AA,12,0)</f>
        <v>45866</v>
      </c>
      <c r="N125" s="17">
        <f>VLOOKUP(B125,Overall!B:AA,13,0)</f>
        <v>45884</v>
      </c>
      <c r="O125" s="15" t="str">
        <f>VLOOKUP(B125,Overall!B:AA,14,0)</f>
        <v>UG/PG</v>
      </c>
      <c r="P125" s="15" t="str">
        <f>VLOOKUP(B125,Overall!B:AA,15,0)</f>
        <v>Elective</v>
      </c>
      <c r="Q125" s="15" t="str">
        <f>VLOOKUP(B125,Overall!B:AA,16,0)</f>
        <v>Yes</v>
      </c>
      <c r="R125" s="14">
        <f>VLOOKUP(B125,Overall!B:AA,17,0)</f>
        <v>0</v>
      </c>
      <c r="S125" s="20" t="str">
        <f>VLOOKUP(B125,Overall!B:AA,18,0)</f>
        <v>https://onlinecourses.nptel.ac.in/noc25_lw11/preview</v>
      </c>
      <c r="T125" s="14" t="str">
        <f>VLOOKUP(B125,Overall!B:AA,19,0)</f>
        <v>noc25_lw11</v>
      </c>
      <c r="U125" s="14">
        <f>VLOOKUP(B125,Overall!B:AA,20,0)</f>
        <v>0</v>
      </c>
      <c r="V125" s="14">
        <f>VLOOKUP(B125,Overall!B:AA,21,0)</f>
        <v>0</v>
      </c>
      <c r="W125" s="14">
        <f>VLOOKUP(B125,Overall!B:AA,22,0)</f>
        <v>0</v>
      </c>
      <c r="X125" s="20" t="str">
        <f>VLOOKUP(B125,Overall!B:AA,23,0)</f>
        <v>https://nptel.ac.in/courses/129106747</v>
      </c>
      <c r="Y125" s="19" t="str">
        <f>VLOOKUP(B125,Overall!B:AA,24,0)</f>
        <v>https://nptel.ac.in/courses/129106747</v>
      </c>
      <c r="Z125" s="14" t="str">
        <f>VLOOKUP(B125,Overall!B:AA,25,0)</f>
        <v>129106747</v>
      </c>
      <c r="AA125" s="14"/>
    </row>
    <row r="126" spans="1:27" x14ac:dyDescent="0.25">
      <c r="A126" s="45">
        <v>125</v>
      </c>
      <c r="B126" s="14" t="s">
        <v>3021</v>
      </c>
      <c r="C126" s="14" t="str">
        <f>VLOOKUP(B126,Overall!B:AA,2,0)</f>
        <v>Law</v>
      </c>
      <c r="D126" s="14" t="str">
        <f>VLOOKUP(B126,Overall!B:AA,3,0)</f>
        <v>Artificial Intelligence, Law and Justice</v>
      </c>
      <c r="E126" s="14" t="str">
        <f>VLOOKUP(B126,Overall!B:AA,4,0)</f>
        <v>Prof. Krishna Ravi Srinivas</v>
      </c>
      <c r="F126" s="15" t="str">
        <f>VLOOKUP(B126,Overall!B:AA,5,0)</f>
        <v>NALSAR University of Law</v>
      </c>
      <c r="G126" s="15" t="str">
        <f>VLOOKUP(B126,Overall!B:AA,6,0)</f>
        <v>IIT Madras</v>
      </c>
      <c r="H126" s="16" t="str">
        <f>VLOOKUP(B126,Overall!B:AA,7,0)</f>
        <v>8 Weeks</v>
      </c>
      <c r="I126" s="15" t="str">
        <f>VLOOKUP(B126,Overall!B:AA,8,0)</f>
        <v>New</v>
      </c>
      <c r="J126" s="17">
        <f>VLOOKUP(B126,Overall!B:AA,9,0)</f>
        <v>45887</v>
      </c>
      <c r="K126" s="17">
        <f>VLOOKUP(B126,Overall!B:AA,10,0)</f>
        <v>45940</v>
      </c>
      <c r="L126" s="17">
        <f>VLOOKUP(B126,Overall!B:AA,11,0)</f>
        <v>45962</v>
      </c>
      <c r="M126" s="17">
        <f>VLOOKUP(B126,Overall!B:AA,12,0)</f>
        <v>45887</v>
      </c>
      <c r="N126" s="17">
        <f>VLOOKUP(B126,Overall!B:AA,13,0)</f>
        <v>45898</v>
      </c>
      <c r="O126" s="15" t="str">
        <f>VLOOKUP(B126,Overall!B:AA,14,0)</f>
        <v>UG/PG</v>
      </c>
      <c r="P126" s="15" t="str">
        <f>VLOOKUP(B126,Overall!B:AA,15,0)</f>
        <v>Elective</v>
      </c>
      <c r="Q126" s="15" t="str">
        <f>VLOOKUP(B126,Overall!B:AA,16,0)</f>
        <v>Yes</v>
      </c>
      <c r="R126" s="14">
        <f>VLOOKUP(B126,Overall!B:AA,17,0)</f>
        <v>0</v>
      </c>
      <c r="S126" s="20" t="str">
        <f>VLOOKUP(B126,Overall!B:AA,18,0)</f>
        <v>https://onlinecourses.nptel.ac.in/noc25_lw12/preview</v>
      </c>
      <c r="T126" s="14" t="str">
        <f>VLOOKUP(B126,Overall!B:AA,19,0)</f>
        <v>noc25_lw12</v>
      </c>
      <c r="U126" s="14">
        <f>VLOOKUP(B126,Overall!B:AA,20,0)</f>
        <v>0</v>
      </c>
      <c r="V126" s="14">
        <f>VLOOKUP(B126,Overall!B:AA,21,0)</f>
        <v>0</v>
      </c>
      <c r="W126" s="14">
        <f>VLOOKUP(B126,Overall!B:AA,22,0)</f>
        <v>0</v>
      </c>
      <c r="X126" s="20" t="str">
        <f>VLOOKUP(B126,Overall!B:AA,23,0)</f>
        <v>https://nptel.ac.in/courses/129106748</v>
      </c>
      <c r="Y126" s="19" t="str">
        <f>VLOOKUP(B126,Overall!B:AA,24,0)</f>
        <v>https://nptel.ac.in/courses/129106748</v>
      </c>
      <c r="Z126" s="14" t="str">
        <f>VLOOKUP(B126,Overall!B:AA,25,0)</f>
        <v>129106748</v>
      </c>
      <c r="AA126" s="14"/>
    </row>
    <row r="127" spans="1:27" x14ac:dyDescent="0.25">
      <c r="A127" s="45">
        <v>126</v>
      </c>
      <c r="B127" s="14" t="s">
        <v>3026</v>
      </c>
      <c r="C127" s="14" t="str">
        <f>VLOOKUP(B127,Overall!B:AA,2,0)</f>
        <v>Law</v>
      </c>
      <c r="D127" s="14" t="str">
        <f>VLOOKUP(B127,Overall!B:AA,3,0)</f>
        <v>Copyright and Related Rights Law</v>
      </c>
      <c r="E127" s="14" t="str">
        <f>VLOOKUP(B127,Overall!B:AA,4,0)</f>
        <v>Prof. Rohan Cherian Thomas</v>
      </c>
      <c r="F127" s="15" t="str">
        <f>VLOOKUP(B127,Overall!B:AA,5,0)</f>
        <v>NALSAR University of Law</v>
      </c>
      <c r="G127" s="15" t="str">
        <f>VLOOKUP(B127,Overall!B:AA,6,0)</f>
        <v>IIT Madras</v>
      </c>
      <c r="H127" s="16" t="str">
        <f>VLOOKUP(B127,Overall!B:AA,7,0)</f>
        <v>12 Weeks</v>
      </c>
      <c r="I127" s="15" t="str">
        <f>VLOOKUP(B127,Overall!B:AA,8,0)</f>
        <v>New</v>
      </c>
      <c r="J127" s="17">
        <f>VLOOKUP(B127,Overall!B:AA,9,0)</f>
        <v>45859</v>
      </c>
      <c r="K127" s="17">
        <f>VLOOKUP(B127,Overall!B:AA,10,0)</f>
        <v>45940</v>
      </c>
      <c r="L127" s="17">
        <f>VLOOKUP(B127,Overall!B:AA,11,0)</f>
        <v>45962</v>
      </c>
      <c r="M127" s="17">
        <f>VLOOKUP(B127,Overall!B:AA,12,0)</f>
        <v>45866</v>
      </c>
      <c r="N127" s="17">
        <f>VLOOKUP(B127,Overall!B:AA,13,0)</f>
        <v>45884</v>
      </c>
      <c r="O127" s="15" t="str">
        <f>VLOOKUP(B127,Overall!B:AA,14,0)</f>
        <v>UG</v>
      </c>
      <c r="P127" s="15" t="str">
        <f>VLOOKUP(B127,Overall!B:AA,15,0)</f>
        <v>Elective</v>
      </c>
      <c r="Q127" s="15" t="str">
        <f>VLOOKUP(B127,Overall!B:AA,16,0)</f>
        <v>Yes</v>
      </c>
      <c r="R127" s="14">
        <f>VLOOKUP(B127,Overall!B:AA,17,0)</f>
        <v>0</v>
      </c>
      <c r="S127" s="20" t="str">
        <f>VLOOKUP(B127,Overall!B:AA,18,0)</f>
        <v>https://onlinecourses.nptel.ac.in/noc25_lw13/preview</v>
      </c>
      <c r="T127" s="14" t="str">
        <f>VLOOKUP(B127,Overall!B:AA,19,0)</f>
        <v>noc25_lw13</v>
      </c>
      <c r="U127" s="14">
        <f>VLOOKUP(B127,Overall!B:AA,20,0)</f>
        <v>0</v>
      </c>
      <c r="V127" s="14">
        <f>VLOOKUP(B127,Overall!B:AA,21,0)</f>
        <v>0</v>
      </c>
      <c r="W127" s="14">
        <f>VLOOKUP(B127,Overall!B:AA,22,0)</f>
        <v>0</v>
      </c>
      <c r="X127" s="20" t="str">
        <f>VLOOKUP(B127,Overall!B:AA,23,0)</f>
        <v>https://nptel.ac.in/courses/129106749</v>
      </c>
      <c r="Y127" s="19" t="str">
        <f>VLOOKUP(B127,Overall!B:AA,24,0)</f>
        <v>https://nptel.ac.in/courses/129106749</v>
      </c>
      <c r="Z127" s="14" t="str">
        <f>VLOOKUP(B127,Overall!B:AA,25,0)</f>
        <v>129106749</v>
      </c>
      <c r="AA127" s="14"/>
    </row>
    <row r="128" spans="1:27" x14ac:dyDescent="0.25">
      <c r="A128" s="45">
        <v>127</v>
      </c>
      <c r="B128" s="14" t="s">
        <v>3079</v>
      </c>
      <c r="C128" s="14" t="str">
        <f>VLOOKUP(B128,Overall!B:AA,2,0)</f>
        <v>Linguistics</v>
      </c>
      <c r="D128" s="14" t="str">
        <f>VLOOKUP(B128,Overall!B:AA,3,0)</f>
        <v>Fundamentals of Language Acquisition</v>
      </c>
      <c r="E128" s="14" t="str">
        <f>VLOOKUP(B128,Overall!B:AA,4,0)</f>
        <v>Bidisha Som</v>
      </c>
      <c r="F128" s="15" t="str">
        <f>VLOOKUP(B128,Overall!B:AA,5,0)</f>
        <v>IIT Guwahati</v>
      </c>
      <c r="G128" s="15" t="str">
        <f>VLOOKUP(B128,Overall!B:AA,6,0)</f>
        <v>IIT Guwahati</v>
      </c>
      <c r="H128" s="16" t="str">
        <f>VLOOKUP(B128,Overall!B:AA,7,0)</f>
        <v>12 Weeks</v>
      </c>
      <c r="I128" s="15" t="str">
        <f>VLOOKUP(B128,Overall!B:AA,8,0)</f>
        <v>New</v>
      </c>
      <c r="J128" s="17">
        <f>VLOOKUP(B128,Overall!B:AA,9,0)</f>
        <v>45859</v>
      </c>
      <c r="K128" s="17">
        <f>VLOOKUP(B128,Overall!B:AA,10,0)</f>
        <v>45940</v>
      </c>
      <c r="L128" s="17">
        <f>VLOOKUP(B128,Overall!B:AA,11,0)</f>
        <v>45962</v>
      </c>
      <c r="M128" s="17">
        <f>VLOOKUP(B128,Overall!B:AA,12,0)</f>
        <v>45866</v>
      </c>
      <c r="N128" s="17">
        <f>VLOOKUP(B128,Overall!B:AA,13,0)</f>
        <v>45884</v>
      </c>
      <c r="O128" s="15" t="str">
        <f>VLOOKUP(B128,Overall!B:AA,14,0)</f>
        <v>UG/PG</v>
      </c>
      <c r="P128" s="15" t="str">
        <f>VLOOKUP(B128,Overall!B:AA,15,0)</f>
        <v>Core</v>
      </c>
      <c r="Q128" s="15" t="str">
        <f>VLOOKUP(B128,Overall!B:AA,16,0)</f>
        <v>Yes</v>
      </c>
      <c r="R128" s="14" t="str">
        <f>VLOOKUP(B128,Overall!B:AA,17,0)</f>
        <v>English Studies</v>
      </c>
      <c r="S128" s="20" t="str">
        <f>VLOOKUP(B128,Overall!B:AA,18,0)</f>
        <v>https://onlinecourses.nptel.ac.in/noc25_hs216/preview</v>
      </c>
      <c r="T128" s="14" t="str">
        <f>VLOOKUP(B128,Overall!B:AA,19,0)</f>
        <v>noc25_hs216</v>
      </c>
      <c r="U128" s="14">
        <f>VLOOKUP(B128,Overall!B:AA,20,0)</f>
        <v>0</v>
      </c>
      <c r="V128" s="14">
        <f>VLOOKUP(B128,Overall!B:AA,21,0)</f>
        <v>0</v>
      </c>
      <c r="W128" s="14">
        <f>VLOOKUP(B128,Overall!B:AA,22,0)</f>
        <v>0</v>
      </c>
      <c r="X128" s="20" t="str">
        <f>VLOOKUP(B128,Overall!B:AA,23,0)</f>
        <v>https://nptel.ac.in/courses/109103753</v>
      </c>
      <c r="Y128" s="19" t="str">
        <f>VLOOKUP(B128,Overall!B:AA,24,0)</f>
        <v>https://nptel.ac.in/courses/109103753</v>
      </c>
      <c r="Z128" s="14" t="str">
        <f>VLOOKUP(B128,Overall!B:AA,25,0)</f>
        <v>109103753</v>
      </c>
      <c r="AA128" s="14"/>
    </row>
    <row r="129" spans="1:27" x14ac:dyDescent="0.25">
      <c r="A129" s="45">
        <v>128</v>
      </c>
      <c r="B129" s="14" t="s">
        <v>3230</v>
      </c>
      <c r="C129" s="14" t="str">
        <f>VLOOKUP(B129,Overall!B:AA,2,0)</f>
        <v>Management</v>
      </c>
      <c r="D129" s="14" t="str">
        <f>VLOOKUP(B129,Overall!B:AA,3,0)</f>
        <v>Fundamentals of Cost Accounting</v>
      </c>
      <c r="E129" s="14" t="str">
        <f>VLOOKUP(B129,Overall!B:AA,4,0)</f>
        <v>Prof. Arindam Banerjee</v>
      </c>
      <c r="F129" s="15" t="str">
        <f>VLOOKUP(B129,Overall!B:AA,5,0)</f>
        <v>The Institute of Cost Accountants of India (ICMAI)</v>
      </c>
      <c r="G129" s="15" t="str">
        <f>VLOOKUP(B129,Overall!B:AA,6,0)</f>
        <v>IIT Madras</v>
      </c>
      <c r="H129" s="16" t="str">
        <f>VLOOKUP(B129,Overall!B:AA,7,0)</f>
        <v>8 Weeks</v>
      </c>
      <c r="I129" s="15" t="str">
        <f>VLOOKUP(B129,Overall!B:AA,8,0)</f>
        <v>Rerun</v>
      </c>
      <c r="J129" s="17">
        <f>VLOOKUP(B129,Overall!B:AA,9,0)</f>
        <v>45887</v>
      </c>
      <c r="K129" s="17">
        <f>VLOOKUP(B129,Overall!B:AA,10,0)</f>
        <v>45940</v>
      </c>
      <c r="L129" s="17">
        <f>VLOOKUP(B129,Overall!B:AA,11,0)</f>
        <v>45962</v>
      </c>
      <c r="M129" s="17">
        <f>VLOOKUP(B129,Overall!B:AA,12,0)</f>
        <v>45887</v>
      </c>
      <c r="N129" s="17">
        <f>VLOOKUP(B129,Overall!B:AA,13,0)</f>
        <v>45898</v>
      </c>
      <c r="O129" s="15" t="str">
        <f>VLOOKUP(B129,Overall!B:AA,14,0)</f>
        <v>UG</v>
      </c>
      <c r="P129" s="15" t="str">
        <f>VLOOKUP(B129,Overall!B:AA,15,0)</f>
        <v>Elective</v>
      </c>
      <c r="Q129" s="15" t="str">
        <f>VLOOKUP(B129,Overall!B:AA,16,0)</f>
        <v>Yes</v>
      </c>
      <c r="R129" s="14" t="str">
        <f>VLOOKUP(B129,Overall!B:AA,17,0)</f>
        <v>Economics &amp; Finance</v>
      </c>
      <c r="S129" s="20" t="str">
        <f>VLOOKUP(B129,Overall!B:AA,18,0)</f>
        <v>https://onlinecourses.nptel.ac.in/noc25_mg108/preview</v>
      </c>
      <c r="T129" s="14" t="str">
        <f>VLOOKUP(B129,Overall!B:AA,19,0)</f>
        <v>noc25_mg108</v>
      </c>
      <c r="U129" s="18" t="str">
        <f>VLOOKUP(B129,Overall!B:AA,20,0)</f>
        <v>https://onlinecourses.nptel.ac.in/noc24_mg114/preview</v>
      </c>
      <c r="V129" s="18" t="str">
        <f>VLOOKUP(B129,Overall!B:AA,21,0)</f>
        <v>https://onlinecourses.nptel.ac.in/noc24_mg114/preview</v>
      </c>
      <c r="W129" s="14" t="str">
        <f>VLOOKUP(B129,Overall!B:AA,22,0)</f>
        <v>noc24_mg114</v>
      </c>
      <c r="X129" s="20" t="str">
        <f>VLOOKUP(B129,Overall!B:AA,23,0)</f>
        <v>https://nptel.ac.in/courses/110106511</v>
      </c>
      <c r="Y129" s="19" t="str">
        <f>VLOOKUP(B129,Overall!B:AA,24,0)</f>
        <v>https://nptel.ac.in/courses/110106511</v>
      </c>
      <c r="Z129" s="14">
        <f>VLOOKUP(B129,Overall!B:AA,25,0)</f>
        <v>110106511</v>
      </c>
      <c r="AA129" s="14"/>
    </row>
    <row r="130" spans="1:27" x14ac:dyDescent="0.25">
      <c r="A130" s="45">
        <v>129</v>
      </c>
      <c r="B130" s="14" t="s">
        <v>3307</v>
      </c>
      <c r="C130" s="14" t="str">
        <f>VLOOKUP(B130,Overall!B:AA,2,0)</f>
        <v>Management</v>
      </c>
      <c r="D130" s="14" t="str">
        <f>VLOOKUP(B130,Overall!B:AA,3,0)</f>
        <v>Strategic Management - The Competitive Edge</v>
      </c>
      <c r="E130" s="14" t="str">
        <f>VLOOKUP(B130,Overall!B:AA,4,0)</f>
        <v>Prof. R Srinivasan</v>
      </c>
      <c r="F130" s="15" t="str">
        <f>VLOOKUP(B130,Overall!B:AA,5,0)</f>
        <v>IISc Bangalore</v>
      </c>
      <c r="G130" s="15" t="str">
        <f>VLOOKUP(B130,Overall!B:AA,6,0)</f>
        <v>IISc Bangalore</v>
      </c>
      <c r="H130" s="16" t="str">
        <f>VLOOKUP(B130,Overall!B:AA,7,0)</f>
        <v>8 Weeks</v>
      </c>
      <c r="I130" s="15" t="str">
        <f>VLOOKUP(B130,Overall!B:AA,8,0)</f>
        <v>Rerun</v>
      </c>
      <c r="J130" s="17">
        <f>VLOOKUP(B130,Overall!B:AA,9,0)</f>
        <v>45887</v>
      </c>
      <c r="K130" s="17">
        <f>VLOOKUP(B130,Overall!B:AA,10,0)</f>
        <v>45940</v>
      </c>
      <c r="L130" s="17">
        <f>VLOOKUP(B130,Overall!B:AA,11,0)</f>
        <v>45962</v>
      </c>
      <c r="M130" s="17">
        <f>VLOOKUP(B130,Overall!B:AA,12,0)</f>
        <v>45887</v>
      </c>
      <c r="N130" s="17">
        <f>VLOOKUP(B130,Overall!B:AA,13,0)</f>
        <v>45898</v>
      </c>
      <c r="O130" s="15" t="str">
        <f>VLOOKUP(B130,Overall!B:AA,14,0)</f>
        <v>PG</v>
      </c>
      <c r="P130" s="15" t="str">
        <f>VLOOKUP(B130,Overall!B:AA,15,0)</f>
        <v>Elective</v>
      </c>
      <c r="Q130" s="15" t="str">
        <f>VLOOKUP(B130,Overall!B:AA,16,0)</f>
        <v>Yes</v>
      </c>
      <c r="R130" s="14">
        <f>VLOOKUP(B130,Overall!B:AA,17,0)</f>
        <v>0</v>
      </c>
      <c r="S130" s="20" t="str">
        <f>VLOOKUP(B130,Overall!B:AA,18,0)</f>
        <v>https://onlinecourses.nptel.ac.in/noc25_mg123/preview</v>
      </c>
      <c r="T130" s="14" t="str">
        <f>VLOOKUP(B130,Overall!B:AA,19,0)</f>
        <v>noc25_mg123</v>
      </c>
      <c r="U130" s="18" t="str">
        <f>VLOOKUP(B130,Overall!B:AA,20,0)</f>
        <v>https://onlinecourses.nptel.ac.in/noc24_mg130/preview</v>
      </c>
      <c r="V130" s="18" t="str">
        <f>VLOOKUP(B130,Overall!B:AA,21,0)</f>
        <v>https://onlinecourses.nptel.ac.in/noc24_mg130/preview</v>
      </c>
      <c r="W130" s="14" t="str">
        <f>VLOOKUP(B130,Overall!B:AA,22,0)</f>
        <v>noc24_mg130</v>
      </c>
      <c r="X130" s="20" t="str">
        <f>VLOOKUP(B130,Overall!B:AA,23,0)</f>
        <v>https://nptel.ac.in/courses/110108161</v>
      </c>
      <c r="Y130" s="19" t="str">
        <f>VLOOKUP(B130,Overall!B:AA,24,0)</f>
        <v>https://nptel.ac.in/courses/110108161</v>
      </c>
      <c r="Z130" s="14">
        <f>VLOOKUP(B130,Overall!B:AA,25,0)</f>
        <v>110108161</v>
      </c>
      <c r="AA130" s="14"/>
    </row>
    <row r="131" spans="1:27" x14ac:dyDescent="0.25">
      <c r="A131" s="45">
        <v>130</v>
      </c>
      <c r="B131" s="14" t="s">
        <v>3317</v>
      </c>
      <c r="C131" s="14" t="str">
        <f>VLOOKUP(B131,Overall!B:AA,2,0)</f>
        <v>Management</v>
      </c>
      <c r="D131" s="14" t="str">
        <f>VLOOKUP(B131,Overall!B:AA,3,0)</f>
        <v>Data Analysis &amp; Decision Making - II</v>
      </c>
      <c r="E131" s="14" t="str">
        <f>VLOOKUP(B131,Overall!B:AA,4,0)</f>
        <v>Prof. Raghu Nandan Sengupta</v>
      </c>
      <c r="F131" s="15" t="str">
        <f>VLOOKUP(B131,Overall!B:AA,5,0)</f>
        <v>IIT Kanpur</v>
      </c>
      <c r="G131" s="15" t="str">
        <f>VLOOKUP(B131,Overall!B:AA,6,0)</f>
        <v>IIT Kanpur</v>
      </c>
      <c r="H131" s="16" t="str">
        <f>VLOOKUP(B131,Overall!B:AA,7,0)</f>
        <v>12 Weeks</v>
      </c>
      <c r="I131" s="15" t="str">
        <f>VLOOKUP(B131,Overall!B:AA,8,0)</f>
        <v>Rerun</v>
      </c>
      <c r="J131" s="17">
        <f>VLOOKUP(B131,Overall!B:AA,9,0)</f>
        <v>45859</v>
      </c>
      <c r="K131" s="17">
        <f>VLOOKUP(B131,Overall!B:AA,10,0)</f>
        <v>45940</v>
      </c>
      <c r="L131" s="17">
        <f>VLOOKUP(B131,Overall!B:AA,11,0)</f>
        <v>45962</v>
      </c>
      <c r="M131" s="17">
        <f>VLOOKUP(B131,Overall!B:AA,12,0)</f>
        <v>45866</v>
      </c>
      <c r="N131" s="17">
        <f>VLOOKUP(B131,Overall!B:AA,13,0)</f>
        <v>45884</v>
      </c>
      <c r="O131" s="15" t="str">
        <f>VLOOKUP(B131,Overall!B:AA,14,0)</f>
        <v>UG/PG</v>
      </c>
      <c r="P131" s="15" t="str">
        <f>VLOOKUP(B131,Overall!B:AA,15,0)</f>
        <v>Elective</v>
      </c>
      <c r="Q131" s="15" t="str">
        <f>VLOOKUP(B131,Overall!B:AA,16,0)</f>
        <v>Yes</v>
      </c>
      <c r="R131" s="14" t="str">
        <f>VLOOKUP(B131,Overall!B:AA,17,0)</f>
        <v>Operations</v>
      </c>
      <c r="S131" s="20" t="str">
        <f>VLOOKUP(B131,Overall!B:AA,18,0)</f>
        <v>https://onlinecourses.nptel.ac.in/noc25_mg125/preview</v>
      </c>
      <c r="T131" s="14" t="str">
        <f>VLOOKUP(B131,Overall!B:AA,19,0)</f>
        <v>noc25_mg125</v>
      </c>
      <c r="U131" s="18" t="str">
        <f>VLOOKUP(B131,Overall!B:AA,20,0)</f>
        <v>https://onlinecourses.nptel.ac.in/noc22_mg03/preview</v>
      </c>
      <c r="V131" s="18" t="str">
        <f>VLOOKUP(B131,Overall!B:AA,21,0)</f>
        <v>https://onlinecourses.nptel.ac.in/noc22_mg03/preview</v>
      </c>
      <c r="W131" s="14" t="str">
        <f>VLOOKUP(B131,Overall!B:AA,22,0)</f>
        <v>noc22_mg03</v>
      </c>
      <c r="X131" s="20" t="str">
        <f>VLOOKUP(B131,Overall!B:AA,23,0)</f>
        <v>https://nptel.ac.in/courses/110104118</v>
      </c>
      <c r="Y131" s="19" t="str">
        <f>VLOOKUP(B131,Overall!B:AA,24,0)</f>
        <v>https://nptel.ac.in/courses/110104118</v>
      </c>
      <c r="Z131" s="14">
        <f>VLOOKUP(B131,Overall!B:AA,25,0)</f>
        <v>110104118</v>
      </c>
      <c r="AA131" s="14"/>
    </row>
    <row r="132" spans="1:27" x14ac:dyDescent="0.25">
      <c r="A132" s="45">
        <v>131</v>
      </c>
      <c r="B132" s="14" t="s">
        <v>3321</v>
      </c>
      <c r="C132" s="14" t="str">
        <f>VLOOKUP(B132,Overall!B:AA,2,0)</f>
        <v>Management</v>
      </c>
      <c r="D132" s="14" t="str">
        <f>VLOOKUP(B132,Overall!B:AA,3,0)</f>
        <v>Production and Operations Management: Theory and Application</v>
      </c>
      <c r="E132" s="14" t="str">
        <f>VLOOKUP(B132,Overall!B:AA,4,0)</f>
        <v>Prof. Sanjib Chowdhury</v>
      </c>
      <c r="F132" s="15" t="str">
        <f>VLOOKUP(B132,Overall!B:AA,5,0)</f>
        <v>IIT Kharagpur</v>
      </c>
      <c r="G132" s="15" t="str">
        <f>VLOOKUP(B132,Overall!B:AA,6,0)</f>
        <v>IIT Kharagpur</v>
      </c>
      <c r="H132" s="16" t="str">
        <f>VLOOKUP(B132,Overall!B:AA,7,0)</f>
        <v>12 Weeks</v>
      </c>
      <c r="I132" s="15" t="str">
        <f>VLOOKUP(B132,Overall!B:AA,8,0)</f>
        <v>New</v>
      </c>
      <c r="J132" s="17">
        <f>VLOOKUP(B132,Overall!B:AA,9,0)</f>
        <v>45859</v>
      </c>
      <c r="K132" s="17">
        <f>VLOOKUP(B132,Overall!B:AA,10,0)</f>
        <v>45940</v>
      </c>
      <c r="L132" s="17">
        <f>VLOOKUP(B132,Overall!B:AA,11,0)</f>
        <v>45962</v>
      </c>
      <c r="M132" s="17">
        <f>VLOOKUP(B132,Overall!B:AA,12,0)</f>
        <v>45866</v>
      </c>
      <c r="N132" s="17">
        <f>VLOOKUP(B132,Overall!B:AA,13,0)</f>
        <v>45884</v>
      </c>
      <c r="O132" s="15" t="str">
        <f>VLOOKUP(B132,Overall!B:AA,14,0)</f>
        <v>UG/PG</v>
      </c>
      <c r="P132" s="15" t="str">
        <f>VLOOKUP(B132,Overall!B:AA,15,0)</f>
        <v>Core</v>
      </c>
      <c r="Q132" s="15" t="str">
        <f>VLOOKUP(B132,Overall!B:AA,16,0)</f>
        <v>Yes</v>
      </c>
      <c r="R132" s="14" t="str">
        <f>VLOOKUP(B132,Overall!B:AA,17,0)</f>
        <v>Operations</v>
      </c>
      <c r="S132" s="20" t="str">
        <f>VLOOKUP(B132,Overall!B:AA,18,0)</f>
        <v>https://onlinecourses.nptel.ac.in/noc25_mg126/preview</v>
      </c>
      <c r="T132" s="14" t="str">
        <f>VLOOKUP(B132,Overall!B:AA,19,0)</f>
        <v>noc25_mg126</v>
      </c>
      <c r="U132" s="14">
        <f>VLOOKUP(B132,Overall!B:AA,20,0)</f>
        <v>0</v>
      </c>
      <c r="V132" s="14">
        <f>VLOOKUP(B132,Overall!B:AA,21,0)</f>
        <v>0</v>
      </c>
      <c r="W132" s="14">
        <f>VLOOKUP(B132,Overall!B:AA,22,0)</f>
        <v>0</v>
      </c>
      <c r="X132" s="20" t="str">
        <f>VLOOKUP(B132,Overall!B:AA,23,0)</f>
        <v>https://nptel.ac.in/courses/110105755</v>
      </c>
      <c r="Y132" s="19" t="str">
        <f>VLOOKUP(B132,Overall!B:AA,24,0)</f>
        <v>https://nptel.ac.in/courses/110105755</v>
      </c>
      <c r="Z132" s="14" t="str">
        <f>VLOOKUP(B132,Overall!B:AA,25,0)</f>
        <v>110105755</v>
      </c>
      <c r="AA132" s="14"/>
    </row>
    <row r="133" spans="1:27" x14ac:dyDescent="0.25">
      <c r="A133" s="45">
        <v>132</v>
      </c>
      <c r="B133" s="14" t="s">
        <v>3347</v>
      </c>
      <c r="C133" s="14" t="str">
        <f>VLOOKUP(B133,Overall!B:AA,2,0)</f>
        <v>Management</v>
      </c>
      <c r="D133" s="14" t="str">
        <f>VLOOKUP(B133,Overall!B:AA,3,0)</f>
        <v>Gender Justice and Workplace Security</v>
      </c>
      <c r="E133" s="14" t="str">
        <f>VLOOKUP(B133,Overall!B:AA,4,0)</f>
        <v>Prof. Dipa Dube</v>
      </c>
      <c r="F133" s="15" t="str">
        <f>VLOOKUP(B133,Overall!B:AA,5,0)</f>
        <v>IIT Kharagpur</v>
      </c>
      <c r="G133" s="15" t="str">
        <f>VLOOKUP(B133,Overall!B:AA,6,0)</f>
        <v>IIT Kharagpur</v>
      </c>
      <c r="H133" s="16" t="str">
        <f>VLOOKUP(B133,Overall!B:AA,7,0)</f>
        <v>4 Weeks</v>
      </c>
      <c r="I133" s="15" t="str">
        <f>VLOOKUP(B133,Overall!B:AA,8,0)</f>
        <v>Rerun</v>
      </c>
      <c r="J133" s="17">
        <f>VLOOKUP(B133,Overall!B:AA,9,0)</f>
        <v>45887</v>
      </c>
      <c r="K133" s="17">
        <f>VLOOKUP(B133,Overall!B:AA,10,0)</f>
        <v>45912</v>
      </c>
      <c r="L133" s="17">
        <f>VLOOKUP(B133,Overall!B:AA,11,0)</f>
        <v>45962</v>
      </c>
      <c r="M133" s="17">
        <f>VLOOKUP(B133,Overall!B:AA,12,0)</f>
        <v>45887</v>
      </c>
      <c r="N133" s="17">
        <f>VLOOKUP(B133,Overall!B:AA,13,0)</f>
        <v>45898</v>
      </c>
      <c r="O133" s="15" t="str">
        <f>VLOOKUP(B133,Overall!B:AA,14,0)</f>
        <v>UG</v>
      </c>
      <c r="P133" s="15" t="str">
        <f>VLOOKUP(B133,Overall!B:AA,15,0)</f>
        <v>Elective</v>
      </c>
      <c r="Q133" s="15" t="str">
        <f>VLOOKUP(B133,Overall!B:AA,16,0)</f>
        <v>Yes</v>
      </c>
      <c r="R133" s="14" t="str">
        <f>VLOOKUP(B133,Overall!B:AA,17,0)</f>
        <v>Human Resource Management</v>
      </c>
      <c r="S133" s="20" t="str">
        <f>VLOOKUP(B133,Overall!B:AA,18,0)</f>
        <v>https://onlinecourses.nptel.ac.in/noc25_mg131/preview</v>
      </c>
      <c r="T133" s="14" t="str">
        <f>VLOOKUP(B133,Overall!B:AA,19,0)</f>
        <v>noc25_mg131</v>
      </c>
      <c r="U133" s="18" t="str">
        <f>VLOOKUP(B133,Overall!B:AA,20,0)</f>
        <v>https://onlinecourses.nptel.ac.in/noc24_mg120/preview</v>
      </c>
      <c r="V133" s="18" t="str">
        <f>VLOOKUP(B133,Overall!B:AA,21,0)</f>
        <v>https://onlinecourses.nptel.ac.in/noc24_mg120/preview</v>
      </c>
      <c r="W133" s="14" t="str">
        <f>VLOOKUP(B133,Overall!B:AA,22,0)</f>
        <v>noc24_mg120</v>
      </c>
      <c r="X133" s="20" t="str">
        <f>VLOOKUP(B133,Overall!B:AA,23,0)</f>
        <v>https://nptel.ac.in/courses/110105080</v>
      </c>
      <c r="Y133" s="19" t="str">
        <f>VLOOKUP(B133,Overall!B:AA,24,0)</f>
        <v>https://nptel.ac.in/courses/110105080</v>
      </c>
      <c r="Z133" s="14">
        <f>VLOOKUP(B133,Overall!B:AA,25,0)</f>
        <v>110105080</v>
      </c>
      <c r="AA133" s="14"/>
    </row>
    <row r="134" spans="1:27" x14ac:dyDescent="0.25">
      <c r="A134" s="45">
        <v>133</v>
      </c>
      <c r="B134" s="14" t="s">
        <v>3419</v>
      </c>
      <c r="C134" s="14" t="str">
        <f>VLOOKUP(B134,Overall!B:AA,2,0)</f>
        <v>Management
Physics</v>
      </c>
      <c r="D134" s="14" t="str">
        <f>VLOOKUP(B134,Overall!B:AA,3,0)</f>
        <v>Path Integral Methods in Physics &amp; Finance</v>
      </c>
      <c r="E134" s="14" t="str">
        <f>VLOOKUP(B134,Overall!B:AA,4,0)</f>
        <v>Prof. J. P. Singh</v>
      </c>
      <c r="F134" s="15" t="str">
        <f>VLOOKUP(B134,Overall!B:AA,5,0)</f>
        <v>IIT Roorkee</v>
      </c>
      <c r="G134" s="15" t="str">
        <f>VLOOKUP(B134,Overall!B:AA,6,0)</f>
        <v>IIT Roorkee</v>
      </c>
      <c r="H134" s="16" t="str">
        <f>VLOOKUP(B134,Overall!B:AA,7,0)</f>
        <v>12 Weeks</v>
      </c>
      <c r="I134" s="15" t="str">
        <f>VLOOKUP(B134,Overall!B:AA,8,0)</f>
        <v>Rerun</v>
      </c>
      <c r="J134" s="17">
        <f>VLOOKUP(B134,Overall!B:AA,9,0)</f>
        <v>45859</v>
      </c>
      <c r="K134" s="17">
        <f>VLOOKUP(B134,Overall!B:AA,10,0)</f>
        <v>45940</v>
      </c>
      <c r="L134" s="17">
        <f>VLOOKUP(B134,Overall!B:AA,11,0)</f>
        <v>45962</v>
      </c>
      <c r="M134" s="17">
        <f>VLOOKUP(B134,Overall!B:AA,12,0)</f>
        <v>45866</v>
      </c>
      <c r="N134" s="17">
        <f>VLOOKUP(B134,Overall!B:AA,13,0)</f>
        <v>45884</v>
      </c>
      <c r="O134" s="15" t="str">
        <f>VLOOKUP(B134,Overall!B:AA,14,0)</f>
        <v>UG/PG</v>
      </c>
      <c r="P134" s="15" t="str">
        <f>VLOOKUP(B134,Overall!B:AA,15,0)</f>
        <v>Elective</v>
      </c>
      <c r="Q134" s="15" t="str">
        <f>VLOOKUP(B134,Overall!B:AA,16,0)</f>
        <v>Yes</v>
      </c>
      <c r="R134" s="14">
        <f>VLOOKUP(B134,Overall!B:AA,17,0)</f>
        <v>0</v>
      </c>
      <c r="S134" s="20" t="str">
        <f>VLOOKUP(B134,Overall!B:AA,18,0)</f>
        <v>https://onlinecourses.nptel.ac.in/noc25_mg146/preview</v>
      </c>
      <c r="T134" s="14" t="str">
        <f>VLOOKUP(B134,Overall!B:AA,19,0)</f>
        <v>noc25_mg146</v>
      </c>
      <c r="U134" s="18" t="str">
        <f>VLOOKUP(B134,Overall!B:AA,20,0)</f>
        <v>https://onlinecourses.nptel.ac.in/noc20_mg55/preview</v>
      </c>
      <c r="V134" s="18" t="str">
        <f>VLOOKUP(B134,Overall!B:AA,21,0)</f>
        <v>https://onlinecourses.nptel.ac.in/noc20_mg55/preview</v>
      </c>
      <c r="W134" s="14" t="str">
        <f>VLOOKUP(B134,Overall!B:AA,22,0)</f>
        <v>noc20_mg55</v>
      </c>
      <c r="X134" s="20" t="str">
        <f>VLOOKUP(B134,Overall!B:AA,23,0)</f>
        <v>https://nptel.ac.in/courses/110107146</v>
      </c>
      <c r="Y134" s="19" t="str">
        <f>VLOOKUP(B134,Overall!B:AA,24,0)</f>
        <v>https://nptel.ac.in/courses/110107146</v>
      </c>
      <c r="Z134" s="14">
        <f>VLOOKUP(B134,Overall!B:AA,25,0)</f>
        <v>110107146</v>
      </c>
      <c r="AA134" s="14"/>
    </row>
    <row r="135" spans="1:27" x14ac:dyDescent="0.25">
      <c r="A135" s="45">
        <v>134</v>
      </c>
      <c r="B135" s="14" t="s">
        <v>3445</v>
      </c>
      <c r="C135" s="14" t="str">
        <f>VLOOKUP(B135,Overall!B:AA,2,0)</f>
        <v>Management</v>
      </c>
      <c r="D135" s="14" t="str">
        <f>VLOOKUP(B135,Overall!B:AA,3,0)</f>
        <v>Foundation of Digital Business</v>
      </c>
      <c r="E135" s="14" t="str">
        <f>VLOOKUP(B135,Overall!B:AA,4,0)</f>
        <v>Prof. Surojit Mookherjee</v>
      </c>
      <c r="F135" s="15" t="str">
        <f>VLOOKUP(B135,Overall!B:AA,5,0)</f>
        <v>IIT Kharagpur</v>
      </c>
      <c r="G135" s="15" t="str">
        <f>VLOOKUP(B135,Overall!B:AA,6,0)</f>
        <v>IIT Kharagpur</v>
      </c>
      <c r="H135" s="16" t="str">
        <f>VLOOKUP(B135,Overall!B:AA,7,0)</f>
        <v>8 Weeks</v>
      </c>
      <c r="I135" s="15" t="str">
        <f>VLOOKUP(B135,Overall!B:AA,8,0)</f>
        <v>New</v>
      </c>
      <c r="J135" s="17">
        <f>VLOOKUP(B135,Overall!B:AA,9,0)</f>
        <v>45887</v>
      </c>
      <c r="K135" s="17">
        <f>VLOOKUP(B135,Overall!B:AA,10,0)</f>
        <v>45940</v>
      </c>
      <c r="L135" s="17">
        <f>VLOOKUP(B135,Overall!B:AA,11,0)</f>
        <v>45962</v>
      </c>
      <c r="M135" s="17">
        <f>VLOOKUP(B135,Overall!B:AA,12,0)</f>
        <v>45887</v>
      </c>
      <c r="N135" s="17">
        <f>VLOOKUP(B135,Overall!B:AA,13,0)</f>
        <v>45898</v>
      </c>
      <c r="O135" s="15" t="str">
        <f>VLOOKUP(B135,Overall!B:AA,14,0)</f>
        <v>PG</v>
      </c>
      <c r="P135" s="15" t="str">
        <f>VLOOKUP(B135,Overall!B:AA,15,0)</f>
        <v>Elective</v>
      </c>
      <c r="Q135" s="15" t="str">
        <f>VLOOKUP(B135,Overall!B:AA,16,0)</f>
        <v>Yes</v>
      </c>
      <c r="R135" s="14" t="str">
        <f>VLOOKUP(B135,Overall!B:AA,17,0)</f>
        <v>Economics and Finance
Minor</v>
      </c>
      <c r="S135" s="20" t="str">
        <f>VLOOKUP(B135,Overall!B:AA,18,0)</f>
        <v>https://onlinecourses.nptel.ac.in/noc25_mg152/preview</v>
      </c>
      <c r="T135" s="14" t="str">
        <f>VLOOKUP(B135,Overall!B:AA,19,0)</f>
        <v>noc25_mg152</v>
      </c>
      <c r="U135" s="14">
        <f>VLOOKUP(B135,Overall!B:AA,20,0)</f>
        <v>0</v>
      </c>
      <c r="V135" s="14">
        <f>VLOOKUP(B135,Overall!B:AA,21,0)</f>
        <v>0</v>
      </c>
      <c r="W135" s="14">
        <f>VLOOKUP(B135,Overall!B:AA,22,0)</f>
        <v>0</v>
      </c>
      <c r="X135" s="20" t="str">
        <f>VLOOKUP(B135,Overall!B:AA,23,0)</f>
        <v>https://nptel.ac.in/courses/110105756</v>
      </c>
      <c r="Y135" s="19" t="str">
        <f>VLOOKUP(B135,Overall!B:AA,24,0)</f>
        <v>https://nptel.ac.in/courses/110105756</v>
      </c>
      <c r="Z135" s="14" t="str">
        <f>VLOOKUP(B135,Overall!B:AA,25,0)</f>
        <v>110105756</v>
      </c>
      <c r="AA135" s="14"/>
    </row>
    <row r="136" spans="1:27" x14ac:dyDescent="0.25">
      <c r="A136" s="45">
        <v>135</v>
      </c>
      <c r="B136" s="14" t="s">
        <v>3505</v>
      </c>
      <c r="C136" s="14" t="str">
        <f>VLOOKUP(B136,Overall!B:AA,2,0)</f>
        <v>Mathematical Sciences (Statistics)</v>
      </c>
      <c r="D136" s="14" t="str">
        <f>VLOOKUP(B136,Overall!B:AA,3,0)</f>
        <v>Basics of Nonparametric Tests with Applications by R</v>
      </c>
      <c r="E136" s="14" t="str">
        <f>VLOOKUP(B136,Overall!B:AA,4,0)</f>
        <v>Prof. Saran Ishika Maiti</v>
      </c>
      <c r="F136" s="15" t="str">
        <f>VLOOKUP(B136,Overall!B:AA,5,0)</f>
        <v>Visva-Bharati University, Santiniketan</v>
      </c>
      <c r="G136" s="15" t="str">
        <f>VLOOKUP(B136,Overall!B:AA,6,0)</f>
        <v>IIT Kharagpur</v>
      </c>
      <c r="H136" s="16" t="str">
        <f>VLOOKUP(B136,Overall!B:AA,7,0)</f>
        <v>4 Weeks</v>
      </c>
      <c r="I136" s="15" t="str">
        <f>VLOOKUP(B136,Overall!B:AA,8,0)</f>
        <v>New</v>
      </c>
      <c r="J136" s="17">
        <f>VLOOKUP(B136,Overall!B:AA,9,0)</f>
        <v>45887</v>
      </c>
      <c r="K136" s="17">
        <f>VLOOKUP(B136,Overall!B:AA,10,0)</f>
        <v>45912</v>
      </c>
      <c r="L136" s="17">
        <f>VLOOKUP(B136,Overall!B:AA,11,0)</f>
        <v>45962</v>
      </c>
      <c r="M136" s="17">
        <f>VLOOKUP(B136,Overall!B:AA,12,0)</f>
        <v>45887</v>
      </c>
      <c r="N136" s="17">
        <f>VLOOKUP(B136,Overall!B:AA,13,0)</f>
        <v>45898</v>
      </c>
      <c r="O136" s="15" t="str">
        <f>VLOOKUP(B136,Overall!B:AA,14,0)</f>
        <v>UG/PG</v>
      </c>
      <c r="P136" s="15" t="str">
        <f>VLOOKUP(B136,Overall!B:AA,15,0)</f>
        <v>Elective</v>
      </c>
      <c r="Q136" s="15" t="str">
        <f>VLOOKUP(B136,Overall!B:AA,16,0)</f>
        <v>Yes</v>
      </c>
      <c r="R136" s="14">
        <f>VLOOKUP(B136,Overall!B:AA,17,0)</f>
        <v>0</v>
      </c>
      <c r="S136" s="20" t="str">
        <f>VLOOKUP(B136,Overall!B:AA,18,0)</f>
        <v>https://onlinecourses.nptel.ac.in/noc25_ma63/preview</v>
      </c>
      <c r="T136" s="14" t="str">
        <f>VLOOKUP(B136,Overall!B:AA,19,0)</f>
        <v>noc25_ma63</v>
      </c>
      <c r="U136" s="14">
        <f>VLOOKUP(B136,Overall!B:AA,20,0)</f>
        <v>0</v>
      </c>
      <c r="V136" s="14">
        <f>VLOOKUP(B136,Overall!B:AA,21,0)</f>
        <v>0</v>
      </c>
      <c r="W136" s="14">
        <f>VLOOKUP(B136,Overall!B:AA,22,0)</f>
        <v>0</v>
      </c>
      <c r="X136" s="20" t="str">
        <f>VLOOKUP(B136,Overall!B:AA,23,0)</f>
        <v>https://nptel.ac.in/courses/111105762</v>
      </c>
      <c r="Y136" s="19" t="str">
        <f>VLOOKUP(B136,Overall!B:AA,24,0)</f>
        <v>https://nptel.ac.in/courses/111105762</v>
      </c>
      <c r="Z136" s="14" t="str">
        <f>VLOOKUP(B136,Overall!B:AA,25,0)</f>
        <v>111105762</v>
      </c>
      <c r="AA136" s="14"/>
    </row>
    <row r="137" spans="1:27" x14ac:dyDescent="0.25">
      <c r="A137" s="45">
        <v>136</v>
      </c>
      <c r="B137" s="14" t="s">
        <v>3723</v>
      </c>
      <c r="C137" s="14" t="str">
        <f>VLOOKUP(B137,Overall!B:AA,2,0)</f>
        <v>Mathematics</v>
      </c>
      <c r="D137" s="14" t="str">
        <f>VLOOKUP(B137,Overall!B:AA,3,0)</f>
        <v>Category Theory</v>
      </c>
      <c r="E137" s="14" t="str">
        <f>VLOOKUP(B137,Overall!B:AA,4,0)</f>
        <v>Prof. Amit Kuber</v>
      </c>
      <c r="F137" s="15" t="str">
        <f>VLOOKUP(B137,Overall!B:AA,5,0)</f>
        <v>IIT Kanpur</v>
      </c>
      <c r="G137" s="15" t="str">
        <f>VLOOKUP(B137,Overall!B:AA,6,0)</f>
        <v>IIT Kanpur</v>
      </c>
      <c r="H137" s="16" t="str">
        <f>VLOOKUP(B137,Overall!B:AA,7,0)</f>
        <v>12 Weeks</v>
      </c>
      <c r="I137" s="15" t="str">
        <f>VLOOKUP(B137,Overall!B:AA,8,0)</f>
        <v>Rerun</v>
      </c>
      <c r="J137" s="17">
        <f>VLOOKUP(B137,Overall!B:AA,9,0)</f>
        <v>45859</v>
      </c>
      <c r="K137" s="17">
        <f>VLOOKUP(B137,Overall!B:AA,10,0)</f>
        <v>45940</v>
      </c>
      <c r="L137" s="17">
        <f>VLOOKUP(B137,Overall!B:AA,11,0)</f>
        <v>45962</v>
      </c>
      <c r="M137" s="17">
        <f>VLOOKUP(B137,Overall!B:AA,12,0)</f>
        <v>45866</v>
      </c>
      <c r="N137" s="17">
        <f>VLOOKUP(B137,Overall!B:AA,13,0)</f>
        <v>45884</v>
      </c>
      <c r="O137" s="15" t="str">
        <f>VLOOKUP(B137,Overall!B:AA,14,0)</f>
        <v>UG/PG</v>
      </c>
      <c r="P137" s="15" t="str">
        <f>VLOOKUP(B137,Overall!B:AA,15,0)</f>
        <v>Elective</v>
      </c>
      <c r="Q137" s="15" t="str">
        <f>VLOOKUP(B137,Overall!B:AA,16,0)</f>
        <v>Yes</v>
      </c>
      <c r="R137" s="14" t="str">
        <f>VLOOKUP(B137,Overall!B:AA,17,0)</f>
        <v>Algebra</v>
      </c>
      <c r="S137" s="20" t="str">
        <f>VLOOKUP(B137,Overall!B:AA,18,0)</f>
        <v>https://onlinecourses.nptel.ac.in/noc25_ma106/preview</v>
      </c>
      <c r="T137" s="14" t="str">
        <f>VLOOKUP(B137,Overall!B:AA,19,0)</f>
        <v>noc25_ma106</v>
      </c>
      <c r="U137" s="18" t="str">
        <f>VLOOKUP(B137,Overall!B:AA,20,0)</f>
        <v>https://onlinecourses.nptel.ac.in/noc24_ma63/preview</v>
      </c>
      <c r="V137" s="18" t="str">
        <f>VLOOKUP(B137,Overall!B:AA,21,0)</f>
        <v>https://onlinecourses.nptel.ac.in/noc24_ma63/preview</v>
      </c>
      <c r="W137" s="14" t="str">
        <f>VLOOKUP(B137,Overall!B:AA,22,0)</f>
        <v>noc24_ma63</v>
      </c>
      <c r="X137" s="20" t="str">
        <f>VLOOKUP(B137,Overall!B:AA,23,0)</f>
        <v>https://nptel.ac.in/courses/111104524</v>
      </c>
      <c r="Y137" s="19" t="str">
        <f>VLOOKUP(B137,Overall!B:AA,24,0)</f>
        <v>https://nptel.ac.in/courses/111104524</v>
      </c>
      <c r="Z137" s="14">
        <f>VLOOKUP(B137,Overall!B:AA,25,0)</f>
        <v>111104524</v>
      </c>
      <c r="AA137" s="14"/>
    </row>
    <row r="138" spans="1:27" x14ac:dyDescent="0.25">
      <c r="A138" s="45">
        <v>137</v>
      </c>
      <c r="B138" s="14" t="s">
        <v>3762</v>
      </c>
      <c r="C138" s="14" t="str">
        <f>VLOOKUP(B138,Overall!B:AA,2,0)</f>
        <v>Mathematics</v>
      </c>
      <c r="D138" s="14" t="str">
        <f>VLOOKUP(B138,Overall!B:AA,3,0)</f>
        <v>Linear Algebra</v>
      </c>
      <c r="E138" s="14" t="str">
        <f>VLOOKUP(B138,Overall!B:AA,4,0)</f>
        <v>Prof. Dilip P. Patil</v>
      </c>
      <c r="F138" s="15" t="str">
        <f>VLOOKUP(B138,Overall!B:AA,5,0)</f>
        <v>IISc Bangalore</v>
      </c>
      <c r="G138" s="15" t="str">
        <f>VLOOKUP(B138,Overall!B:AA,6,0)</f>
        <v>IISc Bangalore</v>
      </c>
      <c r="H138" s="16" t="str">
        <f>VLOOKUP(B138,Overall!B:AA,7,0)</f>
        <v>12 Weeks</v>
      </c>
      <c r="I138" s="15" t="str">
        <f>VLOOKUP(B138,Overall!B:AA,8,0)</f>
        <v>Rerun</v>
      </c>
      <c r="J138" s="17">
        <f>VLOOKUP(B138,Overall!B:AA,9,0)</f>
        <v>45859</v>
      </c>
      <c r="K138" s="17">
        <f>VLOOKUP(B138,Overall!B:AA,10,0)</f>
        <v>45940</v>
      </c>
      <c r="L138" s="17">
        <f>VLOOKUP(B138,Overall!B:AA,11,0)</f>
        <v>45962</v>
      </c>
      <c r="M138" s="17">
        <f>VLOOKUP(B138,Overall!B:AA,12,0)</f>
        <v>45866</v>
      </c>
      <c r="N138" s="17">
        <f>VLOOKUP(B138,Overall!B:AA,13,0)</f>
        <v>45884</v>
      </c>
      <c r="O138" s="15" t="str">
        <f>VLOOKUP(B138,Overall!B:AA,14,0)</f>
        <v>UG/PG</v>
      </c>
      <c r="P138" s="15" t="str">
        <f>VLOOKUP(B138,Overall!B:AA,15,0)</f>
        <v>Core</v>
      </c>
      <c r="Q138" s="15" t="str">
        <f>VLOOKUP(B138,Overall!B:AA,16,0)</f>
        <v>Yes</v>
      </c>
      <c r="R138" s="14">
        <f>VLOOKUP(B138,Overall!B:AA,17,0)</f>
        <v>0</v>
      </c>
      <c r="S138" s="20" t="str">
        <f>VLOOKUP(B138,Overall!B:AA,18,0)</f>
        <v>https://onlinecourses.nptel.ac.in/noc25_ma114/preview</v>
      </c>
      <c r="T138" s="14" t="str">
        <f>VLOOKUP(B138,Overall!B:AA,19,0)</f>
        <v>noc25_ma114</v>
      </c>
      <c r="U138" s="18" t="str">
        <f>VLOOKUP(B138,Overall!B:AA,20,0)</f>
        <v>https://onlinecourses.nptel.ac.in/noc24_ma69/preview</v>
      </c>
      <c r="V138" s="18" t="str">
        <f>VLOOKUP(B138,Overall!B:AA,21,0)</f>
        <v>https://onlinecourses.nptel.ac.in/noc24_ma69/preview</v>
      </c>
      <c r="W138" s="14" t="str">
        <f>VLOOKUP(B138,Overall!B:AA,22,0)</f>
        <v>noc24_ma69</v>
      </c>
      <c r="X138" s="20" t="str">
        <f>VLOOKUP(B138,Overall!B:AA,23,0)</f>
        <v>https://nptel.ac.in/courses/111108098</v>
      </c>
      <c r="Y138" s="19" t="str">
        <f>VLOOKUP(B138,Overall!B:AA,24,0)</f>
        <v>https://nptel.ac.in/courses/111108098</v>
      </c>
      <c r="Z138" s="14">
        <f>VLOOKUP(B138,Overall!B:AA,25,0)</f>
        <v>111108098</v>
      </c>
      <c r="AA138" s="14"/>
    </row>
    <row r="139" spans="1:27" x14ac:dyDescent="0.25">
      <c r="A139" s="45">
        <v>138</v>
      </c>
      <c r="B139" s="14" t="s">
        <v>3772</v>
      </c>
      <c r="C139" s="14" t="str">
        <f>VLOOKUP(B139,Overall!B:AA,2,0)</f>
        <v>Mathematics</v>
      </c>
      <c r="D139" s="14" t="str">
        <f>VLOOKUP(B139,Overall!B:AA,3,0)</f>
        <v>Descriptive Statistics with R Software</v>
      </c>
      <c r="E139" s="14" t="str">
        <f>VLOOKUP(B139,Overall!B:AA,4,0)</f>
        <v>Prof. Prashant Jha,
Prof. Shalabh</v>
      </c>
      <c r="F139" s="15" t="str">
        <f>VLOOKUP(B139,Overall!B:AA,5,0)</f>
        <v>IIT Kanpur</v>
      </c>
      <c r="G139" s="15" t="str">
        <f>VLOOKUP(B139,Overall!B:AA,6,0)</f>
        <v>IIT Kanpur</v>
      </c>
      <c r="H139" s="16" t="str">
        <f>VLOOKUP(B139,Overall!B:AA,7,0)</f>
        <v>8 Weeks</v>
      </c>
      <c r="I139" s="15" t="str">
        <f>VLOOKUP(B139,Overall!B:AA,8,0)</f>
        <v>Rerun</v>
      </c>
      <c r="J139" s="17">
        <f>VLOOKUP(B139,Overall!B:AA,9,0)</f>
        <v>45887</v>
      </c>
      <c r="K139" s="17">
        <f>VLOOKUP(B139,Overall!B:AA,10,0)</f>
        <v>45940</v>
      </c>
      <c r="L139" s="17">
        <f>VLOOKUP(B139,Overall!B:AA,11,0)</f>
        <v>45962</v>
      </c>
      <c r="M139" s="17">
        <f>VLOOKUP(B139,Overall!B:AA,12,0)</f>
        <v>45887</v>
      </c>
      <c r="N139" s="17">
        <f>VLOOKUP(B139,Overall!B:AA,13,0)</f>
        <v>45898</v>
      </c>
      <c r="O139" s="15" t="str">
        <f>VLOOKUP(B139,Overall!B:AA,14,0)</f>
        <v>UG/PG</v>
      </c>
      <c r="P139" s="15" t="str">
        <f>VLOOKUP(B139,Overall!B:AA,15,0)</f>
        <v>Elective</v>
      </c>
      <c r="Q139" s="15" t="str">
        <f>VLOOKUP(B139,Overall!B:AA,16,0)</f>
        <v>Yes</v>
      </c>
      <c r="R139" s="14">
        <f>VLOOKUP(B139,Overall!B:AA,17,0)</f>
        <v>0</v>
      </c>
      <c r="S139" s="20" t="str">
        <f>VLOOKUP(B139,Overall!B:AA,18,0)</f>
        <v>https://onlinecourses.nptel.ac.in/noc25_mg158/preview</v>
      </c>
      <c r="T139" s="14" t="str">
        <f>VLOOKUP(B139,Overall!B:AA,19,0)</f>
        <v>noc25_mg158</v>
      </c>
      <c r="U139" s="18" t="str">
        <f>VLOOKUP(B139,Overall!B:AA,20,0)</f>
        <v>https://onlinecourses.nptel.ac.in/noc24_mg133/preview</v>
      </c>
      <c r="V139" s="18" t="str">
        <f>VLOOKUP(B139,Overall!B:AA,21,0)</f>
        <v>https://onlinecourses.nptel.ac.in/noc24_mg133/preview</v>
      </c>
      <c r="W139" s="14" t="str">
        <f>VLOOKUP(B139,Overall!B:AA,22,0)</f>
        <v>noc24_mg133</v>
      </c>
      <c r="X139" s="20" t="str">
        <f>VLOOKUP(B139,Overall!B:AA,23,0)</f>
        <v>https://nptel.ac.in/courses/111104120</v>
      </c>
      <c r="Y139" s="19" t="str">
        <f>VLOOKUP(B139,Overall!B:AA,24,0)</f>
        <v>https://nptel.ac.in/courses/111104120</v>
      </c>
      <c r="Z139" s="14">
        <f>VLOOKUP(B139,Overall!B:AA,25,0)</f>
        <v>111104120</v>
      </c>
      <c r="AA139" s="14"/>
    </row>
    <row r="140" spans="1:27" x14ac:dyDescent="0.25">
      <c r="A140" s="45">
        <v>139</v>
      </c>
      <c r="B140" s="14" t="s">
        <v>3777</v>
      </c>
      <c r="C140" s="14" t="str">
        <f>VLOOKUP(B140,Overall!B:AA,2,0)</f>
        <v>Mathematics</v>
      </c>
      <c r="D140" s="14" t="str">
        <f>VLOOKUP(B140,Overall!B:AA,3,0)</f>
        <v>An Introduction to Smooth Manifolds</v>
      </c>
      <c r="E140" s="14" t="str">
        <f>VLOOKUP(B140,Overall!B:AA,4,0)</f>
        <v>Prof. Harish Seshadri</v>
      </c>
      <c r="F140" s="15" t="str">
        <f>VLOOKUP(B140,Overall!B:AA,5,0)</f>
        <v>IISc Bangalore</v>
      </c>
      <c r="G140" s="15" t="str">
        <f>VLOOKUP(B140,Overall!B:AA,6,0)</f>
        <v>IISc Bangalore</v>
      </c>
      <c r="H140" s="16" t="str">
        <f>VLOOKUP(B140,Overall!B:AA,7,0)</f>
        <v>12 Weeks</v>
      </c>
      <c r="I140" s="15" t="str">
        <f>VLOOKUP(B140,Overall!B:AA,8,0)</f>
        <v>Rerun</v>
      </c>
      <c r="J140" s="17">
        <f>VLOOKUP(B140,Overall!B:AA,9,0)</f>
        <v>45859</v>
      </c>
      <c r="K140" s="17">
        <f>VLOOKUP(B140,Overall!B:AA,10,0)</f>
        <v>45940</v>
      </c>
      <c r="L140" s="17">
        <f>VLOOKUP(B140,Overall!B:AA,11,0)</f>
        <v>45962</v>
      </c>
      <c r="M140" s="17">
        <f>VLOOKUP(B140,Overall!B:AA,12,0)</f>
        <v>45866</v>
      </c>
      <c r="N140" s="17">
        <f>VLOOKUP(B140,Overall!B:AA,13,0)</f>
        <v>45884</v>
      </c>
      <c r="O140" s="15" t="str">
        <f>VLOOKUP(B140,Overall!B:AA,14,0)</f>
        <v>PG</v>
      </c>
      <c r="P140" s="15" t="str">
        <f>VLOOKUP(B140,Overall!B:AA,15,0)</f>
        <v>Elective</v>
      </c>
      <c r="Q140" s="15" t="str">
        <f>VLOOKUP(B140,Overall!B:AA,16,0)</f>
        <v>Yes</v>
      </c>
      <c r="R140" s="14">
        <f>VLOOKUP(B140,Overall!B:AA,17,0)</f>
        <v>0</v>
      </c>
      <c r="S140" s="20" t="str">
        <f>VLOOKUP(B140,Overall!B:AA,18,0)</f>
        <v>https://onlinecourses.nptel.ac.in/noc25_ma116/preview</v>
      </c>
      <c r="T140" s="14" t="str">
        <f>VLOOKUP(B140,Overall!B:AA,19,0)</f>
        <v>noc25_ma116</v>
      </c>
      <c r="U140" s="18" t="str">
        <f>VLOOKUP(B140,Overall!B:AA,20,0)</f>
        <v>https://onlinecourses.nptel.ac.in/noc21_ma19/preview</v>
      </c>
      <c r="V140" s="18" t="str">
        <f>VLOOKUP(B140,Overall!B:AA,21,0)</f>
        <v>https://onlinecourses.nptel.ac.in/noc21_ma19/preview</v>
      </c>
      <c r="W140" s="14" t="str">
        <f>VLOOKUP(B140,Overall!B:AA,22,0)</f>
        <v>noc21_ma19</v>
      </c>
      <c r="X140" s="20" t="str">
        <f>VLOOKUP(B140,Overall!B:AA,23,0)</f>
        <v>https://nptel.ac.in/courses/111108134</v>
      </c>
      <c r="Y140" s="19" t="str">
        <f>VLOOKUP(B140,Overall!B:AA,24,0)</f>
        <v>https://nptel.ac.in/courses/111108134</v>
      </c>
      <c r="Z140" s="14">
        <f>VLOOKUP(B140,Overall!B:AA,25,0)</f>
        <v>111108134</v>
      </c>
      <c r="AA140" s="14"/>
    </row>
    <row r="141" spans="1:27" x14ac:dyDescent="0.25">
      <c r="A141" s="45">
        <v>140</v>
      </c>
      <c r="B141" s="14" t="s">
        <v>3782</v>
      </c>
      <c r="C141" s="14" t="str">
        <f>VLOOKUP(B141,Overall!B:AA,2,0)</f>
        <v>Mathematics</v>
      </c>
      <c r="D141" s="14" t="str">
        <f>VLOOKUP(B141,Overall!B:AA,3,0)</f>
        <v>Introduction to Fourier Analysis</v>
      </c>
      <c r="E141" s="14" t="str">
        <f>VLOOKUP(B141,Overall!B:AA,4,0)</f>
        <v>Prof. Parasar Mohanty</v>
      </c>
      <c r="F141" s="15" t="str">
        <f>VLOOKUP(B141,Overall!B:AA,5,0)</f>
        <v>IIT Kanpur</v>
      </c>
      <c r="G141" s="15" t="str">
        <f>VLOOKUP(B141,Overall!B:AA,6,0)</f>
        <v>IIT Kanpur</v>
      </c>
      <c r="H141" s="16" t="str">
        <f>VLOOKUP(B141,Overall!B:AA,7,0)</f>
        <v>12 Weeks</v>
      </c>
      <c r="I141" s="15" t="str">
        <f>VLOOKUP(B141,Overall!B:AA,8,0)</f>
        <v>Rerun</v>
      </c>
      <c r="J141" s="17">
        <f>VLOOKUP(B141,Overall!B:AA,9,0)</f>
        <v>45859</v>
      </c>
      <c r="K141" s="17">
        <f>VLOOKUP(B141,Overall!B:AA,10,0)</f>
        <v>45940</v>
      </c>
      <c r="L141" s="17">
        <f>VLOOKUP(B141,Overall!B:AA,11,0)</f>
        <v>45962</v>
      </c>
      <c r="M141" s="17">
        <f>VLOOKUP(B141,Overall!B:AA,12,0)</f>
        <v>45866</v>
      </c>
      <c r="N141" s="17">
        <f>VLOOKUP(B141,Overall!B:AA,13,0)</f>
        <v>45884</v>
      </c>
      <c r="O141" s="15" t="str">
        <f>VLOOKUP(B141,Overall!B:AA,14,0)</f>
        <v>UG</v>
      </c>
      <c r="P141" s="15" t="str">
        <f>VLOOKUP(B141,Overall!B:AA,15,0)</f>
        <v>Elective</v>
      </c>
      <c r="Q141" s="15" t="str">
        <f>VLOOKUP(B141,Overall!B:AA,16,0)</f>
        <v>Yes</v>
      </c>
      <c r="R141" s="14">
        <f>VLOOKUP(B141,Overall!B:AA,17,0)</f>
        <v>0</v>
      </c>
      <c r="S141" s="20" t="str">
        <f>VLOOKUP(B141,Overall!B:AA,18,0)</f>
        <v>https://onlinecourses.nptel.ac.in/noc25_ma117/preview</v>
      </c>
      <c r="T141" s="14" t="str">
        <f>VLOOKUP(B141,Overall!B:AA,19,0)</f>
        <v>noc25_ma117</v>
      </c>
      <c r="U141" s="18" t="str">
        <f>VLOOKUP(B141,Overall!B:AA,20,0)</f>
        <v>https://onlinecourses.nptel.ac.in/noc24_ma90/preview</v>
      </c>
      <c r="V141" s="18" t="str">
        <f>VLOOKUP(B141,Overall!B:AA,21,0)</f>
        <v>https://onlinecourses.nptel.ac.in/noc24_ma90/preview</v>
      </c>
      <c r="W141" s="14" t="str">
        <f>VLOOKUP(B141,Overall!B:AA,22,0)</f>
        <v>noc24_ma90</v>
      </c>
      <c r="X141" s="20" t="str">
        <f>VLOOKUP(B141,Overall!B:AA,23,0)</f>
        <v>https://nptel.ac.in/courses/111104519</v>
      </c>
      <c r="Y141" s="19" t="str">
        <f>VLOOKUP(B141,Overall!B:AA,24,0)</f>
        <v>https://nptel.ac.in/courses/111104519</v>
      </c>
      <c r="Z141" s="14">
        <f>VLOOKUP(B141,Overall!B:AA,25,0)</f>
        <v>111104519</v>
      </c>
      <c r="AA141" s="14"/>
    </row>
    <row r="142" spans="1:27" x14ac:dyDescent="0.25">
      <c r="A142" s="45">
        <v>141</v>
      </c>
      <c r="B142" s="14" t="s">
        <v>3797</v>
      </c>
      <c r="C142" s="14" t="str">
        <f>VLOOKUP(B142,Overall!B:AA,2,0)</f>
        <v>Mathematics</v>
      </c>
      <c r="D142" s="14" t="str">
        <f>VLOOKUP(B142,Overall!B:AA,3,0)</f>
        <v>Rings and Modules</v>
      </c>
      <c r="E142" s="14" t="str">
        <f>VLOOKUP(B142,Overall!B:AA,4,0)</f>
        <v>Prof. Mousumi Mandal,
Prof. Ramakrishna Nanduri</v>
      </c>
      <c r="F142" s="15" t="str">
        <f>VLOOKUP(B142,Overall!B:AA,5,0)</f>
        <v>IIT Kharagpur</v>
      </c>
      <c r="G142" s="15" t="str">
        <f>VLOOKUP(B142,Overall!B:AA,6,0)</f>
        <v>IIT Kharagpur</v>
      </c>
      <c r="H142" s="16" t="str">
        <f>VLOOKUP(B142,Overall!B:AA,7,0)</f>
        <v>12 Weeks</v>
      </c>
      <c r="I142" s="15" t="str">
        <f>VLOOKUP(B142,Overall!B:AA,8,0)</f>
        <v>Rerun</v>
      </c>
      <c r="J142" s="17">
        <f>VLOOKUP(B142,Overall!B:AA,9,0)</f>
        <v>45859</v>
      </c>
      <c r="K142" s="17">
        <f>VLOOKUP(B142,Overall!B:AA,10,0)</f>
        <v>45940</v>
      </c>
      <c r="L142" s="17">
        <f>VLOOKUP(B142,Overall!B:AA,11,0)</f>
        <v>45962</v>
      </c>
      <c r="M142" s="17">
        <f>VLOOKUP(B142,Overall!B:AA,12,0)</f>
        <v>45866</v>
      </c>
      <c r="N142" s="17">
        <f>VLOOKUP(B142,Overall!B:AA,13,0)</f>
        <v>45884</v>
      </c>
      <c r="O142" s="15" t="str">
        <f>VLOOKUP(B142,Overall!B:AA,14,0)</f>
        <v>UG/PG</v>
      </c>
      <c r="P142" s="15" t="str">
        <f>VLOOKUP(B142,Overall!B:AA,15,0)</f>
        <v>Elective</v>
      </c>
      <c r="Q142" s="15" t="str">
        <f>VLOOKUP(B142,Overall!B:AA,16,0)</f>
        <v>Yes</v>
      </c>
      <c r="R142" s="14">
        <f>VLOOKUP(B142,Overall!B:AA,17,0)</f>
        <v>0</v>
      </c>
      <c r="S142" s="20" t="str">
        <f>VLOOKUP(B142,Overall!B:AA,18,0)</f>
        <v>https://onlinecourses.nptel.ac.in/noc25_ma120/preview</v>
      </c>
      <c r="T142" s="14" t="str">
        <f>VLOOKUP(B142,Overall!B:AA,19,0)</f>
        <v>noc25_ma120</v>
      </c>
      <c r="U142" s="18" t="str">
        <f>VLOOKUP(B142,Overall!B:AA,20,0)</f>
        <v>https://onlinecourses.nptel.ac.in/noc23_ma84/preview</v>
      </c>
      <c r="V142" s="18" t="str">
        <f>VLOOKUP(B142,Overall!B:AA,21,0)</f>
        <v>https://onlinecourses.nptel.ac.in/noc23_ma84/preview</v>
      </c>
      <c r="W142" s="14" t="str">
        <f>VLOOKUP(B142,Overall!B:AA,22,0)</f>
        <v>noc23_ma84</v>
      </c>
      <c r="X142" s="20" t="str">
        <f>VLOOKUP(B142,Overall!B:AA,23,0)</f>
        <v>https://nptel.ac.in/courses/111105161</v>
      </c>
      <c r="Y142" s="19" t="str">
        <f>VLOOKUP(B142,Overall!B:AA,24,0)</f>
        <v>https://nptel.ac.in/courses/111105161</v>
      </c>
      <c r="Z142" s="14">
        <f>VLOOKUP(B142,Overall!B:AA,25,0)</f>
        <v>111105161</v>
      </c>
      <c r="AA142" s="14"/>
    </row>
    <row r="143" spans="1:27" x14ac:dyDescent="0.25">
      <c r="A143" s="45">
        <v>142</v>
      </c>
      <c r="B143" s="14" t="s">
        <v>3802</v>
      </c>
      <c r="C143" s="14" t="str">
        <f>VLOOKUP(B143,Overall!B:AA,2,0)</f>
        <v>Mathematics</v>
      </c>
      <c r="D143" s="14" t="str">
        <f>VLOOKUP(B143,Overall!B:AA,3,0)</f>
        <v>Introduction to Probability Theory and Stochastic Processes (Tamil)</v>
      </c>
      <c r="E143" s="14" t="str">
        <f>VLOOKUP(B143,Overall!B:AA,4,0)</f>
        <v>Prof. S Dharmaraja</v>
      </c>
      <c r="F143" s="15" t="str">
        <f>VLOOKUP(B143,Overall!B:AA,5,0)</f>
        <v>IIT Delhi</v>
      </c>
      <c r="G143" s="15" t="str">
        <f>VLOOKUP(B143,Overall!B:AA,6,0)</f>
        <v>IIT Delhi</v>
      </c>
      <c r="H143" s="16" t="str">
        <f>VLOOKUP(B143,Overall!B:AA,7,0)</f>
        <v>12 Weeks</v>
      </c>
      <c r="I143" s="15" t="str">
        <f>VLOOKUP(B143,Overall!B:AA,8,0)</f>
        <v>Rerun</v>
      </c>
      <c r="J143" s="17">
        <f>VLOOKUP(B143,Overall!B:AA,9,0)</f>
        <v>45859</v>
      </c>
      <c r="K143" s="17">
        <f>VLOOKUP(B143,Overall!B:AA,10,0)</f>
        <v>45940</v>
      </c>
      <c r="L143" s="17">
        <f>VLOOKUP(B143,Overall!B:AA,11,0)</f>
        <v>45962</v>
      </c>
      <c r="M143" s="17">
        <f>VLOOKUP(B143,Overall!B:AA,12,0)</f>
        <v>45866</v>
      </c>
      <c r="N143" s="17">
        <f>VLOOKUP(B143,Overall!B:AA,13,0)</f>
        <v>45884</v>
      </c>
      <c r="O143" s="15" t="str">
        <f>VLOOKUP(B143,Overall!B:AA,14,0)</f>
        <v>UG</v>
      </c>
      <c r="P143" s="15" t="str">
        <f>VLOOKUP(B143,Overall!B:AA,15,0)</f>
        <v>Core</v>
      </c>
      <c r="Q143" s="15" t="str">
        <f>VLOOKUP(B143,Overall!B:AA,16,0)</f>
        <v>No</v>
      </c>
      <c r="R143" s="14">
        <f>VLOOKUP(B143,Overall!B:AA,17,0)</f>
        <v>0</v>
      </c>
      <c r="S143" s="20" t="str">
        <f>VLOOKUP(B143,Overall!B:AA,18,0)</f>
        <v>https://onlinecourses.nptel.ac.in/noc25_ma121/preview</v>
      </c>
      <c r="T143" s="14" t="str">
        <f>VLOOKUP(B143,Overall!B:AA,19,0)</f>
        <v>noc25_ma121</v>
      </c>
      <c r="U143" s="18" t="str">
        <f>VLOOKUP(B143,Overall!B:AA,20,0)</f>
        <v>https://onlinecourses.nptel.ac.in/noc24_ma72/preview</v>
      </c>
      <c r="V143" s="18" t="str">
        <f>VLOOKUP(B143,Overall!B:AA,21,0)</f>
        <v>https://onlinecourses.nptel.ac.in/noc24_ma72/preview</v>
      </c>
      <c r="W143" s="14" t="str">
        <f>VLOOKUP(B143,Overall!B:AA,22,0)</f>
        <v>noc24_ma72</v>
      </c>
      <c r="X143" s="20" t="str">
        <f>VLOOKUP(B143,Overall!B:AA,23,0)</f>
        <v>https://nptel.ac.in/courses/111102518</v>
      </c>
      <c r="Y143" s="19" t="str">
        <f>VLOOKUP(B143,Overall!B:AA,24,0)</f>
        <v>https://nptel.ac.in/courses/111102518</v>
      </c>
      <c r="Z143" s="14">
        <f>VLOOKUP(B143,Overall!B:AA,25,0)</f>
        <v>111102518</v>
      </c>
      <c r="AA143" s="14"/>
    </row>
    <row r="144" spans="1:27" x14ac:dyDescent="0.25">
      <c r="A144" s="45">
        <v>143</v>
      </c>
      <c r="B144" s="14" t="s">
        <v>3806</v>
      </c>
      <c r="C144" s="14" t="str">
        <f>VLOOKUP(B144,Overall!B:AA,2,0)</f>
        <v>Mathematics and Statistics</v>
      </c>
      <c r="D144" s="14" t="str">
        <f>VLOOKUP(B144,Overall!B:AA,3,0)</f>
        <v>Partial Differential Equations</v>
      </c>
      <c r="E144" s="14" t="str">
        <f>VLOOKUP(B144,Overall!B:AA,4,0)</f>
        <v>Prof. Kaushik Bal</v>
      </c>
      <c r="F144" s="15" t="str">
        <f>VLOOKUP(B144,Overall!B:AA,5,0)</f>
        <v>IIT Kanpur</v>
      </c>
      <c r="G144" s="15" t="str">
        <f>VLOOKUP(B144,Overall!B:AA,6,0)</f>
        <v>IIT Kanpur</v>
      </c>
      <c r="H144" s="16" t="str">
        <f>VLOOKUP(B144,Overall!B:AA,7,0)</f>
        <v>8 Weeks</v>
      </c>
      <c r="I144" s="15" t="str">
        <f>VLOOKUP(B144,Overall!B:AA,8,0)</f>
        <v>New</v>
      </c>
      <c r="J144" s="17">
        <f>VLOOKUP(B144,Overall!B:AA,9,0)</f>
        <v>45887</v>
      </c>
      <c r="K144" s="17">
        <f>VLOOKUP(B144,Overall!B:AA,10,0)</f>
        <v>45940</v>
      </c>
      <c r="L144" s="17">
        <f>VLOOKUP(B144,Overall!B:AA,11,0)</f>
        <v>45962</v>
      </c>
      <c r="M144" s="17">
        <f>VLOOKUP(B144,Overall!B:AA,12,0)</f>
        <v>45887</v>
      </c>
      <c r="N144" s="17">
        <f>VLOOKUP(B144,Overall!B:AA,13,0)</f>
        <v>45898</v>
      </c>
      <c r="O144" s="15" t="str">
        <f>VLOOKUP(B144,Overall!B:AA,14,0)</f>
        <v>UG</v>
      </c>
      <c r="P144" s="15" t="str">
        <f>VLOOKUP(B144,Overall!B:AA,15,0)</f>
        <v>Core</v>
      </c>
      <c r="Q144" s="15" t="str">
        <f>VLOOKUP(B144,Overall!B:AA,16,0)</f>
        <v>No</v>
      </c>
      <c r="R144" s="14">
        <f>VLOOKUP(B144,Overall!B:AA,17,0)</f>
        <v>0</v>
      </c>
      <c r="S144" s="20" t="str">
        <f>VLOOKUP(B144,Overall!B:AA,18,0)</f>
        <v>https://onlinecourses.nptel.ac.in/noc25_ma122/preview</v>
      </c>
      <c r="T144" s="14" t="str">
        <f>VLOOKUP(B144,Overall!B:AA,19,0)</f>
        <v>noc25_ma122</v>
      </c>
      <c r="U144" s="14">
        <f>VLOOKUP(B144,Overall!B:AA,20,0)</f>
        <v>0</v>
      </c>
      <c r="V144" s="14">
        <f>VLOOKUP(B144,Overall!B:AA,21,0)</f>
        <v>0</v>
      </c>
      <c r="W144" s="14">
        <f>VLOOKUP(B144,Overall!B:AA,22,0)</f>
        <v>0</v>
      </c>
      <c r="X144" s="20" t="str">
        <f>VLOOKUP(B144,Overall!B:AA,23,0)</f>
        <v>https://nptel.ac.in/courses/111104766</v>
      </c>
      <c r="Y144" s="19" t="str">
        <f>VLOOKUP(B144,Overall!B:AA,24,0)</f>
        <v>https://nptel.ac.in/courses/111104766</v>
      </c>
      <c r="Z144" s="14" t="str">
        <f>VLOOKUP(B144,Overall!B:AA,25,0)</f>
        <v>111104766</v>
      </c>
      <c r="AA144" s="14"/>
    </row>
    <row r="145" spans="1:27" x14ac:dyDescent="0.25">
      <c r="A145" s="45">
        <v>144</v>
      </c>
      <c r="B145" s="14" t="s">
        <v>3832</v>
      </c>
      <c r="C145" s="14" t="str">
        <f>VLOOKUP(B145,Overall!B:AA,2,0)</f>
        <v>Mechanical &amp; Industrial Engineering</v>
      </c>
      <c r="D145" s="14" t="str">
        <f>VLOOKUP(B145,Overall!B:AA,3,0)</f>
        <v>Material Processing (Metallurgical Aspects): Fundamental, and Practical</v>
      </c>
      <c r="E145" s="14" t="str">
        <f>VLOOKUP(B145,Overall!B:AA,4,0)</f>
        <v>Prof. Dheerendra Kumar Dwivedi</v>
      </c>
      <c r="F145" s="15" t="str">
        <f>VLOOKUP(B145,Overall!B:AA,5,0)</f>
        <v>IIT Roorkee</v>
      </c>
      <c r="G145" s="15" t="str">
        <f>VLOOKUP(B145,Overall!B:AA,6,0)</f>
        <v>IIT Roorkee</v>
      </c>
      <c r="H145" s="16" t="str">
        <f>VLOOKUP(B145,Overall!B:AA,7,0)</f>
        <v>12 Weeks</v>
      </c>
      <c r="I145" s="15" t="str">
        <f>VLOOKUP(B145,Overall!B:AA,8,0)</f>
        <v>New</v>
      </c>
      <c r="J145" s="17">
        <f>VLOOKUP(B145,Overall!B:AA,9,0)</f>
        <v>45859</v>
      </c>
      <c r="K145" s="17">
        <f>VLOOKUP(B145,Overall!B:AA,10,0)</f>
        <v>45940</v>
      </c>
      <c r="L145" s="17">
        <f>VLOOKUP(B145,Overall!B:AA,11,0)</f>
        <v>45962</v>
      </c>
      <c r="M145" s="17">
        <f>VLOOKUP(B145,Overall!B:AA,12,0)</f>
        <v>45866</v>
      </c>
      <c r="N145" s="17">
        <f>VLOOKUP(B145,Overall!B:AA,13,0)</f>
        <v>45884</v>
      </c>
      <c r="O145" s="15" t="str">
        <f>VLOOKUP(B145,Overall!B:AA,14,0)</f>
        <v>UG</v>
      </c>
      <c r="P145" s="15" t="str">
        <f>VLOOKUP(B145,Overall!B:AA,15,0)</f>
        <v>Core</v>
      </c>
      <c r="Q145" s="15" t="str">
        <f>VLOOKUP(B145,Overall!B:AA,16,0)</f>
        <v>No</v>
      </c>
      <c r="R145" s="14" t="str">
        <f>VLOOKUP(B145,Overall!B:AA,17,0)</f>
        <v>Minor in Metallurgy</v>
      </c>
      <c r="S145" s="20" t="str">
        <f>VLOOKUP(B145,Overall!B:AA,18,0)</f>
        <v>https://onlinecourses.nptel.ac.in/noc25_me101/preview</v>
      </c>
      <c r="T145" s="14" t="str">
        <f>VLOOKUP(B145,Overall!B:AA,19,0)</f>
        <v>noc25_me101</v>
      </c>
      <c r="U145" s="14">
        <f>VLOOKUP(B145,Overall!B:AA,20,0)</f>
        <v>0</v>
      </c>
      <c r="V145" s="14">
        <f>VLOOKUP(B145,Overall!B:AA,21,0)</f>
        <v>0</v>
      </c>
      <c r="W145" s="14">
        <f>VLOOKUP(B145,Overall!B:AA,22,0)</f>
        <v>0</v>
      </c>
      <c r="X145" s="20" t="str">
        <f>VLOOKUP(B145,Overall!B:AA,23,0)</f>
        <v>https://nptel.ac.in/courses/112107767</v>
      </c>
      <c r="Y145" s="19" t="str">
        <f>VLOOKUP(B145,Overall!B:AA,24,0)</f>
        <v>https://nptel.ac.in/courses/112107767</v>
      </c>
      <c r="Z145" s="14" t="str">
        <f>VLOOKUP(B145,Overall!B:AA,25,0)</f>
        <v>112107767</v>
      </c>
      <c r="AA145" s="14"/>
    </row>
    <row r="146" spans="1:27" x14ac:dyDescent="0.25">
      <c r="A146" s="45">
        <v>145</v>
      </c>
      <c r="B146" s="14" t="s">
        <v>3996</v>
      </c>
      <c r="C146" s="14" t="str">
        <f>VLOOKUP(B146,Overall!B:AA,2,0)</f>
        <v>Mechanical Engineering</v>
      </c>
      <c r="D146" s="14" t="str">
        <f>VLOOKUP(B146,Overall!B:AA,3,0)</f>
        <v>Compliant Mechanisms: Principles and Design</v>
      </c>
      <c r="E146" s="14" t="str">
        <f>VLOOKUP(B146,Overall!B:AA,4,0)</f>
        <v>Prof. G. K. Ananthasuresh</v>
      </c>
      <c r="F146" s="15" t="str">
        <f>VLOOKUP(B146,Overall!B:AA,5,0)</f>
        <v>IISc Bangalore</v>
      </c>
      <c r="G146" s="15" t="str">
        <f>VLOOKUP(B146,Overall!B:AA,6,0)</f>
        <v>IISc Bangalore</v>
      </c>
      <c r="H146" s="16" t="str">
        <f>VLOOKUP(B146,Overall!B:AA,7,0)</f>
        <v>12 Weeks</v>
      </c>
      <c r="I146" s="15" t="str">
        <f>VLOOKUP(B146,Overall!B:AA,8,0)</f>
        <v>Rerun</v>
      </c>
      <c r="J146" s="17">
        <f>VLOOKUP(B146,Overall!B:AA,9,0)</f>
        <v>45859</v>
      </c>
      <c r="K146" s="17">
        <f>VLOOKUP(B146,Overall!B:AA,10,0)</f>
        <v>45940</v>
      </c>
      <c r="L146" s="17">
        <f>VLOOKUP(B146,Overall!B:AA,11,0)</f>
        <v>45962</v>
      </c>
      <c r="M146" s="17">
        <f>VLOOKUP(B146,Overall!B:AA,12,0)</f>
        <v>45866</v>
      </c>
      <c r="N146" s="17">
        <f>VLOOKUP(B146,Overall!B:AA,13,0)</f>
        <v>45884</v>
      </c>
      <c r="O146" s="15" t="str">
        <f>VLOOKUP(B146,Overall!B:AA,14,0)</f>
        <v>UG/PG</v>
      </c>
      <c r="P146" s="15" t="str">
        <f>VLOOKUP(B146,Overall!B:AA,15,0)</f>
        <v>Elective</v>
      </c>
      <c r="Q146" s="15" t="str">
        <f>VLOOKUP(B146,Overall!B:AA,16,0)</f>
        <v>Yes</v>
      </c>
      <c r="R146" s="14">
        <f>VLOOKUP(B146,Overall!B:AA,17,0)</f>
        <v>0</v>
      </c>
      <c r="S146" s="20" t="str">
        <f>VLOOKUP(B146,Overall!B:AA,18,0)</f>
        <v>https://onlinecourses.nptel.ac.in/noc25_me133/preview</v>
      </c>
      <c r="T146" s="14" t="str">
        <f>VLOOKUP(B146,Overall!B:AA,19,0)</f>
        <v>noc25_me133</v>
      </c>
      <c r="U146" s="18" t="str">
        <f>VLOOKUP(B146,Overall!B:AA,20,0)</f>
        <v>https://onlinecourses.nptel.ac.in/noc18_me22/preview</v>
      </c>
      <c r="V146" s="18" t="str">
        <f>VLOOKUP(B146,Overall!B:AA,21,0)</f>
        <v>https://onlinecourses.nptel.ac.in/noc18_me22/preview</v>
      </c>
      <c r="W146" s="14" t="str">
        <f>VLOOKUP(B146,Overall!B:AA,22,0)</f>
        <v>noc18_me22</v>
      </c>
      <c r="X146" s="20" t="str">
        <f>VLOOKUP(B146,Overall!B:AA,23,0)</f>
        <v>https://nptel.ac.in/courses/112108211</v>
      </c>
      <c r="Y146" s="19" t="str">
        <f>VLOOKUP(B146,Overall!B:AA,24,0)</f>
        <v>https://nptel.ac.in/courses/112108211</v>
      </c>
      <c r="Z146" s="14">
        <f>VLOOKUP(B146,Overall!B:AA,25,0)</f>
        <v>112108211</v>
      </c>
      <c r="AA146" s="14"/>
    </row>
    <row r="147" spans="1:27" x14ac:dyDescent="0.25">
      <c r="A147" s="45">
        <v>146</v>
      </c>
      <c r="B147" s="14" t="s">
        <v>4001</v>
      </c>
      <c r="C147" s="14" t="str">
        <f>VLOOKUP(B147,Overall!B:AA,2,0)</f>
        <v>Mechanical Engineering</v>
      </c>
      <c r="D147" s="14" t="str">
        <f>VLOOKUP(B147,Overall!B:AA,3,0)</f>
        <v>Convective Heat Transfer</v>
      </c>
      <c r="E147" s="14" t="str">
        <f>VLOOKUP(B147,Overall!B:AA,4,0)</f>
        <v>Prof. Saptarshi Basu</v>
      </c>
      <c r="F147" s="15" t="str">
        <f>VLOOKUP(B147,Overall!B:AA,5,0)</f>
        <v>IISc Bangalore</v>
      </c>
      <c r="G147" s="15" t="str">
        <f>VLOOKUP(B147,Overall!B:AA,6,0)</f>
        <v>IISc Bangalore</v>
      </c>
      <c r="H147" s="16" t="str">
        <f>VLOOKUP(B147,Overall!B:AA,7,0)</f>
        <v>12 Weeks</v>
      </c>
      <c r="I147" s="15" t="str">
        <f>VLOOKUP(B147,Overall!B:AA,8,0)</f>
        <v>Rerun</v>
      </c>
      <c r="J147" s="17">
        <f>VLOOKUP(B147,Overall!B:AA,9,0)</f>
        <v>45859</v>
      </c>
      <c r="K147" s="17">
        <f>VLOOKUP(B147,Overall!B:AA,10,0)</f>
        <v>45940</v>
      </c>
      <c r="L147" s="17">
        <f>VLOOKUP(B147,Overall!B:AA,11,0)</f>
        <v>45962</v>
      </c>
      <c r="M147" s="17">
        <f>VLOOKUP(B147,Overall!B:AA,12,0)</f>
        <v>45866</v>
      </c>
      <c r="N147" s="17">
        <f>VLOOKUP(B147,Overall!B:AA,13,0)</f>
        <v>45884</v>
      </c>
      <c r="O147" s="15" t="str">
        <f>VLOOKUP(B147,Overall!B:AA,14,0)</f>
        <v>UG</v>
      </c>
      <c r="P147" s="15" t="str">
        <f>VLOOKUP(B147,Overall!B:AA,15,0)</f>
        <v>Core</v>
      </c>
      <c r="Q147" s="15" t="str">
        <f>VLOOKUP(B147,Overall!B:AA,16,0)</f>
        <v>No</v>
      </c>
      <c r="R147" s="14">
        <f>VLOOKUP(B147,Overall!B:AA,17,0)</f>
        <v>0</v>
      </c>
      <c r="S147" s="20" t="str">
        <f>VLOOKUP(B147,Overall!B:AA,18,0)</f>
        <v>https://onlinecourses.nptel.ac.in/noc25_me134/preview</v>
      </c>
      <c r="T147" s="14" t="str">
        <f>VLOOKUP(B147,Overall!B:AA,19,0)</f>
        <v>noc25_me134</v>
      </c>
      <c r="U147" s="18" t="str">
        <f>VLOOKUP(B147,Overall!B:AA,20,0)</f>
        <v>https://onlinecourses.nptel.ac.in/noc24_me112/preview</v>
      </c>
      <c r="V147" s="18" t="str">
        <f>VLOOKUP(B147,Overall!B:AA,21,0)</f>
        <v>https://onlinecourses.nptel.ac.in/noc24_me112/preview</v>
      </c>
      <c r="W147" s="14" t="str">
        <f>VLOOKUP(B147,Overall!B:AA,22,0)</f>
        <v>noc24_me112</v>
      </c>
      <c r="X147" s="20" t="str">
        <f>VLOOKUP(B147,Overall!B:AA,23,0)</f>
        <v>https://nptel.ac.in/courses/112108246</v>
      </c>
      <c r="Y147" s="19" t="str">
        <f>VLOOKUP(B147,Overall!B:AA,24,0)</f>
        <v>https://nptel.ac.in/courses/112108246</v>
      </c>
      <c r="Z147" s="14">
        <f>VLOOKUP(B147,Overall!B:AA,25,0)</f>
        <v>112108246</v>
      </c>
      <c r="AA147" s="14"/>
    </row>
    <row r="148" spans="1:27" x14ac:dyDescent="0.25">
      <c r="A148" s="45">
        <v>147</v>
      </c>
      <c r="B148" s="14" t="s">
        <v>4011</v>
      </c>
      <c r="C148" s="14" t="str">
        <f>VLOOKUP(B148,Overall!B:AA,2,0)</f>
        <v>Mechanical Engineering</v>
      </c>
      <c r="D148" s="14" t="str">
        <f>VLOOKUP(B148,Overall!B:AA,3,0)</f>
        <v>Introduction to Composites</v>
      </c>
      <c r="E148" s="14" t="str">
        <f>VLOOKUP(B148,Overall!B:AA,4,0)</f>
        <v>Prof. Nachiketa Tiwari</v>
      </c>
      <c r="F148" s="15" t="str">
        <f>VLOOKUP(B148,Overall!B:AA,5,0)</f>
        <v>IIT Kanpur</v>
      </c>
      <c r="G148" s="15" t="str">
        <f>VLOOKUP(B148,Overall!B:AA,6,0)</f>
        <v>IIT Kanpur</v>
      </c>
      <c r="H148" s="16" t="str">
        <f>VLOOKUP(B148,Overall!B:AA,7,0)</f>
        <v>12 Weeks</v>
      </c>
      <c r="I148" s="15" t="str">
        <f>VLOOKUP(B148,Overall!B:AA,8,0)</f>
        <v>Rerun</v>
      </c>
      <c r="J148" s="17">
        <f>VLOOKUP(B148,Overall!B:AA,9,0)</f>
        <v>45859</v>
      </c>
      <c r="K148" s="17">
        <f>VLOOKUP(B148,Overall!B:AA,10,0)</f>
        <v>45940</v>
      </c>
      <c r="L148" s="17">
        <f>VLOOKUP(B148,Overall!B:AA,11,0)</f>
        <v>45962</v>
      </c>
      <c r="M148" s="17">
        <f>VLOOKUP(B148,Overall!B:AA,12,0)</f>
        <v>45866</v>
      </c>
      <c r="N148" s="17">
        <f>VLOOKUP(B148,Overall!B:AA,13,0)</f>
        <v>45884</v>
      </c>
      <c r="O148" s="15" t="str">
        <f>VLOOKUP(B148,Overall!B:AA,14,0)</f>
        <v>UG/PG</v>
      </c>
      <c r="P148" s="15" t="str">
        <f>VLOOKUP(B148,Overall!B:AA,15,0)</f>
        <v>Elective</v>
      </c>
      <c r="Q148" s="15" t="str">
        <f>VLOOKUP(B148,Overall!B:AA,16,0)</f>
        <v>Yes</v>
      </c>
      <c r="R148" s="14">
        <f>VLOOKUP(B148,Overall!B:AA,17,0)</f>
        <v>0</v>
      </c>
      <c r="S148" s="20" t="str">
        <f>VLOOKUP(B148,Overall!B:AA,18,0)</f>
        <v>https://onlinecourses.nptel.ac.in/noc25_me136/preview</v>
      </c>
      <c r="T148" s="14" t="str">
        <f>VLOOKUP(B148,Overall!B:AA,19,0)</f>
        <v>noc25_me136</v>
      </c>
      <c r="U148" s="18" t="str">
        <f>VLOOKUP(B148,Overall!B:AA,20,0)</f>
        <v>https://onlinecourses.nptel.ac.in/noc24_me129/preview</v>
      </c>
      <c r="V148" s="18" t="str">
        <f>VLOOKUP(B148,Overall!B:AA,21,0)</f>
        <v>https://onlinecourses.nptel.ac.in/noc24_me129/preview</v>
      </c>
      <c r="W148" s="14" t="str">
        <f>VLOOKUP(B148,Overall!B:AA,22,0)</f>
        <v>noc24_me129</v>
      </c>
      <c r="X148" s="20" t="str">
        <f>VLOOKUP(B148,Overall!B:AA,23,0)</f>
        <v>https://nptel.ac.in/courses/112104229</v>
      </c>
      <c r="Y148" s="19" t="str">
        <f>VLOOKUP(B148,Overall!B:AA,24,0)</f>
        <v>https://nptel.ac.in/courses/112104229</v>
      </c>
      <c r="Z148" s="14">
        <f>VLOOKUP(B148,Overall!B:AA,25,0)</f>
        <v>112104229</v>
      </c>
      <c r="AA148" s="14"/>
    </row>
    <row r="149" spans="1:27" x14ac:dyDescent="0.25">
      <c r="A149" s="45">
        <v>148</v>
      </c>
      <c r="B149" s="14" t="s">
        <v>4016</v>
      </c>
      <c r="C149" s="14" t="str">
        <f>VLOOKUP(B149,Overall!B:AA,2,0)</f>
        <v>Mechanical Engineering</v>
      </c>
      <c r="D149" s="14" t="str">
        <f>VLOOKUP(B149,Overall!B:AA,3,0)</f>
        <v>Computational Continuum Mechanics</v>
      </c>
      <c r="E149" s="14" t="str">
        <f>VLOOKUP(B149,Overall!B:AA,4,0)</f>
        <v>Prof. Sachin Singh Gautam</v>
      </c>
      <c r="F149" s="15" t="str">
        <f>VLOOKUP(B149,Overall!B:AA,5,0)</f>
        <v>IIT Guwahati</v>
      </c>
      <c r="G149" s="15" t="str">
        <f>VLOOKUP(B149,Overall!B:AA,6,0)</f>
        <v>IIT Guwahati</v>
      </c>
      <c r="H149" s="16" t="str">
        <f>VLOOKUP(B149,Overall!B:AA,7,0)</f>
        <v>12 Weeks</v>
      </c>
      <c r="I149" s="15" t="str">
        <f>VLOOKUP(B149,Overall!B:AA,8,0)</f>
        <v>Rerun</v>
      </c>
      <c r="J149" s="17">
        <f>VLOOKUP(B149,Overall!B:AA,9,0)</f>
        <v>45859</v>
      </c>
      <c r="K149" s="17">
        <f>VLOOKUP(B149,Overall!B:AA,10,0)</f>
        <v>45940</v>
      </c>
      <c r="L149" s="17">
        <f>VLOOKUP(B149,Overall!B:AA,11,0)</f>
        <v>45962</v>
      </c>
      <c r="M149" s="17">
        <f>VLOOKUP(B149,Overall!B:AA,12,0)</f>
        <v>45866</v>
      </c>
      <c r="N149" s="17">
        <f>VLOOKUP(B149,Overall!B:AA,13,0)</f>
        <v>45884</v>
      </c>
      <c r="O149" s="15" t="str">
        <f>VLOOKUP(B149,Overall!B:AA,14,0)</f>
        <v>PG</v>
      </c>
      <c r="P149" s="15" t="str">
        <f>VLOOKUP(B149,Overall!B:AA,15,0)</f>
        <v>Elective</v>
      </c>
      <c r="Q149" s="15" t="str">
        <f>VLOOKUP(B149,Overall!B:AA,16,0)</f>
        <v>Yes</v>
      </c>
      <c r="R149" s="14" t="str">
        <f>VLOOKUP(B149,Overall!B:AA,17,0)</f>
        <v>Computational Thermo Fluids
Advanced Mechanics
Advanced Dynamics and Vibration
Computational Mechanics</v>
      </c>
      <c r="S149" s="20" t="str">
        <f>VLOOKUP(B149,Overall!B:AA,18,0)</f>
        <v>https://onlinecourses.nptel.ac.in/noc25_me137/preview</v>
      </c>
      <c r="T149" s="14" t="str">
        <f>VLOOKUP(B149,Overall!B:AA,19,0)</f>
        <v>noc25_me137</v>
      </c>
      <c r="U149" s="18" t="str">
        <f>VLOOKUP(B149,Overall!B:AA,20,0)</f>
        <v>https://onlinecourses.nptel.ac.in/noc24_me133/preview</v>
      </c>
      <c r="V149" s="18" t="str">
        <f>VLOOKUP(B149,Overall!B:AA,21,0)</f>
        <v>https://onlinecourses.nptel.ac.in/noc24_me133/preview</v>
      </c>
      <c r="W149" s="14" t="str">
        <f>VLOOKUP(B149,Overall!B:AA,22,0)</f>
        <v>noc24_me133</v>
      </c>
      <c r="X149" s="20" t="str">
        <f>VLOOKUP(B149,Overall!B:AA,23,0)</f>
        <v>https://nptel.ac.in/courses/112103296</v>
      </c>
      <c r="Y149" s="19" t="str">
        <f>VLOOKUP(B149,Overall!B:AA,24,0)</f>
        <v>https://nptel.ac.in/courses/112103296</v>
      </c>
      <c r="Z149" s="14">
        <f>VLOOKUP(B149,Overall!B:AA,25,0)</f>
        <v>112103296</v>
      </c>
      <c r="AA149" s="14"/>
    </row>
    <row r="150" spans="1:27" x14ac:dyDescent="0.25">
      <c r="A150" s="45">
        <v>149</v>
      </c>
      <c r="B150" s="14" t="s">
        <v>4022</v>
      </c>
      <c r="C150" s="14" t="str">
        <f>VLOOKUP(B150,Overall!B:AA,2,0)</f>
        <v>Mechanical Engineering</v>
      </c>
      <c r="D150" s="14" t="str">
        <f>VLOOKUP(B150,Overall!B:AA,3,0)</f>
        <v>Finite Element Method: Variational Methods to Computer Programming</v>
      </c>
      <c r="E150" s="14" t="str">
        <f>VLOOKUP(B150,Overall!B:AA,4,0)</f>
        <v>Prof. Atanu Banerjee,
Prof. Arup Nandy</v>
      </c>
      <c r="F150" s="15" t="str">
        <f>VLOOKUP(B150,Overall!B:AA,5,0)</f>
        <v>IIT Guwahati</v>
      </c>
      <c r="G150" s="15" t="str">
        <f>VLOOKUP(B150,Overall!B:AA,6,0)</f>
        <v>IIT Guwahati</v>
      </c>
      <c r="H150" s="16" t="str">
        <f>VLOOKUP(B150,Overall!B:AA,7,0)</f>
        <v>12 Weeks</v>
      </c>
      <c r="I150" s="15" t="str">
        <f>VLOOKUP(B150,Overall!B:AA,8,0)</f>
        <v>Rerun</v>
      </c>
      <c r="J150" s="17">
        <f>VLOOKUP(B150,Overall!B:AA,9,0)</f>
        <v>45859</v>
      </c>
      <c r="K150" s="17">
        <f>VLOOKUP(B150,Overall!B:AA,10,0)</f>
        <v>45940</v>
      </c>
      <c r="L150" s="17">
        <f>VLOOKUP(B150,Overall!B:AA,11,0)</f>
        <v>45962</v>
      </c>
      <c r="M150" s="17">
        <f>VLOOKUP(B150,Overall!B:AA,12,0)</f>
        <v>45866</v>
      </c>
      <c r="N150" s="17">
        <f>VLOOKUP(B150,Overall!B:AA,13,0)</f>
        <v>45884</v>
      </c>
      <c r="O150" s="15" t="str">
        <f>VLOOKUP(B150,Overall!B:AA,14,0)</f>
        <v>UG/PG</v>
      </c>
      <c r="P150" s="15" t="str">
        <f>VLOOKUP(B150,Overall!B:AA,15,0)</f>
        <v>Elective</v>
      </c>
      <c r="Q150" s="15" t="str">
        <f>VLOOKUP(B150,Overall!B:AA,16,0)</f>
        <v>Yes</v>
      </c>
      <c r="R150" s="14" t="str">
        <f>VLOOKUP(B150,Overall!B:AA,17,0)</f>
        <v>Computational Engineering
Advanced Mechanics
Computational Mechanics</v>
      </c>
      <c r="S150" s="20" t="str">
        <f>VLOOKUP(B150,Overall!B:AA,18,0)</f>
        <v>https://onlinecourses.nptel.ac.in/noc25_me138/preview</v>
      </c>
      <c r="T150" s="14" t="str">
        <f>VLOOKUP(B150,Overall!B:AA,19,0)</f>
        <v>noc25_me138</v>
      </c>
      <c r="U150" s="18" t="str">
        <f>VLOOKUP(B150,Overall!B:AA,20,0)</f>
        <v>https://onlinecourses.nptel.ac.in/noc24_me105/preview</v>
      </c>
      <c r="V150" s="18" t="str">
        <f>VLOOKUP(B150,Overall!B:AA,21,0)</f>
        <v>https://onlinecourses.nptel.ac.in/noc24_me105/preview</v>
      </c>
      <c r="W150" s="14" t="str">
        <f>VLOOKUP(B150,Overall!B:AA,22,0)</f>
        <v>noc24_me105</v>
      </c>
      <c r="X150" s="20" t="str">
        <f>VLOOKUP(B150,Overall!B:AA,23,0)</f>
        <v>https://nptel.ac.in/courses/112103295</v>
      </c>
      <c r="Y150" s="19" t="str">
        <f>VLOOKUP(B150,Overall!B:AA,24,0)</f>
        <v>https://nptel.ac.in/courses/112103295</v>
      </c>
      <c r="Z150" s="14">
        <f>VLOOKUP(B150,Overall!B:AA,25,0)</f>
        <v>112103295</v>
      </c>
      <c r="AA150" s="14"/>
    </row>
    <row r="151" spans="1:27" x14ac:dyDescent="0.25">
      <c r="A151" s="45">
        <v>150</v>
      </c>
      <c r="B151" s="14" t="s">
        <v>4028</v>
      </c>
      <c r="C151" s="14" t="str">
        <f>VLOOKUP(B151,Overall!B:AA,2,0)</f>
        <v>Mechanical Engineering</v>
      </c>
      <c r="D151" s="14" t="str">
        <f>VLOOKUP(B151,Overall!B:AA,3,0)</f>
        <v>Dynamic Behaviour of Materials</v>
      </c>
      <c r="E151" s="14" t="str">
        <f>VLOOKUP(B151,Overall!B:AA,4,0)</f>
        <v>Prof. Prasenjit Khanikar</v>
      </c>
      <c r="F151" s="15" t="str">
        <f>VLOOKUP(B151,Overall!B:AA,5,0)</f>
        <v>IIT Guwahati</v>
      </c>
      <c r="G151" s="15" t="str">
        <f>VLOOKUP(B151,Overall!B:AA,6,0)</f>
        <v>IIT Guwahati</v>
      </c>
      <c r="H151" s="16" t="str">
        <f>VLOOKUP(B151,Overall!B:AA,7,0)</f>
        <v>12 Weeks</v>
      </c>
      <c r="I151" s="15" t="str">
        <f>VLOOKUP(B151,Overall!B:AA,8,0)</f>
        <v>Rerun</v>
      </c>
      <c r="J151" s="17">
        <f>VLOOKUP(B151,Overall!B:AA,9,0)</f>
        <v>45859</v>
      </c>
      <c r="K151" s="17">
        <f>VLOOKUP(B151,Overall!B:AA,10,0)</f>
        <v>45940</v>
      </c>
      <c r="L151" s="17">
        <f>VLOOKUP(B151,Overall!B:AA,11,0)</f>
        <v>45962</v>
      </c>
      <c r="M151" s="17">
        <f>VLOOKUP(B151,Overall!B:AA,12,0)</f>
        <v>45866</v>
      </c>
      <c r="N151" s="17">
        <f>VLOOKUP(B151,Overall!B:AA,13,0)</f>
        <v>45884</v>
      </c>
      <c r="O151" s="15" t="str">
        <f>VLOOKUP(B151,Overall!B:AA,14,0)</f>
        <v>PG</v>
      </c>
      <c r="P151" s="15" t="str">
        <f>VLOOKUP(B151,Overall!B:AA,15,0)</f>
        <v>Elective</v>
      </c>
      <c r="Q151" s="15" t="str">
        <f>VLOOKUP(B151,Overall!B:AA,16,0)</f>
        <v>Yes</v>
      </c>
      <c r="R151" s="14" t="str">
        <f>VLOOKUP(B151,Overall!B:AA,17,0)</f>
        <v>Advanced Mechanics</v>
      </c>
      <c r="S151" s="20" t="str">
        <f>VLOOKUP(B151,Overall!B:AA,18,0)</f>
        <v>https://onlinecourses.nptel.ac.in/noc25_me139/preview</v>
      </c>
      <c r="T151" s="14" t="str">
        <f>VLOOKUP(B151,Overall!B:AA,19,0)</f>
        <v>noc25_me139</v>
      </c>
      <c r="U151" s="18" t="str">
        <f>VLOOKUP(B151,Overall!B:AA,20,0)</f>
        <v>https://onlinecourses.nptel.ac.in/noc24_me102/preview</v>
      </c>
      <c r="V151" s="18" t="str">
        <f>VLOOKUP(B151,Overall!B:AA,21,0)</f>
        <v>https://onlinecourses.nptel.ac.in/noc24_me102/preview</v>
      </c>
      <c r="W151" s="14" t="str">
        <f>VLOOKUP(B151,Overall!B:AA,22,0)</f>
        <v>noc24_me102</v>
      </c>
      <c r="X151" s="20" t="str">
        <f>VLOOKUP(B151,Overall!B:AA,23,0)</f>
        <v>https://nptel.ac.in/courses/112103278</v>
      </c>
      <c r="Y151" s="19" t="str">
        <f>VLOOKUP(B151,Overall!B:AA,24,0)</f>
        <v>https://nptel.ac.in/courses/112103278</v>
      </c>
      <c r="Z151" s="14">
        <f>VLOOKUP(B151,Overall!B:AA,25,0)</f>
        <v>112103278</v>
      </c>
      <c r="AA151" s="14"/>
    </row>
    <row r="152" spans="1:27" x14ac:dyDescent="0.25">
      <c r="A152" s="45">
        <v>151</v>
      </c>
      <c r="B152" s="14" t="s">
        <v>4033</v>
      </c>
      <c r="C152" s="14" t="str">
        <f>VLOOKUP(B152,Overall!B:AA,2,0)</f>
        <v>Mechanical Engineering</v>
      </c>
      <c r="D152" s="14" t="str">
        <f>VLOOKUP(B152,Overall!B:AA,3,0)</f>
        <v>Fundamentals of Convective Heat Transfer</v>
      </c>
      <c r="E152" s="14" t="str">
        <f>VLOOKUP(B152,Overall!B:AA,4,0)</f>
        <v>Prof. Amaresh Dalal</v>
      </c>
      <c r="F152" s="15" t="str">
        <f>VLOOKUP(B152,Overall!B:AA,5,0)</f>
        <v>IIT Guwahati</v>
      </c>
      <c r="G152" s="15" t="str">
        <f>VLOOKUP(B152,Overall!B:AA,6,0)</f>
        <v>IIT Guwahati</v>
      </c>
      <c r="H152" s="16" t="str">
        <f>VLOOKUP(B152,Overall!B:AA,7,0)</f>
        <v>12 Weeks</v>
      </c>
      <c r="I152" s="15" t="str">
        <f>VLOOKUP(B152,Overall!B:AA,8,0)</f>
        <v>Rerun</v>
      </c>
      <c r="J152" s="17">
        <f>VLOOKUP(B152,Overall!B:AA,9,0)</f>
        <v>45859</v>
      </c>
      <c r="K152" s="17">
        <f>VLOOKUP(B152,Overall!B:AA,10,0)</f>
        <v>45940</v>
      </c>
      <c r="L152" s="17">
        <f>VLOOKUP(B152,Overall!B:AA,11,0)</f>
        <v>45962</v>
      </c>
      <c r="M152" s="17">
        <f>VLOOKUP(B152,Overall!B:AA,12,0)</f>
        <v>45866</v>
      </c>
      <c r="N152" s="17">
        <f>VLOOKUP(B152,Overall!B:AA,13,0)</f>
        <v>45884</v>
      </c>
      <c r="O152" s="15" t="str">
        <f>VLOOKUP(B152,Overall!B:AA,14,0)</f>
        <v>UG/PG</v>
      </c>
      <c r="P152" s="15" t="str">
        <f>VLOOKUP(B152,Overall!B:AA,15,0)</f>
        <v>Core</v>
      </c>
      <c r="Q152" s="15" t="str">
        <f>VLOOKUP(B152,Overall!B:AA,16,0)</f>
        <v>Yes</v>
      </c>
      <c r="R152" s="14" t="str">
        <f>VLOOKUP(B152,Overall!B:AA,17,0)</f>
        <v>Computational Engineering
Computational Thermo Fluids
Energy Systems</v>
      </c>
      <c r="S152" s="20" t="str">
        <f>VLOOKUP(B152,Overall!B:AA,18,0)</f>
        <v>https://onlinecourses.nptel.ac.in/noc25_me140/preview</v>
      </c>
      <c r="T152" s="14" t="str">
        <f>VLOOKUP(B152,Overall!B:AA,19,0)</f>
        <v>noc25_me140</v>
      </c>
      <c r="U152" s="18" t="str">
        <f>VLOOKUP(B152,Overall!B:AA,20,0)</f>
        <v>https://onlinecourses.nptel.ac.in/noc24_me119/preview</v>
      </c>
      <c r="V152" s="18" t="str">
        <f>VLOOKUP(B152,Overall!B:AA,21,0)</f>
        <v>https://onlinecourses.nptel.ac.in/noc24_me119/preview</v>
      </c>
      <c r="W152" s="14" t="str">
        <f>VLOOKUP(B152,Overall!B:AA,22,0)</f>
        <v>noc24_me119</v>
      </c>
      <c r="X152" s="20" t="str">
        <f>VLOOKUP(B152,Overall!B:AA,23,0)</f>
        <v>https://nptel.ac.in/courses/112103297</v>
      </c>
      <c r="Y152" s="19" t="str">
        <f>VLOOKUP(B152,Overall!B:AA,24,0)</f>
        <v>https://nptel.ac.in/courses/112103297</v>
      </c>
      <c r="Z152" s="14">
        <f>VLOOKUP(B152,Overall!B:AA,25,0)</f>
        <v>112103297</v>
      </c>
      <c r="AA152" s="14"/>
    </row>
    <row r="153" spans="1:27" x14ac:dyDescent="0.25">
      <c r="A153" s="45">
        <v>152</v>
      </c>
      <c r="B153" s="14" t="s">
        <v>4039</v>
      </c>
      <c r="C153" s="14" t="str">
        <f>VLOOKUP(B153,Overall!B:AA,2,0)</f>
        <v>Mechanical Engineering</v>
      </c>
      <c r="D153" s="14" t="str">
        <f>VLOOKUP(B153,Overall!B:AA,3,0)</f>
        <v>Advanced Thermodynamics and Combustion</v>
      </c>
      <c r="E153" s="14" t="str">
        <f>VLOOKUP(B153,Overall!B:AA,4,0)</f>
        <v>Prof. Niranjan Sahoo</v>
      </c>
      <c r="F153" s="15" t="str">
        <f>VLOOKUP(B153,Overall!B:AA,5,0)</f>
        <v>IIT Guwahati</v>
      </c>
      <c r="G153" s="15" t="str">
        <f>VLOOKUP(B153,Overall!B:AA,6,0)</f>
        <v>IIT Guwahati</v>
      </c>
      <c r="H153" s="16" t="str">
        <f>VLOOKUP(B153,Overall!B:AA,7,0)</f>
        <v>12 Weeks</v>
      </c>
      <c r="I153" s="15" t="str">
        <f>VLOOKUP(B153,Overall!B:AA,8,0)</f>
        <v>Rerun</v>
      </c>
      <c r="J153" s="17">
        <f>VLOOKUP(B153,Overall!B:AA,9,0)</f>
        <v>45859</v>
      </c>
      <c r="K153" s="17">
        <f>VLOOKUP(B153,Overall!B:AA,10,0)</f>
        <v>45940</v>
      </c>
      <c r="L153" s="17">
        <f>VLOOKUP(B153,Overall!B:AA,11,0)</f>
        <v>45962</v>
      </c>
      <c r="M153" s="17">
        <f>VLOOKUP(B153,Overall!B:AA,12,0)</f>
        <v>45866</v>
      </c>
      <c r="N153" s="17">
        <f>VLOOKUP(B153,Overall!B:AA,13,0)</f>
        <v>45884</v>
      </c>
      <c r="O153" s="15" t="str">
        <f>VLOOKUP(B153,Overall!B:AA,14,0)</f>
        <v>PG</v>
      </c>
      <c r="P153" s="15" t="str">
        <f>VLOOKUP(B153,Overall!B:AA,15,0)</f>
        <v>Core</v>
      </c>
      <c r="Q153" s="15" t="str">
        <f>VLOOKUP(B153,Overall!B:AA,16,0)</f>
        <v>Yes</v>
      </c>
      <c r="R153" s="14" t="str">
        <f>VLOOKUP(B153,Overall!B:AA,17,0)</f>
        <v>Propulsion
Energy Systems</v>
      </c>
      <c r="S153" s="20" t="str">
        <f>VLOOKUP(B153,Overall!B:AA,18,0)</f>
        <v>https://onlinecourses.nptel.ac.in/noc25_me141/preview</v>
      </c>
      <c r="T153" s="14" t="str">
        <f>VLOOKUP(B153,Overall!B:AA,19,0)</f>
        <v>noc25_me141</v>
      </c>
      <c r="U153" s="18" t="str">
        <f>VLOOKUP(B153,Overall!B:AA,20,0)</f>
        <v>https://onlinecourses.nptel.ac.in/noc24_me135/preview</v>
      </c>
      <c r="V153" s="18" t="str">
        <f>VLOOKUP(B153,Overall!B:AA,21,0)</f>
        <v>https://onlinecourses.nptel.ac.in/noc24_me135/preview</v>
      </c>
      <c r="W153" s="14" t="str">
        <f>VLOOKUP(B153,Overall!B:AA,22,0)</f>
        <v>noc24_me135</v>
      </c>
      <c r="X153" s="20" t="str">
        <f>VLOOKUP(B153,Overall!B:AA,23,0)</f>
        <v>https://nptel.ac.in/courses/112103313</v>
      </c>
      <c r="Y153" s="19" t="str">
        <f>VLOOKUP(B153,Overall!B:AA,24,0)</f>
        <v>https://nptel.ac.in/courses/112103313</v>
      </c>
      <c r="Z153" s="14">
        <f>VLOOKUP(B153,Overall!B:AA,25,0)</f>
        <v>112103313</v>
      </c>
      <c r="AA153" s="14"/>
    </row>
    <row r="154" spans="1:27" x14ac:dyDescent="0.25">
      <c r="A154" s="45">
        <v>153</v>
      </c>
      <c r="B154" s="14" t="s">
        <v>4044</v>
      </c>
      <c r="C154" s="14" t="str">
        <f>VLOOKUP(B154,Overall!B:AA,2,0)</f>
        <v>Mechanical Engineering</v>
      </c>
      <c r="D154" s="14" t="str">
        <f>VLOOKUP(B154,Overall!B:AA,3,0)</f>
        <v>Mathematical Modeling of Manufacturing Processes</v>
      </c>
      <c r="E154" s="14" t="str">
        <f>VLOOKUP(B154,Overall!B:AA,4,0)</f>
        <v>Prof. Swarup Bag</v>
      </c>
      <c r="F154" s="15" t="str">
        <f>VLOOKUP(B154,Overall!B:AA,5,0)</f>
        <v>IIT Guwahati</v>
      </c>
      <c r="G154" s="15" t="str">
        <f>VLOOKUP(B154,Overall!B:AA,6,0)</f>
        <v>IIT Guwahati</v>
      </c>
      <c r="H154" s="16" t="str">
        <f>VLOOKUP(B154,Overall!B:AA,7,0)</f>
        <v>12 Weeks</v>
      </c>
      <c r="I154" s="15" t="str">
        <f>VLOOKUP(B154,Overall!B:AA,8,0)</f>
        <v>Rerun</v>
      </c>
      <c r="J154" s="17">
        <f>VLOOKUP(B154,Overall!B:AA,9,0)</f>
        <v>45859</v>
      </c>
      <c r="K154" s="17">
        <f>VLOOKUP(B154,Overall!B:AA,10,0)</f>
        <v>45940</v>
      </c>
      <c r="L154" s="17">
        <f>VLOOKUP(B154,Overall!B:AA,11,0)</f>
        <v>45962</v>
      </c>
      <c r="M154" s="17">
        <f>VLOOKUP(B154,Overall!B:AA,12,0)</f>
        <v>45866</v>
      </c>
      <c r="N154" s="17">
        <f>VLOOKUP(B154,Overall!B:AA,13,0)</f>
        <v>45884</v>
      </c>
      <c r="O154" s="15" t="str">
        <f>VLOOKUP(B154,Overall!B:AA,14,0)</f>
        <v>UG/PG</v>
      </c>
      <c r="P154" s="15" t="str">
        <f>VLOOKUP(B154,Overall!B:AA,15,0)</f>
        <v>Elective</v>
      </c>
      <c r="Q154" s="15" t="str">
        <f>VLOOKUP(B154,Overall!B:AA,16,0)</f>
        <v>Yes</v>
      </c>
      <c r="R154" s="14" t="str">
        <f>VLOOKUP(B154,Overall!B:AA,17,0)</f>
        <v>Manufacturing Processes and Technology</v>
      </c>
      <c r="S154" s="20" t="str">
        <f>VLOOKUP(B154,Overall!B:AA,18,0)</f>
        <v>https://onlinecourses.nptel.ac.in/noc25_me142/preview</v>
      </c>
      <c r="T154" s="14" t="str">
        <f>VLOOKUP(B154,Overall!B:AA,19,0)</f>
        <v>noc25_me142</v>
      </c>
      <c r="U154" s="18" t="str">
        <f>VLOOKUP(B154,Overall!B:AA,20,0)</f>
        <v>https://onlinecourses.nptel.ac.in/noc24_me95/preview</v>
      </c>
      <c r="V154" s="18" t="str">
        <f>VLOOKUP(B154,Overall!B:AA,21,0)</f>
        <v>https://onlinecourses.nptel.ac.in/noc24_me95/preview</v>
      </c>
      <c r="W154" s="14" t="str">
        <f>VLOOKUP(B154,Overall!B:AA,22,0)</f>
        <v>noc24_me95</v>
      </c>
      <c r="X154" s="20" t="str">
        <f>VLOOKUP(B154,Overall!B:AA,23,0)</f>
        <v>https://nptel.ac.in/courses/112103273</v>
      </c>
      <c r="Y154" s="19" t="str">
        <f>VLOOKUP(B154,Overall!B:AA,24,0)</f>
        <v>https://nptel.ac.in/courses/112103273</v>
      </c>
      <c r="Z154" s="14">
        <f>VLOOKUP(B154,Overall!B:AA,25,0)</f>
        <v>112103273</v>
      </c>
      <c r="AA154" s="14"/>
    </row>
    <row r="155" spans="1:27" x14ac:dyDescent="0.25">
      <c r="A155" s="45">
        <v>154</v>
      </c>
      <c r="B155" s="14" t="s">
        <v>4049</v>
      </c>
      <c r="C155" s="14" t="str">
        <f>VLOOKUP(B155,Overall!B:AA,2,0)</f>
        <v>Mechanical Engineering</v>
      </c>
      <c r="D155" s="14" t="str">
        <f>VLOOKUP(B155,Overall!B:AA,3,0)</f>
        <v>Fundamentals of Conduction and Radiation</v>
      </c>
      <c r="E155" s="14" t="str">
        <f>VLOOKUP(B155,Overall!B:AA,4,0)</f>
        <v>Prof. Amaresh Dalal,
Prof. Dipankar N Basu</v>
      </c>
      <c r="F155" s="15" t="str">
        <f>VLOOKUP(B155,Overall!B:AA,5,0)</f>
        <v>IIT Guwahati</v>
      </c>
      <c r="G155" s="15" t="str">
        <f>VLOOKUP(B155,Overall!B:AA,6,0)</f>
        <v>IIT Guwahati</v>
      </c>
      <c r="H155" s="16" t="str">
        <f>VLOOKUP(B155,Overall!B:AA,7,0)</f>
        <v>12 Weeks</v>
      </c>
      <c r="I155" s="15" t="str">
        <f>VLOOKUP(B155,Overall!B:AA,8,0)</f>
        <v>Rerun</v>
      </c>
      <c r="J155" s="17">
        <f>VLOOKUP(B155,Overall!B:AA,9,0)</f>
        <v>45859</v>
      </c>
      <c r="K155" s="17">
        <f>VLOOKUP(B155,Overall!B:AA,10,0)</f>
        <v>45940</v>
      </c>
      <c r="L155" s="17">
        <f>VLOOKUP(B155,Overall!B:AA,11,0)</f>
        <v>45962</v>
      </c>
      <c r="M155" s="17">
        <f>VLOOKUP(B155,Overall!B:AA,12,0)</f>
        <v>45866</v>
      </c>
      <c r="N155" s="17">
        <f>VLOOKUP(B155,Overall!B:AA,13,0)</f>
        <v>45884</v>
      </c>
      <c r="O155" s="15" t="str">
        <f>VLOOKUP(B155,Overall!B:AA,14,0)</f>
        <v>UG</v>
      </c>
      <c r="P155" s="15" t="str">
        <f>VLOOKUP(B155,Overall!B:AA,15,0)</f>
        <v>Core</v>
      </c>
      <c r="Q155" s="15" t="str">
        <f>VLOOKUP(B155,Overall!B:AA,16,0)</f>
        <v>No</v>
      </c>
      <c r="R155" s="14" t="str">
        <f>VLOOKUP(B155,Overall!B:AA,17,0)</f>
        <v>Energy Systems</v>
      </c>
      <c r="S155" s="20" t="str">
        <f>VLOOKUP(B155,Overall!B:AA,18,0)</f>
        <v>https://onlinecourses.nptel.ac.in/noc25_me143/preview</v>
      </c>
      <c r="T155" s="14" t="str">
        <f>VLOOKUP(B155,Overall!B:AA,19,0)</f>
        <v>noc25_me143</v>
      </c>
      <c r="U155" s="18" t="str">
        <f>VLOOKUP(B155,Overall!B:AA,20,0)</f>
        <v>https://onlinecourses.nptel.ac.in/noc24_me134/preview</v>
      </c>
      <c r="V155" s="18" t="str">
        <f>VLOOKUP(B155,Overall!B:AA,21,0)</f>
        <v>https://onlinecourses.nptel.ac.in/noc24_me134/preview</v>
      </c>
      <c r="W155" s="14" t="str">
        <f>VLOOKUP(B155,Overall!B:AA,22,0)</f>
        <v>noc24_me134</v>
      </c>
      <c r="X155" s="20" t="str">
        <f>VLOOKUP(B155,Overall!B:AA,23,0)</f>
        <v>https://nptel.ac.in/courses/112103276</v>
      </c>
      <c r="Y155" s="19" t="str">
        <f>VLOOKUP(B155,Overall!B:AA,24,0)</f>
        <v>https://nptel.ac.in/courses/112103276</v>
      </c>
      <c r="Z155" s="14">
        <f>VLOOKUP(B155,Overall!B:AA,25,0)</f>
        <v>112103276</v>
      </c>
      <c r="AA155" s="14"/>
    </row>
    <row r="156" spans="1:27" x14ac:dyDescent="0.25">
      <c r="A156" s="45">
        <v>155</v>
      </c>
      <c r="B156" s="14" t="s">
        <v>4054</v>
      </c>
      <c r="C156" s="14" t="str">
        <f>VLOOKUP(B156,Overall!B:AA,2,0)</f>
        <v>Mechanical Engineering</v>
      </c>
      <c r="D156" s="14" t="str">
        <f>VLOOKUP(B156,Overall!B:AA,3,0)</f>
        <v>Principle of Hydraulic Machines and System Design</v>
      </c>
      <c r="E156" s="14" t="str">
        <f>VLOOKUP(B156,Overall!B:AA,4,0)</f>
        <v>Prof. Pranab K. Mondal</v>
      </c>
      <c r="F156" s="15" t="str">
        <f>VLOOKUP(B156,Overall!B:AA,5,0)</f>
        <v>IIT Guwahati</v>
      </c>
      <c r="G156" s="15" t="str">
        <f>VLOOKUP(B156,Overall!B:AA,6,0)</f>
        <v>IIT Guwahati</v>
      </c>
      <c r="H156" s="16" t="str">
        <f>VLOOKUP(B156,Overall!B:AA,7,0)</f>
        <v>12 Weeks</v>
      </c>
      <c r="I156" s="15" t="str">
        <f>VLOOKUP(B156,Overall!B:AA,8,0)</f>
        <v>Rerun</v>
      </c>
      <c r="J156" s="17">
        <f>VLOOKUP(B156,Overall!B:AA,9,0)</f>
        <v>45859</v>
      </c>
      <c r="K156" s="17">
        <f>VLOOKUP(B156,Overall!B:AA,10,0)</f>
        <v>45940</v>
      </c>
      <c r="L156" s="17">
        <f>VLOOKUP(B156,Overall!B:AA,11,0)</f>
        <v>45962</v>
      </c>
      <c r="M156" s="17">
        <f>VLOOKUP(B156,Overall!B:AA,12,0)</f>
        <v>45866</v>
      </c>
      <c r="N156" s="17">
        <f>VLOOKUP(B156,Overall!B:AA,13,0)</f>
        <v>45884</v>
      </c>
      <c r="O156" s="15" t="str">
        <f>VLOOKUP(B156,Overall!B:AA,14,0)</f>
        <v>UG/PG</v>
      </c>
      <c r="P156" s="15" t="str">
        <f>VLOOKUP(B156,Overall!B:AA,15,0)</f>
        <v>Core</v>
      </c>
      <c r="Q156" s="15" t="str">
        <f>VLOOKUP(B156,Overall!B:AA,16,0)</f>
        <v>Yes</v>
      </c>
      <c r="R156" s="14">
        <f>VLOOKUP(B156,Overall!B:AA,17,0)</f>
        <v>0</v>
      </c>
      <c r="S156" s="20" t="str">
        <f>VLOOKUP(B156,Overall!B:AA,18,0)</f>
        <v>https://onlinecourses.nptel.ac.in/noc25_me144/preview</v>
      </c>
      <c r="T156" s="14" t="str">
        <f>VLOOKUP(B156,Overall!B:AA,19,0)</f>
        <v>noc25_me144</v>
      </c>
      <c r="U156" s="18" t="str">
        <f>VLOOKUP(B156,Overall!B:AA,20,0)</f>
        <v>https://onlinecourses.nptel.ac.in/noc24_me136/preview</v>
      </c>
      <c r="V156" s="18" t="str">
        <f>VLOOKUP(B156,Overall!B:AA,21,0)</f>
        <v>https://onlinecourses.nptel.ac.in/noc24_me136/preview</v>
      </c>
      <c r="W156" s="14" t="str">
        <f>VLOOKUP(B156,Overall!B:AA,22,0)</f>
        <v>noc24_me136</v>
      </c>
      <c r="X156" s="20" t="str">
        <f>VLOOKUP(B156,Overall!B:AA,23,0)</f>
        <v>https://nptel.ac.in/courses/112103249</v>
      </c>
      <c r="Y156" s="19" t="str">
        <f>VLOOKUP(B156,Overall!B:AA,24,0)</f>
        <v>https://nptel.ac.in/courses/112103249</v>
      </c>
      <c r="Z156" s="14">
        <f>VLOOKUP(B156,Overall!B:AA,25,0)</f>
        <v>112103249</v>
      </c>
      <c r="AA156" s="14"/>
    </row>
    <row r="157" spans="1:27" x14ac:dyDescent="0.25">
      <c r="A157" s="45">
        <v>156</v>
      </c>
      <c r="B157" s="14" t="s">
        <v>4087</v>
      </c>
      <c r="C157" s="14" t="str">
        <f>VLOOKUP(B157,Overall!B:AA,2,0)</f>
        <v>Mechanical Engineering</v>
      </c>
      <c r="D157" s="14" t="str">
        <f>VLOOKUP(B157,Overall!B:AA,3,0)</f>
        <v>Fundamentals of Additive Manufacturing Technologies</v>
      </c>
      <c r="E157" s="14" t="str">
        <f>VLOOKUP(B157,Overall!B:AA,4,0)</f>
        <v>Prof. Sajan Kapil</v>
      </c>
      <c r="F157" s="15" t="str">
        <f>VLOOKUP(B157,Overall!B:AA,5,0)</f>
        <v>IIT Guwahati</v>
      </c>
      <c r="G157" s="15" t="str">
        <f>VLOOKUP(B157,Overall!B:AA,6,0)</f>
        <v>IIT Guwahati</v>
      </c>
      <c r="H157" s="16" t="str">
        <f>VLOOKUP(B157,Overall!B:AA,7,0)</f>
        <v>12 Weeks</v>
      </c>
      <c r="I157" s="15" t="str">
        <f>VLOOKUP(B157,Overall!B:AA,8,0)</f>
        <v>Rerun</v>
      </c>
      <c r="J157" s="17">
        <f>VLOOKUP(B157,Overall!B:AA,9,0)</f>
        <v>45859</v>
      </c>
      <c r="K157" s="17">
        <f>VLOOKUP(B157,Overall!B:AA,10,0)</f>
        <v>45940</v>
      </c>
      <c r="L157" s="17">
        <f>VLOOKUP(B157,Overall!B:AA,11,0)</f>
        <v>45962</v>
      </c>
      <c r="M157" s="17">
        <f>VLOOKUP(B157,Overall!B:AA,12,0)</f>
        <v>45866</v>
      </c>
      <c r="N157" s="17">
        <f>VLOOKUP(B157,Overall!B:AA,13,0)</f>
        <v>45884</v>
      </c>
      <c r="O157" s="15" t="str">
        <f>VLOOKUP(B157,Overall!B:AA,14,0)</f>
        <v>UG/PG</v>
      </c>
      <c r="P157" s="15" t="str">
        <f>VLOOKUP(B157,Overall!B:AA,15,0)</f>
        <v>Elective</v>
      </c>
      <c r="Q157" s="15" t="str">
        <f>VLOOKUP(B157,Overall!B:AA,16,0)</f>
        <v>Yes</v>
      </c>
      <c r="R157" s="14" t="str">
        <f>VLOOKUP(B157,Overall!B:AA,17,0)</f>
        <v>Manufacturing Processes and Technology
Product Design</v>
      </c>
      <c r="S157" s="20" t="str">
        <f>VLOOKUP(B157,Overall!B:AA,18,0)</f>
        <v>https://onlinecourses.nptel.ac.in/noc25_me151/preview</v>
      </c>
      <c r="T157" s="14" t="str">
        <f>VLOOKUP(B157,Overall!B:AA,19,0)</f>
        <v>noc25_me151</v>
      </c>
      <c r="U157" s="18" t="str">
        <f>VLOOKUP(B157,Overall!B:AA,20,0)</f>
        <v>https://onlinecourses.nptel.ac.in/noc24_me138/preview</v>
      </c>
      <c r="V157" s="18" t="str">
        <f>VLOOKUP(B157,Overall!B:AA,21,0)</f>
        <v>https://onlinecourses.nptel.ac.in/noc24_me138/preview</v>
      </c>
      <c r="W157" s="14" t="str">
        <f>VLOOKUP(B157,Overall!B:AA,22,0)</f>
        <v>noc24_me138</v>
      </c>
      <c r="X157" s="20" t="str">
        <f>VLOOKUP(B157,Overall!B:AA,23,0)</f>
        <v>https://nptel.ac.in/courses/112103306</v>
      </c>
      <c r="Y157" s="19" t="str">
        <f>VLOOKUP(B157,Overall!B:AA,24,0)</f>
        <v>https://nptel.ac.in/courses/112103306</v>
      </c>
      <c r="Z157" s="14">
        <f>VLOOKUP(B157,Overall!B:AA,25,0)</f>
        <v>112103306</v>
      </c>
      <c r="AA157" s="14"/>
    </row>
    <row r="158" spans="1:27" x14ac:dyDescent="0.25">
      <c r="A158" s="45">
        <v>157</v>
      </c>
      <c r="B158" s="14" t="s">
        <v>4092</v>
      </c>
      <c r="C158" s="14" t="str">
        <f>VLOOKUP(B158,Overall!B:AA,2,0)</f>
        <v>Mechanical Engineering</v>
      </c>
      <c r="D158" s="14" t="str">
        <f>VLOOKUP(B158,Overall!B:AA,3,0)</f>
        <v>Laser Based Manufacturing</v>
      </c>
      <c r="E158" s="14" t="str">
        <f>VLOOKUP(B158,Overall!B:AA,4,0)</f>
        <v>Prof. Shrikrishna N. Joshi</v>
      </c>
      <c r="F158" s="15" t="str">
        <f>VLOOKUP(B158,Overall!B:AA,5,0)</f>
        <v>IIT Guwahati</v>
      </c>
      <c r="G158" s="15" t="str">
        <f>VLOOKUP(B158,Overall!B:AA,6,0)</f>
        <v>IIT Guwahati</v>
      </c>
      <c r="H158" s="16" t="str">
        <f>VLOOKUP(B158,Overall!B:AA,7,0)</f>
        <v>8 Weeks</v>
      </c>
      <c r="I158" s="15" t="str">
        <f>VLOOKUP(B158,Overall!B:AA,8,0)</f>
        <v>Rerun</v>
      </c>
      <c r="J158" s="17">
        <f>VLOOKUP(B158,Overall!B:AA,9,0)</f>
        <v>45887</v>
      </c>
      <c r="K158" s="17">
        <f>VLOOKUP(B158,Overall!B:AA,10,0)</f>
        <v>45940</v>
      </c>
      <c r="L158" s="17">
        <f>VLOOKUP(B158,Overall!B:AA,11,0)</f>
        <v>45962</v>
      </c>
      <c r="M158" s="17">
        <f>VLOOKUP(B158,Overall!B:AA,12,0)</f>
        <v>45887</v>
      </c>
      <c r="N158" s="17">
        <f>VLOOKUP(B158,Overall!B:AA,13,0)</f>
        <v>45898</v>
      </c>
      <c r="O158" s="15" t="str">
        <f>VLOOKUP(B158,Overall!B:AA,14,0)</f>
        <v>UG/PG</v>
      </c>
      <c r="P158" s="15" t="str">
        <f>VLOOKUP(B158,Overall!B:AA,15,0)</f>
        <v>Elective</v>
      </c>
      <c r="Q158" s="15" t="str">
        <f>VLOOKUP(B158,Overall!B:AA,16,0)</f>
        <v>Yes</v>
      </c>
      <c r="R158" s="14" t="str">
        <f>VLOOKUP(B158,Overall!B:AA,17,0)</f>
        <v>Manufacturing Processes and Technology</v>
      </c>
      <c r="S158" s="20" t="str">
        <f>VLOOKUP(B158,Overall!B:AA,18,0)</f>
        <v>https://onlinecourses.nptel.ac.in/noc25_me152/preview</v>
      </c>
      <c r="T158" s="14" t="str">
        <f>VLOOKUP(B158,Overall!B:AA,19,0)</f>
        <v>noc25_me152</v>
      </c>
      <c r="U158" s="18" t="str">
        <f>VLOOKUP(B158,Overall!B:AA,20,0)</f>
        <v>https://onlinecourses.nptel.ac.in/noc24_me153/preview</v>
      </c>
      <c r="V158" s="18" t="str">
        <f>VLOOKUP(B158,Overall!B:AA,21,0)</f>
        <v>https://onlinecourses.nptel.ac.in/noc24_me153/preview</v>
      </c>
      <c r="W158" s="14" t="str">
        <f>VLOOKUP(B158,Overall!B:AA,22,0)</f>
        <v>noc24_me153</v>
      </c>
      <c r="X158" s="20" t="str">
        <f>VLOOKUP(B158,Overall!B:AA,23,0)</f>
        <v>https://nptel.ac.in/courses/112103312</v>
      </c>
      <c r="Y158" s="19" t="str">
        <f>VLOOKUP(B158,Overall!B:AA,24,0)</f>
        <v>https://nptel.ac.in/courses/112103312</v>
      </c>
      <c r="Z158" s="14">
        <f>VLOOKUP(B158,Overall!B:AA,25,0)</f>
        <v>112103312</v>
      </c>
      <c r="AA158" s="14"/>
    </row>
    <row r="159" spans="1:27" x14ac:dyDescent="0.25">
      <c r="A159" s="45">
        <v>158</v>
      </c>
      <c r="B159" s="14" t="s">
        <v>4097</v>
      </c>
      <c r="C159" s="14" t="str">
        <f>VLOOKUP(B159,Overall!B:AA,2,0)</f>
        <v>Mechanical Engineering
Multidisciplinary</v>
      </c>
      <c r="D159" s="14" t="str">
        <f>VLOOKUP(B159,Overall!B:AA,3,0)</f>
        <v>Solar Energy Engineering and Technology</v>
      </c>
      <c r="E159" s="14" t="str">
        <f>VLOOKUP(B159,Overall!B:AA,4,0)</f>
        <v>Prof. Pankaj Kalita</v>
      </c>
      <c r="F159" s="15" t="str">
        <f>VLOOKUP(B159,Overall!B:AA,5,0)</f>
        <v>IIT Guwahati</v>
      </c>
      <c r="G159" s="15" t="str">
        <f>VLOOKUP(B159,Overall!B:AA,6,0)</f>
        <v>IIT Guwahati</v>
      </c>
      <c r="H159" s="16" t="str">
        <f>VLOOKUP(B159,Overall!B:AA,7,0)</f>
        <v>12 Weeks</v>
      </c>
      <c r="I159" s="15" t="str">
        <f>VLOOKUP(B159,Overall!B:AA,8,0)</f>
        <v>Rerun</v>
      </c>
      <c r="J159" s="17">
        <f>VLOOKUP(B159,Overall!B:AA,9,0)</f>
        <v>45859</v>
      </c>
      <c r="K159" s="17">
        <f>VLOOKUP(B159,Overall!B:AA,10,0)</f>
        <v>45940</v>
      </c>
      <c r="L159" s="17">
        <f>VLOOKUP(B159,Overall!B:AA,11,0)</f>
        <v>45962</v>
      </c>
      <c r="M159" s="17">
        <f>VLOOKUP(B159,Overall!B:AA,12,0)</f>
        <v>45866</v>
      </c>
      <c r="N159" s="17">
        <f>VLOOKUP(B159,Overall!B:AA,13,0)</f>
        <v>45884</v>
      </c>
      <c r="O159" s="15" t="str">
        <f>VLOOKUP(B159,Overall!B:AA,14,0)</f>
        <v>UG/PG</v>
      </c>
      <c r="P159" s="15" t="str">
        <f>VLOOKUP(B159,Overall!B:AA,15,0)</f>
        <v>Elective</v>
      </c>
      <c r="Q159" s="15" t="str">
        <f>VLOOKUP(B159,Overall!B:AA,16,0)</f>
        <v>Yes</v>
      </c>
      <c r="R159" s="14">
        <f>VLOOKUP(B159,Overall!B:AA,17,0)</f>
        <v>0</v>
      </c>
      <c r="S159" s="20" t="str">
        <f>VLOOKUP(B159,Overall!B:AA,18,0)</f>
        <v>https://onlinecourses.nptel.ac.in/noc25_ge53/preview</v>
      </c>
      <c r="T159" s="14" t="str">
        <f>VLOOKUP(B159,Overall!B:AA,19,0)</f>
        <v>noc25_ge53</v>
      </c>
      <c r="U159" s="18" t="str">
        <f>VLOOKUP(B159,Overall!B:AA,20,0)</f>
        <v>https://onlinecourses.nptel.ac.in/noc24_ge51/preview</v>
      </c>
      <c r="V159" s="18" t="str">
        <f>VLOOKUP(B159,Overall!B:AA,21,0)</f>
        <v>https://onlinecourses.nptel.ac.in/noc24_ge51/preview</v>
      </c>
      <c r="W159" s="14" t="str">
        <f>VLOOKUP(B159,Overall!B:AA,22,0)</f>
        <v>noc24_ge51</v>
      </c>
      <c r="X159" s="20" t="str">
        <f>VLOOKUP(B159,Overall!B:AA,23,0)</f>
        <v>https://nptel.ac.in/courses/115103123</v>
      </c>
      <c r="Y159" s="19" t="str">
        <f>VLOOKUP(B159,Overall!B:AA,24,0)</f>
        <v>https://nptel.ac.in/courses/115103123</v>
      </c>
      <c r="Z159" s="14">
        <f>VLOOKUP(B159,Overall!B:AA,25,0)</f>
        <v>115103123</v>
      </c>
      <c r="AA159" s="14"/>
    </row>
    <row r="160" spans="1:27" x14ac:dyDescent="0.25">
      <c r="A160" s="45">
        <v>159</v>
      </c>
      <c r="B160" s="14" t="s">
        <v>4103</v>
      </c>
      <c r="C160" s="14" t="str">
        <f>VLOOKUP(B160,Overall!B:AA,2,0)</f>
        <v>Mechanical Engineering</v>
      </c>
      <c r="D160" s="14" t="str">
        <f>VLOOKUP(B160,Overall!B:AA,3,0)</f>
        <v>Advanced Machining Processes</v>
      </c>
      <c r="E160" s="14" t="str">
        <f>VLOOKUP(B160,Overall!B:AA,4,0)</f>
        <v>Prof. Manas Das</v>
      </c>
      <c r="F160" s="15" t="str">
        <f>VLOOKUP(B160,Overall!B:AA,5,0)</f>
        <v>IIT Guwahati</v>
      </c>
      <c r="G160" s="15" t="str">
        <f>VLOOKUP(B160,Overall!B:AA,6,0)</f>
        <v>IIT Guwahati</v>
      </c>
      <c r="H160" s="16" t="str">
        <f>VLOOKUP(B160,Overall!B:AA,7,0)</f>
        <v>8 Weeks</v>
      </c>
      <c r="I160" s="15" t="str">
        <f>VLOOKUP(B160,Overall!B:AA,8,0)</f>
        <v>Rerun</v>
      </c>
      <c r="J160" s="17">
        <f>VLOOKUP(B160,Overall!B:AA,9,0)</f>
        <v>45887</v>
      </c>
      <c r="K160" s="17">
        <f>VLOOKUP(B160,Overall!B:AA,10,0)</f>
        <v>45940</v>
      </c>
      <c r="L160" s="17">
        <f>VLOOKUP(B160,Overall!B:AA,11,0)</f>
        <v>45962</v>
      </c>
      <c r="M160" s="17">
        <f>VLOOKUP(B160,Overall!B:AA,12,0)</f>
        <v>45887</v>
      </c>
      <c r="N160" s="17">
        <f>VLOOKUP(B160,Overall!B:AA,13,0)</f>
        <v>45898</v>
      </c>
      <c r="O160" s="15" t="str">
        <f>VLOOKUP(B160,Overall!B:AA,14,0)</f>
        <v>UG/PG</v>
      </c>
      <c r="P160" s="15" t="str">
        <f>VLOOKUP(B160,Overall!B:AA,15,0)</f>
        <v>Elective</v>
      </c>
      <c r="Q160" s="15" t="str">
        <f>VLOOKUP(B160,Overall!B:AA,16,0)</f>
        <v>Yes</v>
      </c>
      <c r="R160" s="14">
        <f>VLOOKUP(B160,Overall!B:AA,17,0)</f>
        <v>0</v>
      </c>
      <c r="S160" s="20" t="str">
        <f>VLOOKUP(B160,Overall!B:AA,18,0)</f>
        <v>https://onlinecourses.nptel.ac.in/noc25_me153/preview</v>
      </c>
      <c r="T160" s="14" t="str">
        <f>VLOOKUP(B160,Overall!B:AA,19,0)</f>
        <v>noc25_me153</v>
      </c>
      <c r="U160" s="18" t="str">
        <f>VLOOKUP(B160,Overall!B:AA,20,0)</f>
        <v>https://onlinecourses.nptel.ac.in/noc24_me154/preview</v>
      </c>
      <c r="V160" s="18" t="str">
        <f>VLOOKUP(B160,Overall!B:AA,21,0)</f>
        <v>https://onlinecourses.nptel.ac.in/noc24_me154/preview</v>
      </c>
      <c r="W160" s="14" t="str">
        <f>VLOOKUP(B160,Overall!B:AA,22,0)</f>
        <v>noc24_me154</v>
      </c>
      <c r="X160" s="20" t="str">
        <f>VLOOKUP(B160,Overall!B:AA,23,0)</f>
        <v>https://nptel.ac.in/courses/112103202</v>
      </c>
      <c r="Y160" s="19" t="str">
        <f>VLOOKUP(B160,Overall!B:AA,24,0)</f>
        <v>https://nptel.ac.in/courses/112103202</v>
      </c>
      <c r="Z160" s="14">
        <f>VLOOKUP(B160,Overall!B:AA,25,0)</f>
        <v>112103202</v>
      </c>
      <c r="AA160" s="14"/>
    </row>
    <row r="161" spans="1:27" x14ac:dyDescent="0.25">
      <c r="A161" s="45">
        <v>160</v>
      </c>
      <c r="B161" s="14" t="s">
        <v>4108</v>
      </c>
      <c r="C161" s="14" t="str">
        <f>VLOOKUP(B161,Overall!B:AA,2,0)</f>
        <v>Mechanical Engineering</v>
      </c>
      <c r="D161" s="14" t="str">
        <f>VLOOKUP(B161,Overall!B:AA,3,0)</f>
        <v>Sustainable Power Generation Systems</v>
      </c>
      <c r="E161" s="14" t="str">
        <f>VLOOKUP(B161,Overall!B:AA,4,0)</f>
        <v>Prof. Pankaj Kalita</v>
      </c>
      <c r="F161" s="15" t="str">
        <f>VLOOKUP(B161,Overall!B:AA,5,0)</f>
        <v>IIT Guwahati</v>
      </c>
      <c r="G161" s="15" t="str">
        <f>VLOOKUP(B161,Overall!B:AA,6,0)</f>
        <v>IIT Guwahati</v>
      </c>
      <c r="H161" s="16" t="str">
        <f>VLOOKUP(B161,Overall!B:AA,7,0)</f>
        <v>12 Weeks</v>
      </c>
      <c r="I161" s="15" t="str">
        <f>VLOOKUP(B161,Overall!B:AA,8,0)</f>
        <v>Rerun</v>
      </c>
      <c r="J161" s="17">
        <f>VLOOKUP(B161,Overall!B:AA,9,0)</f>
        <v>45859</v>
      </c>
      <c r="K161" s="17">
        <f>VLOOKUP(B161,Overall!B:AA,10,0)</f>
        <v>45940</v>
      </c>
      <c r="L161" s="17">
        <f>VLOOKUP(B161,Overall!B:AA,11,0)</f>
        <v>45962</v>
      </c>
      <c r="M161" s="17">
        <f>VLOOKUP(B161,Overall!B:AA,12,0)</f>
        <v>45866</v>
      </c>
      <c r="N161" s="17">
        <f>VLOOKUP(B161,Overall!B:AA,13,0)</f>
        <v>45884</v>
      </c>
      <c r="O161" s="15" t="str">
        <f>VLOOKUP(B161,Overall!B:AA,14,0)</f>
        <v>UG/PG</v>
      </c>
      <c r="P161" s="15" t="str">
        <f>VLOOKUP(B161,Overall!B:AA,15,0)</f>
        <v>Elective</v>
      </c>
      <c r="Q161" s="15" t="str">
        <f>VLOOKUP(B161,Overall!B:AA,16,0)</f>
        <v>Yes</v>
      </c>
      <c r="R161" s="14" t="str">
        <f>VLOOKUP(B161,Overall!B:AA,17,0)</f>
        <v>Energy and Environment
Power Systems and Power Electronics</v>
      </c>
      <c r="S161" s="20" t="str">
        <f>VLOOKUP(B161,Overall!B:AA,18,0)</f>
        <v>https://onlinecourses.nptel.ac.in/noc25_ge54/preview</v>
      </c>
      <c r="T161" s="14" t="str">
        <f>VLOOKUP(B161,Overall!B:AA,19,0)</f>
        <v>noc25_ge54</v>
      </c>
      <c r="U161" s="18" t="str">
        <f>VLOOKUP(B161,Overall!B:AA,20,0)</f>
        <v>https://onlinecourses.nptel.ac.in/noc24_ge54/preview</v>
      </c>
      <c r="V161" s="18" t="str">
        <f>VLOOKUP(B161,Overall!B:AA,21,0)</f>
        <v>https://onlinecourses.nptel.ac.in/noc24_ge54/preview</v>
      </c>
      <c r="W161" s="14" t="str">
        <f>VLOOKUP(B161,Overall!B:AA,22,0)</f>
        <v>noc24_ge54</v>
      </c>
      <c r="X161" s="20" t="str">
        <f>VLOOKUP(B161,Overall!B:AA,23,0)</f>
        <v>https://nptel.ac.in/courses/127103236</v>
      </c>
      <c r="Y161" s="19" t="str">
        <f>VLOOKUP(B161,Overall!B:AA,24,0)</f>
        <v>https://nptel.ac.in/courses/127103236</v>
      </c>
      <c r="Z161" s="14">
        <f>VLOOKUP(B161,Overall!B:AA,25,0)</f>
        <v>127103236</v>
      </c>
      <c r="AA161" s="14"/>
    </row>
    <row r="162" spans="1:27" x14ac:dyDescent="0.25">
      <c r="A162" s="45">
        <v>161</v>
      </c>
      <c r="B162" s="14" t="s">
        <v>4123</v>
      </c>
      <c r="C162" s="14" t="str">
        <f>VLOOKUP(B162,Overall!B:AA,2,0)</f>
        <v>Mechanical Engineering
Metallurgy and Material science &amp; Mining Engineering</v>
      </c>
      <c r="D162" s="14" t="str">
        <f>VLOOKUP(B162,Overall!B:AA,3,0)</f>
        <v>Materials Processing (Casting, Forming and Welding)</v>
      </c>
      <c r="E162" s="14" t="str">
        <f>VLOOKUP(B162,Overall!B:AA,4,0)</f>
        <v>Prof. Swarup Bag</v>
      </c>
      <c r="F162" s="15" t="str">
        <f>VLOOKUP(B162,Overall!B:AA,5,0)</f>
        <v>IIT Guwahati</v>
      </c>
      <c r="G162" s="15" t="str">
        <f>VLOOKUP(B162,Overall!B:AA,6,0)</f>
        <v>IIT Guwahati</v>
      </c>
      <c r="H162" s="16" t="str">
        <f>VLOOKUP(B162,Overall!B:AA,7,0)</f>
        <v>12 Weeks</v>
      </c>
      <c r="I162" s="15" t="str">
        <f>VLOOKUP(B162,Overall!B:AA,8,0)</f>
        <v>Rerun</v>
      </c>
      <c r="J162" s="17">
        <f>VLOOKUP(B162,Overall!B:AA,9,0)</f>
        <v>45859</v>
      </c>
      <c r="K162" s="17">
        <f>VLOOKUP(B162,Overall!B:AA,10,0)</f>
        <v>45940</v>
      </c>
      <c r="L162" s="17">
        <f>VLOOKUP(B162,Overall!B:AA,11,0)</f>
        <v>45962</v>
      </c>
      <c r="M162" s="17">
        <f>VLOOKUP(B162,Overall!B:AA,12,0)</f>
        <v>45866</v>
      </c>
      <c r="N162" s="17">
        <f>VLOOKUP(B162,Overall!B:AA,13,0)</f>
        <v>45884</v>
      </c>
      <c r="O162" s="15" t="str">
        <f>VLOOKUP(B162,Overall!B:AA,14,0)</f>
        <v>UG</v>
      </c>
      <c r="P162" s="15" t="str">
        <f>VLOOKUP(B162,Overall!B:AA,15,0)</f>
        <v>Core</v>
      </c>
      <c r="Q162" s="15" t="str">
        <f>VLOOKUP(B162,Overall!B:AA,16,0)</f>
        <v>No</v>
      </c>
      <c r="R162" s="14" t="str">
        <f>VLOOKUP(B162,Overall!B:AA,17,0)</f>
        <v>Minor in Metallurgy</v>
      </c>
      <c r="S162" s="20" t="str">
        <f>VLOOKUP(B162,Overall!B:AA,18,0)</f>
        <v>https://onlinecourses.nptel.ac.in/noc25_me155/preview</v>
      </c>
      <c r="T162" s="14" t="str">
        <f>VLOOKUP(B162,Overall!B:AA,19,0)</f>
        <v>noc25_me155</v>
      </c>
      <c r="U162" s="18" t="str">
        <f>VLOOKUP(B162,Overall!B:AA,20,0)</f>
        <v>https://onlinecourses.nptel.ac.in/noc24_me108/preview</v>
      </c>
      <c r="V162" s="18" t="str">
        <f>VLOOKUP(B162,Overall!B:AA,21,0)</f>
        <v>https://onlinecourses.nptel.ac.in/noc24_me108/preview</v>
      </c>
      <c r="W162" s="14" t="str">
        <f>VLOOKUP(B162,Overall!B:AA,22,0)</f>
        <v>noc24_me108</v>
      </c>
      <c r="X162" s="20" t="str">
        <f>VLOOKUP(B162,Overall!B:AA,23,0)</f>
        <v>https://nptel.ac.in/courses/112103528</v>
      </c>
      <c r="Y162" s="19" t="str">
        <f>VLOOKUP(B162,Overall!B:AA,24,0)</f>
        <v>https://nptel.ac.in/courses/112103528</v>
      </c>
      <c r="Z162" s="14">
        <f>VLOOKUP(B162,Overall!B:AA,25,0)</f>
        <v>112103528</v>
      </c>
      <c r="AA162" s="14"/>
    </row>
    <row r="163" spans="1:27" x14ac:dyDescent="0.25">
      <c r="A163" s="45">
        <v>162</v>
      </c>
      <c r="B163" s="14" t="s">
        <v>4128</v>
      </c>
      <c r="C163" s="14" t="str">
        <f>VLOOKUP(B163,Overall!B:AA,2,0)</f>
        <v>Mechanical Engineering</v>
      </c>
      <c r="D163" s="14" t="str">
        <f>VLOOKUP(B163,Overall!B:AA,3,0)</f>
        <v>Manufacturing Systems Technology I &amp; II</v>
      </c>
      <c r="E163" s="14" t="str">
        <f>VLOOKUP(B163,Overall!B:AA,4,0)</f>
        <v>Prof. Shantanu Bhattacharya</v>
      </c>
      <c r="F163" s="15" t="str">
        <f>VLOOKUP(B163,Overall!B:AA,5,0)</f>
        <v>IIT Kanpur</v>
      </c>
      <c r="G163" s="15" t="str">
        <f>VLOOKUP(B163,Overall!B:AA,6,0)</f>
        <v>IIT Kanpur</v>
      </c>
      <c r="H163" s="16" t="str">
        <f>VLOOKUP(B163,Overall!B:AA,7,0)</f>
        <v>12 Weeks</v>
      </c>
      <c r="I163" s="15" t="str">
        <f>VLOOKUP(B163,Overall!B:AA,8,0)</f>
        <v>Rerun</v>
      </c>
      <c r="J163" s="17">
        <f>VLOOKUP(B163,Overall!B:AA,9,0)</f>
        <v>45859</v>
      </c>
      <c r="K163" s="17">
        <f>VLOOKUP(B163,Overall!B:AA,10,0)</f>
        <v>45940</v>
      </c>
      <c r="L163" s="17">
        <f>VLOOKUP(B163,Overall!B:AA,11,0)</f>
        <v>45962</v>
      </c>
      <c r="M163" s="17">
        <f>VLOOKUP(B163,Overall!B:AA,12,0)</f>
        <v>45866</v>
      </c>
      <c r="N163" s="17">
        <f>VLOOKUP(B163,Overall!B:AA,13,0)</f>
        <v>45884</v>
      </c>
      <c r="O163" s="15" t="str">
        <f>VLOOKUP(B163,Overall!B:AA,14,0)</f>
        <v>UG</v>
      </c>
      <c r="P163" s="15" t="str">
        <f>VLOOKUP(B163,Overall!B:AA,15,0)</f>
        <v>Core</v>
      </c>
      <c r="Q163" s="15" t="str">
        <f>VLOOKUP(B163,Overall!B:AA,16,0)</f>
        <v>No</v>
      </c>
      <c r="R163" s="14">
        <f>VLOOKUP(B163,Overall!B:AA,17,0)</f>
        <v>0</v>
      </c>
      <c r="S163" s="20" t="str">
        <f>VLOOKUP(B163,Overall!B:AA,18,0)</f>
        <v>https://onlinecourses.nptel.ac.in/noc25_me156/preview</v>
      </c>
      <c r="T163" s="14" t="str">
        <f>VLOOKUP(B163,Overall!B:AA,19,0)</f>
        <v>noc25_me156</v>
      </c>
      <c r="U163" s="18" t="str">
        <f>VLOOKUP(B163,Overall!B:AA,20,0)</f>
        <v>https://onlinecourses.nptel.ac.in/noc24_me100/preview</v>
      </c>
      <c r="V163" s="18" t="str">
        <f>VLOOKUP(B163,Overall!B:AA,21,0)</f>
        <v>https://onlinecourses.nptel.ac.in/noc24_me100/preview</v>
      </c>
      <c r="W163" s="14" t="str">
        <f>VLOOKUP(B163,Overall!B:AA,22,0)</f>
        <v>noc24_me100</v>
      </c>
      <c r="X163" s="20" t="str">
        <f>VLOOKUP(B163,Overall!B:AA,23,0)</f>
        <v>https://nptel.ac.in/courses/112104188
https://nptel.ac.in/courses/112104189</v>
      </c>
      <c r="Y163" s="19" t="str">
        <f>VLOOKUP(B163,Overall!B:AA,24,0)</f>
        <v>https://nptel.ac.in/courses/112104188
https://nptel.ac.in/courses/112104189</v>
      </c>
      <c r="Z163" s="14" t="str">
        <f>VLOOKUP(B163,Overall!B:AA,25,0)</f>
        <v>112104188
112104189</v>
      </c>
      <c r="AA163" s="14"/>
    </row>
    <row r="164" spans="1:27" x14ac:dyDescent="0.25">
      <c r="A164" s="45">
        <v>163</v>
      </c>
      <c r="B164" s="14" t="s">
        <v>4149</v>
      </c>
      <c r="C164" s="14" t="str">
        <f>VLOOKUP(B164,Overall!B:AA,2,0)</f>
        <v>Mechanical Engineering</v>
      </c>
      <c r="D164" s="14" t="str">
        <f>VLOOKUP(B164,Overall!B:AA,3,0)</f>
        <v>Vibrations of Plates and Shells</v>
      </c>
      <c r="E164" s="14" t="str">
        <f>VLOOKUP(B164,Overall!B:AA,4,0)</f>
        <v>Prof. Venkata R. Sonti</v>
      </c>
      <c r="F164" s="15" t="str">
        <f>VLOOKUP(B164,Overall!B:AA,5,0)</f>
        <v>IISc Bangalore</v>
      </c>
      <c r="G164" s="15" t="str">
        <f>VLOOKUP(B164,Overall!B:AA,6,0)</f>
        <v>IISc Bangalore</v>
      </c>
      <c r="H164" s="16" t="str">
        <f>VLOOKUP(B164,Overall!B:AA,7,0)</f>
        <v>12 Weeks</v>
      </c>
      <c r="I164" s="15" t="str">
        <f>VLOOKUP(B164,Overall!B:AA,8,0)</f>
        <v>Rerun</v>
      </c>
      <c r="J164" s="17">
        <f>VLOOKUP(B164,Overall!B:AA,9,0)</f>
        <v>45859</v>
      </c>
      <c r="K164" s="17">
        <f>VLOOKUP(B164,Overall!B:AA,10,0)</f>
        <v>45940</v>
      </c>
      <c r="L164" s="17">
        <f>VLOOKUP(B164,Overall!B:AA,11,0)</f>
        <v>45962</v>
      </c>
      <c r="M164" s="17">
        <f>VLOOKUP(B164,Overall!B:AA,12,0)</f>
        <v>45866</v>
      </c>
      <c r="N164" s="17">
        <f>VLOOKUP(B164,Overall!B:AA,13,0)</f>
        <v>45884</v>
      </c>
      <c r="O164" s="15" t="str">
        <f>VLOOKUP(B164,Overall!B:AA,14,0)</f>
        <v>PG</v>
      </c>
      <c r="P164" s="15" t="str">
        <f>VLOOKUP(B164,Overall!B:AA,15,0)</f>
        <v>Elective</v>
      </c>
      <c r="Q164" s="15" t="str">
        <f>VLOOKUP(B164,Overall!B:AA,16,0)</f>
        <v>Yes</v>
      </c>
      <c r="R164" s="14" t="str">
        <f>VLOOKUP(B164,Overall!B:AA,17,0)</f>
        <v>Advanced Mechanics
Advanced Dynamics and Vibration</v>
      </c>
      <c r="S164" s="20" t="str">
        <f>VLOOKUP(B164,Overall!B:AA,18,0)</f>
        <v>https://onlinecourses.nptel.ac.in/noc25_me160/preview</v>
      </c>
      <c r="T164" s="14" t="str">
        <f>VLOOKUP(B164,Overall!B:AA,19,0)</f>
        <v>noc25_me160</v>
      </c>
      <c r="U164" s="18" t="str">
        <f>VLOOKUP(B164,Overall!B:AA,20,0)</f>
        <v>https://onlinecourses.nptel.ac.in/noc24_me132/preview</v>
      </c>
      <c r="V164" s="18" t="str">
        <f>VLOOKUP(B164,Overall!B:AA,21,0)</f>
        <v>https://onlinecourses.nptel.ac.in/noc24_me132/preview</v>
      </c>
      <c r="W164" s="14" t="str">
        <f>VLOOKUP(B164,Overall!B:AA,22,0)</f>
        <v>noc24_me132</v>
      </c>
      <c r="X164" s="20" t="str">
        <f>VLOOKUP(B164,Overall!B:AA,23,0)</f>
        <v>https://nptel.ac.in/courses/112108312</v>
      </c>
      <c r="Y164" s="19" t="str">
        <f>VLOOKUP(B164,Overall!B:AA,24,0)</f>
        <v>https://nptel.ac.in/courses/112108312</v>
      </c>
      <c r="Z164" s="14">
        <f>VLOOKUP(B164,Overall!B:AA,25,0)</f>
        <v>112108312</v>
      </c>
      <c r="AA164" s="14"/>
    </row>
    <row r="165" spans="1:27" x14ac:dyDescent="0.25">
      <c r="A165" s="45">
        <v>164</v>
      </c>
      <c r="B165" s="14" t="s">
        <v>4158</v>
      </c>
      <c r="C165" s="14" t="str">
        <f>VLOOKUP(B165,Overall!B:AA,2,0)</f>
        <v>Mechanical Engineering</v>
      </c>
      <c r="D165" s="14" t="str">
        <f>VLOOKUP(B165,Overall!B:AA,3,0)</f>
        <v>Microfluidics and Nanofluidics</v>
      </c>
      <c r="E165" s="14" t="str">
        <f>VLOOKUP(B165,Overall!B:AA,4,0)</f>
        <v>Prof. Suman Chakraborty</v>
      </c>
      <c r="F165" s="15" t="str">
        <f>VLOOKUP(B165,Overall!B:AA,5,0)</f>
        <v>IIT Kharagpur</v>
      </c>
      <c r="G165" s="15" t="str">
        <f>VLOOKUP(B165,Overall!B:AA,6,0)</f>
        <v>IIT Kharagpur</v>
      </c>
      <c r="H165" s="16" t="str">
        <f>VLOOKUP(B165,Overall!B:AA,7,0)</f>
        <v>12 Weeks</v>
      </c>
      <c r="I165" s="15" t="str">
        <f>VLOOKUP(B165,Overall!B:AA,8,0)</f>
        <v>Rerun</v>
      </c>
      <c r="J165" s="17">
        <f>VLOOKUP(B165,Overall!B:AA,9,0)</f>
        <v>45859</v>
      </c>
      <c r="K165" s="17">
        <f>VLOOKUP(B165,Overall!B:AA,10,0)</f>
        <v>45940</v>
      </c>
      <c r="L165" s="17">
        <f>VLOOKUP(B165,Overall!B:AA,11,0)</f>
        <v>45962</v>
      </c>
      <c r="M165" s="17">
        <f>VLOOKUP(B165,Overall!B:AA,12,0)</f>
        <v>45866</v>
      </c>
      <c r="N165" s="17">
        <f>VLOOKUP(B165,Overall!B:AA,13,0)</f>
        <v>45884</v>
      </c>
      <c r="O165" s="15" t="str">
        <f>VLOOKUP(B165,Overall!B:AA,14,0)</f>
        <v>UG/PG</v>
      </c>
      <c r="P165" s="15" t="str">
        <f>VLOOKUP(B165,Overall!B:AA,15,0)</f>
        <v>Elective</v>
      </c>
      <c r="Q165" s="15" t="str">
        <f>VLOOKUP(B165,Overall!B:AA,16,0)</f>
        <v>Yes</v>
      </c>
      <c r="R165" s="14">
        <f>VLOOKUP(B165,Overall!B:AA,17,0)</f>
        <v>0</v>
      </c>
      <c r="S165" s="20" t="str">
        <f>VLOOKUP(B165,Overall!B:AA,18,0)</f>
        <v>https://onlinecourses.nptel.ac.in/noc25_me162/preview</v>
      </c>
      <c r="T165" s="14" t="str">
        <f>VLOOKUP(B165,Overall!B:AA,19,0)</f>
        <v>noc25_me162</v>
      </c>
      <c r="U165" s="18" t="str">
        <f>VLOOKUP(B165,Overall!B:AA,20,0)</f>
        <v>https://onlinecourses.nptel.ac.in/noc24_me118/preview</v>
      </c>
      <c r="V165" s="18" t="str">
        <f>VLOOKUP(B165,Overall!B:AA,21,0)</f>
        <v>https://onlinecourses.nptel.ac.in/noc24_me118/preview</v>
      </c>
      <c r="W165" s="14" t="str">
        <f>VLOOKUP(B165,Overall!B:AA,22,0)</f>
        <v>noc24_me118</v>
      </c>
      <c r="X165" s="20" t="str">
        <f>VLOOKUP(B165,Overall!B:AA,23,0)</f>
        <v>https://nptel.ac.in/courses/112105318</v>
      </c>
      <c r="Y165" s="19" t="str">
        <f>VLOOKUP(B165,Overall!B:AA,24,0)</f>
        <v>https://nptel.ac.in/courses/112105318</v>
      </c>
      <c r="Z165" s="14">
        <f>VLOOKUP(B165,Overall!B:AA,25,0)</f>
        <v>112105318</v>
      </c>
      <c r="AA165" s="14"/>
    </row>
    <row r="166" spans="1:27" x14ac:dyDescent="0.25">
      <c r="A166" s="45">
        <v>165</v>
      </c>
      <c r="B166" s="14" t="s">
        <v>4168</v>
      </c>
      <c r="C166" s="14" t="str">
        <f>VLOOKUP(B166,Overall!B:AA,2,0)</f>
        <v>Mechanical Engineering</v>
      </c>
      <c r="D166" s="14" t="str">
        <f>VLOOKUP(B166,Overall!B:AA,3,0)</f>
        <v>Mechanism and Robot Kinematics</v>
      </c>
      <c r="E166" s="14" t="str">
        <f>VLOOKUP(B166,Overall!B:AA,4,0)</f>
        <v>Prof. Anirvan Dasgupta</v>
      </c>
      <c r="F166" s="15" t="str">
        <f>VLOOKUP(B166,Overall!B:AA,5,0)</f>
        <v>IIT Kharagpur</v>
      </c>
      <c r="G166" s="15" t="str">
        <f>VLOOKUP(B166,Overall!B:AA,6,0)</f>
        <v>IIT Kharagpur</v>
      </c>
      <c r="H166" s="16" t="str">
        <f>VLOOKUP(B166,Overall!B:AA,7,0)</f>
        <v>8 Weeks</v>
      </c>
      <c r="I166" s="15" t="str">
        <f>VLOOKUP(B166,Overall!B:AA,8,0)</f>
        <v>Rerun</v>
      </c>
      <c r="J166" s="17">
        <f>VLOOKUP(B166,Overall!B:AA,9,0)</f>
        <v>45887</v>
      </c>
      <c r="K166" s="17">
        <f>VLOOKUP(B166,Overall!B:AA,10,0)</f>
        <v>45940</v>
      </c>
      <c r="L166" s="17">
        <f>VLOOKUP(B166,Overall!B:AA,11,0)</f>
        <v>45962</v>
      </c>
      <c r="M166" s="17">
        <f>VLOOKUP(B166,Overall!B:AA,12,0)</f>
        <v>45887</v>
      </c>
      <c r="N166" s="17">
        <f>VLOOKUP(B166,Overall!B:AA,13,0)</f>
        <v>45898</v>
      </c>
      <c r="O166" s="15" t="str">
        <f>VLOOKUP(B166,Overall!B:AA,14,0)</f>
        <v>UG/PG</v>
      </c>
      <c r="P166" s="15" t="str">
        <f>VLOOKUP(B166,Overall!B:AA,15,0)</f>
        <v>Elective</v>
      </c>
      <c r="Q166" s="15" t="str">
        <f>VLOOKUP(B166,Overall!B:AA,16,0)</f>
        <v>Yes</v>
      </c>
      <c r="R166" s="14" t="str">
        <f>VLOOKUP(B166,Overall!B:AA,17,0)</f>
        <v>Robotics</v>
      </c>
      <c r="S166" s="20" t="str">
        <f>VLOOKUP(B166,Overall!B:AA,18,0)</f>
        <v>https://onlinecourses.nptel.ac.in/noc25_me164/preview</v>
      </c>
      <c r="T166" s="14" t="str">
        <f>VLOOKUP(B166,Overall!B:AA,19,0)</f>
        <v>noc25_me164</v>
      </c>
      <c r="U166" s="18" t="str">
        <f>VLOOKUP(B166,Overall!B:AA,20,0)</f>
        <v>https://onlinecourses.nptel.ac.in/noc24_me155/preview</v>
      </c>
      <c r="V166" s="18" t="str">
        <f>VLOOKUP(B166,Overall!B:AA,21,0)</f>
        <v>https://onlinecourses.nptel.ac.in/noc24_me155/preview</v>
      </c>
      <c r="W166" s="14" t="str">
        <f>VLOOKUP(B166,Overall!B:AA,22,0)</f>
        <v>noc24_me155</v>
      </c>
      <c r="X166" s="20" t="str">
        <f>VLOOKUP(B166,Overall!B:AA,23,0)</f>
        <v>https://nptel.ac.in/courses/112105236</v>
      </c>
      <c r="Y166" s="19" t="str">
        <f>VLOOKUP(B166,Overall!B:AA,24,0)</f>
        <v>https://nptel.ac.in/courses/112105236</v>
      </c>
      <c r="Z166" s="14">
        <f>VLOOKUP(B166,Overall!B:AA,25,0)</f>
        <v>112105236</v>
      </c>
      <c r="AA166" s="14"/>
    </row>
    <row r="167" spans="1:27" x14ac:dyDescent="0.25">
      <c r="A167" s="45">
        <v>166</v>
      </c>
      <c r="B167" s="14" t="s">
        <v>4186</v>
      </c>
      <c r="C167" s="14" t="str">
        <f>VLOOKUP(B167,Overall!B:AA,2,0)</f>
        <v>Mechanical Engineering</v>
      </c>
      <c r="D167" s="14" t="str">
        <f>VLOOKUP(B167,Overall!B:AA,3,0)</f>
        <v>Basics of Mechanical Engineering - 3</v>
      </c>
      <c r="E167" s="14" t="str">
        <f>VLOOKUP(B167,Overall!B:AA,4,0)</f>
        <v>Prof. Janakranjan Ramkumar,
Prof. Amandeep Singh Oberoi</v>
      </c>
      <c r="F167" s="15" t="str">
        <f>VLOOKUP(B167,Overall!B:AA,5,0)</f>
        <v>IIT Kanpur</v>
      </c>
      <c r="G167" s="15" t="str">
        <f>VLOOKUP(B167,Overall!B:AA,6,0)</f>
        <v>IIT Kanpur</v>
      </c>
      <c r="H167" s="16" t="str">
        <f>VLOOKUP(B167,Overall!B:AA,7,0)</f>
        <v>12 Weeks</v>
      </c>
      <c r="I167" s="15" t="str">
        <f>VLOOKUP(B167,Overall!B:AA,8,0)</f>
        <v>New</v>
      </c>
      <c r="J167" s="17">
        <f>VLOOKUP(B167,Overall!B:AA,9,0)</f>
        <v>45859</v>
      </c>
      <c r="K167" s="17">
        <f>VLOOKUP(B167,Overall!B:AA,10,0)</f>
        <v>45940</v>
      </c>
      <c r="L167" s="17">
        <f>VLOOKUP(B167,Overall!B:AA,11,0)</f>
        <v>45962</v>
      </c>
      <c r="M167" s="17">
        <f>VLOOKUP(B167,Overall!B:AA,12,0)</f>
        <v>45866</v>
      </c>
      <c r="N167" s="17">
        <f>VLOOKUP(B167,Overall!B:AA,13,0)</f>
        <v>45884</v>
      </c>
      <c r="O167" s="15" t="str">
        <f>VLOOKUP(B167,Overall!B:AA,14,0)</f>
        <v>UG/PG</v>
      </c>
      <c r="P167" s="15" t="str">
        <f>VLOOKUP(B167,Overall!B:AA,15,0)</f>
        <v>Elective</v>
      </c>
      <c r="Q167" s="15" t="str">
        <f>VLOOKUP(B167,Overall!B:AA,16,0)</f>
        <v>Yes</v>
      </c>
      <c r="R167" s="14" t="str">
        <f>VLOOKUP(B167,Overall!B:AA,17,0)</f>
        <v>Energy Systems
Computational Thermo Fluids</v>
      </c>
      <c r="S167" s="20" t="str">
        <f>VLOOKUP(B167,Overall!B:AA,18,0)</f>
        <v>https://onlinecourses.nptel.ac.in/noc25_me168/preview</v>
      </c>
      <c r="T167" s="14" t="str">
        <f>VLOOKUP(B167,Overall!B:AA,19,0)</f>
        <v>noc25_me168</v>
      </c>
      <c r="U167" s="14">
        <f>VLOOKUP(B167,Overall!B:AA,20,0)</f>
        <v>0</v>
      </c>
      <c r="V167" s="14">
        <f>VLOOKUP(B167,Overall!B:AA,21,0)</f>
        <v>0</v>
      </c>
      <c r="W167" s="14">
        <f>VLOOKUP(B167,Overall!B:AA,22,0)</f>
        <v>0</v>
      </c>
      <c r="X167" s="20" t="str">
        <f>VLOOKUP(B167,Overall!B:AA,23,0)</f>
        <v>https://nptel.ac.in/courses/112104769</v>
      </c>
      <c r="Y167" s="19" t="str">
        <f>VLOOKUP(B167,Overall!B:AA,24,0)</f>
        <v>https://nptel.ac.in/courses/112104769</v>
      </c>
      <c r="Z167" s="14" t="str">
        <f>VLOOKUP(B167,Overall!B:AA,25,0)</f>
        <v>112104769</v>
      </c>
      <c r="AA167" s="14"/>
    </row>
    <row r="168" spans="1:27" x14ac:dyDescent="0.25">
      <c r="A168" s="45">
        <v>167</v>
      </c>
      <c r="B168" s="14" t="s">
        <v>4191</v>
      </c>
      <c r="C168" s="14" t="str">
        <f>VLOOKUP(B168,Overall!B:AA,2,0)</f>
        <v>Mechanical Engineering</v>
      </c>
      <c r="D168" s="14" t="str">
        <f>VLOOKUP(B168,Overall!B:AA,3,0)</f>
        <v>Applied Elasticity</v>
      </c>
      <c r="E168" s="14" t="str">
        <f>VLOOKUP(B168,Overall!B:AA,4,0)</f>
        <v>Prof. Soham Roychowdhury</v>
      </c>
      <c r="F168" s="15" t="str">
        <f>VLOOKUP(B168,Overall!B:AA,5,0)</f>
        <v>IIT Bhubaneswar</v>
      </c>
      <c r="G168" s="15" t="str">
        <f>VLOOKUP(B168,Overall!B:AA,6,0)</f>
        <v>IIT Kharagpur</v>
      </c>
      <c r="H168" s="16" t="str">
        <f>VLOOKUP(B168,Overall!B:AA,7,0)</f>
        <v>12 Weeks</v>
      </c>
      <c r="I168" s="15" t="str">
        <f>VLOOKUP(B168,Overall!B:AA,8,0)</f>
        <v>New</v>
      </c>
      <c r="J168" s="17">
        <f>VLOOKUP(B168,Overall!B:AA,9,0)</f>
        <v>45859</v>
      </c>
      <c r="K168" s="17">
        <f>VLOOKUP(B168,Overall!B:AA,10,0)</f>
        <v>45940</v>
      </c>
      <c r="L168" s="17">
        <f>VLOOKUP(B168,Overall!B:AA,11,0)</f>
        <v>45962</v>
      </c>
      <c r="M168" s="17">
        <f>VLOOKUP(B168,Overall!B:AA,12,0)</f>
        <v>45866</v>
      </c>
      <c r="N168" s="17">
        <f>VLOOKUP(B168,Overall!B:AA,13,0)</f>
        <v>45884</v>
      </c>
      <c r="O168" s="15" t="str">
        <f>VLOOKUP(B168,Overall!B:AA,14,0)</f>
        <v>PG</v>
      </c>
      <c r="P168" s="15" t="str">
        <f>VLOOKUP(B168,Overall!B:AA,15,0)</f>
        <v>Core</v>
      </c>
      <c r="Q168" s="15" t="str">
        <f>VLOOKUP(B168,Overall!B:AA,16,0)</f>
        <v>Yes</v>
      </c>
      <c r="R168" s="14" t="str">
        <f>VLOOKUP(B168,Overall!B:AA,17,0)</f>
        <v>Advanced Mechanics</v>
      </c>
      <c r="S168" s="20" t="str">
        <f>VLOOKUP(B168,Overall!B:AA,18,0)</f>
        <v>https://onlinecourses.nptel.ac.in/noc25_me169/preview</v>
      </c>
      <c r="T168" s="14" t="str">
        <f>VLOOKUP(B168,Overall!B:AA,19,0)</f>
        <v>noc25_me169</v>
      </c>
      <c r="U168" s="14">
        <f>VLOOKUP(B168,Overall!B:AA,20,0)</f>
        <v>0</v>
      </c>
      <c r="V168" s="14">
        <f>VLOOKUP(B168,Overall!B:AA,21,0)</f>
        <v>0</v>
      </c>
      <c r="W168" s="14">
        <f>VLOOKUP(B168,Overall!B:AA,22,0)</f>
        <v>0</v>
      </c>
      <c r="X168" s="20" t="str">
        <f>VLOOKUP(B168,Overall!B:AA,23,0)</f>
        <v>https://nptel.ac.in/courses/112105770</v>
      </c>
      <c r="Y168" s="19" t="str">
        <f>VLOOKUP(B168,Overall!B:AA,24,0)</f>
        <v>https://nptel.ac.in/courses/112105770</v>
      </c>
      <c r="Z168" s="14" t="str">
        <f>VLOOKUP(B168,Overall!B:AA,25,0)</f>
        <v>112105770</v>
      </c>
      <c r="AA168" s="14"/>
    </row>
    <row r="169" spans="1:27" x14ac:dyDescent="0.25">
      <c r="A169" s="45">
        <v>168</v>
      </c>
      <c r="B169" s="14" t="s">
        <v>4358</v>
      </c>
      <c r="C169" s="14" t="str">
        <f>VLOOKUP(B169,Overall!B:AA,2,0)</f>
        <v>Metallurgical Engineering and Materials Sciences</v>
      </c>
      <c r="D169" s="14" t="str">
        <f>VLOOKUP(B169,Overall!B:AA,3,0)</f>
        <v>Metallurgical and Electronic Waste Recycling</v>
      </c>
      <c r="E169" s="14" t="str">
        <f>VLOOKUP(B169,Overall!B:AA,4,0)</f>
        <v>Prof. Arunabh Meshram</v>
      </c>
      <c r="F169" s="15" t="str">
        <f>VLOOKUP(B169,Overall!B:AA,5,0)</f>
        <v>IIT Kanpur</v>
      </c>
      <c r="G169" s="15" t="str">
        <f>VLOOKUP(B169,Overall!B:AA,6,0)</f>
        <v>IIT Kanpur</v>
      </c>
      <c r="H169" s="16" t="str">
        <f>VLOOKUP(B169,Overall!B:AA,7,0)</f>
        <v>8 Weeks</v>
      </c>
      <c r="I169" s="15" t="str">
        <f>VLOOKUP(B169,Overall!B:AA,8,0)</f>
        <v>Rerun</v>
      </c>
      <c r="J169" s="17">
        <f>VLOOKUP(B169,Overall!B:AA,9,0)</f>
        <v>45887</v>
      </c>
      <c r="K169" s="17">
        <f>VLOOKUP(B169,Overall!B:AA,10,0)</f>
        <v>45940</v>
      </c>
      <c r="L169" s="17">
        <f>VLOOKUP(B169,Overall!B:AA,11,0)</f>
        <v>45962</v>
      </c>
      <c r="M169" s="17">
        <f>VLOOKUP(B169,Overall!B:AA,12,0)</f>
        <v>45887</v>
      </c>
      <c r="N169" s="17">
        <f>VLOOKUP(B169,Overall!B:AA,13,0)</f>
        <v>45898</v>
      </c>
      <c r="O169" s="15" t="str">
        <f>VLOOKUP(B169,Overall!B:AA,14,0)</f>
        <v>PG</v>
      </c>
      <c r="P169" s="15" t="str">
        <f>VLOOKUP(B169,Overall!B:AA,15,0)</f>
        <v>Elective</v>
      </c>
      <c r="Q169" s="15" t="str">
        <f>VLOOKUP(B169,Overall!B:AA,16,0)</f>
        <v>Yes</v>
      </c>
      <c r="R169" s="14" t="str">
        <f>VLOOKUP(B169,Overall!B:AA,17,0)</f>
        <v>Minor in Metallurgy</v>
      </c>
      <c r="S169" s="20" t="str">
        <f>VLOOKUP(B169,Overall!B:AA,18,0)</f>
        <v>https://onlinecourses.nptel.ac.in/noc25_mm57/preview</v>
      </c>
      <c r="T169" s="14" t="str">
        <f>VLOOKUP(B169,Overall!B:AA,19,0)</f>
        <v>noc25_mm57</v>
      </c>
      <c r="U169" s="18" t="str">
        <f>VLOOKUP(B169,Overall!B:AA,20,0)</f>
        <v>https://onlinecourses.nptel.ac.in/noc24_ce110/preview</v>
      </c>
      <c r="V169" s="18" t="str">
        <f>VLOOKUP(B169,Overall!B:AA,21,0)</f>
        <v>https://onlinecourses.nptel.ac.in/noc24_ce110/preview</v>
      </c>
      <c r="W169" s="14" t="str">
        <f>VLOOKUP(B169,Overall!B:AA,22,0)</f>
        <v>noc24_ce110</v>
      </c>
      <c r="X169" s="20" t="str">
        <f>VLOOKUP(B169,Overall!B:AA,23,0)</f>
        <v>https://nptel.ac.in/courses/113104529</v>
      </c>
      <c r="Y169" s="19" t="str">
        <f>VLOOKUP(B169,Overall!B:AA,24,0)</f>
        <v>https://nptel.ac.in/courses/113104529</v>
      </c>
      <c r="Z169" s="14">
        <f>VLOOKUP(B169,Overall!B:AA,25,0)</f>
        <v>113104529</v>
      </c>
      <c r="AA169" s="14"/>
    </row>
    <row r="170" spans="1:27" x14ac:dyDescent="0.25">
      <c r="A170" s="45">
        <v>169</v>
      </c>
      <c r="B170" s="14" t="s">
        <v>4406</v>
      </c>
      <c r="C170" s="14" t="str">
        <f>VLOOKUP(B170,Overall!B:AA,2,0)</f>
        <v>Metallurgy and Mererial Science</v>
      </c>
      <c r="D170" s="14" t="str">
        <f>VLOOKUP(B170,Overall!B:AA,3,0)</f>
        <v>Fracture, Fatigue and Failure Of Materials</v>
      </c>
      <c r="E170" s="14" t="str">
        <f>VLOOKUP(B170,Overall!B:AA,4,0)</f>
        <v>Prof. Indrani Sen</v>
      </c>
      <c r="F170" s="15" t="str">
        <f>VLOOKUP(B170,Overall!B:AA,5,0)</f>
        <v>IIT Kharagpur</v>
      </c>
      <c r="G170" s="15" t="str">
        <f>VLOOKUP(B170,Overall!B:AA,6,0)</f>
        <v>IIT Kharagpur</v>
      </c>
      <c r="H170" s="16" t="str">
        <f>VLOOKUP(B170,Overall!B:AA,7,0)</f>
        <v>12 Weeks</v>
      </c>
      <c r="I170" s="15" t="str">
        <f>VLOOKUP(B170,Overall!B:AA,8,0)</f>
        <v>Rerun</v>
      </c>
      <c r="J170" s="17">
        <f>VLOOKUP(B170,Overall!B:AA,9,0)</f>
        <v>45859</v>
      </c>
      <c r="K170" s="17">
        <f>VLOOKUP(B170,Overall!B:AA,10,0)</f>
        <v>45940</v>
      </c>
      <c r="L170" s="17">
        <f>VLOOKUP(B170,Overall!B:AA,11,0)</f>
        <v>45962</v>
      </c>
      <c r="M170" s="17">
        <f>VLOOKUP(B170,Overall!B:AA,12,0)</f>
        <v>45866</v>
      </c>
      <c r="N170" s="17">
        <f>VLOOKUP(B170,Overall!B:AA,13,0)</f>
        <v>45884</v>
      </c>
      <c r="O170" s="15" t="str">
        <f>VLOOKUP(B170,Overall!B:AA,14,0)</f>
        <v>UG/PG</v>
      </c>
      <c r="P170" s="15" t="str">
        <f>VLOOKUP(B170,Overall!B:AA,15,0)</f>
        <v>Elective</v>
      </c>
      <c r="Q170" s="15" t="str">
        <f>VLOOKUP(B170,Overall!B:AA,16,0)</f>
        <v>Yes</v>
      </c>
      <c r="R170" s="14">
        <f>VLOOKUP(B170,Overall!B:AA,17,0)</f>
        <v>0</v>
      </c>
      <c r="S170" s="20" t="str">
        <f>VLOOKUP(B170,Overall!B:AA,18,0)</f>
        <v>https://onlinecourses.nptel.ac.in/noc25_mm66/preview</v>
      </c>
      <c r="T170" s="14" t="str">
        <f>VLOOKUP(B170,Overall!B:AA,19,0)</f>
        <v>noc25_mm66</v>
      </c>
      <c r="U170" s="18" t="str">
        <f>VLOOKUP(B170,Overall!B:AA,20,0)</f>
        <v>https://onlinecourses.nptel.ac.in/noc23_mm31/preview</v>
      </c>
      <c r="V170" s="18" t="str">
        <f>VLOOKUP(B170,Overall!B:AA,21,0)</f>
        <v>https://onlinecourses.nptel.ac.in/noc23_mm31/preview</v>
      </c>
      <c r="W170" s="14" t="str">
        <f>VLOOKUP(B170,Overall!B:AA,22,0)</f>
        <v>noc23_mm31</v>
      </c>
      <c r="X170" s="20" t="str">
        <f>VLOOKUP(B170,Overall!B:AA,23,0)</f>
        <v>https://nptel.ac.in/courses/113105106</v>
      </c>
      <c r="Y170" s="19" t="str">
        <f>VLOOKUP(B170,Overall!B:AA,24,0)</f>
        <v>https://nptel.ac.in/courses/113105106</v>
      </c>
      <c r="Z170" s="14">
        <f>VLOOKUP(B170,Overall!B:AA,25,0)</f>
        <v>113105106</v>
      </c>
      <c r="AA170" s="14"/>
    </row>
    <row r="171" spans="1:27" x14ac:dyDescent="0.25">
      <c r="A171" s="45">
        <v>170</v>
      </c>
      <c r="B171" s="14" t="s">
        <v>4428</v>
      </c>
      <c r="C171" s="14" t="str">
        <f>VLOOKUP(B171,Overall!B:AA,2,0)</f>
        <v>Mining Engineering</v>
      </c>
      <c r="D171" s="14" t="str">
        <f>VLOOKUP(B171,Overall!B:AA,3,0)</f>
        <v>Mine Closure and Sustainability Planning</v>
      </c>
      <c r="E171" s="14" t="str">
        <f>VLOOKUP(B171,Overall!B:AA,4,0)</f>
        <v>Prof. Khanindra Pathak</v>
      </c>
      <c r="F171" s="15" t="str">
        <f>VLOOKUP(B171,Overall!B:AA,5,0)</f>
        <v>IIT Kharagpur</v>
      </c>
      <c r="G171" s="15" t="str">
        <f>VLOOKUP(B171,Overall!B:AA,6,0)</f>
        <v>IIT Kharagpur</v>
      </c>
      <c r="H171" s="16" t="str">
        <f>VLOOKUP(B171,Overall!B:AA,7,0)</f>
        <v>12 Weeks</v>
      </c>
      <c r="I171" s="15" t="str">
        <f>VLOOKUP(B171,Overall!B:AA,8,0)</f>
        <v>Rerun</v>
      </c>
      <c r="J171" s="17">
        <f>VLOOKUP(B171,Overall!B:AA,9,0)</f>
        <v>45859</v>
      </c>
      <c r="K171" s="17">
        <f>VLOOKUP(B171,Overall!B:AA,10,0)</f>
        <v>45940</v>
      </c>
      <c r="L171" s="17">
        <f>VLOOKUP(B171,Overall!B:AA,11,0)</f>
        <v>45962</v>
      </c>
      <c r="M171" s="17">
        <f>VLOOKUP(B171,Overall!B:AA,12,0)</f>
        <v>45866</v>
      </c>
      <c r="N171" s="17">
        <f>VLOOKUP(B171,Overall!B:AA,13,0)</f>
        <v>45884</v>
      </c>
      <c r="O171" s="15" t="str">
        <f>VLOOKUP(B171,Overall!B:AA,14,0)</f>
        <v>UG/PG</v>
      </c>
      <c r="P171" s="15" t="str">
        <f>VLOOKUP(B171,Overall!B:AA,15,0)</f>
        <v>Elective</v>
      </c>
      <c r="Q171" s="15" t="str">
        <f>VLOOKUP(B171,Overall!B:AA,16,0)</f>
        <v>Yes</v>
      </c>
      <c r="R171" s="14">
        <f>VLOOKUP(B171,Overall!B:AA,17,0)</f>
        <v>0</v>
      </c>
      <c r="S171" s="20" t="str">
        <f>VLOOKUP(B171,Overall!B:AA,18,0)</f>
        <v>https://onlinecourses.nptel.ac.in/noc25_mm70/preview</v>
      </c>
      <c r="T171" s="14" t="str">
        <f>VLOOKUP(B171,Overall!B:AA,19,0)</f>
        <v>noc25_mm70</v>
      </c>
      <c r="U171" s="18" t="str">
        <f>VLOOKUP(B171,Overall!B:AA,20,0)</f>
        <v>https://onlinecourses.nptel.ac.in/noc24_mm45/preview</v>
      </c>
      <c r="V171" s="18" t="str">
        <f>VLOOKUP(B171,Overall!B:AA,21,0)</f>
        <v>https://onlinecourses.nptel.ac.in/noc24_mm45/preview</v>
      </c>
      <c r="W171" s="14" t="str">
        <f>VLOOKUP(B171,Overall!B:AA,22,0)</f>
        <v>noc24_mm45</v>
      </c>
      <c r="X171" s="20" t="str">
        <f>VLOOKUP(B171,Overall!B:AA,23,0)</f>
        <v>https://nptel.ac.in/courses/113105107</v>
      </c>
      <c r="Y171" s="19" t="str">
        <f>VLOOKUP(B171,Overall!B:AA,24,0)</f>
        <v>https://nptel.ac.in/courses/113105107</v>
      </c>
      <c r="Z171" s="14">
        <f>VLOOKUP(B171,Overall!B:AA,25,0)</f>
        <v>113105107</v>
      </c>
      <c r="AA171" s="14"/>
    </row>
    <row r="172" spans="1:27" x14ac:dyDescent="0.25">
      <c r="A172" s="45">
        <v>171</v>
      </c>
      <c r="B172" s="14" t="s">
        <v>4439</v>
      </c>
      <c r="C172" s="14" t="str">
        <f>VLOOKUP(B172,Overall!B:AA,2,0)</f>
        <v>Multi-disciplinary primarily for Mechanical, Electrical, Aerospace and Chemical engineering streams</v>
      </c>
      <c r="D172" s="14" t="str">
        <f>VLOOKUP(B172,Overall!B:AA,3,0)</f>
        <v>Intelligent Feedback and Control</v>
      </c>
      <c r="E172" s="14" t="str">
        <f>VLOOKUP(B172,Overall!B:AA,4,0)</f>
        <v>Prof. Leena Vachhani</v>
      </c>
      <c r="F172" s="15" t="str">
        <f>VLOOKUP(B172,Overall!B:AA,5,0)</f>
        <v>IIT Bombay</v>
      </c>
      <c r="G172" s="15" t="str">
        <f>VLOOKUP(B172,Overall!B:AA,6,0)</f>
        <v>IIT Bombay</v>
      </c>
      <c r="H172" s="16" t="str">
        <f>VLOOKUP(B172,Overall!B:AA,7,0)</f>
        <v>4 Weeks</v>
      </c>
      <c r="I172" s="15" t="str">
        <f>VLOOKUP(B172,Overall!B:AA,8,0)</f>
        <v>Rerun</v>
      </c>
      <c r="J172" s="17">
        <f>VLOOKUP(B172,Overall!B:AA,9,0)</f>
        <v>45887</v>
      </c>
      <c r="K172" s="17">
        <f>VLOOKUP(B172,Overall!B:AA,10,0)</f>
        <v>45912</v>
      </c>
      <c r="L172" s="17">
        <f>VLOOKUP(B172,Overall!B:AA,11,0)</f>
        <v>45962</v>
      </c>
      <c r="M172" s="17">
        <f>VLOOKUP(B172,Overall!B:AA,12,0)</f>
        <v>45887</v>
      </c>
      <c r="N172" s="17">
        <f>VLOOKUP(B172,Overall!B:AA,13,0)</f>
        <v>45898</v>
      </c>
      <c r="O172" s="15" t="str">
        <f>VLOOKUP(B172,Overall!B:AA,14,0)</f>
        <v>UG/PG</v>
      </c>
      <c r="P172" s="15" t="str">
        <f>VLOOKUP(B172,Overall!B:AA,15,0)</f>
        <v>Core</v>
      </c>
      <c r="Q172" s="15" t="str">
        <f>VLOOKUP(B172,Overall!B:AA,16,0)</f>
        <v>Yes</v>
      </c>
      <c r="R172" s="14" t="str">
        <f>VLOOKUP(B172,Overall!B:AA,17,0)</f>
        <v>Flight Mechanics
Minor 2
Control and Instrumentation</v>
      </c>
      <c r="S172" s="20" t="str">
        <f>VLOOKUP(B172,Overall!B:AA,18,0)</f>
        <v>https://onlinecourses.nptel.ac.in/noc25_ge57/preview</v>
      </c>
      <c r="T172" s="14" t="str">
        <f>VLOOKUP(B172,Overall!B:AA,19,0)</f>
        <v>noc25_ge57</v>
      </c>
      <c r="U172" s="18" t="str">
        <f>VLOOKUP(B172,Overall!B:AA,20,0)</f>
        <v>https://onlinecourses.nptel.ac.in/noc24_ge60/preview</v>
      </c>
      <c r="V172" s="18" t="str">
        <f>VLOOKUP(B172,Overall!B:AA,21,0)</f>
        <v>https://onlinecourses.nptel.ac.in/noc24_ge60/preview</v>
      </c>
      <c r="W172" s="14" t="str">
        <f>VLOOKUP(B172,Overall!B:AA,22,0)</f>
        <v>noc24_ge60</v>
      </c>
      <c r="X172" s="20" t="str">
        <f>VLOOKUP(B172,Overall!B:AA,23,0)</f>
        <v>https://nptel.ac.in/courses/127101530</v>
      </c>
      <c r="Y172" s="19" t="str">
        <f>VLOOKUP(B172,Overall!B:AA,24,0)</f>
        <v>https://nptel.ac.in/courses/127101530</v>
      </c>
      <c r="Z172" s="14">
        <f>VLOOKUP(B172,Overall!B:AA,25,0)</f>
        <v>127101530</v>
      </c>
      <c r="AA172" s="14"/>
    </row>
    <row r="173" spans="1:27" x14ac:dyDescent="0.25">
      <c r="A173" s="45">
        <v>172</v>
      </c>
      <c r="B173" s="14" t="s">
        <v>4521</v>
      </c>
      <c r="C173" s="14" t="str">
        <f>VLOOKUP(B173,Overall!B:AA,2,0)</f>
        <v>Multidisciplinary</v>
      </c>
      <c r="D173" s="14" t="str">
        <f>VLOOKUP(B173,Overall!B:AA,3,0)</f>
        <v>Bandit Algorithm (Online Machine Learning)</v>
      </c>
      <c r="E173" s="14" t="str">
        <f>VLOOKUP(B173,Overall!B:AA,4,0)</f>
        <v>Prof. Manjesh Hanawal</v>
      </c>
      <c r="F173" s="15" t="str">
        <f>VLOOKUP(B173,Overall!B:AA,5,0)</f>
        <v>IIT Bombay</v>
      </c>
      <c r="G173" s="15" t="str">
        <f>VLOOKUP(B173,Overall!B:AA,6,0)</f>
        <v>IIT Bombay</v>
      </c>
      <c r="H173" s="16" t="str">
        <f>VLOOKUP(B173,Overall!B:AA,7,0)</f>
        <v>12 Weeks</v>
      </c>
      <c r="I173" s="15" t="str">
        <f>VLOOKUP(B173,Overall!B:AA,8,0)</f>
        <v>Rerun</v>
      </c>
      <c r="J173" s="17">
        <f>VLOOKUP(B173,Overall!B:AA,9,0)</f>
        <v>45859</v>
      </c>
      <c r="K173" s="17">
        <f>VLOOKUP(B173,Overall!B:AA,10,0)</f>
        <v>45940</v>
      </c>
      <c r="L173" s="17">
        <f>VLOOKUP(B173,Overall!B:AA,11,0)</f>
        <v>45962</v>
      </c>
      <c r="M173" s="17">
        <f>VLOOKUP(B173,Overall!B:AA,12,0)</f>
        <v>45866</v>
      </c>
      <c r="N173" s="17">
        <f>VLOOKUP(B173,Overall!B:AA,13,0)</f>
        <v>45884</v>
      </c>
      <c r="O173" s="15" t="str">
        <f>VLOOKUP(B173,Overall!B:AA,14,0)</f>
        <v>PG</v>
      </c>
      <c r="P173" s="15" t="str">
        <f>VLOOKUP(B173,Overall!B:AA,15,0)</f>
        <v>Elective</v>
      </c>
      <c r="Q173" s="15" t="str">
        <f>VLOOKUP(B173,Overall!B:AA,16,0)</f>
        <v>Yes</v>
      </c>
      <c r="R173" s="14">
        <f>VLOOKUP(B173,Overall!B:AA,17,0)</f>
        <v>0</v>
      </c>
      <c r="S173" s="20" t="str">
        <f>VLOOKUP(B173,Overall!B:AA,18,0)</f>
        <v>https://onlinecourses.nptel.ac.in/noc25_ge72/preview</v>
      </c>
      <c r="T173" s="14" t="str">
        <f>VLOOKUP(B173,Overall!B:AA,19,0)</f>
        <v>noc25_ge72</v>
      </c>
      <c r="U173" s="18" t="str">
        <f>VLOOKUP(B173,Overall!B:AA,20,0)</f>
        <v>https://onlinecourses.nptel.ac.in/noc24_ge58/preview</v>
      </c>
      <c r="V173" s="18" t="str">
        <f>VLOOKUP(B173,Overall!B:AA,21,0)</f>
        <v>https://onlinecourses.nptel.ac.in/noc24_ge58/preview</v>
      </c>
      <c r="W173" s="14" t="str">
        <f>VLOOKUP(B173,Overall!B:AA,22,0)</f>
        <v>noc24_ge58</v>
      </c>
      <c r="X173" s="20" t="str">
        <f>VLOOKUP(B173,Overall!B:AA,23,0)</f>
        <v>https://nptel.ac.in/courses/110101145</v>
      </c>
      <c r="Y173" s="19" t="str">
        <f>VLOOKUP(B173,Overall!B:AA,24,0)</f>
        <v>https://nptel.ac.in/courses/110101145</v>
      </c>
      <c r="Z173" s="14">
        <f>VLOOKUP(B173,Overall!B:AA,25,0)</f>
        <v>110101145</v>
      </c>
      <c r="AA173" s="14"/>
    </row>
    <row r="174" spans="1:27" x14ac:dyDescent="0.25">
      <c r="A174" s="45">
        <v>173</v>
      </c>
      <c r="B174" s="14" t="s">
        <v>4600</v>
      </c>
      <c r="C174" s="14" t="str">
        <f>VLOOKUP(B174,Overall!B:AA,2,0)</f>
        <v>Pharmaceutical Engineering</v>
      </c>
      <c r="D174" s="14" t="str">
        <f>VLOOKUP(B174,Overall!B:AA,3,0)</f>
        <v>Pharmaceutical Dosage Forms</v>
      </c>
      <c r="E174" s="14" t="str">
        <f>VLOOKUP(B174,Overall!B:AA,4,0)</f>
        <v>Prof. Ruchi Chawla</v>
      </c>
      <c r="F174" s="15" t="str">
        <f>VLOOKUP(B174,Overall!B:AA,5,0)</f>
        <v>IIT (BHU) Varanasi</v>
      </c>
      <c r="G174" s="15" t="str">
        <f>VLOOKUP(B174,Overall!B:AA,6,0)</f>
        <v>IIT Madras</v>
      </c>
      <c r="H174" s="16" t="str">
        <f>VLOOKUP(B174,Overall!B:AA,7,0)</f>
        <v>12 Weeks</v>
      </c>
      <c r="I174" s="15" t="str">
        <f>VLOOKUP(B174,Overall!B:AA,8,0)</f>
        <v>New</v>
      </c>
      <c r="J174" s="17">
        <f>VLOOKUP(B174,Overall!B:AA,9,0)</f>
        <v>45859</v>
      </c>
      <c r="K174" s="17">
        <f>VLOOKUP(B174,Overall!B:AA,10,0)</f>
        <v>45940</v>
      </c>
      <c r="L174" s="17">
        <f>VLOOKUP(B174,Overall!B:AA,11,0)</f>
        <v>45962</v>
      </c>
      <c r="M174" s="17">
        <f>VLOOKUP(B174,Overall!B:AA,12,0)</f>
        <v>45866</v>
      </c>
      <c r="N174" s="17">
        <f>VLOOKUP(B174,Overall!B:AA,13,0)</f>
        <v>45884</v>
      </c>
      <c r="O174" s="15" t="str">
        <f>VLOOKUP(B174,Overall!B:AA,14,0)</f>
        <v>UG/PG</v>
      </c>
      <c r="P174" s="15" t="str">
        <f>VLOOKUP(B174,Overall!B:AA,15,0)</f>
        <v>Core</v>
      </c>
      <c r="Q174" s="15" t="str">
        <f>VLOOKUP(B174,Overall!B:AA,16,0)</f>
        <v>Yes</v>
      </c>
      <c r="R174" s="14">
        <f>VLOOKUP(B174,Overall!B:AA,17,0)</f>
        <v>0</v>
      </c>
      <c r="S174" s="20" t="str">
        <f>VLOOKUP(B174,Overall!B:AA,18,0)</f>
        <v>https://onlinecourses.nptel.ac.in/noc25_ch98/preview</v>
      </c>
      <c r="T174" s="14" t="str">
        <f>VLOOKUP(B174,Overall!B:AA,19,0)</f>
        <v>noc25_ch98</v>
      </c>
      <c r="U174" s="14">
        <f>VLOOKUP(B174,Overall!B:AA,20,0)</f>
        <v>0</v>
      </c>
      <c r="V174" s="14">
        <f>VLOOKUP(B174,Overall!B:AA,21,0)</f>
        <v>0</v>
      </c>
      <c r="W174" s="14">
        <f>VLOOKUP(B174,Overall!B:AA,22,0)</f>
        <v>0</v>
      </c>
      <c r="X174" s="20" t="str">
        <f>VLOOKUP(B174,Overall!B:AA,23,0)</f>
        <v>https://nptel.ac.in/courses/103106783</v>
      </c>
      <c r="Y174" s="19" t="str">
        <f>VLOOKUP(B174,Overall!B:AA,24,0)</f>
        <v>https://nptel.ac.in/courses/103106783</v>
      </c>
      <c r="Z174" s="14" t="str">
        <f>VLOOKUP(B174,Overall!B:AA,25,0)</f>
        <v>103106783</v>
      </c>
      <c r="AA174" s="14"/>
    </row>
    <row r="175" spans="1:27" x14ac:dyDescent="0.25">
      <c r="A175" s="45">
        <v>174</v>
      </c>
      <c r="B175" s="14" t="s">
        <v>4606</v>
      </c>
      <c r="C175" s="14" t="str">
        <f>VLOOKUP(B175,Overall!B:AA,2,0)</f>
        <v>Pharmaceutical Engineering</v>
      </c>
      <c r="D175" s="14" t="str">
        <f>VLOOKUP(B175,Overall!B:AA,3,0)</f>
        <v>Pharmaceutical Crystal Engineering for Design, Development and Scale-up for Pharmaceutical Solids</v>
      </c>
      <c r="E175" s="14" t="str">
        <f>VLOOKUP(B175,Overall!B:AA,4,0)</f>
        <v>Prof. Dinesh Kumar</v>
      </c>
      <c r="F175" s="15" t="str">
        <f>VLOOKUP(B175,Overall!B:AA,5,0)</f>
        <v>IIT (BHU) Varanasi</v>
      </c>
      <c r="G175" s="15" t="str">
        <f>VLOOKUP(B175,Overall!B:AA,6,0)</f>
        <v>IIT Madras</v>
      </c>
      <c r="H175" s="16" t="str">
        <f>VLOOKUP(B175,Overall!B:AA,7,0)</f>
        <v>12 Weeks</v>
      </c>
      <c r="I175" s="15" t="str">
        <f>VLOOKUP(B175,Overall!B:AA,8,0)</f>
        <v>New</v>
      </c>
      <c r="J175" s="17">
        <f>VLOOKUP(B175,Overall!B:AA,9,0)</f>
        <v>45859</v>
      </c>
      <c r="K175" s="17">
        <f>VLOOKUP(B175,Overall!B:AA,10,0)</f>
        <v>45940</v>
      </c>
      <c r="L175" s="17">
        <f>VLOOKUP(B175,Overall!B:AA,11,0)</f>
        <v>45962</v>
      </c>
      <c r="M175" s="17">
        <f>VLOOKUP(B175,Overall!B:AA,12,0)</f>
        <v>45866</v>
      </c>
      <c r="N175" s="17">
        <f>VLOOKUP(B175,Overall!B:AA,13,0)</f>
        <v>45884</v>
      </c>
      <c r="O175" s="15" t="str">
        <f>VLOOKUP(B175,Overall!B:AA,14,0)</f>
        <v>UG/PG</v>
      </c>
      <c r="P175" s="15" t="str">
        <f>VLOOKUP(B175,Overall!B:AA,15,0)</f>
        <v>Elective</v>
      </c>
      <c r="Q175" s="15" t="str">
        <f>VLOOKUP(B175,Overall!B:AA,16,0)</f>
        <v>Yes</v>
      </c>
      <c r="R175" s="14">
        <f>VLOOKUP(B175,Overall!B:AA,17,0)</f>
        <v>0</v>
      </c>
      <c r="S175" s="20" t="str">
        <f>VLOOKUP(B175,Overall!B:AA,18,0)</f>
        <v>https://onlinecourses.nptel.ac.in/noc25_ch99/preview</v>
      </c>
      <c r="T175" s="14" t="str">
        <f>VLOOKUP(B175,Overall!B:AA,19,0)</f>
        <v>noc25_ch99</v>
      </c>
      <c r="U175" s="14">
        <f>VLOOKUP(B175,Overall!B:AA,20,0)</f>
        <v>0</v>
      </c>
      <c r="V175" s="14">
        <f>VLOOKUP(B175,Overall!B:AA,21,0)</f>
        <v>0</v>
      </c>
      <c r="W175" s="14">
        <f>VLOOKUP(B175,Overall!B:AA,22,0)</f>
        <v>0</v>
      </c>
      <c r="X175" s="20" t="str">
        <f>VLOOKUP(B175,Overall!B:AA,23,0)</f>
        <v>https://nptel.ac.in/courses/103106784</v>
      </c>
      <c r="Y175" s="19" t="str">
        <f>VLOOKUP(B175,Overall!B:AA,24,0)</f>
        <v>https://nptel.ac.in/courses/103106784</v>
      </c>
      <c r="Z175" s="14" t="str">
        <f>VLOOKUP(B175,Overall!B:AA,25,0)</f>
        <v>103106784</v>
      </c>
      <c r="AA175" s="14"/>
    </row>
    <row r="176" spans="1:27" x14ac:dyDescent="0.25">
      <c r="A176" s="45">
        <v>175</v>
      </c>
      <c r="B176" s="14" t="s">
        <v>4617</v>
      </c>
      <c r="C176" s="14" t="str">
        <f>VLOOKUP(B176,Overall!B:AA,2,0)</f>
        <v>Pharmacy</v>
      </c>
      <c r="D176" s="14" t="str">
        <f>VLOOKUP(B176,Overall!B:AA,3,0)</f>
        <v>Novel Drug Delivery Systems</v>
      </c>
      <c r="E176" s="14" t="str">
        <f>VLOOKUP(B176,Overall!B:AA,4,0)</f>
        <v>Prof. Sathish Dyawanapelly</v>
      </c>
      <c r="F176" s="15" t="str">
        <f>VLOOKUP(B176,Overall!B:AA,5,0)</f>
        <v>Institute of Chemical Technology, Mumbai</v>
      </c>
      <c r="G176" s="15" t="str">
        <f>VLOOKUP(B176,Overall!B:AA,6,0)</f>
        <v>IIT Bombay</v>
      </c>
      <c r="H176" s="16" t="str">
        <f>VLOOKUP(B176,Overall!B:AA,7,0)</f>
        <v>12 Weeks</v>
      </c>
      <c r="I176" s="15" t="str">
        <f>VLOOKUP(B176,Overall!B:AA,8,0)</f>
        <v>New</v>
      </c>
      <c r="J176" s="17">
        <f>VLOOKUP(B176,Overall!B:AA,9,0)</f>
        <v>45859</v>
      </c>
      <c r="K176" s="17">
        <f>VLOOKUP(B176,Overall!B:AA,10,0)</f>
        <v>45940</v>
      </c>
      <c r="L176" s="17">
        <f>VLOOKUP(B176,Overall!B:AA,11,0)</f>
        <v>45962</v>
      </c>
      <c r="M176" s="17">
        <f>VLOOKUP(B176,Overall!B:AA,12,0)</f>
        <v>45866</v>
      </c>
      <c r="N176" s="17">
        <f>VLOOKUP(B176,Overall!B:AA,13,0)</f>
        <v>45884</v>
      </c>
      <c r="O176" s="15" t="str">
        <f>VLOOKUP(B176,Overall!B:AA,14,0)</f>
        <v>UG/PG</v>
      </c>
      <c r="P176" s="15" t="str">
        <f>VLOOKUP(B176,Overall!B:AA,15,0)</f>
        <v>Elective</v>
      </c>
      <c r="Q176" s="15" t="str">
        <f>VLOOKUP(B176,Overall!B:AA,16,0)</f>
        <v>Yes</v>
      </c>
      <c r="R176" s="14" t="str">
        <f>VLOOKUP(B176,Overall!B:AA,17,0)</f>
        <v>Polymers and Colloidal Materials</v>
      </c>
      <c r="S176" s="20" t="str">
        <f>VLOOKUP(B176,Overall!B:AA,18,0)</f>
        <v>https://onlinecourses.nptel.ac.in/noc25_ch101/preview</v>
      </c>
      <c r="T176" s="14" t="str">
        <f>VLOOKUP(B176,Overall!B:AA,19,0)</f>
        <v>noc25_ch101</v>
      </c>
      <c r="U176" s="14">
        <f>VLOOKUP(B176,Overall!B:AA,20,0)</f>
        <v>0</v>
      </c>
      <c r="V176" s="14">
        <f>VLOOKUP(B176,Overall!B:AA,21,0)</f>
        <v>0</v>
      </c>
      <c r="W176" s="14">
        <f>VLOOKUP(B176,Overall!B:AA,22,0)</f>
        <v>0</v>
      </c>
      <c r="X176" s="20" t="str">
        <f>VLOOKUP(B176,Overall!B:AA,23,0)</f>
        <v>https://nptel.ac.in/courses/103101786</v>
      </c>
      <c r="Y176" s="19" t="str">
        <f>VLOOKUP(B176,Overall!B:AA,24,0)</f>
        <v>https://nptel.ac.in/courses/103101786</v>
      </c>
      <c r="Z176" s="14" t="str">
        <f>VLOOKUP(B176,Overall!B:AA,25,0)</f>
        <v>103101786</v>
      </c>
      <c r="AA176" s="14"/>
    </row>
    <row r="177" spans="1:27" x14ac:dyDescent="0.25">
      <c r="A177" s="45">
        <v>176</v>
      </c>
      <c r="B177" s="14" t="s">
        <v>4624</v>
      </c>
      <c r="C177" s="14" t="str">
        <f>VLOOKUP(B177,Overall!B:AA,2,0)</f>
        <v>Pharmacy</v>
      </c>
      <c r="D177" s="14" t="str">
        <f>VLOOKUP(B177,Overall!B:AA,3,0)</f>
        <v>Pharmacognosy and Phytochemistry</v>
      </c>
      <c r="E177" s="14" t="str">
        <f>VLOOKUP(B177,Overall!B:AA,4,0)</f>
        <v>Prof. Galvina Pereira</v>
      </c>
      <c r="F177" s="15" t="str">
        <f>VLOOKUP(B177,Overall!B:AA,5,0)</f>
        <v>IIT Bombay
Institute of Chemical Technology, Mumbai</v>
      </c>
      <c r="G177" s="15" t="str">
        <f>VLOOKUP(B177,Overall!B:AA,6,0)</f>
        <v>IIT Bombay</v>
      </c>
      <c r="H177" s="16" t="str">
        <f>VLOOKUP(B177,Overall!B:AA,7,0)</f>
        <v>12 Weeks</v>
      </c>
      <c r="I177" s="15" t="str">
        <f>VLOOKUP(B177,Overall!B:AA,8,0)</f>
        <v>New</v>
      </c>
      <c r="J177" s="17">
        <f>VLOOKUP(B177,Overall!B:AA,9,0)</f>
        <v>45859</v>
      </c>
      <c r="K177" s="17">
        <f>VLOOKUP(B177,Overall!B:AA,10,0)</f>
        <v>45940</v>
      </c>
      <c r="L177" s="17">
        <f>VLOOKUP(B177,Overall!B:AA,11,0)</f>
        <v>45962</v>
      </c>
      <c r="M177" s="17">
        <f>VLOOKUP(B177,Overall!B:AA,12,0)</f>
        <v>45866</v>
      </c>
      <c r="N177" s="17">
        <f>VLOOKUP(B177,Overall!B:AA,13,0)</f>
        <v>45884</v>
      </c>
      <c r="O177" s="15" t="str">
        <f>VLOOKUP(B177,Overall!B:AA,14,0)</f>
        <v>UG/PG</v>
      </c>
      <c r="P177" s="15" t="str">
        <f>VLOOKUP(B177,Overall!B:AA,15,0)</f>
        <v>Core</v>
      </c>
      <c r="Q177" s="15" t="str">
        <f>VLOOKUP(B177,Overall!B:AA,16,0)</f>
        <v>Yes</v>
      </c>
      <c r="R177" s="14">
        <f>VLOOKUP(B177,Overall!B:AA,17,0)</f>
        <v>0</v>
      </c>
      <c r="S177" s="20" t="str">
        <f>VLOOKUP(B177,Overall!B:AA,18,0)</f>
        <v>https://onlinecourses.nptel.ac.in/noc25_ch102/preview</v>
      </c>
      <c r="T177" s="14" t="str">
        <f>VLOOKUP(B177,Overall!B:AA,19,0)</f>
        <v>noc25_ch102</v>
      </c>
      <c r="U177" s="14">
        <f>VLOOKUP(B177,Overall!B:AA,20,0)</f>
        <v>0</v>
      </c>
      <c r="V177" s="14">
        <f>VLOOKUP(B177,Overall!B:AA,21,0)</f>
        <v>0</v>
      </c>
      <c r="W177" s="14">
        <f>VLOOKUP(B177,Overall!B:AA,22,0)</f>
        <v>0</v>
      </c>
      <c r="X177" s="20" t="str">
        <f>VLOOKUP(B177,Overall!B:AA,23,0)</f>
        <v>https://nptel.ac.in/courses/103101787</v>
      </c>
      <c r="Y177" s="19" t="str">
        <f>VLOOKUP(B177,Overall!B:AA,24,0)</f>
        <v>https://nptel.ac.in/courses/103101787</v>
      </c>
      <c r="Z177" s="14" t="str">
        <f>VLOOKUP(B177,Overall!B:AA,25,0)</f>
        <v>103101787</v>
      </c>
      <c r="AA177" s="14"/>
    </row>
    <row r="178" spans="1:27" x14ac:dyDescent="0.25">
      <c r="A178" s="45">
        <v>177</v>
      </c>
      <c r="B178" s="14" t="s">
        <v>4692</v>
      </c>
      <c r="C178" s="14" t="str">
        <f>VLOOKUP(B178,Overall!B:AA,2,0)</f>
        <v>Physics</v>
      </c>
      <c r="D178" s="14" t="str">
        <f>VLOOKUP(B178,Overall!B:AA,3,0)</f>
        <v>Introduction to Electromagnetic Theory (Hindi)</v>
      </c>
      <c r="E178" s="14" t="str">
        <f>VLOOKUP(B178,Overall!B:AA,4,0)</f>
        <v>Prof. Manoj Harbola</v>
      </c>
      <c r="F178" s="15" t="str">
        <f>VLOOKUP(B178,Overall!B:AA,5,0)</f>
        <v>IIT Kanpur</v>
      </c>
      <c r="G178" s="15" t="str">
        <f>VLOOKUP(B178,Overall!B:AA,6,0)</f>
        <v>IIT Kanpur</v>
      </c>
      <c r="H178" s="16" t="str">
        <f>VLOOKUP(B178,Overall!B:AA,7,0)</f>
        <v>12 Weeks</v>
      </c>
      <c r="I178" s="15" t="str">
        <f>VLOOKUP(B178,Overall!B:AA,8,0)</f>
        <v>Rerun</v>
      </c>
      <c r="J178" s="17">
        <f>VLOOKUP(B178,Overall!B:AA,9,0)</f>
        <v>45859</v>
      </c>
      <c r="K178" s="17">
        <f>VLOOKUP(B178,Overall!B:AA,10,0)</f>
        <v>45940</v>
      </c>
      <c r="L178" s="17">
        <f>VLOOKUP(B178,Overall!B:AA,11,0)</f>
        <v>45962</v>
      </c>
      <c r="M178" s="17">
        <f>VLOOKUP(B178,Overall!B:AA,12,0)</f>
        <v>45866</v>
      </c>
      <c r="N178" s="17">
        <f>VLOOKUP(B178,Overall!B:AA,13,0)</f>
        <v>45884</v>
      </c>
      <c r="O178" s="15" t="str">
        <f>VLOOKUP(B178,Overall!B:AA,14,0)</f>
        <v>UG</v>
      </c>
      <c r="P178" s="15" t="str">
        <f>VLOOKUP(B178,Overall!B:AA,15,0)</f>
        <v>Core</v>
      </c>
      <c r="Q178" s="15" t="str">
        <f>VLOOKUP(B178,Overall!B:AA,16,0)</f>
        <v>No</v>
      </c>
      <c r="R178" s="14">
        <f>VLOOKUP(B178,Overall!B:AA,17,0)</f>
        <v>0</v>
      </c>
      <c r="S178" s="20" t="str">
        <f>VLOOKUP(B178,Overall!B:AA,18,0)</f>
        <v>https://onlinecourses.nptel.ac.in/noc25_ph41/preview</v>
      </c>
      <c r="T178" s="14" t="str">
        <f>VLOOKUP(B178,Overall!B:AA,19,0)</f>
        <v>noc25_ph41</v>
      </c>
      <c r="U178" s="18" t="str">
        <f>VLOOKUP(B178,Overall!B:AA,20,0)</f>
        <v>https://onlinecourses.nptel.ac.in/noc24_ph37/preview</v>
      </c>
      <c r="V178" s="18" t="str">
        <f>VLOOKUP(B178,Overall!B:AA,21,0)</f>
        <v>https://onlinecourses.nptel.ac.in/noc24_ph37/preview</v>
      </c>
      <c r="W178" s="14" t="str">
        <f>VLOOKUP(B178,Overall!B:AA,22,0)</f>
        <v>noc24_ph37</v>
      </c>
      <c r="X178" s="20" t="str">
        <f>VLOOKUP(B178,Overall!B:AA,23,0)</f>
        <v>https://nptel.ac.in/courses/115104134</v>
      </c>
      <c r="Y178" s="19" t="str">
        <f>VLOOKUP(B178,Overall!B:AA,24,0)</f>
        <v>https://nptel.ac.in/courses/115104134</v>
      </c>
      <c r="Z178" s="14">
        <f>VLOOKUP(B178,Overall!B:AA,25,0)</f>
        <v>115104134</v>
      </c>
      <c r="AA178" s="14"/>
    </row>
    <row r="179" spans="1:27" x14ac:dyDescent="0.25">
      <c r="A179" s="45">
        <v>178</v>
      </c>
      <c r="B179" s="14" t="s">
        <v>4697</v>
      </c>
      <c r="C179" s="14" t="str">
        <f>VLOOKUP(B179,Overall!B:AA,2,0)</f>
        <v>Physics</v>
      </c>
      <c r="D179" s="14" t="str">
        <f>VLOOKUP(B179,Overall!B:AA,3,0)</f>
        <v>Dynamics of Classical and Quantum Fields</v>
      </c>
      <c r="E179" s="14" t="str">
        <f>VLOOKUP(B179,Overall!B:AA,4,0)</f>
        <v>Prof. Girish S. Setlur</v>
      </c>
      <c r="F179" s="15" t="str">
        <f>VLOOKUP(B179,Overall!B:AA,5,0)</f>
        <v>IIT Guwahati</v>
      </c>
      <c r="G179" s="15" t="str">
        <f>VLOOKUP(B179,Overall!B:AA,6,0)</f>
        <v>IIT Guwahati</v>
      </c>
      <c r="H179" s="16" t="str">
        <f>VLOOKUP(B179,Overall!B:AA,7,0)</f>
        <v>12 Weeks</v>
      </c>
      <c r="I179" s="15" t="str">
        <f>VLOOKUP(B179,Overall!B:AA,8,0)</f>
        <v>Rerun</v>
      </c>
      <c r="J179" s="17">
        <f>VLOOKUP(B179,Overall!B:AA,9,0)</f>
        <v>45859</v>
      </c>
      <c r="K179" s="17">
        <f>VLOOKUP(B179,Overall!B:AA,10,0)</f>
        <v>45940</v>
      </c>
      <c r="L179" s="17">
        <f>VLOOKUP(B179,Overall!B:AA,11,0)</f>
        <v>45962</v>
      </c>
      <c r="M179" s="17">
        <f>VLOOKUP(B179,Overall!B:AA,12,0)</f>
        <v>45866</v>
      </c>
      <c r="N179" s="17">
        <f>VLOOKUP(B179,Overall!B:AA,13,0)</f>
        <v>45884</v>
      </c>
      <c r="O179" s="15" t="str">
        <f>VLOOKUP(B179,Overall!B:AA,14,0)</f>
        <v>PG</v>
      </c>
      <c r="P179" s="15" t="str">
        <f>VLOOKUP(B179,Overall!B:AA,15,0)</f>
        <v>Core</v>
      </c>
      <c r="Q179" s="15" t="str">
        <f>VLOOKUP(B179,Overall!B:AA,16,0)</f>
        <v>Yes</v>
      </c>
      <c r="R179" s="14">
        <f>VLOOKUP(B179,Overall!B:AA,17,0)</f>
        <v>0</v>
      </c>
      <c r="S179" s="20" t="str">
        <f>VLOOKUP(B179,Overall!B:AA,18,0)</f>
        <v>https://onlinecourses.nptel.ac.in/noc25_ph42/preview</v>
      </c>
      <c r="T179" s="14" t="str">
        <f>VLOOKUP(B179,Overall!B:AA,19,0)</f>
        <v>noc25_ph42</v>
      </c>
      <c r="U179" s="18" t="str">
        <f>VLOOKUP(B179,Overall!B:AA,20,0)</f>
        <v>https://onlinecourses.nptel.ac.in/noc24_ph40/preview</v>
      </c>
      <c r="V179" s="18" t="str">
        <f>VLOOKUP(B179,Overall!B:AA,21,0)</f>
        <v>https://onlinecourses.nptel.ac.in/noc24_ph40/preview</v>
      </c>
      <c r="W179" s="14" t="str">
        <f>VLOOKUP(B179,Overall!B:AA,22,0)</f>
        <v>noc24_ph40</v>
      </c>
      <c r="X179" s="20" t="str">
        <f>VLOOKUP(B179,Overall!B:AA,23,0)</f>
        <v>https://nptel.ac.in/courses/115103131</v>
      </c>
      <c r="Y179" s="19" t="str">
        <f>VLOOKUP(B179,Overall!B:AA,24,0)</f>
        <v>https://nptel.ac.in/courses/115103131</v>
      </c>
      <c r="Z179" s="14">
        <f>VLOOKUP(B179,Overall!B:AA,25,0)</f>
        <v>115103131</v>
      </c>
      <c r="AA179" s="14"/>
    </row>
    <row r="180" spans="1:27" x14ac:dyDescent="0.25">
      <c r="A180" s="45">
        <v>179</v>
      </c>
      <c r="B180" s="14" t="s">
        <v>4715</v>
      </c>
      <c r="C180" s="14" t="str">
        <f>VLOOKUP(B180,Overall!B:AA,2,0)</f>
        <v>Physics</v>
      </c>
      <c r="D180" s="14" t="str">
        <f>VLOOKUP(B180,Overall!B:AA,3,0)</f>
        <v>Statistical Physics of Non-Interacting and Interacting Systems</v>
      </c>
      <c r="E180" s="14" t="str">
        <f>VLOOKUP(B180,Overall!B:AA,4,0)</f>
        <v>Prof. Saurabh Basu</v>
      </c>
      <c r="F180" s="15" t="str">
        <f>VLOOKUP(B180,Overall!B:AA,5,0)</f>
        <v>IIT Guwahati</v>
      </c>
      <c r="G180" s="15" t="str">
        <f>VLOOKUP(B180,Overall!B:AA,6,0)</f>
        <v>IIT Guwahati</v>
      </c>
      <c r="H180" s="16" t="str">
        <f>VLOOKUP(B180,Overall!B:AA,7,0)</f>
        <v>12 Weeks</v>
      </c>
      <c r="I180" s="15" t="str">
        <f>VLOOKUP(B180,Overall!B:AA,8,0)</f>
        <v>Rerun</v>
      </c>
      <c r="J180" s="17">
        <f>VLOOKUP(B180,Overall!B:AA,9,0)</f>
        <v>45859</v>
      </c>
      <c r="K180" s="17">
        <f>VLOOKUP(B180,Overall!B:AA,10,0)</f>
        <v>45940</v>
      </c>
      <c r="L180" s="17">
        <f>VLOOKUP(B180,Overall!B:AA,11,0)</f>
        <v>45962</v>
      </c>
      <c r="M180" s="17">
        <f>VLOOKUP(B180,Overall!B:AA,12,0)</f>
        <v>45866</v>
      </c>
      <c r="N180" s="17">
        <f>VLOOKUP(B180,Overall!B:AA,13,0)</f>
        <v>45884</v>
      </c>
      <c r="O180" s="15" t="str">
        <f>VLOOKUP(B180,Overall!B:AA,14,0)</f>
        <v>UG/PG</v>
      </c>
      <c r="P180" s="15" t="str">
        <f>VLOOKUP(B180,Overall!B:AA,15,0)</f>
        <v>Elective</v>
      </c>
      <c r="Q180" s="15" t="str">
        <f>VLOOKUP(B180,Overall!B:AA,16,0)</f>
        <v>Yes</v>
      </c>
      <c r="R180" s="14">
        <f>VLOOKUP(B180,Overall!B:AA,17,0)</f>
        <v>0</v>
      </c>
      <c r="S180" s="20" t="str">
        <f>VLOOKUP(B180,Overall!B:AA,18,0)</f>
        <v>https://onlinecourses.nptel.ac.in/noc25_ph45/preview</v>
      </c>
      <c r="T180" s="14" t="str">
        <f>VLOOKUP(B180,Overall!B:AA,19,0)</f>
        <v>noc25_ph45</v>
      </c>
      <c r="U180" s="18" t="str">
        <f>VLOOKUP(B180,Overall!B:AA,20,0)</f>
        <v>https://onlinecourses.nptel.ac.in/noc24_ph46/preview</v>
      </c>
      <c r="V180" s="18" t="str">
        <f>VLOOKUP(B180,Overall!B:AA,21,0)</f>
        <v>https://onlinecourses.nptel.ac.in/noc24_ph46/preview</v>
      </c>
      <c r="W180" s="14" t="str">
        <f>VLOOKUP(B180,Overall!B:AA,22,0)</f>
        <v>noc24_ph46</v>
      </c>
      <c r="X180" s="20" t="str">
        <f>VLOOKUP(B180,Overall!B:AA,23,0)</f>
        <v>https://nptel.ac.in/courses/115103538</v>
      </c>
      <c r="Y180" s="19" t="str">
        <f>VLOOKUP(B180,Overall!B:AA,24,0)</f>
        <v>https://nptel.ac.in/courses/115103538</v>
      </c>
      <c r="Z180" s="14">
        <f>VLOOKUP(B180,Overall!B:AA,25,0)</f>
        <v>115103538</v>
      </c>
      <c r="AA180" s="14"/>
    </row>
    <row r="181" spans="1:27" x14ac:dyDescent="0.25">
      <c r="A181" s="45">
        <v>180</v>
      </c>
      <c r="B181" s="14" t="s">
        <v>4719</v>
      </c>
      <c r="C181" s="14" t="str">
        <f>VLOOKUP(B181,Overall!B:AA,2,0)</f>
        <v>Physics</v>
      </c>
      <c r="D181" s="14" t="str">
        <f>VLOOKUP(B181,Overall!B:AA,3,0)</f>
        <v>Theory and Applications in Thermal and Cold Plasma</v>
      </c>
      <c r="E181" s="14" t="str">
        <f>VLOOKUP(B181,Overall!B:AA,4,0)</f>
        <v>Prof. Srikumar Ghorui</v>
      </c>
      <c r="F181" s="15" t="str">
        <f>VLOOKUP(B181,Overall!B:AA,5,0)</f>
        <v>IITB-HBNI</v>
      </c>
      <c r="G181" s="15" t="str">
        <f>VLOOKUP(B181,Overall!B:AA,6,0)</f>
        <v>IIT Bombay</v>
      </c>
      <c r="H181" s="16" t="str">
        <f>VLOOKUP(B181,Overall!B:AA,7,0)</f>
        <v>12 Weeks</v>
      </c>
      <c r="I181" s="15" t="str">
        <f>VLOOKUP(B181,Overall!B:AA,8,0)</f>
        <v>New</v>
      </c>
      <c r="J181" s="17">
        <f>VLOOKUP(B181,Overall!B:AA,9,0)</f>
        <v>45859</v>
      </c>
      <c r="K181" s="17">
        <f>VLOOKUP(B181,Overall!B:AA,10,0)</f>
        <v>45940</v>
      </c>
      <c r="L181" s="17">
        <f>VLOOKUP(B181,Overall!B:AA,11,0)</f>
        <v>45962</v>
      </c>
      <c r="M181" s="17">
        <f>VLOOKUP(B181,Overall!B:AA,12,0)</f>
        <v>45866</v>
      </c>
      <c r="N181" s="17">
        <f>VLOOKUP(B181,Overall!B:AA,13,0)</f>
        <v>45884</v>
      </c>
      <c r="O181" s="15" t="str">
        <f>VLOOKUP(B181,Overall!B:AA,14,0)</f>
        <v>PG</v>
      </c>
      <c r="P181" s="15" t="str">
        <f>VLOOKUP(B181,Overall!B:AA,15,0)</f>
        <v>Core</v>
      </c>
      <c r="Q181" s="15" t="str">
        <f>VLOOKUP(B181,Overall!B:AA,16,0)</f>
        <v>Yes</v>
      </c>
      <c r="R181" s="14">
        <f>VLOOKUP(B181,Overall!B:AA,17,0)</f>
        <v>0</v>
      </c>
      <c r="S181" s="20" t="str">
        <f>VLOOKUP(B181,Overall!B:AA,18,0)</f>
        <v>https://onlinecourses.nptel.ac.in/noc25_ph46/preview</v>
      </c>
      <c r="T181" s="14" t="str">
        <f>VLOOKUP(B181,Overall!B:AA,19,0)</f>
        <v>noc25_ph46</v>
      </c>
      <c r="U181" s="14">
        <f>VLOOKUP(B181,Overall!B:AA,20,0)</f>
        <v>0</v>
      </c>
      <c r="V181" s="14">
        <f>VLOOKUP(B181,Overall!B:AA,21,0)</f>
        <v>0</v>
      </c>
      <c r="W181" s="14">
        <f>VLOOKUP(B181,Overall!B:AA,22,0)</f>
        <v>0</v>
      </c>
      <c r="X181" s="20" t="str">
        <f>VLOOKUP(B181,Overall!B:AA,23,0)</f>
        <v>https://nptel.ac.in/courses/115101792</v>
      </c>
      <c r="Y181" s="19" t="str">
        <f>VLOOKUP(B181,Overall!B:AA,24,0)</f>
        <v>https://nptel.ac.in/courses/115101792</v>
      </c>
      <c r="Z181" s="14" t="str">
        <f>VLOOKUP(B181,Overall!B:AA,25,0)</f>
        <v>115101792</v>
      </c>
      <c r="AA181" s="14"/>
    </row>
    <row r="182" spans="1:27" x14ac:dyDescent="0.25">
      <c r="A182" s="45">
        <v>181</v>
      </c>
      <c r="B182" s="14" t="s">
        <v>4725</v>
      </c>
      <c r="C182" s="14" t="str">
        <f>VLOOKUP(B182,Overall!B:AA,2,0)</f>
        <v>Physics</v>
      </c>
      <c r="D182" s="14" t="str">
        <f>VLOOKUP(B182,Overall!B:AA,3,0)</f>
        <v>Accelerator Physics</v>
      </c>
      <c r="E182" s="14" t="str">
        <f>VLOOKUP(B182,Overall!B:AA,4,0)</f>
        <v>Prof. Pitamber Singh,
Prof. Rajni Pande,
Prof. Amalendu Sharma</v>
      </c>
      <c r="F182" s="15" t="str">
        <f>VLOOKUP(B182,Overall!B:AA,5,0)</f>
        <v>IIT Bombay</v>
      </c>
      <c r="G182" s="15" t="str">
        <f>VLOOKUP(B182,Overall!B:AA,6,0)</f>
        <v>IIT Bombay</v>
      </c>
      <c r="H182" s="16" t="str">
        <f>VLOOKUP(B182,Overall!B:AA,7,0)</f>
        <v>12 Weeks</v>
      </c>
      <c r="I182" s="15" t="str">
        <f>VLOOKUP(B182,Overall!B:AA,8,0)</f>
        <v>Rerun</v>
      </c>
      <c r="J182" s="17">
        <f>VLOOKUP(B182,Overall!B:AA,9,0)</f>
        <v>45859</v>
      </c>
      <c r="K182" s="17">
        <f>VLOOKUP(B182,Overall!B:AA,10,0)</f>
        <v>45940</v>
      </c>
      <c r="L182" s="17">
        <f>VLOOKUP(B182,Overall!B:AA,11,0)</f>
        <v>45962</v>
      </c>
      <c r="M182" s="17">
        <f>VLOOKUP(B182,Overall!B:AA,12,0)</f>
        <v>45866</v>
      </c>
      <c r="N182" s="17">
        <f>VLOOKUP(B182,Overall!B:AA,13,0)</f>
        <v>45884</v>
      </c>
      <c r="O182" s="15" t="str">
        <f>VLOOKUP(B182,Overall!B:AA,14,0)</f>
        <v>PG</v>
      </c>
      <c r="P182" s="15" t="str">
        <f>VLOOKUP(B182,Overall!B:AA,15,0)</f>
        <v>Elective</v>
      </c>
      <c r="Q182" s="15" t="str">
        <f>VLOOKUP(B182,Overall!B:AA,16,0)</f>
        <v>Yes</v>
      </c>
      <c r="R182" s="14">
        <f>VLOOKUP(B182,Overall!B:AA,17,0)</f>
        <v>0</v>
      </c>
      <c r="S182" s="20" t="str">
        <f>VLOOKUP(B182,Overall!B:AA,18,0)</f>
        <v>https://onlinecourses.nptel.ac.in/noc25_ph47/preview</v>
      </c>
      <c r="T182" s="14" t="str">
        <f>VLOOKUP(B182,Overall!B:AA,19,0)</f>
        <v>noc25_ph47</v>
      </c>
      <c r="U182" s="18" t="str">
        <f>VLOOKUP(B182,Overall!B:AA,20,0)</f>
        <v>https://onlinecourses.nptel.ac.in/noc24_ph34/preview</v>
      </c>
      <c r="V182" s="18" t="str">
        <f>VLOOKUP(B182,Overall!B:AA,21,0)</f>
        <v>https://onlinecourses.nptel.ac.in/noc24_ph34/preview</v>
      </c>
      <c r="W182" s="14" t="str">
        <f>VLOOKUP(B182,Overall!B:AA,22,0)</f>
        <v>noc24_ph34</v>
      </c>
      <c r="X182" s="20" t="str">
        <f>VLOOKUP(B182,Overall!B:AA,23,0)</f>
        <v>https://nptel.ac.in/courses/115101132</v>
      </c>
      <c r="Y182" s="19" t="str">
        <f>VLOOKUP(B182,Overall!B:AA,24,0)</f>
        <v>https://nptel.ac.in/courses/115101132</v>
      </c>
      <c r="Z182" s="14">
        <f>VLOOKUP(B182,Overall!B:AA,25,0)</f>
        <v>115101132</v>
      </c>
      <c r="AA182" s="14"/>
    </row>
    <row r="183" spans="1:27" x14ac:dyDescent="0.25">
      <c r="A183" s="45">
        <v>182</v>
      </c>
      <c r="B183" s="14" t="s">
        <v>4767</v>
      </c>
      <c r="C183" s="14" t="str">
        <f>VLOOKUP(B183,Overall!B:AA,2,0)</f>
        <v>Physics (Other areas, Energy science, materials science and Chemical engineering)</v>
      </c>
      <c r="D183" s="14" t="str">
        <f>VLOOKUP(B183,Overall!B:AA,3,0)</f>
        <v>Energy Materials and Devices</v>
      </c>
      <c r="E183" s="14" t="str">
        <f>VLOOKUP(B183,Overall!B:AA,4,0)</f>
        <v>Prof. Santanu Ghosh</v>
      </c>
      <c r="F183" s="15" t="str">
        <f>VLOOKUP(B183,Overall!B:AA,5,0)</f>
        <v>IIT Delhi</v>
      </c>
      <c r="G183" s="15" t="str">
        <f>VLOOKUP(B183,Overall!B:AA,6,0)</f>
        <v>IIT Delhi</v>
      </c>
      <c r="H183" s="16" t="str">
        <f>VLOOKUP(B183,Overall!B:AA,7,0)</f>
        <v>12 Weeks</v>
      </c>
      <c r="I183" s="15" t="str">
        <f>VLOOKUP(B183,Overall!B:AA,8,0)</f>
        <v>New</v>
      </c>
      <c r="J183" s="17">
        <f>VLOOKUP(B183,Overall!B:AA,9,0)</f>
        <v>45859</v>
      </c>
      <c r="K183" s="17">
        <f>VLOOKUP(B183,Overall!B:AA,10,0)</f>
        <v>45940</v>
      </c>
      <c r="L183" s="17">
        <f>VLOOKUP(B183,Overall!B:AA,11,0)</f>
        <v>45962</v>
      </c>
      <c r="M183" s="17">
        <f>VLOOKUP(B183,Overall!B:AA,12,0)</f>
        <v>45866</v>
      </c>
      <c r="N183" s="17">
        <f>VLOOKUP(B183,Overall!B:AA,13,0)</f>
        <v>45884</v>
      </c>
      <c r="O183" s="15" t="str">
        <f>VLOOKUP(B183,Overall!B:AA,14,0)</f>
        <v>UG/PG</v>
      </c>
      <c r="P183" s="15" t="str">
        <f>VLOOKUP(B183,Overall!B:AA,15,0)</f>
        <v>Elective</v>
      </c>
      <c r="Q183" s="15" t="str">
        <f>VLOOKUP(B183,Overall!B:AA,16,0)</f>
        <v>Yes</v>
      </c>
      <c r="R183" s="14" t="str">
        <f>VLOOKUP(B183,Overall!B:AA,17,0)</f>
        <v>Energy and Environment</v>
      </c>
      <c r="S183" s="20" t="str">
        <f>VLOOKUP(B183,Overall!B:AA,18,0)</f>
        <v>https://onlinecourses.nptel.ac.in/noc25_ph56/preview</v>
      </c>
      <c r="T183" s="14" t="str">
        <f>VLOOKUP(B183,Overall!B:AA,19,0)</f>
        <v>noc25_ph56</v>
      </c>
      <c r="U183" s="14">
        <f>VLOOKUP(B183,Overall!B:AA,20,0)</f>
        <v>0</v>
      </c>
      <c r="V183" s="14">
        <f>VLOOKUP(B183,Overall!B:AA,21,0)</f>
        <v>0</v>
      </c>
      <c r="W183" s="14">
        <f>VLOOKUP(B183,Overall!B:AA,22,0)</f>
        <v>0</v>
      </c>
      <c r="X183" s="20" t="str">
        <f>VLOOKUP(B183,Overall!B:AA,23,0)</f>
        <v>https://nptel.ac.in/courses/115102794</v>
      </c>
      <c r="Y183" s="19" t="str">
        <f>VLOOKUP(B183,Overall!B:AA,24,0)</f>
        <v>https://nptel.ac.in/courses/115102794</v>
      </c>
      <c r="Z183" s="14" t="str">
        <f>VLOOKUP(B183,Overall!B:AA,25,0)</f>
        <v>115102794</v>
      </c>
      <c r="AA183" s="14"/>
    </row>
    <row r="184" spans="1:27" x14ac:dyDescent="0.25">
      <c r="A184" s="45">
        <v>183</v>
      </c>
      <c r="B184" s="14" t="s">
        <v>4785</v>
      </c>
      <c r="C184" s="14" t="str">
        <f>VLOOKUP(B184,Overall!B:AA,2,0)</f>
        <v>Polymer Science and Technology, Material Science and Engineering, Chemical Engineering, Rubber Technology</v>
      </c>
      <c r="D184" s="14" t="str">
        <f>VLOOKUP(B184,Overall!B:AA,3,0)</f>
        <v>Foundations on Rubber Science, Technology and Manufacturing</v>
      </c>
      <c r="E184" s="14" t="str">
        <f>VLOOKUP(B184,Overall!B:AA,4,0)</f>
        <v>Prof. Santanu Chattopadhyay</v>
      </c>
      <c r="F184" s="15" t="str">
        <f>VLOOKUP(B184,Overall!B:AA,5,0)</f>
        <v>IIT Kharagpur</v>
      </c>
      <c r="G184" s="15" t="str">
        <f>VLOOKUP(B184,Overall!B:AA,6,0)</f>
        <v>IIT Kharagpur</v>
      </c>
      <c r="H184" s="16" t="str">
        <f>VLOOKUP(B184,Overall!B:AA,7,0)</f>
        <v>12 Weeks</v>
      </c>
      <c r="I184" s="15" t="str">
        <f>VLOOKUP(B184,Overall!B:AA,8,0)</f>
        <v>New</v>
      </c>
      <c r="J184" s="17">
        <f>VLOOKUP(B184,Overall!B:AA,9,0)</f>
        <v>45859</v>
      </c>
      <c r="K184" s="17">
        <f>VLOOKUP(B184,Overall!B:AA,10,0)</f>
        <v>45940</v>
      </c>
      <c r="L184" s="17">
        <f>VLOOKUP(B184,Overall!B:AA,11,0)</f>
        <v>45962</v>
      </c>
      <c r="M184" s="17">
        <f>VLOOKUP(B184,Overall!B:AA,12,0)</f>
        <v>45866</v>
      </c>
      <c r="N184" s="17">
        <f>VLOOKUP(B184,Overall!B:AA,13,0)</f>
        <v>45884</v>
      </c>
      <c r="O184" s="15" t="str">
        <f>VLOOKUP(B184,Overall!B:AA,14,0)</f>
        <v>UG/PG</v>
      </c>
      <c r="P184" s="15" t="str">
        <f>VLOOKUP(B184,Overall!B:AA,15,0)</f>
        <v>Core</v>
      </c>
      <c r="Q184" s="15" t="str">
        <f>VLOOKUP(B184,Overall!B:AA,16,0)</f>
        <v>Yes</v>
      </c>
      <c r="R184" s="14" t="str">
        <f>VLOOKUP(B184,Overall!B:AA,17,0)</f>
        <v>Polymers and Colloidal Materials</v>
      </c>
      <c r="S184" s="20" t="str">
        <f>VLOOKUP(B184,Overall!B:AA,18,0)</f>
        <v>https://onlinecourses.nptel.ac.in/noc25_ch103/preview</v>
      </c>
      <c r="T184" s="14" t="str">
        <f>VLOOKUP(B184,Overall!B:AA,19,0)</f>
        <v>noc25_ch103</v>
      </c>
      <c r="U184" s="14">
        <f>VLOOKUP(B184,Overall!B:AA,20,0)</f>
        <v>0</v>
      </c>
      <c r="V184" s="14">
        <f>VLOOKUP(B184,Overall!B:AA,21,0)</f>
        <v>0</v>
      </c>
      <c r="W184" s="14">
        <f>VLOOKUP(B184,Overall!B:AA,22,0)</f>
        <v>0</v>
      </c>
      <c r="X184" s="20" t="str">
        <f>VLOOKUP(B184,Overall!B:AA,23,0)</f>
        <v>https://nptel.ac.in/courses/103105795</v>
      </c>
      <c r="Y184" s="19" t="str">
        <f>VLOOKUP(B184,Overall!B:AA,24,0)</f>
        <v>https://nptel.ac.in/courses/103105795</v>
      </c>
      <c r="Z184" s="14" t="str">
        <f>VLOOKUP(B184,Overall!B:AA,25,0)</f>
        <v>103105795</v>
      </c>
      <c r="AA184" s="14"/>
    </row>
    <row r="185" spans="1:27" x14ac:dyDescent="0.25">
      <c r="A185" s="45">
        <v>184</v>
      </c>
      <c r="B185" s="14" t="s">
        <v>4795</v>
      </c>
      <c r="C185" s="14" t="str">
        <f>VLOOKUP(B185,Overall!B:AA,2,0)</f>
        <v>School of Agro and Rural Technology</v>
      </c>
      <c r="D185" s="14" t="str">
        <f>VLOOKUP(B185,Overall!B:AA,3,0)</f>
        <v>Natural Resources Management</v>
      </c>
      <c r="E185" s="14" t="str">
        <f>VLOOKUP(B185,Overall!B:AA,4,0)</f>
        <v>Prof. Sudip Mitra</v>
      </c>
      <c r="F185" s="15" t="str">
        <f>VLOOKUP(B185,Overall!B:AA,5,0)</f>
        <v>IIT Guwahati</v>
      </c>
      <c r="G185" s="15" t="str">
        <f>VLOOKUP(B185,Overall!B:AA,6,0)</f>
        <v>IIT Guwahati</v>
      </c>
      <c r="H185" s="16" t="str">
        <f>VLOOKUP(B185,Overall!B:AA,7,0)</f>
        <v>12 Weeks</v>
      </c>
      <c r="I185" s="15" t="str">
        <f>VLOOKUP(B185,Overall!B:AA,8,0)</f>
        <v>Rerun</v>
      </c>
      <c r="J185" s="17">
        <f>VLOOKUP(B185,Overall!B:AA,9,0)</f>
        <v>45859</v>
      </c>
      <c r="K185" s="17">
        <f>VLOOKUP(B185,Overall!B:AA,10,0)</f>
        <v>45940</v>
      </c>
      <c r="L185" s="17">
        <f>VLOOKUP(B185,Overall!B:AA,11,0)</f>
        <v>45962</v>
      </c>
      <c r="M185" s="17">
        <f>VLOOKUP(B185,Overall!B:AA,12,0)</f>
        <v>45866</v>
      </c>
      <c r="N185" s="17">
        <f>VLOOKUP(B185,Overall!B:AA,13,0)</f>
        <v>45884</v>
      </c>
      <c r="O185" s="15" t="str">
        <f>VLOOKUP(B185,Overall!B:AA,14,0)</f>
        <v>UG/PG</v>
      </c>
      <c r="P185" s="15" t="str">
        <f>VLOOKUP(B185,Overall!B:AA,15,0)</f>
        <v>Elective</v>
      </c>
      <c r="Q185" s="15" t="str">
        <f>VLOOKUP(B185,Overall!B:AA,16,0)</f>
        <v>Yes</v>
      </c>
      <c r="R185" s="14" t="str">
        <f>VLOOKUP(B185,Overall!B:AA,17,0)</f>
        <v>Integrated Soil and Water Management</v>
      </c>
      <c r="S185" s="20" t="str">
        <f>VLOOKUP(B185,Overall!B:AA,18,0)</f>
        <v>https://onlinecourses.nptel.ac.in/noc25_ag26/preview</v>
      </c>
      <c r="T185" s="14" t="str">
        <f>VLOOKUP(B185,Overall!B:AA,19,0)</f>
        <v>noc25_ag26</v>
      </c>
      <c r="U185" s="18" t="str">
        <f>VLOOKUP(B185,Overall!B:AA,20,0)</f>
        <v>https://onlinecourses.nptel.ac.in/noc24_ag17/preview</v>
      </c>
      <c r="V185" s="18" t="str">
        <f>VLOOKUP(B185,Overall!B:AA,21,0)</f>
        <v>https://onlinecourses.nptel.ac.in/noc24_ag17/preview</v>
      </c>
      <c r="W185" s="14" t="str">
        <f>VLOOKUP(B185,Overall!B:AA,22,0)</f>
        <v>noc24_ag17</v>
      </c>
      <c r="X185" s="20" t="str">
        <f>VLOOKUP(B185,Overall!B:AA,23,0)</f>
        <v>https://nptel.ac.in/courses/126103022</v>
      </c>
      <c r="Y185" s="19" t="str">
        <f>VLOOKUP(B185,Overall!B:AA,24,0)</f>
        <v>https://nptel.ac.in/courses/126103022</v>
      </c>
      <c r="Z185" s="14">
        <f>VLOOKUP(B185,Overall!B:AA,25,0)</f>
        <v>126103022</v>
      </c>
      <c r="AA185" s="14"/>
    </row>
    <row r="186" spans="1:27" x14ac:dyDescent="0.25">
      <c r="A186" s="45">
        <v>185</v>
      </c>
      <c r="B186" s="14" t="s">
        <v>4801</v>
      </c>
      <c r="C186" s="14" t="str">
        <f>VLOOKUP(B186,Overall!B:AA,2,0)</f>
        <v>School of Business</v>
      </c>
      <c r="D186" s="14" t="str">
        <f>VLOOKUP(B186,Overall!B:AA,3,0)</f>
        <v>Labour Welfare and Industrial Relations</v>
      </c>
      <c r="E186" s="14" t="str">
        <f>VLOOKUP(B186,Overall!B:AA,4,0)</f>
        <v>Prof. Abraham Cyril Issac</v>
      </c>
      <c r="F186" s="15" t="str">
        <f>VLOOKUP(B186,Overall!B:AA,5,0)</f>
        <v>IIT Guwahati</v>
      </c>
      <c r="G186" s="15" t="str">
        <f>VLOOKUP(B186,Overall!B:AA,6,0)</f>
        <v>IIT Guwahati</v>
      </c>
      <c r="H186" s="16" t="str">
        <f>VLOOKUP(B186,Overall!B:AA,7,0)</f>
        <v>12 Weeks</v>
      </c>
      <c r="I186" s="15" t="str">
        <f>VLOOKUP(B186,Overall!B:AA,8,0)</f>
        <v>Rerun</v>
      </c>
      <c r="J186" s="17">
        <f>VLOOKUP(B186,Overall!B:AA,9,0)</f>
        <v>45859</v>
      </c>
      <c r="K186" s="17">
        <f>VLOOKUP(B186,Overall!B:AA,10,0)</f>
        <v>45940</v>
      </c>
      <c r="L186" s="17">
        <f>VLOOKUP(B186,Overall!B:AA,11,0)</f>
        <v>45962</v>
      </c>
      <c r="M186" s="17">
        <f>VLOOKUP(B186,Overall!B:AA,12,0)</f>
        <v>45866</v>
      </c>
      <c r="N186" s="17">
        <f>VLOOKUP(B186,Overall!B:AA,13,0)</f>
        <v>45884</v>
      </c>
      <c r="O186" s="15" t="str">
        <f>VLOOKUP(B186,Overall!B:AA,14,0)</f>
        <v>PG</v>
      </c>
      <c r="P186" s="15" t="str">
        <f>VLOOKUP(B186,Overall!B:AA,15,0)</f>
        <v>Core</v>
      </c>
      <c r="Q186" s="15" t="str">
        <f>VLOOKUP(B186,Overall!B:AA,16,0)</f>
        <v>Yes</v>
      </c>
      <c r="R186" s="14" t="str">
        <f>VLOOKUP(B186,Overall!B:AA,17,0)</f>
        <v>Human Resource Management</v>
      </c>
      <c r="S186" s="20" t="str">
        <f>VLOOKUP(B186,Overall!B:AA,18,0)</f>
        <v>https://onlinecourses.nptel.ac.in/noc25_mg159/preview</v>
      </c>
      <c r="T186" s="14" t="str">
        <f>VLOOKUP(B186,Overall!B:AA,19,0)</f>
        <v>noc25_mg159</v>
      </c>
      <c r="U186" s="18" t="str">
        <f>VLOOKUP(B186,Overall!B:AA,20,0)</f>
        <v>https://onlinecourses.nptel.ac.in/noc24_mg104/preview</v>
      </c>
      <c r="V186" s="18" t="str">
        <f>VLOOKUP(B186,Overall!B:AA,21,0)</f>
        <v>https://onlinecourses.nptel.ac.in/noc24_mg104/preview</v>
      </c>
      <c r="W186" s="14" t="str">
        <f>VLOOKUP(B186,Overall!B:AA,22,0)</f>
        <v>noc24_mg104</v>
      </c>
      <c r="X186" s="20" t="str">
        <f>VLOOKUP(B186,Overall!B:AA,23,0)</f>
        <v>https://nptel.ac.in/courses/110103506</v>
      </c>
      <c r="Y186" s="19" t="str">
        <f>VLOOKUP(B186,Overall!B:AA,24,0)</f>
        <v>https://nptel.ac.in/courses/110103506</v>
      </c>
      <c r="Z186" s="14">
        <f>VLOOKUP(B186,Overall!B:AA,25,0)</f>
        <v>110103506</v>
      </c>
      <c r="AA186" s="14"/>
    </row>
    <row r="187" spans="1:27" x14ac:dyDescent="0.25">
      <c r="A187" s="45">
        <v>186</v>
      </c>
      <c r="B187" s="14" t="s">
        <v>4812</v>
      </c>
      <c r="C187" s="14" t="str">
        <f>VLOOKUP(B187,Overall!B:AA,2,0)</f>
        <v>Sociology</v>
      </c>
      <c r="D187" s="14" t="str">
        <f>VLOOKUP(B187,Overall!B:AA,3,0)</f>
        <v>Introductory Rural Sociology: Continuity and Change</v>
      </c>
      <c r="E187" s="14" t="str">
        <f>VLOOKUP(B187,Overall!B:AA,4,0)</f>
        <v>Prof. Ashish Saxena</v>
      </c>
      <c r="F187" s="15" t="str">
        <f>VLOOKUP(B187,Overall!B:AA,5,0)</f>
        <v>University of Allahabad</v>
      </c>
      <c r="G187" s="15" t="str">
        <f>VLOOKUP(B187,Overall!B:AA,6,0)</f>
        <v>IIT Kanpur</v>
      </c>
      <c r="H187" s="16" t="str">
        <f>VLOOKUP(B187,Overall!B:AA,7,0)</f>
        <v>8 Weeks</v>
      </c>
      <c r="I187" s="15" t="str">
        <f>VLOOKUP(B187,Overall!B:AA,8,0)</f>
        <v>Rerun</v>
      </c>
      <c r="J187" s="17">
        <f>VLOOKUP(B187,Overall!B:AA,9,0)</f>
        <v>45887</v>
      </c>
      <c r="K187" s="17">
        <f>VLOOKUP(B187,Overall!B:AA,10,0)</f>
        <v>45940</v>
      </c>
      <c r="L187" s="17">
        <f>VLOOKUP(B187,Overall!B:AA,11,0)</f>
        <v>45962</v>
      </c>
      <c r="M187" s="17">
        <f>VLOOKUP(B187,Overall!B:AA,12,0)</f>
        <v>45887</v>
      </c>
      <c r="N187" s="17">
        <f>VLOOKUP(B187,Overall!B:AA,13,0)</f>
        <v>45898</v>
      </c>
      <c r="O187" s="15" t="str">
        <f>VLOOKUP(B187,Overall!B:AA,14,0)</f>
        <v>PG</v>
      </c>
      <c r="P187" s="15" t="str">
        <f>VLOOKUP(B187,Overall!B:AA,15,0)</f>
        <v>Core</v>
      </c>
      <c r="Q187" s="15" t="str">
        <f>VLOOKUP(B187,Overall!B:AA,16,0)</f>
        <v>Yes</v>
      </c>
      <c r="R187" s="14">
        <f>VLOOKUP(B187,Overall!B:AA,17,0)</f>
        <v>0</v>
      </c>
      <c r="S187" s="20" t="str">
        <f>VLOOKUP(B187,Overall!B:AA,18,0)</f>
        <v>https://onlinecourses.nptel.ac.in/noc25_hs221/preview</v>
      </c>
      <c r="T187" s="14" t="str">
        <f>VLOOKUP(B187,Overall!B:AA,19,0)</f>
        <v>noc25_hs221</v>
      </c>
      <c r="U187" s="18" t="str">
        <f>VLOOKUP(B187,Overall!B:AA,20,0)</f>
        <v>https://onlinecourses.nptel.ac.in/noc24_hs184/preview</v>
      </c>
      <c r="V187" s="18" t="str">
        <f>VLOOKUP(B187,Overall!B:AA,21,0)</f>
        <v>https://onlinecourses.nptel.ac.in/noc24_hs184/preview</v>
      </c>
      <c r="W187" s="14" t="str">
        <f>VLOOKUP(B187,Overall!B:AA,22,0)</f>
        <v>noc24_hs184</v>
      </c>
      <c r="X187" s="20" t="str">
        <f>VLOOKUP(B187,Overall!B:AA,23,0)</f>
        <v>https://nptel.ac.in/courses/109104203</v>
      </c>
      <c r="Y187" s="19" t="str">
        <f>VLOOKUP(B187,Overall!B:AA,24,0)</f>
        <v>https://nptel.ac.in/courses/109104203</v>
      </c>
      <c r="Z187" s="14">
        <f>VLOOKUP(B187,Overall!B:AA,25,0)</f>
        <v>109104203</v>
      </c>
      <c r="AA187" s="14"/>
    </row>
    <row r="188" spans="1:27" x14ac:dyDescent="0.25">
      <c r="A188" s="45">
        <v>187</v>
      </c>
      <c r="B188" s="14" t="s">
        <v>4819</v>
      </c>
      <c r="C188" s="14" t="str">
        <f>VLOOKUP(B188,Overall!B:AA,2,0)</f>
        <v>Space Science and Engineering</v>
      </c>
      <c r="D188" s="14" t="str">
        <f>VLOOKUP(B188,Overall!B:AA,3,0)</f>
        <v>Space Environment and its Effects on Orbital Spacecrafts</v>
      </c>
      <c r="E188" s="14" t="str">
        <f>VLOOKUP(B188,Overall!B:AA,4,0)</f>
        <v>Prof. Soumyabrata Chakrabarty</v>
      </c>
      <c r="F188" s="15" t="str">
        <f>VLOOKUP(B188,Overall!B:AA,5,0)</f>
        <v>IIT Kanpur</v>
      </c>
      <c r="G188" s="15" t="str">
        <f>VLOOKUP(B188,Overall!B:AA,6,0)</f>
        <v>IIT Kanpur</v>
      </c>
      <c r="H188" s="16" t="str">
        <f>VLOOKUP(B188,Overall!B:AA,7,0)</f>
        <v>12 Weeks</v>
      </c>
      <c r="I188" s="15" t="str">
        <f>VLOOKUP(B188,Overall!B:AA,8,0)</f>
        <v>New</v>
      </c>
      <c r="J188" s="17">
        <f>VLOOKUP(B188,Overall!B:AA,9,0)</f>
        <v>45859</v>
      </c>
      <c r="K188" s="17">
        <f>VLOOKUP(B188,Overall!B:AA,10,0)</f>
        <v>45940</v>
      </c>
      <c r="L188" s="17">
        <f>VLOOKUP(B188,Overall!B:AA,11,0)</f>
        <v>45962</v>
      </c>
      <c r="M188" s="17">
        <f>VLOOKUP(B188,Overall!B:AA,12,0)</f>
        <v>45866</v>
      </c>
      <c r="N188" s="17">
        <f>VLOOKUP(B188,Overall!B:AA,13,0)</f>
        <v>45884</v>
      </c>
      <c r="O188" s="15" t="str">
        <f>VLOOKUP(B188,Overall!B:AA,14,0)</f>
        <v>PG</v>
      </c>
      <c r="P188" s="15" t="str">
        <f>VLOOKUP(B188,Overall!B:AA,15,0)</f>
        <v>Elective</v>
      </c>
      <c r="Q188" s="15" t="str">
        <f>VLOOKUP(B188,Overall!B:AA,16,0)</f>
        <v>Yes</v>
      </c>
      <c r="R188" s="14" t="str">
        <f>VLOOKUP(B188,Overall!B:AA,17,0)</f>
        <v>Flight Mechanics</v>
      </c>
      <c r="S188" s="20" t="str">
        <f>VLOOKUP(B188,Overall!B:AA,18,0)</f>
        <v>https://onlinecourses.nptel.ac.in/noc25_ae35/preview</v>
      </c>
      <c r="T188" s="14" t="str">
        <f>VLOOKUP(B188,Overall!B:AA,19,0)</f>
        <v>noc25_ae35</v>
      </c>
      <c r="U188" s="14">
        <f>VLOOKUP(B188,Overall!B:AA,20,0)</f>
        <v>0</v>
      </c>
      <c r="V188" s="14">
        <f>VLOOKUP(B188,Overall!B:AA,21,0)</f>
        <v>0</v>
      </c>
      <c r="W188" s="14">
        <f>VLOOKUP(B188,Overall!B:AA,22,0)</f>
        <v>0</v>
      </c>
      <c r="X188" s="20" t="str">
        <f>VLOOKUP(B188,Overall!B:AA,23,0)</f>
        <v>https://nptel.ac.in/courses/101104796</v>
      </c>
      <c r="Y188" s="19" t="str">
        <f>VLOOKUP(B188,Overall!B:AA,24,0)</f>
        <v>https://nptel.ac.in/courses/101104796</v>
      </c>
      <c r="Z188" s="14" t="str">
        <f>VLOOKUP(B188,Overall!B:AA,25,0)</f>
        <v>101104796</v>
      </c>
      <c r="AA188" s="14"/>
    </row>
    <row r="189" spans="1:27" x14ac:dyDescent="0.25">
      <c r="A189" s="36"/>
      <c r="B189" s="36"/>
      <c r="C189" s="36"/>
      <c r="D189" s="36"/>
      <c r="E189" s="36"/>
      <c r="F189" s="36"/>
      <c r="G189" s="36"/>
      <c r="H189" s="36"/>
      <c r="I189" s="36"/>
      <c r="J189" s="36"/>
      <c r="K189" s="36"/>
      <c r="L189" s="36"/>
      <c r="M189" s="36"/>
      <c r="N189" s="36"/>
      <c r="O189" s="36"/>
      <c r="P189" s="36"/>
      <c r="Q189" s="36"/>
      <c r="R189" s="38"/>
      <c r="S189" s="36"/>
      <c r="T189" s="36"/>
      <c r="U189" s="36"/>
      <c r="V189" s="36"/>
      <c r="W189" s="36"/>
      <c r="X189" s="36"/>
      <c r="Y189" s="36"/>
      <c r="Z189" s="36"/>
      <c r="AA189" s="36"/>
    </row>
    <row r="190" spans="1:27" x14ac:dyDescent="0.25">
      <c r="A190" s="36"/>
      <c r="B190" s="36"/>
      <c r="C190" s="36"/>
      <c r="D190" s="36"/>
      <c r="E190" s="36"/>
      <c r="F190" s="36"/>
      <c r="G190" s="36"/>
      <c r="H190" s="36"/>
      <c r="I190" s="36"/>
      <c r="J190" s="36"/>
      <c r="K190" s="36"/>
      <c r="L190" s="36"/>
      <c r="M190" s="36"/>
      <c r="N190" s="36"/>
      <c r="O190" s="36"/>
      <c r="P190" s="36"/>
      <c r="Q190" s="36"/>
      <c r="R190" s="38"/>
      <c r="S190" s="36"/>
      <c r="T190" s="36"/>
      <c r="U190" s="36"/>
      <c r="V190" s="36"/>
      <c r="W190" s="36"/>
      <c r="X190" s="36"/>
      <c r="Y190" s="36"/>
      <c r="Z190" s="36"/>
      <c r="AA190" s="36"/>
    </row>
    <row r="191" spans="1:27" x14ac:dyDescent="0.25">
      <c r="A191" s="36"/>
      <c r="B191" s="36"/>
      <c r="C191" s="36"/>
      <c r="D191" s="36"/>
      <c r="E191" s="36"/>
      <c r="F191" s="36"/>
      <c r="G191" s="36"/>
      <c r="H191" s="36"/>
      <c r="I191" s="36"/>
      <c r="J191" s="36"/>
      <c r="K191" s="36"/>
      <c r="L191" s="36"/>
      <c r="M191" s="36"/>
      <c r="N191" s="36"/>
      <c r="O191" s="36"/>
      <c r="P191" s="36"/>
      <c r="Q191" s="36"/>
      <c r="R191" s="38"/>
      <c r="S191" s="36"/>
      <c r="T191" s="36"/>
      <c r="U191" s="36"/>
      <c r="V191" s="36"/>
      <c r="W191" s="36"/>
      <c r="X191" s="36"/>
      <c r="Y191" s="36"/>
      <c r="Z191" s="36"/>
      <c r="AA191" s="36"/>
    </row>
    <row r="192" spans="1:27" x14ac:dyDescent="0.25">
      <c r="A192" s="36"/>
      <c r="B192" s="36"/>
      <c r="C192" s="36"/>
      <c r="D192" s="36"/>
      <c r="E192" s="36"/>
      <c r="F192" s="36"/>
      <c r="G192" s="36"/>
      <c r="H192" s="36"/>
      <c r="I192" s="36"/>
      <c r="J192" s="36"/>
      <c r="K192" s="36"/>
      <c r="L192" s="36"/>
      <c r="M192" s="36"/>
      <c r="N192" s="36"/>
      <c r="O192" s="36"/>
      <c r="P192" s="36"/>
      <c r="Q192" s="36"/>
      <c r="R192" s="38"/>
      <c r="S192" s="36"/>
      <c r="T192" s="36"/>
      <c r="U192" s="36"/>
      <c r="V192" s="36"/>
      <c r="W192" s="36"/>
      <c r="X192" s="36"/>
      <c r="Y192" s="36"/>
      <c r="Z192" s="36"/>
      <c r="AA192" s="36"/>
    </row>
    <row r="193" spans="1:27" x14ac:dyDescent="0.25">
      <c r="A193" s="36"/>
      <c r="B193" s="36"/>
      <c r="C193" s="36"/>
      <c r="D193" s="36"/>
      <c r="E193" s="36"/>
      <c r="F193" s="36"/>
      <c r="G193" s="36"/>
      <c r="H193" s="36"/>
      <c r="I193" s="36"/>
      <c r="J193" s="36"/>
      <c r="K193" s="36"/>
      <c r="L193" s="36"/>
      <c r="M193" s="36"/>
      <c r="N193" s="36"/>
      <c r="O193" s="36"/>
      <c r="P193" s="36"/>
      <c r="Q193" s="36"/>
      <c r="R193" s="38"/>
      <c r="S193" s="36"/>
      <c r="T193" s="36"/>
      <c r="U193" s="36"/>
      <c r="V193" s="36"/>
      <c r="W193" s="36"/>
      <c r="X193" s="36"/>
      <c r="Y193" s="36"/>
      <c r="Z193" s="36"/>
      <c r="AA193" s="36"/>
    </row>
    <row r="194" spans="1:27" x14ac:dyDescent="0.25">
      <c r="A194" s="36"/>
      <c r="B194" s="36"/>
      <c r="C194" s="36"/>
      <c r="D194" s="36"/>
      <c r="E194" s="36"/>
      <c r="F194" s="36"/>
      <c r="G194" s="36"/>
      <c r="H194" s="36"/>
      <c r="I194" s="36"/>
      <c r="J194" s="36"/>
      <c r="K194" s="36"/>
      <c r="L194" s="36"/>
      <c r="M194" s="36"/>
      <c r="N194" s="36"/>
      <c r="O194" s="36"/>
      <c r="P194" s="36"/>
      <c r="Q194" s="36"/>
      <c r="R194" s="38"/>
      <c r="S194" s="36"/>
      <c r="T194" s="36"/>
      <c r="U194" s="36"/>
      <c r="V194" s="36"/>
      <c r="W194" s="36"/>
      <c r="X194" s="36"/>
      <c r="Y194" s="36"/>
      <c r="Z194" s="36"/>
      <c r="AA194" s="36"/>
    </row>
    <row r="195" spans="1:27" x14ac:dyDescent="0.25">
      <c r="A195" s="36"/>
      <c r="B195" s="36"/>
      <c r="C195" s="36"/>
      <c r="D195" s="36"/>
      <c r="E195" s="36"/>
      <c r="F195" s="36"/>
      <c r="G195" s="36"/>
      <c r="H195" s="36"/>
      <c r="I195" s="36"/>
      <c r="J195" s="36"/>
      <c r="K195" s="36"/>
      <c r="L195" s="36"/>
      <c r="M195" s="36"/>
      <c r="N195" s="36"/>
      <c r="O195" s="36"/>
      <c r="P195" s="36"/>
      <c r="Q195" s="36"/>
      <c r="R195" s="38"/>
      <c r="S195" s="36"/>
      <c r="T195" s="36"/>
      <c r="U195" s="36"/>
      <c r="V195" s="36"/>
      <c r="W195" s="36"/>
      <c r="X195" s="36"/>
      <c r="Y195" s="36"/>
      <c r="Z195" s="36"/>
      <c r="AA195" s="36"/>
    </row>
    <row r="196" spans="1:27" x14ac:dyDescent="0.25">
      <c r="A196" s="36"/>
      <c r="B196" s="36"/>
      <c r="C196" s="36"/>
      <c r="D196" s="36"/>
      <c r="E196" s="36"/>
      <c r="F196" s="36"/>
      <c r="G196" s="36"/>
      <c r="H196" s="36"/>
      <c r="I196" s="36"/>
      <c r="J196" s="36"/>
      <c r="K196" s="36"/>
      <c r="L196" s="36"/>
      <c r="M196" s="36"/>
      <c r="N196" s="36"/>
      <c r="O196" s="36"/>
      <c r="P196" s="36"/>
      <c r="Q196" s="36"/>
      <c r="R196" s="38"/>
      <c r="S196" s="36"/>
      <c r="T196" s="36"/>
      <c r="U196" s="36"/>
      <c r="V196" s="36"/>
      <c r="W196" s="36"/>
      <c r="X196" s="36"/>
      <c r="Y196" s="36"/>
      <c r="Z196" s="36"/>
      <c r="AA196" s="36"/>
    </row>
    <row r="197" spans="1:27" x14ac:dyDescent="0.25">
      <c r="A197" s="36"/>
      <c r="B197" s="36"/>
      <c r="C197" s="36"/>
      <c r="D197" s="36"/>
      <c r="E197" s="36"/>
      <c r="F197" s="36"/>
      <c r="G197" s="36"/>
      <c r="H197" s="36"/>
      <c r="I197" s="36"/>
      <c r="J197" s="36"/>
      <c r="K197" s="36"/>
      <c r="L197" s="36"/>
      <c r="M197" s="36"/>
      <c r="N197" s="36"/>
      <c r="O197" s="36"/>
      <c r="P197" s="36"/>
      <c r="Q197" s="36"/>
      <c r="R197" s="38"/>
      <c r="S197" s="36"/>
      <c r="T197" s="36"/>
      <c r="U197" s="36"/>
      <c r="V197" s="36"/>
      <c r="W197" s="36"/>
      <c r="X197" s="36"/>
      <c r="Y197" s="36"/>
      <c r="Z197" s="36"/>
      <c r="AA197" s="36"/>
    </row>
    <row r="198" spans="1:27" x14ac:dyDescent="0.25">
      <c r="A198" s="36"/>
      <c r="B198" s="36"/>
      <c r="C198" s="36"/>
      <c r="D198" s="36"/>
      <c r="E198" s="36"/>
      <c r="F198" s="36"/>
      <c r="G198" s="36"/>
      <c r="H198" s="36"/>
      <c r="I198" s="36"/>
      <c r="J198" s="36"/>
      <c r="K198" s="36"/>
      <c r="L198" s="36"/>
      <c r="M198" s="36"/>
      <c r="N198" s="36"/>
      <c r="O198" s="36"/>
      <c r="P198" s="36"/>
      <c r="Q198" s="36"/>
      <c r="R198" s="38"/>
      <c r="S198" s="36"/>
      <c r="T198" s="36"/>
      <c r="U198" s="36"/>
      <c r="V198" s="36"/>
      <c r="W198" s="36"/>
      <c r="X198" s="36"/>
      <c r="Y198" s="36"/>
      <c r="Z198" s="36"/>
      <c r="AA198" s="36"/>
    </row>
    <row r="199" spans="1:27" x14ac:dyDescent="0.25">
      <c r="A199" s="36"/>
      <c r="B199" s="36"/>
      <c r="C199" s="36"/>
      <c r="D199" s="36"/>
      <c r="E199" s="36"/>
      <c r="F199" s="36"/>
      <c r="G199" s="36"/>
      <c r="H199" s="36"/>
      <c r="I199" s="36"/>
      <c r="J199" s="36"/>
      <c r="K199" s="36"/>
      <c r="L199" s="36"/>
      <c r="M199" s="36"/>
      <c r="N199" s="36"/>
      <c r="O199" s="36"/>
      <c r="P199" s="36"/>
      <c r="Q199" s="36"/>
      <c r="R199" s="38"/>
      <c r="S199" s="36"/>
      <c r="T199" s="36"/>
      <c r="U199" s="36"/>
      <c r="V199" s="36"/>
      <c r="W199" s="36"/>
      <c r="X199" s="36"/>
      <c r="Y199" s="36"/>
      <c r="Z199" s="36"/>
      <c r="AA199" s="36"/>
    </row>
    <row r="200" spans="1:27" x14ac:dyDescent="0.25">
      <c r="A200" s="36"/>
      <c r="B200" s="36"/>
      <c r="C200" s="36"/>
      <c r="D200" s="36"/>
      <c r="E200" s="36"/>
      <c r="F200" s="36"/>
      <c r="G200" s="36"/>
      <c r="H200" s="36"/>
      <c r="I200" s="36"/>
      <c r="J200" s="36"/>
      <c r="K200" s="36"/>
      <c r="L200" s="36"/>
      <c r="M200" s="36"/>
      <c r="N200" s="36"/>
      <c r="O200" s="36"/>
      <c r="P200" s="36"/>
      <c r="Q200" s="36"/>
      <c r="R200" s="38"/>
      <c r="S200" s="36"/>
      <c r="T200" s="36"/>
      <c r="U200" s="36"/>
      <c r="V200" s="36"/>
      <c r="W200" s="36"/>
      <c r="X200" s="36"/>
      <c r="Y200" s="36"/>
      <c r="Z200" s="36"/>
      <c r="AA200" s="36"/>
    </row>
    <row r="201" spans="1:27" x14ac:dyDescent="0.25">
      <c r="A201" s="36"/>
      <c r="B201" s="36"/>
      <c r="C201" s="36"/>
      <c r="D201" s="36"/>
      <c r="E201" s="36"/>
      <c r="F201" s="36"/>
      <c r="G201" s="36"/>
      <c r="H201" s="36"/>
      <c r="I201" s="36"/>
      <c r="J201" s="36"/>
      <c r="K201" s="36"/>
      <c r="L201" s="36"/>
      <c r="M201" s="36"/>
      <c r="N201" s="36"/>
      <c r="O201" s="36"/>
      <c r="P201" s="36"/>
      <c r="Q201" s="36"/>
      <c r="R201" s="38"/>
      <c r="S201" s="36"/>
      <c r="T201" s="36"/>
      <c r="U201" s="36"/>
      <c r="V201" s="36"/>
      <c r="W201" s="36"/>
      <c r="X201" s="36"/>
      <c r="Y201" s="36"/>
      <c r="Z201" s="36"/>
      <c r="AA201" s="36"/>
    </row>
    <row r="202" spans="1:27" x14ac:dyDescent="0.25">
      <c r="A202" s="36"/>
      <c r="B202" s="36"/>
      <c r="C202" s="36"/>
      <c r="D202" s="36"/>
      <c r="E202" s="36"/>
      <c r="F202" s="36"/>
      <c r="G202" s="36"/>
      <c r="H202" s="36"/>
      <c r="I202" s="36"/>
      <c r="J202" s="36"/>
      <c r="K202" s="36"/>
      <c r="L202" s="36"/>
      <c r="M202" s="36"/>
      <c r="N202" s="36"/>
      <c r="O202" s="36"/>
      <c r="P202" s="36"/>
      <c r="Q202" s="36"/>
      <c r="R202" s="38"/>
      <c r="S202" s="36"/>
      <c r="T202" s="36"/>
      <c r="U202" s="36"/>
      <c r="V202" s="36"/>
      <c r="W202" s="36"/>
      <c r="X202" s="36"/>
      <c r="Y202" s="36"/>
      <c r="Z202" s="36"/>
      <c r="AA202" s="36"/>
    </row>
    <row r="203" spans="1:27" x14ac:dyDescent="0.25">
      <c r="A203" s="36"/>
      <c r="B203" s="36"/>
      <c r="C203" s="36"/>
      <c r="D203" s="36"/>
      <c r="E203" s="36"/>
      <c r="F203" s="36"/>
      <c r="G203" s="36"/>
      <c r="H203" s="36"/>
      <c r="I203" s="36"/>
      <c r="J203" s="36"/>
      <c r="K203" s="36"/>
      <c r="L203" s="36"/>
      <c r="M203" s="36"/>
      <c r="N203" s="36"/>
      <c r="O203" s="36"/>
      <c r="P203" s="36"/>
      <c r="Q203" s="36"/>
      <c r="R203" s="38"/>
      <c r="S203" s="36"/>
      <c r="T203" s="36"/>
      <c r="U203" s="36"/>
      <c r="V203" s="36"/>
      <c r="W203" s="36"/>
      <c r="X203" s="36"/>
      <c r="Y203" s="36"/>
      <c r="Z203" s="36"/>
      <c r="AA203" s="36"/>
    </row>
    <row r="204" spans="1:27" x14ac:dyDescent="0.25">
      <c r="A204" s="36"/>
      <c r="B204" s="36"/>
      <c r="C204" s="36"/>
      <c r="D204" s="36"/>
      <c r="E204" s="36"/>
      <c r="F204" s="36"/>
      <c r="G204" s="36"/>
      <c r="H204" s="36"/>
      <c r="I204" s="36"/>
      <c r="J204" s="36"/>
      <c r="K204" s="36"/>
      <c r="L204" s="36"/>
      <c r="M204" s="36"/>
      <c r="N204" s="36"/>
      <c r="O204" s="36"/>
      <c r="P204" s="36"/>
      <c r="Q204" s="36"/>
      <c r="R204" s="38"/>
      <c r="S204" s="36"/>
      <c r="T204" s="36"/>
      <c r="U204" s="36"/>
      <c r="V204" s="36"/>
      <c r="W204" s="36"/>
      <c r="X204" s="36"/>
      <c r="Y204" s="36"/>
      <c r="Z204" s="36"/>
      <c r="AA204" s="36"/>
    </row>
    <row r="205" spans="1:27" x14ac:dyDescent="0.25">
      <c r="A205" s="36"/>
      <c r="B205" s="36"/>
      <c r="C205" s="36"/>
      <c r="D205" s="36"/>
      <c r="E205" s="36"/>
      <c r="F205" s="36"/>
      <c r="G205" s="36"/>
      <c r="H205" s="36"/>
      <c r="I205" s="36"/>
      <c r="J205" s="36"/>
      <c r="K205" s="36"/>
      <c r="L205" s="36"/>
      <c r="M205" s="36"/>
      <c r="N205" s="36"/>
      <c r="O205" s="36"/>
      <c r="P205" s="36"/>
      <c r="Q205" s="36"/>
      <c r="R205" s="38"/>
      <c r="S205" s="36"/>
      <c r="T205" s="36"/>
      <c r="U205" s="36"/>
      <c r="V205" s="36"/>
      <c r="W205" s="36"/>
      <c r="X205" s="36"/>
      <c r="Y205" s="36"/>
      <c r="Z205" s="36"/>
      <c r="AA205" s="36"/>
    </row>
    <row r="206" spans="1:27" x14ac:dyDescent="0.25">
      <c r="A206" s="36"/>
      <c r="B206" s="36"/>
      <c r="C206" s="36"/>
      <c r="D206" s="36"/>
      <c r="E206" s="36"/>
      <c r="F206" s="36"/>
      <c r="G206" s="36"/>
      <c r="H206" s="36"/>
      <c r="I206" s="36"/>
      <c r="J206" s="36"/>
      <c r="K206" s="36"/>
      <c r="L206" s="36"/>
      <c r="M206" s="36"/>
      <c r="N206" s="36"/>
      <c r="O206" s="36"/>
      <c r="P206" s="36"/>
      <c r="Q206" s="36"/>
      <c r="R206" s="38"/>
      <c r="S206" s="36"/>
      <c r="T206" s="36"/>
      <c r="U206" s="36"/>
      <c r="V206" s="36"/>
      <c r="W206" s="36"/>
      <c r="X206" s="36"/>
      <c r="Y206" s="36"/>
      <c r="Z206" s="36"/>
      <c r="AA206" s="36"/>
    </row>
    <row r="207" spans="1:27" x14ac:dyDescent="0.25">
      <c r="A207" s="36"/>
      <c r="B207" s="36"/>
      <c r="C207" s="36"/>
      <c r="D207" s="36"/>
      <c r="E207" s="36"/>
      <c r="F207" s="36"/>
      <c r="G207" s="36"/>
      <c r="H207" s="36"/>
      <c r="I207" s="36"/>
      <c r="J207" s="36"/>
      <c r="K207" s="36"/>
      <c r="L207" s="36"/>
      <c r="M207" s="36"/>
      <c r="N207" s="36"/>
      <c r="O207" s="36"/>
      <c r="P207" s="36"/>
      <c r="Q207" s="36"/>
      <c r="R207" s="38"/>
      <c r="S207" s="36"/>
      <c r="T207" s="36"/>
      <c r="U207" s="36"/>
      <c r="V207" s="36"/>
      <c r="W207" s="36"/>
      <c r="X207" s="36"/>
      <c r="Y207" s="36"/>
      <c r="Z207" s="36"/>
      <c r="AA207" s="36"/>
    </row>
    <row r="208" spans="1:27" x14ac:dyDescent="0.25">
      <c r="A208" s="36"/>
      <c r="B208" s="36"/>
      <c r="C208" s="36"/>
      <c r="D208" s="36"/>
      <c r="E208" s="36"/>
      <c r="F208" s="36"/>
      <c r="G208" s="36"/>
      <c r="H208" s="36"/>
      <c r="I208" s="36"/>
      <c r="J208" s="36"/>
      <c r="K208" s="36"/>
      <c r="L208" s="36"/>
      <c r="M208" s="36"/>
      <c r="N208" s="36"/>
      <c r="O208" s="36"/>
      <c r="P208" s="36"/>
      <c r="Q208" s="36"/>
      <c r="R208" s="38"/>
      <c r="S208" s="36"/>
      <c r="T208" s="36"/>
      <c r="U208" s="36"/>
      <c r="V208" s="36"/>
      <c r="W208" s="36"/>
      <c r="X208" s="36"/>
      <c r="Y208" s="36"/>
      <c r="Z208" s="36"/>
      <c r="AA208" s="36"/>
    </row>
    <row r="209" spans="1:27" x14ac:dyDescent="0.25">
      <c r="A209" s="36"/>
      <c r="B209" s="36"/>
      <c r="C209" s="36"/>
      <c r="D209" s="36"/>
      <c r="E209" s="36"/>
      <c r="F209" s="36"/>
      <c r="G209" s="36"/>
      <c r="H209" s="36"/>
      <c r="I209" s="36"/>
      <c r="J209" s="36"/>
      <c r="K209" s="36"/>
      <c r="L209" s="36"/>
      <c r="M209" s="36"/>
      <c r="N209" s="36"/>
      <c r="O209" s="36"/>
      <c r="P209" s="36"/>
      <c r="Q209" s="36"/>
      <c r="R209" s="38"/>
      <c r="S209" s="36"/>
      <c r="T209" s="36"/>
      <c r="U209" s="36"/>
      <c r="V209" s="36"/>
      <c r="W209" s="36"/>
      <c r="X209" s="36"/>
      <c r="Y209" s="36"/>
      <c r="Z209" s="36"/>
      <c r="AA209" s="36"/>
    </row>
    <row r="210" spans="1:27" x14ac:dyDescent="0.25">
      <c r="A210" s="36"/>
      <c r="B210" s="36"/>
      <c r="C210" s="36"/>
      <c r="D210" s="36"/>
      <c r="E210" s="36"/>
      <c r="F210" s="36"/>
      <c r="G210" s="36"/>
      <c r="H210" s="36"/>
      <c r="I210" s="36"/>
      <c r="J210" s="36"/>
      <c r="K210" s="36"/>
      <c r="L210" s="36"/>
      <c r="M210" s="36"/>
      <c r="N210" s="36"/>
      <c r="O210" s="36"/>
      <c r="P210" s="36"/>
      <c r="Q210" s="36"/>
      <c r="R210" s="38"/>
      <c r="S210" s="36"/>
      <c r="T210" s="36"/>
      <c r="U210" s="36"/>
      <c r="V210" s="36"/>
      <c r="W210" s="36"/>
      <c r="X210" s="36"/>
      <c r="Y210" s="36"/>
      <c r="Z210" s="36"/>
      <c r="AA210" s="36"/>
    </row>
    <row r="211" spans="1:27" x14ac:dyDescent="0.25">
      <c r="A211" s="36"/>
      <c r="B211" s="36"/>
      <c r="C211" s="36"/>
      <c r="D211" s="36"/>
      <c r="E211" s="36"/>
      <c r="F211" s="36"/>
      <c r="G211" s="36"/>
      <c r="H211" s="36"/>
      <c r="I211" s="36"/>
      <c r="J211" s="36"/>
      <c r="K211" s="36"/>
      <c r="L211" s="36"/>
      <c r="M211" s="36"/>
      <c r="N211" s="36"/>
      <c r="O211" s="36"/>
      <c r="P211" s="36"/>
      <c r="Q211" s="36"/>
      <c r="R211" s="38"/>
      <c r="S211" s="36"/>
      <c r="T211" s="36"/>
      <c r="U211" s="36"/>
      <c r="V211" s="36"/>
      <c r="W211" s="36"/>
      <c r="X211" s="36"/>
      <c r="Y211" s="36"/>
      <c r="Z211" s="36"/>
      <c r="AA211" s="36"/>
    </row>
    <row r="212" spans="1:27" x14ac:dyDescent="0.25">
      <c r="A212" s="36"/>
      <c r="B212" s="36"/>
      <c r="C212" s="36"/>
      <c r="D212" s="36"/>
      <c r="E212" s="36"/>
      <c r="F212" s="36"/>
      <c r="G212" s="36"/>
      <c r="H212" s="36"/>
      <c r="I212" s="36"/>
      <c r="J212" s="36"/>
      <c r="K212" s="36"/>
      <c r="L212" s="36"/>
      <c r="M212" s="36"/>
      <c r="N212" s="36"/>
      <c r="O212" s="36"/>
      <c r="P212" s="36"/>
      <c r="Q212" s="36"/>
      <c r="R212" s="38"/>
      <c r="S212" s="36"/>
      <c r="T212" s="36"/>
      <c r="U212" s="36"/>
      <c r="V212" s="36"/>
      <c r="W212" s="36"/>
      <c r="X212" s="36"/>
      <c r="Y212" s="36"/>
      <c r="Z212" s="36"/>
      <c r="AA212" s="36"/>
    </row>
    <row r="213" spans="1:27" x14ac:dyDescent="0.25">
      <c r="A213" s="36"/>
      <c r="B213" s="36"/>
      <c r="C213" s="36"/>
      <c r="D213" s="36"/>
      <c r="E213" s="36"/>
      <c r="F213" s="36"/>
      <c r="G213" s="36"/>
      <c r="H213" s="36"/>
      <c r="I213" s="36"/>
      <c r="J213" s="36"/>
      <c r="K213" s="36"/>
      <c r="L213" s="36"/>
      <c r="M213" s="36"/>
      <c r="N213" s="36"/>
      <c r="O213" s="36"/>
      <c r="P213" s="36"/>
      <c r="Q213" s="36"/>
      <c r="R213" s="38"/>
      <c r="S213" s="36"/>
      <c r="T213" s="36"/>
      <c r="U213" s="36"/>
      <c r="V213" s="36"/>
      <c r="W213" s="36"/>
      <c r="X213" s="36"/>
      <c r="Y213" s="36"/>
      <c r="Z213" s="36"/>
      <c r="AA213" s="36"/>
    </row>
    <row r="214" spans="1:27" x14ac:dyDescent="0.25">
      <c r="A214" s="36"/>
      <c r="B214" s="36"/>
      <c r="C214" s="36"/>
      <c r="D214" s="36"/>
      <c r="E214" s="36"/>
      <c r="F214" s="36"/>
      <c r="G214" s="36"/>
      <c r="H214" s="36"/>
      <c r="I214" s="36"/>
      <c r="J214" s="36"/>
      <c r="K214" s="36"/>
      <c r="L214" s="36"/>
      <c r="M214" s="36"/>
      <c r="N214" s="36"/>
      <c r="O214" s="36"/>
      <c r="P214" s="36"/>
      <c r="Q214" s="36"/>
      <c r="R214" s="38"/>
      <c r="S214" s="36"/>
      <c r="T214" s="36"/>
      <c r="U214" s="36"/>
      <c r="V214" s="36"/>
      <c r="W214" s="36"/>
      <c r="X214" s="36"/>
      <c r="Y214" s="36"/>
      <c r="Z214" s="36"/>
      <c r="AA214" s="36"/>
    </row>
    <row r="215" spans="1:27" x14ac:dyDescent="0.25">
      <c r="A215" s="36"/>
      <c r="B215" s="36"/>
      <c r="C215" s="36"/>
      <c r="D215" s="36"/>
      <c r="E215" s="36"/>
      <c r="F215" s="36"/>
      <c r="G215" s="36"/>
      <c r="H215" s="36"/>
      <c r="I215" s="36"/>
      <c r="J215" s="36"/>
      <c r="K215" s="36"/>
      <c r="L215" s="36"/>
      <c r="M215" s="36"/>
      <c r="N215" s="36"/>
      <c r="O215" s="36"/>
      <c r="P215" s="36"/>
      <c r="Q215" s="36"/>
      <c r="R215" s="38"/>
      <c r="S215" s="36"/>
      <c r="T215" s="36"/>
      <c r="U215" s="36"/>
      <c r="V215" s="36"/>
      <c r="W215" s="36"/>
      <c r="X215" s="36"/>
      <c r="Y215" s="36"/>
      <c r="Z215" s="36"/>
      <c r="AA215" s="36"/>
    </row>
    <row r="216" spans="1:27" x14ac:dyDescent="0.25">
      <c r="A216" s="36"/>
      <c r="B216" s="36"/>
      <c r="C216" s="36"/>
      <c r="D216" s="36"/>
      <c r="E216" s="36"/>
      <c r="F216" s="36"/>
      <c r="G216" s="36"/>
      <c r="H216" s="36"/>
      <c r="I216" s="36"/>
      <c r="J216" s="36"/>
      <c r="K216" s="36"/>
      <c r="L216" s="36"/>
      <c r="M216" s="36"/>
      <c r="N216" s="36"/>
      <c r="O216" s="36"/>
      <c r="P216" s="36"/>
      <c r="Q216" s="36"/>
      <c r="R216" s="38"/>
      <c r="S216" s="36"/>
      <c r="T216" s="36"/>
      <c r="U216" s="36"/>
      <c r="V216" s="36"/>
      <c r="W216" s="36"/>
      <c r="X216" s="36"/>
      <c r="Y216" s="36"/>
      <c r="Z216" s="36"/>
      <c r="AA216" s="36"/>
    </row>
    <row r="217" spans="1:27" x14ac:dyDescent="0.25">
      <c r="A217" s="36"/>
      <c r="B217" s="36"/>
      <c r="C217" s="36"/>
      <c r="D217" s="36"/>
      <c r="E217" s="36"/>
      <c r="F217" s="36"/>
      <c r="G217" s="36"/>
      <c r="H217" s="36"/>
      <c r="I217" s="36"/>
      <c r="J217" s="36"/>
      <c r="K217" s="36"/>
      <c r="L217" s="36"/>
      <c r="M217" s="36"/>
      <c r="N217" s="36"/>
      <c r="O217" s="36"/>
      <c r="P217" s="36"/>
      <c r="Q217" s="36"/>
      <c r="R217" s="38"/>
      <c r="S217" s="36"/>
      <c r="T217" s="36"/>
      <c r="U217" s="36"/>
      <c r="V217" s="36"/>
      <c r="W217" s="36"/>
      <c r="X217" s="36"/>
      <c r="Y217" s="36"/>
      <c r="Z217" s="36"/>
      <c r="AA217" s="36"/>
    </row>
    <row r="218" spans="1:27" x14ac:dyDescent="0.25">
      <c r="A218" s="36"/>
      <c r="B218" s="36"/>
      <c r="C218" s="36"/>
      <c r="D218" s="36"/>
      <c r="E218" s="36"/>
      <c r="F218" s="36"/>
      <c r="G218" s="36"/>
      <c r="H218" s="36"/>
      <c r="I218" s="36"/>
      <c r="J218" s="36"/>
      <c r="K218" s="36"/>
      <c r="L218" s="36"/>
      <c r="M218" s="36"/>
      <c r="N218" s="36"/>
      <c r="O218" s="36"/>
      <c r="P218" s="36"/>
      <c r="Q218" s="36"/>
      <c r="R218" s="38"/>
      <c r="S218" s="36"/>
      <c r="T218" s="36"/>
      <c r="U218" s="36"/>
      <c r="V218" s="36"/>
      <c r="W218" s="36"/>
      <c r="X218" s="36"/>
      <c r="Y218" s="36"/>
      <c r="Z218" s="36"/>
      <c r="AA218" s="36"/>
    </row>
    <row r="219" spans="1:27" x14ac:dyDescent="0.25">
      <c r="A219" s="36"/>
      <c r="B219" s="36"/>
      <c r="C219" s="36"/>
      <c r="D219" s="36"/>
      <c r="E219" s="36"/>
      <c r="F219" s="36"/>
      <c r="G219" s="36"/>
      <c r="H219" s="36"/>
      <c r="I219" s="36"/>
      <c r="J219" s="36"/>
      <c r="K219" s="36"/>
      <c r="L219" s="36"/>
      <c r="M219" s="36"/>
      <c r="N219" s="36"/>
      <c r="O219" s="36"/>
      <c r="P219" s="36"/>
      <c r="Q219" s="36"/>
      <c r="R219" s="38"/>
      <c r="S219" s="36"/>
      <c r="T219" s="36"/>
      <c r="U219" s="36"/>
      <c r="V219" s="36"/>
      <c r="W219" s="36"/>
      <c r="X219" s="36"/>
      <c r="Y219" s="36"/>
      <c r="Z219" s="36"/>
      <c r="AA219" s="36"/>
    </row>
    <row r="220" spans="1:27" x14ac:dyDescent="0.25">
      <c r="A220" s="36"/>
      <c r="B220" s="36"/>
      <c r="C220" s="36"/>
      <c r="D220" s="36"/>
      <c r="E220" s="36"/>
      <c r="F220" s="36"/>
      <c r="G220" s="36"/>
      <c r="H220" s="36"/>
      <c r="I220" s="36"/>
      <c r="J220" s="36"/>
      <c r="K220" s="36"/>
      <c r="L220" s="36"/>
      <c r="M220" s="36"/>
      <c r="N220" s="36"/>
      <c r="O220" s="36"/>
      <c r="P220" s="36"/>
      <c r="Q220" s="36"/>
      <c r="R220" s="38"/>
      <c r="S220" s="36"/>
      <c r="T220" s="36"/>
      <c r="U220" s="36"/>
      <c r="V220" s="36"/>
      <c r="W220" s="36"/>
      <c r="X220" s="36"/>
      <c r="Y220" s="36"/>
      <c r="Z220" s="36"/>
      <c r="AA220" s="36"/>
    </row>
    <row r="221" spans="1:27" x14ac:dyDescent="0.25">
      <c r="A221" s="36"/>
      <c r="B221" s="36"/>
      <c r="C221" s="36"/>
      <c r="D221" s="36"/>
      <c r="E221" s="36"/>
      <c r="F221" s="36"/>
      <c r="G221" s="36"/>
      <c r="H221" s="36"/>
      <c r="I221" s="36"/>
      <c r="J221" s="36"/>
      <c r="K221" s="36"/>
      <c r="L221" s="36"/>
      <c r="M221" s="36"/>
      <c r="N221" s="36"/>
      <c r="O221" s="36"/>
      <c r="P221" s="36"/>
      <c r="Q221" s="36"/>
      <c r="R221" s="38"/>
      <c r="S221" s="36"/>
      <c r="T221" s="36"/>
      <c r="U221" s="36"/>
      <c r="V221" s="36"/>
      <c r="W221" s="36"/>
      <c r="X221" s="36"/>
      <c r="Y221" s="36"/>
      <c r="Z221" s="36"/>
      <c r="AA221" s="36"/>
    </row>
    <row r="222" spans="1:27" x14ac:dyDescent="0.25">
      <c r="A222" s="36"/>
      <c r="B222" s="36"/>
      <c r="C222" s="36"/>
      <c r="D222" s="36"/>
      <c r="E222" s="36"/>
      <c r="F222" s="36"/>
      <c r="G222" s="36"/>
      <c r="H222" s="36"/>
      <c r="I222" s="36"/>
      <c r="J222" s="36"/>
      <c r="K222" s="36"/>
      <c r="L222" s="36"/>
      <c r="M222" s="36"/>
      <c r="N222" s="36"/>
      <c r="O222" s="36"/>
      <c r="P222" s="36"/>
      <c r="Q222" s="36"/>
      <c r="R222" s="38"/>
      <c r="S222" s="36"/>
      <c r="T222" s="36"/>
      <c r="U222" s="36"/>
      <c r="V222" s="36"/>
      <c r="W222" s="36"/>
      <c r="X222" s="36"/>
      <c r="Y222" s="36"/>
      <c r="Z222" s="36"/>
      <c r="AA222" s="36"/>
    </row>
    <row r="223" spans="1:27" x14ac:dyDescent="0.25">
      <c r="A223" s="36"/>
      <c r="B223" s="36"/>
      <c r="C223" s="36"/>
      <c r="D223" s="36"/>
      <c r="E223" s="36"/>
      <c r="F223" s="36"/>
      <c r="G223" s="36"/>
      <c r="H223" s="36"/>
      <c r="I223" s="36"/>
      <c r="J223" s="36"/>
      <c r="K223" s="36"/>
      <c r="L223" s="36"/>
      <c r="M223" s="36"/>
      <c r="N223" s="36"/>
      <c r="O223" s="36"/>
      <c r="P223" s="36"/>
      <c r="Q223" s="36"/>
      <c r="R223" s="38"/>
      <c r="S223" s="36"/>
      <c r="T223" s="36"/>
      <c r="U223" s="36"/>
      <c r="V223" s="36"/>
      <c r="W223" s="36"/>
      <c r="X223" s="36"/>
      <c r="Y223" s="36"/>
      <c r="Z223" s="36"/>
      <c r="AA223" s="36"/>
    </row>
    <row r="224" spans="1:27" x14ac:dyDescent="0.25">
      <c r="A224" s="36"/>
      <c r="B224" s="36"/>
      <c r="C224" s="36"/>
      <c r="D224" s="36"/>
      <c r="E224" s="36"/>
      <c r="F224" s="36"/>
      <c r="G224" s="36"/>
      <c r="H224" s="36"/>
      <c r="I224" s="36"/>
      <c r="J224" s="36"/>
      <c r="K224" s="36"/>
      <c r="L224" s="36"/>
      <c r="M224" s="36"/>
      <c r="N224" s="36"/>
      <c r="O224" s="36"/>
      <c r="P224" s="36"/>
      <c r="Q224" s="36"/>
      <c r="R224" s="38"/>
      <c r="S224" s="36"/>
      <c r="T224" s="36"/>
      <c r="U224" s="36"/>
      <c r="V224" s="36"/>
      <c r="W224" s="36"/>
      <c r="X224" s="36"/>
      <c r="Y224" s="36"/>
      <c r="Z224" s="36"/>
      <c r="AA224" s="36"/>
    </row>
    <row r="225" spans="1:27" x14ac:dyDescent="0.25">
      <c r="A225" s="36"/>
      <c r="B225" s="36"/>
      <c r="C225" s="36"/>
      <c r="D225" s="36"/>
      <c r="E225" s="36"/>
      <c r="F225" s="36"/>
      <c r="G225" s="36"/>
      <c r="H225" s="36"/>
      <c r="I225" s="36"/>
      <c r="J225" s="36"/>
      <c r="K225" s="36"/>
      <c r="L225" s="36"/>
      <c r="M225" s="36"/>
      <c r="N225" s="36"/>
      <c r="O225" s="36"/>
      <c r="P225" s="36"/>
      <c r="Q225" s="36"/>
      <c r="R225" s="38"/>
      <c r="S225" s="36"/>
      <c r="T225" s="36"/>
      <c r="U225" s="36"/>
      <c r="V225" s="36"/>
      <c r="W225" s="36"/>
      <c r="X225" s="36"/>
      <c r="Y225" s="36"/>
      <c r="Z225" s="36"/>
      <c r="AA225" s="36"/>
    </row>
    <row r="226" spans="1:27" x14ac:dyDescent="0.25">
      <c r="A226" s="36"/>
      <c r="B226" s="36"/>
      <c r="C226" s="36"/>
      <c r="D226" s="36"/>
      <c r="E226" s="36"/>
      <c r="F226" s="36"/>
      <c r="G226" s="36"/>
      <c r="H226" s="36"/>
      <c r="I226" s="36"/>
      <c r="J226" s="36"/>
      <c r="K226" s="36"/>
      <c r="L226" s="36"/>
      <c r="M226" s="36"/>
      <c r="N226" s="36"/>
      <c r="O226" s="36"/>
      <c r="P226" s="36"/>
      <c r="Q226" s="36"/>
      <c r="R226" s="38"/>
      <c r="S226" s="36"/>
      <c r="T226" s="36"/>
      <c r="U226" s="36"/>
      <c r="V226" s="36"/>
      <c r="W226" s="36"/>
      <c r="X226" s="36"/>
      <c r="Y226" s="36"/>
      <c r="Z226" s="36"/>
      <c r="AA226" s="36"/>
    </row>
    <row r="227" spans="1:27" x14ac:dyDescent="0.25">
      <c r="A227" s="36"/>
      <c r="B227" s="36"/>
      <c r="C227" s="36"/>
      <c r="D227" s="36"/>
      <c r="E227" s="36"/>
      <c r="F227" s="36"/>
      <c r="G227" s="36"/>
      <c r="H227" s="36"/>
      <c r="I227" s="36"/>
      <c r="J227" s="36"/>
      <c r="K227" s="36"/>
      <c r="L227" s="36"/>
      <c r="M227" s="36"/>
      <c r="N227" s="36"/>
      <c r="O227" s="36"/>
      <c r="P227" s="36"/>
      <c r="Q227" s="36"/>
      <c r="R227" s="38"/>
      <c r="S227" s="36"/>
      <c r="T227" s="36"/>
      <c r="U227" s="36"/>
      <c r="V227" s="36"/>
      <c r="W227" s="36"/>
      <c r="X227" s="36"/>
      <c r="Y227" s="36"/>
      <c r="Z227" s="36"/>
      <c r="AA227" s="36"/>
    </row>
    <row r="228" spans="1:27" x14ac:dyDescent="0.25">
      <c r="A228" s="36"/>
      <c r="B228" s="36"/>
      <c r="C228" s="36"/>
      <c r="D228" s="36"/>
      <c r="E228" s="36"/>
      <c r="F228" s="36"/>
      <c r="G228" s="36"/>
      <c r="H228" s="36"/>
      <c r="I228" s="36"/>
      <c r="J228" s="36"/>
      <c r="K228" s="36"/>
      <c r="L228" s="36"/>
      <c r="M228" s="36"/>
      <c r="N228" s="36"/>
      <c r="O228" s="36"/>
      <c r="P228" s="36"/>
      <c r="Q228" s="36"/>
      <c r="R228" s="38"/>
      <c r="S228" s="36"/>
      <c r="T228" s="36"/>
      <c r="U228" s="36"/>
      <c r="V228" s="36"/>
      <c r="W228" s="36"/>
      <c r="X228" s="36"/>
      <c r="Y228" s="36"/>
      <c r="Z228" s="36"/>
      <c r="AA228" s="36"/>
    </row>
    <row r="229" spans="1:27" x14ac:dyDescent="0.25">
      <c r="A229" s="36"/>
      <c r="B229" s="36"/>
      <c r="C229" s="36"/>
      <c r="D229" s="36"/>
      <c r="E229" s="36"/>
      <c r="F229" s="36"/>
      <c r="G229" s="36"/>
      <c r="H229" s="36"/>
      <c r="I229" s="36"/>
      <c r="J229" s="36"/>
      <c r="K229" s="36"/>
      <c r="L229" s="36"/>
      <c r="M229" s="36"/>
      <c r="N229" s="36"/>
      <c r="O229" s="36"/>
      <c r="P229" s="36"/>
      <c r="Q229" s="36"/>
      <c r="R229" s="38"/>
      <c r="S229" s="36"/>
      <c r="T229" s="36"/>
      <c r="U229" s="36"/>
      <c r="V229" s="36"/>
      <c r="W229" s="36"/>
      <c r="X229" s="36"/>
      <c r="Y229" s="36"/>
      <c r="Z229" s="36"/>
      <c r="AA229" s="36"/>
    </row>
    <row r="230" spans="1:27" x14ac:dyDescent="0.25">
      <c r="A230" s="36"/>
      <c r="B230" s="36"/>
      <c r="C230" s="36"/>
      <c r="D230" s="36"/>
      <c r="E230" s="36"/>
      <c r="F230" s="36"/>
      <c r="G230" s="36"/>
      <c r="H230" s="36"/>
      <c r="I230" s="36"/>
      <c r="J230" s="36"/>
      <c r="K230" s="36"/>
      <c r="L230" s="36"/>
      <c r="M230" s="36"/>
      <c r="N230" s="36"/>
      <c r="O230" s="36"/>
      <c r="P230" s="36"/>
      <c r="Q230" s="36"/>
      <c r="R230" s="38"/>
      <c r="S230" s="36"/>
      <c r="T230" s="36"/>
      <c r="U230" s="36"/>
      <c r="V230" s="36"/>
      <c r="W230" s="36"/>
      <c r="X230" s="36"/>
      <c r="Y230" s="36"/>
      <c r="Z230" s="36"/>
      <c r="AA230" s="36"/>
    </row>
    <row r="231" spans="1:27" x14ac:dyDescent="0.25">
      <c r="A231" s="36"/>
      <c r="B231" s="36"/>
      <c r="C231" s="36"/>
      <c r="D231" s="36"/>
      <c r="E231" s="36"/>
      <c r="F231" s="36"/>
      <c r="G231" s="36"/>
      <c r="H231" s="36"/>
      <c r="I231" s="36"/>
      <c r="J231" s="36"/>
      <c r="K231" s="36"/>
      <c r="L231" s="36"/>
      <c r="M231" s="36"/>
      <c r="N231" s="36"/>
      <c r="O231" s="36"/>
      <c r="P231" s="36"/>
      <c r="Q231" s="36"/>
      <c r="R231" s="38"/>
      <c r="S231" s="36"/>
      <c r="T231" s="36"/>
      <c r="U231" s="36"/>
      <c r="V231" s="36"/>
      <c r="W231" s="36"/>
      <c r="X231" s="36"/>
      <c r="Y231" s="36"/>
      <c r="Z231" s="36"/>
      <c r="AA231" s="36"/>
    </row>
    <row r="232" spans="1:27" x14ac:dyDescent="0.25">
      <c r="A232" s="36"/>
      <c r="B232" s="36"/>
      <c r="C232" s="36"/>
      <c r="D232" s="36"/>
      <c r="E232" s="36"/>
      <c r="F232" s="36"/>
      <c r="G232" s="36"/>
      <c r="H232" s="36"/>
      <c r="I232" s="36"/>
      <c r="J232" s="36"/>
      <c r="K232" s="36"/>
      <c r="L232" s="36"/>
      <c r="M232" s="36"/>
      <c r="N232" s="36"/>
      <c r="O232" s="36"/>
      <c r="P232" s="36"/>
      <c r="Q232" s="36"/>
      <c r="R232" s="38"/>
      <c r="S232" s="36"/>
      <c r="T232" s="36"/>
      <c r="U232" s="36"/>
      <c r="V232" s="36"/>
      <c r="W232" s="36"/>
      <c r="X232" s="36"/>
      <c r="Y232" s="36"/>
      <c r="Z232" s="36"/>
      <c r="AA232" s="36"/>
    </row>
    <row r="233" spans="1:27" x14ac:dyDescent="0.25">
      <c r="A233" s="36"/>
      <c r="B233" s="36"/>
      <c r="C233" s="36"/>
      <c r="D233" s="36"/>
      <c r="E233" s="36"/>
      <c r="F233" s="36"/>
      <c r="G233" s="36"/>
      <c r="H233" s="36"/>
      <c r="I233" s="36"/>
      <c r="J233" s="36"/>
      <c r="K233" s="36"/>
      <c r="L233" s="36"/>
      <c r="M233" s="36"/>
      <c r="N233" s="36"/>
      <c r="O233" s="36"/>
      <c r="P233" s="36"/>
      <c r="Q233" s="36"/>
      <c r="R233" s="38"/>
      <c r="S233" s="36"/>
      <c r="T233" s="36"/>
      <c r="U233" s="36"/>
      <c r="V233" s="36"/>
      <c r="W233" s="36"/>
      <c r="X233" s="36"/>
      <c r="Y233" s="36"/>
      <c r="Z233" s="36"/>
      <c r="AA233" s="36"/>
    </row>
    <row r="234" spans="1:27" x14ac:dyDescent="0.25">
      <c r="A234" s="36"/>
      <c r="B234" s="36"/>
      <c r="C234" s="36"/>
      <c r="D234" s="36"/>
      <c r="E234" s="36"/>
      <c r="F234" s="36"/>
      <c r="G234" s="36"/>
      <c r="H234" s="36"/>
      <c r="I234" s="36"/>
      <c r="J234" s="36"/>
      <c r="K234" s="36"/>
      <c r="L234" s="36"/>
      <c r="M234" s="36"/>
      <c r="N234" s="36"/>
      <c r="O234" s="36"/>
      <c r="P234" s="36"/>
      <c r="Q234" s="36"/>
      <c r="R234" s="38"/>
      <c r="S234" s="36"/>
      <c r="T234" s="36"/>
      <c r="U234" s="36"/>
      <c r="V234" s="36"/>
      <c r="W234" s="36"/>
      <c r="X234" s="36"/>
      <c r="Y234" s="36"/>
      <c r="Z234" s="36"/>
      <c r="AA234" s="36"/>
    </row>
    <row r="235" spans="1:27" x14ac:dyDescent="0.25">
      <c r="A235" s="36"/>
      <c r="B235" s="36"/>
      <c r="C235" s="36"/>
      <c r="D235" s="36"/>
      <c r="E235" s="36"/>
      <c r="F235" s="36"/>
      <c r="G235" s="36"/>
      <c r="H235" s="36"/>
      <c r="I235" s="36"/>
      <c r="J235" s="36"/>
      <c r="K235" s="36"/>
      <c r="L235" s="36"/>
      <c r="M235" s="36"/>
      <c r="N235" s="36"/>
      <c r="O235" s="36"/>
      <c r="P235" s="36"/>
      <c r="Q235" s="36"/>
      <c r="R235" s="38"/>
      <c r="S235" s="36"/>
      <c r="T235" s="36"/>
      <c r="U235" s="36"/>
      <c r="V235" s="36"/>
      <c r="W235" s="36"/>
      <c r="X235" s="36"/>
      <c r="Y235" s="36"/>
      <c r="Z235" s="36"/>
      <c r="AA235" s="36"/>
    </row>
    <row r="236" spans="1:27" x14ac:dyDescent="0.25">
      <c r="A236" s="36"/>
      <c r="B236" s="36"/>
      <c r="C236" s="36"/>
      <c r="D236" s="36"/>
      <c r="E236" s="36"/>
      <c r="F236" s="36"/>
      <c r="G236" s="36"/>
      <c r="H236" s="36"/>
      <c r="I236" s="36"/>
      <c r="J236" s="36"/>
      <c r="K236" s="36"/>
      <c r="L236" s="36"/>
      <c r="M236" s="36"/>
      <c r="N236" s="36"/>
      <c r="O236" s="36"/>
      <c r="P236" s="36"/>
      <c r="Q236" s="36"/>
      <c r="R236" s="38"/>
      <c r="S236" s="36"/>
      <c r="T236" s="36"/>
      <c r="U236" s="36"/>
      <c r="V236" s="36"/>
      <c r="W236" s="36"/>
      <c r="X236" s="36"/>
      <c r="Y236" s="36"/>
      <c r="Z236" s="36"/>
      <c r="AA236" s="36"/>
    </row>
    <row r="237" spans="1:27" x14ac:dyDescent="0.25">
      <c r="A237" s="36"/>
      <c r="B237" s="36"/>
      <c r="C237" s="36"/>
      <c r="D237" s="36"/>
      <c r="E237" s="36"/>
      <c r="F237" s="36"/>
      <c r="G237" s="36"/>
      <c r="H237" s="36"/>
      <c r="I237" s="36"/>
      <c r="J237" s="36"/>
      <c r="K237" s="36"/>
      <c r="L237" s="36"/>
      <c r="M237" s="36"/>
      <c r="N237" s="36"/>
      <c r="O237" s="36"/>
      <c r="P237" s="36"/>
      <c r="Q237" s="36"/>
      <c r="R237" s="38"/>
      <c r="S237" s="36"/>
      <c r="T237" s="36"/>
      <c r="U237" s="36"/>
      <c r="V237" s="36"/>
      <c r="W237" s="36"/>
      <c r="X237" s="36"/>
      <c r="Y237" s="36"/>
      <c r="Z237" s="36"/>
      <c r="AA237" s="36"/>
    </row>
    <row r="238" spans="1:27" x14ac:dyDescent="0.25">
      <c r="A238" s="36"/>
      <c r="B238" s="36"/>
      <c r="C238" s="36"/>
      <c r="D238" s="36"/>
      <c r="E238" s="36"/>
      <c r="F238" s="36"/>
      <c r="G238" s="36"/>
      <c r="H238" s="36"/>
      <c r="I238" s="36"/>
      <c r="J238" s="36"/>
      <c r="K238" s="36"/>
      <c r="L238" s="36"/>
      <c r="M238" s="36"/>
      <c r="N238" s="36"/>
      <c r="O238" s="36"/>
      <c r="P238" s="36"/>
      <c r="Q238" s="36"/>
      <c r="R238" s="38"/>
      <c r="S238" s="36"/>
      <c r="T238" s="36"/>
      <c r="U238" s="36"/>
      <c r="V238" s="36"/>
      <c r="W238" s="36"/>
      <c r="X238" s="36"/>
      <c r="Y238" s="36"/>
      <c r="Z238" s="36"/>
      <c r="AA238" s="36"/>
    </row>
    <row r="239" spans="1:27" x14ac:dyDescent="0.25">
      <c r="A239" s="36"/>
      <c r="B239" s="36"/>
      <c r="C239" s="36"/>
      <c r="D239" s="36"/>
      <c r="E239" s="36"/>
      <c r="F239" s="36"/>
      <c r="G239" s="36"/>
      <c r="H239" s="36"/>
      <c r="I239" s="36"/>
      <c r="J239" s="36"/>
      <c r="K239" s="36"/>
      <c r="L239" s="36"/>
      <c r="M239" s="36"/>
      <c r="N239" s="36"/>
      <c r="O239" s="36"/>
      <c r="P239" s="36"/>
      <c r="Q239" s="36"/>
      <c r="R239" s="38"/>
      <c r="S239" s="36"/>
      <c r="T239" s="36"/>
      <c r="U239" s="36"/>
      <c r="V239" s="36"/>
      <c r="W239" s="36"/>
      <c r="X239" s="36"/>
      <c r="Y239" s="36"/>
      <c r="Z239" s="36"/>
      <c r="AA239" s="36"/>
    </row>
    <row r="240" spans="1:27" x14ac:dyDescent="0.25">
      <c r="A240" s="36"/>
      <c r="B240" s="36"/>
      <c r="C240" s="36"/>
      <c r="D240" s="36"/>
      <c r="E240" s="36"/>
      <c r="F240" s="36"/>
      <c r="G240" s="36"/>
      <c r="H240" s="36"/>
      <c r="I240" s="36"/>
      <c r="J240" s="36"/>
      <c r="K240" s="36"/>
      <c r="L240" s="36"/>
      <c r="M240" s="36"/>
      <c r="N240" s="36"/>
      <c r="O240" s="36"/>
      <c r="P240" s="36"/>
      <c r="Q240" s="36"/>
      <c r="R240" s="38"/>
      <c r="S240" s="36"/>
      <c r="T240" s="36"/>
      <c r="U240" s="36"/>
      <c r="V240" s="36"/>
      <c r="W240" s="36"/>
      <c r="X240" s="36"/>
      <c r="Y240" s="36"/>
      <c r="Z240" s="36"/>
      <c r="AA240" s="36"/>
    </row>
    <row r="241" spans="1:27" x14ac:dyDescent="0.25">
      <c r="A241" s="36"/>
      <c r="B241" s="36"/>
      <c r="C241" s="36"/>
      <c r="D241" s="36"/>
      <c r="E241" s="36"/>
      <c r="F241" s="36"/>
      <c r="G241" s="36"/>
      <c r="H241" s="36"/>
      <c r="I241" s="36"/>
      <c r="J241" s="36"/>
      <c r="K241" s="36"/>
      <c r="L241" s="36"/>
      <c r="M241" s="36"/>
      <c r="N241" s="36"/>
      <c r="O241" s="36"/>
      <c r="P241" s="36"/>
      <c r="Q241" s="36"/>
      <c r="R241" s="38"/>
      <c r="S241" s="36"/>
      <c r="T241" s="36"/>
      <c r="U241" s="36"/>
      <c r="V241" s="36"/>
      <c r="W241" s="36"/>
      <c r="X241" s="36"/>
      <c r="Y241" s="36"/>
      <c r="Z241" s="36"/>
      <c r="AA241" s="36"/>
    </row>
    <row r="242" spans="1:27" x14ac:dyDescent="0.25">
      <c r="A242" s="36"/>
      <c r="B242" s="36"/>
      <c r="C242" s="36"/>
      <c r="D242" s="36"/>
      <c r="E242" s="36"/>
      <c r="F242" s="36"/>
      <c r="G242" s="36"/>
      <c r="H242" s="36"/>
      <c r="I242" s="36"/>
      <c r="J242" s="36"/>
      <c r="K242" s="36"/>
      <c r="L242" s="36"/>
      <c r="M242" s="36"/>
      <c r="N242" s="36"/>
      <c r="O242" s="36"/>
      <c r="P242" s="36"/>
      <c r="Q242" s="36"/>
      <c r="R242" s="38"/>
      <c r="S242" s="36"/>
      <c r="T242" s="36"/>
      <c r="U242" s="36"/>
      <c r="V242" s="36"/>
      <c r="W242" s="36"/>
      <c r="X242" s="36"/>
      <c r="Y242" s="36"/>
      <c r="Z242" s="36"/>
      <c r="AA242" s="36"/>
    </row>
    <row r="243" spans="1:27" x14ac:dyDescent="0.25">
      <c r="A243" s="36"/>
      <c r="B243" s="36"/>
      <c r="C243" s="36"/>
      <c r="D243" s="36"/>
      <c r="E243" s="36"/>
      <c r="F243" s="36"/>
      <c r="G243" s="36"/>
      <c r="H243" s="36"/>
      <c r="I243" s="36"/>
      <c r="J243" s="36"/>
      <c r="K243" s="36"/>
      <c r="L243" s="36"/>
      <c r="M243" s="36"/>
      <c r="N243" s="36"/>
      <c r="O243" s="36"/>
      <c r="P243" s="36"/>
      <c r="Q243" s="36"/>
      <c r="R243" s="38"/>
      <c r="S243" s="36"/>
      <c r="T243" s="36"/>
      <c r="U243" s="36"/>
      <c r="V243" s="36"/>
      <c r="W243" s="36"/>
      <c r="X243" s="36"/>
      <c r="Y243" s="36"/>
      <c r="Z243" s="36"/>
      <c r="AA243" s="36"/>
    </row>
    <row r="244" spans="1:27" x14ac:dyDescent="0.25">
      <c r="A244" s="36"/>
      <c r="B244" s="36"/>
      <c r="C244" s="36"/>
      <c r="D244" s="36"/>
      <c r="E244" s="36"/>
      <c r="F244" s="36"/>
      <c r="G244" s="36"/>
      <c r="H244" s="36"/>
      <c r="I244" s="36"/>
      <c r="J244" s="36"/>
      <c r="K244" s="36"/>
      <c r="L244" s="36"/>
      <c r="M244" s="36"/>
      <c r="N244" s="36"/>
      <c r="O244" s="36"/>
      <c r="P244" s="36"/>
      <c r="Q244" s="36"/>
      <c r="R244" s="38"/>
      <c r="S244" s="36"/>
      <c r="T244" s="36"/>
      <c r="U244" s="36"/>
      <c r="V244" s="36"/>
      <c r="W244" s="36"/>
      <c r="X244" s="36"/>
      <c r="Y244" s="36"/>
      <c r="Z244" s="36"/>
      <c r="AA244" s="36"/>
    </row>
    <row r="245" spans="1:27" x14ac:dyDescent="0.25">
      <c r="A245" s="36"/>
      <c r="B245" s="36"/>
      <c r="C245" s="36"/>
      <c r="D245" s="36"/>
      <c r="E245" s="36"/>
      <c r="F245" s="36"/>
      <c r="G245" s="36"/>
      <c r="H245" s="36"/>
      <c r="I245" s="36"/>
      <c r="J245" s="36"/>
      <c r="K245" s="36"/>
      <c r="L245" s="36"/>
      <c r="M245" s="36"/>
      <c r="N245" s="36"/>
      <c r="O245" s="36"/>
      <c r="P245" s="36"/>
      <c r="Q245" s="36"/>
      <c r="R245" s="38"/>
      <c r="S245" s="36"/>
      <c r="T245" s="36"/>
      <c r="U245" s="36"/>
      <c r="V245" s="36"/>
      <c r="W245" s="36"/>
      <c r="X245" s="36"/>
      <c r="Y245" s="36"/>
      <c r="Z245" s="36"/>
      <c r="AA245" s="36"/>
    </row>
    <row r="246" spans="1:27" x14ac:dyDescent="0.25">
      <c r="A246" s="36"/>
      <c r="B246" s="36"/>
      <c r="C246" s="36"/>
      <c r="D246" s="36"/>
      <c r="E246" s="36"/>
      <c r="F246" s="36"/>
      <c r="G246" s="36"/>
      <c r="H246" s="36"/>
      <c r="I246" s="36"/>
      <c r="J246" s="36"/>
      <c r="K246" s="36"/>
      <c r="L246" s="36"/>
      <c r="M246" s="36"/>
      <c r="N246" s="36"/>
      <c r="O246" s="36"/>
      <c r="P246" s="36"/>
      <c r="Q246" s="36"/>
      <c r="R246" s="38"/>
      <c r="S246" s="36"/>
      <c r="T246" s="36"/>
      <c r="U246" s="36"/>
      <c r="V246" s="36"/>
      <c r="W246" s="36"/>
      <c r="X246" s="36"/>
      <c r="Y246" s="36"/>
      <c r="Z246" s="36"/>
      <c r="AA246" s="36"/>
    </row>
    <row r="247" spans="1:27" x14ac:dyDescent="0.25">
      <c r="A247" s="36"/>
      <c r="B247" s="36"/>
      <c r="C247" s="36"/>
      <c r="D247" s="36"/>
      <c r="E247" s="36"/>
      <c r="F247" s="36"/>
      <c r="G247" s="36"/>
      <c r="H247" s="36"/>
      <c r="I247" s="36"/>
      <c r="J247" s="36"/>
      <c r="K247" s="36"/>
      <c r="L247" s="36"/>
      <c r="M247" s="36"/>
      <c r="N247" s="36"/>
      <c r="O247" s="36"/>
      <c r="P247" s="36"/>
      <c r="Q247" s="36"/>
      <c r="R247" s="38"/>
      <c r="S247" s="36"/>
      <c r="T247" s="36"/>
      <c r="U247" s="36"/>
      <c r="V247" s="36"/>
      <c r="W247" s="36"/>
      <c r="X247" s="36"/>
      <c r="Y247" s="36"/>
      <c r="Z247" s="36"/>
      <c r="AA247" s="36"/>
    </row>
    <row r="248" spans="1:27" x14ac:dyDescent="0.25">
      <c r="A248" s="36"/>
      <c r="B248" s="36"/>
      <c r="C248" s="36"/>
      <c r="D248" s="36"/>
      <c r="E248" s="36"/>
      <c r="F248" s="36"/>
      <c r="G248" s="36"/>
      <c r="H248" s="36"/>
      <c r="I248" s="36"/>
      <c r="J248" s="36"/>
      <c r="K248" s="36"/>
      <c r="L248" s="36"/>
      <c r="M248" s="36"/>
      <c r="N248" s="36"/>
      <c r="O248" s="36"/>
      <c r="P248" s="36"/>
      <c r="Q248" s="36"/>
      <c r="R248" s="38"/>
      <c r="S248" s="36"/>
      <c r="T248" s="36"/>
      <c r="U248" s="36"/>
      <c r="V248" s="36"/>
      <c r="W248" s="36"/>
      <c r="X248" s="36"/>
      <c r="Y248" s="36"/>
      <c r="Z248" s="36"/>
      <c r="AA248" s="36"/>
    </row>
    <row r="249" spans="1:27" x14ac:dyDescent="0.25">
      <c r="A249" s="36"/>
      <c r="B249" s="36"/>
      <c r="C249" s="36"/>
      <c r="D249" s="36"/>
      <c r="E249" s="36"/>
      <c r="F249" s="36"/>
      <c r="G249" s="36"/>
      <c r="H249" s="36"/>
      <c r="I249" s="36"/>
      <c r="J249" s="36"/>
      <c r="K249" s="36"/>
      <c r="L249" s="36"/>
      <c r="M249" s="36"/>
      <c r="N249" s="36"/>
      <c r="O249" s="36"/>
      <c r="P249" s="36"/>
      <c r="Q249" s="36"/>
      <c r="R249" s="38"/>
      <c r="S249" s="36"/>
      <c r="T249" s="36"/>
      <c r="U249" s="36"/>
      <c r="V249" s="36"/>
      <c r="W249" s="36"/>
      <c r="X249" s="36"/>
      <c r="Y249" s="36"/>
      <c r="Z249" s="36"/>
      <c r="AA249" s="36"/>
    </row>
    <row r="250" spans="1:27" x14ac:dyDescent="0.25">
      <c r="A250" s="36"/>
      <c r="B250" s="36"/>
      <c r="C250" s="36"/>
      <c r="D250" s="36"/>
      <c r="E250" s="36"/>
      <c r="F250" s="36"/>
      <c r="G250" s="36"/>
      <c r="H250" s="36"/>
      <c r="I250" s="36"/>
      <c r="J250" s="36"/>
      <c r="K250" s="36"/>
      <c r="L250" s="36"/>
      <c r="M250" s="36"/>
      <c r="N250" s="36"/>
      <c r="O250" s="36"/>
      <c r="P250" s="36"/>
      <c r="Q250" s="36"/>
      <c r="R250" s="38"/>
      <c r="S250" s="36"/>
      <c r="T250" s="36"/>
      <c r="U250" s="36"/>
      <c r="V250" s="36"/>
      <c r="W250" s="36"/>
      <c r="X250" s="36"/>
      <c r="Y250" s="36"/>
      <c r="Z250" s="36"/>
      <c r="AA250" s="36"/>
    </row>
    <row r="251" spans="1:27" x14ac:dyDescent="0.25">
      <c r="A251" s="36"/>
      <c r="B251" s="36"/>
      <c r="C251" s="36"/>
      <c r="D251" s="36"/>
      <c r="E251" s="36"/>
      <c r="F251" s="36"/>
      <c r="G251" s="36"/>
      <c r="H251" s="36"/>
      <c r="I251" s="36"/>
      <c r="J251" s="36"/>
      <c r="K251" s="36"/>
      <c r="L251" s="36"/>
      <c r="M251" s="36"/>
      <c r="N251" s="36"/>
      <c r="O251" s="36"/>
      <c r="P251" s="36"/>
      <c r="Q251" s="36"/>
      <c r="R251" s="38"/>
      <c r="S251" s="36"/>
      <c r="T251" s="36"/>
      <c r="U251" s="36"/>
      <c r="V251" s="36"/>
      <c r="W251" s="36"/>
      <c r="X251" s="36"/>
      <c r="Y251" s="36"/>
      <c r="Z251" s="36"/>
      <c r="AA251" s="36"/>
    </row>
    <row r="252" spans="1:27" x14ac:dyDescent="0.25">
      <c r="A252" s="36"/>
      <c r="B252" s="36"/>
      <c r="C252" s="36"/>
      <c r="D252" s="36"/>
      <c r="E252" s="36"/>
      <c r="F252" s="36"/>
      <c r="G252" s="36"/>
      <c r="H252" s="36"/>
      <c r="I252" s="36"/>
      <c r="J252" s="36"/>
      <c r="K252" s="36"/>
      <c r="L252" s="36"/>
      <c r="M252" s="36"/>
      <c r="N252" s="36"/>
      <c r="O252" s="36"/>
      <c r="P252" s="36"/>
      <c r="Q252" s="36"/>
      <c r="R252" s="38"/>
      <c r="S252" s="36"/>
      <c r="T252" s="36"/>
      <c r="U252" s="36"/>
      <c r="V252" s="36"/>
      <c r="W252" s="36"/>
      <c r="X252" s="36"/>
      <c r="Y252" s="36"/>
      <c r="Z252" s="36"/>
      <c r="AA252" s="36"/>
    </row>
    <row r="253" spans="1:27" x14ac:dyDescent="0.25">
      <c r="A253" s="36"/>
      <c r="B253" s="36"/>
      <c r="C253" s="36"/>
      <c r="D253" s="36"/>
      <c r="E253" s="36"/>
      <c r="F253" s="36"/>
      <c r="G253" s="36"/>
      <c r="H253" s="36"/>
      <c r="I253" s="36"/>
      <c r="J253" s="36"/>
      <c r="K253" s="36"/>
      <c r="L253" s="36"/>
      <c r="M253" s="36"/>
      <c r="N253" s="36"/>
      <c r="O253" s="36"/>
      <c r="P253" s="36"/>
      <c r="Q253" s="36"/>
      <c r="R253" s="38"/>
      <c r="S253" s="36"/>
      <c r="T253" s="36"/>
      <c r="U253" s="36"/>
      <c r="V253" s="36"/>
      <c r="W253" s="36"/>
      <c r="X253" s="36"/>
      <c r="Y253" s="36"/>
      <c r="Z253" s="36"/>
      <c r="AA253" s="36"/>
    </row>
    <row r="254" spans="1:27" x14ac:dyDescent="0.25">
      <c r="A254" s="36"/>
      <c r="B254" s="36"/>
      <c r="C254" s="36"/>
      <c r="D254" s="36"/>
      <c r="E254" s="36"/>
      <c r="F254" s="36"/>
      <c r="G254" s="36"/>
      <c r="H254" s="36"/>
      <c r="I254" s="36"/>
      <c r="J254" s="36"/>
      <c r="K254" s="36"/>
      <c r="L254" s="36"/>
      <c r="M254" s="36"/>
      <c r="N254" s="36"/>
      <c r="O254" s="36"/>
      <c r="P254" s="36"/>
      <c r="Q254" s="36"/>
      <c r="R254" s="38"/>
      <c r="S254" s="36"/>
      <c r="T254" s="36"/>
      <c r="U254" s="36"/>
      <c r="V254" s="36"/>
      <c r="W254" s="36"/>
      <c r="X254" s="36"/>
      <c r="Y254" s="36"/>
      <c r="Z254" s="36"/>
      <c r="AA254" s="36"/>
    </row>
    <row r="255" spans="1:27" x14ac:dyDescent="0.25">
      <c r="A255" s="36"/>
      <c r="B255" s="36"/>
      <c r="C255" s="36"/>
      <c r="D255" s="36"/>
      <c r="E255" s="36"/>
      <c r="F255" s="36"/>
      <c r="G255" s="36"/>
      <c r="H255" s="36"/>
      <c r="I255" s="36"/>
      <c r="J255" s="36"/>
      <c r="K255" s="36"/>
      <c r="L255" s="36"/>
      <c r="M255" s="36"/>
      <c r="N255" s="36"/>
      <c r="O255" s="36"/>
      <c r="P255" s="36"/>
      <c r="Q255" s="36"/>
      <c r="R255" s="38"/>
      <c r="S255" s="36"/>
      <c r="T255" s="36"/>
      <c r="U255" s="36"/>
      <c r="V255" s="36"/>
      <c r="W255" s="36"/>
      <c r="X255" s="36"/>
      <c r="Y255" s="36"/>
      <c r="Z255" s="36"/>
      <c r="AA255" s="36"/>
    </row>
    <row r="256" spans="1:27" x14ac:dyDescent="0.25">
      <c r="A256" s="36"/>
      <c r="B256" s="36"/>
      <c r="C256" s="36"/>
      <c r="D256" s="36"/>
      <c r="E256" s="36"/>
      <c r="F256" s="36"/>
      <c r="G256" s="36"/>
      <c r="H256" s="36"/>
      <c r="I256" s="36"/>
      <c r="J256" s="36"/>
      <c r="K256" s="36"/>
      <c r="L256" s="36"/>
      <c r="M256" s="36"/>
      <c r="N256" s="36"/>
      <c r="O256" s="36"/>
      <c r="P256" s="36"/>
      <c r="Q256" s="36"/>
      <c r="R256" s="38"/>
      <c r="S256" s="36"/>
      <c r="T256" s="36"/>
      <c r="U256" s="36"/>
      <c r="V256" s="36"/>
      <c r="W256" s="36"/>
      <c r="X256" s="36"/>
      <c r="Y256" s="36"/>
      <c r="Z256" s="36"/>
      <c r="AA256" s="36"/>
    </row>
    <row r="257" spans="1:27" x14ac:dyDescent="0.25">
      <c r="A257" s="36"/>
      <c r="B257" s="36"/>
      <c r="C257" s="36"/>
      <c r="D257" s="36"/>
      <c r="E257" s="36"/>
      <c r="F257" s="36"/>
      <c r="G257" s="36"/>
      <c r="H257" s="36"/>
      <c r="I257" s="36"/>
      <c r="J257" s="36"/>
      <c r="K257" s="36"/>
      <c r="L257" s="36"/>
      <c r="M257" s="36"/>
      <c r="N257" s="36"/>
      <c r="O257" s="36"/>
      <c r="P257" s="36"/>
      <c r="Q257" s="36"/>
      <c r="R257" s="38"/>
      <c r="S257" s="36"/>
      <c r="T257" s="36"/>
      <c r="U257" s="36"/>
      <c r="V257" s="36"/>
      <c r="W257" s="36"/>
      <c r="X257" s="36"/>
      <c r="Y257" s="36"/>
      <c r="Z257" s="36"/>
      <c r="AA257" s="36"/>
    </row>
    <row r="258" spans="1:27" x14ac:dyDescent="0.25">
      <c r="A258" s="36"/>
      <c r="B258" s="36"/>
      <c r="C258" s="36"/>
      <c r="D258" s="36"/>
      <c r="E258" s="36"/>
      <c r="F258" s="36"/>
      <c r="G258" s="36"/>
      <c r="H258" s="36"/>
      <c r="I258" s="36"/>
      <c r="J258" s="36"/>
      <c r="K258" s="36"/>
      <c r="L258" s="36"/>
      <c r="M258" s="36"/>
      <c r="N258" s="36"/>
      <c r="O258" s="36"/>
      <c r="P258" s="36"/>
      <c r="Q258" s="36"/>
      <c r="R258" s="38"/>
      <c r="S258" s="36"/>
      <c r="T258" s="36"/>
      <c r="U258" s="36"/>
      <c r="V258" s="36"/>
      <c r="W258" s="36"/>
      <c r="X258" s="36"/>
      <c r="Y258" s="36"/>
      <c r="Z258" s="36"/>
      <c r="AA258" s="36"/>
    </row>
    <row r="259" spans="1:27" x14ac:dyDescent="0.25">
      <c r="A259" s="36"/>
      <c r="B259" s="36"/>
      <c r="C259" s="36"/>
      <c r="D259" s="36"/>
      <c r="E259" s="36"/>
      <c r="F259" s="36"/>
      <c r="G259" s="36"/>
      <c r="H259" s="36"/>
      <c r="I259" s="36"/>
      <c r="J259" s="36"/>
      <c r="K259" s="36"/>
      <c r="L259" s="36"/>
      <c r="M259" s="36"/>
      <c r="N259" s="36"/>
      <c r="O259" s="36"/>
      <c r="P259" s="36"/>
      <c r="Q259" s="36"/>
      <c r="R259" s="38"/>
      <c r="S259" s="36"/>
      <c r="T259" s="36"/>
      <c r="U259" s="36"/>
      <c r="V259" s="36"/>
      <c r="W259" s="36"/>
      <c r="X259" s="36"/>
      <c r="Y259" s="36"/>
      <c r="Z259" s="36"/>
      <c r="AA259" s="36"/>
    </row>
    <row r="260" spans="1:27" x14ac:dyDescent="0.25">
      <c r="A260" s="36"/>
      <c r="B260" s="36"/>
      <c r="C260" s="36"/>
      <c r="D260" s="36"/>
      <c r="E260" s="36"/>
      <c r="F260" s="36"/>
      <c r="G260" s="36"/>
      <c r="H260" s="36"/>
      <c r="I260" s="36"/>
      <c r="J260" s="36"/>
      <c r="K260" s="36"/>
      <c r="L260" s="36"/>
      <c r="M260" s="36"/>
      <c r="N260" s="36"/>
      <c r="O260" s="36"/>
      <c r="P260" s="36"/>
      <c r="Q260" s="36"/>
      <c r="R260" s="38"/>
      <c r="S260" s="36"/>
      <c r="T260" s="36"/>
      <c r="U260" s="36"/>
      <c r="V260" s="36"/>
      <c r="W260" s="36"/>
      <c r="X260" s="36"/>
      <c r="Y260" s="36"/>
      <c r="Z260" s="36"/>
      <c r="AA260" s="36"/>
    </row>
    <row r="261" spans="1:27" x14ac:dyDescent="0.25">
      <c r="A261" s="36"/>
      <c r="B261" s="36"/>
      <c r="C261" s="36"/>
      <c r="D261" s="36"/>
      <c r="E261" s="36"/>
      <c r="F261" s="36"/>
      <c r="G261" s="36"/>
      <c r="H261" s="36"/>
      <c r="I261" s="36"/>
      <c r="J261" s="36"/>
      <c r="K261" s="36"/>
      <c r="L261" s="36"/>
      <c r="M261" s="36"/>
      <c r="N261" s="36"/>
      <c r="O261" s="36"/>
      <c r="P261" s="36"/>
      <c r="Q261" s="36"/>
      <c r="R261" s="38"/>
      <c r="S261" s="36"/>
      <c r="T261" s="36"/>
      <c r="U261" s="36"/>
      <c r="V261" s="36"/>
      <c r="W261" s="36"/>
      <c r="X261" s="36"/>
      <c r="Y261" s="36"/>
      <c r="Z261" s="36"/>
      <c r="AA261" s="36"/>
    </row>
    <row r="262" spans="1:27" x14ac:dyDescent="0.25">
      <c r="A262" s="36"/>
      <c r="B262" s="36"/>
      <c r="C262" s="36"/>
      <c r="D262" s="36"/>
      <c r="E262" s="36"/>
      <c r="F262" s="36"/>
      <c r="G262" s="36"/>
      <c r="H262" s="36"/>
      <c r="I262" s="36"/>
      <c r="J262" s="36"/>
      <c r="K262" s="36"/>
      <c r="L262" s="36"/>
      <c r="M262" s="36"/>
      <c r="N262" s="36"/>
      <c r="O262" s="36"/>
      <c r="P262" s="36"/>
      <c r="Q262" s="36"/>
      <c r="R262" s="38"/>
      <c r="S262" s="36"/>
      <c r="T262" s="36"/>
      <c r="U262" s="36"/>
      <c r="V262" s="36"/>
      <c r="W262" s="36"/>
      <c r="X262" s="36"/>
      <c r="Y262" s="36"/>
      <c r="Z262" s="36"/>
      <c r="AA262" s="36"/>
    </row>
    <row r="263" spans="1:27" x14ac:dyDescent="0.25">
      <c r="A263" s="36"/>
      <c r="B263" s="36"/>
      <c r="C263" s="36"/>
      <c r="D263" s="36"/>
      <c r="E263" s="36"/>
      <c r="F263" s="36"/>
      <c r="G263" s="36"/>
      <c r="H263" s="36"/>
      <c r="I263" s="36"/>
      <c r="J263" s="36"/>
      <c r="K263" s="36"/>
      <c r="L263" s="36"/>
      <c r="M263" s="36"/>
      <c r="N263" s="36"/>
      <c r="O263" s="36"/>
      <c r="P263" s="36"/>
      <c r="Q263" s="36"/>
      <c r="R263" s="38"/>
      <c r="S263" s="36"/>
      <c r="T263" s="36"/>
      <c r="U263" s="36"/>
      <c r="V263" s="36"/>
      <c r="W263" s="36"/>
      <c r="X263" s="36"/>
      <c r="Y263" s="36"/>
      <c r="Z263" s="36"/>
      <c r="AA263" s="36"/>
    </row>
    <row r="264" spans="1:27" x14ac:dyDescent="0.25">
      <c r="A264" s="36"/>
      <c r="B264" s="36"/>
      <c r="C264" s="36"/>
      <c r="D264" s="36"/>
      <c r="E264" s="36"/>
      <c r="F264" s="36"/>
      <c r="G264" s="36"/>
      <c r="H264" s="36"/>
      <c r="I264" s="36"/>
      <c r="J264" s="36"/>
      <c r="K264" s="36"/>
      <c r="L264" s="36"/>
      <c r="M264" s="36"/>
      <c r="N264" s="36"/>
      <c r="O264" s="36"/>
      <c r="P264" s="36"/>
      <c r="Q264" s="36"/>
      <c r="R264" s="38"/>
      <c r="S264" s="36"/>
      <c r="T264" s="36"/>
      <c r="U264" s="36"/>
      <c r="V264" s="36"/>
      <c r="W264" s="36"/>
      <c r="X264" s="36"/>
      <c r="Y264" s="36"/>
      <c r="Z264" s="36"/>
      <c r="AA264" s="36"/>
    </row>
    <row r="265" spans="1:27" x14ac:dyDescent="0.25">
      <c r="A265" s="36"/>
      <c r="B265" s="36"/>
      <c r="C265" s="36"/>
      <c r="D265" s="36"/>
      <c r="E265" s="36"/>
      <c r="F265" s="36"/>
      <c r="G265" s="36"/>
      <c r="H265" s="36"/>
      <c r="I265" s="36"/>
      <c r="J265" s="36"/>
      <c r="K265" s="36"/>
      <c r="L265" s="36"/>
      <c r="M265" s="36"/>
      <c r="N265" s="36"/>
      <c r="O265" s="36"/>
      <c r="P265" s="36"/>
      <c r="Q265" s="36"/>
      <c r="R265" s="38"/>
      <c r="S265" s="36"/>
      <c r="T265" s="36"/>
      <c r="U265" s="36"/>
      <c r="V265" s="36"/>
      <c r="W265" s="36"/>
      <c r="X265" s="36"/>
      <c r="Y265" s="36"/>
      <c r="Z265" s="36"/>
      <c r="AA265" s="36"/>
    </row>
    <row r="266" spans="1:27" x14ac:dyDescent="0.25">
      <c r="A266" s="36"/>
      <c r="B266" s="36"/>
      <c r="C266" s="36"/>
      <c r="D266" s="36"/>
      <c r="E266" s="36"/>
      <c r="F266" s="36"/>
      <c r="G266" s="36"/>
      <c r="H266" s="36"/>
      <c r="I266" s="36"/>
      <c r="J266" s="36"/>
      <c r="K266" s="36"/>
      <c r="L266" s="36"/>
      <c r="M266" s="36"/>
      <c r="N266" s="36"/>
      <c r="O266" s="36"/>
      <c r="P266" s="36"/>
      <c r="Q266" s="36"/>
      <c r="R266" s="38"/>
      <c r="S266" s="36"/>
      <c r="T266" s="36"/>
      <c r="U266" s="36"/>
      <c r="V266" s="36"/>
      <c r="W266" s="36"/>
      <c r="X266" s="36"/>
      <c r="Y266" s="36"/>
      <c r="Z266" s="36"/>
      <c r="AA266" s="36"/>
    </row>
    <row r="267" spans="1:27" x14ac:dyDescent="0.25">
      <c r="A267" s="36"/>
      <c r="B267" s="36"/>
      <c r="C267" s="36"/>
      <c r="D267" s="36"/>
      <c r="E267" s="36"/>
      <c r="F267" s="36"/>
      <c r="G267" s="36"/>
      <c r="H267" s="36"/>
      <c r="I267" s="36"/>
      <c r="J267" s="36"/>
      <c r="K267" s="36"/>
      <c r="L267" s="36"/>
      <c r="M267" s="36"/>
      <c r="N267" s="36"/>
      <c r="O267" s="36"/>
      <c r="P267" s="36"/>
      <c r="Q267" s="36"/>
      <c r="R267" s="38"/>
      <c r="S267" s="36"/>
      <c r="T267" s="36"/>
      <c r="U267" s="36"/>
      <c r="V267" s="36"/>
      <c r="W267" s="36"/>
      <c r="X267" s="36"/>
      <c r="Y267" s="36"/>
      <c r="Z267" s="36"/>
      <c r="AA267" s="36"/>
    </row>
    <row r="268" spans="1:27" x14ac:dyDescent="0.25">
      <c r="A268" s="36"/>
      <c r="B268" s="36"/>
      <c r="C268" s="36"/>
      <c r="D268" s="36"/>
      <c r="E268" s="36"/>
      <c r="F268" s="36"/>
      <c r="G268" s="36"/>
      <c r="H268" s="36"/>
      <c r="I268" s="36"/>
      <c r="J268" s="36"/>
      <c r="K268" s="36"/>
      <c r="L268" s="36"/>
      <c r="M268" s="36"/>
      <c r="N268" s="36"/>
      <c r="O268" s="36"/>
      <c r="P268" s="36"/>
      <c r="Q268" s="36"/>
      <c r="R268" s="38"/>
      <c r="S268" s="36"/>
      <c r="T268" s="36"/>
      <c r="U268" s="36"/>
      <c r="V268" s="36"/>
      <c r="W268" s="36"/>
      <c r="X268" s="36"/>
      <c r="Y268" s="36"/>
      <c r="Z268" s="36"/>
      <c r="AA268" s="36"/>
    </row>
    <row r="269" spans="1:27" x14ac:dyDescent="0.25">
      <c r="A269" s="36"/>
      <c r="B269" s="36"/>
      <c r="C269" s="36"/>
      <c r="D269" s="36"/>
      <c r="E269" s="36"/>
      <c r="F269" s="36"/>
      <c r="G269" s="36"/>
      <c r="H269" s="36"/>
      <c r="I269" s="36"/>
      <c r="J269" s="36"/>
      <c r="K269" s="36"/>
      <c r="L269" s="36"/>
      <c r="M269" s="36"/>
      <c r="N269" s="36"/>
      <c r="O269" s="36"/>
      <c r="P269" s="36"/>
      <c r="Q269" s="36"/>
      <c r="R269" s="38"/>
      <c r="S269" s="36"/>
      <c r="T269" s="36"/>
      <c r="U269" s="36"/>
      <c r="V269" s="36"/>
      <c r="W269" s="36"/>
      <c r="X269" s="36"/>
      <c r="Y269" s="36"/>
      <c r="Z269" s="36"/>
      <c r="AA269" s="36"/>
    </row>
    <row r="270" spans="1:27" x14ac:dyDescent="0.25">
      <c r="A270" s="36"/>
      <c r="B270" s="36"/>
      <c r="C270" s="36"/>
      <c r="D270" s="36"/>
      <c r="E270" s="36"/>
      <c r="F270" s="36"/>
      <c r="G270" s="36"/>
      <c r="H270" s="36"/>
      <c r="I270" s="36"/>
      <c r="J270" s="36"/>
      <c r="K270" s="36"/>
      <c r="L270" s="36"/>
      <c r="M270" s="36"/>
      <c r="N270" s="36"/>
      <c r="O270" s="36"/>
      <c r="P270" s="36"/>
      <c r="Q270" s="36"/>
      <c r="R270" s="38"/>
      <c r="S270" s="36"/>
      <c r="T270" s="36"/>
      <c r="U270" s="36"/>
      <c r="V270" s="36"/>
      <c r="W270" s="36"/>
      <c r="X270" s="36"/>
      <c r="Y270" s="36"/>
      <c r="Z270" s="36"/>
      <c r="AA270" s="36"/>
    </row>
    <row r="271" spans="1:27" x14ac:dyDescent="0.25">
      <c r="A271" s="36"/>
      <c r="B271" s="36"/>
      <c r="C271" s="36"/>
      <c r="D271" s="36"/>
      <c r="E271" s="36"/>
      <c r="F271" s="36"/>
      <c r="G271" s="36"/>
      <c r="H271" s="36"/>
      <c r="I271" s="36"/>
      <c r="J271" s="36"/>
      <c r="K271" s="36"/>
      <c r="L271" s="36"/>
      <c r="M271" s="36"/>
      <c r="N271" s="36"/>
      <c r="O271" s="36"/>
      <c r="P271" s="36"/>
      <c r="Q271" s="36"/>
      <c r="R271" s="38"/>
      <c r="S271" s="36"/>
      <c r="T271" s="36"/>
      <c r="U271" s="36"/>
      <c r="V271" s="36"/>
      <c r="W271" s="36"/>
      <c r="X271" s="36"/>
      <c r="Y271" s="36"/>
      <c r="Z271" s="36"/>
      <c r="AA271" s="36"/>
    </row>
    <row r="272" spans="1:27" x14ac:dyDescent="0.25">
      <c r="A272" s="36"/>
      <c r="B272" s="36"/>
      <c r="C272" s="36"/>
      <c r="D272" s="36"/>
      <c r="E272" s="36"/>
      <c r="F272" s="36"/>
      <c r="G272" s="36"/>
      <c r="H272" s="36"/>
      <c r="I272" s="36"/>
      <c r="J272" s="36"/>
      <c r="K272" s="36"/>
      <c r="L272" s="36"/>
      <c r="M272" s="36"/>
      <c r="N272" s="36"/>
      <c r="O272" s="36"/>
      <c r="P272" s="36"/>
      <c r="Q272" s="36"/>
      <c r="R272" s="38"/>
      <c r="S272" s="36"/>
      <c r="T272" s="36"/>
      <c r="U272" s="36"/>
      <c r="V272" s="36"/>
      <c r="W272" s="36"/>
      <c r="X272" s="36"/>
      <c r="Y272" s="36"/>
      <c r="Z272" s="36"/>
      <c r="AA272" s="36"/>
    </row>
    <row r="273" spans="1:27" x14ac:dyDescent="0.25">
      <c r="A273" s="36"/>
      <c r="B273" s="36"/>
      <c r="C273" s="36"/>
      <c r="D273" s="36"/>
      <c r="E273" s="36"/>
      <c r="F273" s="36"/>
      <c r="G273" s="36"/>
      <c r="H273" s="36"/>
      <c r="I273" s="36"/>
      <c r="J273" s="36"/>
      <c r="K273" s="36"/>
      <c r="L273" s="36"/>
      <c r="M273" s="36"/>
      <c r="N273" s="36"/>
      <c r="O273" s="36"/>
      <c r="P273" s="36"/>
      <c r="Q273" s="36"/>
      <c r="R273" s="38"/>
      <c r="S273" s="36"/>
      <c r="T273" s="36"/>
      <c r="U273" s="36"/>
      <c r="V273" s="36"/>
      <c r="W273" s="36"/>
      <c r="X273" s="36"/>
      <c r="Y273" s="36"/>
      <c r="Z273" s="36"/>
      <c r="AA273" s="36"/>
    </row>
    <row r="274" spans="1:27" x14ac:dyDescent="0.25">
      <c r="A274" s="36"/>
      <c r="B274" s="36"/>
      <c r="C274" s="36"/>
      <c r="D274" s="36"/>
      <c r="E274" s="36"/>
      <c r="F274" s="36"/>
      <c r="G274" s="36"/>
      <c r="H274" s="36"/>
      <c r="I274" s="36"/>
      <c r="J274" s="36"/>
      <c r="K274" s="36"/>
      <c r="L274" s="36"/>
      <c r="M274" s="36"/>
      <c r="N274" s="36"/>
      <c r="O274" s="36"/>
      <c r="P274" s="36"/>
      <c r="Q274" s="36"/>
      <c r="R274" s="38"/>
      <c r="S274" s="36"/>
      <c r="T274" s="36"/>
      <c r="U274" s="36"/>
      <c r="V274" s="36"/>
      <c r="W274" s="36"/>
      <c r="X274" s="36"/>
      <c r="Y274" s="36"/>
      <c r="Z274" s="36"/>
      <c r="AA274" s="36"/>
    </row>
    <row r="275" spans="1:27" x14ac:dyDescent="0.25">
      <c r="A275" s="36"/>
      <c r="B275" s="36"/>
      <c r="C275" s="36"/>
      <c r="D275" s="36"/>
      <c r="E275" s="36"/>
      <c r="F275" s="36"/>
      <c r="G275" s="36"/>
      <c r="H275" s="36"/>
      <c r="I275" s="36"/>
      <c r="J275" s="36"/>
      <c r="K275" s="36"/>
      <c r="L275" s="36"/>
      <c r="M275" s="36"/>
      <c r="N275" s="36"/>
      <c r="O275" s="36"/>
      <c r="P275" s="36"/>
      <c r="Q275" s="36"/>
      <c r="R275" s="38"/>
      <c r="S275" s="36"/>
      <c r="T275" s="36"/>
      <c r="U275" s="36"/>
      <c r="V275" s="36"/>
      <c r="W275" s="36"/>
      <c r="X275" s="36"/>
      <c r="Y275" s="36"/>
      <c r="Z275" s="36"/>
      <c r="AA275" s="36"/>
    </row>
    <row r="276" spans="1:27" x14ac:dyDescent="0.25">
      <c r="A276" s="36"/>
      <c r="B276" s="36"/>
      <c r="C276" s="36"/>
      <c r="D276" s="36"/>
      <c r="E276" s="36"/>
      <c r="F276" s="36"/>
      <c r="G276" s="36"/>
      <c r="H276" s="36"/>
      <c r="I276" s="36"/>
      <c r="J276" s="36"/>
      <c r="K276" s="36"/>
      <c r="L276" s="36"/>
      <c r="M276" s="36"/>
      <c r="N276" s="36"/>
      <c r="O276" s="36"/>
      <c r="P276" s="36"/>
      <c r="Q276" s="36"/>
      <c r="R276" s="38"/>
      <c r="S276" s="36"/>
      <c r="T276" s="36"/>
      <c r="U276" s="36"/>
      <c r="V276" s="36"/>
      <c r="W276" s="36"/>
      <c r="X276" s="36"/>
      <c r="Y276" s="36"/>
      <c r="Z276" s="36"/>
      <c r="AA276" s="36"/>
    </row>
    <row r="277" spans="1:27" x14ac:dyDescent="0.25">
      <c r="A277" s="36"/>
      <c r="B277" s="36"/>
      <c r="C277" s="36"/>
      <c r="D277" s="36"/>
      <c r="E277" s="36"/>
      <c r="F277" s="36"/>
      <c r="G277" s="36"/>
      <c r="H277" s="36"/>
      <c r="I277" s="36"/>
      <c r="J277" s="36"/>
      <c r="K277" s="36"/>
      <c r="L277" s="36"/>
      <c r="M277" s="36"/>
      <c r="N277" s="36"/>
      <c r="O277" s="36"/>
      <c r="P277" s="36"/>
      <c r="Q277" s="36"/>
      <c r="R277" s="38"/>
      <c r="S277" s="36"/>
      <c r="T277" s="36"/>
      <c r="U277" s="36"/>
      <c r="V277" s="36"/>
      <c r="W277" s="36"/>
      <c r="X277" s="36"/>
      <c r="Y277" s="36"/>
      <c r="Z277" s="36"/>
      <c r="AA277" s="36"/>
    </row>
    <row r="278" spans="1:27" x14ac:dyDescent="0.25">
      <c r="A278" s="36"/>
      <c r="B278" s="36"/>
      <c r="C278" s="36"/>
      <c r="D278" s="36"/>
      <c r="E278" s="36"/>
      <c r="F278" s="36"/>
      <c r="G278" s="36"/>
      <c r="H278" s="36"/>
      <c r="I278" s="36"/>
      <c r="J278" s="36"/>
      <c r="K278" s="36"/>
      <c r="L278" s="36"/>
      <c r="M278" s="36"/>
      <c r="N278" s="36"/>
      <c r="O278" s="36"/>
      <c r="P278" s="36"/>
      <c r="Q278" s="36"/>
      <c r="R278" s="38"/>
      <c r="S278" s="36"/>
      <c r="T278" s="36"/>
      <c r="U278" s="36"/>
      <c r="V278" s="36"/>
      <c r="W278" s="36"/>
      <c r="X278" s="36"/>
      <c r="Y278" s="36"/>
      <c r="Z278" s="36"/>
      <c r="AA278" s="36"/>
    </row>
    <row r="279" spans="1:27" x14ac:dyDescent="0.25">
      <c r="A279" s="36"/>
      <c r="B279" s="36"/>
      <c r="C279" s="36"/>
      <c r="D279" s="36"/>
      <c r="E279" s="36"/>
      <c r="F279" s="36"/>
      <c r="G279" s="36"/>
      <c r="H279" s="36"/>
      <c r="I279" s="36"/>
      <c r="J279" s="36"/>
      <c r="K279" s="36"/>
      <c r="L279" s="36"/>
      <c r="M279" s="36"/>
      <c r="N279" s="36"/>
      <c r="O279" s="36"/>
      <c r="P279" s="36"/>
      <c r="Q279" s="36"/>
      <c r="R279" s="38"/>
      <c r="S279" s="36"/>
      <c r="T279" s="36"/>
      <c r="U279" s="36"/>
      <c r="V279" s="36"/>
      <c r="W279" s="36"/>
      <c r="X279" s="36"/>
      <c r="Y279" s="36"/>
      <c r="Z279" s="36"/>
      <c r="AA279" s="36"/>
    </row>
    <row r="280" spans="1:27" x14ac:dyDescent="0.25">
      <c r="A280" s="36"/>
      <c r="B280" s="36"/>
      <c r="C280" s="36"/>
      <c r="D280" s="36"/>
      <c r="E280" s="36"/>
      <c r="F280" s="36"/>
      <c r="G280" s="36"/>
      <c r="H280" s="36"/>
      <c r="I280" s="36"/>
      <c r="J280" s="36"/>
      <c r="K280" s="36"/>
      <c r="L280" s="36"/>
      <c r="M280" s="36"/>
      <c r="N280" s="36"/>
      <c r="O280" s="36"/>
      <c r="P280" s="36"/>
      <c r="Q280" s="36"/>
      <c r="R280" s="38"/>
      <c r="S280" s="36"/>
      <c r="T280" s="36"/>
      <c r="U280" s="36"/>
      <c r="V280" s="36"/>
      <c r="W280" s="36"/>
      <c r="X280" s="36"/>
      <c r="Y280" s="36"/>
      <c r="Z280" s="36"/>
      <c r="AA280" s="36"/>
    </row>
    <row r="281" spans="1:27" x14ac:dyDescent="0.25">
      <c r="A281" s="36"/>
      <c r="B281" s="36"/>
      <c r="C281" s="36"/>
      <c r="D281" s="36"/>
      <c r="E281" s="36"/>
      <c r="F281" s="36"/>
      <c r="G281" s="36"/>
      <c r="H281" s="36"/>
      <c r="I281" s="36"/>
      <c r="J281" s="36"/>
      <c r="K281" s="36"/>
      <c r="L281" s="36"/>
      <c r="M281" s="36"/>
      <c r="N281" s="36"/>
      <c r="O281" s="36"/>
      <c r="P281" s="36"/>
      <c r="Q281" s="36"/>
      <c r="R281" s="38"/>
      <c r="S281" s="36"/>
      <c r="T281" s="36"/>
      <c r="U281" s="36"/>
      <c r="V281" s="36"/>
      <c r="W281" s="36"/>
      <c r="X281" s="36"/>
      <c r="Y281" s="36"/>
      <c r="Z281" s="36"/>
      <c r="AA281" s="36"/>
    </row>
    <row r="282" spans="1:27" x14ac:dyDescent="0.25">
      <c r="A282" s="36"/>
      <c r="B282" s="36"/>
      <c r="C282" s="36"/>
      <c r="D282" s="36"/>
      <c r="E282" s="36"/>
      <c r="F282" s="36"/>
      <c r="G282" s="36"/>
      <c r="H282" s="36"/>
      <c r="I282" s="36"/>
      <c r="J282" s="36"/>
      <c r="K282" s="36"/>
      <c r="L282" s="36"/>
      <c r="M282" s="36"/>
      <c r="N282" s="36"/>
      <c r="O282" s="36"/>
      <c r="P282" s="36"/>
      <c r="Q282" s="36"/>
      <c r="R282" s="38"/>
      <c r="S282" s="36"/>
      <c r="T282" s="36"/>
      <c r="U282" s="36"/>
      <c r="V282" s="36"/>
      <c r="W282" s="36"/>
      <c r="X282" s="36"/>
      <c r="Y282" s="36"/>
      <c r="Z282" s="36"/>
      <c r="AA282" s="36"/>
    </row>
    <row r="283" spans="1:27" x14ac:dyDescent="0.25">
      <c r="A283" s="36"/>
      <c r="B283" s="36"/>
      <c r="C283" s="36"/>
      <c r="D283" s="36"/>
      <c r="E283" s="36"/>
      <c r="F283" s="36"/>
      <c r="G283" s="36"/>
      <c r="H283" s="36"/>
      <c r="I283" s="36"/>
      <c r="J283" s="36"/>
      <c r="K283" s="36"/>
      <c r="L283" s="36"/>
      <c r="M283" s="36"/>
      <c r="N283" s="36"/>
      <c r="O283" s="36"/>
      <c r="P283" s="36"/>
      <c r="Q283" s="36"/>
      <c r="R283" s="38"/>
      <c r="S283" s="36"/>
      <c r="T283" s="36"/>
      <c r="U283" s="36"/>
      <c r="V283" s="36"/>
      <c r="W283" s="36"/>
      <c r="X283" s="36"/>
      <c r="Y283" s="36"/>
      <c r="Z283" s="36"/>
      <c r="AA283" s="36"/>
    </row>
    <row r="284" spans="1:27" x14ac:dyDescent="0.25">
      <c r="A284" s="36"/>
      <c r="B284" s="36"/>
      <c r="C284" s="36"/>
      <c r="D284" s="36"/>
      <c r="E284" s="36"/>
      <c r="F284" s="36"/>
      <c r="G284" s="36"/>
      <c r="H284" s="36"/>
      <c r="I284" s="36"/>
      <c r="J284" s="36"/>
      <c r="K284" s="36"/>
      <c r="L284" s="36"/>
      <c r="M284" s="36"/>
      <c r="N284" s="36"/>
      <c r="O284" s="36"/>
      <c r="P284" s="36"/>
      <c r="Q284" s="36"/>
      <c r="R284" s="38"/>
      <c r="S284" s="36"/>
      <c r="T284" s="36"/>
      <c r="U284" s="36"/>
      <c r="V284" s="36"/>
      <c r="W284" s="36"/>
      <c r="X284" s="36"/>
      <c r="Y284" s="36"/>
      <c r="Z284" s="36"/>
      <c r="AA284" s="36"/>
    </row>
    <row r="285" spans="1:27" x14ac:dyDescent="0.25">
      <c r="A285" s="36"/>
      <c r="B285" s="36"/>
      <c r="C285" s="36"/>
      <c r="D285" s="36"/>
      <c r="E285" s="36"/>
      <c r="F285" s="36"/>
      <c r="G285" s="36"/>
      <c r="H285" s="36"/>
      <c r="I285" s="36"/>
      <c r="J285" s="36"/>
      <c r="K285" s="36"/>
      <c r="L285" s="36"/>
      <c r="M285" s="36"/>
      <c r="N285" s="36"/>
      <c r="O285" s="36"/>
      <c r="P285" s="36"/>
      <c r="Q285" s="36"/>
      <c r="R285" s="38"/>
      <c r="S285" s="36"/>
      <c r="T285" s="36"/>
      <c r="U285" s="36"/>
      <c r="V285" s="36"/>
      <c r="W285" s="36"/>
      <c r="X285" s="36"/>
      <c r="Y285" s="36"/>
      <c r="Z285" s="36"/>
      <c r="AA285" s="36"/>
    </row>
    <row r="286" spans="1:27" x14ac:dyDescent="0.25">
      <c r="A286" s="36"/>
      <c r="B286" s="36"/>
      <c r="C286" s="36"/>
      <c r="D286" s="36"/>
      <c r="E286" s="36"/>
      <c r="F286" s="36"/>
      <c r="G286" s="36"/>
      <c r="H286" s="36"/>
      <c r="I286" s="36"/>
      <c r="J286" s="36"/>
      <c r="K286" s="36"/>
      <c r="L286" s="36"/>
      <c r="M286" s="36"/>
      <c r="N286" s="36"/>
      <c r="O286" s="36"/>
      <c r="P286" s="36"/>
      <c r="Q286" s="36"/>
      <c r="R286" s="38"/>
      <c r="S286" s="36"/>
      <c r="T286" s="36"/>
      <c r="U286" s="36"/>
      <c r="V286" s="36"/>
      <c r="W286" s="36"/>
      <c r="X286" s="36"/>
      <c r="Y286" s="36"/>
      <c r="Z286" s="36"/>
      <c r="AA286" s="36"/>
    </row>
    <row r="287" spans="1:27" x14ac:dyDescent="0.25">
      <c r="A287" s="36"/>
      <c r="B287" s="36"/>
      <c r="C287" s="36"/>
      <c r="D287" s="36"/>
      <c r="E287" s="36"/>
      <c r="F287" s="36"/>
      <c r="G287" s="36"/>
      <c r="H287" s="36"/>
      <c r="I287" s="36"/>
      <c r="J287" s="36"/>
      <c r="K287" s="36"/>
      <c r="L287" s="36"/>
      <c r="M287" s="36"/>
      <c r="N287" s="36"/>
      <c r="O287" s="36"/>
      <c r="P287" s="36"/>
      <c r="Q287" s="36"/>
      <c r="R287" s="38"/>
      <c r="S287" s="36"/>
      <c r="T287" s="36"/>
      <c r="U287" s="36"/>
      <c r="V287" s="36"/>
      <c r="W287" s="36"/>
      <c r="X287" s="36"/>
      <c r="Y287" s="36"/>
      <c r="Z287" s="36"/>
      <c r="AA287" s="36"/>
    </row>
    <row r="288" spans="1:27" x14ac:dyDescent="0.25">
      <c r="A288" s="36"/>
      <c r="B288" s="36"/>
      <c r="C288" s="36"/>
      <c r="D288" s="36"/>
      <c r="E288" s="36"/>
      <c r="F288" s="36"/>
      <c r="G288" s="36"/>
      <c r="H288" s="36"/>
      <c r="I288" s="36"/>
      <c r="J288" s="36"/>
      <c r="K288" s="36"/>
      <c r="L288" s="36"/>
      <c r="M288" s="36"/>
      <c r="N288" s="36"/>
      <c r="O288" s="36"/>
      <c r="P288" s="36"/>
      <c r="Q288" s="36"/>
      <c r="R288" s="38"/>
      <c r="S288" s="36"/>
      <c r="T288" s="36"/>
      <c r="U288" s="36"/>
      <c r="V288" s="36"/>
      <c r="W288" s="36"/>
      <c r="X288" s="36"/>
      <c r="Y288" s="36"/>
      <c r="Z288" s="36"/>
      <c r="AA288" s="36"/>
    </row>
    <row r="289" spans="1:27" x14ac:dyDescent="0.25">
      <c r="A289" s="36"/>
      <c r="B289" s="36"/>
      <c r="C289" s="36"/>
      <c r="D289" s="36"/>
      <c r="E289" s="36"/>
      <c r="F289" s="36"/>
      <c r="G289" s="36"/>
      <c r="H289" s="36"/>
      <c r="I289" s="36"/>
      <c r="J289" s="36"/>
      <c r="K289" s="36"/>
      <c r="L289" s="36"/>
      <c r="M289" s="36"/>
      <c r="N289" s="36"/>
      <c r="O289" s="36"/>
      <c r="P289" s="36"/>
      <c r="Q289" s="36"/>
      <c r="R289" s="38"/>
      <c r="S289" s="36"/>
      <c r="T289" s="36"/>
      <c r="U289" s="36"/>
      <c r="V289" s="36"/>
      <c r="W289" s="36"/>
      <c r="X289" s="36"/>
      <c r="Y289" s="36"/>
      <c r="Z289" s="36"/>
      <c r="AA289" s="36"/>
    </row>
    <row r="290" spans="1:27" x14ac:dyDescent="0.25">
      <c r="A290" s="36"/>
      <c r="B290" s="36"/>
      <c r="C290" s="36"/>
      <c r="D290" s="36"/>
      <c r="E290" s="36"/>
      <c r="F290" s="36"/>
      <c r="G290" s="36"/>
      <c r="H290" s="36"/>
      <c r="I290" s="36"/>
      <c r="J290" s="36"/>
      <c r="K290" s="36"/>
      <c r="L290" s="36"/>
      <c r="M290" s="36"/>
      <c r="N290" s="36"/>
      <c r="O290" s="36"/>
      <c r="P290" s="36"/>
      <c r="Q290" s="36"/>
      <c r="R290" s="38"/>
      <c r="S290" s="36"/>
      <c r="T290" s="36"/>
      <c r="U290" s="36"/>
      <c r="V290" s="36"/>
      <c r="W290" s="36"/>
      <c r="X290" s="36"/>
      <c r="Y290" s="36"/>
      <c r="Z290" s="36"/>
      <c r="AA290" s="36"/>
    </row>
    <row r="291" spans="1:27" x14ac:dyDescent="0.25">
      <c r="A291" s="36"/>
      <c r="B291" s="36"/>
      <c r="C291" s="36"/>
      <c r="D291" s="36"/>
      <c r="E291" s="36"/>
      <c r="F291" s="36"/>
      <c r="G291" s="36"/>
      <c r="H291" s="36"/>
      <c r="I291" s="36"/>
      <c r="J291" s="36"/>
      <c r="K291" s="36"/>
      <c r="L291" s="36"/>
      <c r="M291" s="36"/>
      <c r="N291" s="36"/>
      <c r="O291" s="36"/>
      <c r="P291" s="36"/>
      <c r="Q291" s="36"/>
      <c r="R291" s="38"/>
      <c r="S291" s="36"/>
      <c r="T291" s="36"/>
      <c r="U291" s="36"/>
      <c r="V291" s="36"/>
      <c r="W291" s="36"/>
      <c r="X291" s="36"/>
      <c r="Y291" s="36"/>
      <c r="Z291" s="36"/>
      <c r="AA291" s="36"/>
    </row>
    <row r="292" spans="1:27" x14ac:dyDescent="0.25">
      <c r="A292" s="36"/>
      <c r="B292" s="36"/>
      <c r="C292" s="36"/>
      <c r="D292" s="36"/>
      <c r="E292" s="36"/>
      <c r="F292" s="36"/>
      <c r="G292" s="36"/>
      <c r="H292" s="36"/>
      <c r="I292" s="36"/>
      <c r="J292" s="36"/>
      <c r="K292" s="36"/>
      <c r="L292" s="36"/>
      <c r="M292" s="36"/>
      <c r="N292" s="36"/>
      <c r="O292" s="36"/>
      <c r="P292" s="36"/>
      <c r="Q292" s="36"/>
      <c r="R292" s="38"/>
      <c r="S292" s="36"/>
      <c r="T292" s="36"/>
      <c r="U292" s="36"/>
      <c r="V292" s="36"/>
      <c r="W292" s="36"/>
      <c r="X292" s="36"/>
      <c r="Y292" s="36"/>
      <c r="Z292" s="36"/>
      <c r="AA292" s="36"/>
    </row>
    <row r="293" spans="1:27" x14ac:dyDescent="0.25">
      <c r="A293" s="36"/>
      <c r="B293" s="36"/>
      <c r="C293" s="36"/>
      <c r="D293" s="36"/>
      <c r="E293" s="36"/>
      <c r="F293" s="36"/>
      <c r="G293" s="36"/>
      <c r="H293" s="36"/>
      <c r="I293" s="36"/>
      <c r="J293" s="36"/>
      <c r="K293" s="36"/>
      <c r="L293" s="36"/>
      <c r="M293" s="36"/>
      <c r="N293" s="36"/>
      <c r="O293" s="36"/>
      <c r="P293" s="36"/>
      <c r="Q293" s="36"/>
      <c r="R293" s="38"/>
      <c r="S293" s="36"/>
      <c r="T293" s="36"/>
      <c r="U293" s="36"/>
      <c r="V293" s="36"/>
      <c r="W293" s="36"/>
      <c r="X293" s="36"/>
      <c r="Y293" s="36"/>
      <c r="Z293" s="36"/>
      <c r="AA293" s="36"/>
    </row>
    <row r="294" spans="1:27" x14ac:dyDescent="0.25">
      <c r="A294" s="36"/>
      <c r="B294" s="36"/>
      <c r="C294" s="36"/>
      <c r="D294" s="36"/>
      <c r="E294" s="36"/>
      <c r="F294" s="36"/>
      <c r="G294" s="36"/>
      <c r="H294" s="36"/>
      <c r="I294" s="36"/>
      <c r="J294" s="36"/>
      <c r="K294" s="36"/>
      <c r="L294" s="36"/>
      <c r="M294" s="36"/>
      <c r="N294" s="36"/>
      <c r="O294" s="36"/>
      <c r="P294" s="36"/>
      <c r="Q294" s="36"/>
      <c r="R294" s="38"/>
      <c r="S294" s="36"/>
      <c r="T294" s="36"/>
      <c r="U294" s="36"/>
      <c r="V294" s="36"/>
      <c r="W294" s="36"/>
      <c r="X294" s="36"/>
      <c r="Y294" s="36"/>
      <c r="Z294" s="36"/>
      <c r="AA294" s="36"/>
    </row>
    <row r="295" spans="1:27" x14ac:dyDescent="0.25">
      <c r="A295" s="36"/>
      <c r="B295" s="36"/>
      <c r="C295" s="36"/>
      <c r="D295" s="36"/>
      <c r="E295" s="36"/>
      <c r="F295" s="36"/>
      <c r="G295" s="36"/>
      <c r="H295" s="36"/>
      <c r="I295" s="36"/>
      <c r="J295" s="36"/>
      <c r="K295" s="36"/>
      <c r="L295" s="36"/>
      <c r="M295" s="36"/>
      <c r="N295" s="36"/>
      <c r="O295" s="36"/>
      <c r="P295" s="36"/>
      <c r="Q295" s="36"/>
      <c r="R295" s="38"/>
      <c r="S295" s="36"/>
      <c r="T295" s="36"/>
      <c r="U295" s="36"/>
      <c r="V295" s="36"/>
      <c r="W295" s="36"/>
      <c r="X295" s="36"/>
      <c r="Y295" s="36"/>
      <c r="Z295" s="36"/>
      <c r="AA295" s="36"/>
    </row>
    <row r="296" spans="1:27" x14ac:dyDescent="0.25">
      <c r="A296" s="36"/>
      <c r="B296" s="36"/>
      <c r="C296" s="36"/>
      <c r="D296" s="36"/>
      <c r="E296" s="36"/>
      <c r="F296" s="36"/>
      <c r="G296" s="36"/>
      <c r="H296" s="36"/>
      <c r="I296" s="36"/>
      <c r="J296" s="36"/>
      <c r="K296" s="36"/>
      <c r="L296" s="36"/>
      <c r="M296" s="36"/>
      <c r="N296" s="36"/>
      <c r="O296" s="36"/>
      <c r="P296" s="36"/>
      <c r="Q296" s="36"/>
      <c r="R296" s="38"/>
      <c r="S296" s="36"/>
      <c r="T296" s="36"/>
      <c r="U296" s="36"/>
      <c r="V296" s="36"/>
      <c r="W296" s="36"/>
      <c r="X296" s="36"/>
      <c r="Y296" s="36"/>
      <c r="Z296" s="36"/>
      <c r="AA296" s="36"/>
    </row>
    <row r="297" spans="1:27" x14ac:dyDescent="0.25">
      <c r="A297" s="36"/>
      <c r="B297" s="36"/>
      <c r="C297" s="36"/>
      <c r="D297" s="36"/>
      <c r="E297" s="36"/>
      <c r="F297" s="36"/>
      <c r="G297" s="36"/>
      <c r="H297" s="36"/>
      <c r="I297" s="36"/>
      <c r="J297" s="36"/>
      <c r="K297" s="36"/>
      <c r="L297" s="36"/>
      <c r="M297" s="36"/>
      <c r="N297" s="36"/>
      <c r="O297" s="36"/>
      <c r="P297" s="36"/>
      <c r="Q297" s="36"/>
      <c r="R297" s="38"/>
      <c r="S297" s="36"/>
      <c r="T297" s="36"/>
      <c r="U297" s="36"/>
      <c r="V297" s="36"/>
      <c r="W297" s="36"/>
      <c r="X297" s="36"/>
      <c r="Y297" s="36"/>
      <c r="Z297" s="36"/>
      <c r="AA297" s="36"/>
    </row>
    <row r="298" spans="1:27" x14ac:dyDescent="0.25">
      <c r="A298" s="36"/>
      <c r="B298" s="36"/>
      <c r="C298" s="36"/>
      <c r="D298" s="36"/>
      <c r="E298" s="36"/>
      <c r="F298" s="36"/>
      <c r="G298" s="36"/>
      <c r="H298" s="36"/>
      <c r="I298" s="36"/>
      <c r="J298" s="36"/>
      <c r="K298" s="36"/>
      <c r="L298" s="36"/>
      <c r="M298" s="36"/>
      <c r="N298" s="36"/>
      <c r="O298" s="36"/>
      <c r="P298" s="36"/>
      <c r="Q298" s="36"/>
      <c r="R298" s="38"/>
      <c r="S298" s="36"/>
      <c r="T298" s="36"/>
      <c r="U298" s="36"/>
      <c r="V298" s="36"/>
      <c r="W298" s="36"/>
      <c r="X298" s="36"/>
      <c r="Y298" s="36"/>
      <c r="Z298" s="36"/>
      <c r="AA298" s="36"/>
    </row>
    <row r="299" spans="1:27" x14ac:dyDescent="0.25">
      <c r="A299" s="36"/>
      <c r="B299" s="36"/>
      <c r="C299" s="36"/>
      <c r="D299" s="36"/>
      <c r="E299" s="36"/>
      <c r="F299" s="36"/>
      <c r="G299" s="36"/>
      <c r="H299" s="36"/>
      <c r="I299" s="36"/>
      <c r="J299" s="36"/>
      <c r="K299" s="36"/>
      <c r="L299" s="36"/>
      <c r="M299" s="36"/>
      <c r="N299" s="36"/>
      <c r="O299" s="36"/>
      <c r="P299" s="36"/>
      <c r="Q299" s="36"/>
      <c r="R299" s="38"/>
      <c r="S299" s="36"/>
      <c r="T299" s="36"/>
      <c r="U299" s="36"/>
      <c r="V299" s="36"/>
      <c r="W299" s="36"/>
      <c r="X299" s="36"/>
      <c r="Y299" s="36"/>
      <c r="Z299" s="36"/>
      <c r="AA299" s="36"/>
    </row>
    <row r="300" spans="1:27" x14ac:dyDescent="0.25">
      <c r="A300" s="36"/>
      <c r="B300" s="36"/>
      <c r="C300" s="36"/>
      <c r="D300" s="36"/>
      <c r="E300" s="36"/>
      <c r="F300" s="36"/>
      <c r="G300" s="36"/>
      <c r="H300" s="36"/>
      <c r="I300" s="36"/>
      <c r="J300" s="36"/>
      <c r="K300" s="36"/>
      <c r="L300" s="36"/>
      <c r="M300" s="36"/>
      <c r="N300" s="36"/>
      <c r="O300" s="36"/>
      <c r="P300" s="36"/>
      <c r="Q300" s="36"/>
      <c r="R300" s="38"/>
      <c r="S300" s="36"/>
      <c r="T300" s="36"/>
      <c r="U300" s="36"/>
      <c r="V300" s="36"/>
      <c r="W300" s="36"/>
      <c r="X300" s="36"/>
      <c r="Y300" s="36"/>
      <c r="Z300" s="36"/>
      <c r="AA300" s="36"/>
    </row>
    <row r="301" spans="1:27" x14ac:dyDescent="0.25">
      <c r="A301" s="36"/>
      <c r="B301" s="36"/>
      <c r="C301" s="36"/>
      <c r="D301" s="36"/>
      <c r="E301" s="36"/>
      <c r="F301" s="36"/>
      <c r="G301" s="36"/>
      <c r="H301" s="36"/>
      <c r="I301" s="36"/>
      <c r="J301" s="36"/>
      <c r="K301" s="36"/>
      <c r="L301" s="36"/>
      <c r="M301" s="36"/>
      <c r="N301" s="36"/>
      <c r="O301" s="36"/>
      <c r="P301" s="36"/>
      <c r="Q301" s="36"/>
      <c r="R301" s="38"/>
      <c r="S301" s="36"/>
      <c r="T301" s="36"/>
      <c r="U301" s="36"/>
      <c r="V301" s="36"/>
      <c r="W301" s="36"/>
      <c r="X301" s="36"/>
      <c r="Y301" s="36"/>
      <c r="Z301" s="36"/>
      <c r="AA301" s="36"/>
    </row>
    <row r="302" spans="1:27" x14ac:dyDescent="0.25">
      <c r="A302" s="36"/>
      <c r="B302" s="36"/>
      <c r="C302" s="36"/>
      <c r="D302" s="36"/>
      <c r="E302" s="36"/>
      <c r="F302" s="36"/>
      <c r="G302" s="36"/>
      <c r="H302" s="36"/>
      <c r="I302" s="36"/>
      <c r="J302" s="36"/>
      <c r="K302" s="36"/>
      <c r="L302" s="36"/>
      <c r="M302" s="36"/>
      <c r="N302" s="36"/>
      <c r="O302" s="36"/>
      <c r="P302" s="36"/>
      <c r="Q302" s="36"/>
      <c r="R302" s="38"/>
      <c r="S302" s="36"/>
      <c r="T302" s="36"/>
      <c r="U302" s="36"/>
      <c r="V302" s="36"/>
      <c r="W302" s="36"/>
      <c r="X302" s="36"/>
      <c r="Y302" s="36"/>
      <c r="Z302" s="36"/>
      <c r="AA302" s="36"/>
    </row>
    <row r="303" spans="1:27" x14ac:dyDescent="0.25">
      <c r="A303" s="36"/>
      <c r="B303" s="36"/>
      <c r="C303" s="36"/>
      <c r="D303" s="36"/>
      <c r="E303" s="36"/>
      <c r="F303" s="36"/>
      <c r="G303" s="36"/>
      <c r="H303" s="36"/>
      <c r="I303" s="36"/>
      <c r="J303" s="36"/>
      <c r="K303" s="36"/>
      <c r="L303" s="36"/>
      <c r="M303" s="36"/>
      <c r="N303" s="36"/>
      <c r="O303" s="36"/>
      <c r="P303" s="36"/>
      <c r="Q303" s="36"/>
      <c r="R303" s="38"/>
      <c r="S303" s="36"/>
      <c r="T303" s="36"/>
      <c r="U303" s="36"/>
      <c r="V303" s="36"/>
      <c r="W303" s="36"/>
      <c r="X303" s="36"/>
      <c r="Y303" s="36"/>
      <c r="Z303" s="36"/>
      <c r="AA303" s="36"/>
    </row>
    <row r="304" spans="1:27" x14ac:dyDescent="0.25">
      <c r="A304" s="36"/>
      <c r="B304" s="36"/>
      <c r="C304" s="36"/>
      <c r="D304" s="36"/>
      <c r="E304" s="36"/>
      <c r="F304" s="36"/>
      <c r="G304" s="36"/>
      <c r="H304" s="36"/>
      <c r="I304" s="36"/>
      <c r="J304" s="36"/>
      <c r="K304" s="36"/>
      <c r="L304" s="36"/>
      <c r="M304" s="36"/>
      <c r="N304" s="36"/>
      <c r="O304" s="36"/>
      <c r="P304" s="36"/>
      <c r="Q304" s="36"/>
      <c r="R304" s="38"/>
      <c r="S304" s="36"/>
      <c r="T304" s="36"/>
      <c r="U304" s="36"/>
      <c r="V304" s="36"/>
      <c r="W304" s="36"/>
      <c r="X304" s="36"/>
      <c r="Y304" s="36"/>
      <c r="Z304" s="36"/>
      <c r="AA304" s="36"/>
    </row>
    <row r="305" spans="1:27" x14ac:dyDescent="0.25">
      <c r="A305" s="36"/>
      <c r="B305" s="36"/>
      <c r="C305" s="36"/>
      <c r="D305" s="36"/>
      <c r="E305" s="36"/>
      <c r="F305" s="36"/>
      <c r="G305" s="36"/>
      <c r="H305" s="36"/>
      <c r="I305" s="36"/>
      <c r="J305" s="36"/>
      <c r="K305" s="36"/>
      <c r="L305" s="36"/>
      <c r="M305" s="36"/>
      <c r="N305" s="36"/>
      <c r="O305" s="36"/>
      <c r="P305" s="36"/>
      <c r="Q305" s="36"/>
      <c r="R305" s="38"/>
      <c r="S305" s="36"/>
      <c r="T305" s="36"/>
      <c r="U305" s="36"/>
      <c r="V305" s="36"/>
      <c r="W305" s="36"/>
      <c r="X305" s="36"/>
      <c r="Y305" s="36"/>
      <c r="Z305" s="36"/>
      <c r="AA305" s="36"/>
    </row>
    <row r="306" spans="1:27" x14ac:dyDescent="0.25">
      <c r="A306" s="36"/>
      <c r="B306" s="36"/>
      <c r="C306" s="36"/>
      <c r="D306" s="36"/>
      <c r="E306" s="36"/>
      <c r="F306" s="36"/>
      <c r="G306" s="36"/>
      <c r="H306" s="36"/>
      <c r="I306" s="36"/>
      <c r="J306" s="36"/>
      <c r="K306" s="36"/>
      <c r="L306" s="36"/>
      <c r="M306" s="36"/>
      <c r="N306" s="36"/>
      <c r="O306" s="36"/>
      <c r="P306" s="36"/>
      <c r="Q306" s="36"/>
      <c r="R306" s="38"/>
      <c r="S306" s="36"/>
      <c r="T306" s="36"/>
      <c r="U306" s="36"/>
      <c r="V306" s="36"/>
      <c r="W306" s="36"/>
      <c r="X306" s="36"/>
      <c r="Y306" s="36"/>
      <c r="Z306" s="36"/>
      <c r="AA306" s="36"/>
    </row>
    <row r="307" spans="1:27" x14ac:dyDescent="0.25">
      <c r="A307" s="36"/>
      <c r="B307" s="36"/>
      <c r="C307" s="36"/>
      <c r="D307" s="36"/>
      <c r="E307" s="36"/>
      <c r="F307" s="36"/>
      <c r="G307" s="36"/>
      <c r="H307" s="36"/>
      <c r="I307" s="36"/>
      <c r="J307" s="36"/>
      <c r="K307" s="36"/>
      <c r="L307" s="36"/>
      <c r="M307" s="36"/>
      <c r="N307" s="36"/>
      <c r="O307" s="36"/>
      <c r="P307" s="36"/>
      <c r="Q307" s="36"/>
      <c r="R307" s="38"/>
      <c r="S307" s="36"/>
      <c r="T307" s="36"/>
      <c r="U307" s="36"/>
      <c r="V307" s="36"/>
      <c r="W307" s="36"/>
      <c r="X307" s="36"/>
      <c r="Y307" s="36"/>
      <c r="Z307" s="36"/>
      <c r="AA307" s="36"/>
    </row>
    <row r="308" spans="1:27" x14ac:dyDescent="0.25">
      <c r="A308" s="36"/>
      <c r="B308" s="36"/>
      <c r="C308" s="36"/>
      <c r="D308" s="36"/>
      <c r="E308" s="36"/>
      <c r="F308" s="36"/>
      <c r="G308" s="36"/>
      <c r="H308" s="36"/>
      <c r="I308" s="36"/>
      <c r="J308" s="36"/>
      <c r="K308" s="36"/>
      <c r="L308" s="36"/>
      <c r="M308" s="36"/>
      <c r="N308" s="36"/>
      <c r="O308" s="36"/>
      <c r="P308" s="36"/>
      <c r="Q308" s="36"/>
      <c r="R308" s="38"/>
      <c r="S308" s="36"/>
      <c r="T308" s="36"/>
      <c r="U308" s="36"/>
      <c r="V308" s="36"/>
      <c r="W308" s="36"/>
      <c r="X308" s="36"/>
      <c r="Y308" s="36"/>
      <c r="Z308" s="36"/>
      <c r="AA308" s="36"/>
    </row>
    <row r="309" spans="1:27" x14ac:dyDescent="0.25">
      <c r="A309" s="36"/>
      <c r="B309" s="36"/>
      <c r="C309" s="36"/>
      <c r="D309" s="36"/>
      <c r="E309" s="36"/>
      <c r="F309" s="36"/>
      <c r="G309" s="36"/>
      <c r="H309" s="36"/>
      <c r="I309" s="36"/>
      <c r="J309" s="36"/>
      <c r="K309" s="36"/>
      <c r="L309" s="36"/>
      <c r="M309" s="36"/>
      <c r="N309" s="36"/>
      <c r="O309" s="36"/>
      <c r="P309" s="36"/>
      <c r="Q309" s="36"/>
      <c r="R309" s="38"/>
      <c r="S309" s="36"/>
      <c r="T309" s="36"/>
      <c r="U309" s="36"/>
      <c r="V309" s="36"/>
      <c r="W309" s="36"/>
      <c r="X309" s="36"/>
      <c r="Y309" s="36"/>
      <c r="Z309" s="36"/>
      <c r="AA309" s="36"/>
    </row>
    <row r="310" spans="1:27" x14ac:dyDescent="0.25">
      <c r="A310" s="36"/>
      <c r="B310" s="36"/>
      <c r="C310" s="36"/>
      <c r="D310" s="36"/>
      <c r="E310" s="36"/>
      <c r="F310" s="36"/>
      <c r="G310" s="36"/>
      <c r="H310" s="36"/>
      <c r="I310" s="36"/>
      <c r="J310" s="36"/>
      <c r="K310" s="36"/>
      <c r="L310" s="36"/>
      <c r="M310" s="36"/>
      <c r="N310" s="36"/>
      <c r="O310" s="36"/>
      <c r="P310" s="36"/>
      <c r="Q310" s="36"/>
      <c r="R310" s="38"/>
      <c r="S310" s="36"/>
      <c r="T310" s="36"/>
      <c r="U310" s="36"/>
      <c r="V310" s="36"/>
      <c r="W310" s="36"/>
      <c r="X310" s="36"/>
      <c r="Y310" s="36"/>
      <c r="Z310" s="36"/>
      <c r="AA310" s="36"/>
    </row>
    <row r="311" spans="1:27" x14ac:dyDescent="0.25">
      <c r="A311" s="36"/>
      <c r="B311" s="36"/>
      <c r="C311" s="36"/>
      <c r="D311" s="36"/>
      <c r="E311" s="36"/>
      <c r="F311" s="36"/>
      <c r="G311" s="36"/>
      <c r="H311" s="36"/>
      <c r="I311" s="36"/>
      <c r="J311" s="36"/>
      <c r="K311" s="36"/>
      <c r="L311" s="36"/>
      <c r="M311" s="36"/>
      <c r="N311" s="36"/>
      <c r="O311" s="36"/>
      <c r="P311" s="36"/>
      <c r="Q311" s="36"/>
      <c r="R311" s="38"/>
      <c r="S311" s="36"/>
      <c r="T311" s="36"/>
      <c r="U311" s="36"/>
      <c r="V311" s="36"/>
      <c r="W311" s="36"/>
      <c r="X311" s="36"/>
      <c r="Y311" s="36"/>
      <c r="Z311" s="36"/>
      <c r="AA311" s="36"/>
    </row>
    <row r="312" spans="1:27" x14ac:dyDescent="0.25">
      <c r="A312" s="36"/>
      <c r="B312" s="36"/>
      <c r="C312" s="36"/>
      <c r="D312" s="36"/>
      <c r="E312" s="36"/>
      <c r="F312" s="36"/>
      <c r="G312" s="36"/>
      <c r="H312" s="36"/>
      <c r="I312" s="36"/>
      <c r="J312" s="36"/>
      <c r="K312" s="36"/>
      <c r="L312" s="36"/>
      <c r="M312" s="36"/>
      <c r="N312" s="36"/>
      <c r="O312" s="36"/>
      <c r="P312" s="36"/>
      <c r="Q312" s="36"/>
      <c r="R312" s="38"/>
      <c r="S312" s="36"/>
      <c r="T312" s="36"/>
      <c r="U312" s="36"/>
      <c r="V312" s="36"/>
      <c r="W312" s="36"/>
      <c r="X312" s="36"/>
      <c r="Y312" s="36"/>
      <c r="Z312" s="36"/>
      <c r="AA312" s="36"/>
    </row>
    <row r="313" spans="1:27" x14ac:dyDescent="0.25">
      <c r="A313" s="36"/>
      <c r="B313" s="36"/>
      <c r="C313" s="36"/>
      <c r="D313" s="36"/>
      <c r="E313" s="36"/>
      <c r="F313" s="36"/>
      <c r="G313" s="36"/>
      <c r="H313" s="36"/>
      <c r="I313" s="36"/>
      <c r="J313" s="36"/>
      <c r="K313" s="36"/>
      <c r="L313" s="36"/>
      <c r="M313" s="36"/>
      <c r="N313" s="36"/>
      <c r="O313" s="36"/>
      <c r="P313" s="36"/>
      <c r="Q313" s="36"/>
      <c r="R313" s="38"/>
      <c r="S313" s="36"/>
      <c r="T313" s="36"/>
      <c r="U313" s="36"/>
      <c r="V313" s="36"/>
      <c r="W313" s="36"/>
      <c r="X313" s="36"/>
      <c r="Y313" s="36"/>
      <c r="Z313" s="36"/>
      <c r="AA313" s="36"/>
    </row>
    <row r="314" spans="1:27" x14ac:dyDescent="0.25">
      <c r="A314" s="36"/>
      <c r="B314" s="36"/>
      <c r="C314" s="36"/>
      <c r="D314" s="36"/>
      <c r="E314" s="36"/>
      <c r="F314" s="36"/>
      <c r="G314" s="36"/>
      <c r="H314" s="36"/>
      <c r="I314" s="36"/>
      <c r="J314" s="36"/>
      <c r="K314" s="36"/>
      <c r="L314" s="36"/>
      <c r="M314" s="36"/>
      <c r="N314" s="36"/>
      <c r="O314" s="36"/>
      <c r="P314" s="36"/>
      <c r="Q314" s="36"/>
      <c r="R314" s="38"/>
      <c r="S314" s="36"/>
      <c r="T314" s="36"/>
      <c r="U314" s="36"/>
      <c r="V314" s="36"/>
      <c r="W314" s="36"/>
      <c r="X314" s="36"/>
      <c r="Y314" s="36"/>
      <c r="Z314" s="36"/>
      <c r="AA314" s="36"/>
    </row>
    <row r="315" spans="1:27" x14ac:dyDescent="0.25">
      <c r="A315" s="36"/>
      <c r="B315" s="36"/>
      <c r="C315" s="36"/>
      <c r="D315" s="36"/>
      <c r="E315" s="36"/>
      <c r="F315" s="36"/>
      <c r="G315" s="36"/>
      <c r="H315" s="36"/>
      <c r="I315" s="36"/>
      <c r="J315" s="36"/>
      <c r="K315" s="36"/>
      <c r="L315" s="36"/>
      <c r="M315" s="36"/>
      <c r="N315" s="36"/>
      <c r="O315" s="36"/>
      <c r="P315" s="36"/>
      <c r="Q315" s="36"/>
      <c r="R315" s="38"/>
      <c r="S315" s="36"/>
      <c r="T315" s="36"/>
      <c r="U315" s="36"/>
      <c r="V315" s="36"/>
      <c r="W315" s="36"/>
      <c r="X315" s="36"/>
      <c r="Y315" s="36"/>
      <c r="Z315" s="36"/>
      <c r="AA315" s="36"/>
    </row>
    <row r="316" spans="1:27" x14ac:dyDescent="0.25">
      <c r="A316" s="36"/>
      <c r="B316" s="36"/>
      <c r="C316" s="36"/>
      <c r="D316" s="36"/>
      <c r="E316" s="36"/>
      <c r="F316" s="36"/>
      <c r="G316" s="36"/>
      <c r="H316" s="36"/>
      <c r="I316" s="36"/>
      <c r="J316" s="36"/>
      <c r="K316" s="36"/>
      <c r="L316" s="36"/>
      <c r="M316" s="36"/>
      <c r="N316" s="36"/>
      <c r="O316" s="36"/>
      <c r="P316" s="36"/>
      <c r="Q316" s="36"/>
      <c r="R316" s="38"/>
      <c r="S316" s="36"/>
      <c r="T316" s="36"/>
      <c r="U316" s="36"/>
      <c r="V316" s="36"/>
      <c r="W316" s="36"/>
      <c r="X316" s="36"/>
      <c r="Y316" s="36"/>
      <c r="Z316" s="36"/>
      <c r="AA316" s="36"/>
    </row>
    <row r="317" spans="1:27" x14ac:dyDescent="0.25">
      <c r="A317" s="36"/>
      <c r="B317" s="36"/>
      <c r="C317" s="36"/>
      <c r="D317" s="36"/>
      <c r="E317" s="36"/>
      <c r="F317" s="36"/>
      <c r="G317" s="36"/>
      <c r="H317" s="36"/>
      <c r="I317" s="36"/>
      <c r="J317" s="36"/>
      <c r="K317" s="36"/>
      <c r="L317" s="36"/>
      <c r="M317" s="36"/>
      <c r="N317" s="36"/>
      <c r="O317" s="36"/>
      <c r="P317" s="36"/>
      <c r="Q317" s="36"/>
      <c r="R317" s="38"/>
      <c r="S317" s="36"/>
      <c r="T317" s="36"/>
      <c r="U317" s="36"/>
      <c r="V317" s="36"/>
      <c r="W317" s="36"/>
      <c r="X317" s="36"/>
      <c r="Y317" s="36"/>
      <c r="Z317" s="36"/>
      <c r="AA317" s="36"/>
    </row>
    <row r="318" spans="1:27" x14ac:dyDescent="0.25">
      <c r="A318" s="36"/>
      <c r="B318" s="36"/>
      <c r="C318" s="36"/>
      <c r="D318" s="36"/>
      <c r="E318" s="36"/>
      <c r="F318" s="36"/>
      <c r="G318" s="36"/>
      <c r="H318" s="36"/>
      <c r="I318" s="36"/>
      <c r="J318" s="36"/>
      <c r="K318" s="36"/>
      <c r="L318" s="36"/>
      <c r="M318" s="36"/>
      <c r="N318" s="36"/>
      <c r="O318" s="36"/>
      <c r="P318" s="36"/>
      <c r="Q318" s="36"/>
      <c r="R318" s="38"/>
      <c r="S318" s="36"/>
      <c r="T318" s="36"/>
      <c r="U318" s="36"/>
      <c r="V318" s="36"/>
      <c r="W318" s="36"/>
      <c r="X318" s="36"/>
      <c r="Y318" s="36"/>
      <c r="Z318" s="36"/>
      <c r="AA318" s="36"/>
    </row>
    <row r="319" spans="1:27" x14ac:dyDescent="0.25">
      <c r="A319" s="36"/>
      <c r="B319" s="36"/>
      <c r="C319" s="36"/>
      <c r="D319" s="36"/>
      <c r="E319" s="36"/>
      <c r="F319" s="36"/>
      <c r="G319" s="36"/>
      <c r="H319" s="36"/>
      <c r="I319" s="36"/>
      <c r="J319" s="36"/>
      <c r="K319" s="36"/>
      <c r="L319" s="36"/>
      <c r="M319" s="36"/>
      <c r="N319" s="36"/>
      <c r="O319" s="36"/>
      <c r="P319" s="36"/>
      <c r="Q319" s="36"/>
      <c r="R319" s="38"/>
      <c r="S319" s="36"/>
      <c r="T319" s="36"/>
      <c r="U319" s="36"/>
      <c r="V319" s="36"/>
      <c r="W319" s="36"/>
      <c r="X319" s="36"/>
      <c r="Y319" s="36"/>
      <c r="Z319" s="36"/>
      <c r="AA319" s="36"/>
    </row>
    <row r="320" spans="1:27" x14ac:dyDescent="0.25">
      <c r="A320" s="36"/>
      <c r="B320" s="36"/>
      <c r="C320" s="36"/>
      <c r="D320" s="36"/>
      <c r="E320" s="36"/>
      <c r="F320" s="36"/>
      <c r="G320" s="36"/>
      <c r="H320" s="36"/>
      <c r="I320" s="36"/>
      <c r="J320" s="36"/>
      <c r="K320" s="36"/>
      <c r="L320" s="36"/>
      <c r="M320" s="36"/>
      <c r="N320" s="36"/>
      <c r="O320" s="36"/>
      <c r="P320" s="36"/>
      <c r="Q320" s="36"/>
      <c r="R320" s="38"/>
      <c r="S320" s="36"/>
      <c r="T320" s="36"/>
      <c r="U320" s="36"/>
      <c r="V320" s="36"/>
      <c r="W320" s="36"/>
      <c r="X320" s="36"/>
      <c r="Y320" s="36"/>
      <c r="Z320" s="36"/>
      <c r="AA320" s="36"/>
    </row>
    <row r="321" spans="1:27" x14ac:dyDescent="0.25">
      <c r="A321" s="36"/>
      <c r="B321" s="36"/>
      <c r="C321" s="36"/>
      <c r="D321" s="36"/>
      <c r="E321" s="36"/>
      <c r="F321" s="36"/>
      <c r="G321" s="36"/>
      <c r="H321" s="36"/>
      <c r="I321" s="36"/>
      <c r="J321" s="36"/>
      <c r="K321" s="36"/>
      <c r="L321" s="36"/>
      <c r="M321" s="36"/>
      <c r="N321" s="36"/>
      <c r="O321" s="36"/>
      <c r="P321" s="36"/>
      <c r="Q321" s="36"/>
      <c r="R321" s="38"/>
      <c r="S321" s="36"/>
      <c r="T321" s="36"/>
      <c r="U321" s="36"/>
      <c r="V321" s="36"/>
      <c r="W321" s="36"/>
      <c r="X321" s="36"/>
      <c r="Y321" s="36"/>
      <c r="Z321" s="36"/>
      <c r="AA321" s="36"/>
    </row>
    <row r="322" spans="1:27" x14ac:dyDescent="0.25">
      <c r="A322" s="36"/>
      <c r="B322" s="36"/>
      <c r="C322" s="36"/>
      <c r="D322" s="36"/>
      <c r="E322" s="36"/>
      <c r="F322" s="36"/>
      <c r="G322" s="36"/>
      <c r="H322" s="36"/>
      <c r="I322" s="36"/>
      <c r="J322" s="36"/>
      <c r="K322" s="36"/>
      <c r="L322" s="36"/>
      <c r="M322" s="36"/>
      <c r="N322" s="36"/>
      <c r="O322" s="36"/>
      <c r="P322" s="36"/>
      <c r="Q322" s="36"/>
      <c r="R322" s="38"/>
      <c r="S322" s="36"/>
      <c r="T322" s="36"/>
      <c r="U322" s="36"/>
      <c r="V322" s="36"/>
      <c r="W322" s="36"/>
      <c r="X322" s="36"/>
      <c r="Y322" s="36"/>
      <c r="Z322" s="36"/>
      <c r="AA322" s="36"/>
    </row>
    <row r="323" spans="1:27" x14ac:dyDescent="0.25">
      <c r="A323" s="36"/>
      <c r="B323" s="36"/>
      <c r="C323" s="36"/>
      <c r="D323" s="36"/>
      <c r="E323" s="36"/>
      <c r="F323" s="36"/>
      <c r="G323" s="36"/>
      <c r="H323" s="36"/>
      <c r="I323" s="36"/>
      <c r="J323" s="36"/>
      <c r="K323" s="36"/>
      <c r="L323" s="36"/>
      <c r="M323" s="36"/>
      <c r="N323" s="36"/>
      <c r="O323" s="36"/>
      <c r="P323" s="36"/>
      <c r="Q323" s="36"/>
      <c r="R323" s="38"/>
      <c r="S323" s="36"/>
      <c r="T323" s="36"/>
      <c r="U323" s="36"/>
      <c r="V323" s="36"/>
      <c r="W323" s="36"/>
      <c r="X323" s="36"/>
      <c r="Y323" s="36"/>
      <c r="Z323" s="36"/>
      <c r="AA323" s="36"/>
    </row>
    <row r="324" spans="1:27" x14ac:dyDescent="0.25">
      <c r="A324" s="36"/>
      <c r="B324" s="36"/>
      <c r="C324" s="36"/>
      <c r="D324" s="36"/>
      <c r="E324" s="36"/>
      <c r="F324" s="36"/>
      <c r="G324" s="36"/>
      <c r="H324" s="36"/>
      <c r="I324" s="36"/>
      <c r="J324" s="36"/>
      <c r="K324" s="36"/>
      <c r="L324" s="36"/>
      <c r="M324" s="36"/>
      <c r="N324" s="36"/>
      <c r="O324" s="36"/>
      <c r="P324" s="36"/>
      <c r="Q324" s="36"/>
      <c r="R324" s="38"/>
      <c r="S324" s="36"/>
      <c r="T324" s="36"/>
      <c r="U324" s="36"/>
      <c r="V324" s="36"/>
      <c r="W324" s="36"/>
      <c r="X324" s="36"/>
      <c r="Y324" s="36"/>
      <c r="Z324" s="36"/>
      <c r="AA324" s="36"/>
    </row>
    <row r="325" spans="1:27" x14ac:dyDescent="0.25">
      <c r="A325" s="36"/>
      <c r="B325" s="36"/>
      <c r="C325" s="36"/>
      <c r="D325" s="36"/>
      <c r="E325" s="36"/>
      <c r="F325" s="36"/>
      <c r="G325" s="36"/>
      <c r="H325" s="36"/>
      <c r="I325" s="36"/>
      <c r="J325" s="36"/>
      <c r="K325" s="36"/>
      <c r="L325" s="36"/>
      <c r="M325" s="36"/>
      <c r="N325" s="36"/>
      <c r="O325" s="36"/>
      <c r="P325" s="36"/>
      <c r="Q325" s="36"/>
      <c r="R325" s="38"/>
      <c r="S325" s="36"/>
      <c r="T325" s="36"/>
      <c r="U325" s="36"/>
      <c r="V325" s="36"/>
      <c r="W325" s="36"/>
      <c r="X325" s="36"/>
      <c r="Y325" s="36"/>
      <c r="Z325" s="36"/>
      <c r="AA325" s="36"/>
    </row>
    <row r="326" spans="1:27" x14ac:dyDescent="0.25">
      <c r="A326" s="36"/>
      <c r="B326" s="36"/>
      <c r="C326" s="36"/>
      <c r="D326" s="36"/>
      <c r="E326" s="36"/>
      <c r="F326" s="36"/>
      <c r="G326" s="36"/>
      <c r="H326" s="36"/>
      <c r="I326" s="36"/>
      <c r="J326" s="36"/>
      <c r="K326" s="36"/>
      <c r="L326" s="36"/>
      <c r="M326" s="36"/>
      <c r="N326" s="36"/>
      <c r="O326" s="36"/>
      <c r="P326" s="36"/>
      <c r="Q326" s="36"/>
      <c r="R326" s="38"/>
      <c r="S326" s="36"/>
      <c r="T326" s="36"/>
      <c r="U326" s="36"/>
      <c r="V326" s="36"/>
      <c r="W326" s="36"/>
      <c r="X326" s="36"/>
      <c r="Y326" s="36"/>
      <c r="Z326" s="36"/>
      <c r="AA326" s="36"/>
    </row>
    <row r="327" spans="1:27" x14ac:dyDescent="0.25">
      <c r="A327" s="36"/>
      <c r="B327" s="36"/>
      <c r="C327" s="36"/>
      <c r="D327" s="36"/>
      <c r="E327" s="36"/>
      <c r="F327" s="36"/>
      <c r="G327" s="36"/>
      <c r="H327" s="36"/>
      <c r="I327" s="36"/>
      <c r="J327" s="36"/>
      <c r="K327" s="36"/>
      <c r="L327" s="36"/>
      <c r="M327" s="36"/>
      <c r="N327" s="36"/>
      <c r="O327" s="36"/>
      <c r="P327" s="36"/>
      <c r="Q327" s="36"/>
      <c r="R327" s="38"/>
      <c r="S327" s="36"/>
      <c r="T327" s="36"/>
      <c r="U327" s="36"/>
      <c r="V327" s="36"/>
      <c r="W327" s="36"/>
      <c r="X327" s="36"/>
      <c r="Y327" s="36"/>
      <c r="Z327" s="36"/>
      <c r="AA327" s="36"/>
    </row>
    <row r="328" spans="1:27" x14ac:dyDescent="0.25">
      <c r="A328" s="36"/>
      <c r="B328" s="36"/>
      <c r="C328" s="36"/>
      <c r="D328" s="36"/>
      <c r="E328" s="36"/>
      <c r="F328" s="36"/>
      <c r="G328" s="36"/>
      <c r="H328" s="36"/>
      <c r="I328" s="36"/>
      <c r="J328" s="36"/>
      <c r="K328" s="36"/>
      <c r="L328" s="36"/>
      <c r="M328" s="36"/>
      <c r="N328" s="36"/>
      <c r="O328" s="36"/>
      <c r="P328" s="36"/>
      <c r="Q328" s="36"/>
      <c r="R328" s="38"/>
      <c r="S328" s="36"/>
      <c r="T328" s="36"/>
      <c r="U328" s="36"/>
      <c r="V328" s="36"/>
      <c r="W328" s="36"/>
      <c r="X328" s="36"/>
      <c r="Y328" s="36"/>
      <c r="Z328" s="36"/>
      <c r="AA328" s="36"/>
    </row>
    <row r="329" spans="1:27" x14ac:dyDescent="0.25">
      <c r="A329" s="36"/>
      <c r="B329" s="36"/>
      <c r="C329" s="36"/>
      <c r="D329" s="36"/>
      <c r="E329" s="36"/>
      <c r="F329" s="36"/>
      <c r="G329" s="36"/>
      <c r="H329" s="36"/>
      <c r="I329" s="36"/>
      <c r="J329" s="36"/>
      <c r="K329" s="36"/>
      <c r="L329" s="36"/>
      <c r="M329" s="36"/>
      <c r="N329" s="36"/>
      <c r="O329" s="36"/>
      <c r="P329" s="36"/>
      <c r="Q329" s="36"/>
      <c r="R329" s="38"/>
      <c r="S329" s="36"/>
      <c r="T329" s="36"/>
      <c r="U329" s="36"/>
      <c r="V329" s="36"/>
      <c r="W329" s="36"/>
      <c r="X329" s="36"/>
      <c r="Y329" s="36"/>
      <c r="Z329" s="36"/>
      <c r="AA329" s="36"/>
    </row>
    <row r="330" spans="1:27" x14ac:dyDescent="0.25">
      <c r="A330" s="36"/>
      <c r="B330" s="36"/>
      <c r="C330" s="36"/>
      <c r="D330" s="36"/>
      <c r="E330" s="36"/>
      <c r="F330" s="36"/>
      <c r="G330" s="36"/>
      <c r="H330" s="36"/>
      <c r="I330" s="36"/>
      <c r="J330" s="36"/>
      <c r="K330" s="36"/>
      <c r="L330" s="36"/>
      <c r="M330" s="36"/>
      <c r="N330" s="36"/>
      <c r="O330" s="36"/>
      <c r="P330" s="36"/>
      <c r="Q330" s="36"/>
      <c r="R330" s="38"/>
      <c r="S330" s="36"/>
      <c r="T330" s="36"/>
      <c r="U330" s="36"/>
      <c r="V330" s="36"/>
      <c r="W330" s="36"/>
      <c r="X330" s="36"/>
      <c r="Y330" s="36"/>
      <c r="Z330" s="36"/>
      <c r="AA330" s="36"/>
    </row>
    <row r="331" spans="1:27" x14ac:dyDescent="0.25">
      <c r="A331" s="36"/>
      <c r="B331" s="36"/>
      <c r="C331" s="36"/>
      <c r="D331" s="36"/>
      <c r="E331" s="36"/>
      <c r="F331" s="36"/>
      <c r="G331" s="36"/>
      <c r="H331" s="36"/>
      <c r="I331" s="36"/>
      <c r="J331" s="36"/>
      <c r="K331" s="36"/>
      <c r="L331" s="36"/>
      <c r="M331" s="36"/>
      <c r="N331" s="36"/>
      <c r="O331" s="36"/>
      <c r="P331" s="36"/>
      <c r="Q331" s="36"/>
      <c r="R331" s="38"/>
      <c r="S331" s="36"/>
      <c r="T331" s="36"/>
      <c r="U331" s="36"/>
      <c r="V331" s="36"/>
      <c r="W331" s="36"/>
      <c r="X331" s="36"/>
      <c r="Y331" s="36"/>
      <c r="Z331" s="36"/>
      <c r="AA331" s="36"/>
    </row>
    <row r="332" spans="1:27" x14ac:dyDescent="0.25">
      <c r="A332" s="36"/>
      <c r="B332" s="36"/>
      <c r="C332" s="36"/>
      <c r="D332" s="36"/>
      <c r="E332" s="36"/>
      <c r="F332" s="36"/>
      <c r="G332" s="36"/>
      <c r="H332" s="36"/>
      <c r="I332" s="36"/>
      <c r="J332" s="36"/>
      <c r="K332" s="36"/>
      <c r="L332" s="36"/>
      <c r="M332" s="36"/>
      <c r="N332" s="36"/>
      <c r="O332" s="36"/>
      <c r="P332" s="36"/>
      <c r="Q332" s="36"/>
      <c r="R332" s="38"/>
      <c r="S332" s="36"/>
      <c r="T332" s="36"/>
      <c r="U332" s="36"/>
      <c r="V332" s="36"/>
      <c r="W332" s="36"/>
      <c r="X332" s="36"/>
      <c r="Y332" s="36"/>
      <c r="Z332" s="36"/>
      <c r="AA332" s="36"/>
    </row>
    <row r="333" spans="1:27" x14ac:dyDescent="0.25">
      <c r="A333" s="36"/>
      <c r="B333" s="36"/>
      <c r="C333" s="36"/>
      <c r="D333" s="36"/>
      <c r="E333" s="36"/>
      <c r="F333" s="36"/>
      <c r="G333" s="36"/>
      <c r="H333" s="36"/>
      <c r="I333" s="36"/>
      <c r="J333" s="36"/>
      <c r="K333" s="36"/>
      <c r="L333" s="36"/>
      <c r="M333" s="36"/>
      <c r="N333" s="36"/>
      <c r="O333" s="36"/>
      <c r="P333" s="36"/>
      <c r="Q333" s="36"/>
      <c r="R333" s="38"/>
      <c r="S333" s="36"/>
      <c r="T333" s="36"/>
      <c r="U333" s="36"/>
      <c r="V333" s="36"/>
      <c r="W333" s="36"/>
      <c r="X333" s="36"/>
      <c r="Y333" s="36"/>
      <c r="Z333" s="36"/>
      <c r="AA333" s="36"/>
    </row>
    <row r="334" spans="1:27" x14ac:dyDescent="0.25">
      <c r="A334" s="36"/>
      <c r="B334" s="36"/>
      <c r="C334" s="36"/>
      <c r="D334" s="36"/>
      <c r="E334" s="36"/>
      <c r="F334" s="36"/>
      <c r="G334" s="36"/>
      <c r="H334" s="36"/>
      <c r="I334" s="36"/>
      <c r="J334" s="36"/>
      <c r="K334" s="36"/>
      <c r="L334" s="36"/>
      <c r="M334" s="36"/>
      <c r="N334" s="36"/>
      <c r="O334" s="36"/>
      <c r="P334" s="36"/>
      <c r="Q334" s="36"/>
      <c r="R334" s="38"/>
      <c r="S334" s="36"/>
      <c r="T334" s="36"/>
      <c r="U334" s="36"/>
      <c r="V334" s="36"/>
      <c r="W334" s="36"/>
      <c r="X334" s="36"/>
      <c r="Y334" s="36"/>
      <c r="Z334" s="36"/>
      <c r="AA334" s="36"/>
    </row>
    <row r="335" spans="1:27" x14ac:dyDescent="0.25">
      <c r="A335" s="36"/>
      <c r="B335" s="36"/>
      <c r="C335" s="36"/>
      <c r="D335" s="36"/>
      <c r="E335" s="36"/>
      <c r="F335" s="36"/>
      <c r="G335" s="36"/>
      <c r="H335" s="36"/>
      <c r="I335" s="36"/>
      <c r="J335" s="36"/>
      <c r="K335" s="36"/>
      <c r="L335" s="36"/>
      <c r="M335" s="36"/>
      <c r="N335" s="36"/>
      <c r="O335" s="36"/>
      <c r="P335" s="36"/>
      <c r="Q335" s="36"/>
      <c r="R335" s="38"/>
      <c r="S335" s="36"/>
      <c r="T335" s="36"/>
      <c r="U335" s="36"/>
      <c r="V335" s="36"/>
      <c r="W335" s="36"/>
      <c r="X335" s="36"/>
      <c r="Y335" s="36"/>
      <c r="Z335" s="36"/>
      <c r="AA335" s="36"/>
    </row>
    <row r="336" spans="1:27" x14ac:dyDescent="0.25">
      <c r="A336" s="36"/>
      <c r="B336" s="36"/>
      <c r="C336" s="36"/>
      <c r="D336" s="36"/>
      <c r="E336" s="36"/>
      <c r="F336" s="36"/>
      <c r="G336" s="36"/>
      <c r="H336" s="36"/>
      <c r="I336" s="36"/>
      <c r="J336" s="36"/>
      <c r="K336" s="36"/>
      <c r="L336" s="36"/>
      <c r="M336" s="36"/>
      <c r="N336" s="36"/>
      <c r="O336" s="36"/>
      <c r="P336" s="36"/>
      <c r="Q336" s="36"/>
      <c r="R336" s="38"/>
      <c r="S336" s="36"/>
      <c r="T336" s="36"/>
      <c r="U336" s="36"/>
      <c r="V336" s="36"/>
      <c r="W336" s="36"/>
      <c r="X336" s="36"/>
      <c r="Y336" s="36"/>
      <c r="Z336" s="36"/>
      <c r="AA336" s="36"/>
    </row>
    <row r="337" spans="1:27" x14ac:dyDescent="0.25">
      <c r="A337" s="36"/>
      <c r="B337" s="36"/>
      <c r="C337" s="36"/>
      <c r="D337" s="36"/>
      <c r="E337" s="36"/>
      <c r="F337" s="36"/>
      <c r="G337" s="36"/>
      <c r="H337" s="36"/>
      <c r="I337" s="36"/>
      <c r="J337" s="36"/>
      <c r="K337" s="36"/>
      <c r="L337" s="36"/>
      <c r="M337" s="36"/>
      <c r="N337" s="36"/>
      <c r="O337" s="36"/>
      <c r="P337" s="36"/>
      <c r="Q337" s="36"/>
      <c r="R337" s="38"/>
      <c r="S337" s="36"/>
      <c r="T337" s="36"/>
      <c r="U337" s="36"/>
      <c r="V337" s="36"/>
      <c r="W337" s="36"/>
      <c r="X337" s="36"/>
      <c r="Y337" s="36"/>
      <c r="Z337" s="36"/>
      <c r="AA337" s="36"/>
    </row>
    <row r="338" spans="1:27" x14ac:dyDescent="0.25">
      <c r="A338" s="36"/>
      <c r="B338" s="36"/>
      <c r="C338" s="36"/>
      <c r="D338" s="36"/>
      <c r="E338" s="36"/>
      <c r="F338" s="36"/>
      <c r="G338" s="36"/>
      <c r="H338" s="36"/>
      <c r="I338" s="36"/>
      <c r="J338" s="36"/>
      <c r="K338" s="36"/>
      <c r="L338" s="36"/>
      <c r="M338" s="36"/>
      <c r="N338" s="36"/>
      <c r="O338" s="36"/>
      <c r="P338" s="36"/>
      <c r="Q338" s="36"/>
      <c r="R338" s="38"/>
      <c r="S338" s="36"/>
      <c r="T338" s="36"/>
      <c r="U338" s="36"/>
      <c r="V338" s="36"/>
      <c r="W338" s="36"/>
      <c r="X338" s="36"/>
      <c r="Y338" s="36"/>
      <c r="Z338" s="36"/>
      <c r="AA338" s="36"/>
    </row>
    <row r="339" spans="1:27" x14ac:dyDescent="0.25">
      <c r="A339" s="36"/>
      <c r="B339" s="36"/>
      <c r="C339" s="36"/>
      <c r="D339" s="36"/>
      <c r="E339" s="36"/>
      <c r="F339" s="36"/>
      <c r="G339" s="36"/>
      <c r="H339" s="36"/>
      <c r="I339" s="36"/>
      <c r="J339" s="36"/>
      <c r="K339" s="36"/>
      <c r="L339" s="36"/>
      <c r="M339" s="36"/>
      <c r="N339" s="36"/>
      <c r="O339" s="36"/>
      <c r="P339" s="36"/>
      <c r="Q339" s="36"/>
      <c r="R339" s="38"/>
      <c r="S339" s="36"/>
      <c r="T339" s="36"/>
      <c r="U339" s="36"/>
      <c r="V339" s="36"/>
      <c r="W339" s="36"/>
      <c r="X339" s="36"/>
      <c r="Y339" s="36"/>
      <c r="Z339" s="36"/>
      <c r="AA339" s="36"/>
    </row>
    <row r="340" spans="1:27" x14ac:dyDescent="0.25">
      <c r="A340" s="36"/>
      <c r="B340" s="36"/>
      <c r="C340" s="36"/>
      <c r="D340" s="36"/>
      <c r="E340" s="36"/>
      <c r="F340" s="36"/>
      <c r="G340" s="36"/>
      <c r="H340" s="36"/>
      <c r="I340" s="36"/>
      <c r="J340" s="36"/>
      <c r="K340" s="36"/>
      <c r="L340" s="36"/>
      <c r="M340" s="36"/>
      <c r="N340" s="36"/>
      <c r="O340" s="36"/>
      <c r="P340" s="36"/>
      <c r="Q340" s="36"/>
      <c r="R340" s="38"/>
      <c r="S340" s="36"/>
      <c r="T340" s="36"/>
      <c r="U340" s="36"/>
      <c r="V340" s="36"/>
      <c r="W340" s="36"/>
      <c r="X340" s="36"/>
      <c r="Y340" s="36"/>
      <c r="Z340" s="36"/>
      <c r="AA340" s="36"/>
    </row>
    <row r="341" spans="1:27" x14ac:dyDescent="0.25">
      <c r="A341" s="36"/>
      <c r="B341" s="36"/>
      <c r="C341" s="36"/>
      <c r="D341" s="36"/>
      <c r="E341" s="36"/>
      <c r="F341" s="36"/>
      <c r="G341" s="36"/>
      <c r="H341" s="36"/>
      <c r="I341" s="36"/>
      <c r="J341" s="36"/>
      <c r="K341" s="36"/>
      <c r="L341" s="36"/>
      <c r="M341" s="36"/>
      <c r="N341" s="36"/>
      <c r="O341" s="36"/>
      <c r="P341" s="36"/>
      <c r="Q341" s="36"/>
      <c r="R341" s="38"/>
      <c r="S341" s="36"/>
      <c r="T341" s="36"/>
      <c r="U341" s="36"/>
      <c r="V341" s="36"/>
      <c r="W341" s="36"/>
      <c r="X341" s="36"/>
      <c r="Y341" s="36"/>
      <c r="Z341" s="36"/>
      <c r="AA341" s="36"/>
    </row>
    <row r="342" spans="1:27" x14ac:dyDescent="0.25">
      <c r="A342" s="36"/>
      <c r="B342" s="36"/>
      <c r="C342" s="36"/>
      <c r="D342" s="36"/>
      <c r="E342" s="36"/>
      <c r="F342" s="36"/>
      <c r="G342" s="36"/>
      <c r="H342" s="36"/>
      <c r="I342" s="36"/>
      <c r="J342" s="36"/>
      <c r="K342" s="36"/>
      <c r="L342" s="36"/>
      <c r="M342" s="36"/>
      <c r="N342" s="36"/>
      <c r="O342" s="36"/>
      <c r="P342" s="36"/>
      <c r="Q342" s="36"/>
      <c r="R342" s="38"/>
      <c r="S342" s="36"/>
      <c r="T342" s="36"/>
      <c r="U342" s="36"/>
      <c r="V342" s="36"/>
      <c r="W342" s="36"/>
      <c r="X342" s="36"/>
      <c r="Y342" s="36"/>
      <c r="Z342" s="36"/>
      <c r="AA342" s="36"/>
    </row>
    <row r="343" spans="1:27" x14ac:dyDescent="0.25">
      <c r="A343" s="36"/>
      <c r="B343" s="36"/>
      <c r="C343" s="36"/>
      <c r="D343" s="36"/>
      <c r="E343" s="36"/>
      <c r="F343" s="36"/>
      <c r="G343" s="36"/>
      <c r="H343" s="36"/>
      <c r="I343" s="36"/>
      <c r="J343" s="36"/>
      <c r="K343" s="36"/>
      <c r="L343" s="36"/>
      <c r="M343" s="36"/>
      <c r="N343" s="36"/>
      <c r="O343" s="36"/>
      <c r="P343" s="36"/>
      <c r="Q343" s="36"/>
      <c r="R343" s="38"/>
      <c r="S343" s="36"/>
      <c r="T343" s="36"/>
      <c r="U343" s="36"/>
      <c r="V343" s="36"/>
      <c r="W343" s="36"/>
      <c r="X343" s="36"/>
      <c r="Y343" s="36"/>
      <c r="Z343" s="36"/>
      <c r="AA343" s="36"/>
    </row>
    <row r="344" spans="1:27" x14ac:dyDescent="0.25">
      <c r="A344" s="36"/>
      <c r="B344" s="36"/>
      <c r="C344" s="36"/>
      <c r="D344" s="36"/>
      <c r="E344" s="36"/>
      <c r="F344" s="36"/>
      <c r="G344" s="36"/>
      <c r="H344" s="36"/>
      <c r="I344" s="36"/>
      <c r="J344" s="36"/>
      <c r="K344" s="36"/>
      <c r="L344" s="36"/>
      <c r="M344" s="36"/>
      <c r="N344" s="36"/>
      <c r="O344" s="36"/>
      <c r="P344" s="36"/>
      <c r="Q344" s="36"/>
      <c r="R344" s="38"/>
      <c r="S344" s="36"/>
      <c r="T344" s="36"/>
      <c r="U344" s="36"/>
      <c r="V344" s="36"/>
      <c r="W344" s="36"/>
      <c r="X344" s="36"/>
      <c r="Y344" s="36"/>
      <c r="Z344" s="36"/>
      <c r="AA344" s="36"/>
    </row>
    <row r="345" spans="1:27" x14ac:dyDescent="0.25">
      <c r="A345" s="36"/>
      <c r="B345" s="36"/>
      <c r="C345" s="36"/>
      <c r="D345" s="36"/>
      <c r="E345" s="36"/>
      <c r="F345" s="36"/>
      <c r="G345" s="36"/>
      <c r="H345" s="36"/>
      <c r="I345" s="36"/>
      <c r="J345" s="36"/>
      <c r="K345" s="36"/>
      <c r="L345" s="36"/>
      <c r="M345" s="36"/>
      <c r="N345" s="36"/>
      <c r="O345" s="36"/>
      <c r="P345" s="36"/>
      <c r="Q345" s="36"/>
      <c r="R345" s="38"/>
      <c r="S345" s="36"/>
      <c r="T345" s="36"/>
      <c r="U345" s="36"/>
      <c r="V345" s="36"/>
      <c r="W345" s="36"/>
      <c r="X345" s="36"/>
      <c r="Y345" s="36"/>
      <c r="Z345" s="36"/>
      <c r="AA345" s="36"/>
    </row>
    <row r="346" spans="1:27" x14ac:dyDescent="0.25">
      <c r="A346" s="36"/>
      <c r="B346" s="36"/>
      <c r="C346" s="36"/>
      <c r="D346" s="36"/>
      <c r="E346" s="36"/>
      <c r="F346" s="36"/>
      <c r="G346" s="36"/>
      <c r="H346" s="36"/>
      <c r="I346" s="36"/>
      <c r="J346" s="36"/>
      <c r="K346" s="36"/>
      <c r="L346" s="36"/>
      <c r="M346" s="36"/>
      <c r="N346" s="36"/>
      <c r="O346" s="36"/>
      <c r="P346" s="36"/>
      <c r="Q346" s="36"/>
      <c r="R346" s="38"/>
      <c r="S346" s="36"/>
      <c r="T346" s="36"/>
      <c r="U346" s="36"/>
      <c r="V346" s="36"/>
      <c r="W346" s="36"/>
      <c r="X346" s="36"/>
      <c r="Y346" s="36"/>
      <c r="Z346" s="36"/>
      <c r="AA346" s="36"/>
    </row>
    <row r="347" spans="1:27" x14ac:dyDescent="0.25">
      <c r="A347" s="36"/>
      <c r="B347" s="36"/>
      <c r="C347" s="36"/>
      <c r="D347" s="36"/>
      <c r="E347" s="36"/>
      <c r="F347" s="36"/>
      <c r="G347" s="36"/>
      <c r="H347" s="36"/>
      <c r="I347" s="36"/>
      <c r="J347" s="36"/>
      <c r="K347" s="36"/>
      <c r="L347" s="36"/>
      <c r="M347" s="36"/>
      <c r="N347" s="36"/>
      <c r="O347" s="36"/>
      <c r="P347" s="36"/>
      <c r="Q347" s="36"/>
      <c r="R347" s="38"/>
      <c r="S347" s="36"/>
      <c r="T347" s="36"/>
      <c r="U347" s="36"/>
      <c r="V347" s="36"/>
      <c r="W347" s="36"/>
      <c r="X347" s="36"/>
      <c r="Y347" s="36"/>
      <c r="Z347" s="36"/>
      <c r="AA347" s="36"/>
    </row>
    <row r="348" spans="1:27" x14ac:dyDescent="0.25">
      <c r="A348" s="36"/>
      <c r="B348" s="36"/>
      <c r="C348" s="36"/>
      <c r="D348" s="36"/>
      <c r="E348" s="36"/>
      <c r="F348" s="36"/>
      <c r="G348" s="36"/>
      <c r="H348" s="36"/>
      <c r="I348" s="36"/>
      <c r="J348" s="36"/>
      <c r="K348" s="36"/>
      <c r="L348" s="36"/>
      <c r="M348" s="36"/>
      <c r="N348" s="36"/>
      <c r="O348" s="36"/>
      <c r="P348" s="36"/>
      <c r="Q348" s="36"/>
      <c r="R348" s="38"/>
      <c r="S348" s="36"/>
      <c r="T348" s="36"/>
      <c r="U348" s="36"/>
      <c r="V348" s="36"/>
      <c r="W348" s="36"/>
      <c r="X348" s="36"/>
      <c r="Y348" s="36"/>
      <c r="Z348" s="36"/>
      <c r="AA348" s="36"/>
    </row>
    <row r="349" spans="1:27" x14ac:dyDescent="0.25">
      <c r="A349" s="36"/>
      <c r="B349" s="36"/>
      <c r="C349" s="36"/>
      <c r="D349" s="36"/>
      <c r="E349" s="36"/>
      <c r="F349" s="36"/>
      <c r="G349" s="36"/>
      <c r="H349" s="36"/>
      <c r="I349" s="36"/>
      <c r="J349" s="36"/>
      <c r="K349" s="36"/>
      <c r="L349" s="36"/>
      <c r="M349" s="36"/>
      <c r="N349" s="36"/>
      <c r="O349" s="36"/>
      <c r="P349" s="36"/>
      <c r="Q349" s="36"/>
      <c r="R349" s="38"/>
      <c r="S349" s="36"/>
      <c r="T349" s="36"/>
      <c r="U349" s="36"/>
      <c r="V349" s="36"/>
      <c r="W349" s="36"/>
      <c r="X349" s="36"/>
      <c r="Y349" s="36"/>
      <c r="Z349" s="36"/>
      <c r="AA349" s="36"/>
    </row>
    <row r="350" spans="1:27" x14ac:dyDescent="0.25">
      <c r="A350" s="36"/>
      <c r="B350" s="36"/>
      <c r="C350" s="36"/>
      <c r="D350" s="36"/>
      <c r="E350" s="36"/>
      <c r="F350" s="36"/>
      <c r="G350" s="36"/>
      <c r="H350" s="36"/>
      <c r="I350" s="36"/>
      <c r="J350" s="36"/>
      <c r="K350" s="36"/>
      <c r="L350" s="36"/>
      <c r="M350" s="36"/>
      <c r="N350" s="36"/>
      <c r="O350" s="36"/>
      <c r="P350" s="36"/>
      <c r="Q350" s="36"/>
      <c r="R350" s="38"/>
      <c r="S350" s="36"/>
      <c r="T350" s="36"/>
      <c r="U350" s="36"/>
      <c r="V350" s="36"/>
      <c r="W350" s="36"/>
      <c r="X350" s="36"/>
      <c r="Y350" s="36"/>
      <c r="Z350" s="36"/>
      <c r="AA350" s="36"/>
    </row>
    <row r="351" spans="1:27" x14ac:dyDescent="0.25">
      <c r="A351" s="36"/>
      <c r="B351" s="36"/>
      <c r="C351" s="36"/>
      <c r="D351" s="36"/>
      <c r="E351" s="36"/>
      <c r="F351" s="36"/>
      <c r="G351" s="36"/>
      <c r="H351" s="36"/>
      <c r="I351" s="36"/>
      <c r="J351" s="36"/>
      <c r="K351" s="36"/>
      <c r="L351" s="36"/>
      <c r="M351" s="36"/>
      <c r="N351" s="36"/>
      <c r="O351" s="36"/>
      <c r="P351" s="36"/>
      <c r="Q351" s="36"/>
      <c r="R351" s="38"/>
      <c r="S351" s="36"/>
      <c r="T351" s="36"/>
      <c r="U351" s="36"/>
      <c r="V351" s="36"/>
      <c r="W351" s="36"/>
      <c r="X351" s="36"/>
      <c r="Y351" s="36"/>
      <c r="Z351" s="36"/>
      <c r="AA351" s="36"/>
    </row>
    <row r="352" spans="1:27" x14ac:dyDescent="0.25">
      <c r="A352" s="36"/>
      <c r="B352" s="36"/>
      <c r="C352" s="36"/>
      <c r="D352" s="36"/>
      <c r="E352" s="36"/>
      <c r="F352" s="36"/>
      <c r="G352" s="36"/>
      <c r="H352" s="36"/>
      <c r="I352" s="36"/>
      <c r="J352" s="36"/>
      <c r="K352" s="36"/>
      <c r="L352" s="36"/>
      <c r="M352" s="36"/>
      <c r="N352" s="36"/>
      <c r="O352" s="36"/>
      <c r="P352" s="36"/>
      <c r="Q352" s="36"/>
      <c r="R352" s="38"/>
      <c r="S352" s="36"/>
      <c r="T352" s="36"/>
      <c r="U352" s="36"/>
      <c r="V352" s="36"/>
      <c r="W352" s="36"/>
      <c r="X352" s="36"/>
      <c r="Y352" s="36"/>
      <c r="Z352" s="36"/>
      <c r="AA352" s="36"/>
    </row>
    <row r="353" spans="1:27" x14ac:dyDescent="0.25">
      <c r="A353" s="36"/>
      <c r="B353" s="36"/>
      <c r="C353" s="36"/>
      <c r="D353" s="36"/>
      <c r="E353" s="36"/>
      <c r="F353" s="36"/>
      <c r="G353" s="36"/>
      <c r="H353" s="36"/>
      <c r="I353" s="36"/>
      <c r="J353" s="36"/>
      <c r="K353" s="36"/>
      <c r="L353" s="36"/>
      <c r="M353" s="36"/>
      <c r="N353" s="36"/>
      <c r="O353" s="36"/>
      <c r="P353" s="36"/>
      <c r="Q353" s="36"/>
      <c r="R353" s="38"/>
      <c r="S353" s="36"/>
      <c r="T353" s="36"/>
      <c r="U353" s="36"/>
      <c r="V353" s="36"/>
      <c r="W353" s="36"/>
      <c r="X353" s="36"/>
      <c r="Y353" s="36"/>
      <c r="Z353" s="36"/>
      <c r="AA353" s="36"/>
    </row>
    <row r="354" spans="1:27" x14ac:dyDescent="0.25">
      <c r="A354" s="36"/>
      <c r="B354" s="36"/>
      <c r="C354" s="36"/>
      <c r="D354" s="36"/>
      <c r="E354" s="36"/>
      <c r="F354" s="36"/>
      <c r="G354" s="36"/>
      <c r="H354" s="36"/>
      <c r="I354" s="36"/>
      <c r="J354" s="36"/>
      <c r="K354" s="36"/>
      <c r="L354" s="36"/>
      <c r="M354" s="36"/>
      <c r="N354" s="36"/>
      <c r="O354" s="36"/>
      <c r="P354" s="36"/>
      <c r="Q354" s="36"/>
      <c r="R354" s="38"/>
      <c r="S354" s="36"/>
      <c r="T354" s="36"/>
      <c r="U354" s="36"/>
      <c r="V354" s="36"/>
      <c r="W354" s="36"/>
      <c r="X354" s="36"/>
      <c r="Y354" s="36"/>
      <c r="Z354" s="36"/>
      <c r="AA354" s="36"/>
    </row>
    <row r="355" spans="1:27" x14ac:dyDescent="0.25">
      <c r="A355" s="36"/>
      <c r="B355" s="36"/>
      <c r="C355" s="36"/>
      <c r="D355" s="36"/>
      <c r="E355" s="36"/>
      <c r="F355" s="36"/>
      <c r="G355" s="36"/>
      <c r="H355" s="36"/>
      <c r="I355" s="36"/>
      <c r="J355" s="36"/>
      <c r="K355" s="36"/>
      <c r="L355" s="36"/>
      <c r="M355" s="36"/>
      <c r="N355" s="36"/>
      <c r="O355" s="36"/>
      <c r="P355" s="36"/>
      <c r="Q355" s="36"/>
      <c r="R355" s="38"/>
      <c r="S355" s="36"/>
      <c r="T355" s="36"/>
      <c r="U355" s="36"/>
      <c r="V355" s="36"/>
      <c r="W355" s="36"/>
      <c r="X355" s="36"/>
      <c r="Y355" s="36"/>
      <c r="Z355" s="36"/>
      <c r="AA355" s="36"/>
    </row>
    <row r="356" spans="1:27" x14ac:dyDescent="0.25">
      <c r="A356" s="36"/>
      <c r="B356" s="36"/>
      <c r="C356" s="36"/>
      <c r="D356" s="36"/>
      <c r="E356" s="36"/>
      <c r="F356" s="36"/>
      <c r="G356" s="36"/>
      <c r="H356" s="36"/>
      <c r="I356" s="36"/>
      <c r="J356" s="36"/>
      <c r="K356" s="36"/>
      <c r="L356" s="36"/>
      <c r="M356" s="36"/>
      <c r="N356" s="36"/>
      <c r="O356" s="36"/>
      <c r="P356" s="36"/>
      <c r="Q356" s="36"/>
      <c r="R356" s="38"/>
      <c r="S356" s="36"/>
      <c r="T356" s="36"/>
      <c r="U356" s="36"/>
      <c r="V356" s="36"/>
      <c r="W356" s="36"/>
      <c r="X356" s="36"/>
      <c r="Y356" s="36"/>
      <c r="Z356" s="36"/>
      <c r="AA356" s="36"/>
    </row>
    <row r="357" spans="1:27" x14ac:dyDescent="0.25">
      <c r="A357" s="36"/>
      <c r="B357" s="36"/>
      <c r="C357" s="36"/>
      <c r="D357" s="36"/>
      <c r="E357" s="36"/>
      <c r="F357" s="36"/>
      <c r="G357" s="36"/>
      <c r="H357" s="36"/>
      <c r="I357" s="36"/>
      <c r="J357" s="36"/>
      <c r="K357" s="36"/>
      <c r="L357" s="36"/>
      <c r="M357" s="36"/>
      <c r="N357" s="36"/>
      <c r="O357" s="36"/>
      <c r="P357" s="36"/>
      <c r="Q357" s="36"/>
      <c r="R357" s="38"/>
      <c r="S357" s="36"/>
      <c r="T357" s="36"/>
      <c r="U357" s="36"/>
      <c r="V357" s="36"/>
      <c r="W357" s="36"/>
      <c r="X357" s="36"/>
      <c r="Y357" s="36"/>
      <c r="Z357" s="36"/>
      <c r="AA357" s="36"/>
    </row>
    <row r="358" spans="1:27" x14ac:dyDescent="0.25">
      <c r="A358" s="36"/>
      <c r="B358" s="36"/>
      <c r="C358" s="36"/>
      <c r="D358" s="36"/>
      <c r="E358" s="36"/>
      <c r="F358" s="36"/>
      <c r="G358" s="36"/>
      <c r="H358" s="36"/>
      <c r="I358" s="36"/>
      <c r="J358" s="36"/>
      <c r="K358" s="36"/>
      <c r="L358" s="36"/>
      <c r="M358" s="36"/>
      <c r="N358" s="36"/>
      <c r="O358" s="36"/>
      <c r="P358" s="36"/>
      <c r="Q358" s="36"/>
      <c r="R358" s="38"/>
      <c r="S358" s="36"/>
      <c r="T358" s="36"/>
      <c r="U358" s="36"/>
      <c r="V358" s="36"/>
      <c r="W358" s="36"/>
      <c r="X358" s="36"/>
      <c r="Y358" s="36"/>
      <c r="Z358" s="36"/>
      <c r="AA358" s="36"/>
    </row>
    <row r="359" spans="1:27" x14ac:dyDescent="0.25">
      <c r="A359" s="36"/>
      <c r="B359" s="36"/>
      <c r="C359" s="36"/>
      <c r="D359" s="36"/>
      <c r="E359" s="36"/>
      <c r="F359" s="36"/>
      <c r="G359" s="36"/>
      <c r="H359" s="36"/>
      <c r="I359" s="36"/>
      <c r="J359" s="36"/>
      <c r="K359" s="36"/>
      <c r="L359" s="36"/>
      <c r="M359" s="36"/>
      <c r="N359" s="36"/>
      <c r="O359" s="36"/>
      <c r="P359" s="36"/>
      <c r="Q359" s="36"/>
      <c r="R359" s="38"/>
      <c r="S359" s="36"/>
      <c r="T359" s="36"/>
      <c r="U359" s="36"/>
      <c r="V359" s="36"/>
      <c r="W359" s="36"/>
      <c r="X359" s="36"/>
      <c r="Y359" s="36"/>
      <c r="Z359" s="36"/>
      <c r="AA359" s="36"/>
    </row>
    <row r="360" spans="1:27" x14ac:dyDescent="0.25">
      <c r="A360" s="36"/>
      <c r="B360" s="36"/>
      <c r="C360" s="36"/>
      <c r="D360" s="36"/>
      <c r="E360" s="36"/>
      <c r="F360" s="36"/>
      <c r="G360" s="36"/>
      <c r="H360" s="36"/>
      <c r="I360" s="36"/>
      <c r="J360" s="36"/>
      <c r="K360" s="36"/>
      <c r="L360" s="36"/>
      <c r="M360" s="36"/>
      <c r="N360" s="36"/>
      <c r="O360" s="36"/>
      <c r="P360" s="36"/>
      <c r="Q360" s="36"/>
      <c r="R360" s="38"/>
      <c r="S360" s="36"/>
      <c r="T360" s="36"/>
      <c r="U360" s="36"/>
      <c r="V360" s="36"/>
      <c r="W360" s="36"/>
      <c r="X360" s="36"/>
      <c r="Y360" s="36"/>
      <c r="Z360" s="36"/>
      <c r="AA360" s="36"/>
    </row>
    <row r="361" spans="1:27" x14ac:dyDescent="0.25">
      <c r="A361" s="36"/>
      <c r="B361" s="36"/>
      <c r="C361" s="36"/>
      <c r="D361" s="36"/>
      <c r="E361" s="36"/>
      <c r="F361" s="36"/>
      <c r="G361" s="36"/>
      <c r="H361" s="36"/>
      <c r="I361" s="36"/>
      <c r="J361" s="36"/>
      <c r="K361" s="36"/>
      <c r="L361" s="36"/>
      <c r="M361" s="36"/>
      <c r="N361" s="36"/>
      <c r="O361" s="36"/>
      <c r="P361" s="36"/>
      <c r="Q361" s="36"/>
      <c r="R361" s="38"/>
      <c r="S361" s="36"/>
      <c r="T361" s="36"/>
      <c r="U361" s="36"/>
      <c r="V361" s="36"/>
      <c r="W361" s="36"/>
      <c r="X361" s="36"/>
      <c r="Y361" s="36"/>
      <c r="Z361" s="36"/>
      <c r="AA361" s="36"/>
    </row>
    <row r="362" spans="1:27" x14ac:dyDescent="0.25">
      <c r="A362" s="36"/>
      <c r="B362" s="36"/>
      <c r="C362" s="36"/>
      <c r="D362" s="36"/>
      <c r="E362" s="36"/>
      <c r="F362" s="36"/>
      <c r="G362" s="36"/>
      <c r="H362" s="36"/>
      <c r="I362" s="36"/>
      <c r="J362" s="36"/>
      <c r="K362" s="36"/>
      <c r="L362" s="36"/>
      <c r="M362" s="36"/>
      <c r="N362" s="36"/>
      <c r="O362" s="36"/>
      <c r="P362" s="36"/>
      <c r="Q362" s="36"/>
      <c r="R362" s="38"/>
      <c r="S362" s="36"/>
      <c r="T362" s="36"/>
      <c r="U362" s="36"/>
      <c r="V362" s="36"/>
      <c r="W362" s="36"/>
      <c r="X362" s="36"/>
      <c r="Y362" s="36"/>
      <c r="Z362" s="36"/>
      <c r="AA362" s="36"/>
    </row>
    <row r="363" spans="1:27" x14ac:dyDescent="0.25">
      <c r="A363" s="36"/>
      <c r="B363" s="36"/>
      <c r="C363" s="36"/>
      <c r="D363" s="36"/>
      <c r="E363" s="36"/>
      <c r="F363" s="36"/>
      <c r="G363" s="36"/>
      <c r="H363" s="36"/>
      <c r="I363" s="36"/>
      <c r="J363" s="36"/>
      <c r="K363" s="36"/>
      <c r="L363" s="36"/>
      <c r="M363" s="36"/>
      <c r="N363" s="36"/>
      <c r="O363" s="36"/>
      <c r="P363" s="36"/>
      <c r="Q363" s="36"/>
      <c r="R363" s="38"/>
      <c r="S363" s="36"/>
      <c r="T363" s="36"/>
      <c r="U363" s="36"/>
      <c r="V363" s="36"/>
      <c r="W363" s="36"/>
      <c r="X363" s="36"/>
      <c r="Y363" s="36"/>
      <c r="Z363" s="36"/>
      <c r="AA363" s="36"/>
    </row>
    <row r="364" spans="1:27" x14ac:dyDescent="0.25">
      <c r="A364" s="36"/>
      <c r="B364" s="36"/>
      <c r="C364" s="36"/>
      <c r="D364" s="36"/>
      <c r="E364" s="36"/>
      <c r="F364" s="36"/>
      <c r="G364" s="36"/>
      <c r="H364" s="36"/>
      <c r="I364" s="36"/>
      <c r="J364" s="36"/>
      <c r="K364" s="36"/>
      <c r="L364" s="36"/>
      <c r="M364" s="36"/>
      <c r="N364" s="36"/>
      <c r="O364" s="36"/>
      <c r="P364" s="36"/>
      <c r="Q364" s="36"/>
      <c r="R364" s="38"/>
      <c r="S364" s="36"/>
      <c r="T364" s="36"/>
      <c r="U364" s="36"/>
      <c r="V364" s="36"/>
      <c r="W364" s="36"/>
      <c r="X364" s="36"/>
      <c r="Y364" s="36"/>
      <c r="Z364" s="36"/>
      <c r="AA364" s="36"/>
    </row>
    <row r="365" spans="1:27" x14ac:dyDescent="0.25">
      <c r="A365" s="36"/>
      <c r="B365" s="36"/>
      <c r="C365" s="36"/>
      <c r="D365" s="36"/>
      <c r="E365" s="36"/>
      <c r="F365" s="36"/>
      <c r="G365" s="36"/>
      <c r="H365" s="36"/>
      <c r="I365" s="36"/>
      <c r="J365" s="36"/>
      <c r="K365" s="36"/>
      <c r="L365" s="36"/>
      <c r="M365" s="36"/>
      <c r="N365" s="36"/>
      <c r="O365" s="36"/>
      <c r="P365" s="36"/>
      <c r="Q365" s="36"/>
      <c r="R365" s="38"/>
      <c r="S365" s="36"/>
      <c r="T365" s="36"/>
      <c r="U365" s="36"/>
      <c r="V365" s="36"/>
      <c r="W365" s="36"/>
      <c r="X365" s="36"/>
      <c r="Y365" s="36"/>
      <c r="Z365" s="36"/>
      <c r="AA365" s="36"/>
    </row>
    <row r="366" spans="1:27" x14ac:dyDescent="0.25">
      <c r="A366" s="36"/>
      <c r="B366" s="36"/>
      <c r="C366" s="36"/>
      <c r="D366" s="36"/>
      <c r="E366" s="36"/>
      <c r="F366" s="36"/>
      <c r="G366" s="36"/>
      <c r="H366" s="36"/>
      <c r="I366" s="36"/>
      <c r="J366" s="36"/>
      <c r="K366" s="36"/>
      <c r="L366" s="36"/>
      <c r="M366" s="36"/>
      <c r="N366" s="36"/>
      <c r="O366" s="36"/>
      <c r="P366" s="36"/>
      <c r="Q366" s="36"/>
      <c r="R366" s="38"/>
      <c r="S366" s="36"/>
      <c r="T366" s="36"/>
      <c r="U366" s="36"/>
      <c r="V366" s="36"/>
      <c r="W366" s="36"/>
      <c r="X366" s="36"/>
      <c r="Y366" s="36"/>
      <c r="Z366" s="36"/>
      <c r="AA366" s="36"/>
    </row>
    <row r="367" spans="1:27" x14ac:dyDescent="0.25">
      <c r="A367" s="36"/>
      <c r="B367" s="36"/>
      <c r="C367" s="36"/>
      <c r="D367" s="36"/>
      <c r="E367" s="36"/>
      <c r="F367" s="36"/>
      <c r="G367" s="36"/>
      <c r="H367" s="36"/>
      <c r="I367" s="36"/>
      <c r="J367" s="36"/>
      <c r="K367" s="36"/>
      <c r="L367" s="36"/>
      <c r="M367" s="36"/>
      <c r="N367" s="36"/>
      <c r="O367" s="36"/>
      <c r="P367" s="36"/>
      <c r="Q367" s="36"/>
      <c r="R367" s="38"/>
      <c r="S367" s="36"/>
      <c r="T367" s="36"/>
      <c r="U367" s="36"/>
      <c r="V367" s="36"/>
      <c r="W367" s="36"/>
      <c r="X367" s="36"/>
      <c r="Y367" s="36"/>
      <c r="Z367" s="36"/>
      <c r="AA367" s="36"/>
    </row>
    <row r="368" spans="1:27" x14ac:dyDescent="0.25">
      <c r="A368" s="36"/>
      <c r="B368" s="36"/>
      <c r="C368" s="36"/>
      <c r="D368" s="36"/>
      <c r="E368" s="36"/>
      <c r="F368" s="36"/>
      <c r="G368" s="36"/>
      <c r="H368" s="36"/>
      <c r="I368" s="36"/>
      <c r="J368" s="36"/>
      <c r="K368" s="36"/>
      <c r="L368" s="36"/>
      <c r="M368" s="36"/>
      <c r="N368" s="36"/>
      <c r="O368" s="36"/>
      <c r="P368" s="36"/>
      <c r="Q368" s="36"/>
      <c r="R368" s="38"/>
      <c r="S368" s="36"/>
      <c r="T368" s="36"/>
      <c r="U368" s="36"/>
      <c r="V368" s="36"/>
      <c r="W368" s="36"/>
      <c r="X368" s="36"/>
      <c r="Y368" s="36"/>
      <c r="Z368" s="36"/>
      <c r="AA368" s="36"/>
    </row>
    <row r="369" spans="1:27" x14ac:dyDescent="0.25">
      <c r="A369" s="36"/>
      <c r="B369" s="36"/>
      <c r="C369" s="36"/>
      <c r="D369" s="36"/>
      <c r="E369" s="36"/>
      <c r="F369" s="36"/>
      <c r="G369" s="36"/>
      <c r="H369" s="36"/>
      <c r="I369" s="36"/>
      <c r="J369" s="36"/>
      <c r="K369" s="36"/>
      <c r="L369" s="36"/>
      <c r="M369" s="36"/>
      <c r="N369" s="36"/>
      <c r="O369" s="36"/>
      <c r="P369" s="36"/>
      <c r="Q369" s="36"/>
      <c r="R369" s="38"/>
      <c r="S369" s="36"/>
      <c r="T369" s="36"/>
      <c r="U369" s="36"/>
      <c r="V369" s="36"/>
      <c r="W369" s="36"/>
      <c r="X369" s="36"/>
      <c r="Y369" s="36"/>
      <c r="Z369" s="36"/>
      <c r="AA369" s="36"/>
    </row>
    <row r="370" spans="1:27" x14ac:dyDescent="0.25">
      <c r="A370" s="36"/>
      <c r="B370" s="36"/>
      <c r="C370" s="36"/>
      <c r="D370" s="36"/>
      <c r="E370" s="36"/>
      <c r="F370" s="36"/>
      <c r="G370" s="36"/>
      <c r="H370" s="36"/>
      <c r="I370" s="36"/>
      <c r="J370" s="36"/>
      <c r="K370" s="36"/>
      <c r="L370" s="36"/>
      <c r="M370" s="36"/>
      <c r="N370" s="36"/>
      <c r="O370" s="36"/>
      <c r="P370" s="36"/>
      <c r="Q370" s="36"/>
      <c r="R370" s="38"/>
      <c r="S370" s="36"/>
      <c r="T370" s="36"/>
      <c r="U370" s="36"/>
      <c r="V370" s="36"/>
      <c r="W370" s="36"/>
      <c r="X370" s="36"/>
      <c r="Y370" s="36"/>
      <c r="Z370" s="36"/>
      <c r="AA370" s="36"/>
    </row>
    <row r="371" spans="1:27" x14ac:dyDescent="0.25">
      <c r="A371" s="36"/>
      <c r="B371" s="36"/>
      <c r="C371" s="36"/>
      <c r="D371" s="36"/>
      <c r="E371" s="36"/>
      <c r="F371" s="36"/>
      <c r="G371" s="36"/>
      <c r="H371" s="36"/>
      <c r="I371" s="36"/>
      <c r="J371" s="36"/>
      <c r="K371" s="36"/>
      <c r="L371" s="36"/>
      <c r="M371" s="36"/>
      <c r="N371" s="36"/>
      <c r="O371" s="36"/>
      <c r="P371" s="36"/>
      <c r="Q371" s="36"/>
      <c r="R371" s="38"/>
      <c r="S371" s="36"/>
      <c r="T371" s="36"/>
      <c r="U371" s="36"/>
      <c r="V371" s="36"/>
      <c r="W371" s="36"/>
      <c r="X371" s="36"/>
      <c r="Y371" s="36"/>
      <c r="Z371" s="36"/>
      <c r="AA371" s="36"/>
    </row>
    <row r="372" spans="1:27" x14ac:dyDescent="0.25">
      <c r="A372" s="36"/>
      <c r="B372" s="36"/>
      <c r="C372" s="36"/>
      <c r="D372" s="36"/>
      <c r="E372" s="36"/>
      <c r="F372" s="36"/>
      <c r="G372" s="36"/>
      <c r="H372" s="36"/>
      <c r="I372" s="36"/>
      <c r="J372" s="36"/>
      <c r="K372" s="36"/>
      <c r="L372" s="36"/>
      <c r="M372" s="36"/>
      <c r="N372" s="36"/>
      <c r="O372" s="36"/>
      <c r="P372" s="36"/>
      <c r="Q372" s="36"/>
      <c r="R372" s="38"/>
      <c r="S372" s="36"/>
      <c r="T372" s="36"/>
      <c r="U372" s="36"/>
      <c r="V372" s="36"/>
      <c r="W372" s="36"/>
      <c r="X372" s="36"/>
      <c r="Y372" s="36"/>
      <c r="Z372" s="36"/>
      <c r="AA372" s="36"/>
    </row>
    <row r="373" spans="1:27" x14ac:dyDescent="0.25">
      <c r="A373" s="36"/>
      <c r="B373" s="36"/>
      <c r="C373" s="36"/>
      <c r="D373" s="36"/>
      <c r="E373" s="36"/>
      <c r="F373" s="36"/>
      <c r="G373" s="36"/>
      <c r="H373" s="36"/>
      <c r="I373" s="36"/>
      <c r="J373" s="36"/>
      <c r="K373" s="36"/>
      <c r="L373" s="36"/>
      <c r="M373" s="36"/>
      <c r="N373" s="36"/>
      <c r="O373" s="36"/>
      <c r="P373" s="36"/>
      <c r="Q373" s="36"/>
      <c r="R373" s="38"/>
      <c r="S373" s="36"/>
      <c r="T373" s="36"/>
      <c r="U373" s="36"/>
      <c r="V373" s="36"/>
      <c r="W373" s="36"/>
      <c r="X373" s="36"/>
      <c r="Y373" s="36"/>
      <c r="Z373" s="36"/>
      <c r="AA373" s="36"/>
    </row>
    <row r="374" spans="1:27" x14ac:dyDescent="0.25">
      <c r="A374" s="36"/>
      <c r="B374" s="36"/>
      <c r="C374" s="36"/>
      <c r="D374" s="36"/>
      <c r="E374" s="36"/>
      <c r="F374" s="36"/>
      <c r="G374" s="36"/>
      <c r="H374" s="36"/>
      <c r="I374" s="36"/>
      <c r="J374" s="36"/>
      <c r="K374" s="36"/>
      <c r="L374" s="36"/>
      <c r="M374" s="36"/>
      <c r="N374" s="36"/>
      <c r="O374" s="36"/>
      <c r="P374" s="36"/>
      <c r="Q374" s="36"/>
      <c r="R374" s="38"/>
      <c r="S374" s="36"/>
      <c r="T374" s="36"/>
      <c r="U374" s="36"/>
      <c r="V374" s="36"/>
      <c r="W374" s="36"/>
      <c r="X374" s="36"/>
      <c r="Y374" s="36"/>
      <c r="Z374" s="36"/>
      <c r="AA374" s="36"/>
    </row>
    <row r="375" spans="1:27" x14ac:dyDescent="0.25">
      <c r="A375" s="36"/>
      <c r="B375" s="36"/>
      <c r="C375" s="36"/>
      <c r="D375" s="36"/>
      <c r="E375" s="36"/>
      <c r="F375" s="36"/>
      <c r="G375" s="36"/>
      <c r="H375" s="36"/>
      <c r="I375" s="36"/>
      <c r="J375" s="36"/>
      <c r="K375" s="36"/>
      <c r="L375" s="36"/>
      <c r="M375" s="36"/>
      <c r="N375" s="36"/>
      <c r="O375" s="36"/>
      <c r="P375" s="36"/>
      <c r="Q375" s="36"/>
      <c r="R375" s="38"/>
      <c r="S375" s="36"/>
      <c r="T375" s="36"/>
      <c r="U375" s="36"/>
      <c r="V375" s="36"/>
      <c r="W375" s="36"/>
      <c r="X375" s="36"/>
      <c r="Y375" s="36"/>
      <c r="Z375" s="36"/>
      <c r="AA375" s="36"/>
    </row>
    <row r="376" spans="1:27" x14ac:dyDescent="0.25">
      <c r="A376" s="36"/>
      <c r="B376" s="36"/>
      <c r="C376" s="36"/>
      <c r="D376" s="36"/>
      <c r="E376" s="36"/>
      <c r="F376" s="36"/>
      <c r="G376" s="36"/>
      <c r="H376" s="36"/>
      <c r="I376" s="36"/>
      <c r="J376" s="36"/>
      <c r="K376" s="36"/>
      <c r="L376" s="36"/>
      <c r="M376" s="36"/>
      <c r="N376" s="36"/>
      <c r="O376" s="36"/>
      <c r="P376" s="36"/>
      <c r="Q376" s="36"/>
      <c r="R376" s="38"/>
      <c r="S376" s="36"/>
      <c r="T376" s="36"/>
      <c r="U376" s="36"/>
      <c r="V376" s="36"/>
      <c r="W376" s="36"/>
      <c r="X376" s="36"/>
      <c r="Y376" s="36"/>
      <c r="Z376" s="36"/>
      <c r="AA376" s="36"/>
    </row>
    <row r="377" spans="1:27" x14ac:dyDescent="0.25">
      <c r="A377" s="36"/>
      <c r="B377" s="36"/>
      <c r="C377" s="36"/>
      <c r="D377" s="36"/>
      <c r="E377" s="36"/>
      <c r="F377" s="36"/>
      <c r="G377" s="36"/>
      <c r="H377" s="36"/>
      <c r="I377" s="36"/>
      <c r="J377" s="36"/>
      <c r="K377" s="36"/>
      <c r="L377" s="36"/>
      <c r="M377" s="36"/>
      <c r="N377" s="36"/>
      <c r="O377" s="36"/>
      <c r="P377" s="36"/>
      <c r="Q377" s="36"/>
      <c r="R377" s="38"/>
      <c r="S377" s="36"/>
      <c r="T377" s="36"/>
      <c r="U377" s="36"/>
      <c r="V377" s="36"/>
      <c r="W377" s="36"/>
      <c r="X377" s="36"/>
      <c r="Y377" s="36"/>
      <c r="Z377" s="36"/>
      <c r="AA377" s="36"/>
    </row>
    <row r="378" spans="1:27" x14ac:dyDescent="0.25">
      <c r="A378" s="36"/>
      <c r="B378" s="36"/>
      <c r="C378" s="36"/>
      <c r="D378" s="36"/>
      <c r="E378" s="36"/>
      <c r="F378" s="36"/>
      <c r="G378" s="36"/>
      <c r="H378" s="36"/>
      <c r="I378" s="36"/>
      <c r="J378" s="36"/>
      <c r="K378" s="36"/>
      <c r="L378" s="36"/>
      <c r="M378" s="36"/>
      <c r="N378" s="36"/>
      <c r="O378" s="36"/>
      <c r="P378" s="36"/>
      <c r="Q378" s="36"/>
      <c r="R378" s="38"/>
      <c r="S378" s="36"/>
      <c r="T378" s="36"/>
      <c r="U378" s="36"/>
      <c r="V378" s="36"/>
      <c r="W378" s="36"/>
      <c r="X378" s="36"/>
      <c r="Y378" s="36"/>
      <c r="Z378" s="36"/>
      <c r="AA378" s="36"/>
    </row>
    <row r="379" spans="1:27" x14ac:dyDescent="0.25">
      <c r="A379" s="36"/>
      <c r="B379" s="36"/>
      <c r="C379" s="36"/>
      <c r="D379" s="36"/>
      <c r="E379" s="36"/>
      <c r="F379" s="36"/>
      <c r="G379" s="36"/>
      <c r="H379" s="36"/>
      <c r="I379" s="36"/>
      <c r="J379" s="36"/>
      <c r="K379" s="36"/>
      <c r="L379" s="36"/>
      <c r="M379" s="36"/>
      <c r="N379" s="36"/>
      <c r="O379" s="36"/>
      <c r="P379" s="36"/>
      <c r="Q379" s="36"/>
      <c r="R379" s="38"/>
      <c r="S379" s="36"/>
      <c r="T379" s="36"/>
      <c r="U379" s="36"/>
      <c r="V379" s="36"/>
      <c r="W379" s="36"/>
      <c r="X379" s="36"/>
      <c r="Y379" s="36"/>
      <c r="Z379" s="36"/>
      <c r="AA379" s="36"/>
    </row>
    <row r="380" spans="1:27" x14ac:dyDescent="0.25">
      <c r="A380" s="36"/>
      <c r="B380" s="36"/>
      <c r="C380" s="36"/>
      <c r="D380" s="36"/>
      <c r="E380" s="36"/>
      <c r="F380" s="36"/>
      <c r="G380" s="36"/>
      <c r="H380" s="36"/>
      <c r="I380" s="36"/>
      <c r="J380" s="36"/>
      <c r="K380" s="36"/>
      <c r="L380" s="36"/>
      <c r="M380" s="36"/>
      <c r="N380" s="36"/>
      <c r="O380" s="36"/>
      <c r="P380" s="36"/>
      <c r="Q380" s="36"/>
      <c r="R380" s="38"/>
      <c r="S380" s="36"/>
      <c r="T380" s="36"/>
      <c r="U380" s="36"/>
      <c r="V380" s="36"/>
      <c r="W380" s="36"/>
      <c r="X380" s="36"/>
      <c r="Y380" s="36"/>
      <c r="Z380" s="36"/>
      <c r="AA380" s="36"/>
    </row>
    <row r="381" spans="1:27" x14ac:dyDescent="0.25">
      <c r="A381" s="36"/>
      <c r="B381" s="36"/>
      <c r="C381" s="36"/>
      <c r="D381" s="36"/>
      <c r="E381" s="36"/>
      <c r="F381" s="36"/>
      <c r="G381" s="36"/>
      <c r="H381" s="36"/>
      <c r="I381" s="36"/>
      <c r="J381" s="36"/>
      <c r="K381" s="36"/>
      <c r="L381" s="36"/>
      <c r="M381" s="36"/>
      <c r="N381" s="36"/>
      <c r="O381" s="36"/>
      <c r="P381" s="36"/>
      <c r="Q381" s="36"/>
      <c r="R381" s="38"/>
      <c r="S381" s="36"/>
      <c r="T381" s="36"/>
      <c r="U381" s="36"/>
      <c r="V381" s="36"/>
      <c r="W381" s="36"/>
      <c r="X381" s="36"/>
      <c r="Y381" s="36"/>
      <c r="Z381" s="36"/>
      <c r="AA381" s="36"/>
    </row>
    <row r="382" spans="1:27" x14ac:dyDescent="0.25">
      <c r="A382" s="36"/>
      <c r="B382" s="36"/>
      <c r="C382" s="36"/>
      <c r="D382" s="36"/>
      <c r="E382" s="36"/>
      <c r="F382" s="36"/>
      <c r="G382" s="36"/>
      <c r="H382" s="36"/>
      <c r="I382" s="36"/>
      <c r="J382" s="36"/>
      <c r="K382" s="36"/>
      <c r="L382" s="36"/>
      <c r="M382" s="36"/>
      <c r="N382" s="36"/>
      <c r="O382" s="36"/>
      <c r="P382" s="36"/>
      <c r="Q382" s="36"/>
      <c r="R382" s="38"/>
      <c r="S382" s="36"/>
      <c r="T382" s="36"/>
      <c r="U382" s="36"/>
      <c r="V382" s="36"/>
      <c r="W382" s="36"/>
      <c r="X382" s="36"/>
      <c r="Y382" s="36"/>
      <c r="Z382" s="36"/>
      <c r="AA382" s="36"/>
    </row>
    <row r="383" spans="1:27" x14ac:dyDescent="0.25">
      <c r="A383" s="36"/>
      <c r="B383" s="36"/>
      <c r="C383" s="36"/>
      <c r="D383" s="36"/>
      <c r="E383" s="36"/>
      <c r="F383" s="36"/>
      <c r="G383" s="36"/>
      <c r="H383" s="36"/>
      <c r="I383" s="36"/>
      <c r="J383" s="36"/>
      <c r="K383" s="36"/>
      <c r="L383" s="36"/>
      <c r="M383" s="36"/>
      <c r="N383" s="36"/>
      <c r="O383" s="36"/>
      <c r="P383" s="36"/>
      <c r="Q383" s="36"/>
      <c r="R383" s="38"/>
      <c r="S383" s="36"/>
      <c r="T383" s="36"/>
      <c r="U383" s="36"/>
      <c r="V383" s="36"/>
      <c r="W383" s="36"/>
      <c r="X383" s="36"/>
      <c r="Y383" s="36"/>
      <c r="Z383" s="36"/>
      <c r="AA383" s="36"/>
    </row>
    <row r="384" spans="1:27" x14ac:dyDescent="0.25">
      <c r="A384" s="36"/>
      <c r="B384" s="36"/>
      <c r="C384" s="36"/>
      <c r="D384" s="36"/>
      <c r="E384" s="36"/>
      <c r="F384" s="36"/>
      <c r="G384" s="36"/>
      <c r="H384" s="36"/>
      <c r="I384" s="36"/>
      <c r="J384" s="36"/>
      <c r="K384" s="36"/>
      <c r="L384" s="36"/>
      <c r="M384" s="36"/>
      <c r="N384" s="36"/>
      <c r="O384" s="36"/>
      <c r="P384" s="36"/>
      <c r="Q384" s="36"/>
      <c r="R384" s="38"/>
      <c r="S384" s="36"/>
      <c r="T384" s="36"/>
      <c r="U384" s="36"/>
      <c r="V384" s="36"/>
      <c r="W384" s="36"/>
      <c r="X384" s="36"/>
      <c r="Y384" s="36"/>
      <c r="Z384" s="36"/>
      <c r="AA384" s="36"/>
    </row>
    <row r="385" spans="1:27" x14ac:dyDescent="0.25">
      <c r="A385" s="36"/>
      <c r="B385" s="36"/>
      <c r="C385" s="36"/>
      <c r="D385" s="36"/>
      <c r="E385" s="36"/>
      <c r="F385" s="36"/>
      <c r="G385" s="36"/>
      <c r="H385" s="36"/>
      <c r="I385" s="36"/>
      <c r="J385" s="36"/>
      <c r="K385" s="36"/>
      <c r="L385" s="36"/>
      <c r="M385" s="36"/>
      <c r="N385" s="36"/>
      <c r="O385" s="36"/>
      <c r="P385" s="36"/>
      <c r="Q385" s="36"/>
      <c r="R385" s="38"/>
      <c r="S385" s="36"/>
      <c r="T385" s="36"/>
      <c r="U385" s="36"/>
      <c r="V385" s="36"/>
      <c r="W385" s="36"/>
      <c r="X385" s="36"/>
      <c r="Y385" s="36"/>
      <c r="Z385" s="36"/>
      <c r="AA385" s="36"/>
    </row>
    <row r="386" spans="1:27" x14ac:dyDescent="0.25">
      <c r="A386" s="36"/>
      <c r="B386" s="36"/>
      <c r="C386" s="36"/>
      <c r="D386" s="36"/>
      <c r="E386" s="36"/>
      <c r="F386" s="36"/>
      <c r="G386" s="36"/>
      <c r="H386" s="36"/>
      <c r="I386" s="36"/>
      <c r="J386" s="36"/>
      <c r="K386" s="36"/>
      <c r="L386" s="36"/>
      <c r="M386" s="36"/>
      <c r="N386" s="36"/>
      <c r="O386" s="36"/>
      <c r="P386" s="36"/>
      <c r="Q386" s="36"/>
      <c r="R386" s="38"/>
      <c r="S386" s="36"/>
      <c r="T386" s="36"/>
      <c r="U386" s="36"/>
      <c r="V386" s="36"/>
      <c r="W386" s="36"/>
      <c r="X386" s="36"/>
      <c r="Y386" s="36"/>
      <c r="Z386" s="36"/>
      <c r="AA386" s="36"/>
    </row>
    <row r="387" spans="1:27" x14ac:dyDescent="0.25">
      <c r="A387" s="36"/>
      <c r="B387" s="36"/>
      <c r="C387" s="36"/>
      <c r="D387" s="36"/>
      <c r="E387" s="36"/>
      <c r="F387" s="36"/>
      <c r="G387" s="36"/>
      <c r="H387" s="36"/>
      <c r="I387" s="36"/>
      <c r="J387" s="36"/>
      <c r="K387" s="36"/>
      <c r="L387" s="36"/>
      <c r="M387" s="36"/>
      <c r="N387" s="36"/>
      <c r="O387" s="36"/>
      <c r="P387" s="36"/>
      <c r="Q387" s="36"/>
      <c r="R387" s="38"/>
      <c r="S387" s="36"/>
      <c r="T387" s="36"/>
      <c r="U387" s="36"/>
      <c r="V387" s="36"/>
      <c r="W387" s="36"/>
      <c r="X387" s="36"/>
      <c r="Y387" s="36"/>
      <c r="Z387" s="36"/>
      <c r="AA387" s="36"/>
    </row>
    <row r="388" spans="1:27" x14ac:dyDescent="0.25">
      <c r="A388" s="36"/>
      <c r="B388" s="36"/>
      <c r="C388" s="36"/>
      <c r="D388" s="36"/>
      <c r="E388" s="36"/>
      <c r="F388" s="36"/>
      <c r="G388" s="36"/>
      <c r="H388" s="36"/>
      <c r="I388" s="36"/>
      <c r="J388" s="36"/>
      <c r="K388" s="36"/>
      <c r="L388" s="36"/>
      <c r="M388" s="36"/>
      <c r="N388" s="36"/>
      <c r="O388" s="36"/>
      <c r="P388" s="36"/>
      <c r="Q388" s="36"/>
      <c r="R388" s="38"/>
      <c r="S388" s="36"/>
      <c r="T388" s="36"/>
      <c r="U388" s="36"/>
      <c r="V388" s="36"/>
      <c r="W388" s="36"/>
      <c r="X388" s="36"/>
      <c r="Y388" s="36"/>
      <c r="Z388" s="36"/>
      <c r="AA388" s="36"/>
    </row>
    <row r="389" spans="1:27" x14ac:dyDescent="0.25">
      <c r="A389" s="36"/>
      <c r="B389" s="36"/>
      <c r="C389" s="36"/>
      <c r="D389" s="36"/>
      <c r="E389" s="36"/>
      <c r="F389" s="36"/>
      <c r="G389" s="36"/>
      <c r="H389" s="36"/>
      <c r="I389" s="36"/>
      <c r="J389" s="36"/>
      <c r="K389" s="36"/>
      <c r="L389" s="36"/>
      <c r="M389" s="36"/>
      <c r="N389" s="36"/>
      <c r="O389" s="36"/>
      <c r="P389" s="36"/>
      <c r="Q389" s="36"/>
      <c r="R389" s="38"/>
      <c r="S389" s="36"/>
      <c r="T389" s="36"/>
      <c r="U389" s="36"/>
      <c r="V389" s="36"/>
      <c r="W389" s="36"/>
      <c r="X389" s="36"/>
      <c r="Y389" s="36"/>
      <c r="Z389" s="36"/>
      <c r="AA389" s="36"/>
    </row>
    <row r="390" spans="1:27" x14ac:dyDescent="0.25">
      <c r="A390" s="36"/>
      <c r="B390" s="36"/>
      <c r="C390" s="36"/>
      <c r="D390" s="36"/>
      <c r="E390" s="36"/>
      <c r="F390" s="36"/>
      <c r="G390" s="36"/>
      <c r="H390" s="36"/>
      <c r="I390" s="36"/>
      <c r="J390" s="36"/>
      <c r="K390" s="36"/>
      <c r="L390" s="36"/>
      <c r="M390" s="36"/>
      <c r="N390" s="36"/>
      <c r="O390" s="36"/>
      <c r="P390" s="36"/>
      <c r="Q390" s="36"/>
      <c r="R390" s="38"/>
      <c r="S390" s="36"/>
      <c r="T390" s="36"/>
      <c r="U390" s="36"/>
      <c r="V390" s="36"/>
      <c r="W390" s="36"/>
      <c r="X390" s="36"/>
      <c r="Y390" s="36"/>
      <c r="Z390" s="36"/>
      <c r="AA390" s="36"/>
    </row>
    <row r="391" spans="1:27" x14ac:dyDescent="0.25">
      <c r="A391" s="36"/>
      <c r="B391" s="36"/>
      <c r="C391" s="36"/>
      <c r="D391" s="36"/>
      <c r="E391" s="36"/>
      <c r="F391" s="36"/>
      <c r="G391" s="36"/>
      <c r="H391" s="36"/>
      <c r="I391" s="36"/>
      <c r="J391" s="36"/>
      <c r="K391" s="36"/>
      <c r="L391" s="36"/>
      <c r="M391" s="36"/>
      <c r="N391" s="36"/>
      <c r="O391" s="36"/>
      <c r="P391" s="36"/>
      <c r="Q391" s="36"/>
      <c r="R391" s="38"/>
      <c r="S391" s="36"/>
      <c r="T391" s="36"/>
      <c r="U391" s="36"/>
      <c r="V391" s="36"/>
      <c r="W391" s="36"/>
      <c r="X391" s="36"/>
      <c r="Y391" s="36"/>
      <c r="Z391" s="36"/>
      <c r="AA391" s="36"/>
    </row>
    <row r="392" spans="1:27" x14ac:dyDescent="0.25">
      <c r="A392" s="36"/>
      <c r="B392" s="36"/>
      <c r="C392" s="36"/>
      <c r="D392" s="36"/>
      <c r="E392" s="36"/>
      <c r="F392" s="36"/>
      <c r="G392" s="36"/>
      <c r="H392" s="36"/>
      <c r="I392" s="36"/>
      <c r="J392" s="36"/>
      <c r="K392" s="36"/>
      <c r="L392" s="36"/>
      <c r="M392" s="36"/>
      <c r="N392" s="36"/>
      <c r="O392" s="36"/>
      <c r="P392" s="36"/>
      <c r="Q392" s="36"/>
      <c r="R392" s="38"/>
      <c r="S392" s="36"/>
      <c r="T392" s="36"/>
      <c r="U392" s="36"/>
      <c r="V392" s="36"/>
      <c r="W392" s="36"/>
      <c r="X392" s="36"/>
      <c r="Y392" s="36"/>
      <c r="Z392" s="36"/>
      <c r="AA392" s="36"/>
    </row>
    <row r="393" spans="1:27" x14ac:dyDescent="0.25">
      <c r="A393" s="36"/>
      <c r="B393" s="36"/>
      <c r="C393" s="36"/>
      <c r="D393" s="36"/>
      <c r="E393" s="36"/>
      <c r="F393" s="36"/>
      <c r="G393" s="36"/>
      <c r="H393" s="36"/>
      <c r="I393" s="36"/>
      <c r="J393" s="36"/>
      <c r="K393" s="36"/>
      <c r="L393" s="36"/>
      <c r="M393" s="36"/>
      <c r="N393" s="36"/>
      <c r="O393" s="36"/>
      <c r="P393" s="36"/>
      <c r="Q393" s="36"/>
      <c r="R393" s="38"/>
      <c r="S393" s="36"/>
      <c r="T393" s="36"/>
      <c r="U393" s="36"/>
      <c r="V393" s="36"/>
      <c r="W393" s="36"/>
      <c r="X393" s="36"/>
      <c r="Y393" s="36"/>
      <c r="Z393" s="36"/>
      <c r="AA393" s="36"/>
    </row>
    <row r="394" spans="1:27" x14ac:dyDescent="0.25">
      <c r="A394" s="36"/>
      <c r="B394" s="36"/>
      <c r="C394" s="36"/>
      <c r="D394" s="36"/>
      <c r="E394" s="36"/>
      <c r="F394" s="36"/>
      <c r="G394" s="36"/>
      <c r="H394" s="36"/>
      <c r="I394" s="36"/>
      <c r="J394" s="36"/>
      <c r="K394" s="36"/>
      <c r="L394" s="36"/>
      <c r="M394" s="36"/>
      <c r="N394" s="36"/>
      <c r="O394" s="36"/>
      <c r="P394" s="36"/>
      <c r="Q394" s="36"/>
      <c r="R394" s="38"/>
      <c r="S394" s="36"/>
      <c r="T394" s="36"/>
      <c r="U394" s="36"/>
      <c r="V394" s="36"/>
      <c r="W394" s="36"/>
      <c r="X394" s="36"/>
      <c r="Y394" s="36"/>
      <c r="Z394" s="36"/>
      <c r="AA394" s="36"/>
    </row>
    <row r="395" spans="1:27" x14ac:dyDescent="0.25">
      <c r="A395" s="36"/>
      <c r="B395" s="36"/>
      <c r="C395" s="36"/>
      <c r="D395" s="36"/>
      <c r="E395" s="36"/>
      <c r="F395" s="36"/>
      <c r="G395" s="36"/>
      <c r="H395" s="36"/>
      <c r="I395" s="36"/>
      <c r="J395" s="36"/>
      <c r="K395" s="36"/>
      <c r="L395" s="36"/>
      <c r="M395" s="36"/>
      <c r="N395" s="36"/>
      <c r="O395" s="36"/>
      <c r="P395" s="36"/>
      <c r="Q395" s="36"/>
      <c r="R395" s="38"/>
      <c r="S395" s="36"/>
      <c r="T395" s="36"/>
      <c r="U395" s="36"/>
      <c r="V395" s="36"/>
      <c r="W395" s="36"/>
      <c r="X395" s="36"/>
      <c r="Y395" s="36"/>
      <c r="Z395" s="36"/>
      <c r="AA395" s="36"/>
    </row>
    <row r="396" spans="1:27" x14ac:dyDescent="0.25">
      <c r="A396" s="36"/>
      <c r="B396" s="36"/>
      <c r="C396" s="36"/>
      <c r="D396" s="36"/>
      <c r="E396" s="36"/>
      <c r="F396" s="36"/>
      <c r="G396" s="36"/>
      <c r="H396" s="36"/>
      <c r="I396" s="36"/>
      <c r="J396" s="36"/>
      <c r="K396" s="36"/>
      <c r="L396" s="36"/>
      <c r="M396" s="36"/>
      <c r="N396" s="36"/>
      <c r="O396" s="36"/>
      <c r="P396" s="36"/>
      <c r="Q396" s="36"/>
      <c r="R396" s="38"/>
      <c r="S396" s="36"/>
      <c r="T396" s="36"/>
      <c r="U396" s="36"/>
      <c r="V396" s="36"/>
      <c r="W396" s="36"/>
      <c r="X396" s="36"/>
      <c r="Y396" s="36"/>
      <c r="Z396" s="36"/>
      <c r="AA396" s="36"/>
    </row>
    <row r="397" spans="1:27" x14ac:dyDescent="0.25">
      <c r="A397" s="36"/>
      <c r="B397" s="36"/>
      <c r="C397" s="36"/>
      <c r="D397" s="36"/>
      <c r="E397" s="36"/>
      <c r="F397" s="36"/>
      <c r="G397" s="36"/>
      <c r="H397" s="36"/>
      <c r="I397" s="36"/>
      <c r="J397" s="36"/>
      <c r="K397" s="36"/>
      <c r="L397" s="36"/>
      <c r="M397" s="36"/>
      <c r="N397" s="36"/>
      <c r="O397" s="36"/>
      <c r="P397" s="36"/>
      <c r="Q397" s="36"/>
      <c r="R397" s="38"/>
      <c r="S397" s="36"/>
      <c r="T397" s="36"/>
      <c r="U397" s="36"/>
      <c r="V397" s="36"/>
      <c r="W397" s="36"/>
      <c r="X397" s="36"/>
      <c r="Y397" s="36"/>
      <c r="Z397" s="36"/>
      <c r="AA397" s="36"/>
    </row>
    <row r="398" spans="1:27" x14ac:dyDescent="0.25">
      <c r="A398" s="36"/>
      <c r="B398" s="36"/>
      <c r="C398" s="36"/>
      <c r="D398" s="36"/>
      <c r="E398" s="36"/>
      <c r="F398" s="36"/>
      <c r="G398" s="36"/>
      <c r="H398" s="36"/>
      <c r="I398" s="36"/>
      <c r="J398" s="36"/>
      <c r="K398" s="36"/>
      <c r="L398" s="36"/>
      <c r="M398" s="36"/>
      <c r="N398" s="36"/>
      <c r="O398" s="36"/>
      <c r="P398" s="36"/>
      <c r="Q398" s="36"/>
      <c r="R398" s="38"/>
      <c r="S398" s="36"/>
      <c r="T398" s="36"/>
      <c r="U398" s="36"/>
      <c r="V398" s="36"/>
      <c r="W398" s="36"/>
      <c r="X398" s="36"/>
      <c r="Y398" s="36"/>
      <c r="Z398" s="36"/>
      <c r="AA398" s="36"/>
    </row>
    <row r="399" spans="1:27" x14ac:dyDescent="0.25">
      <c r="A399" s="36"/>
      <c r="B399" s="36"/>
      <c r="C399" s="36"/>
      <c r="D399" s="36"/>
      <c r="E399" s="36"/>
      <c r="F399" s="36"/>
      <c r="G399" s="36"/>
      <c r="H399" s="36"/>
      <c r="I399" s="36"/>
      <c r="J399" s="36"/>
      <c r="K399" s="36"/>
      <c r="L399" s="36"/>
      <c r="M399" s="36"/>
      <c r="N399" s="36"/>
      <c r="O399" s="36"/>
      <c r="P399" s="36"/>
      <c r="Q399" s="36"/>
      <c r="R399" s="38"/>
      <c r="S399" s="36"/>
      <c r="T399" s="36"/>
      <c r="U399" s="36"/>
      <c r="V399" s="36"/>
      <c r="W399" s="36"/>
      <c r="X399" s="36"/>
      <c r="Y399" s="36"/>
      <c r="Z399" s="36"/>
      <c r="AA399" s="36"/>
    </row>
    <row r="400" spans="1:27" x14ac:dyDescent="0.25">
      <c r="A400" s="36"/>
      <c r="B400" s="36"/>
      <c r="C400" s="36"/>
      <c r="D400" s="36"/>
      <c r="E400" s="36"/>
      <c r="F400" s="36"/>
      <c r="G400" s="36"/>
      <c r="H400" s="36"/>
      <c r="I400" s="36"/>
      <c r="J400" s="36"/>
      <c r="K400" s="36"/>
      <c r="L400" s="36"/>
      <c r="M400" s="36"/>
      <c r="N400" s="36"/>
      <c r="O400" s="36"/>
      <c r="P400" s="36"/>
      <c r="Q400" s="36"/>
      <c r="R400" s="38"/>
      <c r="S400" s="36"/>
      <c r="T400" s="36"/>
      <c r="U400" s="36"/>
      <c r="V400" s="36"/>
      <c r="W400" s="36"/>
      <c r="X400" s="36"/>
      <c r="Y400" s="36"/>
      <c r="Z400" s="36"/>
      <c r="AA400" s="36"/>
    </row>
    <row r="401" spans="1:27" x14ac:dyDescent="0.25">
      <c r="A401" s="36"/>
      <c r="B401" s="36"/>
      <c r="C401" s="36"/>
      <c r="D401" s="36"/>
      <c r="E401" s="36"/>
      <c r="F401" s="36"/>
      <c r="G401" s="36"/>
      <c r="H401" s="36"/>
      <c r="I401" s="36"/>
      <c r="J401" s="36"/>
      <c r="K401" s="36"/>
      <c r="L401" s="36"/>
      <c r="M401" s="36"/>
      <c r="N401" s="36"/>
      <c r="O401" s="36"/>
      <c r="P401" s="36"/>
      <c r="Q401" s="36"/>
      <c r="R401" s="38"/>
      <c r="S401" s="36"/>
      <c r="T401" s="36"/>
      <c r="U401" s="36"/>
      <c r="V401" s="36"/>
      <c r="W401" s="36"/>
      <c r="X401" s="36"/>
      <c r="Y401" s="36"/>
      <c r="Z401" s="36"/>
      <c r="AA401" s="36"/>
    </row>
    <row r="402" spans="1:27" x14ac:dyDescent="0.25">
      <c r="A402" s="36"/>
      <c r="B402" s="36"/>
      <c r="C402" s="36"/>
      <c r="D402" s="36"/>
      <c r="E402" s="36"/>
      <c r="F402" s="36"/>
      <c r="G402" s="36"/>
      <c r="H402" s="36"/>
      <c r="I402" s="36"/>
      <c r="J402" s="36"/>
      <c r="K402" s="36"/>
      <c r="L402" s="36"/>
      <c r="M402" s="36"/>
      <c r="N402" s="36"/>
      <c r="O402" s="36"/>
      <c r="P402" s="36"/>
      <c r="Q402" s="36"/>
      <c r="R402" s="38"/>
      <c r="S402" s="36"/>
      <c r="T402" s="36"/>
      <c r="U402" s="36"/>
      <c r="V402" s="36"/>
      <c r="W402" s="36"/>
      <c r="X402" s="36"/>
      <c r="Y402" s="36"/>
      <c r="Z402" s="36"/>
      <c r="AA402" s="36"/>
    </row>
    <row r="403" spans="1:27" x14ac:dyDescent="0.25">
      <c r="A403" s="36"/>
      <c r="B403" s="36"/>
      <c r="C403" s="36"/>
      <c r="D403" s="36"/>
      <c r="E403" s="36"/>
      <c r="F403" s="36"/>
      <c r="G403" s="36"/>
      <c r="H403" s="36"/>
      <c r="I403" s="36"/>
      <c r="J403" s="36"/>
      <c r="K403" s="36"/>
      <c r="L403" s="36"/>
      <c r="M403" s="36"/>
      <c r="N403" s="36"/>
      <c r="O403" s="36"/>
      <c r="P403" s="36"/>
      <c r="Q403" s="36"/>
      <c r="R403" s="38"/>
      <c r="S403" s="36"/>
      <c r="T403" s="36"/>
      <c r="U403" s="36"/>
      <c r="V403" s="36"/>
      <c r="W403" s="36"/>
      <c r="X403" s="36"/>
      <c r="Y403" s="36"/>
      <c r="Z403" s="36"/>
      <c r="AA403" s="36"/>
    </row>
    <row r="404" spans="1:27" x14ac:dyDescent="0.25">
      <c r="A404" s="36"/>
      <c r="B404" s="36"/>
      <c r="C404" s="36"/>
      <c r="D404" s="36"/>
      <c r="E404" s="36"/>
      <c r="F404" s="36"/>
      <c r="G404" s="36"/>
      <c r="H404" s="36"/>
      <c r="I404" s="36"/>
      <c r="J404" s="36"/>
      <c r="K404" s="36"/>
      <c r="L404" s="36"/>
      <c r="M404" s="36"/>
      <c r="N404" s="36"/>
      <c r="O404" s="36"/>
      <c r="P404" s="36"/>
      <c r="Q404" s="36"/>
      <c r="R404" s="38"/>
      <c r="S404" s="36"/>
      <c r="T404" s="36"/>
      <c r="U404" s="36"/>
      <c r="V404" s="36"/>
      <c r="W404" s="36"/>
      <c r="X404" s="36"/>
      <c r="Y404" s="36"/>
      <c r="Z404" s="36"/>
      <c r="AA404" s="36"/>
    </row>
    <row r="405" spans="1:27" x14ac:dyDescent="0.25">
      <c r="A405" s="36"/>
      <c r="B405" s="36"/>
      <c r="C405" s="36"/>
      <c r="D405" s="36"/>
      <c r="E405" s="36"/>
      <c r="F405" s="36"/>
      <c r="G405" s="36"/>
      <c r="H405" s="36"/>
      <c r="I405" s="36"/>
      <c r="J405" s="36"/>
      <c r="K405" s="36"/>
      <c r="L405" s="36"/>
      <c r="M405" s="36"/>
      <c r="N405" s="36"/>
      <c r="O405" s="36"/>
      <c r="P405" s="36"/>
      <c r="Q405" s="36"/>
      <c r="R405" s="38"/>
      <c r="S405" s="36"/>
      <c r="T405" s="36"/>
      <c r="U405" s="36"/>
      <c r="V405" s="36"/>
      <c r="W405" s="36"/>
      <c r="X405" s="36"/>
      <c r="Y405" s="36"/>
      <c r="Z405" s="36"/>
      <c r="AA405" s="36"/>
    </row>
    <row r="406" spans="1:27" x14ac:dyDescent="0.25">
      <c r="A406" s="36"/>
      <c r="B406" s="36"/>
      <c r="C406" s="36"/>
      <c r="D406" s="36"/>
      <c r="E406" s="36"/>
      <c r="F406" s="36"/>
      <c r="G406" s="36"/>
      <c r="H406" s="36"/>
      <c r="I406" s="36"/>
      <c r="J406" s="36"/>
      <c r="K406" s="36"/>
      <c r="L406" s="36"/>
      <c r="M406" s="36"/>
      <c r="N406" s="36"/>
      <c r="O406" s="36"/>
      <c r="P406" s="36"/>
      <c r="Q406" s="36"/>
      <c r="R406" s="38"/>
      <c r="S406" s="36"/>
      <c r="T406" s="36"/>
      <c r="U406" s="36"/>
      <c r="V406" s="36"/>
      <c r="W406" s="36"/>
      <c r="X406" s="36"/>
      <c r="Y406" s="36"/>
      <c r="Z406" s="36"/>
      <c r="AA406" s="36"/>
    </row>
    <row r="407" spans="1:27" x14ac:dyDescent="0.25">
      <c r="A407" s="36"/>
      <c r="B407" s="36"/>
      <c r="C407" s="36"/>
      <c r="D407" s="36"/>
      <c r="E407" s="36"/>
      <c r="F407" s="36"/>
      <c r="G407" s="36"/>
      <c r="H407" s="36"/>
      <c r="I407" s="36"/>
      <c r="J407" s="36"/>
      <c r="K407" s="36"/>
      <c r="L407" s="36"/>
      <c r="M407" s="36"/>
      <c r="N407" s="36"/>
      <c r="O407" s="36"/>
      <c r="P407" s="36"/>
      <c r="Q407" s="36"/>
      <c r="R407" s="38"/>
      <c r="S407" s="36"/>
      <c r="T407" s="36"/>
      <c r="U407" s="36"/>
      <c r="V407" s="36"/>
      <c r="W407" s="36"/>
      <c r="X407" s="36"/>
      <c r="Y407" s="36"/>
      <c r="Z407" s="36"/>
      <c r="AA407" s="36"/>
    </row>
    <row r="408" spans="1:27" x14ac:dyDescent="0.25">
      <c r="A408" s="36"/>
      <c r="B408" s="36"/>
      <c r="C408" s="36"/>
      <c r="D408" s="36"/>
      <c r="E408" s="36"/>
      <c r="F408" s="36"/>
      <c r="G408" s="36"/>
      <c r="H408" s="36"/>
      <c r="I408" s="36"/>
      <c r="J408" s="36"/>
      <c r="K408" s="36"/>
      <c r="L408" s="36"/>
      <c r="M408" s="36"/>
      <c r="N408" s="36"/>
      <c r="O408" s="36"/>
      <c r="P408" s="36"/>
      <c r="Q408" s="36"/>
      <c r="R408" s="38"/>
      <c r="S408" s="36"/>
      <c r="T408" s="36"/>
      <c r="U408" s="36"/>
      <c r="V408" s="36"/>
      <c r="W408" s="36"/>
      <c r="X408" s="36"/>
      <c r="Y408" s="36"/>
      <c r="Z408" s="36"/>
      <c r="AA408" s="36"/>
    </row>
    <row r="409" spans="1:27" x14ac:dyDescent="0.25">
      <c r="A409" s="36"/>
      <c r="B409" s="36"/>
      <c r="C409" s="36"/>
      <c r="D409" s="36"/>
      <c r="E409" s="36"/>
      <c r="F409" s="36"/>
      <c r="G409" s="36"/>
      <c r="H409" s="36"/>
      <c r="I409" s="36"/>
      <c r="J409" s="36"/>
      <c r="K409" s="36"/>
      <c r="L409" s="36"/>
      <c r="M409" s="36"/>
      <c r="N409" s="36"/>
      <c r="O409" s="36"/>
      <c r="P409" s="36"/>
      <c r="Q409" s="36"/>
      <c r="R409" s="38"/>
      <c r="S409" s="36"/>
      <c r="T409" s="36"/>
      <c r="U409" s="36"/>
      <c r="V409" s="36"/>
      <c r="W409" s="36"/>
      <c r="X409" s="36"/>
      <c r="Y409" s="36"/>
      <c r="Z409" s="36"/>
      <c r="AA409" s="36"/>
    </row>
    <row r="410" spans="1:27" x14ac:dyDescent="0.25">
      <c r="A410" s="36"/>
      <c r="B410" s="36"/>
      <c r="C410" s="36"/>
      <c r="D410" s="36"/>
      <c r="E410" s="36"/>
      <c r="F410" s="36"/>
      <c r="G410" s="36"/>
      <c r="H410" s="36"/>
      <c r="I410" s="36"/>
      <c r="J410" s="36"/>
      <c r="K410" s="36"/>
      <c r="L410" s="36"/>
      <c r="M410" s="36"/>
      <c r="N410" s="36"/>
      <c r="O410" s="36"/>
      <c r="P410" s="36"/>
      <c r="Q410" s="36"/>
      <c r="R410" s="38"/>
      <c r="S410" s="36"/>
      <c r="T410" s="36"/>
      <c r="U410" s="36"/>
      <c r="V410" s="36"/>
      <c r="W410" s="36"/>
      <c r="X410" s="36"/>
      <c r="Y410" s="36"/>
      <c r="Z410" s="36"/>
      <c r="AA410" s="36"/>
    </row>
    <row r="411" spans="1:27" x14ac:dyDescent="0.25">
      <c r="A411" s="36"/>
      <c r="B411" s="36"/>
      <c r="C411" s="36"/>
      <c r="D411" s="36"/>
      <c r="E411" s="36"/>
      <c r="F411" s="36"/>
      <c r="G411" s="36"/>
      <c r="H411" s="36"/>
      <c r="I411" s="36"/>
      <c r="J411" s="36"/>
      <c r="K411" s="36"/>
      <c r="L411" s="36"/>
      <c r="M411" s="36"/>
      <c r="N411" s="36"/>
      <c r="O411" s="36"/>
      <c r="P411" s="36"/>
      <c r="Q411" s="36"/>
      <c r="R411" s="38"/>
      <c r="S411" s="36"/>
      <c r="T411" s="36"/>
      <c r="U411" s="36"/>
      <c r="V411" s="36"/>
      <c r="W411" s="36"/>
      <c r="X411" s="36"/>
      <c r="Y411" s="36"/>
      <c r="Z411" s="36"/>
      <c r="AA411" s="36"/>
    </row>
    <row r="412" spans="1:27" x14ac:dyDescent="0.25">
      <c r="A412" s="36"/>
      <c r="B412" s="36"/>
      <c r="C412" s="36"/>
      <c r="D412" s="36"/>
      <c r="E412" s="36"/>
      <c r="F412" s="36"/>
      <c r="G412" s="36"/>
      <c r="H412" s="36"/>
      <c r="I412" s="36"/>
      <c r="J412" s="36"/>
      <c r="K412" s="36"/>
      <c r="L412" s="36"/>
      <c r="M412" s="36"/>
      <c r="N412" s="36"/>
      <c r="O412" s="36"/>
      <c r="P412" s="36"/>
      <c r="Q412" s="36"/>
      <c r="R412" s="38"/>
      <c r="S412" s="36"/>
      <c r="T412" s="36"/>
      <c r="U412" s="36"/>
      <c r="V412" s="36"/>
      <c r="W412" s="36"/>
      <c r="X412" s="36"/>
      <c r="Y412" s="36"/>
      <c r="Z412" s="36"/>
      <c r="AA412" s="36"/>
    </row>
    <row r="413" spans="1:27" x14ac:dyDescent="0.25">
      <c r="A413" s="36"/>
      <c r="B413" s="36"/>
      <c r="C413" s="36"/>
      <c r="D413" s="36"/>
      <c r="E413" s="36"/>
      <c r="F413" s="36"/>
      <c r="G413" s="36"/>
      <c r="H413" s="36"/>
      <c r="I413" s="36"/>
      <c r="J413" s="36"/>
      <c r="K413" s="36"/>
      <c r="L413" s="36"/>
      <c r="M413" s="36"/>
      <c r="N413" s="36"/>
      <c r="O413" s="36"/>
      <c r="P413" s="36"/>
      <c r="Q413" s="36"/>
      <c r="R413" s="38"/>
      <c r="S413" s="36"/>
      <c r="T413" s="36"/>
      <c r="U413" s="36"/>
      <c r="V413" s="36"/>
      <c r="W413" s="36"/>
      <c r="X413" s="36"/>
      <c r="Y413" s="36"/>
      <c r="Z413" s="36"/>
      <c r="AA413" s="36"/>
    </row>
    <row r="414" spans="1:27" x14ac:dyDescent="0.25">
      <c r="A414" s="36"/>
      <c r="B414" s="36"/>
      <c r="C414" s="36"/>
      <c r="D414" s="36"/>
      <c r="E414" s="36"/>
      <c r="F414" s="36"/>
      <c r="G414" s="36"/>
      <c r="H414" s="36"/>
      <c r="I414" s="36"/>
      <c r="J414" s="36"/>
      <c r="K414" s="36"/>
      <c r="L414" s="36"/>
      <c r="M414" s="36"/>
      <c r="N414" s="36"/>
      <c r="O414" s="36"/>
      <c r="P414" s="36"/>
      <c r="Q414" s="36"/>
      <c r="R414" s="38"/>
      <c r="S414" s="36"/>
      <c r="T414" s="36"/>
      <c r="U414" s="36"/>
      <c r="V414" s="36"/>
      <c r="W414" s="36"/>
      <c r="X414" s="36"/>
      <c r="Y414" s="36"/>
      <c r="Z414" s="36"/>
      <c r="AA414" s="36"/>
    </row>
    <row r="415" spans="1:27" x14ac:dyDescent="0.25">
      <c r="A415" s="36"/>
      <c r="B415" s="36"/>
      <c r="C415" s="36"/>
      <c r="D415" s="36"/>
      <c r="E415" s="36"/>
      <c r="F415" s="36"/>
      <c r="G415" s="36"/>
      <c r="H415" s="36"/>
      <c r="I415" s="36"/>
      <c r="J415" s="36"/>
      <c r="K415" s="36"/>
      <c r="L415" s="36"/>
      <c r="M415" s="36"/>
      <c r="N415" s="36"/>
      <c r="O415" s="36"/>
      <c r="P415" s="36"/>
      <c r="Q415" s="36"/>
      <c r="R415" s="38"/>
      <c r="S415" s="36"/>
      <c r="T415" s="36"/>
      <c r="U415" s="36"/>
      <c r="V415" s="36"/>
      <c r="W415" s="36"/>
      <c r="X415" s="36"/>
      <c r="Y415" s="36"/>
      <c r="Z415" s="36"/>
      <c r="AA415" s="36"/>
    </row>
    <row r="416" spans="1:27" x14ac:dyDescent="0.25">
      <c r="A416" s="36"/>
      <c r="B416" s="36"/>
      <c r="C416" s="36"/>
      <c r="D416" s="36"/>
      <c r="E416" s="36"/>
      <c r="F416" s="36"/>
      <c r="G416" s="36"/>
      <c r="H416" s="36"/>
      <c r="I416" s="36"/>
      <c r="J416" s="36"/>
      <c r="K416" s="36"/>
      <c r="L416" s="36"/>
      <c r="M416" s="36"/>
      <c r="N416" s="36"/>
      <c r="O416" s="36"/>
      <c r="P416" s="36"/>
      <c r="Q416" s="36"/>
      <c r="R416" s="38"/>
      <c r="S416" s="36"/>
      <c r="T416" s="36"/>
      <c r="U416" s="36"/>
      <c r="V416" s="36"/>
      <c r="W416" s="36"/>
      <c r="X416" s="36"/>
      <c r="Y416" s="36"/>
      <c r="Z416" s="36"/>
      <c r="AA416" s="36"/>
    </row>
    <row r="417" spans="1:27" x14ac:dyDescent="0.25">
      <c r="A417" s="36"/>
      <c r="B417" s="36"/>
      <c r="C417" s="36"/>
      <c r="D417" s="36"/>
      <c r="E417" s="36"/>
      <c r="F417" s="36"/>
      <c r="G417" s="36"/>
      <c r="H417" s="36"/>
      <c r="I417" s="36"/>
      <c r="J417" s="36"/>
      <c r="K417" s="36"/>
      <c r="L417" s="36"/>
      <c r="M417" s="36"/>
      <c r="N417" s="36"/>
      <c r="O417" s="36"/>
      <c r="P417" s="36"/>
      <c r="Q417" s="36"/>
      <c r="R417" s="38"/>
      <c r="S417" s="36"/>
      <c r="T417" s="36"/>
      <c r="U417" s="36"/>
      <c r="V417" s="36"/>
      <c r="W417" s="36"/>
      <c r="X417" s="36"/>
      <c r="Y417" s="36"/>
      <c r="Z417" s="36"/>
      <c r="AA417" s="36"/>
    </row>
    <row r="418" spans="1:27" x14ac:dyDescent="0.25">
      <c r="A418" s="36"/>
      <c r="B418" s="36"/>
      <c r="C418" s="36"/>
      <c r="D418" s="36"/>
      <c r="E418" s="36"/>
      <c r="F418" s="36"/>
      <c r="G418" s="36"/>
      <c r="H418" s="36"/>
      <c r="I418" s="36"/>
      <c r="J418" s="36"/>
      <c r="K418" s="36"/>
      <c r="L418" s="36"/>
      <c r="M418" s="36"/>
      <c r="N418" s="36"/>
      <c r="O418" s="36"/>
      <c r="P418" s="36"/>
      <c r="Q418" s="36"/>
      <c r="R418" s="38"/>
      <c r="S418" s="36"/>
      <c r="T418" s="36"/>
      <c r="U418" s="36"/>
      <c r="V418" s="36"/>
      <c r="W418" s="36"/>
      <c r="X418" s="36"/>
      <c r="Y418" s="36"/>
      <c r="Z418" s="36"/>
      <c r="AA418" s="36"/>
    </row>
    <row r="419" spans="1:27" x14ac:dyDescent="0.25">
      <c r="A419" s="36"/>
      <c r="B419" s="36"/>
      <c r="C419" s="36"/>
      <c r="D419" s="36"/>
      <c r="E419" s="36"/>
      <c r="F419" s="36"/>
      <c r="G419" s="36"/>
      <c r="H419" s="36"/>
      <c r="I419" s="36"/>
      <c r="J419" s="36"/>
      <c r="K419" s="36"/>
      <c r="L419" s="36"/>
      <c r="M419" s="36"/>
      <c r="N419" s="36"/>
      <c r="O419" s="36"/>
      <c r="P419" s="36"/>
      <c r="Q419" s="36"/>
      <c r="R419" s="38"/>
      <c r="S419" s="36"/>
      <c r="T419" s="36"/>
      <c r="U419" s="36"/>
      <c r="V419" s="36"/>
      <c r="W419" s="36"/>
      <c r="X419" s="36"/>
      <c r="Y419" s="36"/>
      <c r="Z419" s="36"/>
      <c r="AA419" s="36"/>
    </row>
    <row r="420" spans="1:27" x14ac:dyDescent="0.25">
      <c r="A420" s="36"/>
      <c r="B420" s="36"/>
      <c r="C420" s="36"/>
      <c r="D420" s="36"/>
      <c r="E420" s="36"/>
      <c r="F420" s="36"/>
      <c r="G420" s="36"/>
      <c r="H420" s="36"/>
      <c r="I420" s="36"/>
      <c r="J420" s="36"/>
      <c r="K420" s="36"/>
      <c r="L420" s="36"/>
      <c r="M420" s="36"/>
      <c r="N420" s="36"/>
      <c r="O420" s="36"/>
      <c r="P420" s="36"/>
      <c r="Q420" s="36"/>
      <c r="R420" s="38"/>
      <c r="S420" s="36"/>
      <c r="T420" s="36"/>
      <c r="U420" s="36"/>
      <c r="V420" s="36"/>
      <c r="W420" s="36"/>
      <c r="X420" s="36"/>
      <c r="Y420" s="36"/>
      <c r="Z420" s="36"/>
      <c r="AA420" s="36"/>
    </row>
    <row r="421" spans="1:27" x14ac:dyDescent="0.25">
      <c r="A421" s="36"/>
      <c r="B421" s="36"/>
      <c r="C421" s="36"/>
      <c r="D421" s="36"/>
      <c r="E421" s="36"/>
      <c r="F421" s="36"/>
      <c r="G421" s="36"/>
      <c r="H421" s="36"/>
      <c r="I421" s="36"/>
      <c r="J421" s="36"/>
      <c r="K421" s="36"/>
      <c r="L421" s="36"/>
      <c r="M421" s="36"/>
      <c r="N421" s="36"/>
      <c r="O421" s="36"/>
      <c r="P421" s="36"/>
      <c r="Q421" s="36"/>
      <c r="R421" s="38"/>
      <c r="S421" s="36"/>
      <c r="T421" s="36"/>
      <c r="U421" s="36"/>
      <c r="V421" s="36"/>
      <c r="W421" s="36"/>
      <c r="X421" s="36"/>
      <c r="Y421" s="36"/>
      <c r="Z421" s="36"/>
      <c r="AA421" s="36"/>
    </row>
    <row r="422" spans="1:27" x14ac:dyDescent="0.25">
      <c r="A422" s="36"/>
      <c r="B422" s="36"/>
      <c r="C422" s="36"/>
      <c r="D422" s="36"/>
      <c r="E422" s="36"/>
      <c r="F422" s="36"/>
      <c r="G422" s="36"/>
      <c r="H422" s="36"/>
      <c r="I422" s="36"/>
      <c r="J422" s="36"/>
      <c r="K422" s="36"/>
      <c r="L422" s="36"/>
      <c r="M422" s="36"/>
      <c r="N422" s="36"/>
      <c r="O422" s="36"/>
      <c r="P422" s="36"/>
      <c r="Q422" s="36"/>
      <c r="R422" s="38"/>
      <c r="S422" s="36"/>
      <c r="T422" s="36"/>
      <c r="U422" s="36"/>
      <c r="V422" s="36"/>
      <c r="W422" s="36"/>
      <c r="X422" s="36"/>
      <c r="Y422" s="36"/>
      <c r="Z422" s="36"/>
      <c r="AA422" s="36"/>
    </row>
    <row r="423" spans="1:27" x14ac:dyDescent="0.25">
      <c r="A423" s="36"/>
      <c r="B423" s="36"/>
      <c r="C423" s="36"/>
      <c r="D423" s="36"/>
      <c r="E423" s="36"/>
      <c r="F423" s="36"/>
      <c r="G423" s="36"/>
      <c r="H423" s="36"/>
      <c r="I423" s="36"/>
      <c r="J423" s="36"/>
      <c r="K423" s="36"/>
      <c r="L423" s="36"/>
      <c r="M423" s="36"/>
      <c r="N423" s="36"/>
      <c r="O423" s="36"/>
      <c r="P423" s="36"/>
      <c r="Q423" s="36"/>
      <c r="R423" s="38"/>
      <c r="S423" s="36"/>
      <c r="T423" s="36"/>
      <c r="U423" s="36"/>
      <c r="V423" s="36"/>
      <c r="W423" s="36"/>
      <c r="X423" s="36"/>
      <c r="Y423" s="36"/>
      <c r="Z423" s="36"/>
      <c r="AA423" s="36"/>
    </row>
    <row r="424" spans="1:27" x14ac:dyDescent="0.25">
      <c r="A424" s="36"/>
      <c r="B424" s="36"/>
      <c r="C424" s="36"/>
      <c r="D424" s="36"/>
      <c r="E424" s="36"/>
      <c r="F424" s="36"/>
      <c r="G424" s="36"/>
      <c r="H424" s="36"/>
      <c r="I424" s="36"/>
      <c r="J424" s="36"/>
      <c r="K424" s="36"/>
      <c r="L424" s="36"/>
      <c r="M424" s="36"/>
      <c r="N424" s="36"/>
      <c r="O424" s="36"/>
      <c r="P424" s="36"/>
      <c r="Q424" s="36"/>
      <c r="R424" s="38"/>
      <c r="S424" s="36"/>
      <c r="T424" s="36"/>
      <c r="U424" s="36"/>
      <c r="V424" s="36"/>
      <c r="W424" s="36"/>
      <c r="X424" s="36"/>
      <c r="Y424" s="36"/>
      <c r="Z424" s="36"/>
      <c r="AA424" s="36"/>
    </row>
    <row r="425" spans="1:27" x14ac:dyDescent="0.25">
      <c r="A425" s="36"/>
      <c r="B425" s="36"/>
      <c r="C425" s="36"/>
      <c r="D425" s="36"/>
      <c r="E425" s="36"/>
      <c r="F425" s="36"/>
      <c r="G425" s="36"/>
      <c r="H425" s="36"/>
      <c r="I425" s="36"/>
      <c r="J425" s="36"/>
      <c r="K425" s="36"/>
      <c r="L425" s="36"/>
      <c r="M425" s="36"/>
      <c r="N425" s="36"/>
      <c r="O425" s="36"/>
      <c r="P425" s="36"/>
      <c r="Q425" s="36"/>
      <c r="R425" s="38"/>
      <c r="S425" s="36"/>
      <c r="T425" s="36"/>
      <c r="U425" s="36"/>
      <c r="V425" s="36"/>
      <c r="W425" s="36"/>
      <c r="X425" s="36"/>
      <c r="Y425" s="36"/>
      <c r="Z425" s="36"/>
      <c r="AA425" s="36"/>
    </row>
    <row r="426" spans="1:27" x14ac:dyDescent="0.25">
      <c r="A426" s="36"/>
      <c r="B426" s="36"/>
      <c r="C426" s="36"/>
      <c r="D426" s="36"/>
      <c r="E426" s="36"/>
      <c r="F426" s="36"/>
      <c r="G426" s="36"/>
      <c r="H426" s="36"/>
      <c r="I426" s="36"/>
      <c r="J426" s="36"/>
      <c r="K426" s="36"/>
      <c r="L426" s="36"/>
      <c r="M426" s="36"/>
      <c r="N426" s="36"/>
      <c r="O426" s="36"/>
      <c r="P426" s="36"/>
      <c r="Q426" s="36"/>
      <c r="R426" s="38"/>
      <c r="S426" s="36"/>
      <c r="T426" s="36"/>
      <c r="U426" s="36"/>
      <c r="V426" s="36"/>
      <c r="W426" s="36"/>
      <c r="X426" s="36"/>
      <c r="Y426" s="36"/>
      <c r="Z426" s="36"/>
      <c r="AA426" s="36"/>
    </row>
    <row r="427" spans="1:27" x14ac:dyDescent="0.25">
      <c r="A427" s="36"/>
      <c r="B427" s="36"/>
      <c r="C427" s="36"/>
      <c r="D427" s="36"/>
      <c r="E427" s="36"/>
      <c r="F427" s="36"/>
      <c r="G427" s="36"/>
      <c r="H427" s="36"/>
      <c r="I427" s="36"/>
      <c r="J427" s="36"/>
      <c r="K427" s="36"/>
      <c r="L427" s="36"/>
      <c r="M427" s="36"/>
      <c r="N427" s="36"/>
      <c r="O427" s="36"/>
      <c r="P427" s="36"/>
      <c r="Q427" s="36"/>
      <c r="R427" s="38"/>
      <c r="S427" s="36"/>
      <c r="T427" s="36"/>
      <c r="U427" s="36"/>
      <c r="V427" s="36"/>
      <c r="W427" s="36"/>
      <c r="X427" s="36"/>
      <c r="Y427" s="36"/>
      <c r="Z427" s="36"/>
      <c r="AA427" s="36"/>
    </row>
    <row r="428" spans="1:27" x14ac:dyDescent="0.25">
      <c r="A428" s="36"/>
      <c r="B428" s="36"/>
      <c r="C428" s="36"/>
      <c r="D428" s="36"/>
      <c r="E428" s="36"/>
      <c r="F428" s="36"/>
      <c r="G428" s="36"/>
      <c r="H428" s="36"/>
      <c r="I428" s="36"/>
      <c r="J428" s="36"/>
      <c r="K428" s="36"/>
      <c r="L428" s="36"/>
      <c r="M428" s="36"/>
      <c r="N428" s="36"/>
      <c r="O428" s="36"/>
      <c r="P428" s="36"/>
      <c r="Q428" s="36"/>
      <c r="R428" s="38"/>
      <c r="S428" s="36"/>
      <c r="T428" s="36"/>
      <c r="U428" s="36"/>
      <c r="V428" s="36"/>
      <c r="W428" s="36"/>
      <c r="X428" s="36"/>
      <c r="Y428" s="36"/>
      <c r="Z428" s="36"/>
      <c r="AA428" s="36"/>
    </row>
    <row r="429" spans="1:27" x14ac:dyDescent="0.25">
      <c r="A429" s="36"/>
      <c r="B429" s="36"/>
      <c r="C429" s="36"/>
      <c r="D429" s="36"/>
      <c r="E429" s="36"/>
      <c r="F429" s="36"/>
      <c r="G429" s="36"/>
      <c r="H429" s="36"/>
      <c r="I429" s="36"/>
      <c r="J429" s="36"/>
      <c r="K429" s="36"/>
      <c r="L429" s="36"/>
      <c r="M429" s="36"/>
      <c r="N429" s="36"/>
      <c r="O429" s="36"/>
      <c r="P429" s="36"/>
      <c r="Q429" s="36"/>
      <c r="R429" s="38"/>
      <c r="S429" s="36"/>
      <c r="T429" s="36"/>
      <c r="U429" s="36"/>
      <c r="V429" s="36"/>
      <c r="W429" s="36"/>
      <c r="X429" s="36"/>
      <c r="Y429" s="36"/>
      <c r="Z429" s="36"/>
      <c r="AA429" s="36"/>
    </row>
    <row r="430" spans="1:27" x14ac:dyDescent="0.25">
      <c r="A430" s="36"/>
      <c r="B430" s="36"/>
      <c r="C430" s="36"/>
      <c r="D430" s="36"/>
      <c r="E430" s="36"/>
      <c r="F430" s="36"/>
      <c r="G430" s="36"/>
      <c r="H430" s="36"/>
      <c r="I430" s="36"/>
      <c r="J430" s="36"/>
      <c r="K430" s="36"/>
      <c r="L430" s="36"/>
      <c r="M430" s="36"/>
      <c r="N430" s="36"/>
      <c r="O430" s="36"/>
      <c r="P430" s="36"/>
      <c r="Q430" s="36"/>
      <c r="R430" s="38"/>
      <c r="S430" s="36"/>
      <c r="T430" s="36"/>
      <c r="U430" s="36"/>
      <c r="V430" s="36"/>
      <c r="W430" s="36"/>
      <c r="X430" s="36"/>
      <c r="Y430" s="36"/>
      <c r="Z430" s="36"/>
      <c r="AA430" s="36"/>
    </row>
    <row r="431" spans="1:27" x14ac:dyDescent="0.25">
      <c r="A431" s="36"/>
      <c r="B431" s="36"/>
      <c r="C431" s="36"/>
      <c r="D431" s="36"/>
      <c r="E431" s="36"/>
      <c r="F431" s="36"/>
      <c r="G431" s="36"/>
      <c r="H431" s="36"/>
      <c r="I431" s="36"/>
      <c r="J431" s="36"/>
      <c r="K431" s="36"/>
      <c r="L431" s="36"/>
      <c r="M431" s="36"/>
      <c r="N431" s="36"/>
      <c r="O431" s="36"/>
      <c r="P431" s="36"/>
      <c r="Q431" s="36"/>
      <c r="R431" s="38"/>
      <c r="S431" s="36"/>
      <c r="T431" s="36"/>
      <c r="U431" s="36"/>
      <c r="V431" s="36"/>
      <c r="W431" s="36"/>
      <c r="X431" s="36"/>
      <c r="Y431" s="36"/>
      <c r="Z431" s="36"/>
      <c r="AA431" s="36"/>
    </row>
    <row r="432" spans="1:27" x14ac:dyDescent="0.25">
      <c r="A432" s="36"/>
      <c r="B432" s="36"/>
      <c r="C432" s="36"/>
      <c r="D432" s="36"/>
      <c r="E432" s="36"/>
      <c r="F432" s="36"/>
      <c r="G432" s="36"/>
      <c r="H432" s="36"/>
      <c r="I432" s="36"/>
      <c r="J432" s="36"/>
      <c r="K432" s="36"/>
      <c r="L432" s="36"/>
      <c r="M432" s="36"/>
      <c r="N432" s="36"/>
      <c r="O432" s="36"/>
      <c r="P432" s="36"/>
      <c r="Q432" s="36"/>
      <c r="R432" s="38"/>
      <c r="S432" s="36"/>
      <c r="T432" s="36"/>
      <c r="U432" s="36"/>
      <c r="V432" s="36"/>
      <c r="W432" s="36"/>
      <c r="X432" s="36"/>
      <c r="Y432" s="36"/>
      <c r="Z432" s="36"/>
      <c r="AA432" s="36"/>
    </row>
    <row r="433" spans="1:27" x14ac:dyDescent="0.25">
      <c r="A433" s="36"/>
      <c r="B433" s="36"/>
      <c r="C433" s="36"/>
      <c r="D433" s="36"/>
      <c r="E433" s="36"/>
      <c r="F433" s="36"/>
      <c r="G433" s="36"/>
      <c r="H433" s="36"/>
      <c r="I433" s="36"/>
      <c r="J433" s="36"/>
      <c r="K433" s="36"/>
      <c r="L433" s="36"/>
      <c r="M433" s="36"/>
      <c r="N433" s="36"/>
      <c r="O433" s="36"/>
      <c r="P433" s="36"/>
      <c r="Q433" s="36"/>
      <c r="R433" s="38"/>
      <c r="S433" s="36"/>
      <c r="T433" s="36"/>
      <c r="U433" s="36"/>
      <c r="V433" s="36"/>
      <c r="W433" s="36"/>
      <c r="X433" s="36"/>
      <c r="Y433" s="36"/>
      <c r="Z433" s="36"/>
      <c r="AA433" s="36"/>
    </row>
    <row r="434" spans="1:27" x14ac:dyDescent="0.25">
      <c r="A434" s="36"/>
      <c r="B434" s="36"/>
      <c r="C434" s="36"/>
      <c r="D434" s="36"/>
      <c r="E434" s="36"/>
      <c r="F434" s="36"/>
      <c r="G434" s="36"/>
      <c r="H434" s="36"/>
      <c r="I434" s="36"/>
      <c r="J434" s="36"/>
      <c r="K434" s="36"/>
      <c r="L434" s="36"/>
      <c r="M434" s="36"/>
      <c r="N434" s="36"/>
      <c r="O434" s="36"/>
      <c r="P434" s="36"/>
      <c r="Q434" s="36"/>
      <c r="R434" s="38"/>
      <c r="S434" s="36"/>
      <c r="T434" s="36"/>
      <c r="U434" s="36"/>
      <c r="V434" s="36"/>
      <c r="W434" s="36"/>
      <c r="X434" s="36"/>
      <c r="Y434" s="36"/>
      <c r="Z434" s="36"/>
      <c r="AA434" s="36"/>
    </row>
    <row r="435" spans="1:27" x14ac:dyDescent="0.25">
      <c r="A435" s="36"/>
      <c r="B435" s="36"/>
      <c r="C435" s="36"/>
      <c r="D435" s="36"/>
      <c r="E435" s="36"/>
      <c r="F435" s="36"/>
      <c r="G435" s="36"/>
      <c r="H435" s="36"/>
      <c r="I435" s="36"/>
      <c r="J435" s="36"/>
      <c r="K435" s="36"/>
      <c r="L435" s="36"/>
      <c r="M435" s="36"/>
      <c r="N435" s="36"/>
      <c r="O435" s="36"/>
      <c r="P435" s="36"/>
      <c r="Q435" s="36"/>
      <c r="R435" s="38"/>
      <c r="S435" s="36"/>
      <c r="T435" s="36"/>
      <c r="U435" s="36"/>
      <c r="V435" s="36"/>
      <c r="W435" s="36"/>
      <c r="X435" s="36"/>
      <c r="Y435" s="36"/>
      <c r="Z435" s="36"/>
      <c r="AA435" s="36"/>
    </row>
    <row r="436" spans="1:27" x14ac:dyDescent="0.25">
      <c r="A436" s="36"/>
      <c r="B436" s="36"/>
      <c r="C436" s="36"/>
      <c r="D436" s="36"/>
      <c r="E436" s="36"/>
      <c r="F436" s="36"/>
      <c r="G436" s="36"/>
      <c r="H436" s="36"/>
      <c r="I436" s="36"/>
      <c r="J436" s="36"/>
      <c r="K436" s="36"/>
      <c r="L436" s="36"/>
      <c r="M436" s="36"/>
      <c r="N436" s="36"/>
      <c r="O436" s="36"/>
      <c r="P436" s="36"/>
      <c r="Q436" s="36"/>
      <c r="R436" s="38"/>
      <c r="S436" s="36"/>
      <c r="T436" s="36"/>
      <c r="U436" s="36"/>
      <c r="V436" s="36"/>
      <c r="W436" s="36"/>
      <c r="X436" s="36"/>
      <c r="Y436" s="36"/>
      <c r="Z436" s="36"/>
      <c r="AA436" s="36"/>
    </row>
    <row r="437" spans="1:27" x14ac:dyDescent="0.25">
      <c r="A437" s="36"/>
      <c r="B437" s="36"/>
      <c r="C437" s="36"/>
      <c r="D437" s="36"/>
      <c r="E437" s="36"/>
      <c r="F437" s="36"/>
      <c r="G437" s="36"/>
      <c r="H437" s="36"/>
      <c r="I437" s="36"/>
      <c r="J437" s="36"/>
      <c r="K437" s="36"/>
      <c r="L437" s="36"/>
      <c r="M437" s="36"/>
      <c r="N437" s="36"/>
      <c r="O437" s="36"/>
      <c r="P437" s="36"/>
      <c r="Q437" s="36"/>
      <c r="R437" s="38"/>
      <c r="S437" s="36"/>
      <c r="T437" s="36"/>
      <c r="U437" s="36"/>
      <c r="V437" s="36"/>
      <c r="W437" s="36"/>
      <c r="X437" s="36"/>
      <c r="Y437" s="36"/>
      <c r="Z437" s="36"/>
      <c r="AA437" s="36"/>
    </row>
    <row r="438" spans="1:27" x14ac:dyDescent="0.25">
      <c r="A438" s="36"/>
      <c r="B438" s="36"/>
      <c r="C438" s="36"/>
      <c r="D438" s="36"/>
      <c r="E438" s="36"/>
      <c r="F438" s="36"/>
      <c r="G438" s="36"/>
      <c r="H438" s="36"/>
      <c r="I438" s="36"/>
      <c r="J438" s="36"/>
      <c r="K438" s="36"/>
      <c r="L438" s="36"/>
      <c r="M438" s="36"/>
      <c r="N438" s="36"/>
      <c r="O438" s="36"/>
      <c r="P438" s="36"/>
      <c r="Q438" s="36"/>
      <c r="R438" s="38"/>
      <c r="S438" s="36"/>
      <c r="T438" s="36"/>
      <c r="U438" s="36"/>
      <c r="V438" s="36"/>
      <c r="W438" s="36"/>
      <c r="X438" s="36"/>
      <c r="Y438" s="36"/>
      <c r="Z438" s="36"/>
      <c r="AA438" s="36"/>
    </row>
    <row r="439" spans="1:27" x14ac:dyDescent="0.25">
      <c r="A439" s="36"/>
      <c r="B439" s="36"/>
      <c r="C439" s="36"/>
      <c r="D439" s="36"/>
      <c r="E439" s="36"/>
      <c r="F439" s="36"/>
      <c r="G439" s="36"/>
      <c r="H439" s="36"/>
      <c r="I439" s="36"/>
      <c r="J439" s="36"/>
      <c r="K439" s="36"/>
      <c r="L439" s="36"/>
      <c r="M439" s="36"/>
      <c r="N439" s="36"/>
      <c r="O439" s="36"/>
      <c r="P439" s="36"/>
      <c r="Q439" s="36"/>
      <c r="R439" s="38"/>
      <c r="S439" s="36"/>
      <c r="T439" s="36"/>
      <c r="U439" s="36"/>
      <c r="V439" s="36"/>
      <c r="W439" s="36"/>
      <c r="X439" s="36"/>
      <c r="Y439" s="36"/>
      <c r="Z439" s="36"/>
      <c r="AA439" s="36"/>
    </row>
    <row r="440" spans="1:27" x14ac:dyDescent="0.25">
      <c r="A440" s="36"/>
      <c r="B440" s="36"/>
      <c r="C440" s="36"/>
      <c r="D440" s="36"/>
      <c r="E440" s="36"/>
      <c r="F440" s="36"/>
      <c r="G440" s="36"/>
      <c r="H440" s="36"/>
      <c r="I440" s="36"/>
      <c r="J440" s="36"/>
      <c r="K440" s="36"/>
      <c r="L440" s="36"/>
      <c r="M440" s="36"/>
      <c r="N440" s="36"/>
      <c r="O440" s="36"/>
      <c r="P440" s="36"/>
      <c r="Q440" s="36"/>
      <c r="R440" s="38"/>
      <c r="S440" s="36"/>
      <c r="T440" s="36"/>
      <c r="U440" s="36"/>
      <c r="V440" s="36"/>
      <c r="W440" s="36"/>
      <c r="X440" s="36"/>
      <c r="Y440" s="36"/>
      <c r="Z440" s="36"/>
      <c r="AA440" s="36"/>
    </row>
    <row r="441" spans="1:27" x14ac:dyDescent="0.25">
      <c r="A441" s="36"/>
      <c r="B441" s="36"/>
      <c r="C441" s="36"/>
      <c r="D441" s="36"/>
      <c r="E441" s="36"/>
      <c r="F441" s="36"/>
      <c r="G441" s="36"/>
      <c r="H441" s="36"/>
      <c r="I441" s="36"/>
      <c r="J441" s="36"/>
      <c r="K441" s="36"/>
      <c r="L441" s="36"/>
      <c r="M441" s="36"/>
      <c r="N441" s="36"/>
      <c r="O441" s="36"/>
      <c r="P441" s="36"/>
      <c r="Q441" s="36"/>
      <c r="R441" s="38"/>
      <c r="S441" s="36"/>
      <c r="T441" s="36"/>
      <c r="U441" s="36"/>
      <c r="V441" s="36"/>
      <c r="W441" s="36"/>
      <c r="X441" s="36"/>
      <c r="Y441" s="36"/>
      <c r="Z441" s="36"/>
      <c r="AA441" s="36"/>
    </row>
    <row r="442" spans="1:27" x14ac:dyDescent="0.25">
      <c r="A442" s="36"/>
      <c r="B442" s="36"/>
      <c r="C442" s="36"/>
      <c r="D442" s="36"/>
      <c r="E442" s="36"/>
      <c r="F442" s="36"/>
      <c r="G442" s="36"/>
      <c r="H442" s="36"/>
      <c r="I442" s="36"/>
      <c r="J442" s="36"/>
      <c r="K442" s="36"/>
      <c r="L442" s="36"/>
      <c r="M442" s="36"/>
      <c r="N442" s="36"/>
      <c r="O442" s="36"/>
      <c r="P442" s="36"/>
      <c r="Q442" s="36"/>
      <c r="R442" s="38"/>
      <c r="S442" s="36"/>
      <c r="T442" s="36"/>
      <c r="U442" s="36"/>
      <c r="V442" s="36"/>
      <c r="W442" s="36"/>
      <c r="X442" s="36"/>
      <c r="Y442" s="36"/>
      <c r="Z442" s="36"/>
      <c r="AA442" s="36"/>
    </row>
    <row r="443" spans="1:27" x14ac:dyDescent="0.25">
      <c r="A443" s="36"/>
      <c r="B443" s="36"/>
      <c r="C443" s="36"/>
      <c r="D443" s="36"/>
      <c r="E443" s="36"/>
      <c r="F443" s="36"/>
      <c r="G443" s="36"/>
      <c r="H443" s="36"/>
      <c r="I443" s="36"/>
      <c r="J443" s="36"/>
      <c r="K443" s="36"/>
      <c r="L443" s="36"/>
      <c r="M443" s="36"/>
      <c r="N443" s="36"/>
      <c r="O443" s="36"/>
      <c r="P443" s="36"/>
      <c r="Q443" s="36"/>
      <c r="R443" s="38"/>
      <c r="S443" s="36"/>
      <c r="T443" s="36"/>
      <c r="U443" s="36"/>
      <c r="V443" s="36"/>
      <c r="W443" s="36"/>
      <c r="X443" s="36"/>
      <c r="Y443" s="36"/>
      <c r="Z443" s="36"/>
      <c r="AA443" s="36"/>
    </row>
    <row r="444" spans="1:27" x14ac:dyDescent="0.25">
      <c r="A444" s="36"/>
      <c r="B444" s="36"/>
      <c r="C444" s="36"/>
      <c r="D444" s="36"/>
      <c r="E444" s="36"/>
      <c r="F444" s="36"/>
      <c r="G444" s="36"/>
      <c r="H444" s="36"/>
      <c r="I444" s="36"/>
      <c r="J444" s="36"/>
      <c r="K444" s="36"/>
      <c r="L444" s="36"/>
      <c r="M444" s="36"/>
      <c r="N444" s="36"/>
      <c r="O444" s="36"/>
      <c r="P444" s="36"/>
      <c r="Q444" s="36"/>
      <c r="R444" s="38"/>
      <c r="S444" s="36"/>
      <c r="T444" s="36"/>
      <c r="U444" s="36"/>
      <c r="V444" s="36"/>
      <c r="W444" s="36"/>
      <c r="X444" s="36"/>
      <c r="Y444" s="36"/>
      <c r="Z444" s="36"/>
      <c r="AA444" s="36"/>
    </row>
    <row r="445" spans="1:27" x14ac:dyDescent="0.25">
      <c r="A445" s="36"/>
      <c r="B445" s="36"/>
      <c r="C445" s="36"/>
      <c r="D445" s="36"/>
      <c r="E445" s="36"/>
      <c r="F445" s="36"/>
      <c r="G445" s="36"/>
      <c r="H445" s="36"/>
      <c r="I445" s="36"/>
      <c r="J445" s="36"/>
      <c r="K445" s="36"/>
      <c r="L445" s="36"/>
      <c r="M445" s="36"/>
      <c r="N445" s="36"/>
      <c r="O445" s="36"/>
      <c r="P445" s="36"/>
      <c r="Q445" s="36"/>
      <c r="R445" s="38"/>
      <c r="S445" s="36"/>
      <c r="T445" s="36"/>
      <c r="U445" s="36"/>
      <c r="V445" s="36"/>
      <c r="W445" s="36"/>
      <c r="X445" s="36"/>
      <c r="Y445" s="36"/>
      <c r="Z445" s="36"/>
      <c r="AA445" s="36"/>
    </row>
    <row r="446" spans="1:27" x14ac:dyDescent="0.25">
      <c r="A446" s="36"/>
      <c r="B446" s="36"/>
      <c r="C446" s="36"/>
      <c r="D446" s="36"/>
      <c r="E446" s="36"/>
      <c r="F446" s="36"/>
      <c r="G446" s="36"/>
      <c r="H446" s="36"/>
      <c r="I446" s="36"/>
      <c r="J446" s="36"/>
      <c r="K446" s="36"/>
      <c r="L446" s="36"/>
      <c r="M446" s="36"/>
      <c r="N446" s="36"/>
      <c r="O446" s="36"/>
      <c r="P446" s="36"/>
      <c r="Q446" s="36"/>
      <c r="R446" s="38"/>
      <c r="S446" s="36"/>
      <c r="T446" s="36"/>
      <c r="U446" s="36"/>
      <c r="V446" s="36"/>
      <c r="W446" s="36"/>
      <c r="X446" s="36"/>
      <c r="Y446" s="36"/>
      <c r="Z446" s="36"/>
      <c r="AA446" s="36"/>
    </row>
    <row r="447" spans="1:27" x14ac:dyDescent="0.25">
      <c r="A447" s="36"/>
      <c r="B447" s="36"/>
      <c r="C447" s="36"/>
      <c r="D447" s="36"/>
      <c r="E447" s="36"/>
      <c r="F447" s="36"/>
      <c r="G447" s="36"/>
      <c r="H447" s="36"/>
      <c r="I447" s="36"/>
      <c r="J447" s="36"/>
      <c r="K447" s="36"/>
      <c r="L447" s="36"/>
      <c r="M447" s="36"/>
      <c r="N447" s="36"/>
      <c r="O447" s="36"/>
      <c r="P447" s="36"/>
      <c r="Q447" s="36"/>
      <c r="R447" s="38"/>
      <c r="S447" s="36"/>
      <c r="T447" s="36"/>
      <c r="U447" s="36"/>
      <c r="V447" s="36"/>
      <c r="W447" s="36"/>
      <c r="X447" s="36"/>
      <c r="Y447" s="36"/>
      <c r="Z447" s="36"/>
      <c r="AA447" s="36"/>
    </row>
    <row r="448" spans="1:27" x14ac:dyDescent="0.25">
      <c r="A448" s="36"/>
      <c r="B448" s="36"/>
      <c r="C448" s="36"/>
      <c r="D448" s="36"/>
      <c r="E448" s="36"/>
      <c r="F448" s="36"/>
      <c r="G448" s="36"/>
      <c r="H448" s="36"/>
      <c r="I448" s="36"/>
      <c r="J448" s="36"/>
      <c r="K448" s="36"/>
      <c r="L448" s="36"/>
      <c r="M448" s="36"/>
      <c r="N448" s="36"/>
      <c r="O448" s="36"/>
      <c r="P448" s="36"/>
      <c r="Q448" s="36"/>
      <c r="R448" s="38"/>
      <c r="S448" s="36"/>
      <c r="T448" s="36"/>
      <c r="U448" s="36"/>
      <c r="V448" s="36"/>
      <c r="W448" s="36"/>
      <c r="X448" s="36"/>
      <c r="Y448" s="36"/>
      <c r="Z448" s="36"/>
      <c r="AA448" s="36"/>
    </row>
    <row r="449" spans="1:27" x14ac:dyDescent="0.25">
      <c r="A449" s="36"/>
      <c r="B449" s="36"/>
      <c r="C449" s="36"/>
      <c r="D449" s="36"/>
      <c r="E449" s="36"/>
      <c r="F449" s="36"/>
      <c r="G449" s="36"/>
      <c r="H449" s="36"/>
      <c r="I449" s="36"/>
      <c r="J449" s="36"/>
      <c r="K449" s="36"/>
      <c r="L449" s="36"/>
      <c r="M449" s="36"/>
      <c r="N449" s="36"/>
      <c r="O449" s="36"/>
      <c r="P449" s="36"/>
      <c r="Q449" s="36"/>
      <c r="R449" s="38"/>
      <c r="S449" s="36"/>
      <c r="T449" s="36"/>
      <c r="U449" s="36"/>
      <c r="V449" s="36"/>
      <c r="W449" s="36"/>
      <c r="X449" s="36"/>
      <c r="Y449" s="36"/>
      <c r="Z449" s="36"/>
      <c r="AA449" s="36"/>
    </row>
    <row r="450" spans="1:27" x14ac:dyDescent="0.25">
      <c r="A450" s="36"/>
      <c r="B450" s="36"/>
      <c r="C450" s="36"/>
      <c r="D450" s="36"/>
      <c r="E450" s="36"/>
      <c r="F450" s="36"/>
      <c r="G450" s="36"/>
      <c r="H450" s="36"/>
      <c r="I450" s="36"/>
      <c r="J450" s="36"/>
      <c r="K450" s="36"/>
      <c r="L450" s="36"/>
      <c r="M450" s="36"/>
      <c r="N450" s="36"/>
      <c r="O450" s="36"/>
      <c r="P450" s="36"/>
      <c r="Q450" s="36"/>
      <c r="R450" s="38"/>
      <c r="S450" s="36"/>
      <c r="T450" s="36"/>
      <c r="U450" s="36"/>
      <c r="V450" s="36"/>
      <c r="W450" s="36"/>
      <c r="X450" s="36"/>
      <c r="Y450" s="36"/>
      <c r="Z450" s="36"/>
      <c r="AA450" s="36"/>
    </row>
    <row r="451" spans="1:27" x14ac:dyDescent="0.25">
      <c r="A451" s="36"/>
      <c r="B451" s="36"/>
      <c r="C451" s="36"/>
      <c r="D451" s="36"/>
      <c r="E451" s="36"/>
      <c r="F451" s="36"/>
      <c r="G451" s="36"/>
      <c r="H451" s="36"/>
      <c r="I451" s="36"/>
      <c r="J451" s="36"/>
      <c r="K451" s="36"/>
      <c r="L451" s="36"/>
      <c r="M451" s="36"/>
      <c r="N451" s="36"/>
      <c r="O451" s="36"/>
      <c r="P451" s="36"/>
      <c r="Q451" s="36"/>
      <c r="R451" s="38"/>
      <c r="S451" s="36"/>
      <c r="T451" s="36"/>
      <c r="U451" s="36"/>
      <c r="V451" s="36"/>
      <c r="W451" s="36"/>
      <c r="X451" s="36"/>
      <c r="Y451" s="36"/>
      <c r="Z451" s="36"/>
      <c r="AA451" s="36"/>
    </row>
    <row r="452" spans="1:27" x14ac:dyDescent="0.25">
      <c r="A452" s="36"/>
      <c r="B452" s="36"/>
      <c r="C452" s="36"/>
      <c r="D452" s="36"/>
      <c r="E452" s="36"/>
      <c r="F452" s="36"/>
      <c r="G452" s="36"/>
      <c r="H452" s="36"/>
      <c r="I452" s="36"/>
      <c r="J452" s="36"/>
      <c r="K452" s="36"/>
      <c r="L452" s="36"/>
      <c r="M452" s="36"/>
      <c r="N452" s="36"/>
      <c r="O452" s="36"/>
      <c r="P452" s="36"/>
      <c r="Q452" s="36"/>
      <c r="R452" s="38"/>
      <c r="S452" s="36"/>
      <c r="T452" s="36"/>
      <c r="U452" s="36"/>
      <c r="V452" s="36"/>
      <c r="W452" s="36"/>
      <c r="X452" s="36"/>
      <c r="Y452" s="36"/>
      <c r="Z452" s="36"/>
      <c r="AA452" s="36"/>
    </row>
    <row r="453" spans="1:27" x14ac:dyDescent="0.25">
      <c r="A453" s="36"/>
      <c r="B453" s="36"/>
      <c r="C453" s="36"/>
      <c r="D453" s="36"/>
      <c r="E453" s="36"/>
      <c r="F453" s="36"/>
      <c r="G453" s="36"/>
      <c r="H453" s="36"/>
      <c r="I453" s="36"/>
      <c r="J453" s="36"/>
      <c r="K453" s="36"/>
      <c r="L453" s="36"/>
      <c r="M453" s="36"/>
      <c r="N453" s="36"/>
      <c r="O453" s="36"/>
      <c r="P453" s="36"/>
      <c r="Q453" s="36"/>
      <c r="R453" s="38"/>
      <c r="S453" s="36"/>
      <c r="T453" s="36"/>
      <c r="U453" s="36"/>
      <c r="V453" s="36"/>
      <c r="W453" s="36"/>
      <c r="X453" s="36"/>
      <c r="Y453" s="36"/>
      <c r="Z453" s="36"/>
      <c r="AA453" s="36"/>
    </row>
    <row r="454" spans="1:27" x14ac:dyDescent="0.25">
      <c r="A454" s="36"/>
      <c r="B454" s="36"/>
      <c r="C454" s="36"/>
      <c r="D454" s="36"/>
      <c r="E454" s="36"/>
      <c r="F454" s="36"/>
      <c r="G454" s="36"/>
      <c r="H454" s="36"/>
      <c r="I454" s="36"/>
      <c r="J454" s="36"/>
      <c r="K454" s="36"/>
      <c r="L454" s="36"/>
      <c r="M454" s="36"/>
      <c r="N454" s="36"/>
      <c r="O454" s="36"/>
      <c r="P454" s="36"/>
      <c r="Q454" s="36"/>
      <c r="R454" s="38"/>
      <c r="S454" s="36"/>
      <c r="T454" s="36"/>
      <c r="U454" s="36"/>
      <c r="V454" s="36"/>
      <c r="W454" s="36"/>
      <c r="X454" s="36"/>
      <c r="Y454" s="36"/>
      <c r="Z454" s="36"/>
      <c r="AA454" s="36"/>
    </row>
    <row r="455" spans="1:27" x14ac:dyDescent="0.25">
      <c r="A455" s="36"/>
      <c r="B455" s="36"/>
      <c r="C455" s="36"/>
      <c r="D455" s="36"/>
      <c r="E455" s="36"/>
      <c r="F455" s="36"/>
      <c r="G455" s="36"/>
      <c r="H455" s="36"/>
      <c r="I455" s="36"/>
      <c r="J455" s="36"/>
      <c r="K455" s="36"/>
      <c r="L455" s="36"/>
      <c r="M455" s="36"/>
      <c r="N455" s="36"/>
      <c r="O455" s="36"/>
      <c r="P455" s="36"/>
      <c r="Q455" s="36"/>
      <c r="R455" s="38"/>
      <c r="S455" s="36"/>
      <c r="T455" s="36"/>
      <c r="U455" s="36"/>
      <c r="V455" s="36"/>
      <c r="W455" s="36"/>
      <c r="X455" s="36"/>
      <c r="Y455" s="36"/>
      <c r="Z455" s="36"/>
      <c r="AA455" s="36"/>
    </row>
    <row r="456" spans="1:27" x14ac:dyDescent="0.25">
      <c r="A456" s="36"/>
      <c r="B456" s="36"/>
      <c r="C456" s="36"/>
      <c r="D456" s="36"/>
      <c r="E456" s="36"/>
      <c r="F456" s="36"/>
      <c r="G456" s="36"/>
      <c r="H456" s="36"/>
      <c r="I456" s="36"/>
      <c r="J456" s="36"/>
      <c r="K456" s="36"/>
      <c r="L456" s="36"/>
      <c r="M456" s="36"/>
      <c r="N456" s="36"/>
      <c r="O456" s="36"/>
      <c r="P456" s="36"/>
      <c r="Q456" s="36"/>
      <c r="R456" s="38"/>
      <c r="S456" s="36"/>
      <c r="T456" s="36"/>
      <c r="U456" s="36"/>
      <c r="V456" s="36"/>
      <c r="W456" s="36"/>
      <c r="X456" s="36"/>
      <c r="Y456" s="36"/>
      <c r="Z456" s="36"/>
      <c r="AA456" s="36"/>
    </row>
    <row r="457" spans="1:27" x14ac:dyDescent="0.25">
      <c r="A457" s="36"/>
      <c r="B457" s="36"/>
      <c r="C457" s="36"/>
      <c r="D457" s="36"/>
      <c r="E457" s="36"/>
      <c r="F457" s="36"/>
      <c r="G457" s="36"/>
      <c r="H457" s="36"/>
      <c r="I457" s="36"/>
      <c r="J457" s="36"/>
      <c r="K457" s="36"/>
      <c r="L457" s="36"/>
      <c r="M457" s="36"/>
      <c r="N457" s="36"/>
      <c r="O457" s="36"/>
      <c r="P457" s="36"/>
      <c r="Q457" s="36"/>
      <c r="R457" s="38"/>
      <c r="S457" s="36"/>
      <c r="T457" s="36"/>
      <c r="U457" s="36"/>
      <c r="V457" s="36"/>
      <c r="W457" s="36"/>
      <c r="X457" s="36"/>
      <c r="Y457" s="36"/>
      <c r="Z457" s="36"/>
      <c r="AA457" s="36"/>
    </row>
    <row r="458" spans="1:27" x14ac:dyDescent="0.25">
      <c r="A458" s="36"/>
      <c r="B458" s="36"/>
      <c r="C458" s="36"/>
      <c r="D458" s="36"/>
      <c r="E458" s="36"/>
      <c r="F458" s="36"/>
      <c r="G458" s="36"/>
      <c r="H458" s="36"/>
      <c r="I458" s="36"/>
      <c r="J458" s="36"/>
      <c r="K458" s="36"/>
      <c r="L458" s="36"/>
      <c r="M458" s="36"/>
      <c r="N458" s="36"/>
      <c r="O458" s="36"/>
      <c r="P458" s="36"/>
      <c r="Q458" s="36"/>
      <c r="R458" s="38"/>
      <c r="S458" s="36"/>
      <c r="T458" s="36"/>
      <c r="U458" s="36"/>
      <c r="V458" s="36"/>
      <c r="W458" s="36"/>
      <c r="X458" s="36"/>
      <c r="Y458" s="36"/>
      <c r="Z458" s="36"/>
      <c r="AA458" s="36"/>
    </row>
    <row r="459" spans="1:27" x14ac:dyDescent="0.25">
      <c r="A459" s="36"/>
      <c r="B459" s="36"/>
      <c r="C459" s="36"/>
      <c r="D459" s="36"/>
      <c r="E459" s="36"/>
      <c r="F459" s="36"/>
      <c r="G459" s="36"/>
      <c r="H459" s="36"/>
      <c r="I459" s="36"/>
      <c r="J459" s="36"/>
      <c r="K459" s="36"/>
      <c r="L459" s="36"/>
      <c r="M459" s="36"/>
      <c r="N459" s="36"/>
      <c r="O459" s="36"/>
      <c r="P459" s="36"/>
      <c r="Q459" s="36"/>
      <c r="R459" s="38"/>
      <c r="S459" s="36"/>
      <c r="T459" s="36"/>
      <c r="U459" s="36"/>
      <c r="V459" s="36"/>
      <c r="W459" s="36"/>
      <c r="X459" s="36"/>
      <c r="Y459" s="36"/>
      <c r="Z459" s="36"/>
      <c r="AA459" s="36"/>
    </row>
    <row r="460" spans="1:27" x14ac:dyDescent="0.25">
      <c r="A460" s="36"/>
      <c r="B460" s="36"/>
      <c r="C460" s="36"/>
      <c r="D460" s="36"/>
      <c r="E460" s="36"/>
      <c r="F460" s="36"/>
      <c r="G460" s="36"/>
      <c r="H460" s="36"/>
      <c r="I460" s="36"/>
      <c r="J460" s="36"/>
      <c r="K460" s="36"/>
      <c r="L460" s="36"/>
      <c r="M460" s="36"/>
      <c r="N460" s="36"/>
      <c r="O460" s="36"/>
      <c r="P460" s="36"/>
      <c r="Q460" s="36"/>
      <c r="R460" s="38"/>
      <c r="S460" s="36"/>
      <c r="T460" s="36"/>
      <c r="U460" s="36"/>
      <c r="V460" s="36"/>
      <c r="W460" s="36"/>
      <c r="X460" s="36"/>
      <c r="Y460" s="36"/>
      <c r="Z460" s="36"/>
      <c r="AA460" s="36"/>
    </row>
    <row r="461" spans="1:27" x14ac:dyDescent="0.25">
      <c r="A461" s="36"/>
      <c r="B461" s="36"/>
      <c r="C461" s="36"/>
      <c r="D461" s="36"/>
      <c r="E461" s="36"/>
      <c r="F461" s="36"/>
      <c r="G461" s="36"/>
      <c r="H461" s="36"/>
      <c r="I461" s="36"/>
      <c r="J461" s="36"/>
      <c r="K461" s="36"/>
      <c r="L461" s="36"/>
      <c r="M461" s="36"/>
      <c r="N461" s="36"/>
      <c r="O461" s="36"/>
      <c r="P461" s="36"/>
      <c r="Q461" s="36"/>
      <c r="R461" s="38"/>
      <c r="S461" s="36"/>
      <c r="T461" s="36"/>
      <c r="U461" s="36"/>
      <c r="V461" s="36"/>
      <c r="W461" s="36"/>
      <c r="X461" s="36"/>
      <c r="Y461" s="36"/>
      <c r="Z461" s="36"/>
      <c r="AA461" s="36"/>
    </row>
    <row r="462" spans="1:27" x14ac:dyDescent="0.25">
      <c r="A462" s="36"/>
      <c r="B462" s="36"/>
      <c r="C462" s="36"/>
      <c r="D462" s="36"/>
      <c r="E462" s="36"/>
      <c r="F462" s="36"/>
      <c r="G462" s="36"/>
      <c r="H462" s="36"/>
      <c r="I462" s="36"/>
      <c r="J462" s="36"/>
      <c r="K462" s="36"/>
      <c r="L462" s="36"/>
      <c r="M462" s="36"/>
      <c r="N462" s="36"/>
      <c r="O462" s="36"/>
      <c r="P462" s="36"/>
      <c r="Q462" s="36"/>
      <c r="R462" s="38"/>
      <c r="S462" s="36"/>
      <c r="T462" s="36"/>
      <c r="U462" s="36"/>
      <c r="V462" s="36"/>
      <c r="W462" s="36"/>
      <c r="X462" s="36"/>
      <c r="Y462" s="36"/>
      <c r="Z462" s="36"/>
      <c r="AA462" s="36"/>
    </row>
    <row r="463" spans="1:27" x14ac:dyDescent="0.25">
      <c r="A463" s="36"/>
      <c r="B463" s="36"/>
      <c r="C463" s="36"/>
      <c r="D463" s="36"/>
      <c r="E463" s="36"/>
      <c r="F463" s="36"/>
      <c r="G463" s="36"/>
      <c r="H463" s="36"/>
      <c r="I463" s="36"/>
      <c r="J463" s="36"/>
      <c r="K463" s="36"/>
      <c r="L463" s="36"/>
      <c r="M463" s="36"/>
      <c r="N463" s="36"/>
      <c r="O463" s="36"/>
      <c r="P463" s="36"/>
      <c r="Q463" s="36"/>
      <c r="R463" s="38"/>
      <c r="S463" s="36"/>
      <c r="T463" s="36"/>
      <c r="U463" s="36"/>
      <c r="V463" s="36"/>
      <c r="W463" s="36"/>
      <c r="X463" s="36"/>
      <c r="Y463" s="36"/>
      <c r="Z463" s="36"/>
      <c r="AA463" s="36"/>
    </row>
    <row r="464" spans="1:27" x14ac:dyDescent="0.25">
      <c r="A464" s="36"/>
      <c r="B464" s="36"/>
      <c r="C464" s="36"/>
      <c r="D464" s="36"/>
      <c r="E464" s="36"/>
      <c r="F464" s="36"/>
      <c r="G464" s="36"/>
      <c r="H464" s="36"/>
      <c r="I464" s="36"/>
      <c r="J464" s="36"/>
      <c r="K464" s="36"/>
      <c r="L464" s="36"/>
      <c r="M464" s="36"/>
      <c r="N464" s="36"/>
      <c r="O464" s="36"/>
      <c r="P464" s="36"/>
      <c r="Q464" s="36"/>
      <c r="R464" s="38"/>
      <c r="S464" s="36"/>
      <c r="T464" s="36"/>
      <c r="U464" s="36"/>
      <c r="V464" s="36"/>
      <c r="W464" s="36"/>
      <c r="X464" s="36"/>
      <c r="Y464" s="36"/>
      <c r="Z464" s="36"/>
      <c r="AA464" s="36"/>
    </row>
    <row r="465" spans="1:27" x14ac:dyDescent="0.25">
      <c r="A465" s="36"/>
      <c r="B465" s="36"/>
      <c r="C465" s="36"/>
      <c r="D465" s="36"/>
      <c r="E465" s="36"/>
      <c r="F465" s="36"/>
      <c r="G465" s="36"/>
      <c r="H465" s="36"/>
      <c r="I465" s="36"/>
      <c r="J465" s="36"/>
      <c r="K465" s="36"/>
      <c r="L465" s="36"/>
      <c r="M465" s="36"/>
      <c r="N465" s="36"/>
      <c r="O465" s="36"/>
      <c r="P465" s="36"/>
      <c r="Q465" s="36"/>
      <c r="R465" s="38"/>
      <c r="S465" s="36"/>
      <c r="T465" s="36"/>
      <c r="U465" s="36"/>
      <c r="V465" s="36"/>
      <c r="W465" s="36"/>
      <c r="X465" s="36"/>
      <c r="Y465" s="36"/>
      <c r="Z465" s="36"/>
      <c r="AA465" s="36"/>
    </row>
    <row r="466" spans="1:27" x14ac:dyDescent="0.25">
      <c r="A466" s="36"/>
      <c r="B466" s="36"/>
      <c r="C466" s="36"/>
      <c r="D466" s="36"/>
      <c r="E466" s="36"/>
      <c r="F466" s="36"/>
      <c r="G466" s="36"/>
      <c r="H466" s="36"/>
      <c r="I466" s="36"/>
      <c r="J466" s="36"/>
      <c r="K466" s="36"/>
      <c r="L466" s="36"/>
      <c r="M466" s="36"/>
      <c r="N466" s="36"/>
      <c r="O466" s="36"/>
      <c r="P466" s="36"/>
      <c r="Q466" s="36"/>
      <c r="R466" s="38"/>
      <c r="S466" s="36"/>
      <c r="T466" s="36"/>
      <c r="U466" s="36"/>
      <c r="V466" s="36"/>
      <c r="W466" s="36"/>
      <c r="X466" s="36"/>
      <c r="Y466" s="36"/>
      <c r="Z466" s="36"/>
      <c r="AA466" s="36"/>
    </row>
    <row r="467" spans="1:27" x14ac:dyDescent="0.25">
      <c r="A467" s="36"/>
      <c r="B467" s="36"/>
      <c r="C467" s="36"/>
      <c r="D467" s="36"/>
      <c r="E467" s="36"/>
      <c r="F467" s="36"/>
      <c r="G467" s="36"/>
      <c r="H467" s="36"/>
      <c r="I467" s="36"/>
      <c r="J467" s="36"/>
      <c r="K467" s="36"/>
      <c r="L467" s="36"/>
      <c r="M467" s="36"/>
      <c r="N467" s="36"/>
      <c r="O467" s="36"/>
      <c r="P467" s="36"/>
      <c r="Q467" s="36"/>
      <c r="R467" s="38"/>
      <c r="S467" s="36"/>
      <c r="T467" s="36"/>
      <c r="U467" s="36"/>
      <c r="V467" s="36"/>
      <c r="W467" s="36"/>
      <c r="X467" s="36"/>
      <c r="Y467" s="36"/>
      <c r="Z467" s="36"/>
      <c r="AA467" s="36"/>
    </row>
    <row r="468" spans="1:27" x14ac:dyDescent="0.25">
      <c r="A468" s="36"/>
      <c r="B468" s="36"/>
      <c r="C468" s="36"/>
      <c r="D468" s="36"/>
      <c r="E468" s="36"/>
      <c r="F468" s="36"/>
      <c r="G468" s="36"/>
      <c r="H468" s="36"/>
      <c r="I468" s="36"/>
      <c r="J468" s="36"/>
      <c r="K468" s="36"/>
      <c r="L468" s="36"/>
      <c r="M468" s="36"/>
      <c r="N468" s="36"/>
      <c r="O468" s="36"/>
      <c r="P468" s="36"/>
      <c r="Q468" s="36"/>
      <c r="R468" s="38"/>
      <c r="S468" s="36"/>
      <c r="T468" s="36"/>
      <c r="U468" s="36"/>
      <c r="V468" s="36"/>
      <c r="W468" s="36"/>
      <c r="X468" s="36"/>
      <c r="Y468" s="36"/>
      <c r="Z468" s="36"/>
      <c r="AA468" s="36"/>
    </row>
    <row r="469" spans="1:27" x14ac:dyDescent="0.25">
      <c r="A469" s="36"/>
      <c r="B469" s="36"/>
      <c r="C469" s="36"/>
      <c r="D469" s="36"/>
      <c r="E469" s="36"/>
      <c r="F469" s="36"/>
      <c r="G469" s="36"/>
      <c r="H469" s="36"/>
      <c r="I469" s="36"/>
      <c r="J469" s="36"/>
      <c r="K469" s="36"/>
      <c r="L469" s="36"/>
      <c r="M469" s="36"/>
      <c r="N469" s="36"/>
      <c r="O469" s="36"/>
      <c r="P469" s="36"/>
      <c r="Q469" s="36"/>
      <c r="R469" s="38"/>
      <c r="S469" s="36"/>
      <c r="T469" s="36"/>
      <c r="U469" s="36"/>
      <c r="V469" s="36"/>
      <c r="W469" s="36"/>
      <c r="X469" s="36"/>
      <c r="Y469" s="36"/>
      <c r="Z469" s="36"/>
      <c r="AA469" s="36"/>
    </row>
    <row r="470" spans="1:27" x14ac:dyDescent="0.25">
      <c r="A470" s="36"/>
      <c r="B470" s="36"/>
      <c r="C470" s="36"/>
      <c r="D470" s="36"/>
      <c r="E470" s="36"/>
      <c r="F470" s="36"/>
      <c r="G470" s="36"/>
      <c r="H470" s="36"/>
      <c r="I470" s="36"/>
      <c r="J470" s="36"/>
      <c r="K470" s="36"/>
      <c r="L470" s="36"/>
      <c r="M470" s="36"/>
      <c r="N470" s="36"/>
      <c r="O470" s="36"/>
      <c r="P470" s="36"/>
      <c r="Q470" s="36"/>
      <c r="R470" s="38"/>
      <c r="S470" s="36"/>
      <c r="T470" s="36"/>
      <c r="U470" s="36"/>
      <c r="V470" s="36"/>
      <c r="W470" s="36"/>
      <c r="X470" s="36"/>
      <c r="Y470" s="36"/>
      <c r="Z470" s="36"/>
      <c r="AA470" s="36"/>
    </row>
    <row r="471" spans="1:27" x14ac:dyDescent="0.25">
      <c r="A471" s="36"/>
      <c r="B471" s="36"/>
      <c r="C471" s="36"/>
      <c r="D471" s="36"/>
      <c r="E471" s="36"/>
      <c r="F471" s="36"/>
      <c r="G471" s="36"/>
      <c r="H471" s="36"/>
      <c r="I471" s="36"/>
      <c r="J471" s="36"/>
      <c r="K471" s="36"/>
      <c r="L471" s="36"/>
      <c r="M471" s="36"/>
      <c r="N471" s="36"/>
      <c r="O471" s="36"/>
      <c r="P471" s="36"/>
      <c r="Q471" s="36"/>
      <c r="R471" s="38"/>
      <c r="S471" s="36"/>
      <c r="T471" s="36"/>
      <c r="U471" s="36"/>
      <c r="V471" s="36"/>
      <c r="W471" s="36"/>
      <c r="X471" s="36"/>
      <c r="Y471" s="36"/>
      <c r="Z471" s="36"/>
      <c r="AA471" s="36"/>
    </row>
    <row r="472" spans="1:27" x14ac:dyDescent="0.25">
      <c r="A472" s="36"/>
      <c r="B472" s="36"/>
      <c r="C472" s="36"/>
      <c r="D472" s="36"/>
      <c r="E472" s="36"/>
      <c r="F472" s="36"/>
      <c r="G472" s="36"/>
      <c r="H472" s="36"/>
      <c r="I472" s="36"/>
      <c r="J472" s="36"/>
      <c r="K472" s="36"/>
      <c r="L472" s="36"/>
      <c r="M472" s="36"/>
      <c r="N472" s="36"/>
      <c r="O472" s="36"/>
      <c r="P472" s="36"/>
      <c r="Q472" s="36"/>
      <c r="R472" s="38"/>
      <c r="S472" s="36"/>
      <c r="T472" s="36"/>
      <c r="U472" s="36"/>
      <c r="V472" s="36"/>
      <c r="W472" s="36"/>
      <c r="X472" s="36"/>
      <c r="Y472" s="36"/>
      <c r="Z472" s="36"/>
      <c r="AA472" s="36"/>
    </row>
    <row r="473" spans="1:27" x14ac:dyDescent="0.25">
      <c r="A473" s="36"/>
      <c r="B473" s="36"/>
      <c r="C473" s="36"/>
      <c r="D473" s="36"/>
      <c r="E473" s="36"/>
      <c r="F473" s="36"/>
      <c r="G473" s="36"/>
      <c r="H473" s="36"/>
      <c r="I473" s="36"/>
      <c r="J473" s="36"/>
      <c r="K473" s="36"/>
      <c r="L473" s="36"/>
      <c r="M473" s="36"/>
      <c r="N473" s="36"/>
      <c r="O473" s="36"/>
      <c r="P473" s="36"/>
      <c r="Q473" s="36"/>
      <c r="R473" s="38"/>
      <c r="S473" s="36"/>
      <c r="T473" s="36"/>
      <c r="U473" s="36"/>
      <c r="V473" s="36"/>
      <c r="W473" s="36"/>
      <c r="X473" s="36"/>
      <c r="Y473" s="36"/>
      <c r="Z473" s="36"/>
      <c r="AA473" s="36"/>
    </row>
    <row r="474" spans="1:27" x14ac:dyDescent="0.25">
      <c r="A474" s="36"/>
      <c r="B474" s="36"/>
      <c r="C474" s="36"/>
      <c r="D474" s="36"/>
      <c r="E474" s="36"/>
      <c r="F474" s="36"/>
      <c r="G474" s="36"/>
      <c r="H474" s="36"/>
      <c r="I474" s="36"/>
      <c r="J474" s="36"/>
      <c r="K474" s="36"/>
      <c r="L474" s="36"/>
      <c r="M474" s="36"/>
      <c r="N474" s="36"/>
      <c r="O474" s="36"/>
      <c r="P474" s="36"/>
      <c r="Q474" s="36"/>
      <c r="R474" s="38"/>
      <c r="S474" s="36"/>
      <c r="T474" s="36"/>
      <c r="U474" s="36"/>
      <c r="V474" s="36"/>
      <c r="W474" s="36"/>
      <c r="X474" s="36"/>
      <c r="Y474" s="36"/>
      <c r="Z474" s="36"/>
      <c r="AA474" s="36"/>
    </row>
    <row r="475" spans="1:27" x14ac:dyDescent="0.25">
      <c r="A475" s="36"/>
      <c r="B475" s="36"/>
      <c r="C475" s="36"/>
      <c r="D475" s="36"/>
      <c r="E475" s="36"/>
      <c r="F475" s="36"/>
      <c r="G475" s="36"/>
      <c r="H475" s="36"/>
      <c r="I475" s="36"/>
      <c r="J475" s="36"/>
      <c r="K475" s="36"/>
      <c r="L475" s="36"/>
      <c r="M475" s="36"/>
      <c r="N475" s="36"/>
      <c r="O475" s="36"/>
      <c r="P475" s="36"/>
      <c r="Q475" s="36"/>
      <c r="R475" s="38"/>
      <c r="S475" s="36"/>
      <c r="T475" s="36"/>
      <c r="U475" s="36"/>
      <c r="V475" s="36"/>
      <c r="W475" s="36"/>
      <c r="X475" s="36"/>
      <c r="Y475" s="36"/>
      <c r="Z475" s="36"/>
      <c r="AA475" s="36"/>
    </row>
    <row r="476" spans="1:27" x14ac:dyDescent="0.25">
      <c r="A476" s="36"/>
      <c r="B476" s="36"/>
      <c r="C476" s="36"/>
      <c r="D476" s="36"/>
      <c r="E476" s="36"/>
      <c r="F476" s="36"/>
      <c r="G476" s="36"/>
      <c r="H476" s="36"/>
      <c r="I476" s="36"/>
      <c r="J476" s="36"/>
      <c r="K476" s="36"/>
      <c r="L476" s="36"/>
      <c r="M476" s="36"/>
      <c r="N476" s="36"/>
      <c r="O476" s="36"/>
      <c r="P476" s="36"/>
      <c r="Q476" s="36"/>
      <c r="R476" s="38"/>
      <c r="S476" s="36"/>
      <c r="T476" s="36"/>
      <c r="U476" s="36"/>
      <c r="V476" s="36"/>
      <c r="W476" s="36"/>
      <c r="X476" s="36"/>
      <c r="Y476" s="36"/>
      <c r="Z476" s="36"/>
      <c r="AA476" s="36"/>
    </row>
    <row r="477" spans="1:27" x14ac:dyDescent="0.25">
      <c r="A477" s="36"/>
      <c r="B477" s="36"/>
      <c r="C477" s="36"/>
      <c r="D477" s="36"/>
      <c r="E477" s="36"/>
      <c r="F477" s="36"/>
      <c r="G477" s="36"/>
      <c r="H477" s="36"/>
      <c r="I477" s="36"/>
      <c r="J477" s="36"/>
      <c r="K477" s="36"/>
      <c r="L477" s="36"/>
      <c r="M477" s="36"/>
      <c r="N477" s="36"/>
      <c r="O477" s="36"/>
      <c r="P477" s="36"/>
      <c r="Q477" s="36"/>
      <c r="R477" s="38"/>
      <c r="S477" s="36"/>
      <c r="T477" s="36"/>
      <c r="U477" s="36"/>
      <c r="V477" s="36"/>
      <c r="W477" s="36"/>
      <c r="X477" s="36"/>
      <c r="Y477" s="36"/>
      <c r="Z477" s="36"/>
      <c r="AA477" s="36"/>
    </row>
    <row r="478" spans="1:27" x14ac:dyDescent="0.25">
      <c r="A478" s="36"/>
      <c r="B478" s="36"/>
      <c r="C478" s="36"/>
      <c r="D478" s="36"/>
      <c r="E478" s="36"/>
      <c r="F478" s="36"/>
      <c r="G478" s="36"/>
      <c r="H478" s="36"/>
      <c r="I478" s="36"/>
      <c r="J478" s="36"/>
      <c r="K478" s="36"/>
      <c r="L478" s="36"/>
      <c r="M478" s="36"/>
      <c r="N478" s="36"/>
      <c r="O478" s="36"/>
      <c r="P478" s="36"/>
      <c r="Q478" s="36"/>
      <c r="R478" s="38"/>
      <c r="S478" s="36"/>
      <c r="T478" s="36"/>
      <c r="U478" s="36"/>
      <c r="V478" s="36"/>
      <c r="W478" s="36"/>
      <c r="X478" s="36"/>
      <c r="Y478" s="36"/>
      <c r="Z478" s="36"/>
      <c r="AA478" s="36"/>
    </row>
    <row r="479" spans="1:27" x14ac:dyDescent="0.25">
      <c r="A479" s="36"/>
      <c r="B479" s="36"/>
      <c r="C479" s="36"/>
      <c r="D479" s="36"/>
      <c r="E479" s="36"/>
      <c r="F479" s="36"/>
      <c r="G479" s="36"/>
      <c r="H479" s="36"/>
      <c r="I479" s="36"/>
      <c r="J479" s="36"/>
      <c r="K479" s="36"/>
      <c r="L479" s="36"/>
      <c r="M479" s="36"/>
      <c r="N479" s="36"/>
      <c r="O479" s="36"/>
      <c r="P479" s="36"/>
      <c r="Q479" s="36"/>
      <c r="R479" s="38"/>
      <c r="S479" s="36"/>
      <c r="T479" s="36"/>
      <c r="U479" s="36"/>
      <c r="V479" s="36"/>
      <c r="W479" s="36"/>
      <c r="X479" s="36"/>
      <c r="Y479" s="36"/>
      <c r="Z479" s="36"/>
      <c r="AA479" s="36"/>
    </row>
    <row r="480" spans="1:27" x14ac:dyDescent="0.25">
      <c r="A480" s="36"/>
      <c r="B480" s="36"/>
      <c r="C480" s="36"/>
      <c r="D480" s="36"/>
      <c r="E480" s="36"/>
      <c r="F480" s="36"/>
      <c r="G480" s="36"/>
      <c r="H480" s="36"/>
      <c r="I480" s="36"/>
      <c r="J480" s="36"/>
      <c r="K480" s="36"/>
      <c r="L480" s="36"/>
      <c r="M480" s="36"/>
      <c r="N480" s="36"/>
      <c r="O480" s="36"/>
      <c r="P480" s="36"/>
      <c r="Q480" s="36"/>
      <c r="R480" s="38"/>
      <c r="S480" s="36"/>
      <c r="T480" s="36"/>
      <c r="U480" s="36"/>
      <c r="V480" s="36"/>
      <c r="W480" s="36"/>
      <c r="X480" s="36"/>
      <c r="Y480" s="36"/>
      <c r="Z480" s="36"/>
      <c r="AA480" s="36"/>
    </row>
    <row r="481" spans="1:27" x14ac:dyDescent="0.25">
      <c r="A481" s="36"/>
      <c r="B481" s="36"/>
      <c r="C481" s="36"/>
      <c r="D481" s="36"/>
      <c r="E481" s="36"/>
      <c r="F481" s="36"/>
      <c r="G481" s="36"/>
      <c r="H481" s="36"/>
      <c r="I481" s="36"/>
      <c r="J481" s="36"/>
      <c r="K481" s="36"/>
      <c r="L481" s="36"/>
      <c r="M481" s="36"/>
      <c r="N481" s="36"/>
      <c r="O481" s="36"/>
      <c r="P481" s="36"/>
      <c r="Q481" s="36"/>
      <c r="R481" s="38"/>
      <c r="S481" s="36"/>
      <c r="T481" s="36"/>
      <c r="U481" s="36"/>
      <c r="V481" s="36"/>
      <c r="W481" s="36"/>
      <c r="X481" s="36"/>
      <c r="Y481" s="36"/>
      <c r="Z481" s="36"/>
      <c r="AA481" s="36"/>
    </row>
    <row r="482" spans="1:27" x14ac:dyDescent="0.25">
      <c r="A482" s="36"/>
      <c r="B482" s="36"/>
      <c r="C482" s="36"/>
      <c r="D482" s="36"/>
      <c r="E482" s="36"/>
      <c r="F482" s="36"/>
      <c r="G482" s="36"/>
      <c r="H482" s="36"/>
      <c r="I482" s="36"/>
      <c r="J482" s="36"/>
      <c r="K482" s="36"/>
      <c r="L482" s="36"/>
      <c r="M482" s="36"/>
      <c r="N482" s="36"/>
      <c r="O482" s="36"/>
      <c r="P482" s="36"/>
      <c r="Q482" s="36"/>
      <c r="R482" s="38"/>
      <c r="S482" s="36"/>
      <c r="T482" s="36"/>
      <c r="U482" s="36"/>
      <c r="V482" s="36"/>
      <c r="W482" s="36"/>
      <c r="X482" s="36"/>
      <c r="Y482" s="36"/>
      <c r="Z482" s="36"/>
      <c r="AA482" s="36"/>
    </row>
    <row r="483" spans="1:27" x14ac:dyDescent="0.25">
      <c r="A483" s="36"/>
      <c r="B483" s="36"/>
      <c r="C483" s="36"/>
      <c r="D483" s="36"/>
      <c r="E483" s="36"/>
      <c r="F483" s="36"/>
      <c r="G483" s="36"/>
      <c r="H483" s="36"/>
      <c r="I483" s="36"/>
      <c r="J483" s="36"/>
      <c r="K483" s="36"/>
      <c r="L483" s="36"/>
      <c r="M483" s="36"/>
      <c r="N483" s="36"/>
      <c r="O483" s="36"/>
      <c r="P483" s="36"/>
      <c r="Q483" s="36"/>
      <c r="R483" s="38"/>
      <c r="S483" s="36"/>
      <c r="T483" s="36"/>
      <c r="U483" s="36"/>
      <c r="V483" s="36"/>
      <c r="W483" s="36"/>
      <c r="X483" s="36"/>
      <c r="Y483" s="36"/>
      <c r="Z483" s="36"/>
      <c r="AA483" s="36"/>
    </row>
    <row r="484" spans="1:27" x14ac:dyDescent="0.25">
      <c r="A484" s="36"/>
      <c r="B484" s="36"/>
      <c r="C484" s="36"/>
      <c r="D484" s="36"/>
      <c r="E484" s="36"/>
      <c r="F484" s="36"/>
      <c r="G484" s="36"/>
      <c r="H484" s="36"/>
      <c r="I484" s="36"/>
      <c r="J484" s="36"/>
      <c r="K484" s="36"/>
      <c r="L484" s="36"/>
      <c r="M484" s="36"/>
      <c r="N484" s="36"/>
      <c r="O484" s="36"/>
      <c r="P484" s="36"/>
      <c r="Q484" s="36"/>
      <c r="R484" s="38"/>
      <c r="S484" s="36"/>
      <c r="T484" s="36"/>
      <c r="U484" s="36"/>
      <c r="V484" s="36"/>
      <c r="W484" s="36"/>
      <c r="X484" s="36"/>
      <c r="Y484" s="36"/>
      <c r="Z484" s="36"/>
      <c r="AA484" s="36"/>
    </row>
    <row r="485" spans="1:27" x14ac:dyDescent="0.25">
      <c r="A485" s="36"/>
      <c r="B485" s="36"/>
      <c r="C485" s="36"/>
      <c r="D485" s="36"/>
      <c r="E485" s="36"/>
      <c r="F485" s="36"/>
      <c r="G485" s="36"/>
      <c r="H485" s="36"/>
      <c r="I485" s="36"/>
      <c r="J485" s="36"/>
      <c r="K485" s="36"/>
      <c r="L485" s="36"/>
      <c r="M485" s="36"/>
      <c r="N485" s="36"/>
      <c r="O485" s="36"/>
      <c r="P485" s="36"/>
      <c r="Q485" s="36"/>
      <c r="R485" s="38"/>
      <c r="S485" s="36"/>
      <c r="T485" s="36"/>
      <c r="U485" s="36"/>
      <c r="V485" s="36"/>
      <c r="W485" s="36"/>
      <c r="X485" s="36"/>
      <c r="Y485" s="36"/>
      <c r="Z485" s="36"/>
      <c r="AA485" s="36"/>
    </row>
    <row r="486" spans="1:27" x14ac:dyDescent="0.25">
      <c r="A486" s="36"/>
      <c r="B486" s="36"/>
      <c r="C486" s="36"/>
      <c r="D486" s="36"/>
      <c r="E486" s="36"/>
      <c r="F486" s="36"/>
      <c r="G486" s="36"/>
      <c r="H486" s="36"/>
      <c r="I486" s="36"/>
      <c r="J486" s="36"/>
      <c r="K486" s="36"/>
      <c r="L486" s="36"/>
      <c r="M486" s="36"/>
      <c r="N486" s="36"/>
      <c r="O486" s="36"/>
      <c r="P486" s="36"/>
      <c r="Q486" s="36"/>
      <c r="R486" s="38"/>
      <c r="S486" s="36"/>
      <c r="T486" s="36"/>
      <c r="U486" s="36"/>
      <c r="V486" s="36"/>
      <c r="W486" s="36"/>
      <c r="X486" s="36"/>
      <c r="Y486" s="36"/>
      <c r="Z486" s="36"/>
      <c r="AA486" s="36"/>
    </row>
    <row r="487" spans="1:27" x14ac:dyDescent="0.25">
      <c r="A487" s="36"/>
      <c r="B487" s="36"/>
      <c r="C487" s="36"/>
      <c r="D487" s="36"/>
      <c r="E487" s="36"/>
      <c r="F487" s="36"/>
      <c r="G487" s="36"/>
      <c r="H487" s="36"/>
      <c r="I487" s="36"/>
      <c r="J487" s="36"/>
      <c r="K487" s="36"/>
      <c r="L487" s="36"/>
      <c r="M487" s="36"/>
      <c r="N487" s="36"/>
      <c r="O487" s="36"/>
      <c r="P487" s="36"/>
      <c r="Q487" s="36"/>
      <c r="R487" s="38"/>
      <c r="S487" s="36"/>
      <c r="T487" s="36"/>
      <c r="U487" s="36"/>
      <c r="V487" s="36"/>
      <c r="W487" s="36"/>
      <c r="X487" s="36"/>
      <c r="Y487" s="36"/>
      <c r="Z487" s="36"/>
      <c r="AA487" s="36"/>
    </row>
    <row r="488" spans="1:27" x14ac:dyDescent="0.25">
      <c r="A488" s="36"/>
      <c r="B488" s="36"/>
      <c r="C488" s="36"/>
      <c r="D488" s="36"/>
      <c r="E488" s="36"/>
      <c r="F488" s="36"/>
      <c r="G488" s="36"/>
      <c r="H488" s="36"/>
      <c r="I488" s="36"/>
      <c r="J488" s="36"/>
      <c r="K488" s="36"/>
      <c r="L488" s="36"/>
      <c r="M488" s="36"/>
      <c r="N488" s="36"/>
      <c r="O488" s="36"/>
      <c r="P488" s="36"/>
      <c r="Q488" s="36"/>
      <c r="R488" s="38"/>
      <c r="S488" s="36"/>
      <c r="T488" s="36"/>
      <c r="U488" s="36"/>
      <c r="V488" s="36"/>
      <c r="W488" s="36"/>
      <c r="X488" s="36"/>
      <c r="Y488" s="36"/>
      <c r="Z488" s="36"/>
      <c r="AA488" s="36"/>
    </row>
    <row r="489" spans="1:27" x14ac:dyDescent="0.25">
      <c r="A489" s="36"/>
      <c r="B489" s="36"/>
      <c r="C489" s="36"/>
      <c r="D489" s="36"/>
      <c r="E489" s="36"/>
      <c r="F489" s="36"/>
      <c r="G489" s="36"/>
      <c r="H489" s="36"/>
      <c r="I489" s="36"/>
      <c r="J489" s="36"/>
      <c r="K489" s="36"/>
      <c r="L489" s="36"/>
      <c r="M489" s="36"/>
      <c r="N489" s="36"/>
      <c r="O489" s="36"/>
      <c r="P489" s="36"/>
      <c r="Q489" s="36"/>
      <c r="R489" s="38"/>
      <c r="S489" s="36"/>
      <c r="T489" s="36"/>
      <c r="U489" s="36"/>
      <c r="V489" s="36"/>
      <c r="W489" s="36"/>
      <c r="X489" s="36"/>
      <c r="Y489" s="36"/>
      <c r="Z489" s="36"/>
      <c r="AA489" s="36"/>
    </row>
    <row r="490" spans="1:27" x14ac:dyDescent="0.25">
      <c r="A490" s="36"/>
      <c r="B490" s="36"/>
      <c r="C490" s="36"/>
      <c r="D490" s="36"/>
      <c r="E490" s="36"/>
      <c r="F490" s="36"/>
      <c r="G490" s="36"/>
      <c r="H490" s="36"/>
      <c r="I490" s="36"/>
      <c r="J490" s="36"/>
      <c r="K490" s="36"/>
      <c r="L490" s="36"/>
      <c r="M490" s="36"/>
      <c r="N490" s="36"/>
      <c r="O490" s="36"/>
      <c r="P490" s="36"/>
      <c r="Q490" s="36"/>
      <c r="R490" s="38"/>
      <c r="S490" s="36"/>
      <c r="T490" s="36"/>
      <c r="U490" s="36"/>
      <c r="V490" s="36"/>
      <c r="W490" s="36"/>
      <c r="X490" s="36"/>
      <c r="Y490" s="36"/>
      <c r="Z490" s="36"/>
      <c r="AA490" s="36"/>
    </row>
    <row r="491" spans="1:27" x14ac:dyDescent="0.25">
      <c r="A491" s="36"/>
      <c r="B491" s="36"/>
      <c r="C491" s="36"/>
      <c r="D491" s="36"/>
      <c r="E491" s="36"/>
      <c r="F491" s="36"/>
      <c r="G491" s="36"/>
      <c r="H491" s="36"/>
      <c r="I491" s="36"/>
      <c r="J491" s="36"/>
      <c r="K491" s="36"/>
      <c r="L491" s="36"/>
      <c r="M491" s="36"/>
      <c r="N491" s="36"/>
      <c r="O491" s="36"/>
      <c r="P491" s="36"/>
      <c r="Q491" s="36"/>
      <c r="R491" s="38"/>
      <c r="S491" s="36"/>
      <c r="T491" s="36"/>
      <c r="U491" s="36"/>
      <c r="V491" s="36"/>
      <c r="W491" s="36"/>
      <c r="X491" s="36"/>
      <c r="Y491" s="36"/>
      <c r="Z491" s="36"/>
      <c r="AA491" s="36"/>
    </row>
    <row r="492" spans="1:27" x14ac:dyDescent="0.25">
      <c r="A492" s="36"/>
      <c r="B492" s="36"/>
      <c r="C492" s="36"/>
      <c r="D492" s="36"/>
      <c r="E492" s="36"/>
      <c r="F492" s="36"/>
      <c r="G492" s="36"/>
      <c r="H492" s="36"/>
      <c r="I492" s="36"/>
      <c r="J492" s="36"/>
      <c r="K492" s="36"/>
      <c r="L492" s="36"/>
      <c r="M492" s="36"/>
      <c r="N492" s="36"/>
      <c r="O492" s="36"/>
      <c r="P492" s="36"/>
      <c r="Q492" s="36"/>
      <c r="R492" s="38"/>
      <c r="S492" s="36"/>
      <c r="T492" s="36"/>
      <c r="U492" s="36"/>
      <c r="V492" s="36"/>
      <c r="W492" s="36"/>
      <c r="X492" s="36"/>
      <c r="Y492" s="36"/>
      <c r="Z492" s="36"/>
      <c r="AA492" s="36"/>
    </row>
    <row r="493" spans="1:27" x14ac:dyDescent="0.25">
      <c r="A493" s="36"/>
      <c r="B493" s="36"/>
      <c r="C493" s="36"/>
      <c r="D493" s="36"/>
      <c r="E493" s="36"/>
      <c r="F493" s="36"/>
      <c r="G493" s="36"/>
      <c r="H493" s="36"/>
      <c r="I493" s="36"/>
      <c r="J493" s="36"/>
      <c r="K493" s="36"/>
      <c r="L493" s="36"/>
      <c r="M493" s="36"/>
      <c r="N493" s="36"/>
      <c r="O493" s="36"/>
      <c r="P493" s="36"/>
      <c r="Q493" s="36"/>
      <c r="R493" s="38"/>
      <c r="S493" s="36"/>
      <c r="T493" s="36"/>
      <c r="U493" s="36"/>
      <c r="V493" s="36"/>
      <c r="W493" s="36"/>
      <c r="X493" s="36"/>
      <c r="Y493" s="36"/>
      <c r="Z493" s="36"/>
      <c r="AA493" s="36"/>
    </row>
    <row r="494" spans="1:27" x14ac:dyDescent="0.25">
      <c r="A494" s="36"/>
      <c r="B494" s="36"/>
      <c r="C494" s="36"/>
      <c r="D494" s="36"/>
      <c r="E494" s="36"/>
      <c r="F494" s="36"/>
      <c r="G494" s="36"/>
      <c r="H494" s="36"/>
      <c r="I494" s="36"/>
      <c r="J494" s="36"/>
      <c r="K494" s="36"/>
      <c r="L494" s="36"/>
      <c r="M494" s="36"/>
      <c r="N494" s="36"/>
      <c r="O494" s="36"/>
      <c r="P494" s="36"/>
      <c r="Q494" s="36"/>
      <c r="R494" s="38"/>
      <c r="S494" s="36"/>
      <c r="T494" s="36"/>
      <c r="U494" s="36"/>
      <c r="V494" s="36"/>
      <c r="W494" s="36"/>
      <c r="X494" s="36"/>
      <c r="Y494" s="36"/>
      <c r="Z494" s="36"/>
      <c r="AA494" s="36"/>
    </row>
    <row r="495" spans="1:27" x14ac:dyDescent="0.25">
      <c r="A495" s="36"/>
      <c r="B495" s="36"/>
      <c r="C495" s="36"/>
      <c r="D495" s="36"/>
      <c r="E495" s="36"/>
      <c r="F495" s="36"/>
      <c r="G495" s="36"/>
      <c r="H495" s="36"/>
      <c r="I495" s="36"/>
      <c r="J495" s="36"/>
      <c r="K495" s="36"/>
      <c r="L495" s="36"/>
      <c r="M495" s="36"/>
      <c r="N495" s="36"/>
      <c r="O495" s="36"/>
      <c r="P495" s="36"/>
      <c r="Q495" s="36"/>
      <c r="R495" s="38"/>
      <c r="S495" s="36"/>
      <c r="T495" s="36"/>
      <c r="U495" s="36"/>
      <c r="V495" s="36"/>
      <c r="W495" s="36"/>
      <c r="X495" s="36"/>
      <c r="Y495" s="36"/>
      <c r="Z495" s="36"/>
      <c r="AA495" s="36"/>
    </row>
    <row r="496" spans="1:27" x14ac:dyDescent="0.25">
      <c r="A496" s="36"/>
      <c r="B496" s="36"/>
      <c r="C496" s="36"/>
      <c r="D496" s="36"/>
      <c r="E496" s="36"/>
      <c r="F496" s="36"/>
      <c r="G496" s="36"/>
      <c r="H496" s="36"/>
      <c r="I496" s="36"/>
      <c r="J496" s="36"/>
      <c r="K496" s="36"/>
      <c r="L496" s="36"/>
      <c r="M496" s="36"/>
      <c r="N496" s="36"/>
      <c r="O496" s="36"/>
      <c r="P496" s="36"/>
      <c r="Q496" s="36"/>
      <c r="R496" s="38"/>
      <c r="S496" s="36"/>
      <c r="T496" s="36"/>
      <c r="U496" s="36"/>
      <c r="V496" s="36"/>
      <c r="W496" s="36"/>
      <c r="X496" s="36"/>
      <c r="Y496" s="36"/>
      <c r="Z496" s="36"/>
      <c r="AA496" s="36"/>
    </row>
    <row r="497" spans="1:27" x14ac:dyDescent="0.25">
      <c r="A497" s="36"/>
      <c r="B497" s="36"/>
      <c r="C497" s="36"/>
      <c r="D497" s="36"/>
      <c r="E497" s="36"/>
      <c r="F497" s="36"/>
      <c r="G497" s="36"/>
      <c r="H497" s="36"/>
      <c r="I497" s="36"/>
      <c r="J497" s="36"/>
      <c r="K497" s="36"/>
      <c r="L497" s="36"/>
      <c r="M497" s="36"/>
      <c r="N497" s="36"/>
      <c r="O497" s="36"/>
      <c r="P497" s="36"/>
      <c r="Q497" s="36"/>
      <c r="R497" s="38"/>
      <c r="S497" s="36"/>
      <c r="T497" s="36"/>
      <c r="U497" s="36"/>
      <c r="V497" s="36"/>
      <c r="W497" s="36"/>
      <c r="X497" s="36"/>
      <c r="Y497" s="36"/>
      <c r="Z497" s="36"/>
      <c r="AA497" s="36"/>
    </row>
    <row r="498" spans="1:27" x14ac:dyDescent="0.25">
      <c r="A498" s="36"/>
      <c r="B498" s="36"/>
      <c r="C498" s="36"/>
      <c r="D498" s="36"/>
      <c r="E498" s="36"/>
      <c r="F498" s="36"/>
      <c r="G498" s="36"/>
      <c r="H498" s="36"/>
      <c r="I498" s="36"/>
      <c r="J498" s="36"/>
      <c r="K498" s="36"/>
      <c r="L498" s="36"/>
      <c r="M498" s="36"/>
      <c r="N498" s="36"/>
      <c r="O498" s="36"/>
      <c r="P498" s="36"/>
      <c r="Q498" s="36"/>
      <c r="R498" s="38"/>
      <c r="S498" s="36"/>
      <c r="T498" s="36"/>
      <c r="U498" s="36"/>
      <c r="V498" s="36"/>
      <c r="W498" s="36"/>
      <c r="X498" s="36"/>
      <c r="Y498" s="36"/>
      <c r="Z498" s="36"/>
      <c r="AA498" s="36"/>
    </row>
    <row r="499" spans="1:27" x14ac:dyDescent="0.25">
      <c r="A499" s="36"/>
      <c r="B499" s="36"/>
      <c r="C499" s="36"/>
      <c r="D499" s="36"/>
      <c r="E499" s="36"/>
      <c r="F499" s="36"/>
      <c r="G499" s="36"/>
      <c r="H499" s="36"/>
      <c r="I499" s="36"/>
      <c r="J499" s="36"/>
      <c r="K499" s="36"/>
      <c r="L499" s="36"/>
      <c r="M499" s="36"/>
      <c r="N499" s="36"/>
      <c r="O499" s="36"/>
      <c r="P499" s="36"/>
      <c r="Q499" s="36"/>
      <c r="R499" s="38"/>
      <c r="S499" s="36"/>
      <c r="T499" s="36"/>
      <c r="U499" s="36"/>
      <c r="V499" s="36"/>
      <c r="W499" s="36"/>
      <c r="X499" s="36"/>
      <c r="Y499" s="36"/>
      <c r="Z499" s="36"/>
      <c r="AA499" s="36"/>
    </row>
    <row r="500" spans="1:27" x14ac:dyDescent="0.25">
      <c r="A500" s="36"/>
      <c r="B500" s="36"/>
      <c r="C500" s="36"/>
      <c r="D500" s="36"/>
      <c r="E500" s="36"/>
      <c r="F500" s="36"/>
      <c r="G500" s="36"/>
      <c r="H500" s="36"/>
      <c r="I500" s="36"/>
      <c r="J500" s="36"/>
      <c r="K500" s="36"/>
      <c r="L500" s="36"/>
      <c r="M500" s="36"/>
      <c r="N500" s="36"/>
      <c r="O500" s="36"/>
      <c r="P500" s="36"/>
      <c r="Q500" s="36"/>
      <c r="R500" s="38"/>
      <c r="S500" s="36"/>
      <c r="T500" s="36"/>
      <c r="U500" s="36"/>
      <c r="V500" s="36"/>
      <c r="W500" s="36"/>
      <c r="X500" s="36"/>
      <c r="Y500" s="36"/>
      <c r="Z500" s="36"/>
      <c r="AA500" s="36"/>
    </row>
    <row r="501" spans="1:27" x14ac:dyDescent="0.25">
      <c r="A501" s="36"/>
      <c r="B501" s="36"/>
      <c r="C501" s="36"/>
      <c r="D501" s="36"/>
      <c r="E501" s="36"/>
      <c r="F501" s="36"/>
      <c r="G501" s="36"/>
      <c r="H501" s="36"/>
      <c r="I501" s="36"/>
      <c r="J501" s="36"/>
      <c r="K501" s="36"/>
      <c r="L501" s="36"/>
      <c r="M501" s="36"/>
      <c r="N501" s="36"/>
      <c r="O501" s="36"/>
      <c r="P501" s="36"/>
      <c r="Q501" s="36"/>
      <c r="R501" s="38"/>
      <c r="S501" s="36"/>
      <c r="T501" s="36"/>
      <c r="U501" s="36"/>
      <c r="V501" s="36"/>
      <c r="W501" s="36"/>
      <c r="X501" s="36"/>
      <c r="Y501" s="36"/>
      <c r="Z501" s="36"/>
      <c r="AA501" s="36"/>
    </row>
    <row r="502" spans="1:27" x14ac:dyDescent="0.25">
      <c r="A502" s="36"/>
      <c r="B502" s="36"/>
      <c r="C502" s="36"/>
      <c r="D502" s="36"/>
      <c r="E502" s="36"/>
      <c r="F502" s="36"/>
      <c r="G502" s="36"/>
      <c r="H502" s="36"/>
      <c r="I502" s="36"/>
      <c r="J502" s="36"/>
      <c r="K502" s="36"/>
      <c r="L502" s="36"/>
      <c r="M502" s="36"/>
      <c r="N502" s="36"/>
      <c r="O502" s="36"/>
      <c r="P502" s="36"/>
      <c r="Q502" s="36"/>
      <c r="R502" s="38"/>
      <c r="S502" s="36"/>
      <c r="T502" s="36"/>
      <c r="U502" s="36"/>
      <c r="V502" s="36"/>
      <c r="W502" s="36"/>
      <c r="X502" s="36"/>
      <c r="Y502" s="36"/>
      <c r="Z502" s="36"/>
      <c r="AA502" s="36"/>
    </row>
    <row r="503" spans="1:27" x14ac:dyDescent="0.25">
      <c r="A503" s="36"/>
      <c r="B503" s="36"/>
      <c r="C503" s="36"/>
      <c r="D503" s="36"/>
      <c r="E503" s="36"/>
      <c r="F503" s="36"/>
      <c r="G503" s="36"/>
      <c r="H503" s="36"/>
      <c r="I503" s="36"/>
      <c r="J503" s="36"/>
      <c r="K503" s="36"/>
      <c r="L503" s="36"/>
      <c r="M503" s="36"/>
      <c r="N503" s="36"/>
      <c r="O503" s="36"/>
      <c r="P503" s="36"/>
      <c r="Q503" s="36"/>
      <c r="R503" s="38"/>
      <c r="S503" s="36"/>
      <c r="T503" s="36"/>
      <c r="U503" s="36"/>
      <c r="V503" s="36"/>
      <c r="W503" s="36"/>
      <c r="X503" s="36"/>
      <c r="Y503" s="36"/>
      <c r="Z503" s="36"/>
      <c r="AA503" s="36"/>
    </row>
    <row r="504" spans="1:27" x14ac:dyDescent="0.25">
      <c r="A504" s="36"/>
      <c r="B504" s="36"/>
      <c r="C504" s="36"/>
      <c r="D504" s="36"/>
      <c r="E504" s="36"/>
      <c r="F504" s="36"/>
      <c r="G504" s="36"/>
      <c r="H504" s="36"/>
      <c r="I504" s="36"/>
      <c r="J504" s="36"/>
      <c r="K504" s="36"/>
      <c r="L504" s="36"/>
      <c r="M504" s="36"/>
      <c r="N504" s="36"/>
      <c r="O504" s="36"/>
      <c r="P504" s="36"/>
      <c r="Q504" s="36"/>
      <c r="R504" s="38"/>
      <c r="S504" s="36"/>
      <c r="T504" s="36"/>
      <c r="U504" s="36"/>
      <c r="V504" s="36"/>
      <c r="W504" s="36"/>
      <c r="X504" s="36"/>
      <c r="Y504" s="36"/>
      <c r="Z504" s="36"/>
      <c r="AA504" s="36"/>
    </row>
    <row r="505" spans="1:27" x14ac:dyDescent="0.25">
      <c r="A505" s="36"/>
      <c r="B505" s="36"/>
      <c r="C505" s="36"/>
      <c r="D505" s="36"/>
      <c r="E505" s="36"/>
      <c r="F505" s="36"/>
      <c r="G505" s="36"/>
      <c r="H505" s="36"/>
      <c r="I505" s="36"/>
      <c r="J505" s="36"/>
      <c r="K505" s="36"/>
      <c r="L505" s="36"/>
      <c r="M505" s="36"/>
      <c r="N505" s="36"/>
      <c r="O505" s="36"/>
      <c r="P505" s="36"/>
      <c r="Q505" s="36"/>
      <c r="R505" s="38"/>
      <c r="S505" s="36"/>
      <c r="T505" s="36"/>
      <c r="U505" s="36"/>
      <c r="V505" s="36"/>
      <c r="W505" s="36"/>
      <c r="X505" s="36"/>
      <c r="Y505" s="36"/>
      <c r="Z505" s="36"/>
      <c r="AA505" s="36"/>
    </row>
    <row r="506" spans="1:27" x14ac:dyDescent="0.25">
      <c r="A506" s="36"/>
      <c r="B506" s="36"/>
      <c r="C506" s="36"/>
      <c r="D506" s="36"/>
      <c r="E506" s="36"/>
      <c r="F506" s="36"/>
      <c r="G506" s="36"/>
      <c r="H506" s="36"/>
      <c r="I506" s="36"/>
      <c r="J506" s="36"/>
      <c r="K506" s="36"/>
      <c r="L506" s="36"/>
      <c r="M506" s="36"/>
      <c r="N506" s="36"/>
      <c r="O506" s="36"/>
      <c r="P506" s="36"/>
      <c r="Q506" s="36"/>
      <c r="R506" s="38"/>
      <c r="S506" s="36"/>
      <c r="T506" s="36"/>
      <c r="U506" s="36"/>
      <c r="V506" s="36"/>
      <c r="W506" s="36"/>
      <c r="X506" s="36"/>
      <c r="Y506" s="36"/>
      <c r="Z506" s="36"/>
      <c r="AA506" s="36"/>
    </row>
    <row r="507" spans="1:27" x14ac:dyDescent="0.25">
      <c r="A507" s="36"/>
      <c r="B507" s="36"/>
      <c r="C507" s="36"/>
      <c r="D507" s="36"/>
      <c r="E507" s="36"/>
      <c r="F507" s="36"/>
      <c r="G507" s="36"/>
      <c r="H507" s="36"/>
      <c r="I507" s="36"/>
      <c r="J507" s="36"/>
      <c r="K507" s="36"/>
      <c r="L507" s="36"/>
      <c r="M507" s="36"/>
      <c r="N507" s="36"/>
      <c r="O507" s="36"/>
      <c r="P507" s="36"/>
      <c r="Q507" s="36"/>
      <c r="R507" s="38"/>
      <c r="S507" s="36"/>
      <c r="T507" s="36"/>
      <c r="U507" s="36"/>
      <c r="V507" s="36"/>
      <c r="W507" s="36"/>
      <c r="X507" s="36"/>
      <c r="Y507" s="36"/>
      <c r="Z507" s="36"/>
      <c r="AA507" s="36"/>
    </row>
    <row r="508" spans="1:27" x14ac:dyDescent="0.25">
      <c r="A508" s="36"/>
      <c r="B508" s="36"/>
      <c r="C508" s="36"/>
      <c r="D508" s="36"/>
      <c r="E508" s="36"/>
      <c r="F508" s="36"/>
      <c r="G508" s="36"/>
      <c r="H508" s="36"/>
      <c r="I508" s="36"/>
      <c r="J508" s="36"/>
      <c r="K508" s="36"/>
      <c r="L508" s="36"/>
      <c r="M508" s="36"/>
      <c r="N508" s="36"/>
      <c r="O508" s="36"/>
      <c r="P508" s="36"/>
      <c r="Q508" s="36"/>
      <c r="R508" s="38"/>
      <c r="S508" s="36"/>
      <c r="T508" s="36"/>
      <c r="U508" s="36"/>
      <c r="V508" s="36"/>
      <c r="W508" s="36"/>
      <c r="X508" s="36"/>
      <c r="Y508" s="36"/>
      <c r="Z508" s="36"/>
      <c r="AA508" s="36"/>
    </row>
    <row r="509" spans="1:27" x14ac:dyDescent="0.25">
      <c r="A509" s="36"/>
      <c r="B509" s="36"/>
      <c r="C509" s="36"/>
      <c r="D509" s="36"/>
      <c r="E509" s="36"/>
      <c r="F509" s="36"/>
      <c r="G509" s="36"/>
      <c r="H509" s="36"/>
      <c r="I509" s="36"/>
      <c r="J509" s="36"/>
      <c r="K509" s="36"/>
      <c r="L509" s="36"/>
      <c r="M509" s="36"/>
      <c r="N509" s="36"/>
      <c r="O509" s="36"/>
      <c r="P509" s="36"/>
      <c r="Q509" s="36"/>
      <c r="R509" s="38"/>
      <c r="S509" s="36"/>
      <c r="T509" s="36"/>
      <c r="U509" s="36"/>
      <c r="V509" s="36"/>
      <c r="W509" s="36"/>
      <c r="X509" s="36"/>
      <c r="Y509" s="36"/>
      <c r="Z509" s="36"/>
      <c r="AA509" s="36"/>
    </row>
    <row r="510" spans="1:27" x14ac:dyDescent="0.25">
      <c r="A510" s="36"/>
      <c r="B510" s="36"/>
      <c r="C510" s="36"/>
      <c r="D510" s="36"/>
      <c r="E510" s="36"/>
      <c r="F510" s="36"/>
      <c r="G510" s="36"/>
      <c r="H510" s="36"/>
      <c r="I510" s="36"/>
      <c r="J510" s="36"/>
      <c r="K510" s="36"/>
      <c r="L510" s="36"/>
      <c r="M510" s="36"/>
      <c r="N510" s="36"/>
      <c r="O510" s="36"/>
      <c r="P510" s="36"/>
      <c r="Q510" s="36"/>
      <c r="R510" s="38"/>
      <c r="S510" s="36"/>
      <c r="T510" s="36"/>
      <c r="U510" s="36"/>
      <c r="V510" s="36"/>
      <c r="W510" s="36"/>
      <c r="X510" s="36"/>
      <c r="Y510" s="36"/>
      <c r="Z510" s="36"/>
      <c r="AA510" s="36"/>
    </row>
    <row r="511" spans="1:27" x14ac:dyDescent="0.25">
      <c r="A511" s="36"/>
      <c r="B511" s="36"/>
      <c r="C511" s="36"/>
      <c r="D511" s="36"/>
      <c r="E511" s="36"/>
      <c r="F511" s="36"/>
      <c r="G511" s="36"/>
      <c r="H511" s="36"/>
      <c r="I511" s="36"/>
      <c r="J511" s="36"/>
      <c r="K511" s="36"/>
      <c r="L511" s="36"/>
      <c r="M511" s="36"/>
      <c r="N511" s="36"/>
      <c r="O511" s="36"/>
      <c r="P511" s="36"/>
      <c r="Q511" s="36"/>
      <c r="R511" s="38"/>
      <c r="S511" s="36"/>
      <c r="T511" s="36"/>
      <c r="U511" s="36"/>
      <c r="V511" s="36"/>
      <c r="W511" s="36"/>
      <c r="X511" s="36"/>
      <c r="Y511" s="36"/>
      <c r="Z511" s="36"/>
      <c r="AA511" s="36"/>
    </row>
    <row r="512" spans="1:27" x14ac:dyDescent="0.25">
      <c r="A512" s="36"/>
      <c r="B512" s="36"/>
      <c r="C512" s="36"/>
      <c r="D512" s="36"/>
      <c r="E512" s="36"/>
      <c r="F512" s="36"/>
      <c r="G512" s="36"/>
      <c r="H512" s="36"/>
      <c r="I512" s="36"/>
      <c r="J512" s="36"/>
      <c r="K512" s="36"/>
      <c r="L512" s="36"/>
      <c r="M512" s="36"/>
      <c r="N512" s="36"/>
      <c r="O512" s="36"/>
      <c r="P512" s="36"/>
      <c r="Q512" s="36"/>
      <c r="R512" s="38"/>
      <c r="S512" s="36"/>
      <c r="T512" s="36"/>
      <c r="U512" s="36"/>
      <c r="V512" s="36"/>
      <c r="W512" s="36"/>
      <c r="X512" s="36"/>
      <c r="Y512" s="36"/>
      <c r="Z512" s="36"/>
      <c r="AA512" s="36"/>
    </row>
    <row r="513" spans="1:27" x14ac:dyDescent="0.25">
      <c r="A513" s="36"/>
      <c r="B513" s="36"/>
      <c r="C513" s="36"/>
      <c r="D513" s="36"/>
      <c r="E513" s="36"/>
      <c r="F513" s="36"/>
      <c r="G513" s="36"/>
      <c r="H513" s="36"/>
      <c r="I513" s="36"/>
      <c r="J513" s="36"/>
      <c r="K513" s="36"/>
      <c r="L513" s="36"/>
      <c r="M513" s="36"/>
      <c r="N513" s="36"/>
      <c r="O513" s="36"/>
      <c r="P513" s="36"/>
      <c r="Q513" s="36"/>
      <c r="R513" s="38"/>
      <c r="S513" s="36"/>
      <c r="T513" s="36"/>
      <c r="U513" s="36"/>
      <c r="V513" s="36"/>
      <c r="W513" s="36"/>
      <c r="X513" s="36"/>
      <c r="Y513" s="36"/>
      <c r="Z513" s="36"/>
      <c r="AA513" s="36"/>
    </row>
    <row r="514" spans="1:27" x14ac:dyDescent="0.25">
      <c r="A514" s="36"/>
      <c r="B514" s="36"/>
      <c r="C514" s="36"/>
      <c r="D514" s="36"/>
      <c r="E514" s="36"/>
      <c r="F514" s="36"/>
      <c r="G514" s="36"/>
      <c r="H514" s="36"/>
      <c r="I514" s="36"/>
      <c r="J514" s="36"/>
      <c r="K514" s="36"/>
      <c r="L514" s="36"/>
      <c r="M514" s="36"/>
      <c r="N514" s="36"/>
      <c r="O514" s="36"/>
      <c r="P514" s="36"/>
      <c r="Q514" s="36"/>
      <c r="R514" s="38"/>
      <c r="S514" s="36"/>
      <c r="T514" s="36"/>
      <c r="U514" s="36"/>
      <c r="V514" s="36"/>
      <c r="W514" s="36"/>
      <c r="X514" s="36"/>
      <c r="Y514" s="36"/>
      <c r="Z514" s="36"/>
      <c r="AA514" s="36"/>
    </row>
    <row r="515" spans="1:27" x14ac:dyDescent="0.25">
      <c r="A515" s="36"/>
      <c r="B515" s="36"/>
      <c r="C515" s="36"/>
      <c r="D515" s="36"/>
      <c r="E515" s="36"/>
      <c r="F515" s="36"/>
      <c r="G515" s="36"/>
      <c r="H515" s="36"/>
      <c r="I515" s="36"/>
      <c r="J515" s="36"/>
      <c r="K515" s="36"/>
      <c r="L515" s="36"/>
      <c r="M515" s="36"/>
      <c r="N515" s="36"/>
      <c r="O515" s="36"/>
      <c r="P515" s="36"/>
      <c r="Q515" s="36"/>
      <c r="R515" s="38"/>
      <c r="S515" s="36"/>
      <c r="T515" s="36"/>
      <c r="U515" s="36"/>
      <c r="V515" s="36"/>
      <c r="W515" s="36"/>
      <c r="X515" s="36"/>
      <c r="Y515" s="36"/>
      <c r="Z515" s="36"/>
      <c r="AA515" s="36"/>
    </row>
    <row r="516" spans="1:27" x14ac:dyDescent="0.25">
      <c r="A516" s="36"/>
      <c r="B516" s="36"/>
      <c r="C516" s="36"/>
      <c r="D516" s="36"/>
      <c r="E516" s="36"/>
      <c r="F516" s="36"/>
      <c r="G516" s="36"/>
      <c r="H516" s="36"/>
      <c r="I516" s="36"/>
      <c r="J516" s="36"/>
      <c r="K516" s="36"/>
      <c r="L516" s="36"/>
      <c r="M516" s="36"/>
      <c r="N516" s="36"/>
      <c r="O516" s="36"/>
      <c r="P516" s="36"/>
      <c r="Q516" s="36"/>
      <c r="R516" s="38"/>
      <c r="S516" s="36"/>
      <c r="T516" s="36"/>
      <c r="U516" s="36"/>
      <c r="V516" s="36"/>
      <c r="W516" s="36"/>
      <c r="X516" s="36"/>
      <c r="Y516" s="36"/>
      <c r="Z516" s="36"/>
      <c r="AA516" s="36"/>
    </row>
    <row r="517" spans="1:27" x14ac:dyDescent="0.25">
      <c r="A517" s="36"/>
      <c r="B517" s="36"/>
      <c r="C517" s="36"/>
      <c r="D517" s="36"/>
      <c r="E517" s="36"/>
      <c r="F517" s="36"/>
      <c r="G517" s="36"/>
      <c r="H517" s="36"/>
      <c r="I517" s="36"/>
      <c r="J517" s="36"/>
      <c r="K517" s="36"/>
      <c r="L517" s="36"/>
      <c r="M517" s="36"/>
      <c r="N517" s="36"/>
      <c r="O517" s="36"/>
      <c r="P517" s="36"/>
      <c r="Q517" s="36"/>
      <c r="R517" s="38"/>
      <c r="S517" s="36"/>
      <c r="T517" s="36"/>
      <c r="U517" s="36"/>
      <c r="V517" s="36"/>
      <c r="W517" s="36"/>
      <c r="X517" s="36"/>
      <c r="Y517" s="36"/>
      <c r="Z517" s="36"/>
      <c r="AA517" s="36"/>
    </row>
    <row r="518" spans="1:27" x14ac:dyDescent="0.25">
      <c r="A518" s="36"/>
      <c r="B518" s="36"/>
      <c r="C518" s="36"/>
      <c r="D518" s="36"/>
      <c r="E518" s="36"/>
      <c r="F518" s="36"/>
      <c r="G518" s="36"/>
      <c r="H518" s="36"/>
      <c r="I518" s="36"/>
      <c r="J518" s="36"/>
      <c r="K518" s="36"/>
      <c r="L518" s="36"/>
      <c r="M518" s="36"/>
      <c r="N518" s="36"/>
      <c r="O518" s="36"/>
      <c r="P518" s="36"/>
      <c r="Q518" s="36"/>
      <c r="R518" s="38"/>
      <c r="S518" s="36"/>
      <c r="T518" s="36"/>
      <c r="U518" s="36"/>
      <c r="V518" s="36"/>
      <c r="W518" s="36"/>
      <c r="X518" s="36"/>
      <c r="Y518" s="36"/>
      <c r="Z518" s="36"/>
      <c r="AA518" s="36"/>
    </row>
    <row r="519" spans="1:27" x14ac:dyDescent="0.25">
      <c r="A519" s="36"/>
      <c r="B519" s="36"/>
      <c r="C519" s="36"/>
      <c r="D519" s="36"/>
      <c r="E519" s="36"/>
      <c r="F519" s="36"/>
      <c r="G519" s="36"/>
      <c r="H519" s="36"/>
      <c r="I519" s="36"/>
      <c r="J519" s="36"/>
      <c r="K519" s="36"/>
      <c r="L519" s="36"/>
      <c r="M519" s="36"/>
      <c r="N519" s="36"/>
      <c r="O519" s="36"/>
      <c r="P519" s="36"/>
      <c r="Q519" s="36"/>
      <c r="R519" s="38"/>
      <c r="S519" s="36"/>
      <c r="T519" s="36"/>
      <c r="U519" s="36"/>
      <c r="V519" s="36"/>
      <c r="W519" s="36"/>
      <c r="X519" s="36"/>
      <c r="Y519" s="36"/>
      <c r="Z519" s="36"/>
      <c r="AA519" s="36"/>
    </row>
    <row r="520" spans="1:27" x14ac:dyDescent="0.25">
      <c r="A520" s="36"/>
      <c r="B520" s="36"/>
      <c r="C520" s="36"/>
      <c r="D520" s="36"/>
      <c r="E520" s="36"/>
      <c r="F520" s="36"/>
      <c r="G520" s="36"/>
      <c r="H520" s="36"/>
      <c r="I520" s="36"/>
      <c r="J520" s="36"/>
      <c r="K520" s="36"/>
      <c r="L520" s="36"/>
      <c r="M520" s="36"/>
      <c r="N520" s="36"/>
      <c r="O520" s="36"/>
      <c r="P520" s="36"/>
      <c r="Q520" s="36"/>
      <c r="R520" s="38"/>
      <c r="S520" s="36"/>
      <c r="T520" s="36"/>
      <c r="U520" s="36"/>
      <c r="V520" s="36"/>
      <c r="W520" s="36"/>
      <c r="X520" s="36"/>
      <c r="Y520" s="36"/>
      <c r="Z520" s="36"/>
      <c r="AA520" s="36"/>
    </row>
    <row r="521" spans="1:27" x14ac:dyDescent="0.25">
      <c r="A521" s="36"/>
      <c r="B521" s="36"/>
      <c r="C521" s="36"/>
      <c r="D521" s="36"/>
      <c r="E521" s="36"/>
      <c r="F521" s="36"/>
      <c r="G521" s="36"/>
      <c r="H521" s="36"/>
      <c r="I521" s="36"/>
      <c r="J521" s="36"/>
      <c r="K521" s="36"/>
      <c r="L521" s="36"/>
      <c r="M521" s="36"/>
      <c r="N521" s="36"/>
      <c r="O521" s="36"/>
      <c r="P521" s="36"/>
      <c r="Q521" s="36"/>
      <c r="R521" s="38"/>
      <c r="S521" s="36"/>
      <c r="T521" s="36"/>
      <c r="U521" s="36"/>
      <c r="V521" s="36"/>
      <c r="W521" s="36"/>
      <c r="X521" s="36"/>
      <c r="Y521" s="36"/>
      <c r="Z521" s="36"/>
      <c r="AA521" s="36"/>
    </row>
    <row r="522" spans="1:27" x14ac:dyDescent="0.25">
      <c r="A522" s="36"/>
      <c r="B522" s="36"/>
      <c r="C522" s="36"/>
      <c r="D522" s="36"/>
      <c r="E522" s="36"/>
      <c r="F522" s="36"/>
      <c r="G522" s="36"/>
      <c r="H522" s="36"/>
      <c r="I522" s="36"/>
      <c r="J522" s="36"/>
      <c r="K522" s="36"/>
      <c r="L522" s="36"/>
      <c r="M522" s="36"/>
      <c r="N522" s="36"/>
      <c r="O522" s="36"/>
      <c r="P522" s="36"/>
      <c r="Q522" s="36"/>
      <c r="R522" s="38"/>
      <c r="S522" s="36"/>
      <c r="T522" s="36"/>
      <c r="U522" s="36"/>
      <c r="V522" s="36"/>
      <c r="W522" s="36"/>
      <c r="X522" s="36"/>
      <c r="Y522" s="36"/>
      <c r="Z522" s="36"/>
      <c r="AA522" s="36"/>
    </row>
    <row r="523" spans="1:27" x14ac:dyDescent="0.25">
      <c r="A523" s="36"/>
      <c r="B523" s="36"/>
      <c r="C523" s="36"/>
      <c r="D523" s="36"/>
      <c r="E523" s="36"/>
      <c r="F523" s="36"/>
      <c r="G523" s="36"/>
      <c r="H523" s="36"/>
      <c r="I523" s="36"/>
      <c r="J523" s="36"/>
      <c r="K523" s="36"/>
      <c r="L523" s="36"/>
      <c r="M523" s="36"/>
      <c r="N523" s="36"/>
      <c r="O523" s="36"/>
      <c r="P523" s="36"/>
      <c r="Q523" s="36"/>
      <c r="R523" s="38"/>
      <c r="S523" s="36"/>
      <c r="T523" s="36"/>
      <c r="U523" s="36"/>
      <c r="V523" s="36"/>
      <c r="W523" s="36"/>
      <c r="X523" s="36"/>
      <c r="Y523" s="36"/>
      <c r="Z523" s="36"/>
      <c r="AA523" s="36"/>
    </row>
    <row r="524" spans="1:27" x14ac:dyDescent="0.25">
      <c r="A524" s="36"/>
      <c r="B524" s="36"/>
      <c r="C524" s="36"/>
      <c r="D524" s="36"/>
      <c r="E524" s="36"/>
      <c r="F524" s="36"/>
      <c r="G524" s="36"/>
      <c r="H524" s="36"/>
      <c r="I524" s="36"/>
      <c r="J524" s="36"/>
      <c r="K524" s="36"/>
      <c r="L524" s="36"/>
      <c r="M524" s="36"/>
      <c r="N524" s="36"/>
      <c r="O524" s="36"/>
      <c r="P524" s="36"/>
      <c r="Q524" s="36"/>
      <c r="R524" s="38"/>
      <c r="S524" s="36"/>
      <c r="T524" s="36"/>
      <c r="U524" s="36"/>
      <c r="V524" s="36"/>
      <c r="W524" s="36"/>
      <c r="X524" s="36"/>
      <c r="Y524" s="36"/>
      <c r="Z524" s="36"/>
      <c r="AA524" s="36"/>
    </row>
    <row r="525" spans="1:27" x14ac:dyDescent="0.25">
      <c r="A525" s="36"/>
      <c r="B525" s="36"/>
      <c r="C525" s="36"/>
      <c r="D525" s="36"/>
      <c r="E525" s="36"/>
      <c r="F525" s="36"/>
      <c r="G525" s="36"/>
      <c r="H525" s="36"/>
      <c r="I525" s="36"/>
      <c r="J525" s="36"/>
      <c r="K525" s="36"/>
      <c r="L525" s="36"/>
      <c r="M525" s="36"/>
      <c r="N525" s="36"/>
      <c r="O525" s="36"/>
      <c r="P525" s="36"/>
      <c r="Q525" s="36"/>
      <c r="R525" s="38"/>
      <c r="S525" s="36"/>
      <c r="T525" s="36"/>
      <c r="U525" s="36"/>
      <c r="V525" s="36"/>
      <c r="W525" s="36"/>
      <c r="X525" s="36"/>
      <c r="Y525" s="36"/>
      <c r="Z525" s="36"/>
      <c r="AA525" s="36"/>
    </row>
    <row r="526" spans="1:27" x14ac:dyDescent="0.25">
      <c r="A526" s="36"/>
      <c r="B526" s="36"/>
      <c r="C526" s="36"/>
      <c r="D526" s="36"/>
      <c r="E526" s="36"/>
      <c r="F526" s="36"/>
      <c r="G526" s="36"/>
      <c r="H526" s="36"/>
      <c r="I526" s="36"/>
      <c r="J526" s="36"/>
      <c r="K526" s="36"/>
      <c r="L526" s="36"/>
      <c r="M526" s="36"/>
      <c r="N526" s="36"/>
      <c r="O526" s="36"/>
      <c r="P526" s="36"/>
      <c r="Q526" s="36"/>
      <c r="R526" s="38"/>
      <c r="S526" s="36"/>
      <c r="T526" s="36"/>
      <c r="U526" s="36"/>
      <c r="V526" s="36"/>
      <c r="W526" s="36"/>
      <c r="X526" s="36"/>
      <c r="Y526" s="36"/>
      <c r="Z526" s="36"/>
      <c r="AA526" s="36"/>
    </row>
    <row r="527" spans="1:27" x14ac:dyDescent="0.25">
      <c r="A527" s="36"/>
      <c r="B527" s="36"/>
      <c r="C527" s="36"/>
      <c r="D527" s="36"/>
      <c r="E527" s="36"/>
      <c r="F527" s="36"/>
      <c r="G527" s="36"/>
      <c r="H527" s="36"/>
      <c r="I527" s="36"/>
      <c r="J527" s="36"/>
      <c r="K527" s="36"/>
      <c r="L527" s="36"/>
      <c r="M527" s="36"/>
      <c r="N527" s="36"/>
      <c r="O527" s="36"/>
      <c r="P527" s="36"/>
      <c r="Q527" s="36"/>
      <c r="R527" s="38"/>
      <c r="S527" s="36"/>
      <c r="T527" s="36"/>
      <c r="U527" s="36"/>
      <c r="V527" s="36"/>
      <c r="W527" s="36"/>
      <c r="X527" s="36"/>
      <c r="Y527" s="36"/>
      <c r="Z527" s="36"/>
      <c r="AA527" s="36"/>
    </row>
    <row r="528" spans="1:27" x14ac:dyDescent="0.25">
      <c r="A528" s="36"/>
      <c r="B528" s="36"/>
      <c r="C528" s="36"/>
      <c r="D528" s="36"/>
      <c r="E528" s="36"/>
      <c r="F528" s="36"/>
      <c r="G528" s="36"/>
      <c r="H528" s="36"/>
      <c r="I528" s="36"/>
      <c r="J528" s="36"/>
      <c r="K528" s="36"/>
      <c r="L528" s="36"/>
      <c r="M528" s="36"/>
      <c r="N528" s="36"/>
      <c r="O528" s="36"/>
      <c r="P528" s="36"/>
      <c r="Q528" s="36"/>
      <c r="R528" s="38"/>
      <c r="S528" s="36"/>
      <c r="T528" s="36"/>
      <c r="U528" s="36"/>
      <c r="V528" s="36"/>
      <c r="W528" s="36"/>
      <c r="X528" s="36"/>
      <c r="Y528" s="36"/>
      <c r="Z528" s="36"/>
      <c r="AA528" s="36"/>
    </row>
    <row r="529" spans="1:27" x14ac:dyDescent="0.25">
      <c r="A529" s="36"/>
      <c r="B529" s="36"/>
      <c r="C529" s="36"/>
      <c r="D529" s="36"/>
      <c r="E529" s="36"/>
      <c r="F529" s="36"/>
      <c r="G529" s="36"/>
      <c r="H529" s="36"/>
      <c r="I529" s="36"/>
      <c r="J529" s="36"/>
      <c r="K529" s="36"/>
      <c r="L529" s="36"/>
      <c r="M529" s="36"/>
      <c r="N529" s="36"/>
      <c r="O529" s="36"/>
      <c r="P529" s="36"/>
      <c r="Q529" s="36"/>
      <c r="R529" s="38"/>
      <c r="S529" s="36"/>
      <c r="T529" s="36"/>
      <c r="U529" s="36"/>
      <c r="V529" s="36"/>
      <c r="W529" s="36"/>
      <c r="X529" s="36"/>
      <c r="Y529" s="36"/>
      <c r="Z529" s="36"/>
      <c r="AA529" s="36"/>
    </row>
    <row r="530" spans="1:27" x14ac:dyDescent="0.25">
      <c r="A530" s="36"/>
      <c r="B530" s="36"/>
      <c r="C530" s="36"/>
      <c r="D530" s="36"/>
      <c r="E530" s="36"/>
      <c r="F530" s="36"/>
      <c r="G530" s="36"/>
      <c r="H530" s="36"/>
      <c r="I530" s="36"/>
      <c r="J530" s="36"/>
      <c r="K530" s="36"/>
      <c r="L530" s="36"/>
      <c r="M530" s="36"/>
      <c r="N530" s="36"/>
      <c r="O530" s="36"/>
      <c r="P530" s="36"/>
      <c r="Q530" s="36"/>
      <c r="R530" s="38"/>
      <c r="S530" s="36"/>
      <c r="T530" s="36"/>
      <c r="U530" s="36"/>
      <c r="V530" s="36"/>
      <c r="W530" s="36"/>
      <c r="X530" s="36"/>
      <c r="Y530" s="36"/>
      <c r="Z530" s="36"/>
      <c r="AA530" s="36"/>
    </row>
    <row r="531" spans="1:27" x14ac:dyDescent="0.25">
      <c r="A531" s="36"/>
      <c r="B531" s="36"/>
      <c r="C531" s="36"/>
      <c r="D531" s="36"/>
      <c r="E531" s="36"/>
      <c r="F531" s="36"/>
      <c r="G531" s="36"/>
      <c r="H531" s="36"/>
      <c r="I531" s="36"/>
      <c r="J531" s="36"/>
      <c r="K531" s="36"/>
      <c r="L531" s="36"/>
      <c r="M531" s="36"/>
      <c r="N531" s="36"/>
      <c r="O531" s="36"/>
      <c r="P531" s="36"/>
      <c r="Q531" s="36"/>
      <c r="R531" s="38"/>
      <c r="S531" s="36"/>
      <c r="T531" s="36"/>
      <c r="U531" s="36"/>
      <c r="V531" s="36"/>
      <c r="W531" s="36"/>
      <c r="X531" s="36"/>
      <c r="Y531" s="36"/>
      <c r="Z531" s="36"/>
      <c r="AA531" s="36"/>
    </row>
    <row r="532" spans="1:27" x14ac:dyDescent="0.25">
      <c r="A532" s="36"/>
      <c r="B532" s="36"/>
      <c r="C532" s="36"/>
      <c r="D532" s="36"/>
      <c r="E532" s="36"/>
      <c r="F532" s="36"/>
      <c r="G532" s="36"/>
      <c r="H532" s="36"/>
      <c r="I532" s="36"/>
      <c r="J532" s="36"/>
      <c r="K532" s="36"/>
      <c r="L532" s="36"/>
      <c r="M532" s="36"/>
      <c r="N532" s="36"/>
      <c r="O532" s="36"/>
      <c r="P532" s="36"/>
      <c r="Q532" s="36"/>
      <c r="R532" s="38"/>
      <c r="S532" s="36"/>
      <c r="T532" s="36"/>
      <c r="U532" s="36"/>
      <c r="V532" s="36"/>
      <c r="W532" s="36"/>
      <c r="X532" s="36"/>
      <c r="Y532" s="36"/>
      <c r="Z532" s="36"/>
      <c r="AA532" s="36"/>
    </row>
    <row r="533" spans="1:27" x14ac:dyDescent="0.25">
      <c r="A533" s="36"/>
      <c r="B533" s="36"/>
      <c r="C533" s="36"/>
      <c r="D533" s="36"/>
      <c r="E533" s="36"/>
      <c r="F533" s="36"/>
      <c r="G533" s="36"/>
      <c r="H533" s="36"/>
      <c r="I533" s="36"/>
      <c r="J533" s="36"/>
      <c r="K533" s="36"/>
      <c r="L533" s="36"/>
      <c r="M533" s="36"/>
      <c r="N533" s="36"/>
      <c r="O533" s="36"/>
      <c r="P533" s="36"/>
      <c r="Q533" s="36"/>
      <c r="R533" s="38"/>
      <c r="S533" s="36"/>
      <c r="T533" s="36"/>
      <c r="U533" s="36"/>
      <c r="V533" s="36"/>
      <c r="W533" s="36"/>
      <c r="X533" s="36"/>
      <c r="Y533" s="36"/>
      <c r="Z533" s="36"/>
      <c r="AA533" s="36"/>
    </row>
    <row r="534" spans="1:27" x14ac:dyDescent="0.25">
      <c r="A534" s="36"/>
      <c r="B534" s="36"/>
      <c r="C534" s="36"/>
      <c r="D534" s="36"/>
      <c r="E534" s="36"/>
      <c r="F534" s="36"/>
      <c r="G534" s="36"/>
      <c r="H534" s="36"/>
      <c r="I534" s="36"/>
      <c r="J534" s="36"/>
      <c r="K534" s="36"/>
      <c r="L534" s="36"/>
      <c r="M534" s="36"/>
      <c r="N534" s="36"/>
      <c r="O534" s="36"/>
      <c r="P534" s="36"/>
      <c r="Q534" s="36"/>
      <c r="R534" s="38"/>
      <c r="S534" s="36"/>
      <c r="T534" s="36"/>
      <c r="U534" s="36"/>
      <c r="V534" s="36"/>
      <c r="W534" s="36"/>
      <c r="X534" s="36"/>
      <c r="Y534" s="36"/>
      <c r="Z534" s="36"/>
      <c r="AA534" s="36"/>
    </row>
    <row r="535" spans="1:27" x14ac:dyDescent="0.25">
      <c r="A535" s="36"/>
      <c r="B535" s="36"/>
      <c r="C535" s="36"/>
      <c r="D535" s="36"/>
      <c r="E535" s="36"/>
      <c r="F535" s="36"/>
      <c r="G535" s="36"/>
      <c r="H535" s="36"/>
      <c r="I535" s="36"/>
      <c r="J535" s="36"/>
      <c r="K535" s="36"/>
      <c r="L535" s="36"/>
      <c r="M535" s="36"/>
      <c r="N535" s="36"/>
      <c r="O535" s="36"/>
      <c r="P535" s="36"/>
      <c r="Q535" s="36"/>
      <c r="R535" s="38"/>
      <c r="S535" s="36"/>
      <c r="T535" s="36"/>
      <c r="U535" s="36"/>
      <c r="V535" s="36"/>
      <c r="W535" s="36"/>
      <c r="X535" s="36"/>
      <c r="Y535" s="36"/>
      <c r="Z535" s="36"/>
      <c r="AA535" s="36"/>
    </row>
    <row r="536" spans="1:27" x14ac:dyDescent="0.25">
      <c r="A536" s="36"/>
      <c r="B536" s="36"/>
      <c r="C536" s="36"/>
      <c r="D536" s="36"/>
      <c r="E536" s="36"/>
      <c r="F536" s="36"/>
      <c r="G536" s="36"/>
      <c r="H536" s="36"/>
      <c r="I536" s="36"/>
      <c r="J536" s="36"/>
      <c r="K536" s="36"/>
      <c r="L536" s="36"/>
      <c r="M536" s="36"/>
      <c r="N536" s="36"/>
      <c r="O536" s="36"/>
      <c r="P536" s="36"/>
      <c r="Q536" s="36"/>
      <c r="R536" s="38"/>
      <c r="S536" s="36"/>
      <c r="T536" s="36"/>
      <c r="U536" s="36"/>
      <c r="V536" s="36"/>
      <c r="W536" s="36"/>
      <c r="X536" s="36"/>
      <c r="Y536" s="36"/>
      <c r="Z536" s="36"/>
      <c r="AA536" s="36"/>
    </row>
    <row r="537" spans="1:27" x14ac:dyDescent="0.25">
      <c r="A537" s="36"/>
      <c r="B537" s="36"/>
      <c r="C537" s="36"/>
      <c r="D537" s="36"/>
      <c r="E537" s="36"/>
      <c r="F537" s="36"/>
      <c r="G537" s="36"/>
      <c r="H537" s="36"/>
      <c r="I537" s="36"/>
      <c r="J537" s="36"/>
      <c r="K537" s="36"/>
      <c r="L537" s="36"/>
      <c r="M537" s="36"/>
      <c r="N537" s="36"/>
      <c r="O537" s="36"/>
      <c r="P537" s="36"/>
      <c r="Q537" s="36"/>
      <c r="R537" s="38"/>
      <c r="S537" s="36"/>
      <c r="T537" s="36"/>
      <c r="U537" s="36"/>
      <c r="V537" s="36"/>
      <c r="W537" s="36"/>
      <c r="X537" s="36"/>
      <c r="Y537" s="36"/>
      <c r="Z537" s="36"/>
      <c r="AA537" s="36"/>
    </row>
    <row r="538" spans="1:27" x14ac:dyDescent="0.25">
      <c r="A538" s="36"/>
      <c r="B538" s="36"/>
      <c r="C538" s="36"/>
      <c r="D538" s="36"/>
      <c r="E538" s="36"/>
      <c r="F538" s="36"/>
      <c r="G538" s="36"/>
      <c r="H538" s="36"/>
      <c r="I538" s="36"/>
      <c r="J538" s="36"/>
      <c r="K538" s="36"/>
      <c r="L538" s="36"/>
      <c r="M538" s="36"/>
      <c r="N538" s="36"/>
      <c r="O538" s="36"/>
      <c r="P538" s="36"/>
      <c r="Q538" s="36"/>
      <c r="R538" s="38"/>
      <c r="S538" s="36"/>
      <c r="T538" s="36"/>
      <c r="U538" s="36"/>
      <c r="V538" s="36"/>
      <c r="W538" s="36"/>
      <c r="X538" s="36"/>
      <c r="Y538" s="36"/>
      <c r="Z538" s="36"/>
      <c r="AA538" s="36"/>
    </row>
    <row r="539" spans="1:27" x14ac:dyDescent="0.25">
      <c r="A539" s="36"/>
      <c r="B539" s="36"/>
      <c r="C539" s="36"/>
      <c r="D539" s="36"/>
      <c r="E539" s="36"/>
      <c r="F539" s="36"/>
      <c r="G539" s="36"/>
      <c r="H539" s="36"/>
      <c r="I539" s="36"/>
      <c r="J539" s="36"/>
      <c r="K539" s="36"/>
      <c r="L539" s="36"/>
      <c r="M539" s="36"/>
      <c r="N539" s="36"/>
      <c r="O539" s="36"/>
      <c r="P539" s="36"/>
      <c r="Q539" s="36"/>
      <c r="R539" s="38"/>
      <c r="S539" s="36"/>
      <c r="T539" s="36"/>
      <c r="U539" s="36"/>
      <c r="V539" s="36"/>
      <c r="W539" s="36"/>
      <c r="X539" s="36"/>
      <c r="Y539" s="36"/>
      <c r="Z539" s="36"/>
      <c r="AA539" s="36"/>
    </row>
    <row r="540" spans="1:27" x14ac:dyDescent="0.25">
      <c r="A540" s="36"/>
      <c r="B540" s="36"/>
      <c r="C540" s="36"/>
      <c r="D540" s="36"/>
      <c r="E540" s="36"/>
      <c r="F540" s="36"/>
      <c r="G540" s="36"/>
      <c r="H540" s="36"/>
      <c r="I540" s="36"/>
      <c r="J540" s="36"/>
      <c r="K540" s="36"/>
      <c r="L540" s="36"/>
      <c r="M540" s="36"/>
      <c r="N540" s="36"/>
      <c r="O540" s="36"/>
      <c r="P540" s="36"/>
      <c r="Q540" s="36"/>
      <c r="R540" s="38"/>
      <c r="S540" s="36"/>
      <c r="T540" s="36"/>
      <c r="U540" s="36"/>
      <c r="V540" s="36"/>
      <c r="W540" s="36"/>
      <c r="X540" s="36"/>
      <c r="Y540" s="36"/>
      <c r="Z540" s="36"/>
      <c r="AA540" s="36"/>
    </row>
    <row r="541" spans="1:27" x14ac:dyDescent="0.25">
      <c r="A541" s="36"/>
      <c r="B541" s="36"/>
      <c r="C541" s="36"/>
      <c r="D541" s="36"/>
      <c r="E541" s="36"/>
      <c r="F541" s="36"/>
      <c r="G541" s="36"/>
      <c r="H541" s="36"/>
      <c r="I541" s="36"/>
      <c r="J541" s="36"/>
      <c r="K541" s="36"/>
      <c r="L541" s="36"/>
      <c r="M541" s="36"/>
      <c r="N541" s="36"/>
      <c r="O541" s="36"/>
      <c r="P541" s="36"/>
      <c r="Q541" s="36"/>
      <c r="R541" s="38"/>
      <c r="S541" s="36"/>
      <c r="T541" s="36"/>
      <c r="U541" s="36"/>
      <c r="V541" s="36"/>
      <c r="W541" s="36"/>
      <c r="X541" s="36"/>
      <c r="Y541" s="36"/>
      <c r="Z541" s="36"/>
      <c r="AA541" s="36"/>
    </row>
    <row r="542" spans="1:27" x14ac:dyDescent="0.25">
      <c r="A542" s="36"/>
      <c r="B542" s="36"/>
      <c r="C542" s="36"/>
      <c r="D542" s="36"/>
      <c r="E542" s="36"/>
      <c r="F542" s="36"/>
      <c r="G542" s="36"/>
      <c r="H542" s="36"/>
      <c r="I542" s="36"/>
      <c r="J542" s="36"/>
      <c r="K542" s="36"/>
      <c r="L542" s="36"/>
      <c r="M542" s="36"/>
      <c r="N542" s="36"/>
      <c r="O542" s="36"/>
      <c r="P542" s="36"/>
      <c r="Q542" s="36"/>
      <c r="R542" s="38"/>
      <c r="S542" s="36"/>
      <c r="T542" s="36"/>
      <c r="U542" s="36"/>
      <c r="V542" s="36"/>
      <c r="W542" s="36"/>
      <c r="X542" s="36"/>
      <c r="Y542" s="36"/>
      <c r="Z542" s="36"/>
      <c r="AA542" s="36"/>
    </row>
    <row r="543" spans="1:27" x14ac:dyDescent="0.25">
      <c r="A543" s="36"/>
      <c r="B543" s="36"/>
      <c r="C543" s="36"/>
      <c r="D543" s="36"/>
      <c r="E543" s="36"/>
      <c r="F543" s="36"/>
      <c r="G543" s="36"/>
      <c r="H543" s="36"/>
      <c r="I543" s="36"/>
      <c r="J543" s="36"/>
      <c r="K543" s="36"/>
      <c r="L543" s="36"/>
      <c r="M543" s="36"/>
      <c r="N543" s="36"/>
      <c r="O543" s="36"/>
      <c r="P543" s="36"/>
      <c r="Q543" s="36"/>
      <c r="R543" s="38"/>
      <c r="S543" s="36"/>
      <c r="T543" s="36"/>
      <c r="U543" s="36"/>
      <c r="V543" s="36"/>
      <c r="W543" s="36"/>
      <c r="X543" s="36"/>
      <c r="Y543" s="36"/>
      <c r="Z543" s="36"/>
      <c r="AA543" s="36"/>
    </row>
    <row r="544" spans="1:27" x14ac:dyDescent="0.25">
      <c r="A544" s="36"/>
      <c r="B544" s="36"/>
      <c r="C544" s="36"/>
      <c r="D544" s="36"/>
      <c r="E544" s="36"/>
      <c r="F544" s="36"/>
      <c r="G544" s="36"/>
      <c r="H544" s="36"/>
      <c r="I544" s="36"/>
      <c r="J544" s="36"/>
      <c r="K544" s="36"/>
      <c r="L544" s="36"/>
      <c r="M544" s="36"/>
      <c r="N544" s="36"/>
      <c r="O544" s="36"/>
      <c r="P544" s="36"/>
      <c r="Q544" s="36"/>
      <c r="R544" s="38"/>
      <c r="S544" s="36"/>
      <c r="T544" s="36"/>
      <c r="U544" s="36"/>
      <c r="V544" s="36"/>
      <c r="W544" s="36"/>
      <c r="X544" s="36"/>
      <c r="Y544" s="36"/>
      <c r="Z544" s="36"/>
      <c r="AA544" s="36"/>
    </row>
    <row r="545" spans="1:27" x14ac:dyDescent="0.25">
      <c r="A545" s="36"/>
      <c r="B545" s="36"/>
      <c r="C545" s="36"/>
      <c r="D545" s="36"/>
      <c r="E545" s="36"/>
      <c r="F545" s="36"/>
      <c r="G545" s="36"/>
      <c r="H545" s="36"/>
      <c r="I545" s="36"/>
      <c r="J545" s="36"/>
      <c r="K545" s="36"/>
      <c r="L545" s="36"/>
      <c r="M545" s="36"/>
      <c r="N545" s="36"/>
      <c r="O545" s="36"/>
      <c r="P545" s="36"/>
      <c r="Q545" s="36"/>
      <c r="R545" s="38"/>
      <c r="S545" s="36"/>
      <c r="T545" s="36"/>
      <c r="U545" s="36"/>
      <c r="V545" s="36"/>
      <c r="W545" s="36"/>
      <c r="X545" s="36"/>
      <c r="Y545" s="36"/>
      <c r="Z545" s="36"/>
      <c r="AA545" s="36"/>
    </row>
    <row r="546" spans="1:27" x14ac:dyDescent="0.25">
      <c r="A546" s="36"/>
      <c r="B546" s="36"/>
      <c r="C546" s="36"/>
      <c r="D546" s="36"/>
      <c r="E546" s="36"/>
      <c r="F546" s="36"/>
      <c r="G546" s="36"/>
      <c r="H546" s="36"/>
      <c r="I546" s="36"/>
      <c r="J546" s="36"/>
      <c r="K546" s="36"/>
      <c r="L546" s="36"/>
      <c r="M546" s="36"/>
      <c r="N546" s="36"/>
      <c r="O546" s="36"/>
      <c r="P546" s="36"/>
      <c r="Q546" s="36"/>
      <c r="R546" s="38"/>
      <c r="S546" s="36"/>
      <c r="T546" s="36"/>
      <c r="U546" s="36"/>
      <c r="V546" s="36"/>
      <c r="W546" s="36"/>
      <c r="X546" s="36"/>
      <c r="Y546" s="36"/>
      <c r="Z546" s="36"/>
      <c r="AA546" s="36"/>
    </row>
    <row r="547" spans="1:27" x14ac:dyDescent="0.25">
      <c r="A547" s="36"/>
      <c r="B547" s="36"/>
      <c r="C547" s="36"/>
      <c r="D547" s="36"/>
      <c r="E547" s="36"/>
      <c r="F547" s="36"/>
      <c r="G547" s="36"/>
      <c r="H547" s="36"/>
      <c r="I547" s="36"/>
      <c r="J547" s="36"/>
      <c r="K547" s="36"/>
      <c r="L547" s="36"/>
      <c r="M547" s="36"/>
      <c r="N547" s="36"/>
      <c r="O547" s="36"/>
      <c r="P547" s="36"/>
      <c r="Q547" s="36"/>
      <c r="R547" s="38"/>
      <c r="S547" s="36"/>
      <c r="T547" s="36"/>
      <c r="U547" s="36"/>
      <c r="V547" s="36"/>
      <c r="W547" s="36"/>
      <c r="X547" s="36"/>
      <c r="Y547" s="36"/>
      <c r="Z547" s="36"/>
      <c r="AA547" s="36"/>
    </row>
    <row r="548" spans="1:27" x14ac:dyDescent="0.25">
      <c r="A548" s="36"/>
      <c r="B548" s="36"/>
      <c r="C548" s="36"/>
      <c r="D548" s="36"/>
      <c r="E548" s="36"/>
      <c r="F548" s="36"/>
      <c r="G548" s="36"/>
      <c r="H548" s="36"/>
      <c r="I548" s="36"/>
      <c r="J548" s="36"/>
      <c r="K548" s="36"/>
      <c r="L548" s="36"/>
      <c r="M548" s="36"/>
      <c r="N548" s="36"/>
      <c r="O548" s="36"/>
      <c r="P548" s="36"/>
      <c r="Q548" s="36"/>
      <c r="R548" s="38"/>
      <c r="S548" s="36"/>
      <c r="T548" s="36"/>
      <c r="U548" s="36"/>
      <c r="V548" s="36"/>
      <c r="W548" s="36"/>
      <c r="X548" s="36"/>
      <c r="Y548" s="36"/>
      <c r="Z548" s="36"/>
      <c r="AA548" s="36"/>
    </row>
    <row r="549" spans="1:27" x14ac:dyDescent="0.25">
      <c r="A549" s="36"/>
      <c r="B549" s="36"/>
      <c r="C549" s="36"/>
      <c r="D549" s="36"/>
      <c r="E549" s="36"/>
      <c r="F549" s="36"/>
      <c r="G549" s="36"/>
      <c r="H549" s="36"/>
      <c r="I549" s="36"/>
      <c r="J549" s="36"/>
      <c r="K549" s="36"/>
      <c r="L549" s="36"/>
      <c r="M549" s="36"/>
      <c r="N549" s="36"/>
      <c r="O549" s="36"/>
      <c r="P549" s="36"/>
      <c r="Q549" s="36"/>
      <c r="R549" s="38"/>
      <c r="S549" s="36"/>
      <c r="T549" s="36"/>
      <c r="U549" s="36"/>
      <c r="V549" s="36"/>
      <c r="W549" s="36"/>
      <c r="X549" s="36"/>
      <c r="Y549" s="36"/>
      <c r="Z549" s="36"/>
      <c r="AA549" s="36"/>
    </row>
    <row r="550" spans="1:27" x14ac:dyDescent="0.25">
      <c r="A550" s="36"/>
      <c r="B550" s="36"/>
      <c r="C550" s="36"/>
      <c r="D550" s="36"/>
      <c r="E550" s="36"/>
      <c r="F550" s="36"/>
      <c r="G550" s="36"/>
      <c r="H550" s="36"/>
      <c r="I550" s="36"/>
      <c r="J550" s="36"/>
      <c r="K550" s="36"/>
      <c r="L550" s="36"/>
      <c r="M550" s="36"/>
      <c r="N550" s="36"/>
      <c r="O550" s="36"/>
      <c r="P550" s="36"/>
      <c r="Q550" s="36"/>
      <c r="R550" s="38"/>
      <c r="S550" s="36"/>
      <c r="T550" s="36"/>
      <c r="U550" s="36"/>
      <c r="V550" s="36"/>
      <c r="W550" s="36"/>
      <c r="X550" s="36"/>
      <c r="Y550" s="36"/>
      <c r="Z550" s="36"/>
      <c r="AA550" s="36"/>
    </row>
    <row r="551" spans="1:27" x14ac:dyDescent="0.25">
      <c r="A551" s="36"/>
      <c r="B551" s="36"/>
      <c r="C551" s="36"/>
      <c r="D551" s="36"/>
      <c r="E551" s="36"/>
      <c r="F551" s="36"/>
      <c r="G551" s="36"/>
      <c r="H551" s="36"/>
      <c r="I551" s="36"/>
      <c r="J551" s="36"/>
      <c r="K551" s="36"/>
      <c r="L551" s="36"/>
      <c r="M551" s="36"/>
      <c r="N551" s="36"/>
      <c r="O551" s="36"/>
      <c r="P551" s="36"/>
      <c r="Q551" s="36"/>
      <c r="R551" s="38"/>
      <c r="S551" s="36"/>
      <c r="T551" s="36"/>
      <c r="U551" s="36"/>
      <c r="V551" s="36"/>
      <c r="W551" s="36"/>
      <c r="X551" s="36"/>
      <c r="Y551" s="36"/>
      <c r="Z551" s="36"/>
      <c r="AA551" s="36"/>
    </row>
    <row r="552" spans="1:27" x14ac:dyDescent="0.25">
      <c r="A552" s="36"/>
      <c r="B552" s="36"/>
      <c r="C552" s="36"/>
      <c r="D552" s="36"/>
      <c r="E552" s="36"/>
      <c r="F552" s="36"/>
      <c r="G552" s="36"/>
      <c r="H552" s="36"/>
      <c r="I552" s="36"/>
      <c r="J552" s="36"/>
      <c r="K552" s="36"/>
      <c r="L552" s="36"/>
      <c r="M552" s="36"/>
      <c r="N552" s="36"/>
      <c r="O552" s="36"/>
      <c r="P552" s="36"/>
      <c r="Q552" s="36"/>
      <c r="R552" s="38"/>
      <c r="S552" s="36"/>
      <c r="T552" s="36"/>
      <c r="U552" s="36"/>
      <c r="V552" s="36"/>
      <c r="W552" s="36"/>
      <c r="X552" s="36"/>
      <c r="Y552" s="36"/>
      <c r="Z552" s="36"/>
      <c r="AA552" s="36"/>
    </row>
    <row r="553" spans="1:27" x14ac:dyDescent="0.25">
      <c r="A553" s="36"/>
      <c r="B553" s="36"/>
      <c r="C553" s="36"/>
      <c r="D553" s="36"/>
      <c r="E553" s="36"/>
      <c r="F553" s="36"/>
      <c r="G553" s="36"/>
      <c r="H553" s="36"/>
      <c r="I553" s="36"/>
      <c r="J553" s="36"/>
      <c r="K553" s="36"/>
      <c r="L553" s="36"/>
      <c r="M553" s="36"/>
      <c r="N553" s="36"/>
      <c r="O553" s="36"/>
      <c r="P553" s="36"/>
      <c r="Q553" s="36"/>
      <c r="R553" s="38"/>
      <c r="S553" s="36"/>
      <c r="T553" s="36"/>
      <c r="U553" s="36"/>
      <c r="V553" s="36"/>
      <c r="W553" s="36"/>
      <c r="X553" s="36"/>
      <c r="Y553" s="36"/>
      <c r="Z553" s="36"/>
      <c r="AA553" s="36"/>
    </row>
    <row r="554" spans="1:27" x14ac:dyDescent="0.25">
      <c r="A554" s="36"/>
      <c r="B554" s="36"/>
      <c r="C554" s="36"/>
      <c r="D554" s="36"/>
      <c r="E554" s="36"/>
      <c r="F554" s="36"/>
      <c r="G554" s="36"/>
      <c r="H554" s="36"/>
      <c r="I554" s="36"/>
      <c r="J554" s="36"/>
      <c r="K554" s="36"/>
      <c r="L554" s="36"/>
      <c r="M554" s="36"/>
      <c r="N554" s="36"/>
      <c r="O554" s="36"/>
      <c r="P554" s="36"/>
      <c r="Q554" s="36"/>
      <c r="R554" s="38"/>
      <c r="S554" s="36"/>
      <c r="T554" s="36"/>
      <c r="U554" s="36"/>
      <c r="V554" s="36"/>
      <c r="W554" s="36"/>
      <c r="X554" s="36"/>
      <c r="Y554" s="36"/>
      <c r="Z554" s="36"/>
      <c r="AA554" s="36"/>
    </row>
    <row r="555" spans="1:27" x14ac:dyDescent="0.25">
      <c r="A555" s="36"/>
      <c r="B555" s="36"/>
      <c r="C555" s="36"/>
      <c r="D555" s="36"/>
      <c r="E555" s="36"/>
      <c r="F555" s="36"/>
      <c r="G555" s="36"/>
      <c r="H555" s="36"/>
      <c r="I555" s="36"/>
      <c r="J555" s="36"/>
      <c r="K555" s="36"/>
      <c r="L555" s="36"/>
      <c r="M555" s="36"/>
      <c r="N555" s="36"/>
      <c r="O555" s="36"/>
      <c r="P555" s="36"/>
      <c r="Q555" s="36"/>
      <c r="R555" s="38"/>
      <c r="S555" s="36"/>
      <c r="T555" s="36"/>
      <c r="U555" s="36"/>
      <c r="V555" s="36"/>
      <c r="W555" s="36"/>
      <c r="X555" s="36"/>
      <c r="Y555" s="36"/>
      <c r="Z555" s="36"/>
      <c r="AA555" s="36"/>
    </row>
    <row r="556" spans="1:27" x14ac:dyDescent="0.25">
      <c r="A556" s="36"/>
      <c r="B556" s="36"/>
      <c r="C556" s="36"/>
      <c r="D556" s="36"/>
      <c r="E556" s="36"/>
      <c r="F556" s="36"/>
      <c r="G556" s="36"/>
      <c r="H556" s="36"/>
      <c r="I556" s="36"/>
      <c r="J556" s="36"/>
      <c r="K556" s="36"/>
      <c r="L556" s="36"/>
      <c r="M556" s="36"/>
      <c r="N556" s="36"/>
      <c r="O556" s="36"/>
      <c r="P556" s="36"/>
      <c r="Q556" s="36"/>
      <c r="R556" s="38"/>
      <c r="S556" s="36"/>
      <c r="T556" s="36"/>
      <c r="U556" s="36"/>
      <c r="V556" s="36"/>
      <c r="W556" s="36"/>
      <c r="X556" s="36"/>
      <c r="Y556" s="36"/>
      <c r="Z556" s="36"/>
      <c r="AA556" s="36"/>
    </row>
    <row r="557" spans="1:27" x14ac:dyDescent="0.25">
      <c r="A557" s="36"/>
      <c r="B557" s="36"/>
      <c r="C557" s="36"/>
      <c r="D557" s="36"/>
      <c r="E557" s="36"/>
      <c r="F557" s="36"/>
      <c r="G557" s="36"/>
      <c r="H557" s="36"/>
      <c r="I557" s="36"/>
      <c r="J557" s="36"/>
      <c r="K557" s="36"/>
      <c r="L557" s="36"/>
      <c r="M557" s="36"/>
      <c r="N557" s="36"/>
      <c r="O557" s="36"/>
      <c r="P557" s="36"/>
      <c r="Q557" s="36"/>
      <c r="R557" s="38"/>
      <c r="S557" s="36"/>
      <c r="T557" s="36"/>
      <c r="U557" s="36"/>
      <c r="V557" s="36"/>
      <c r="W557" s="36"/>
      <c r="X557" s="36"/>
      <c r="Y557" s="36"/>
      <c r="Z557" s="36"/>
      <c r="AA557" s="36"/>
    </row>
    <row r="558" spans="1:27" x14ac:dyDescent="0.25">
      <c r="A558" s="36"/>
      <c r="B558" s="36"/>
      <c r="C558" s="36"/>
      <c r="D558" s="36"/>
      <c r="E558" s="36"/>
      <c r="F558" s="36"/>
      <c r="G558" s="36"/>
      <c r="H558" s="36"/>
      <c r="I558" s="36"/>
      <c r="J558" s="36"/>
      <c r="K558" s="36"/>
      <c r="L558" s="36"/>
      <c r="M558" s="36"/>
      <c r="N558" s="36"/>
      <c r="O558" s="36"/>
      <c r="P558" s="36"/>
      <c r="Q558" s="36"/>
      <c r="R558" s="38"/>
      <c r="S558" s="36"/>
      <c r="T558" s="36"/>
      <c r="U558" s="36"/>
      <c r="V558" s="36"/>
      <c r="W558" s="36"/>
      <c r="X558" s="36"/>
      <c r="Y558" s="36"/>
      <c r="Z558" s="36"/>
      <c r="AA558" s="36"/>
    </row>
    <row r="559" spans="1:27" x14ac:dyDescent="0.25">
      <c r="A559" s="36"/>
      <c r="B559" s="36"/>
      <c r="C559" s="36"/>
      <c r="D559" s="36"/>
      <c r="E559" s="36"/>
      <c r="F559" s="36"/>
      <c r="G559" s="36"/>
      <c r="H559" s="36"/>
      <c r="I559" s="36"/>
      <c r="J559" s="36"/>
      <c r="K559" s="36"/>
      <c r="L559" s="36"/>
      <c r="M559" s="36"/>
      <c r="N559" s="36"/>
      <c r="O559" s="36"/>
      <c r="P559" s="36"/>
      <c r="Q559" s="36"/>
      <c r="R559" s="38"/>
      <c r="S559" s="36"/>
      <c r="T559" s="36"/>
      <c r="U559" s="36"/>
      <c r="V559" s="36"/>
      <c r="W559" s="36"/>
      <c r="X559" s="36"/>
      <c r="Y559" s="36"/>
      <c r="Z559" s="36"/>
      <c r="AA559" s="36"/>
    </row>
    <row r="560" spans="1:27" x14ac:dyDescent="0.25">
      <c r="A560" s="36"/>
      <c r="B560" s="36"/>
      <c r="C560" s="36"/>
      <c r="D560" s="36"/>
      <c r="E560" s="36"/>
      <c r="F560" s="36"/>
      <c r="G560" s="36"/>
      <c r="H560" s="36"/>
      <c r="I560" s="36"/>
      <c r="J560" s="36"/>
      <c r="K560" s="36"/>
      <c r="L560" s="36"/>
      <c r="M560" s="36"/>
      <c r="N560" s="36"/>
      <c r="O560" s="36"/>
      <c r="P560" s="36"/>
      <c r="Q560" s="36"/>
      <c r="R560" s="38"/>
      <c r="S560" s="36"/>
      <c r="T560" s="36"/>
      <c r="U560" s="36"/>
      <c r="V560" s="36"/>
      <c r="W560" s="36"/>
      <c r="X560" s="36"/>
      <c r="Y560" s="36"/>
      <c r="Z560" s="36"/>
      <c r="AA560" s="36"/>
    </row>
    <row r="561" spans="1:27" x14ac:dyDescent="0.25">
      <c r="A561" s="36"/>
      <c r="B561" s="36"/>
      <c r="C561" s="36"/>
      <c r="D561" s="36"/>
      <c r="E561" s="36"/>
      <c r="F561" s="36"/>
      <c r="G561" s="36"/>
      <c r="H561" s="36"/>
      <c r="I561" s="36"/>
      <c r="J561" s="36"/>
      <c r="K561" s="36"/>
      <c r="L561" s="36"/>
      <c r="M561" s="36"/>
      <c r="N561" s="36"/>
      <c r="O561" s="36"/>
      <c r="P561" s="36"/>
      <c r="Q561" s="36"/>
      <c r="R561" s="38"/>
      <c r="S561" s="36"/>
      <c r="T561" s="36"/>
      <c r="U561" s="36"/>
      <c r="V561" s="36"/>
      <c r="W561" s="36"/>
      <c r="X561" s="36"/>
      <c r="Y561" s="36"/>
      <c r="Z561" s="36"/>
      <c r="AA561" s="36"/>
    </row>
    <row r="562" spans="1:27" x14ac:dyDescent="0.25">
      <c r="A562" s="36"/>
      <c r="B562" s="36"/>
      <c r="C562" s="36"/>
      <c r="D562" s="36"/>
      <c r="E562" s="36"/>
      <c r="F562" s="36"/>
      <c r="G562" s="36"/>
      <c r="H562" s="36"/>
      <c r="I562" s="36"/>
      <c r="J562" s="36"/>
      <c r="K562" s="36"/>
      <c r="L562" s="36"/>
      <c r="M562" s="36"/>
      <c r="N562" s="36"/>
      <c r="O562" s="36"/>
      <c r="P562" s="36"/>
      <c r="Q562" s="36"/>
      <c r="R562" s="38"/>
      <c r="S562" s="36"/>
      <c r="T562" s="36"/>
      <c r="U562" s="36"/>
      <c r="V562" s="36"/>
      <c r="W562" s="36"/>
      <c r="X562" s="36"/>
      <c r="Y562" s="36"/>
      <c r="Z562" s="36"/>
      <c r="AA562" s="36"/>
    </row>
    <row r="563" spans="1:27" x14ac:dyDescent="0.25">
      <c r="A563" s="36"/>
      <c r="B563" s="36"/>
      <c r="C563" s="36"/>
      <c r="D563" s="36"/>
      <c r="E563" s="36"/>
      <c r="F563" s="36"/>
      <c r="G563" s="36"/>
      <c r="H563" s="36"/>
      <c r="I563" s="36"/>
      <c r="J563" s="36"/>
      <c r="K563" s="36"/>
      <c r="L563" s="36"/>
      <c r="M563" s="36"/>
      <c r="N563" s="36"/>
      <c r="O563" s="36"/>
      <c r="P563" s="36"/>
      <c r="Q563" s="36"/>
      <c r="R563" s="38"/>
      <c r="S563" s="36"/>
      <c r="T563" s="36"/>
      <c r="U563" s="36"/>
      <c r="V563" s="36"/>
      <c r="W563" s="36"/>
      <c r="X563" s="36"/>
      <c r="Y563" s="36"/>
      <c r="Z563" s="36"/>
      <c r="AA563" s="36"/>
    </row>
    <row r="564" spans="1:27" x14ac:dyDescent="0.25">
      <c r="A564" s="36"/>
      <c r="B564" s="36"/>
      <c r="C564" s="36"/>
      <c r="D564" s="36"/>
      <c r="E564" s="36"/>
      <c r="F564" s="36"/>
      <c r="G564" s="36"/>
      <c r="H564" s="36"/>
      <c r="I564" s="36"/>
      <c r="J564" s="36"/>
      <c r="K564" s="36"/>
      <c r="L564" s="36"/>
      <c r="M564" s="36"/>
      <c r="N564" s="36"/>
      <c r="O564" s="36"/>
      <c r="P564" s="36"/>
      <c r="Q564" s="36"/>
      <c r="R564" s="38"/>
      <c r="S564" s="36"/>
      <c r="T564" s="36"/>
      <c r="U564" s="36"/>
      <c r="V564" s="36"/>
      <c r="W564" s="36"/>
      <c r="X564" s="36"/>
      <c r="Y564" s="36"/>
      <c r="Z564" s="36"/>
      <c r="AA564" s="36"/>
    </row>
    <row r="565" spans="1:27" x14ac:dyDescent="0.25">
      <c r="A565" s="36"/>
      <c r="B565" s="36"/>
      <c r="C565" s="36"/>
      <c r="D565" s="36"/>
      <c r="E565" s="36"/>
      <c r="F565" s="36"/>
      <c r="G565" s="36"/>
      <c r="H565" s="36"/>
      <c r="I565" s="36"/>
      <c r="J565" s="36"/>
      <c r="K565" s="36"/>
      <c r="L565" s="36"/>
      <c r="M565" s="36"/>
      <c r="N565" s="36"/>
      <c r="O565" s="36"/>
      <c r="P565" s="36"/>
      <c r="Q565" s="36"/>
      <c r="R565" s="38"/>
      <c r="S565" s="36"/>
      <c r="T565" s="36"/>
      <c r="U565" s="36"/>
      <c r="V565" s="36"/>
      <c r="W565" s="36"/>
      <c r="X565" s="36"/>
      <c r="Y565" s="36"/>
      <c r="Z565" s="36"/>
      <c r="AA565" s="36"/>
    </row>
    <row r="566" spans="1:27" x14ac:dyDescent="0.25">
      <c r="A566" s="36"/>
      <c r="B566" s="36"/>
      <c r="C566" s="36"/>
      <c r="D566" s="36"/>
      <c r="E566" s="36"/>
      <c r="F566" s="36"/>
      <c r="G566" s="36"/>
      <c r="H566" s="36"/>
      <c r="I566" s="36"/>
      <c r="J566" s="36"/>
      <c r="K566" s="36"/>
      <c r="L566" s="36"/>
      <c r="M566" s="36"/>
      <c r="N566" s="36"/>
      <c r="O566" s="36"/>
      <c r="P566" s="36"/>
      <c r="Q566" s="36"/>
      <c r="R566" s="38"/>
      <c r="S566" s="36"/>
      <c r="T566" s="36"/>
      <c r="U566" s="36"/>
      <c r="V566" s="36"/>
      <c r="W566" s="36"/>
      <c r="X566" s="36"/>
      <c r="Y566" s="36"/>
      <c r="Z566" s="36"/>
      <c r="AA566" s="36"/>
    </row>
    <row r="567" spans="1:27" x14ac:dyDescent="0.25">
      <c r="A567" s="36"/>
      <c r="B567" s="36"/>
      <c r="C567" s="36"/>
      <c r="D567" s="36"/>
      <c r="E567" s="36"/>
      <c r="F567" s="36"/>
      <c r="G567" s="36"/>
      <c r="H567" s="36"/>
      <c r="I567" s="36"/>
      <c r="J567" s="36"/>
      <c r="K567" s="36"/>
      <c r="L567" s="36"/>
      <c r="M567" s="36"/>
      <c r="N567" s="36"/>
      <c r="O567" s="36"/>
      <c r="P567" s="36"/>
      <c r="Q567" s="36"/>
      <c r="R567" s="38"/>
      <c r="S567" s="36"/>
      <c r="T567" s="36"/>
      <c r="U567" s="36"/>
      <c r="V567" s="36"/>
      <c r="W567" s="36"/>
      <c r="X567" s="36"/>
      <c r="Y567" s="36"/>
      <c r="Z567" s="36"/>
      <c r="AA567" s="36"/>
    </row>
    <row r="568" spans="1:27" x14ac:dyDescent="0.25">
      <c r="A568" s="36"/>
      <c r="B568" s="36"/>
      <c r="C568" s="36"/>
      <c r="D568" s="36"/>
      <c r="E568" s="36"/>
      <c r="F568" s="36"/>
      <c r="G568" s="36"/>
      <c r="H568" s="36"/>
      <c r="I568" s="36"/>
      <c r="J568" s="36"/>
      <c r="K568" s="36"/>
      <c r="L568" s="36"/>
      <c r="M568" s="36"/>
      <c r="N568" s="36"/>
      <c r="O568" s="36"/>
      <c r="P568" s="36"/>
      <c r="Q568" s="36"/>
      <c r="R568" s="38"/>
      <c r="S568" s="36"/>
      <c r="T568" s="36"/>
      <c r="U568" s="36"/>
      <c r="V568" s="36"/>
      <c r="W568" s="36"/>
      <c r="X568" s="36"/>
      <c r="Y568" s="36"/>
      <c r="Z568" s="36"/>
      <c r="AA568" s="36"/>
    </row>
    <row r="569" spans="1:27" x14ac:dyDescent="0.25">
      <c r="A569" s="36"/>
      <c r="B569" s="36"/>
      <c r="C569" s="36"/>
      <c r="D569" s="36"/>
      <c r="E569" s="36"/>
      <c r="F569" s="36"/>
      <c r="G569" s="36"/>
      <c r="H569" s="36"/>
      <c r="I569" s="36"/>
      <c r="J569" s="36"/>
      <c r="K569" s="36"/>
      <c r="L569" s="36"/>
      <c r="M569" s="36"/>
      <c r="N569" s="36"/>
      <c r="O569" s="36"/>
      <c r="P569" s="36"/>
      <c r="Q569" s="36"/>
      <c r="R569" s="38"/>
      <c r="S569" s="36"/>
      <c r="T569" s="36"/>
      <c r="U569" s="36"/>
      <c r="V569" s="36"/>
      <c r="W569" s="36"/>
      <c r="X569" s="36"/>
      <c r="Y569" s="36"/>
      <c r="Z569" s="36"/>
      <c r="AA569" s="36"/>
    </row>
    <row r="570" spans="1:27" x14ac:dyDescent="0.25">
      <c r="A570" s="36"/>
      <c r="B570" s="36"/>
      <c r="C570" s="36"/>
      <c r="D570" s="36"/>
      <c r="E570" s="36"/>
      <c r="F570" s="36"/>
      <c r="G570" s="36"/>
      <c r="H570" s="36"/>
      <c r="I570" s="36"/>
      <c r="J570" s="36"/>
      <c r="K570" s="36"/>
      <c r="L570" s="36"/>
      <c r="M570" s="36"/>
      <c r="N570" s="36"/>
      <c r="O570" s="36"/>
      <c r="P570" s="36"/>
      <c r="Q570" s="36"/>
      <c r="R570" s="38"/>
      <c r="S570" s="36"/>
      <c r="T570" s="36"/>
      <c r="U570" s="36"/>
      <c r="V570" s="36"/>
      <c r="W570" s="36"/>
      <c r="X570" s="36"/>
      <c r="Y570" s="36"/>
      <c r="Z570" s="36"/>
      <c r="AA570" s="36"/>
    </row>
    <row r="571" spans="1:27" x14ac:dyDescent="0.25">
      <c r="A571" s="36"/>
      <c r="B571" s="36"/>
      <c r="C571" s="36"/>
      <c r="D571" s="36"/>
      <c r="E571" s="36"/>
      <c r="F571" s="36"/>
      <c r="G571" s="36"/>
      <c r="H571" s="36"/>
      <c r="I571" s="36"/>
      <c r="J571" s="36"/>
      <c r="K571" s="36"/>
      <c r="L571" s="36"/>
      <c r="M571" s="36"/>
      <c r="N571" s="36"/>
      <c r="O571" s="36"/>
      <c r="P571" s="36"/>
      <c r="Q571" s="36"/>
      <c r="R571" s="38"/>
      <c r="S571" s="36"/>
      <c r="T571" s="36"/>
      <c r="U571" s="36"/>
      <c r="V571" s="36"/>
      <c r="W571" s="36"/>
      <c r="X571" s="36"/>
      <c r="Y571" s="36"/>
      <c r="Z571" s="36"/>
      <c r="AA571" s="36"/>
    </row>
    <row r="572" spans="1:27" x14ac:dyDescent="0.25">
      <c r="A572" s="36"/>
      <c r="B572" s="36"/>
      <c r="C572" s="36"/>
      <c r="D572" s="36"/>
      <c r="E572" s="36"/>
      <c r="F572" s="36"/>
      <c r="G572" s="36"/>
      <c r="H572" s="36"/>
      <c r="I572" s="36"/>
      <c r="J572" s="36"/>
      <c r="K572" s="36"/>
      <c r="L572" s="36"/>
      <c r="M572" s="36"/>
      <c r="N572" s="36"/>
      <c r="O572" s="36"/>
      <c r="P572" s="36"/>
      <c r="Q572" s="36"/>
      <c r="R572" s="38"/>
      <c r="S572" s="36"/>
      <c r="T572" s="36"/>
      <c r="U572" s="36"/>
      <c r="V572" s="36"/>
      <c r="W572" s="36"/>
      <c r="X572" s="36"/>
      <c r="Y572" s="36"/>
      <c r="Z572" s="36"/>
      <c r="AA572" s="36"/>
    </row>
    <row r="573" spans="1:27" x14ac:dyDescent="0.25">
      <c r="A573" s="36"/>
      <c r="B573" s="36"/>
      <c r="C573" s="36"/>
      <c r="D573" s="36"/>
      <c r="E573" s="36"/>
      <c r="F573" s="36"/>
      <c r="G573" s="36"/>
      <c r="H573" s="36"/>
      <c r="I573" s="36"/>
      <c r="J573" s="36"/>
      <c r="K573" s="36"/>
      <c r="L573" s="36"/>
      <c r="M573" s="36"/>
      <c r="N573" s="36"/>
      <c r="O573" s="36"/>
      <c r="P573" s="36"/>
      <c r="Q573" s="36"/>
      <c r="R573" s="38"/>
      <c r="S573" s="36"/>
      <c r="T573" s="36"/>
      <c r="U573" s="36"/>
      <c r="V573" s="36"/>
      <c r="W573" s="36"/>
      <c r="X573" s="36"/>
      <c r="Y573" s="36"/>
      <c r="Z573" s="36"/>
      <c r="AA573" s="36"/>
    </row>
    <row r="574" spans="1:27" x14ac:dyDescent="0.25">
      <c r="A574" s="36"/>
      <c r="B574" s="36"/>
      <c r="C574" s="36"/>
      <c r="D574" s="36"/>
      <c r="E574" s="36"/>
      <c r="F574" s="36"/>
      <c r="G574" s="36"/>
      <c r="H574" s="36"/>
      <c r="I574" s="36"/>
      <c r="J574" s="36"/>
      <c r="K574" s="36"/>
      <c r="L574" s="36"/>
      <c r="M574" s="36"/>
      <c r="N574" s="36"/>
      <c r="O574" s="36"/>
      <c r="P574" s="36"/>
      <c r="Q574" s="36"/>
      <c r="R574" s="38"/>
      <c r="S574" s="36"/>
      <c r="T574" s="36"/>
      <c r="U574" s="36"/>
      <c r="V574" s="36"/>
      <c r="W574" s="36"/>
      <c r="X574" s="36"/>
      <c r="Y574" s="36"/>
      <c r="Z574" s="36"/>
      <c r="AA574" s="36"/>
    </row>
    <row r="575" spans="1:27" x14ac:dyDescent="0.25">
      <c r="A575" s="36"/>
      <c r="B575" s="36"/>
      <c r="C575" s="36"/>
      <c r="D575" s="36"/>
      <c r="E575" s="36"/>
      <c r="F575" s="36"/>
      <c r="G575" s="36"/>
      <c r="H575" s="36"/>
      <c r="I575" s="36"/>
      <c r="J575" s="36"/>
      <c r="K575" s="36"/>
      <c r="L575" s="36"/>
      <c r="M575" s="36"/>
      <c r="N575" s="36"/>
      <c r="O575" s="36"/>
      <c r="P575" s="36"/>
      <c r="Q575" s="36"/>
      <c r="R575" s="38"/>
      <c r="S575" s="36"/>
      <c r="T575" s="36"/>
      <c r="U575" s="36"/>
      <c r="V575" s="36"/>
      <c r="W575" s="36"/>
      <c r="X575" s="36"/>
      <c r="Y575" s="36"/>
      <c r="Z575" s="36"/>
      <c r="AA575" s="36"/>
    </row>
    <row r="576" spans="1:27" x14ac:dyDescent="0.25">
      <c r="A576" s="36"/>
      <c r="B576" s="36"/>
      <c r="C576" s="36"/>
      <c r="D576" s="36"/>
      <c r="E576" s="36"/>
      <c r="F576" s="36"/>
      <c r="G576" s="36"/>
      <c r="H576" s="36"/>
      <c r="I576" s="36"/>
      <c r="J576" s="36"/>
      <c r="K576" s="36"/>
      <c r="L576" s="36"/>
      <c r="M576" s="36"/>
      <c r="N576" s="36"/>
      <c r="O576" s="36"/>
      <c r="P576" s="36"/>
      <c r="Q576" s="36"/>
      <c r="R576" s="38"/>
      <c r="S576" s="36"/>
      <c r="T576" s="36"/>
      <c r="U576" s="36"/>
      <c r="V576" s="36"/>
      <c r="W576" s="36"/>
      <c r="X576" s="36"/>
      <c r="Y576" s="36"/>
      <c r="Z576" s="36"/>
      <c r="AA576" s="36"/>
    </row>
    <row r="577" spans="1:27" x14ac:dyDescent="0.25">
      <c r="A577" s="36"/>
      <c r="B577" s="36"/>
      <c r="C577" s="36"/>
      <c r="D577" s="36"/>
      <c r="E577" s="36"/>
      <c r="F577" s="36"/>
      <c r="G577" s="36"/>
      <c r="H577" s="36"/>
      <c r="I577" s="36"/>
      <c r="J577" s="36"/>
      <c r="K577" s="36"/>
      <c r="L577" s="36"/>
      <c r="M577" s="36"/>
      <c r="N577" s="36"/>
      <c r="O577" s="36"/>
      <c r="P577" s="36"/>
      <c r="Q577" s="36"/>
      <c r="R577" s="38"/>
      <c r="S577" s="36"/>
      <c r="T577" s="36"/>
      <c r="U577" s="36"/>
      <c r="V577" s="36"/>
      <c r="W577" s="36"/>
      <c r="X577" s="36"/>
      <c r="Y577" s="36"/>
      <c r="Z577" s="36"/>
      <c r="AA577" s="36"/>
    </row>
    <row r="578" spans="1:27" x14ac:dyDescent="0.25">
      <c r="A578" s="36"/>
      <c r="B578" s="36"/>
      <c r="C578" s="36"/>
      <c r="D578" s="36"/>
      <c r="E578" s="36"/>
      <c r="F578" s="36"/>
      <c r="G578" s="36"/>
      <c r="H578" s="36"/>
      <c r="I578" s="36"/>
      <c r="J578" s="36"/>
      <c r="K578" s="36"/>
      <c r="L578" s="36"/>
      <c r="M578" s="36"/>
      <c r="N578" s="36"/>
      <c r="O578" s="36"/>
      <c r="P578" s="36"/>
      <c r="Q578" s="36"/>
      <c r="R578" s="38"/>
      <c r="S578" s="36"/>
      <c r="T578" s="36"/>
      <c r="U578" s="36"/>
      <c r="V578" s="36"/>
      <c r="W578" s="36"/>
      <c r="X578" s="36"/>
      <c r="Y578" s="36"/>
      <c r="Z578" s="36"/>
      <c r="AA578" s="36"/>
    </row>
    <row r="579" spans="1:27" x14ac:dyDescent="0.25">
      <c r="A579" s="36"/>
      <c r="B579" s="36"/>
      <c r="C579" s="36"/>
      <c r="D579" s="36"/>
      <c r="E579" s="36"/>
      <c r="F579" s="36"/>
      <c r="G579" s="36"/>
      <c r="H579" s="36"/>
      <c r="I579" s="36"/>
      <c r="J579" s="36"/>
      <c r="K579" s="36"/>
      <c r="L579" s="36"/>
      <c r="M579" s="36"/>
      <c r="N579" s="36"/>
      <c r="O579" s="36"/>
      <c r="P579" s="36"/>
      <c r="Q579" s="36"/>
      <c r="R579" s="38"/>
      <c r="S579" s="36"/>
      <c r="T579" s="36"/>
      <c r="U579" s="36"/>
      <c r="V579" s="36"/>
      <c r="W579" s="36"/>
      <c r="X579" s="36"/>
      <c r="Y579" s="36"/>
      <c r="Z579" s="36"/>
      <c r="AA579" s="36"/>
    </row>
    <row r="580" spans="1:27" x14ac:dyDescent="0.25">
      <c r="A580" s="36"/>
      <c r="B580" s="36"/>
      <c r="C580" s="36"/>
      <c r="D580" s="36"/>
      <c r="E580" s="36"/>
      <c r="F580" s="36"/>
      <c r="G580" s="36"/>
      <c r="H580" s="36"/>
      <c r="I580" s="36"/>
      <c r="J580" s="36"/>
      <c r="K580" s="36"/>
      <c r="L580" s="36"/>
      <c r="M580" s="36"/>
      <c r="N580" s="36"/>
      <c r="O580" s="36"/>
      <c r="P580" s="36"/>
      <c r="Q580" s="36"/>
      <c r="R580" s="38"/>
      <c r="S580" s="36"/>
      <c r="T580" s="36"/>
      <c r="U580" s="36"/>
      <c r="V580" s="36"/>
      <c r="W580" s="36"/>
      <c r="X580" s="36"/>
      <c r="Y580" s="36"/>
      <c r="Z580" s="36"/>
      <c r="AA580" s="36"/>
    </row>
    <row r="581" spans="1:27" x14ac:dyDescent="0.25">
      <c r="A581" s="36"/>
      <c r="B581" s="36"/>
      <c r="C581" s="36"/>
      <c r="D581" s="36"/>
      <c r="E581" s="36"/>
      <c r="F581" s="36"/>
      <c r="G581" s="36"/>
      <c r="H581" s="36"/>
      <c r="I581" s="36"/>
      <c r="J581" s="36"/>
      <c r="K581" s="36"/>
      <c r="L581" s="36"/>
      <c r="M581" s="36"/>
      <c r="N581" s="36"/>
      <c r="O581" s="36"/>
      <c r="P581" s="36"/>
      <c r="Q581" s="36"/>
      <c r="R581" s="38"/>
      <c r="S581" s="36"/>
      <c r="T581" s="36"/>
      <c r="U581" s="36"/>
      <c r="V581" s="36"/>
      <c r="W581" s="36"/>
      <c r="X581" s="36"/>
      <c r="Y581" s="36"/>
      <c r="Z581" s="36"/>
      <c r="AA581" s="36"/>
    </row>
    <row r="582" spans="1:27" x14ac:dyDescent="0.25">
      <c r="A582" s="36"/>
      <c r="B582" s="36"/>
      <c r="C582" s="36"/>
      <c r="D582" s="36"/>
      <c r="E582" s="36"/>
      <c r="F582" s="36"/>
      <c r="G582" s="36"/>
      <c r="H582" s="36"/>
      <c r="I582" s="36"/>
      <c r="J582" s="36"/>
      <c r="K582" s="36"/>
      <c r="L582" s="36"/>
      <c r="M582" s="36"/>
      <c r="N582" s="36"/>
      <c r="O582" s="36"/>
      <c r="P582" s="36"/>
      <c r="Q582" s="36"/>
      <c r="R582" s="38"/>
      <c r="S582" s="36"/>
      <c r="T582" s="36"/>
      <c r="U582" s="36"/>
      <c r="V582" s="36"/>
      <c r="W582" s="36"/>
      <c r="X582" s="36"/>
      <c r="Y582" s="36"/>
      <c r="Z582" s="36"/>
      <c r="AA582" s="36"/>
    </row>
    <row r="583" spans="1:27" x14ac:dyDescent="0.25">
      <c r="A583" s="36"/>
      <c r="B583" s="36"/>
      <c r="C583" s="36"/>
      <c r="D583" s="36"/>
      <c r="E583" s="36"/>
      <c r="F583" s="36"/>
      <c r="G583" s="36"/>
      <c r="H583" s="36"/>
      <c r="I583" s="36"/>
      <c r="J583" s="36"/>
      <c r="K583" s="36"/>
      <c r="L583" s="36"/>
      <c r="M583" s="36"/>
      <c r="N583" s="36"/>
      <c r="O583" s="36"/>
      <c r="P583" s="36"/>
      <c r="Q583" s="36"/>
      <c r="R583" s="38"/>
      <c r="S583" s="36"/>
      <c r="T583" s="36"/>
      <c r="U583" s="36"/>
      <c r="V583" s="36"/>
      <c r="W583" s="36"/>
      <c r="X583" s="36"/>
      <c r="Y583" s="36"/>
      <c r="Z583" s="36"/>
      <c r="AA583" s="36"/>
    </row>
    <row r="584" spans="1:27" x14ac:dyDescent="0.25">
      <c r="A584" s="36"/>
      <c r="B584" s="36"/>
      <c r="C584" s="36"/>
      <c r="D584" s="36"/>
      <c r="E584" s="36"/>
      <c r="F584" s="36"/>
      <c r="G584" s="36"/>
      <c r="H584" s="36"/>
      <c r="I584" s="36"/>
      <c r="J584" s="36"/>
      <c r="K584" s="36"/>
      <c r="L584" s="36"/>
      <c r="M584" s="36"/>
      <c r="N584" s="36"/>
      <c r="O584" s="36"/>
      <c r="P584" s="36"/>
      <c r="Q584" s="36"/>
      <c r="R584" s="38"/>
      <c r="S584" s="36"/>
      <c r="T584" s="36"/>
      <c r="U584" s="36"/>
      <c r="V584" s="36"/>
      <c r="W584" s="36"/>
      <c r="X584" s="36"/>
      <c r="Y584" s="36"/>
      <c r="Z584" s="36"/>
      <c r="AA584" s="36"/>
    </row>
    <row r="585" spans="1:27" x14ac:dyDescent="0.25">
      <c r="A585" s="36"/>
      <c r="B585" s="36"/>
      <c r="C585" s="36"/>
      <c r="D585" s="36"/>
      <c r="E585" s="36"/>
      <c r="F585" s="36"/>
      <c r="G585" s="36"/>
      <c r="H585" s="36"/>
      <c r="I585" s="36"/>
      <c r="J585" s="36"/>
      <c r="K585" s="36"/>
      <c r="L585" s="36"/>
      <c r="M585" s="36"/>
      <c r="N585" s="36"/>
      <c r="O585" s="36"/>
      <c r="P585" s="36"/>
      <c r="Q585" s="36"/>
      <c r="R585" s="38"/>
      <c r="S585" s="36"/>
      <c r="T585" s="36"/>
      <c r="U585" s="36"/>
      <c r="V585" s="36"/>
      <c r="W585" s="36"/>
      <c r="X585" s="36"/>
      <c r="Y585" s="36"/>
      <c r="Z585" s="36"/>
      <c r="AA585" s="36"/>
    </row>
    <row r="586" spans="1:27" x14ac:dyDescent="0.25">
      <c r="A586" s="36"/>
      <c r="B586" s="36"/>
      <c r="C586" s="36"/>
      <c r="D586" s="36"/>
      <c r="E586" s="36"/>
      <c r="F586" s="36"/>
      <c r="G586" s="36"/>
      <c r="H586" s="36"/>
      <c r="I586" s="36"/>
      <c r="J586" s="36"/>
      <c r="K586" s="36"/>
      <c r="L586" s="36"/>
      <c r="M586" s="36"/>
      <c r="N586" s="36"/>
      <c r="O586" s="36"/>
      <c r="P586" s="36"/>
      <c r="Q586" s="36"/>
      <c r="R586" s="38"/>
      <c r="S586" s="36"/>
      <c r="T586" s="36"/>
      <c r="U586" s="36"/>
      <c r="V586" s="36"/>
      <c r="W586" s="36"/>
      <c r="X586" s="36"/>
      <c r="Y586" s="36"/>
      <c r="Z586" s="36"/>
      <c r="AA586" s="36"/>
    </row>
    <row r="587" spans="1:27" x14ac:dyDescent="0.25">
      <c r="A587" s="36"/>
      <c r="B587" s="36"/>
      <c r="C587" s="36"/>
      <c r="D587" s="36"/>
      <c r="E587" s="36"/>
      <c r="F587" s="36"/>
      <c r="G587" s="36"/>
      <c r="H587" s="36"/>
      <c r="I587" s="36"/>
      <c r="J587" s="36"/>
      <c r="K587" s="36"/>
      <c r="L587" s="36"/>
      <c r="M587" s="36"/>
      <c r="N587" s="36"/>
      <c r="O587" s="36"/>
      <c r="P587" s="36"/>
      <c r="Q587" s="36"/>
      <c r="R587" s="38"/>
      <c r="S587" s="36"/>
      <c r="T587" s="36"/>
      <c r="U587" s="36"/>
      <c r="V587" s="36"/>
      <c r="W587" s="36"/>
      <c r="X587" s="36"/>
      <c r="Y587" s="36"/>
      <c r="Z587" s="36"/>
      <c r="AA587" s="36"/>
    </row>
    <row r="588" spans="1:27" x14ac:dyDescent="0.25">
      <c r="A588" s="36"/>
      <c r="B588" s="36"/>
      <c r="C588" s="36"/>
      <c r="D588" s="36"/>
      <c r="E588" s="36"/>
      <c r="F588" s="36"/>
      <c r="G588" s="36"/>
      <c r="H588" s="36"/>
      <c r="I588" s="36"/>
      <c r="J588" s="36"/>
      <c r="K588" s="36"/>
      <c r="L588" s="36"/>
      <c r="M588" s="36"/>
      <c r="N588" s="36"/>
      <c r="O588" s="36"/>
      <c r="P588" s="36"/>
      <c r="Q588" s="36"/>
      <c r="R588" s="38"/>
      <c r="S588" s="36"/>
      <c r="T588" s="36"/>
      <c r="U588" s="36"/>
      <c r="V588" s="36"/>
      <c r="W588" s="36"/>
      <c r="X588" s="36"/>
      <c r="Y588" s="36"/>
      <c r="Z588" s="36"/>
      <c r="AA588" s="36"/>
    </row>
    <row r="589" spans="1:27" x14ac:dyDescent="0.25">
      <c r="A589" s="36"/>
      <c r="B589" s="36"/>
      <c r="C589" s="36"/>
      <c r="D589" s="36"/>
      <c r="E589" s="36"/>
      <c r="F589" s="36"/>
      <c r="G589" s="36"/>
      <c r="H589" s="36"/>
      <c r="I589" s="36"/>
      <c r="J589" s="36"/>
      <c r="K589" s="36"/>
      <c r="L589" s="36"/>
      <c r="M589" s="36"/>
      <c r="N589" s="36"/>
      <c r="O589" s="36"/>
      <c r="P589" s="36"/>
      <c r="Q589" s="36"/>
      <c r="R589" s="38"/>
      <c r="S589" s="36"/>
      <c r="T589" s="36"/>
      <c r="U589" s="36"/>
      <c r="V589" s="36"/>
      <c r="W589" s="36"/>
      <c r="X589" s="36"/>
      <c r="Y589" s="36"/>
      <c r="Z589" s="36"/>
      <c r="AA589" s="36"/>
    </row>
    <row r="590" spans="1:27" x14ac:dyDescent="0.25">
      <c r="A590" s="36"/>
      <c r="B590" s="36"/>
      <c r="C590" s="36"/>
      <c r="D590" s="36"/>
      <c r="E590" s="36"/>
      <c r="F590" s="36"/>
      <c r="G590" s="36"/>
      <c r="H590" s="36"/>
      <c r="I590" s="36"/>
      <c r="J590" s="36"/>
      <c r="K590" s="36"/>
      <c r="L590" s="36"/>
      <c r="M590" s="36"/>
      <c r="N590" s="36"/>
      <c r="O590" s="36"/>
      <c r="P590" s="36"/>
      <c r="Q590" s="36"/>
      <c r="R590" s="38"/>
      <c r="S590" s="36"/>
      <c r="T590" s="36"/>
      <c r="U590" s="36"/>
      <c r="V590" s="36"/>
      <c r="W590" s="36"/>
      <c r="X590" s="36"/>
      <c r="Y590" s="36"/>
      <c r="Z590" s="36"/>
      <c r="AA590" s="36"/>
    </row>
    <row r="591" spans="1:27" x14ac:dyDescent="0.25">
      <c r="A591" s="36"/>
      <c r="B591" s="36"/>
      <c r="C591" s="36"/>
      <c r="D591" s="36"/>
      <c r="E591" s="36"/>
      <c r="F591" s="36"/>
      <c r="G591" s="36"/>
      <c r="H591" s="36"/>
      <c r="I591" s="36"/>
      <c r="J591" s="36"/>
      <c r="K591" s="36"/>
      <c r="L591" s="36"/>
      <c r="M591" s="36"/>
      <c r="N591" s="36"/>
      <c r="O591" s="36"/>
      <c r="P591" s="36"/>
      <c r="Q591" s="36"/>
      <c r="R591" s="38"/>
      <c r="S591" s="36"/>
      <c r="T591" s="36"/>
      <c r="U591" s="36"/>
      <c r="V591" s="36"/>
      <c r="W591" s="36"/>
      <c r="X591" s="36"/>
      <c r="Y591" s="36"/>
      <c r="Z591" s="36"/>
      <c r="AA591" s="36"/>
    </row>
    <row r="592" spans="1:27" x14ac:dyDescent="0.25">
      <c r="A592" s="36"/>
      <c r="B592" s="36"/>
      <c r="C592" s="36"/>
      <c r="D592" s="36"/>
      <c r="E592" s="36"/>
      <c r="F592" s="36"/>
      <c r="G592" s="36"/>
      <c r="H592" s="36"/>
      <c r="I592" s="36"/>
      <c r="J592" s="36"/>
      <c r="K592" s="36"/>
      <c r="L592" s="36"/>
      <c r="M592" s="36"/>
      <c r="N592" s="36"/>
      <c r="O592" s="36"/>
      <c r="P592" s="36"/>
      <c r="Q592" s="36"/>
      <c r="R592" s="38"/>
      <c r="S592" s="36"/>
      <c r="T592" s="36"/>
      <c r="U592" s="36"/>
      <c r="V592" s="36"/>
      <c r="W592" s="36"/>
      <c r="X592" s="36"/>
      <c r="Y592" s="36"/>
      <c r="Z592" s="36"/>
      <c r="AA592" s="36"/>
    </row>
    <row r="593" spans="1:27" x14ac:dyDescent="0.25">
      <c r="A593" s="36"/>
      <c r="B593" s="36"/>
      <c r="C593" s="36"/>
      <c r="D593" s="36"/>
      <c r="E593" s="36"/>
      <c r="F593" s="36"/>
      <c r="G593" s="36"/>
      <c r="H593" s="36"/>
      <c r="I593" s="36"/>
      <c r="J593" s="36"/>
      <c r="K593" s="36"/>
      <c r="L593" s="36"/>
      <c r="M593" s="36"/>
      <c r="N593" s="36"/>
      <c r="O593" s="36"/>
      <c r="P593" s="36"/>
      <c r="Q593" s="36"/>
      <c r="R593" s="38"/>
      <c r="S593" s="36"/>
      <c r="T593" s="36"/>
      <c r="U593" s="36"/>
      <c r="V593" s="36"/>
      <c r="W593" s="36"/>
      <c r="X593" s="36"/>
      <c r="Y593" s="36"/>
      <c r="Z593" s="36"/>
      <c r="AA593" s="36"/>
    </row>
    <row r="594" spans="1:27" x14ac:dyDescent="0.25">
      <c r="A594" s="36"/>
      <c r="B594" s="36"/>
      <c r="C594" s="36"/>
      <c r="D594" s="36"/>
      <c r="E594" s="36"/>
      <c r="F594" s="36"/>
      <c r="G594" s="36"/>
      <c r="H594" s="36"/>
      <c r="I594" s="36"/>
      <c r="J594" s="36"/>
      <c r="K594" s="36"/>
      <c r="L594" s="36"/>
      <c r="M594" s="36"/>
      <c r="N594" s="36"/>
      <c r="O594" s="36"/>
      <c r="P594" s="36"/>
      <c r="Q594" s="36"/>
      <c r="R594" s="38"/>
      <c r="S594" s="36"/>
      <c r="T594" s="36"/>
      <c r="U594" s="36"/>
      <c r="V594" s="36"/>
      <c r="W594" s="36"/>
      <c r="X594" s="36"/>
      <c r="Y594" s="36"/>
      <c r="Z594" s="36"/>
      <c r="AA594" s="36"/>
    </row>
    <row r="595" spans="1:27" x14ac:dyDescent="0.25">
      <c r="A595" s="36"/>
      <c r="B595" s="36"/>
      <c r="C595" s="36"/>
      <c r="D595" s="36"/>
      <c r="E595" s="36"/>
      <c r="F595" s="36"/>
      <c r="G595" s="36"/>
      <c r="H595" s="36"/>
      <c r="I595" s="36"/>
      <c r="J595" s="36"/>
      <c r="K595" s="36"/>
      <c r="L595" s="36"/>
      <c r="M595" s="36"/>
      <c r="N595" s="36"/>
      <c r="O595" s="36"/>
      <c r="P595" s="36"/>
      <c r="Q595" s="36"/>
      <c r="R595" s="38"/>
      <c r="S595" s="36"/>
      <c r="T595" s="36"/>
      <c r="U595" s="36"/>
      <c r="V595" s="36"/>
      <c r="W595" s="36"/>
      <c r="X595" s="36"/>
      <c r="Y595" s="36"/>
      <c r="Z595" s="36"/>
      <c r="AA595" s="36"/>
    </row>
    <row r="596" spans="1:27" x14ac:dyDescent="0.25">
      <c r="A596" s="36"/>
      <c r="B596" s="36"/>
      <c r="C596" s="36"/>
      <c r="D596" s="36"/>
      <c r="E596" s="36"/>
      <c r="F596" s="36"/>
      <c r="G596" s="36"/>
      <c r="H596" s="36"/>
      <c r="I596" s="36"/>
      <c r="J596" s="36"/>
      <c r="K596" s="36"/>
      <c r="L596" s="36"/>
      <c r="M596" s="36"/>
      <c r="N596" s="36"/>
      <c r="O596" s="36"/>
      <c r="P596" s="36"/>
      <c r="Q596" s="36"/>
      <c r="R596" s="38"/>
      <c r="S596" s="36"/>
      <c r="T596" s="36"/>
      <c r="U596" s="36"/>
      <c r="V596" s="36"/>
      <c r="W596" s="36"/>
      <c r="X596" s="36"/>
      <c r="Y596" s="36"/>
      <c r="Z596" s="36"/>
      <c r="AA596" s="36"/>
    </row>
    <row r="597" spans="1:27" x14ac:dyDescent="0.25">
      <c r="A597" s="36"/>
      <c r="B597" s="36"/>
      <c r="C597" s="36"/>
      <c r="D597" s="36"/>
      <c r="E597" s="36"/>
      <c r="F597" s="36"/>
      <c r="G597" s="36"/>
      <c r="H597" s="36"/>
      <c r="I597" s="36"/>
      <c r="J597" s="36"/>
      <c r="K597" s="36"/>
      <c r="L597" s="36"/>
      <c r="M597" s="36"/>
      <c r="N597" s="36"/>
      <c r="O597" s="36"/>
      <c r="P597" s="36"/>
      <c r="Q597" s="36"/>
      <c r="R597" s="38"/>
      <c r="S597" s="36"/>
      <c r="T597" s="36"/>
      <c r="U597" s="36"/>
      <c r="V597" s="36"/>
      <c r="W597" s="36"/>
      <c r="X597" s="36"/>
      <c r="Y597" s="36"/>
      <c r="Z597" s="36"/>
      <c r="AA597" s="36"/>
    </row>
    <row r="598" spans="1:27" x14ac:dyDescent="0.25">
      <c r="A598" s="36"/>
      <c r="B598" s="36"/>
      <c r="C598" s="36"/>
      <c r="D598" s="36"/>
      <c r="E598" s="36"/>
      <c r="F598" s="36"/>
      <c r="G598" s="36"/>
      <c r="H598" s="36"/>
      <c r="I598" s="36"/>
      <c r="J598" s="36"/>
      <c r="K598" s="36"/>
      <c r="L598" s="36"/>
      <c r="M598" s="36"/>
      <c r="N598" s="36"/>
      <c r="O598" s="36"/>
      <c r="P598" s="36"/>
      <c r="Q598" s="36"/>
      <c r="R598" s="38"/>
      <c r="S598" s="36"/>
      <c r="T598" s="36"/>
      <c r="U598" s="36"/>
      <c r="V598" s="36"/>
      <c r="W598" s="36"/>
      <c r="X598" s="36"/>
      <c r="Y598" s="36"/>
      <c r="Z598" s="36"/>
      <c r="AA598" s="36"/>
    </row>
    <row r="599" spans="1:27" x14ac:dyDescent="0.25">
      <c r="A599" s="36"/>
      <c r="B599" s="36"/>
      <c r="C599" s="36"/>
      <c r="D599" s="36"/>
      <c r="E599" s="36"/>
      <c r="F599" s="36"/>
      <c r="G599" s="36"/>
      <c r="H599" s="36"/>
      <c r="I599" s="36"/>
      <c r="J599" s="36"/>
      <c r="K599" s="36"/>
      <c r="L599" s="36"/>
      <c r="M599" s="36"/>
      <c r="N599" s="36"/>
      <c r="O599" s="36"/>
      <c r="P599" s="36"/>
      <c r="Q599" s="36"/>
      <c r="R599" s="38"/>
      <c r="S599" s="36"/>
      <c r="T599" s="36"/>
      <c r="U599" s="36"/>
      <c r="V599" s="36"/>
      <c r="W599" s="36"/>
      <c r="X599" s="36"/>
      <c r="Y599" s="36"/>
      <c r="Z599" s="36"/>
      <c r="AA599" s="36"/>
    </row>
    <row r="600" spans="1:27" x14ac:dyDescent="0.25">
      <c r="A600" s="36"/>
      <c r="B600" s="36"/>
      <c r="C600" s="36"/>
      <c r="D600" s="36"/>
      <c r="E600" s="36"/>
      <c r="F600" s="36"/>
      <c r="G600" s="36"/>
      <c r="H600" s="36"/>
      <c r="I600" s="36"/>
      <c r="J600" s="36"/>
      <c r="K600" s="36"/>
      <c r="L600" s="36"/>
      <c r="M600" s="36"/>
      <c r="N600" s="36"/>
      <c r="O600" s="36"/>
      <c r="P600" s="36"/>
      <c r="Q600" s="36"/>
      <c r="R600" s="38"/>
      <c r="S600" s="36"/>
      <c r="T600" s="36"/>
      <c r="U600" s="36"/>
      <c r="V600" s="36"/>
      <c r="W600" s="36"/>
      <c r="X600" s="36"/>
      <c r="Y600" s="36"/>
      <c r="Z600" s="36"/>
      <c r="AA600" s="36"/>
    </row>
    <row r="601" spans="1:27" x14ac:dyDescent="0.25">
      <c r="A601" s="36"/>
      <c r="B601" s="36"/>
      <c r="C601" s="36"/>
      <c r="D601" s="36"/>
      <c r="E601" s="36"/>
      <c r="F601" s="36"/>
      <c r="G601" s="36"/>
      <c r="H601" s="36"/>
      <c r="I601" s="36"/>
      <c r="J601" s="36"/>
      <c r="K601" s="36"/>
      <c r="L601" s="36"/>
      <c r="M601" s="36"/>
      <c r="N601" s="36"/>
      <c r="O601" s="36"/>
      <c r="P601" s="36"/>
      <c r="Q601" s="36"/>
      <c r="R601" s="38"/>
      <c r="S601" s="36"/>
      <c r="T601" s="36"/>
      <c r="U601" s="36"/>
      <c r="V601" s="36"/>
      <c r="W601" s="36"/>
      <c r="X601" s="36"/>
      <c r="Y601" s="36"/>
      <c r="Z601" s="36"/>
      <c r="AA601" s="36"/>
    </row>
    <row r="602" spans="1:27" x14ac:dyDescent="0.25">
      <c r="A602" s="36"/>
      <c r="B602" s="36"/>
      <c r="C602" s="36"/>
      <c r="D602" s="36"/>
      <c r="E602" s="36"/>
      <c r="F602" s="36"/>
      <c r="G602" s="36"/>
      <c r="H602" s="36"/>
      <c r="I602" s="36"/>
      <c r="J602" s="36"/>
      <c r="K602" s="36"/>
      <c r="L602" s="36"/>
      <c r="M602" s="36"/>
      <c r="N602" s="36"/>
      <c r="O602" s="36"/>
      <c r="P602" s="36"/>
      <c r="Q602" s="36"/>
      <c r="R602" s="38"/>
      <c r="S602" s="36"/>
      <c r="T602" s="36"/>
      <c r="U602" s="36"/>
      <c r="V602" s="36"/>
      <c r="W602" s="36"/>
      <c r="X602" s="36"/>
      <c r="Y602" s="36"/>
      <c r="Z602" s="36"/>
      <c r="AA602" s="36"/>
    </row>
    <row r="603" spans="1:27" x14ac:dyDescent="0.25">
      <c r="A603" s="36"/>
      <c r="B603" s="36"/>
      <c r="C603" s="36"/>
      <c r="D603" s="36"/>
      <c r="E603" s="36"/>
      <c r="F603" s="36"/>
      <c r="G603" s="36"/>
      <c r="H603" s="36"/>
      <c r="I603" s="36"/>
      <c r="J603" s="36"/>
      <c r="K603" s="36"/>
      <c r="L603" s="36"/>
      <c r="M603" s="36"/>
      <c r="N603" s="36"/>
      <c r="O603" s="36"/>
      <c r="P603" s="36"/>
      <c r="Q603" s="36"/>
      <c r="R603" s="38"/>
      <c r="S603" s="36"/>
      <c r="T603" s="36"/>
      <c r="U603" s="36"/>
      <c r="V603" s="36"/>
      <c r="W603" s="36"/>
      <c r="X603" s="36"/>
      <c r="Y603" s="36"/>
      <c r="Z603" s="36"/>
      <c r="AA603" s="36"/>
    </row>
    <row r="604" spans="1:27" x14ac:dyDescent="0.25">
      <c r="A604" s="36"/>
      <c r="B604" s="36"/>
      <c r="C604" s="36"/>
      <c r="D604" s="36"/>
      <c r="E604" s="36"/>
      <c r="F604" s="36"/>
      <c r="G604" s="36"/>
      <c r="H604" s="36"/>
      <c r="I604" s="36"/>
      <c r="J604" s="36"/>
      <c r="K604" s="36"/>
      <c r="L604" s="36"/>
      <c r="M604" s="36"/>
      <c r="N604" s="36"/>
      <c r="O604" s="36"/>
      <c r="P604" s="36"/>
      <c r="Q604" s="36"/>
      <c r="R604" s="38"/>
      <c r="S604" s="36"/>
      <c r="T604" s="36"/>
      <c r="U604" s="36"/>
      <c r="V604" s="36"/>
      <c r="W604" s="36"/>
      <c r="X604" s="36"/>
      <c r="Y604" s="36"/>
      <c r="Z604" s="36"/>
      <c r="AA604" s="36"/>
    </row>
    <row r="605" spans="1:27" x14ac:dyDescent="0.25">
      <c r="A605" s="36"/>
      <c r="B605" s="36"/>
      <c r="C605" s="36"/>
      <c r="D605" s="36"/>
      <c r="E605" s="36"/>
      <c r="F605" s="36"/>
      <c r="G605" s="36"/>
      <c r="H605" s="36"/>
      <c r="I605" s="36"/>
      <c r="J605" s="36"/>
      <c r="K605" s="36"/>
      <c r="L605" s="36"/>
      <c r="M605" s="36"/>
      <c r="N605" s="36"/>
      <c r="O605" s="36"/>
      <c r="P605" s="36"/>
      <c r="Q605" s="36"/>
      <c r="R605" s="38"/>
      <c r="S605" s="36"/>
      <c r="T605" s="36"/>
      <c r="U605" s="36"/>
      <c r="V605" s="36"/>
      <c r="W605" s="36"/>
      <c r="X605" s="36"/>
      <c r="Y605" s="36"/>
      <c r="Z605" s="36"/>
      <c r="AA605" s="36"/>
    </row>
    <row r="606" spans="1:27" x14ac:dyDescent="0.25">
      <c r="A606" s="36"/>
      <c r="B606" s="36"/>
      <c r="C606" s="36"/>
      <c r="D606" s="36"/>
      <c r="E606" s="36"/>
      <c r="F606" s="36"/>
      <c r="G606" s="36"/>
      <c r="H606" s="36"/>
      <c r="I606" s="36"/>
      <c r="J606" s="36"/>
      <c r="K606" s="36"/>
      <c r="L606" s="36"/>
      <c r="M606" s="36"/>
      <c r="N606" s="36"/>
      <c r="O606" s="36"/>
      <c r="P606" s="36"/>
      <c r="Q606" s="36"/>
      <c r="R606" s="38"/>
      <c r="S606" s="36"/>
      <c r="T606" s="36"/>
      <c r="U606" s="36"/>
      <c r="V606" s="36"/>
      <c r="W606" s="36"/>
      <c r="X606" s="36"/>
      <c r="Y606" s="36"/>
      <c r="Z606" s="36"/>
      <c r="AA606" s="36"/>
    </row>
    <row r="607" spans="1:27" x14ac:dyDescent="0.25">
      <c r="A607" s="36"/>
      <c r="B607" s="36"/>
      <c r="C607" s="36"/>
      <c r="D607" s="36"/>
      <c r="E607" s="36"/>
      <c r="F607" s="36"/>
      <c r="G607" s="36"/>
      <c r="H607" s="36"/>
      <c r="I607" s="36"/>
      <c r="J607" s="36"/>
      <c r="K607" s="36"/>
      <c r="L607" s="36"/>
      <c r="M607" s="36"/>
      <c r="N607" s="36"/>
      <c r="O607" s="36"/>
      <c r="P607" s="36"/>
      <c r="Q607" s="36"/>
      <c r="R607" s="38"/>
      <c r="S607" s="36"/>
      <c r="T607" s="36"/>
      <c r="U607" s="36"/>
      <c r="V607" s="36"/>
      <c r="W607" s="36"/>
      <c r="X607" s="36"/>
      <c r="Y607" s="36"/>
      <c r="Z607" s="36"/>
      <c r="AA607" s="36"/>
    </row>
    <row r="608" spans="1:27" x14ac:dyDescent="0.25">
      <c r="A608" s="36"/>
      <c r="B608" s="36"/>
      <c r="C608" s="36"/>
      <c r="D608" s="36"/>
      <c r="E608" s="36"/>
      <c r="F608" s="36"/>
      <c r="G608" s="36"/>
      <c r="H608" s="36"/>
      <c r="I608" s="36"/>
      <c r="J608" s="36"/>
      <c r="K608" s="36"/>
      <c r="L608" s="36"/>
      <c r="M608" s="36"/>
      <c r="N608" s="36"/>
      <c r="O608" s="36"/>
      <c r="P608" s="36"/>
      <c r="Q608" s="36"/>
      <c r="R608" s="38"/>
      <c r="S608" s="36"/>
      <c r="T608" s="36"/>
      <c r="U608" s="36"/>
      <c r="V608" s="36"/>
      <c r="W608" s="36"/>
      <c r="X608" s="36"/>
      <c r="Y608" s="36"/>
      <c r="Z608" s="36"/>
      <c r="AA608" s="36"/>
    </row>
    <row r="609" spans="1:27" x14ac:dyDescent="0.25">
      <c r="A609" s="36"/>
      <c r="B609" s="36"/>
      <c r="C609" s="36"/>
      <c r="D609" s="36"/>
      <c r="E609" s="36"/>
      <c r="F609" s="36"/>
      <c r="G609" s="36"/>
      <c r="H609" s="36"/>
      <c r="I609" s="36"/>
      <c r="J609" s="36"/>
      <c r="K609" s="36"/>
      <c r="L609" s="36"/>
      <c r="M609" s="36"/>
      <c r="N609" s="36"/>
      <c r="O609" s="36"/>
      <c r="P609" s="36"/>
      <c r="Q609" s="36"/>
      <c r="R609" s="38"/>
      <c r="S609" s="36"/>
      <c r="T609" s="36"/>
      <c r="U609" s="36"/>
      <c r="V609" s="36"/>
      <c r="W609" s="36"/>
      <c r="X609" s="36"/>
      <c r="Y609" s="36"/>
      <c r="Z609" s="36"/>
      <c r="AA609" s="36"/>
    </row>
    <row r="610" spans="1:27" x14ac:dyDescent="0.25">
      <c r="A610" s="36"/>
      <c r="B610" s="36"/>
      <c r="C610" s="36"/>
      <c r="D610" s="36"/>
      <c r="E610" s="36"/>
      <c r="F610" s="36"/>
      <c r="G610" s="36"/>
      <c r="H610" s="36"/>
      <c r="I610" s="36"/>
      <c r="J610" s="36"/>
      <c r="K610" s="36"/>
      <c r="L610" s="36"/>
      <c r="M610" s="36"/>
      <c r="N610" s="36"/>
      <c r="O610" s="36"/>
      <c r="P610" s="36"/>
      <c r="Q610" s="36"/>
      <c r="R610" s="38"/>
      <c r="S610" s="36"/>
      <c r="T610" s="36"/>
      <c r="U610" s="36"/>
      <c r="V610" s="36"/>
      <c r="W610" s="36"/>
      <c r="X610" s="36"/>
      <c r="Y610" s="36"/>
      <c r="Z610" s="36"/>
      <c r="AA610" s="36"/>
    </row>
    <row r="611" spans="1:27" x14ac:dyDescent="0.25">
      <c r="A611" s="36"/>
      <c r="B611" s="36"/>
      <c r="C611" s="36"/>
      <c r="D611" s="36"/>
      <c r="E611" s="36"/>
      <c r="F611" s="36"/>
      <c r="G611" s="36"/>
      <c r="H611" s="36"/>
      <c r="I611" s="36"/>
      <c r="J611" s="36"/>
      <c r="K611" s="36"/>
      <c r="L611" s="36"/>
      <c r="M611" s="36"/>
      <c r="N611" s="36"/>
      <c r="O611" s="36"/>
      <c r="P611" s="36"/>
      <c r="Q611" s="36"/>
      <c r="R611" s="38"/>
      <c r="S611" s="36"/>
      <c r="T611" s="36"/>
      <c r="U611" s="36"/>
      <c r="V611" s="36"/>
      <c r="W611" s="36"/>
      <c r="X611" s="36"/>
      <c r="Y611" s="36"/>
      <c r="Z611" s="36"/>
      <c r="AA611" s="36"/>
    </row>
    <row r="612" spans="1:27" x14ac:dyDescent="0.25">
      <c r="A612" s="36"/>
      <c r="B612" s="36"/>
      <c r="C612" s="36"/>
      <c r="D612" s="36"/>
      <c r="E612" s="36"/>
      <c r="F612" s="36"/>
      <c r="G612" s="36"/>
      <c r="H612" s="36"/>
      <c r="I612" s="36"/>
      <c r="J612" s="36"/>
      <c r="K612" s="36"/>
      <c r="L612" s="36"/>
      <c r="M612" s="36"/>
      <c r="N612" s="36"/>
      <c r="O612" s="36"/>
      <c r="P612" s="36"/>
      <c r="Q612" s="36"/>
      <c r="R612" s="38"/>
      <c r="S612" s="36"/>
      <c r="T612" s="36"/>
      <c r="U612" s="36"/>
      <c r="V612" s="36"/>
      <c r="W612" s="36"/>
      <c r="X612" s="36"/>
      <c r="Y612" s="36"/>
      <c r="Z612" s="36"/>
      <c r="AA612" s="36"/>
    </row>
    <row r="613" spans="1:27" x14ac:dyDescent="0.25">
      <c r="A613" s="36"/>
      <c r="B613" s="36"/>
      <c r="C613" s="36"/>
      <c r="D613" s="36"/>
      <c r="E613" s="36"/>
      <c r="F613" s="36"/>
      <c r="G613" s="36"/>
      <c r="H613" s="36"/>
      <c r="I613" s="36"/>
      <c r="J613" s="36"/>
      <c r="K613" s="36"/>
      <c r="L613" s="36"/>
      <c r="M613" s="36"/>
      <c r="N613" s="36"/>
      <c r="O613" s="36"/>
      <c r="P613" s="36"/>
      <c r="Q613" s="36"/>
      <c r="R613" s="38"/>
      <c r="S613" s="36"/>
      <c r="T613" s="36"/>
      <c r="U613" s="36"/>
      <c r="V613" s="36"/>
      <c r="W613" s="36"/>
      <c r="X613" s="36"/>
      <c r="Y613" s="36"/>
      <c r="Z613" s="36"/>
      <c r="AA613" s="36"/>
    </row>
    <row r="614" spans="1:27" x14ac:dyDescent="0.25">
      <c r="A614" s="36"/>
      <c r="B614" s="36"/>
      <c r="C614" s="36"/>
      <c r="D614" s="36"/>
      <c r="E614" s="36"/>
      <c r="F614" s="36"/>
      <c r="G614" s="36"/>
      <c r="H614" s="36"/>
      <c r="I614" s="36"/>
      <c r="J614" s="36"/>
      <c r="K614" s="36"/>
      <c r="L614" s="36"/>
      <c r="M614" s="36"/>
      <c r="N614" s="36"/>
      <c r="O614" s="36"/>
      <c r="P614" s="36"/>
      <c r="Q614" s="36"/>
      <c r="R614" s="38"/>
      <c r="S614" s="36"/>
      <c r="T614" s="36"/>
      <c r="U614" s="36"/>
      <c r="V614" s="36"/>
      <c r="W614" s="36"/>
      <c r="X614" s="36"/>
      <c r="Y614" s="36"/>
      <c r="Z614" s="36"/>
      <c r="AA614" s="36"/>
    </row>
    <row r="615" spans="1:27" x14ac:dyDescent="0.25">
      <c r="A615" s="36"/>
      <c r="B615" s="36"/>
      <c r="C615" s="36"/>
      <c r="D615" s="36"/>
      <c r="E615" s="36"/>
      <c r="F615" s="36"/>
      <c r="G615" s="36"/>
      <c r="H615" s="36"/>
      <c r="I615" s="36"/>
      <c r="J615" s="36"/>
      <c r="K615" s="36"/>
      <c r="L615" s="36"/>
      <c r="M615" s="36"/>
      <c r="N615" s="36"/>
      <c r="O615" s="36"/>
      <c r="P615" s="36"/>
      <c r="Q615" s="36"/>
      <c r="R615" s="38"/>
      <c r="S615" s="36"/>
      <c r="T615" s="36"/>
      <c r="U615" s="36"/>
      <c r="V615" s="36"/>
      <c r="W615" s="36"/>
      <c r="X615" s="36"/>
      <c r="Y615" s="36"/>
      <c r="Z615" s="36"/>
      <c r="AA615" s="36"/>
    </row>
    <row r="616" spans="1:27" x14ac:dyDescent="0.25">
      <c r="A616" s="36"/>
      <c r="B616" s="36"/>
      <c r="C616" s="36"/>
      <c r="D616" s="36"/>
      <c r="E616" s="36"/>
      <c r="F616" s="36"/>
      <c r="G616" s="36"/>
      <c r="H616" s="36"/>
      <c r="I616" s="36"/>
      <c r="J616" s="36"/>
      <c r="K616" s="36"/>
      <c r="L616" s="36"/>
      <c r="M616" s="36"/>
      <c r="N616" s="36"/>
      <c r="O616" s="36"/>
      <c r="P616" s="36"/>
      <c r="Q616" s="36"/>
      <c r="R616" s="38"/>
      <c r="S616" s="36"/>
      <c r="T616" s="36"/>
      <c r="U616" s="36"/>
      <c r="V616" s="36"/>
      <c r="W616" s="36"/>
      <c r="X616" s="36"/>
      <c r="Y616" s="36"/>
      <c r="Z616" s="36"/>
      <c r="AA616" s="36"/>
    </row>
    <row r="617" spans="1:27" x14ac:dyDescent="0.25">
      <c r="A617" s="36"/>
      <c r="B617" s="36"/>
      <c r="C617" s="36"/>
      <c r="D617" s="36"/>
      <c r="E617" s="36"/>
      <c r="F617" s="36"/>
      <c r="G617" s="36"/>
      <c r="H617" s="36"/>
      <c r="I617" s="36"/>
      <c r="J617" s="36"/>
      <c r="K617" s="36"/>
      <c r="L617" s="36"/>
      <c r="M617" s="36"/>
      <c r="N617" s="36"/>
      <c r="O617" s="36"/>
      <c r="P617" s="36"/>
      <c r="Q617" s="36"/>
      <c r="R617" s="38"/>
      <c r="S617" s="36"/>
      <c r="T617" s="36"/>
      <c r="U617" s="36"/>
      <c r="V617" s="36"/>
      <c r="W617" s="36"/>
      <c r="X617" s="36"/>
      <c r="Y617" s="36"/>
      <c r="Z617" s="36"/>
      <c r="AA617" s="36"/>
    </row>
    <row r="618" spans="1:27" x14ac:dyDescent="0.25">
      <c r="A618" s="36"/>
      <c r="B618" s="36"/>
      <c r="C618" s="36"/>
      <c r="D618" s="36"/>
      <c r="E618" s="36"/>
      <c r="F618" s="36"/>
      <c r="G618" s="36"/>
      <c r="H618" s="36"/>
      <c r="I618" s="36"/>
      <c r="J618" s="36"/>
      <c r="K618" s="36"/>
      <c r="L618" s="36"/>
      <c r="M618" s="36"/>
      <c r="N618" s="36"/>
      <c r="O618" s="36"/>
      <c r="P618" s="36"/>
      <c r="Q618" s="36"/>
      <c r="R618" s="38"/>
      <c r="S618" s="36"/>
      <c r="T618" s="36"/>
      <c r="U618" s="36"/>
      <c r="V618" s="36"/>
      <c r="W618" s="36"/>
      <c r="X618" s="36"/>
      <c r="Y618" s="36"/>
      <c r="Z618" s="36"/>
      <c r="AA618" s="36"/>
    </row>
    <row r="619" spans="1:27" x14ac:dyDescent="0.25">
      <c r="A619" s="36"/>
      <c r="B619" s="36"/>
      <c r="C619" s="36"/>
      <c r="D619" s="36"/>
      <c r="E619" s="36"/>
      <c r="F619" s="36"/>
      <c r="G619" s="36"/>
      <c r="H619" s="36"/>
      <c r="I619" s="36"/>
      <c r="J619" s="36"/>
      <c r="K619" s="36"/>
      <c r="L619" s="36"/>
      <c r="M619" s="36"/>
      <c r="N619" s="36"/>
      <c r="O619" s="36"/>
      <c r="P619" s="36"/>
      <c r="Q619" s="36"/>
      <c r="R619" s="38"/>
      <c r="S619" s="36"/>
      <c r="T619" s="36"/>
      <c r="U619" s="36"/>
      <c r="V619" s="36"/>
      <c r="W619" s="36"/>
      <c r="X619" s="36"/>
      <c r="Y619" s="36"/>
      <c r="Z619" s="36"/>
      <c r="AA619" s="36"/>
    </row>
    <row r="620" spans="1:27" x14ac:dyDescent="0.25">
      <c r="A620" s="36"/>
      <c r="B620" s="36"/>
      <c r="C620" s="36"/>
      <c r="D620" s="36"/>
      <c r="E620" s="36"/>
      <c r="F620" s="36"/>
      <c r="G620" s="36"/>
      <c r="H620" s="36"/>
      <c r="I620" s="36"/>
      <c r="J620" s="36"/>
      <c r="K620" s="36"/>
      <c r="L620" s="36"/>
      <c r="M620" s="36"/>
      <c r="N620" s="36"/>
      <c r="O620" s="36"/>
      <c r="P620" s="36"/>
      <c r="Q620" s="36"/>
      <c r="R620" s="38"/>
      <c r="S620" s="36"/>
      <c r="T620" s="36"/>
      <c r="U620" s="36"/>
      <c r="V620" s="36"/>
      <c r="W620" s="36"/>
      <c r="X620" s="36"/>
      <c r="Y620" s="36"/>
      <c r="Z620" s="36"/>
      <c r="AA620" s="36"/>
    </row>
    <row r="621" spans="1:27" x14ac:dyDescent="0.25">
      <c r="A621" s="36"/>
      <c r="B621" s="36"/>
      <c r="C621" s="36"/>
      <c r="D621" s="36"/>
      <c r="E621" s="36"/>
      <c r="F621" s="36"/>
      <c r="G621" s="36"/>
      <c r="H621" s="36"/>
      <c r="I621" s="36"/>
      <c r="J621" s="36"/>
      <c r="K621" s="36"/>
      <c r="L621" s="36"/>
      <c r="M621" s="36"/>
      <c r="N621" s="36"/>
      <c r="O621" s="36"/>
      <c r="P621" s="36"/>
      <c r="Q621" s="36"/>
      <c r="R621" s="38"/>
      <c r="S621" s="36"/>
      <c r="T621" s="36"/>
      <c r="U621" s="36"/>
      <c r="V621" s="36"/>
      <c r="W621" s="36"/>
      <c r="X621" s="36"/>
      <c r="Y621" s="36"/>
      <c r="Z621" s="36"/>
      <c r="AA621" s="36"/>
    </row>
    <row r="622" spans="1:27" x14ac:dyDescent="0.25">
      <c r="A622" s="36"/>
      <c r="B622" s="36"/>
      <c r="C622" s="36"/>
      <c r="D622" s="36"/>
      <c r="E622" s="36"/>
      <c r="F622" s="36"/>
      <c r="G622" s="36"/>
      <c r="H622" s="36"/>
      <c r="I622" s="36"/>
      <c r="J622" s="36"/>
      <c r="K622" s="36"/>
      <c r="L622" s="36"/>
      <c r="M622" s="36"/>
      <c r="N622" s="36"/>
      <c r="O622" s="36"/>
      <c r="P622" s="36"/>
      <c r="Q622" s="36"/>
      <c r="R622" s="38"/>
      <c r="S622" s="36"/>
      <c r="T622" s="36"/>
      <c r="U622" s="36"/>
      <c r="V622" s="36"/>
      <c r="W622" s="36"/>
      <c r="X622" s="36"/>
      <c r="Y622" s="36"/>
      <c r="Z622" s="36"/>
      <c r="AA622" s="36"/>
    </row>
    <row r="623" spans="1:27" x14ac:dyDescent="0.25">
      <c r="A623" s="36"/>
      <c r="B623" s="36"/>
      <c r="C623" s="36"/>
      <c r="D623" s="36"/>
      <c r="E623" s="36"/>
      <c r="F623" s="36"/>
      <c r="G623" s="36"/>
      <c r="H623" s="36"/>
      <c r="I623" s="36"/>
      <c r="J623" s="36"/>
      <c r="K623" s="36"/>
      <c r="L623" s="36"/>
      <c r="M623" s="36"/>
      <c r="N623" s="36"/>
      <c r="O623" s="36"/>
      <c r="P623" s="36"/>
      <c r="Q623" s="36"/>
      <c r="R623" s="38"/>
      <c r="S623" s="36"/>
      <c r="T623" s="36"/>
      <c r="U623" s="36"/>
      <c r="V623" s="36"/>
      <c r="W623" s="36"/>
      <c r="X623" s="36"/>
      <c r="Y623" s="36"/>
      <c r="Z623" s="36"/>
      <c r="AA623" s="36"/>
    </row>
    <row r="624" spans="1:27" x14ac:dyDescent="0.25">
      <c r="A624" s="36"/>
      <c r="B624" s="36"/>
      <c r="C624" s="36"/>
      <c r="D624" s="36"/>
      <c r="E624" s="36"/>
      <c r="F624" s="36"/>
      <c r="G624" s="36"/>
      <c r="H624" s="36"/>
      <c r="I624" s="36"/>
      <c r="J624" s="36"/>
      <c r="K624" s="36"/>
      <c r="L624" s="36"/>
      <c r="M624" s="36"/>
      <c r="N624" s="36"/>
      <c r="O624" s="36"/>
      <c r="P624" s="36"/>
      <c r="Q624" s="36"/>
      <c r="R624" s="38"/>
      <c r="S624" s="36"/>
      <c r="T624" s="36"/>
      <c r="U624" s="36"/>
      <c r="V624" s="36"/>
      <c r="W624" s="36"/>
      <c r="X624" s="36"/>
      <c r="Y624" s="36"/>
      <c r="Z624" s="36"/>
      <c r="AA624" s="36"/>
    </row>
    <row r="625" spans="1:27" x14ac:dyDescent="0.25">
      <c r="A625" s="36"/>
      <c r="B625" s="36"/>
      <c r="C625" s="36"/>
      <c r="D625" s="36"/>
      <c r="E625" s="36"/>
      <c r="F625" s="36"/>
      <c r="G625" s="36"/>
      <c r="H625" s="36"/>
      <c r="I625" s="36"/>
      <c r="J625" s="36"/>
      <c r="K625" s="36"/>
      <c r="L625" s="36"/>
      <c r="M625" s="36"/>
      <c r="N625" s="36"/>
      <c r="O625" s="36"/>
      <c r="P625" s="36"/>
      <c r="Q625" s="36"/>
      <c r="R625" s="38"/>
      <c r="S625" s="36"/>
      <c r="T625" s="36"/>
      <c r="U625" s="36"/>
      <c r="V625" s="36"/>
      <c r="W625" s="36"/>
      <c r="X625" s="36"/>
      <c r="Y625" s="36"/>
      <c r="Z625" s="36"/>
      <c r="AA625" s="36"/>
    </row>
    <row r="626" spans="1:27" x14ac:dyDescent="0.25">
      <c r="A626" s="36"/>
      <c r="B626" s="36"/>
      <c r="C626" s="36"/>
      <c r="D626" s="36"/>
      <c r="E626" s="36"/>
      <c r="F626" s="36"/>
      <c r="G626" s="36"/>
      <c r="H626" s="36"/>
      <c r="I626" s="36"/>
      <c r="J626" s="36"/>
      <c r="K626" s="36"/>
      <c r="L626" s="36"/>
      <c r="M626" s="36"/>
      <c r="N626" s="36"/>
      <c r="O626" s="36"/>
      <c r="P626" s="36"/>
      <c r="Q626" s="36"/>
      <c r="R626" s="38"/>
      <c r="S626" s="36"/>
      <c r="T626" s="36"/>
      <c r="U626" s="36"/>
      <c r="V626" s="36"/>
      <c r="W626" s="36"/>
      <c r="X626" s="36"/>
      <c r="Y626" s="36"/>
      <c r="Z626" s="36"/>
      <c r="AA626" s="36"/>
    </row>
    <row r="627" spans="1:27" x14ac:dyDescent="0.25">
      <c r="A627" s="36"/>
      <c r="B627" s="36"/>
      <c r="C627" s="36"/>
      <c r="D627" s="36"/>
      <c r="E627" s="36"/>
      <c r="F627" s="36"/>
      <c r="G627" s="36"/>
      <c r="H627" s="36"/>
      <c r="I627" s="36"/>
      <c r="J627" s="36"/>
      <c r="K627" s="36"/>
      <c r="L627" s="36"/>
      <c r="M627" s="36"/>
      <c r="N627" s="36"/>
      <c r="O627" s="36"/>
      <c r="P627" s="36"/>
      <c r="Q627" s="36"/>
      <c r="R627" s="38"/>
      <c r="S627" s="36"/>
      <c r="T627" s="36"/>
      <c r="U627" s="36"/>
      <c r="V627" s="36"/>
      <c r="W627" s="36"/>
      <c r="X627" s="36"/>
      <c r="Y627" s="36"/>
      <c r="Z627" s="36"/>
      <c r="AA627" s="36"/>
    </row>
    <row r="628" spans="1:27" x14ac:dyDescent="0.25">
      <c r="A628" s="36"/>
      <c r="B628" s="36"/>
      <c r="C628" s="36"/>
      <c r="D628" s="36"/>
      <c r="E628" s="36"/>
      <c r="F628" s="36"/>
      <c r="G628" s="36"/>
      <c r="H628" s="36"/>
      <c r="I628" s="36"/>
      <c r="J628" s="36"/>
      <c r="K628" s="36"/>
      <c r="L628" s="36"/>
      <c r="M628" s="36"/>
      <c r="N628" s="36"/>
      <c r="O628" s="36"/>
      <c r="P628" s="36"/>
      <c r="Q628" s="36"/>
      <c r="R628" s="38"/>
      <c r="S628" s="36"/>
      <c r="T628" s="36"/>
      <c r="U628" s="36"/>
      <c r="V628" s="36"/>
      <c r="W628" s="36"/>
      <c r="X628" s="36"/>
      <c r="Y628" s="36"/>
      <c r="Z628" s="36"/>
      <c r="AA628" s="36"/>
    </row>
    <row r="629" spans="1:27" x14ac:dyDescent="0.25">
      <c r="A629" s="36"/>
      <c r="B629" s="36"/>
      <c r="C629" s="36"/>
      <c r="D629" s="36"/>
      <c r="E629" s="36"/>
      <c r="F629" s="36"/>
      <c r="G629" s="36"/>
      <c r="H629" s="36"/>
      <c r="I629" s="36"/>
      <c r="J629" s="36"/>
      <c r="K629" s="36"/>
      <c r="L629" s="36"/>
      <c r="M629" s="36"/>
      <c r="N629" s="36"/>
      <c r="O629" s="36"/>
      <c r="P629" s="36"/>
      <c r="Q629" s="36"/>
      <c r="R629" s="38"/>
      <c r="S629" s="36"/>
      <c r="T629" s="36"/>
      <c r="U629" s="36"/>
      <c r="V629" s="36"/>
      <c r="W629" s="36"/>
      <c r="X629" s="36"/>
      <c r="Y629" s="36"/>
      <c r="Z629" s="36"/>
      <c r="AA629" s="36"/>
    </row>
    <row r="630" spans="1:27" x14ac:dyDescent="0.25">
      <c r="A630" s="36"/>
      <c r="B630" s="36"/>
      <c r="C630" s="36"/>
      <c r="D630" s="36"/>
      <c r="E630" s="36"/>
      <c r="F630" s="36"/>
      <c r="G630" s="36"/>
      <c r="H630" s="36"/>
      <c r="I630" s="36"/>
      <c r="J630" s="36"/>
      <c r="K630" s="36"/>
      <c r="L630" s="36"/>
      <c r="M630" s="36"/>
      <c r="N630" s="36"/>
      <c r="O630" s="36"/>
      <c r="P630" s="36"/>
      <c r="Q630" s="36"/>
      <c r="R630" s="38"/>
      <c r="S630" s="36"/>
      <c r="T630" s="36"/>
      <c r="U630" s="36"/>
      <c r="V630" s="36"/>
      <c r="W630" s="36"/>
      <c r="X630" s="36"/>
      <c r="Y630" s="36"/>
      <c r="Z630" s="36"/>
      <c r="AA630" s="36"/>
    </row>
    <row r="631" spans="1:27" x14ac:dyDescent="0.25">
      <c r="A631" s="36"/>
      <c r="B631" s="36"/>
      <c r="C631" s="36"/>
      <c r="D631" s="36"/>
      <c r="E631" s="36"/>
      <c r="F631" s="36"/>
      <c r="G631" s="36"/>
      <c r="H631" s="36"/>
      <c r="I631" s="36"/>
      <c r="J631" s="36"/>
      <c r="K631" s="36"/>
      <c r="L631" s="36"/>
      <c r="M631" s="36"/>
      <c r="N631" s="36"/>
      <c r="O631" s="36"/>
      <c r="P631" s="36"/>
      <c r="Q631" s="36"/>
      <c r="R631" s="38"/>
      <c r="S631" s="36"/>
      <c r="T631" s="36"/>
      <c r="U631" s="36"/>
      <c r="V631" s="36"/>
      <c r="W631" s="36"/>
      <c r="X631" s="36"/>
      <c r="Y631" s="36"/>
      <c r="Z631" s="36"/>
      <c r="AA631" s="36"/>
    </row>
    <row r="632" spans="1:27" x14ac:dyDescent="0.25">
      <c r="A632" s="36"/>
      <c r="B632" s="36"/>
      <c r="C632" s="36"/>
      <c r="D632" s="36"/>
      <c r="E632" s="36"/>
      <c r="F632" s="36"/>
      <c r="G632" s="36"/>
      <c r="H632" s="36"/>
      <c r="I632" s="36"/>
      <c r="J632" s="36"/>
      <c r="K632" s="36"/>
      <c r="L632" s="36"/>
      <c r="M632" s="36"/>
      <c r="N632" s="36"/>
      <c r="O632" s="36"/>
      <c r="P632" s="36"/>
      <c r="Q632" s="36"/>
      <c r="R632" s="38"/>
      <c r="S632" s="36"/>
      <c r="T632" s="36"/>
      <c r="U632" s="36"/>
      <c r="V632" s="36"/>
      <c r="W632" s="36"/>
      <c r="X632" s="36"/>
      <c r="Y632" s="36"/>
      <c r="Z632" s="36"/>
      <c r="AA632" s="36"/>
    </row>
    <row r="633" spans="1:27" x14ac:dyDescent="0.25">
      <c r="A633" s="36"/>
      <c r="B633" s="36"/>
      <c r="C633" s="36"/>
      <c r="D633" s="36"/>
      <c r="E633" s="36"/>
      <c r="F633" s="36"/>
      <c r="G633" s="36"/>
      <c r="H633" s="36"/>
      <c r="I633" s="36"/>
      <c r="J633" s="36"/>
      <c r="K633" s="36"/>
      <c r="L633" s="36"/>
      <c r="M633" s="36"/>
      <c r="N633" s="36"/>
      <c r="O633" s="36"/>
      <c r="P633" s="36"/>
      <c r="Q633" s="36"/>
      <c r="R633" s="38"/>
      <c r="S633" s="36"/>
      <c r="T633" s="36"/>
      <c r="U633" s="36"/>
      <c r="V633" s="36"/>
      <c r="W633" s="36"/>
      <c r="X633" s="36"/>
      <c r="Y633" s="36"/>
      <c r="Z633" s="36"/>
      <c r="AA633" s="36"/>
    </row>
    <row r="634" spans="1:27" x14ac:dyDescent="0.25">
      <c r="A634" s="36"/>
      <c r="B634" s="36"/>
      <c r="C634" s="36"/>
      <c r="D634" s="36"/>
      <c r="E634" s="36"/>
      <c r="F634" s="36"/>
      <c r="G634" s="36"/>
      <c r="H634" s="36"/>
      <c r="I634" s="36"/>
      <c r="J634" s="36"/>
      <c r="K634" s="36"/>
      <c r="L634" s="36"/>
      <c r="M634" s="36"/>
      <c r="N634" s="36"/>
      <c r="O634" s="36"/>
      <c r="P634" s="36"/>
      <c r="Q634" s="36"/>
      <c r="R634" s="38"/>
      <c r="S634" s="36"/>
      <c r="T634" s="36"/>
      <c r="U634" s="36"/>
      <c r="V634" s="36"/>
      <c r="W634" s="36"/>
      <c r="X634" s="36"/>
      <c r="Y634" s="36"/>
      <c r="Z634" s="36"/>
      <c r="AA634" s="36"/>
    </row>
    <row r="635" spans="1:27" x14ac:dyDescent="0.25">
      <c r="A635" s="36"/>
      <c r="B635" s="36"/>
      <c r="C635" s="36"/>
      <c r="D635" s="36"/>
      <c r="E635" s="36"/>
      <c r="F635" s="36"/>
      <c r="G635" s="36"/>
      <c r="H635" s="36"/>
      <c r="I635" s="36"/>
      <c r="J635" s="36"/>
      <c r="K635" s="36"/>
      <c r="L635" s="36"/>
      <c r="M635" s="36"/>
      <c r="N635" s="36"/>
      <c r="O635" s="36"/>
      <c r="P635" s="36"/>
      <c r="Q635" s="36"/>
      <c r="R635" s="38"/>
      <c r="S635" s="36"/>
      <c r="T635" s="36"/>
      <c r="U635" s="36"/>
      <c r="V635" s="36"/>
      <c r="W635" s="36"/>
      <c r="X635" s="36"/>
      <c r="Y635" s="36"/>
      <c r="Z635" s="36"/>
      <c r="AA635" s="36"/>
    </row>
    <row r="636" spans="1:27" x14ac:dyDescent="0.25">
      <c r="A636" s="36"/>
      <c r="B636" s="36"/>
      <c r="C636" s="36"/>
      <c r="D636" s="36"/>
      <c r="E636" s="36"/>
      <c r="F636" s="36"/>
      <c r="G636" s="36"/>
      <c r="H636" s="36"/>
      <c r="I636" s="36"/>
      <c r="J636" s="36"/>
      <c r="K636" s="36"/>
      <c r="L636" s="36"/>
      <c r="M636" s="36"/>
      <c r="N636" s="36"/>
      <c r="O636" s="36"/>
      <c r="P636" s="36"/>
      <c r="Q636" s="36"/>
      <c r="R636" s="38"/>
      <c r="S636" s="36"/>
      <c r="T636" s="36"/>
      <c r="U636" s="36"/>
      <c r="V636" s="36"/>
      <c r="W636" s="36"/>
      <c r="X636" s="36"/>
      <c r="Y636" s="36"/>
      <c r="Z636" s="36"/>
      <c r="AA636" s="36"/>
    </row>
    <row r="637" spans="1:27" x14ac:dyDescent="0.25">
      <c r="A637" s="36"/>
      <c r="B637" s="36"/>
      <c r="C637" s="36"/>
      <c r="D637" s="36"/>
      <c r="E637" s="36"/>
      <c r="F637" s="36"/>
      <c r="G637" s="36"/>
      <c r="H637" s="36"/>
      <c r="I637" s="36"/>
      <c r="J637" s="36"/>
      <c r="K637" s="36"/>
      <c r="L637" s="36"/>
      <c r="M637" s="36"/>
      <c r="N637" s="36"/>
      <c r="O637" s="36"/>
      <c r="P637" s="36"/>
      <c r="Q637" s="36"/>
      <c r="R637" s="38"/>
      <c r="S637" s="36"/>
      <c r="T637" s="36"/>
      <c r="U637" s="36"/>
      <c r="V637" s="36"/>
      <c r="W637" s="36"/>
      <c r="X637" s="36"/>
      <c r="Y637" s="36"/>
      <c r="Z637" s="36"/>
      <c r="AA637" s="36"/>
    </row>
    <row r="638" spans="1:27" x14ac:dyDescent="0.25">
      <c r="A638" s="36"/>
      <c r="B638" s="36"/>
      <c r="C638" s="36"/>
      <c r="D638" s="36"/>
      <c r="E638" s="36"/>
      <c r="F638" s="36"/>
      <c r="G638" s="36"/>
      <c r="H638" s="36"/>
      <c r="I638" s="36"/>
      <c r="J638" s="36"/>
      <c r="K638" s="36"/>
      <c r="L638" s="36"/>
      <c r="M638" s="36"/>
      <c r="N638" s="36"/>
      <c r="O638" s="36"/>
      <c r="P638" s="36"/>
      <c r="Q638" s="36"/>
      <c r="R638" s="38"/>
      <c r="S638" s="36"/>
      <c r="T638" s="36"/>
      <c r="U638" s="36"/>
      <c r="V638" s="36"/>
      <c r="W638" s="36"/>
      <c r="X638" s="36"/>
      <c r="Y638" s="36"/>
      <c r="Z638" s="36"/>
      <c r="AA638" s="36"/>
    </row>
    <row r="639" spans="1:27" x14ac:dyDescent="0.25">
      <c r="A639" s="36"/>
      <c r="B639" s="36"/>
      <c r="C639" s="36"/>
      <c r="D639" s="36"/>
      <c r="E639" s="36"/>
      <c r="F639" s="36"/>
      <c r="G639" s="36"/>
      <c r="H639" s="36"/>
      <c r="I639" s="36"/>
      <c r="J639" s="36"/>
      <c r="K639" s="36"/>
      <c r="L639" s="36"/>
      <c r="M639" s="36"/>
      <c r="N639" s="36"/>
      <c r="O639" s="36"/>
      <c r="P639" s="36"/>
      <c r="Q639" s="36"/>
      <c r="R639" s="38"/>
      <c r="S639" s="36"/>
      <c r="T639" s="36"/>
      <c r="U639" s="36"/>
      <c r="V639" s="36"/>
      <c r="W639" s="36"/>
      <c r="X639" s="36"/>
      <c r="Y639" s="36"/>
      <c r="Z639" s="36"/>
      <c r="AA639" s="36"/>
    </row>
    <row r="640" spans="1:27" x14ac:dyDescent="0.25">
      <c r="A640" s="36"/>
      <c r="B640" s="36"/>
      <c r="C640" s="36"/>
      <c r="D640" s="36"/>
      <c r="E640" s="36"/>
      <c r="F640" s="36"/>
      <c r="G640" s="36"/>
      <c r="H640" s="36"/>
      <c r="I640" s="36"/>
      <c r="J640" s="36"/>
      <c r="K640" s="36"/>
      <c r="L640" s="36"/>
      <c r="M640" s="36"/>
      <c r="N640" s="36"/>
      <c r="O640" s="36"/>
      <c r="P640" s="36"/>
      <c r="Q640" s="36"/>
      <c r="R640" s="38"/>
      <c r="S640" s="36"/>
      <c r="T640" s="36"/>
      <c r="U640" s="36"/>
      <c r="V640" s="36"/>
      <c r="W640" s="36"/>
      <c r="X640" s="36"/>
      <c r="Y640" s="36"/>
      <c r="Z640" s="36"/>
      <c r="AA640" s="36"/>
    </row>
    <row r="641" spans="1:27" x14ac:dyDescent="0.25">
      <c r="A641" s="36"/>
      <c r="B641" s="36"/>
      <c r="C641" s="36"/>
      <c r="D641" s="36"/>
      <c r="E641" s="36"/>
      <c r="F641" s="36"/>
      <c r="G641" s="36"/>
      <c r="H641" s="36"/>
      <c r="I641" s="36"/>
      <c r="J641" s="36"/>
      <c r="K641" s="36"/>
      <c r="L641" s="36"/>
      <c r="M641" s="36"/>
      <c r="N641" s="36"/>
      <c r="O641" s="36"/>
      <c r="P641" s="36"/>
      <c r="Q641" s="36"/>
      <c r="R641" s="38"/>
      <c r="S641" s="36"/>
      <c r="T641" s="36"/>
      <c r="U641" s="36"/>
      <c r="V641" s="36"/>
      <c r="W641" s="36"/>
      <c r="X641" s="36"/>
      <c r="Y641" s="36"/>
      <c r="Z641" s="36"/>
      <c r="AA641" s="36"/>
    </row>
    <row r="642" spans="1:27" x14ac:dyDescent="0.25">
      <c r="A642" s="36"/>
      <c r="B642" s="36"/>
      <c r="C642" s="36"/>
      <c r="D642" s="36"/>
      <c r="E642" s="36"/>
      <c r="F642" s="36"/>
      <c r="G642" s="36"/>
      <c r="H642" s="36"/>
      <c r="I642" s="36"/>
      <c r="J642" s="36"/>
      <c r="K642" s="36"/>
      <c r="L642" s="36"/>
      <c r="M642" s="36"/>
      <c r="N642" s="36"/>
      <c r="O642" s="36"/>
      <c r="P642" s="36"/>
      <c r="Q642" s="36"/>
      <c r="R642" s="38"/>
      <c r="S642" s="36"/>
      <c r="T642" s="36"/>
      <c r="U642" s="36"/>
      <c r="V642" s="36"/>
      <c r="W642" s="36"/>
      <c r="X642" s="36"/>
      <c r="Y642" s="36"/>
      <c r="Z642" s="36"/>
      <c r="AA642" s="36"/>
    </row>
    <row r="643" spans="1:27" x14ac:dyDescent="0.25">
      <c r="A643" s="36"/>
      <c r="B643" s="36"/>
      <c r="C643" s="36"/>
      <c r="D643" s="36"/>
      <c r="E643" s="36"/>
      <c r="F643" s="36"/>
      <c r="G643" s="36"/>
      <c r="H643" s="36"/>
      <c r="I643" s="36"/>
      <c r="J643" s="36"/>
      <c r="K643" s="36"/>
      <c r="L643" s="36"/>
      <c r="M643" s="36"/>
      <c r="N643" s="36"/>
      <c r="O643" s="36"/>
      <c r="P643" s="36"/>
      <c r="Q643" s="36"/>
      <c r="R643" s="38"/>
      <c r="S643" s="36"/>
      <c r="T643" s="36"/>
      <c r="U643" s="36"/>
      <c r="V643" s="36"/>
      <c r="W643" s="36"/>
      <c r="X643" s="36"/>
      <c r="Y643" s="36"/>
      <c r="Z643" s="36"/>
      <c r="AA643" s="36"/>
    </row>
    <row r="644" spans="1:27" x14ac:dyDescent="0.25">
      <c r="A644" s="36"/>
      <c r="B644" s="36"/>
      <c r="C644" s="36"/>
      <c r="D644" s="36"/>
      <c r="E644" s="36"/>
      <c r="F644" s="36"/>
      <c r="G644" s="36"/>
      <c r="H644" s="36"/>
      <c r="I644" s="36"/>
      <c r="J644" s="36"/>
      <c r="K644" s="36"/>
      <c r="L644" s="36"/>
      <c r="M644" s="36"/>
      <c r="N644" s="36"/>
      <c r="O644" s="36"/>
      <c r="P644" s="36"/>
      <c r="Q644" s="36"/>
      <c r="R644" s="38"/>
      <c r="S644" s="36"/>
      <c r="T644" s="36"/>
      <c r="U644" s="36"/>
      <c r="V644" s="36"/>
      <c r="W644" s="36"/>
      <c r="X644" s="36"/>
      <c r="Y644" s="36"/>
      <c r="Z644" s="36"/>
      <c r="AA644" s="36"/>
    </row>
    <row r="645" spans="1:27" x14ac:dyDescent="0.25">
      <c r="A645" s="36"/>
      <c r="B645" s="36"/>
      <c r="C645" s="36"/>
      <c r="D645" s="36"/>
      <c r="E645" s="36"/>
      <c r="F645" s="36"/>
      <c r="G645" s="36"/>
      <c r="H645" s="36"/>
      <c r="I645" s="36"/>
      <c r="J645" s="36"/>
      <c r="K645" s="36"/>
      <c r="L645" s="36"/>
      <c r="M645" s="36"/>
      <c r="N645" s="36"/>
      <c r="O645" s="36"/>
      <c r="P645" s="36"/>
      <c r="Q645" s="36"/>
      <c r="R645" s="38"/>
      <c r="S645" s="36"/>
      <c r="T645" s="36"/>
      <c r="U645" s="36"/>
      <c r="V645" s="36"/>
      <c r="W645" s="36"/>
      <c r="X645" s="36"/>
      <c r="Y645" s="36"/>
      <c r="Z645" s="36"/>
      <c r="AA645" s="36"/>
    </row>
    <row r="646" spans="1:27" x14ac:dyDescent="0.25">
      <c r="A646" s="36"/>
      <c r="B646" s="36"/>
      <c r="C646" s="36"/>
      <c r="D646" s="36"/>
      <c r="E646" s="36"/>
      <c r="F646" s="36"/>
      <c r="G646" s="36"/>
      <c r="H646" s="36"/>
      <c r="I646" s="36"/>
      <c r="J646" s="36"/>
      <c r="K646" s="36"/>
      <c r="L646" s="36"/>
      <c r="M646" s="36"/>
      <c r="N646" s="36"/>
      <c r="O646" s="36"/>
      <c r="P646" s="36"/>
      <c r="Q646" s="36"/>
      <c r="R646" s="38"/>
      <c r="S646" s="36"/>
      <c r="T646" s="36"/>
      <c r="U646" s="36"/>
      <c r="V646" s="36"/>
      <c r="W646" s="36"/>
      <c r="X646" s="36"/>
      <c r="Y646" s="36"/>
      <c r="Z646" s="36"/>
      <c r="AA646" s="36"/>
    </row>
    <row r="647" spans="1:27" x14ac:dyDescent="0.25">
      <c r="A647" s="36"/>
      <c r="B647" s="36"/>
      <c r="C647" s="36"/>
      <c r="D647" s="36"/>
      <c r="E647" s="36"/>
      <c r="F647" s="36"/>
      <c r="G647" s="36"/>
      <c r="H647" s="36"/>
      <c r="I647" s="36"/>
      <c r="J647" s="36"/>
      <c r="K647" s="36"/>
      <c r="L647" s="36"/>
      <c r="M647" s="36"/>
      <c r="N647" s="36"/>
      <c r="O647" s="36"/>
      <c r="P647" s="36"/>
      <c r="Q647" s="36"/>
      <c r="R647" s="38"/>
      <c r="S647" s="36"/>
      <c r="T647" s="36"/>
      <c r="U647" s="36"/>
      <c r="V647" s="36"/>
      <c r="W647" s="36"/>
      <c r="X647" s="36"/>
      <c r="Y647" s="36"/>
      <c r="Z647" s="36"/>
      <c r="AA647" s="36"/>
    </row>
    <row r="648" spans="1:27" x14ac:dyDescent="0.25">
      <c r="A648" s="36"/>
      <c r="B648" s="36"/>
      <c r="C648" s="36"/>
      <c r="D648" s="36"/>
      <c r="E648" s="36"/>
      <c r="F648" s="36"/>
      <c r="G648" s="36"/>
      <c r="H648" s="36"/>
      <c r="I648" s="36"/>
      <c r="J648" s="36"/>
      <c r="K648" s="36"/>
      <c r="L648" s="36"/>
      <c r="M648" s="36"/>
      <c r="N648" s="36"/>
      <c r="O648" s="36"/>
      <c r="P648" s="36"/>
      <c r="Q648" s="36"/>
      <c r="R648" s="38"/>
      <c r="S648" s="36"/>
      <c r="T648" s="36"/>
      <c r="U648" s="36"/>
      <c r="V648" s="36"/>
      <c r="W648" s="36"/>
      <c r="X648" s="36"/>
      <c r="Y648" s="36"/>
      <c r="Z648" s="36"/>
      <c r="AA648" s="36"/>
    </row>
    <row r="649" spans="1:27" x14ac:dyDescent="0.25">
      <c r="A649" s="36"/>
      <c r="B649" s="36"/>
      <c r="C649" s="36"/>
      <c r="D649" s="36"/>
      <c r="E649" s="36"/>
      <c r="F649" s="36"/>
      <c r="G649" s="36"/>
      <c r="H649" s="36"/>
      <c r="I649" s="36"/>
      <c r="J649" s="36"/>
      <c r="K649" s="36"/>
      <c r="L649" s="36"/>
      <c r="M649" s="36"/>
      <c r="N649" s="36"/>
      <c r="O649" s="36"/>
      <c r="P649" s="36"/>
      <c r="Q649" s="36"/>
      <c r="R649" s="38"/>
      <c r="S649" s="36"/>
      <c r="T649" s="36"/>
      <c r="U649" s="36"/>
      <c r="V649" s="36"/>
      <c r="W649" s="36"/>
      <c r="X649" s="36"/>
      <c r="Y649" s="36"/>
      <c r="Z649" s="36"/>
      <c r="AA649" s="36"/>
    </row>
    <row r="650" spans="1:27" x14ac:dyDescent="0.25">
      <c r="A650" s="36"/>
      <c r="B650" s="36"/>
      <c r="C650" s="36"/>
      <c r="D650" s="36"/>
      <c r="E650" s="36"/>
      <c r="F650" s="36"/>
      <c r="G650" s="36"/>
      <c r="H650" s="36"/>
      <c r="I650" s="36"/>
      <c r="J650" s="36"/>
      <c r="K650" s="36"/>
      <c r="L650" s="36"/>
      <c r="M650" s="36"/>
      <c r="N650" s="36"/>
      <c r="O650" s="36"/>
      <c r="P650" s="36"/>
      <c r="Q650" s="36"/>
      <c r="R650" s="38"/>
      <c r="S650" s="36"/>
      <c r="T650" s="36"/>
      <c r="U650" s="36"/>
      <c r="V650" s="36"/>
      <c r="W650" s="36"/>
      <c r="X650" s="36"/>
      <c r="Y650" s="36"/>
      <c r="Z650" s="36"/>
      <c r="AA650" s="36"/>
    </row>
    <row r="651" spans="1:27" x14ac:dyDescent="0.25">
      <c r="A651" s="36"/>
      <c r="B651" s="36"/>
      <c r="C651" s="36"/>
      <c r="D651" s="36"/>
      <c r="E651" s="36"/>
      <c r="F651" s="36"/>
      <c r="G651" s="36"/>
      <c r="H651" s="36"/>
      <c r="I651" s="36"/>
      <c r="J651" s="36"/>
      <c r="K651" s="36"/>
      <c r="L651" s="36"/>
      <c r="M651" s="36"/>
      <c r="N651" s="36"/>
      <c r="O651" s="36"/>
      <c r="P651" s="36"/>
      <c r="Q651" s="36"/>
      <c r="R651" s="38"/>
      <c r="S651" s="36"/>
      <c r="T651" s="36"/>
      <c r="U651" s="36"/>
      <c r="V651" s="36"/>
      <c r="W651" s="36"/>
      <c r="X651" s="36"/>
      <c r="Y651" s="36"/>
      <c r="Z651" s="36"/>
      <c r="AA651" s="36"/>
    </row>
    <row r="652" spans="1:27" x14ac:dyDescent="0.25">
      <c r="A652" s="36"/>
      <c r="B652" s="36"/>
      <c r="C652" s="36"/>
      <c r="D652" s="36"/>
      <c r="E652" s="36"/>
      <c r="F652" s="36"/>
      <c r="G652" s="36"/>
      <c r="H652" s="36"/>
      <c r="I652" s="36"/>
      <c r="J652" s="36"/>
      <c r="K652" s="36"/>
      <c r="L652" s="36"/>
      <c r="M652" s="36"/>
      <c r="N652" s="36"/>
      <c r="O652" s="36"/>
      <c r="P652" s="36"/>
      <c r="Q652" s="36"/>
      <c r="R652" s="38"/>
      <c r="S652" s="36"/>
      <c r="T652" s="36"/>
      <c r="U652" s="36"/>
      <c r="V652" s="36"/>
      <c r="W652" s="36"/>
      <c r="X652" s="36"/>
      <c r="Y652" s="36"/>
      <c r="Z652" s="36"/>
      <c r="AA652" s="36"/>
    </row>
    <row r="653" spans="1:27" x14ac:dyDescent="0.25">
      <c r="A653" s="36"/>
      <c r="B653" s="36"/>
      <c r="C653" s="36"/>
      <c r="D653" s="36"/>
      <c r="E653" s="36"/>
      <c r="F653" s="36"/>
      <c r="G653" s="36"/>
      <c r="H653" s="36"/>
      <c r="I653" s="36"/>
      <c r="J653" s="36"/>
      <c r="K653" s="36"/>
      <c r="L653" s="36"/>
      <c r="M653" s="36"/>
      <c r="N653" s="36"/>
      <c r="O653" s="36"/>
      <c r="P653" s="36"/>
      <c r="Q653" s="36"/>
      <c r="R653" s="38"/>
      <c r="S653" s="36"/>
      <c r="T653" s="36"/>
      <c r="U653" s="36"/>
      <c r="V653" s="36"/>
      <c r="W653" s="36"/>
      <c r="X653" s="36"/>
      <c r="Y653" s="36"/>
      <c r="Z653" s="36"/>
      <c r="AA653" s="36"/>
    </row>
    <row r="654" spans="1:27" x14ac:dyDescent="0.25">
      <c r="A654" s="36"/>
      <c r="B654" s="36"/>
      <c r="C654" s="36"/>
      <c r="D654" s="36"/>
      <c r="E654" s="36"/>
      <c r="F654" s="36"/>
      <c r="G654" s="36"/>
      <c r="H654" s="36"/>
      <c r="I654" s="36"/>
      <c r="J654" s="36"/>
      <c r="K654" s="36"/>
      <c r="L654" s="36"/>
      <c r="M654" s="36"/>
      <c r="N654" s="36"/>
      <c r="O654" s="36"/>
      <c r="P654" s="36"/>
      <c r="Q654" s="36"/>
      <c r="R654" s="38"/>
      <c r="S654" s="36"/>
      <c r="T654" s="36"/>
      <c r="U654" s="36"/>
      <c r="V654" s="36"/>
      <c r="W654" s="36"/>
      <c r="X654" s="36"/>
      <c r="Y654" s="36"/>
      <c r="Z654" s="36"/>
      <c r="AA654" s="36"/>
    </row>
    <row r="655" spans="1:27" x14ac:dyDescent="0.25">
      <c r="A655" s="36"/>
      <c r="B655" s="36"/>
      <c r="C655" s="36"/>
      <c r="D655" s="36"/>
      <c r="E655" s="36"/>
      <c r="F655" s="36"/>
      <c r="G655" s="36"/>
      <c r="H655" s="36"/>
      <c r="I655" s="36"/>
      <c r="J655" s="36"/>
      <c r="K655" s="36"/>
      <c r="L655" s="36"/>
      <c r="M655" s="36"/>
      <c r="N655" s="36"/>
      <c r="O655" s="36"/>
      <c r="P655" s="36"/>
      <c r="Q655" s="36"/>
      <c r="R655" s="38"/>
      <c r="S655" s="36"/>
      <c r="T655" s="36"/>
      <c r="U655" s="36"/>
      <c r="V655" s="36"/>
      <c r="W655" s="36"/>
      <c r="X655" s="36"/>
      <c r="Y655" s="36"/>
      <c r="Z655" s="36"/>
      <c r="AA655" s="36"/>
    </row>
    <row r="656" spans="1:27" x14ac:dyDescent="0.25">
      <c r="A656" s="36"/>
      <c r="B656" s="36"/>
      <c r="C656" s="36"/>
      <c r="D656" s="36"/>
      <c r="E656" s="36"/>
      <c r="F656" s="36"/>
      <c r="G656" s="36"/>
      <c r="H656" s="36"/>
      <c r="I656" s="36"/>
      <c r="J656" s="36"/>
      <c r="K656" s="36"/>
      <c r="L656" s="36"/>
      <c r="M656" s="36"/>
      <c r="N656" s="36"/>
      <c r="O656" s="36"/>
      <c r="P656" s="36"/>
      <c r="Q656" s="36"/>
      <c r="R656" s="38"/>
      <c r="S656" s="36"/>
      <c r="T656" s="36"/>
      <c r="U656" s="36"/>
      <c r="V656" s="36"/>
      <c r="W656" s="36"/>
      <c r="X656" s="36"/>
      <c r="Y656" s="36"/>
      <c r="Z656" s="36"/>
      <c r="AA656" s="36"/>
    </row>
    <row r="657" spans="1:27" x14ac:dyDescent="0.25">
      <c r="A657" s="36"/>
      <c r="B657" s="36"/>
      <c r="C657" s="36"/>
      <c r="D657" s="36"/>
      <c r="E657" s="36"/>
      <c r="F657" s="36"/>
      <c r="G657" s="36"/>
      <c r="H657" s="36"/>
      <c r="I657" s="36"/>
      <c r="J657" s="36"/>
      <c r="K657" s="36"/>
      <c r="L657" s="36"/>
      <c r="M657" s="36"/>
      <c r="N657" s="36"/>
      <c r="O657" s="36"/>
      <c r="P657" s="36"/>
      <c r="Q657" s="36"/>
      <c r="R657" s="38"/>
      <c r="S657" s="36"/>
      <c r="T657" s="36"/>
      <c r="U657" s="36"/>
      <c r="V657" s="36"/>
      <c r="W657" s="36"/>
      <c r="X657" s="36"/>
      <c r="Y657" s="36"/>
      <c r="Z657" s="36"/>
      <c r="AA657" s="36"/>
    </row>
    <row r="658" spans="1:27" x14ac:dyDescent="0.25">
      <c r="A658" s="36"/>
      <c r="B658" s="36"/>
      <c r="C658" s="36"/>
      <c r="D658" s="36"/>
      <c r="E658" s="36"/>
      <c r="F658" s="36"/>
      <c r="G658" s="36"/>
      <c r="H658" s="36"/>
      <c r="I658" s="36"/>
      <c r="J658" s="36"/>
      <c r="K658" s="36"/>
      <c r="L658" s="36"/>
      <c r="M658" s="36"/>
      <c r="N658" s="36"/>
      <c r="O658" s="36"/>
      <c r="P658" s="36"/>
      <c r="Q658" s="36"/>
      <c r="R658" s="38"/>
      <c r="S658" s="36"/>
      <c r="T658" s="36"/>
      <c r="U658" s="36"/>
      <c r="V658" s="36"/>
      <c r="W658" s="36"/>
      <c r="X658" s="36"/>
      <c r="Y658" s="36"/>
      <c r="Z658" s="36"/>
      <c r="AA658" s="36"/>
    </row>
    <row r="659" spans="1:27" x14ac:dyDescent="0.25">
      <c r="A659" s="36"/>
      <c r="B659" s="36"/>
      <c r="C659" s="36"/>
      <c r="D659" s="36"/>
      <c r="E659" s="36"/>
      <c r="F659" s="36"/>
      <c r="G659" s="36"/>
      <c r="H659" s="36"/>
      <c r="I659" s="36"/>
      <c r="J659" s="36"/>
      <c r="K659" s="36"/>
      <c r="L659" s="36"/>
      <c r="M659" s="36"/>
      <c r="N659" s="36"/>
      <c r="O659" s="36"/>
      <c r="P659" s="36"/>
      <c r="Q659" s="36"/>
      <c r="R659" s="38"/>
      <c r="S659" s="36"/>
      <c r="T659" s="36"/>
      <c r="U659" s="36"/>
      <c r="V659" s="36"/>
      <c r="W659" s="36"/>
      <c r="X659" s="36"/>
      <c r="Y659" s="36"/>
      <c r="Z659" s="36"/>
      <c r="AA659" s="36"/>
    </row>
    <row r="660" spans="1:27" x14ac:dyDescent="0.25">
      <c r="A660" s="36"/>
      <c r="B660" s="36"/>
      <c r="C660" s="36"/>
      <c r="D660" s="36"/>
      <c r="E660" s="36"/>
      <c r="F660" s="36"/>
      <c r="G660" s="36"/>
      <c r="H660" s="36"/>
      <c r="I660" s="36"/>
      <c r="J660" s="36"/>
      <c r="K660" s="36"/>
      <c r="L660" s="36"/>
      <c r="M660" s="36"/>
      <c r="N660" s="36"/>
      <c r="O660" s="36"/>
      <c r="P660" s="36"/>
      <c r="Q660" s="36"/>
      <c r="R660" s="38"/>
      <c r="S660" s="36"/>
      <c r="T660" s="36"/>
      <c r="U660" s="36"/>
      <c r="V660" s="36"/>
      <c r="W660" s="36"/>
      <c r="X660" s="36"/>
      <c r="Y660" s="36"/>
      <c r="Z660" s="36"/>
      <c r="AA660" s="36"/>
    </row>
    <row r="661" spans="1:27" x14ac:dyDescent="0.25">
      <c r="A661" s="36"/>
      <c r="B661" s="36"/>
      <c r="C661" s="36"/>
      <c r="D661" s="36"/>
      <c r="E661" s="36"/>
      <c r="F661" s="36"/>
      <c r="G661" s="36"/>
      <c r="H661" s="36"/>
      <c r="I661" s="36"/>
      <c r="J661" s="36"/>
      <c r="K661" s="36"/>
      <c r="L661" s="36"/>
      <c r="M661" s="36"/>
      <c r="N661" s="36"/>
      <c r="O661" s="36"/>
      <c r="P661" s="36"/>
      <c r="Q661" s="36"/>
      <c r="R661" s="38"/>
      <c r="S661" s="36"/>
      <c r="T661" s="36"/>
      <c r="U661" s="36"/>
      <c r="V661" s="36"/>
      <c r="W661" s="36"/>
      <c r="X661" s="36"/>
      <c r="Y661" s="36"/>
      <c r="Z661" s="36"/>
      <c r="AA661" s="36"/>
    </row>
    <row r="662" spans="1:27" x14ac:dyDescent="0.25">
      <c r="A662" s="36"/>
      <c r="B662" s="36"/>
      <c r="C662" s="36"/>
      <c r="D662" s="36"/>
      <c r="E662" s="36"/>
      <c r="F662" s="36"/>
      <c r="G662" s="36"/>
      <c r="H662" s="36"/>
      <c r="I662" s="36"/>
      <c r="J662" s="36"/>
      <c r="K662" s="36"/>
      <c r="L662" s="36"/>
      <c r="M662" s="36"/>
      <c r="N662" s="36"/>
      <c r="O662" s="36"/>
      <c r="P662" s="36"/>
      <c r="Q662" s="36"/>
      <c r="R662" s="38"/>
      <c r="S662" s="36"/>
      <c r="T662" s="36"/>
      <c r="U662" s="36"/>
      <c r="V662" s="36"/>
      <c r="W662" s="36"/>
      <c r="X662" s="36"/>
      <c r="Y662" s="36"/>
      <c r="Z662" s="36"/>
      <c r="AA662" s="36"/>
    </row>
    <row r="663" spans="1:27" x14ac:dyDescent="0.25">
      <c r="A663" s="36"/>
      <c r="B663" s="36"/>
      <c r="C663" s="36"/>
      <c r="D663" s="36"/>
      <c r="E663" s="36"/>
      <c r="F663" s="36"/>
      <c r="G663" s="36"/>
      <c r="H663" s="36"/>
      <c r="I663" s="36"/>
      <c r="J663" s="36"/>
      <c r="K663" s="36"/>
      <c r="L663" s="36"/>
      <c r="M663" s="36"/>
      <c r="N663" s="36"/>
      <c r="O663" s="36"/>
      <c r="P663" s="36"/>
      <c r="Q663" s="36"/>
      <c r="R663" s="38"/>
      <c r="S663" s="36"/>
      <c r="T663" s="36"/>
      <c r="U663" s="36"/>
      <c r="V663" s="36"/>
      <c r="W663" s="36"/>
      <c r="X663" s="36"/>
      <c r="Y663" s="36"/>
      <c r="Z663" s="36"/>
      <c r="AA663" s="36"/>
    </row>
    <row r="664" spans="1:27" x14ac:dyDescent="0.25">
      <c r="A664" s="36"/>
      <c r="B664" s="36"/>
      <c r="C664" s="36"/>
      <c r="D664" s="36"/>
      <c r="E664" s="36"/>
      <c r="F664" s="36"/>
      <c r="G664" s="36"/>
      <c r="H664" s="36"/>
      <c r="I664" s="36"/>
      <c r="J664" s="36"/>
      <c r="K664" s="36"/>
      <c r="L664" s="36"/>
      <c r="M664" s="36"/>
      <c r="N664" s="36"/>
      <c r="O664" s="36"/>
      <c r="P664" s="36"/>
      <c r="Q664" s="36"/>
      <c r="R664" s="38"/>
      <c r="S664" s="36"/>
      <c r="T664" s="36"/>
      <c r="U664" s="36"/>
      <c r="V664" s="36"/>
      <c r="W664" s="36"/>
      <c r="X664" s="36"/>
      <c r="Y664" s="36"/>
      <c r="Z664" s="36"/>
      <c r="AA664" s="36"/>
    </row>
    <row r="665" spans="1:27" x14ac:dyDescent="0.25">
      <c r="A665" s="36"/>
      <c r="B665" s="36"/>
      <c r="C665" s="36"/>
      <c r="D665" s="36"/>
      <c r="E665" s="36"/>
      <c r="F665" s="36"/>
      <c r="G665" s="36"/>
      <c r="H665" s="36"/>
      <c r="I665" s="36"/>
      <c r="J665" s="36"/>
      <c r="K665" s="36"/>
      <c r="L665" s="36"/>
      <c r="M665" s="36"/>
      <c r="N665" s="36"/>
      <c r="O665" s="36"/>
      <c r="P665" s="36"/>
      <c r="Q665" s="36"/>
      <c r="R665" s="38"/>
      <c r="S665" s="36"/>
      <c r="T665" s="36"/>
      <c r="U665" s="36"/>
      <c r="V665" s="36"/>
      <c r="W665" s="36"/>
      <c r="X665" s="36"/>
      <c r="Y665" s="36"/>
      <c r="Z665" s="36"/>
      <c r="AA665" s="36"/>
    </row>
    <row r="666" spans="1:27" x14ac:dyDescent="0.25">
      <c r="A666" s="36"/>
      <c r="B666" s="36"/>
      <c r="C666" s="36"/>
      <c r="D666" s="36"/>
      <c r="E666" s="36"/>
      <c r="F666" s="36"/>
      <c r="G666" s="36"/>
      <c r="H666" s="36"/>
      <c r="I666" s="36"/>
      <c r="J666" s="36"/>
      <c r="K666" s="36"/>
      <c r="L666" s="36"/>
      <c r="M666" s="36"/>
      <c r="N666" s="36"/>
      <c r="O666" s="36"/>
      <c r="P666" s="36"/>
      <c r="Q666" s="36"/>
      <c r="R666" s="38"/>
      <c r="S666" s="36"/>
      <c r="T666" s="36"/>
      <c r="U666" s="36"/>
      <c r="V666" s="36"/>
      <c r="W666" s="36"/>
      <c r="X666" s="36"/>
      <c r="Y666" s="36"/>
      <c r="Z666" s="36"/>
      <c r="AA666" s="36"/>
    </row>
    <row r="667" spans="1:27" x14ac:dyDescent="0.25">
      <c r="A667" s="36"/>
      <c r="B667" s="36"/>
      <c r="C667" s="36"/>
      <c r="D667" s="36"/>
      <c r="E667" s="36"/>
      <c r="F667" s="36"/>
      <c r="G667" s="36"/>
      <c r="H667" s="36"/>
      <c r="I667" s="36"/>
      <c r="J667" s="36"/>
      <c r="K667" s="36"/>
      <c r="L667" s="36"/>
      <c r="M667" s="36"/>
      <c r="N667" s="36"/>
      <c r="O667" s="36"/>
      <c r="P667" s="36"/>
      <c r="Q667" s="36"/>
      <c r="R667" s="38"/>
      <c r="S667" s="36"/>
      <c r="T667" s="36"/>
      <c r="U667" s="36"/>
      <c r="V667" s="36"/>
      <c r="W667" s="36"/>
      <c r="X667" s="36"/>
      <c r="Y667" s="36"/>
      <c r="Z667" s="36"/>
      <c r="AA667" s="36"/>
    </row>
    <row r="668" spans="1:27" x14ac:dyDescent="0.25">
      <c r="A668" s="36"/>
      <c r="B668" s="36"/>
      <c r="C668" s="36"/>
      <c r="D668" s="36"/>
      <c r="E668" s="36"/>
      <c r="F668" s="36"/>
      <c r="G668" s="36"/>
      <c r="H668" s="36"/>
      <c r="I668" s="36"/>
      <c r="J668" s="36"/>
      <c r="K668" s="36"/>
      <c r="L668" s="36"/>
      <c r="M668" s="36"/>
      <c r="N668" s="36"/>
      <c r="O668" s="36"/>
      <c r="P668" s="36"/>
      <c r="Q668" s="36"/>
      <c r="R668" s="38"/>
      <c r="S668" s="36"/>
      <c r="T668" s="36"/>
      <c r="U668" s="36"/>
      <c r="V668" s="36"/>
      <c r="W668" s="36"/>
      <c r="X668" s="36"/>
      <c r="Y668" s="36"/>
      <c r="Z668" s="36"/>
      <c r="AA668" s="36"/>
    </row>
    <row r="669" spans="1:27" x14ac:dyDescent="0.25">
      <c r="A669" s="36"/>
      <c r="B669" s="36"/>
      <c r="C669" s="36"/>
      <c r="D669" s="36"/>
      <c r="E669" s="36"/>
      <c r="F669" s="36"/>
      <c r="G669" s="36"/>
      <c r="H669" s="36"/>
      <c r="I669" s="36"/>
      <c r="J669" s="36"/>
      <c r="K669" s="36"/>
      <c r="L669" s="36"/>
      <c r="M669" s="36"/>
      <c r="N669" s="36"/>
      <c r="O669" s="36"/>
      <c r="P669" s="36"/>
      <c r="Q669" s="36"/>
      <c r="R669" s="38"/>
      <c r="S669" s="36"/>
      <c r="T669" s="36"/>
      <c r="U669" s="36"/>
      <c r="V669" s="36"/>
      <c r="W669" s="36"/>
      <c r="X669" s="36"/>
      <c r="Y669" s="36"/>
      <c r="Z669" s="36"/>
      <c r="AA669" s="36"/>
    </row>
    <row r="670" spans="1:27" x14ac:dyDescent="0.25">
      <c r="A670" s="36"/>
      <c r="B670" s="36"/>
      <c r="C670" s="36"/>
      <c r="D670" s="36"/>
      <c r="E670" s="36"/>
      <c r="F670" s="36"/>
      <c r="G670" s="36"/>
      <c r="H670" s="36"/>
      <c r="I670" s="36"/>
      <c r="J670" s="36"/>
      <c r="K670" s="36"/>
      <c r="L670" s="36"/>
      <c r="M670" s="36"/>
      <c r="N670" s="36"/>
      <c r="O670" s="36"/>
      <c r="P670" s="36"/>
      <c r="Q670" s="36"/>
      <c r="R670" s="38"/>
      <c r="S670" s="36"/>
      <c r="T670" s="36"/>
      <c r="U670" s="36"/>
      <c r="V670" s="36"/>
      <c r="W670" s="36"/>
      <c r="X670" s="36"/>
      <c r="Y670" s="36"/>
      <c r="Z670" s="36"/>
      <c r="AA670" s="36"/>
    </row>
    <row r="671" spans="1:27" x14ac:dyDescent="0.25">
      <c r="A671" s="36"/>
      <c r="B671" s="36"/>
      <c r="C671" s="36"/>
      <c r="D671" s="36"/>
      <c r="E671" s="36"/>
      <c r="F671" s="36"/>
      <c r="G671" s="36"/>
      <c r="H671" s="36"/>
      <c r="I671" s="36"/>
      <c r="J671" s="36"/>
      <c r="K671" s="36"/>
      <c r="L671" s="36"/>
      <c r="M671" s="36"/>
      <c r="N671" s="36"/>
      <c r="O671" s="36"/>
      <c r="P671" s="36"/>
      <c r="Q671" s="36"/>
      <c r="R671" s="38"/>
      <c r="S671" s="36"/>
      <c r="T671" s="36"/>
      <c r="U671" s="36"/>
      <c r="V671" s="36"/>
      <c r="W671" s="36"/>
      <c r="X671" s="36"/>
      <c r="Y671" s="36"/>
      <c r="Z671" s="36"/>
      <c r="AA671" s="36"/>
    </row>
    <row r="672" spans="1:27" x14ac:dyDescent="0.25">
      <c r="A672" s="36"/>
      <c r="B672" s="36"/>
      <c r="C672" s="36"/>
      <c r="D672" s="36"/>
      <c r="E672" s="36"/>
      <c r="F672" s="36"/>
      <c r="G672" s="36"/>
      <c r="H672" s="36"/>
      <c r="I672" s="36"/>
      <c r="J672" s="36"/>
      <c r="K672" s="36"/>
      <c r="L672" s="36"/>
      <c r="M672" s="36"/>
      <c r="N672" s="36"/>
      <c r="O672" s="36"/>
      <c r="P672" s="36"/>
      <c r="Q672" s="36"/>
      <c r="R672" s="38"/>
      <c r="S672" s="36"/>
      <c r="T672" s="36"/>
      <c r="U672" s="36"/>
      <c r="V672" s="36"/>
      <c r="W672" s="36"/>
      <c r="X672" s="36"/>
      <c r="Y672" s="36"/>
      <c r="Z672" s="36"/>
      <c r="AA672" s="36"/>
    </row>
    <row r="673" spans="1:27" x14ac:dyDescent="0.25">
      <c r="A673" s="36"/>
      <c r="B673" s="36"/>
      <c r="C673" s="36"/>
      <c r="D673" s="36"/>
      <c r="E673" s="36"/>
      <c r="F673" s="36"/>
      <c r="G673" s="36"/>
      <c r="H673" s="36"/>
      <c r="I673" s="36"/>
      <c r="J673" s="36"/>
      <c r="K673" s="36"/>
      <c r="L673" s="36"/>
      <c r="M673" s="36"/>
      <c r="N673" s="36"/>
      <c r="O673" s="36"/>
      <c r="P673" s="36"/>
      <c r="Q673" s="36"/>
      <c r="R673" s="38"/>
      <c r="S673" s="36"/>
      <c r="T673" s="36"/>
      <c r="U673" s="36"/>
      <c r="V673" s="36"/>
      <c r="W673" s="36"/>
      <c r="X673" s="36"/>
      <c r="Y673" s="36"/>
      <c r="Z673" s="36"/>
      <c r="AA673" s="36"/>
    </row>
    <row r="674" spans="1:27" x14ac:dyDescent="0.25">
      <c r="A674" s="36"/>
      <c r="B674" s="36"/>
      <c r="C674" s="36"/>
      <c r="D674" s="36"/>
      <c r="E674" s="36"/>
      <c r="F674" s="36"/>
      <c r="G674" s="36"/>
      <c r="H674" s="36"/>
      <c r="I674" s="36"/>
      <c r="J674" s="36"/>
      <c r="K674" s="36"/>
      <c r="L674" s="36"/>
      <c r="M674" s="36"/>
      <c r="N674" s="36"/>
      <c r="O674" s="36"/>
      <c r="P674" s="36"/>
      <c r="Q674" s="36"/>
      <c r="R674" s="38"/>
      <c r="S674" s="36"/>
      <c r="T674" s="36"/>
      <c r="U674" s="36"/>
      <c r="V674" s="36"/>
      <c r="W674" s="36"/>
      <c r="X674" s="36"/>
      <c r="Y674" s="36"/>
      <c r="Z674" s="36"/>
      <c r="AA674" s="36"/>
    </row>
    <row r="675" spans="1:27" x14ac:dyDescent="0.25">
      <c r="A675" s="36"/>
      <c r="B675" s="36"/>
      <c r="C675" s="36"/>
      <c r="D675" s="36"/>
      <c r="E675" s="36"/>
      <c r="F675" s="36"/>
      <c r="G675" s="36"/>
      <c r="H675" s="36"/>
      <c r="I675" s="36"/>
      <c r="J675" s="36"/>
      <c r="K675" s="36"/>
      <c r="L675" s="36"/>
      <c r="M675" s="36"/>
      <c r="N675" s="36"/>
      <c r="O675" s="36"/>
      <c r="P675" s="36"/>
      <c r="Q675" s="36"/>
      <c r="R675" s="38"/>
      <c r="S675" s="36"/>
      <c r="T675" s="36"/>
      <c r="U675" s="36"/>
      <c r="V675" s="36"/>
      <c r="W675" s="36"/>
      <c r="X675" s="36"/>
      <c r="Y675" s="36"/>
      <c r="Z675" s="36"/>
      <c r="AA675" s="36"/>
    </row>
    <row r="676" spans="1:27" x14ac:dyDescent="0.25">
      <c r="A676" s="36"/>
      <c r="B676" s="36"/>
      <c r="C676" s="36"/>
      <c r="D676" s="36"/>
      <c r="E676" s="36"/>
      <c r="F676" s="36"/>
      <c r="G676" s="36"/>
      <c r="H676" s="36"/>
      <c r="I676" s="36"/>
      <c r="J676" s="36"/>
      <c r="K676" s="36"/>
      <c r="L676" s="36"/>
      <c r="M676" s="36"/>
      <c r="N676" s="36"/>
      <c r="O676" s="36"/>
      <c r="P676" s="36"/>
      <c r="Q676" s="36"/>
      <c r="R676" s="38"/>
      <c r="S676" s="36"/>
      <c r="T676" s="36"/>
      <c r="U676" s="36"/>
      <c r="V676" s="36"/>
      <c r="W676" s="36"/>
      <c r="X676" s="36"/>
      <c r="Y676" s="36"/>
      <c r="Z676" s="36"/>
      <c r="AA676" s="36"/>
    </row>
    <row r="677" spans="1:27" x14ac:dyDescent="0.25">
      <c r="A677" s="36"/>
      <c r="B677" s="36"/>
      <c r="C677" s="36"/>
      <c r="D677" s="36"/>
      <c r="E677" s="36"/>
      <c r="F677" s="36"/>
      <c r="G677" s="36"/>
      <c r="H677" s="36"/>
      <c r="I677" s="36"/>
      <c r="J677" s="36"/>
      <c r="K677" s="36"/>
      <c r="L677" s="36"/>
      <c r="M677" s="36"/>
      <c r="N677" s="36"/>
      <c r="O677" s="36"/>
      <c r="P677" s="36"/>
      <c r="Q677" s="36"/>
      <c r="R677" s="38"/>
      <c r="S677" s="36"/>
      <c r="T677" s="36"/>
      <c r="U677" s="36"/>
      <c r="V677" s="36"/>
      <c r="W677" s="36"/>
      <c r="X677" s="36"/>
      <c r="Y677" s="36"/>
      <c r="Z677" s="36"/>
      <c r="AA677" s="36"/>
    </row>
    <row r="678" spans="1:27" x14ac:dyDescent="0.25">
      <c r="A678" s="36"/>
      <c r="B678" s="36"/>
      <c r="C678" s="36"/>
      <c r="D678" s="36"/>
      <c r="E678" s="36"/>
      <c r="F678" s="36"/>
      <c r="G678" s="36"/>
      <c r="H678" s="36"/>
      <c r="I678" s="36"/>
      <c r="J678" s="36"/>
      <c r="K678" s="36"/>
      <c r="L678" s="36"/>
      <c r="M678" s="36"/>
      <c r="N678" s="36"/>
      <c r="O678" s="36"/>
      <c r="P678" s="36"/>
      <c r="Q678" s="36"/>
      <c r="R678" s="38"/>
      <c r="S678" s="36"/>
      <c r="T678" s="36"/>
      <c r="U678" s="36"/>
      <c r="V678" s="36"/>
      <c r="W678" s="36"/>
      <c r="X678" s="36"/>
      <c r="Y678" s="36"/>
      <c r="Z678" s="36"/>
      <c r="AA678" s="36"/>
    </row>
    <row r="679" spans="1:27" x14ac:dyDescent="0.25">
      <c r="A679" s="36"/>
      <c r="B679" s="36"/>
      <c r="C679" s="36"/>
      <c r="D679" s="36"/>
      <c r="E679" s="36"/>
      <c r="F679" s="36"/>
      <c r="G679" s="36"/>
      <c r="H679" s="36"/>
      <c r="I679" s="36"/>
      <c r="J679" s="36"/>
      <c r="K679" s="36"/>
      <c r="L679" s="36"/>
      <c r="M679" s="36"/>
      <c r="N679" s="36"/>
      <c r="O679" s="36"/>
      <c r="P679" s="36"/>
      <c r="Q679" s="36"/>
      <c r="R679" s="38"/>
      <c r="S679" s="36"/>
      <c r="T679" s="36"/>
      <c r="U679" s="36"/>
      <c r="V679" s="36"/>
      <c r="W679" s="36"/>
      <c r="X679" s="36"/>
      <c r="Y679" s="36"/>
      <c r="Z679" s="36"/>
      <c r="AA679" s="36"/>
    </row>
    <row r="680" spans="1:27" x14ac:dyDescent="0.25">
      <c r="A680" s="36"/>
      <c r="B680" s="36"/>
      <c r="C680" s="36"/>
      <c r="D680" s="36"/>
      <c r="E680" s="36"/>
      <c r="F680" s="36"/>
      <c r="G680" s="36"/>
      <c r="H680" s="36"/>
      <c r="I680" s="36"/>
      <c r="J680" s="36"/>
      <c r="K680" s="36"/>
      <c r="L680" s="36"/>
      <c r="M680" s="36"/>
      <c r="N680" s="36"/>
      <c r="O680" s="36"/>
      <c r="P680" s="36"/>
      <c r="Q680" s="36"/>
      <c r="R680" s="38"/>
      <c r="S680" s="36"/>
      <c r="T680" s="36"/>
      <c r="U680" s="36"/>
      <c r="V680" s="36"/>
      <c r="W680" s="36"/>
      <c r="X680" s="36"/>
      <c r="Y680" s="36"/>
      <c r="Z680" s="36"/>
      <c r="AA680" s="36"/>
    </row>
    <row r="681" spans="1:27" x14ac:dyDescent="0.25">
      <c r="A681" s="36"/>
      <c r="B681" s="36"/>
      <c r="C681" s="36"/>
      <c r="D681" s="36"/>
      <c r="E681" s="36"/>
      <c r="F681" s="36"/>
      <c r="G681" s="36"/>
      <c r="H681" s="36"/>
      <c r="I681" s="36"/>
      <c r="J681" s="36"/>
      <c r="K681" s="36"/>
      <c r="L681" s="36"/>
      <c r="M681" s="36"/>
      <c r="N681" s="36"/>
      <c r="O681" s="36"/>
      <c r="P681" s="36"/>
      <c r="Q681" s="36"/>
      <c r="R681" s="38"/>
      <c r="S681" s="36"/>
      <c r="T681" s="36"/>
      <c r="U681" s="36"/>
      <c r="V681" s="36"/>
      <c r="W681" s="36"/>
      <c r="X681" s="36"/>
      <c r="Y681" s="36"/>
      <c r="Z681" s="36"/>
      <c r="AA681" s="36"/>
    </row>
    <row r="682" spans="1:27" x14ac:dyDescent="0.25">
      <c r="A682" s="36"/>
      <c r="B682" s="36"/>
      <c r="C682" s="36"/>
      <c r="D682" s="36"/>
      <c r="E682" s="36"/>
      <c r="F682" s="36"/>
      <c r="G682" s="36"/>
      <c r="H682" s="36"/>
      <c r="I682" s="36"/>
      <c r="J682" s="36"/>
      <c r="K682" s="36"/>
      <c r="L682" s="36"/>
      <c r="M682" s="36"/>
      <c r="N682" s="36"/>
      <c r="O682" s="36"/>
      <c r="P682" s="36"/>
      <c r="Q682" s="36"/>
      <c r="R682" s="38"/>
      <c r="S682" s="36"/>
      <c r="T682" s="36"/>
      <c r="U682" s="36"/>
      <c r="V682" s="36"/>
      <c r="W682" s="36"/>
      <c r="X682" s="36"/>
      <c r="Y682" s="36"/>
      <c r="Z682" s="36"/>
      <c r="AA682" s="36"/>
    </row>
    <row r="683" spans="1:27" x14ac:dyDescent="0.25">
      <c r="A683" s="36"/>
      <c r="B683" s="36"/>
      <c r="C683" s="36"/>
      <c r="D683" s="36"/>
      <c r="E683" s="36"/>
      <c r="F683" s="36"/>
      <c r="G683" s="36"/>
      <c r="H683" s="36"/>
      <c r="I683" s="36"/>
      <c r="J683" s="36"/>
      <c r="K683" s="36"/>
      <c r="L683" s="36"/>
      <c r="M683" s="36"/>
      <c r="N683" s="36"/>
      <c r="O683" s="36"/>
      <c r="P683" s="36"/>
      <c r="Q683" s="36"/>
      <c r="R683" s="38"/>
      <c r="S683" s="36"/>
      <c r="T683" s="36"/>
      <c r="U683" s="36"/>
      <c r="V683" s="36"/>
      <c r="W683" s="36"/>
      <c r="X683" s="36"/>
      <c r="Y683" s="36"/>
      <c r="Z683" s="36"/>
      <c r="AA683" s="36"/>
    </row>
    <row r="684" spans="1:27" x14ac:dyDescent="0.25">
      <c r="A684" s="36"/>
      <c r="B684" s="36"/>
      <c r="C684" s="36"/>
      <c r="D684" s="36"/>
      <c r="E684" s="36"/>
      <c r="F684" s="36"/>
      <c r="G684" s="36"/>
      <c r="H684" s="36"/>
      <c r="I684" s="36"/>
      <c r="J684" s="36"/>
      <c r="K684" s="36"/>
      <c r="L684" s="36"/>
      <c r="M684" s="36"/>
      <c r="N684" s="36"/>
      <c r="O684" s="36"/>
      <c r="P684" s="36"/>
      <c r="Q684" s="36"/>
      <c r="R684" s="38"/>
      <c r="S684" s="36"/>
      <c r="T684" s="36"/>
      <c r="U684" s="36"/>
      <c r="V684" s="36"/>
      <c r="W684" s="36"/>
      <c r="X684" s="36"/>
      <c r="Y684" s="36"/>
      <c r="Z684" s="36"/>
      <c r="AA684" s="36"/>
    </row>
    <row r="685" spans="1:27" x14ac:dyDescent="0.25">
      <c r="A685" s="36"/>
      <c r="B685" s="36"/>
      <c r="C685" s="36"/>
      <c r="D685" s="36"/>
      <c r="E685" s="36"/>
      <c r="F685" s="36"/>
      <c r="G685" s="36"/>
      <c r="H685" s="36"/>
      <c r="I685" s="36"/>
      <c r="J685" s="36"/>
      <c r="K685" s="36"/>
      <c r="L685" s="36"/>
      <c r="M685" s="36"/>
      <c r="N685" s="36"/>
      <c r="O685" s="36"/>
      <c r="P685" s="36"/>
      <c r="Q685" s="36"/>
      <c r="R685" s="38"/>
      <c r="S685" s="36"/>
      <c r="T685" s="36"/>
      <c r="U685" s="36"/>
      <c r="V685" s="36"/>
      <c r="W685" s="36"/>
      <c r="X685" s="36"/>
      <c r="Y685" s="36"/>
      <c r="Z685" s="36"/>
      <c r="AA685" s="36"/>
    </row>
    <row r="686" spans="1:27" x14ac:dyDescent="0.25">
      <c r="A686" s="36"/>
      <c r="B686" s="36"/>
      <c r="C686" s="36"/>
      <c r="D686" s="36"/>
      <c r="E686" s="36"/>
      <c r="F686" s="36"/>
      <c r="G686" s="36"/>
      <c r="H686" s="36"/>
      <c r="I686" s="36"/>
      <c r="J686" s="36"/>
      <c r="K686" s="36"/>
      <c r="L686" s="36"/>
      <c r="M686" s="36"/>
      <c r="N686" s="36"/>
      <c r="O686" s="36"/>
      <c r="P686" s="36"/>
      <c r="Q686" s="36"/>
      <c r="R686" s="38"/>
      <c r="S686" s="36"/>
      <c r="T686" s="36"/>
      <c r="U686" s="36"/>
      <c r="V686" s="36"/>
      <c r="W686" s="36"/>
      <c r="X686" s="36"/>
      <c r="Y686" s="36"/>
      <c r="Z686" s="36"/>
      <c r="AA686" s="36"/>
    </row>
    <row r="687" spans="1:27" x14ac:dyDescent="0.25">
      <c r="A687" s="36"/>
      <c r="B687" s="36"/>
      <c r="C687" s="36"/>
      <c r="D687" s="36"/>
      <c r="E687" s="36"/>
      <c r="F687" s="36"/>
      <c r="G687" s="36"/>
      <c r="H687" s="36"/>
      <c r="I687" s="36"/>
      <c r="J687" s="36"/>
      <c r="K687" s="36"/>
      <c r="L687" s="36"/>
      <c r="M687" s="36"/>
      <c r="N687" s="36"/>
      <c r="O687" s="36"/>
      <c r="P687" s="36"/>
      <c r="Q687" s="36"/>
      <c r="R687" s="38"/>
      <c r="S687" s="36"/>
      <c r="T687" s="36"/>
      <c r="U687" s="36"/>
      <c r="V687" s="36"/>
      <c r="W687" s="36"/>
      <c r="X687" s="36"/>
      <c r="Y687" s="36"/>
      <c r="Z687" s="36"/>
      <c r="AA687" s="36"/>
    </row>
    <row r="688" spans="1:27" x14ac:dyDescent="0.25">
      <c r="A688" s="36"/>
      <c r="B688" s="36"/>
      <c r="C688" s="36"/>
      <c r="D688" s="36"/>
      <c r="E688" s="36"/>
      <c r="F688" s="36"/>
      <c r="G688" s="36"/>
      <c r="H688" s="36"/>
      <c r="I688" s="36"/>
      <c r="J688" s="36"/>
      <c r="K688" s="36"/>
      <c r="L688" s="36"/>
      <c r="M688" s="36"/>
      <c r="N688" s="36"/>
      <c r="O688" s="36"/>
      <c r="P688" s="36"/>
      <c r="Q688" s="36"/>
      <c r="R688" s="38"/>
      <c r="S688" s="36"/>
      <c r="T688" s="36"/>
      <c r="U688" s="36"/>
      <c r="V688" s="36"/>
      <c r="W688" s="36"/>
      <c r="X688" s="36"/>
      <c r="Y688" s="36"/>
      <c r="Z688" s="36"/>
      <c r="AA688" s="36"/>
    </row>
    <row r="689" spans="1:27" x14ac:dyDescent="0.25">
      <c r="A689" s="36"/>
      <c r="B689" s="36"/>
      <c r="C689" s="36"/>
      <c r="D689" s="36"/>
      <c r="E689" s="36"/>
      <c r="F689" s="36"/>
      <c r="G689" s="36"/>
      <c r="H689" s="36"/>
      <c r="I689" s="36"/>
      <c r="J689" s="36"/>
      <c r="K689" s="36"/>
      <c r="L689" s="36"/>
      <c r="M689" s="36"/>
      <c r="N689" s="36"/>
      <c r="O689" s="36"/>
      <c r="P689" s="36"/>
      <c r="Q689" s="36"/>
      <c r="R689" s="38"/>
      <c r="S689" s="36"/>
      <c r="T689" s="36"/>
      <c r="U689" s="36"/>
      <c r="V689" s="36"/>
      <c r="W689" s="36"/>
      <c r="X689" s="36"/>
      <c r="Y689" s="36"/>
      <c r="Z689" s="36"/>
      <c r="AA689" s="36"/>
    </row>
    <row r="690" spans="1:27" x14ac:dyDescent="0.25">
      <c r="A690" s="36"/>
      <c r="B690" s="36"/>
      <c r="C690" s="36"/>
      <c r="D690" s="36"/>
      <c r="E690" s="36"/>
      <c r="F690" s="36"/>
      <c r="G690" s="36"/>
      <c r="H690" s="36"/>
      <c r="I690" s="36"/>
      <c r="J690" s="36"/>
      <c r="K690" s="36"/>
      <c r="L690" s="36"/>
      <c r="M690" s="36"/>
      <c r="N690" s="36"/>
      <c r="O690" s="36"/>
      <c r="P690" s="36"/>
      <c r="Q690" s="36"/>
      <c r="R690" s="38"/>
      <c r="S690" s="36"/>
      <c r="T690" s="36"/>
      <c r="U690" s="36"/>
      <c r="V690" s="36"/>
      <c r="W690" s="36"/>
      <c r="X690" s="36"/>
      <c r="Y690" s="36"/>
      <c r="Z690" s="36"/>
      <c r="AA690" s="36"/>
    </row>
    <row r="691" spans="1:27" x14ac:dyDescent="0.25">
      <c r="A691" s="36"/>
      <c r="B691" s="36"/>
      <c r="C691" s="36"/>
      <c r="D691" s="36"/>
      <c r="E691" s="36"/>
      <c r="F691" s="36"/>
      <c r="G691" s="36"/>
      <c r="H691" s="36"/>
      <c r="I691" s="36"/>
      <c r="J691" s="36"/>
      <c r="K691" s="36"/>
      <c r="L691" s="36"/>
      <c r="M691" s="36"/>
      <c r="N691" s="36"/>
      <c r="O691" s="36"/>
      <c r="P691" s="36"/>
      <c r="Q691" s="36"/>
      <c r="R691" s="38"/>
      <c r="S691" s="36"/>
      <c r="T691" s="36"/>
      <c r="U691" s="36"/>
      <c r="V691" s="36"/>
      <c r="W691" s="36"/>
      <c r="X691" s="36"/>
      <c r="Y691" s="36"/>
      <c r="Z691" s="36"/>
      <c r="AA691" s="36"/>
    </row>
    <row r="692" spans="1:27" x14ac:dyDescent="0.25">
      <c r="A692" s="36"/>
      <c r="B692" s="36"/>
      <c r="C692" s="36"/>
      <c r="D692" s="36"/>
      <c r="E692" s="36"/>
      <c r="F692" s="36"/>
      <c r="G692" s="36"/>
      <c r="H692" s="36"/>
      <c r="I692" s="36"/>
      <c r="J692" s="36"/>
      <c r="K692" s="36"/>
      <c r="L692" s="36"/>
      <c r="M692" s="36"/>
      <c r="N692" s="36"/>
      <c r="O692" s="36"/>
      <c r="P692" s="36"/>
      <c r="Q692" s="36"/>
      <c r="R692" s="38"/>
      <c r="S692" s="36"/>
      <c r="T692" s="36"/>
      <c r="U692" s="36"/>
      <c r="V692" s="36"/>
      <c r="W692" s="36"/>
      <c r="X692" s="36"/>
      <c r="Y692" s="36"/>
      <c r="Z692" s="36"/>
      <c r="AA692" s="36"/>
    </row>
    <row r="693" spans="1:27" x14ac:dyDescent="0.25">
      <c r="A693" s="36"/>
      <c r="B693" s="36"/>
      <c r="C693" s="36"/>
      <c r="D693" s="36"/>
      <c r="E693" s="36"/>
      <c r="F693" s="36"/>
      <c r="G693" s="36"/>
      <c r="H693" s="36"/>
      <c r="I693" s="36"/>
      <c r="J693" s="36"/>
      <c r="K693" s="36"/>
      <c r="L693" s="36"/>
      <c r="M693" s="36"/>
      <c r="N693" s="36"/>
      <c r="O693" s="36"/>
      <c r="P693" s="36"/>
      <c r="Q693" s="36"/>
      <c r="R693" s="38"/>
      <c r="S693" s="36"/>
      <c r="T693" s="36"/>
      <c r="U693" s="36"/>
      <c r="V693" s="36"/>
      <c r="W693" s="36"/>
      <c r="X693" s="36"/>
      <c r="Y693" s="36"/>
      <c r="Z693" s="36"/>
      <c r="AA693" s="36"/>
    </row>
    <row r="694" spans="1:27" x14ac:dyDescent="0.25">
      <c r="A694" s="36"/>
      <c r="B694" s="36"/>
      <c r="C694" s="36"/>
      <c r="D694" s="36"/>
      <c r="E694" s="36"/>
      <c r="F694" s="36"/>
      <c r="G694" s="36"/>
      <c r="H694" s="36"/>
      <c r="I694" s="36"/>
      <c r="J694" s="36"/>
      <c r="K694" s="36"/>
      <c r="L694" s="36"/>
      <c r="M694" s="36"/>
      <c r="N694" s="36"/>
      <c r="O694" s="36"/>
      <c r="P694" s="36"/>
      <c r="Q694" s="36"/>
      <c r="R694" s="38"/>
      <c r="S694" s="36"/>
      <c r="T694" s="36"/>
      <c r="U694" s="36"/>
      <c r="V694" s="36"/>
      <c r="W694" s="36"/>
      <c r="X694" s="36"/>
      <c r="Y694" s="36"/>
      <c r="Z694" s="36"/>
      <c r="AA694" s="36"/>
    </row>
    <row r="695" spans="1:27" x14ac:dyDescent="0.25">
      <c r="A695" s="36"/>
      <c r="B695" s="36"/>
      <c r="C695" s="36"/>
      <c r="D695" s="36"/>
      <c r="E695" s="36"/>
      <c r="F695" s="36"/>
      <c r="G695" s="36"/>
      <c r="H695" s="36"/>
      <c r="I695" s="36"/>
      <c r="J695" s="36"/>
      <c r="K695" s="36"/>
      <c r="L695" s="36"/>
      <c r="M695" s="36"/>
      <c r="N695" s="36"/>
      <c r="O695" s="36"/>
      <c r="P695" s="36"/>
      <c r="Q695" s="36"/>
      <c r="R695" s="38"/>
      <c r="S695" s="36"/>
      <c r="T695" s="36"/>
      <c r="U695" s="36"/>
      <c r="V695" s="36"/>
      <c r="W695" s="36"/>
      <c r="X695" s="36"/>
      <c r="Y695" s="36"/>
      <c r="Z695" s="36"/>
      <c r="AA695" s="36"/>
    </row>
    <row r="696" spans="1:27" x14ac:dyDescent="0.25">
      <c r="A696" s="36"/>
      <c r="B696" s="36"/>
      <c r="C696" s="36"/>
      <c r="D696" s="36"/>
      <c r="E696" s="36"/>
      <c r="F696" s="36"/>
      <c r="G696" s="36"/>
      <c r="H696" s="36"/>
      <c r="I696" s="36"/>
      <c r="J696" s="36"/>
      <c r="K696" s="36"/>
      <c r="L696" s="36"/>
      <c r="M696" s="36"/>
      <c r="N696" s="36"/>
      <c r="O696" s="36"/>
      <c r="P696" s="36"/>
      <c r="Q696" s="36"/>
      <c r="R696" s="38"/>
      <c r="S696" s="36"/>
      <c r="T696" s="36"/>
      <c r="U696" s="36"/>
      <c r="V696" s="36"/>
      <c r="W696" s="36"/>
      <c r="X696" s="36"/>
      <c r="Y696" s="36"/>
      <c r="Z696" s="36"/>
      <c r="AA696" s="36"/>
    </row>
    <row r="697" spans="1:27" x14ac:dyDescent="0.25">
      <c r="A697" s="36"/>
      <c r="B697" s="36"/>
      <c r="C697" s="36"/>
      <c r="D697" s="36"/>
      <c r="E697" s="36"/>
      <c r="F697" s="36"/>
      <c r="G697" s="36"/>
      <c r="H697" s="36"/>
      <c r="I697" s="36"/>
      <c r="J697" s="36"/>
      <c r="K697" s="36"/>
      <c r="L697" s="36"/>
      <c r="M697" s="36"/>
      <c r="N697" s="36"/>
      <c r="O697" s="36"/>
      <c r="P697" s="36"/>
      <c r="Q697" s="36"/>
      <c r="R697" s="38"/>
      <c r="S697" s="36"/>
      <c r="T697" s="36"/>
      <c r="U697" s="36"/>
      <c r="V697" s="36"/>
      <c r="W697" s="36"/>
      <c r="X697" s="36"/>
      <c r="Y697" s="36"/>
      <c r="Z697" s="36"/>
      <c r="AA697" s="36"/>
    </row>
    <row r="698" spans="1:27" x14ac:dyDescent="0.25">
      <c r="A698" s="36"/>
      <c r="B698" s="36"/>
      <c r="C698" s="36"/>
      <c r="D698" s="36"/>
      <c r="E698" s="36"/>
      <c r="F698" s="36"/>
      <c r="G698" s="36"/>
      <c r="H698" s="36"/>
      <c r="I698" s="36"/>
      <c r="J698" s="36"/>
      <c r="K698" s="36"/>
      <c r="L698" s="36"/>
      <c r="M698" s="36"/>
      <c r="N698" s="36"/>
      <c r="O698" s="36"/>
      <c r="P698" s="36"/>
      <c r="Q698" s="36"/>
      <c r="R698" s="38"/>
      <c r="S698" s="36"/>
      <c r="T698" s="36"/>
      <c r="U698" s="36"/>
      <c r="V698" s="36"/>
      <c r="W698" s="36"/>
      <c r="X698" s="36"/>
      <c r="Y698" s="36"/>
      <c r="Z698" s="36"/>
      <c r="AA698" s="36"/>
    </row>
    <row r="699" spans="1:27" x14ac:dyDescent="0.25">
      <c r="A699" s="36"/>
      <c r="B699" s="36"/>
      <c r="C699" s="36"/>
      <c r="D699" s="36"/>
      <c r="E699" s="36"/>
      <c r="F699" s="36"/>
      <c r="G699" s="36"/>
      <c r="H699" s="36"/>
      <c r="I699" s="36"/>
      <c r="J699" s="36"/>
      <c r="K699" s="36"/>
      <c r="L699" s="36"/>
      <c r="M699" s="36"/>
      <c r="N699" s="36"/>
      <c r="O699" s="36"/>
      <c r="P699" s="36"/>
      <c r="Q699" s="36"/>
      <c r="R699" s="38"/>
      <c r="S699" s="36"/>
      <c r="T699" s="36"/>
      <c r="U699" s="36"/>
      <c r="V699" s="36"/>
      <c r="W699" s="36"/>
      <c r="X699" s="36"/>
      <c r="Y699" s="36"/>
      <c r="Z699" s="36"/>
      <c r="AA699" s="36"/>
    </row>
    <row r="700" spans="1:27" x14ac:dyDescent="0.25">
      <c r="A700" s="36"/>
      <c r="B700" s="36"/>
      <c r="C700" s="36"/>
      <c r="D700" s="36"/>
      <c r="E700" s="36"/>
      <c r="F700" s="36"/>
      <c r="G700" s="36"/>
      <c r="H700" s="36"/>
      <c r="I700" s="36"/>
      <c r="J700" s="36"/>
      <c r="K700" s="36"/>
      <c r="L700" s="36"/>
      <c r="M700" s="36"/>
      <c r="N700" s="36"/>
      <c r="O700" s="36"/>
      <c r="P700" s="36"/>
      <c r="Q700" s="36"/>
      <c r="R700" s="38"/>
      <c r="S700" s="36"/>
      <c r="T700" s="36"/>
      <c r="U700" s="36"/>
      <c r="V700" s="36"/>
      <c r="W700" s="36"/>
      <c r="X700" s="36"/>
      <c r="Y700" s="36"/>
      <c r="Z700" s="36"/>
      <c r="AA700" s="36"/>
    </row>
    <row r="701" spans="1:27" x14ac:dyDescent="0.25">
      <c r="A701" s="36"/>
      <c r="B701" s="36"/>
      <c r="C701" s="36"/>
      <c r="D701" s="36"/>
      <c r="E701" s="36"/>
      <c r="F701" s="36"/>
      <c r="G701" s="36"/>
      <c r="H701" s="36"/>
      <c r="I701" s="36"/>
      <c r="J701" s="36"/>
      <c r="K701" s="36"/>
      <c r="L701" s="36"/>
      <c r="M701" s="36"/>
      <c r="N701" s="36"/>
      <c r="O701" s="36"/>
      <c r="P701" s="36"/>
      <c r="Q701" s="36"/>
      <c r="R701" s="38"/>
      <c r="S701" s="36"/>
      <c r="T701" s="36"/>
      <c r="U701" s="36"/>
      <c r="V701" s="36"/>
      <c r="W701" s="36"/>
      <c r="X701" s="36"/>
      <c r="Y701" s="36"/>
      <c r="Z701" s="36"/>
      <c r="AA701" s="36"/>
    </row>
    <row r="702" spans="1:27" x14ac:dyDescent="0.25">
      <c r="A702" s="36"/>
      <c r="B702" s="36"/>
      <c r="C702" s="36"/>
      <c r="D702" s="36"/>
      <c r="E702" s="36"/>
      <c r="F702" s="36"/>
      <c r="G702" s="36"/>
      <c r="H702" s="36"/>
      <c r="I702" s="36"/>
      <c r="J702" s="36"/>
      <c r="K702" s="36"/>
      <c r="L702" s="36"/>
      <c r="M702" s="36"/>
      <c r="N702" s="36"/>
      <c r="O702" s="36"/>
      <c r="P702" s="36"/>
      <c r="Q702" s="36"/>
      <c r="R702" s="38"/>
      <c r="S702" s="36"/>
      <c r="T702" s="36"/>
      <c r="U702" s="36"/>
      <c r="V702" s="36"/>
      <c r="W702" s="36"/>
      <c r="X702" s="36"/>
      <c r="Y702" s="36"/>
      <c r="Z702" s="36"/>
      <c r="AA702" s="36"/>
    </row>
    <row r="703" spans="1:27" x14ac:dyDescent="0.25">
      <c r="A703" s="36"/>
      <c r="B703" s="36"/>
      <c r="C703" s="36"/>
      <c r="D703" s="36"/>
      <c r="E703" s="36"/>
      <c r="F703" s="36"/>
      <c r="G703" s="36"/>
      <c r="H703" s="36"/>
      <c r="I703" s="36"/>
      <c r="J703" s="36"/>
      <c r="K703" s="36"/>
      <c r="L703" s="36"/>
      <c r="M703" s="36"/>
      <c r="N703" s="36"/>
      <c r="O703" s="36"/>
      <c r="P703" s="36"/>
      <c r="Q703" s="36"/>
      <c r="R703" s="38"/>
      <c r="S703" s="36"/>
      <c r="T703" s="36"/>
      <c r="U703" s="36"/>
      <c r="V703" s="36"/>
      <c r="W703" s="36"/>
      <c r="X703" s="36"/>
      <c r="Y703" s="36"/>
      <c r="Z703" s="36"/>
      <c r="AA703" s="36"/>
    </row>
    <row r="704" spans="1:27" x14ac:dyDescent="0.25">
      <c r="A704" s="36"/>
      <c r="B704" s="36"/>
      <c r="C704" s="36"/>
      <c r="D704" s="36"/>
      <c r="E704" s="36"/>
      <c r="F704" s="36"/>
      <c r="G704" s="36"/>
      <c r="H704" s="36"/>
      <c r="I704" s="36"/>
      <c r="J704" s="36"/>
      <c r="K704" s="36"/>
      <c r="L704" s="36"/>
      <c r="M704" s="36"/>
      <c r="N704" s="36"/>
      <c r="O704" s="36"/>
      <c r="P704" s="36"/>
      <c r="Q704" s="36"/>
      <c r="R704" s="38"/>
      <c r="S704" s="36"/>
      <c r="T704" s="36"/>
      <c r="U704" s="36"/>
      <c r="V704" s="36"/>
      <c r="W704" s="36"/>
      <c r="X704" s="36"/>
      <c r="Y704" s="36"/>
      <c r="Z704" s="36"/>
      <c r="AA704" s="36"/>
    </row>
    <row r="705" spans="1:27" x14ac:dyDescent="0.25">
      <c r="A705" s="36"/>
      <c r="B705" s="36"/>
      <c r="C705" s="36"/>
      <c r="D705" s="36"/>
      <c r="E705" s="36"/>
      <c r="F705" s="36"/>
      <c r="G705" s="36"/>
      <c r="H705" s="36"/>
      <c r="I705" s="36"/>
      <c r="J705" s="36"/>
      <c r="K705" s="36"/>
      <c r="L705" s="36"/>
      <c r="M705" s="36"/>
      <c r="N705" s="36"/>
      <c r="O705" s="36"/>
      <c r="P705" s="36"/>
      <c r="Q705" s="36"/>
      <c r="R705" s="38"/>
      <c r="S705" s="36"/>
      <c r="T705" s="36"/>
      <c r="U705" s="36"/>
      <c r="V705" s="36"/>
      <c r="W705" s="36"/>
      <c r="X705" s="36"/>
      <c r="Y705" s="36"/>
      <c r="Z705" s="36"/>
      <c r="AA705" s="36"/>
    </row>
    <row r="706" spans="1:27" x14ac:dyDescent="0.25">
      <c r="A706" s="36"/>
      <c r="B706" s="36"/>
      <c r="C706" s="36"/>
      <c r="D706" s="36"/>
      <c r="E706" s="36"/>
      <c r="F706" s="36"/>
      <c r="G706" s="36"/>
      <c r="H706" s="36"/>
      <c r="I706" s="36"/>
      <c r="J706" s="36"/>
      <c r="K706" s="36"/>
      <c r="L706" s="36"/>
      <c r="M706" s="36"/>
      <c r="N706" s="36"/>
      <c r="O706" s="36"/>
      <c r="P706" s="36"/>
      <c r="Q706" s="36"/>
      <c r="R706" s="38"/>
      <c r="S706" s="36"/>
      <c r="T706" s="36"/>
      <c r="U706" s="36"/>
      <c r="V706" s="36"/>
      <c r="W706" s="36"/>
      <c r="X706" s="36"/>
      <c r="Y706" s="36"/>
      <c r="Z706" s="36"/>
      <c r="AA706" s="36"/>
    </row>
    <row r="707" spans="1:27" x14ac:dyDescent="0.25">
      <c r="A707" s="36"/>
      <c r="B707" s="36"/>
      <c r="C707" s="36"/>
      <c r="D707" s="36"/>
      <c r="E707" s="36"/>
      <c r="F707" s="36"/>
      <c r="G707" s="36"/>
      <c r="H707" s="36"/>
      <c r="I707" s="36"/>
      <c r="J707" s="36"/>
      <c r="K707" s="36"/>
      <c r="L707" s="36"/>
      <c r="M707" s="36"/>
      <c r="N707" s="36"/>
      <c r="O707" s="36"/>
      <c r="P707" s="36"/>
      <c r="Q707" s="36"/>
      <c r="R707" s="38"/>
      <c r="S707" s="36"/>
      <c r="T707" s="36"/>
      <c r="U707" s="36"/>
      <c r="V707" s="36"/>
      <c r="W707" s="36"/>
      <c r="X707" s="36"/>
      <c r="Y707" s="36"/>
      <c r="Z707" s="36"/>
      <c r="AA707" s="36"/>
    </row>
    <row r="708" spans="1:27" x14ac:dyDescent="0.25">
      <c r="A708" s="36"/>
      <c r="B708" s="36"/>
      <c r="C708" s="36"/>
      <c r="D708" s="36"/>
      <c r="E708" s="36"/>
      <c r="F708" s="36"/>
      <c r="G708" s="36"/>
      <c r="H708" s="36"/>
      <c r="I708" s="36"/>
      <c r="J708" s="36"/>
      <c r="K708" s="36"/>
      <c r="L708" s="36"/>
      <c r="M708" s="36"/>
      <c r="N708" s="36"/>
      <c r="O708" s="36"/>
      <c r="P708" s="36"/>
      <c r="Q708" s="36"/>
      <c r="R708" s="38"/>
      <c r="S708" s="36"/>
      <c r="T708" s="36"/>
      <c r="U708" s="36"/>
      <c r="V708" s="36"/>
      <c r="W708" s="36"/>
      <c r="X708" s="36"/>
      <c r="Y708" s="36"/>
      <c r="Z708" s="36"/>
      <c r="AA708" s="36"/>
    </row>
    <row r="709" spans="1:27" x14ac:dyDescent="0.25">
      <c r="A709" s="36"/>
      <c r="B709" s="36"/>
      <c r="C709" s="36"/>
      <c r="D709" s="36"/>
      <c r="E709" s="36"/>
      <c r="F709" s="36"/>
      <c r="G709" s="36"/>
      <c r="H709" s="36"/>
      <c r="I709" s="36"/>
      <c r="J709" s="36"/>
      <c r="K709" s="36"/>
      <c r="L709" s="36"/>
      <c r="M709" s="36"/>
      <c r="N709" s="36"/>
      <c r="O709" s="36"/>
      <c r="P709" s="36"/>
      <c r="Q709" s="36"/>
      <c r="R709" s="38"/>
      <c r="S709" s="36"/>
      <c r="T709" s="36"/>
      <c r="U709" s="36"/>
      <c r="V709" s="36"/>
      <c r="W709" s="36"/>
      <c r="X709" s="36"/>
      <c r="Y709" s="36"/>
      <c r="Z709" s="36"/>
      <c r="AA709" s="36"/>
    </row>
    <row r="710" spans="1:27" x14ac:dyDescent="0.25">
      <c r="A710" s="36"/>
      <c r="B710" s="36"/>
      <c r="C710" s="36"/>
      <c r="D710" s="36"/>
      <c r="E710" s="36"/>
      <c r="F710" s="36"/>
      <c r="G710" s="36"/>
      <c r="H710" s="36"/>
      <c r="I710" s="36"/>
      <c r="J710" s="36"/>
      <c r="K710" s="36"/>
      <c r="L710" s="36"/>
      <c r="M710" s="36"/>
      <c r="N710" s="36"/>
      <c r="O710" s="36"/>
      <c r="P710" s="36"/>
      <c r="Q710" s="36"/>
      <c r="R710" s="38"/>
      <c r="S710" s="36"/>
      <c r="T710" s="36"/>
      <c r="U710" s="36"/>
      <c r="V710" s="36"/>
      <c r="W710" s="36"/>
      <c r="X710" s="36"/>
      <c r="Y710" s="36"/>
      <c r="Z710" s="36"/>
      <c r="AA710" s="36"/>
    </row>
    <row r="711" spans="1:27" x14ac:dyDescent="0.25">
      <c r="A711" s="36"/>
      <c r="B711" s="36"/>
      <c r="C711" s="36"/>
      <c r="D711" s="36"/>
      <c r="E711" s="36"/>
      <c r="F711" s="36"/>
      <c r="G711" s="36"/>
      <c r="H711" s="36"/>
      <c r="I711" s="36"/>
      <c r="J711" s="36"/>
      <c r="K711" s="36"/>
      <c r="L711" s="36"/>
      <c r="M711" s="36"/>
      <c r="N711" s="36"/>
      <c r="O711" s="36"/>
      <c r="P711" s="36"/>
      <c r="Q711" s="36"/>
      <c r="R711" s="38"/>
      <c r="S711" s="36"/>
      <c r="T711" s="36"/>
      <c r="U711" s="36"/>
      <c r="V711" s="36"/>
      <c r="W711" s="36"/>
      <c r="X711" s="36"/>
      <c r="Y711" s="36"/>
      <c r="Z711" s="36"/>
      <c r="AA711" s="36"/>
    </row>
    <row r="712" spans="1:27" x14ac:dyDescent="0.25">
      <c r="A712" s="36"/>
      <c r="B712" s="36"/>
      <c r="C712" s="36"/>
      <c r="D712" s="36"/>
      <c r="E712" s="36"/>
      <c r="F712" s="36"/>
      <c r="G712" s="36"/>
      <c r="H712" s="36"/>
      <c r="I712" s="36"/>
      <c r="J712" s="36"/>
      <c r="K712" s="36"/>
      <c r="L712" s="36"/>
      <c r="M712" s="36"/>
      <c r="N712" s="36"/>
      <c r="O712" s="36"/>
      <c r="P712" s="36"/>
      <c r="Q712" s="36"/>
      <c r="R712" s="38"/>
      <c r="S712" s="36"/>
      <c r="T712" s="36"/>
      <c r="U712" s="36"/>
      <c r="V712" s="36"/>
      <c r="W712" s="36"/>
      <c r="X712" s="36"/>
      <c r="Y712" s="36"/>
      <c r="Z712" s="36"/>
      <c r="AA712" s="36"/>
    </row>
    <row r="713" spans="1:27" x14ac:dyDescent="0.25">
      <c r="A713" s="36"/>
      <c r="B713" s="36"/>
      <c r="C713" s="36"/>
      <c r="D713" s="36"/>
      <c r="E713" s="36"/>
      <c r="F713" s="36"/>
      <c r="G713" s="36"/>
      <c r="H713" s="36"/>
      <c r="I713" s="36"/>
      <c r="J713" s="36"/>
      <c r="K713" s="36"/>
      <c r="L713" s="36"/>
      <c r="M713" s="36"/>
      <c r="N713" s="36"/>
      <c r="O713" s="36"/>
      <c r="P713" s="36"/>
      <c r="Q713" s="36"/>
      <c r="R713" s="38"/>
      <c r="S713" s="36"/>
      <c r="T713" s="36"/>
      <c r="U713" s="36"/>
      <c r="V713" s="36"/>
      <c r="W713" s="36"/>
      <c r="X713" s="36"/>
      <c r="Y713" s="36"/>
      <c r="Z713" s="36"/>
      <c r="AA713" s="36"/>
    </row>
    <row r="714" spans="1:27" x14ac:dyDescent="0.25">
      <c r="A714" s="36"/>
      <c r="B714" s="36"/>
      <c r="C714" s="36"/>
      <c r="D714" s="36"/>
      <c r="E714" s="36"/>
      <c r="F714" s="36"/>
      <c r="G714" s="36"/>
      <c r="H714" s="36"/>
      <c r="I714" s="36"/>
      <c r="J714" s="36"/>
      <c r="K714" s="36"/>
      <c r="L714" s="36"/>
      <c r="M714" s="36"/>
      <c r="N714" s="36"/>
      <c r="O714" s="36"/>
      <c r="P714" s="36"/>
      <c r="Q714" s="36"/>
      <c r="R714" s="38"/>
      <c r="S714" s="36"/>
      <c r="T714" s="36"/>
      <c r="U714" s="36"/>
      <c r="V714" s="36"/>
      <c r="W714" s="36"/>
      <c r="X714" s="36"/>
      <c r="Y714" s="36"/>
      <c r="Z714" s="36"/>
      <c r="AA714" s="36"/>
    </row>
    <row r="715" spans="1:27" x14ac:dyDescent="0.25">
      <c r="A715" s="36"/>
      <c r="B715" s="36"/>
      <c r="C715" s="36"/>
      <c r="D715" s="36"/>
      <c r="E715" s="36"/>
      <c r="F715" s="36"/>
      <c r="G715" s="36"/>
      <c r="H715" s="36"/>
      <c r="I715" s="36"/>
      <c r="J715" s="36"/>
      <c r="K715" s="36"/>
      <c r="L715" s="36"/>
      <c r="M715" s="36"/>
      <c r="N715" s="36"/>
      <c r="O715" s="36"/>
      <c r="P715" s="36"/>
      <c r="Q715" s="36"/>
      <c r="R715" s="38"/>
      <c r="S715" s="36"/>
      <c r="T715" s="36"/>
      <c r="U715" s="36"/>
      <c r="V715" s="36"/>
      <c r="W715" s="36"/>
      <c r="X715" s="36"/>
      <c r="Y715" s="36"/>
      <c r="Z715" s="36"/>
      <c r="AA715" s="36"/>
    </row>
    <row r="716" spans="1:27" x14ac:dyDescent="0.25">
      <c r="A716" s="36"/>
      <c r="B716" s="36"/>
      <c r="C716" s="36"/>
      <c r="D716" s="36"/>
      <c r="E716" s="36"/>
      <c r="F716" s="36"/>
      <c r="G716" s="36"/>
      <c r="H716" s="36"/>
      <c r="I716" s="36"/>
      <c r="J716" s="36"/>
      <c r="K716" s="36"/>
      <c r="L716" s="36"/>
      <c r="M716" s="36"/>
      <c r="N716" s="36"/>
      <c r="O716" s="36"/>
      <c r="P716" s="36"/>
      <c r="Q716" s="36"/>
      <c r="R716" s="38"/>
      <c r="S716" s="36"/>
      <c r="T716" s="36"/>
      <c r="U716" s="36"/>
      <c r="V716" s="36"/>
      <c r="W716" s="36"/>
      <c r="X716" s="36"/>
      <c r="Y716" s="36"/>
      <c r="Z716" s="36"/>
      <c r="AA716" s="36"/>
    </row>
    <row r="717" spans="1:27" x14ac:dyDescent="0.25">
      <c r="A717" s="36"/>
      <c r="B717" s="36"/>
      <c r="C717" s="36"/>
      <c r="D717" s="36"/>
      <c r="E717" s="36"/>
      <c r="F717" s="36"/>
      <c r="G717" s="36"/>
      <c r="H717" s="36"/>
      <c r="I717" s="36"/>
      <c r="J717" s="36"/>
      <c r="K717" s="36"/>
      <c r="L717" s="36"/>
      <c r="M717" s="36"/>
      <c r="N717" s="36"/>
      <c r="O717" s="36"/>
      <c r="P717" s="36"/>
      <c r="Q717" s="36"/>
      <c r="R717" s="38"/>
      <c r="S717" s="36"/>
      <c r="T717" s="36"/>
      <c r="U717" s="36"/>
      <c r="V717" s="36"/>
      <c r="W717" s="36"/>
      <c r="X717" s="36"/>
      <c r="Y717" s="36"/>
      <c r="Z717" s="36"/>
      <c r="AA717" s="36"/>
    </row>
    <row r="718" spans="1:27" x14ac:dyDescent="0.25">
      <c r="A718" s="36"/>
      <c r="B718" s="36"/>
      <c r="C718" s="36"/>
      <c r="D718" s="36"/>
      <c r="E718" s="36"/>
      <c r="F718" s="36"/>
      <c r="G718" s="36"/>
      <c r="H718" s="36"/>
      <c r="I718" s="36"/>
      <c r="J718" s="36"/>
      <c r="K718" s="36"/>
      <c r="L718" s="36"/>
      <c r="M718" s="36"/>
      <c r="N718" s="36"/>
      <c r="O718" s="36"/>
      <c r="P718" s="36"/>
      <c r="Q718" s="36"/>
      <c r="R718" s="38"/>
      <c r="S718" s="36"/>
      <c r="T718" s="36"/>
      <c r="U718" s="36"/>
      <c r="V718" s="36"/>
      <c r="W718" s="36"/>
      <c r="X718" s="36"/>
      <c r="Y718" s="36"/>
      <c r="Z718" s="36"/>
      <c r="AA718" s="36"/>
    </row>
    <row r="719" spans="1:27" x14ac:dyDescent="0.25">
      <c r="A719" s="36"/>
      <c r="B719" s="36"/>
      <c r="C719" s="36"/>
      <c r="D719" s="36"/>
      <c r="E719" s="36"/>
      <c r="F719" s="36"/>
      <c r="G719" s="36"/>
      <c r="H719" s="36"/>
      <c r="I719" s="36"/>
      <c r="J719" s="36"/>
      <c r="K719" s="36"/>
      <c r="L719" s="36"/>
      <c r="M719" s="36"/>
      <c r="N719" s="36"/>
      <c r="O719" s="36"/>
      <c r="P719" s="36"/>
      <c r="Q719" s="36"/>
      <c r="R719" s="38"/>
      <c r="S719" s="36"/>
      <c r="T719" s="36"/>
      <c r="U719" s="36"/>
      <c r="V719" s="36"/>
      <c r="W719" s="36"/>
      <c r="X719" s="36"/>
      <c r="Y719" s="36"/>
      <c r="Z719" s="36"/>
      <c r="AA719" s="36"/>
    </row>
    <row r="720" spans="1:27" x14ac:dyDescent="0.25">
      <c r="A720" s="36"/>
      <c r="B720" s="36"/>
      <c r="C720" s="36"/>
      <c r="D720" s="36"/>
      <c r="E720" s="36"/>
      <c r="F720" s="36"/>
      <c r="G720" s="36"/>
      <c r="H720" s="36"/>
      <c r="I720" s="36"/>
      <c r="J720" s="36"/>
      <c r="K720" s="36"/>
      <c r="L720" s="36"/>
      <c r="M720" s="36"/>
      <c r="N720" s="36"/>
      <c r="O720" s="36"/>
      <c r="P720" s="36"/>
      <c r="Q720" s="36"/>
      <c r="R720" s="38"/>
      <c r="S720" s="36"/>
      <c r="T720" s="36"/>
      <c r="U720" s="36"/>
      <c r="V720" s="36"/>
      <c r="W720" s="36"/>
      <c r="X720" s="36"/>
      <c r="Y720" s="36"/>
      <c r="Z720" s="36"/>
      <c r="AA720" s="36"/>
    </row>
    <row r="721" spans="1:27" x14ac:dyDescent="0.25">
      <c r="A721" s="36"/>
      <c r="B721" s="36"/>
      <c r="C721" s="36"/>
      <c r="D721" s="36"/>
      <c r="E721" s="36"/>
      <c r="F721" s="36"/>
      <c r="G721" s="36"/>
      <c r="H721" s="36"/>
      <c r="I721" s="36"/>
      <c r="J721" s="36"/>
      <c r="K721" s="36"/>
      <c r="L721" s="36"/>
      <c r="M721" s="36"/>
      <c r="N721" s="36"/>
      <c r="O721" s="36"/>
      <c r="P721" s="36"/>
      <c r="Q721" s="36"/>
      <c r="R721" s="38"/>
      <c r="S721" s="36"/>
      <c r="T721" s="36"/>
      <c r="U721" s="36"/>
      <c r="V721" s="36"/>
      <c r="W721" s="36"/>
      <c r="X721" s="36"/>
      <c r="Y721" s="36"/>
      <c r="Z721" s="36"/>
      <c r="AA721" s="36"/>
    </row>
    <row r="722" spans="1:27" x14ac:dyDescent="0.25">
      <c r="A722" s="36"/>
      <c r="B722" s="36"/>
      <c r="C722" s="36"/>
      <c r="D722" s="36"/>
      <c r="E722" s="36"/>
      <c r="F722" s="36"/>
      <c r="G722" s="36"/>
      <c r="H722" s="36"/>
      <c r="I722" s="36"/>
      <c r="J722" s="36"/>
      <c r="K722" s="36"/>
      <c r="L722" s="36"/>
      <c r="M722" s="36"/>
      <c r="N722" s="36"/>
      <c r="O722" s="36"/>
      <c r="P722" s="36"/>
      <c r="Q722" s="36"/>
      <c r="R722" s="38"/>
      <c r="S722" s="36"/>
      <c r="T722" s="36"/>
      <c r="U722" s="36"/>
      <c r="V722" s="36"/>
      <c r="W722" s="36"/>
      <c r="X722" s="36"/>
      <c r="Y722" s="36"/>
      <c r="Z722" s="36"/>
      <c r="AA722" s="36"/>
    </row>
    <row r="723" spans="1:27" x14ac:dyDescent="0.25">
      <c r="A723" s="36"/>
      <c r="B723" s="36"/>
      <c r="C723" s="36"/>
      <c r="D723" s="36"/>
      <c r="E723" s="36"/>
      <c r="F723" s="36"/>
      <c r="G723" s="36"/>
      <c r="H723" s="36"/>
      <c r="I723" s="36"/>
      <c r="J723" s="36"/>
      <c r="K723" s="36"/>
      <c r="L723" s="36"/>
      <c r="M723" s="36"/>
      <c r="N723" s="36"/>
      <c r="O723" s="36"/>
      <c r="P723" s="36"/>
      <c r="Q723" s="36"/>
      <c r="R723" s="38"/>
      <c r="S723" s="36"/>
      <c r="T723" s="36"/>
      <c r="U723" s="36"/>
      <c r="V723" s="36"/>
      <c r="W723" s="36"/>
      <c r="X723" s="36"/>
      <c r="Y723" s="36"/>
      <c r="Z723" s="36"/>
      <c r="AA723" s="36"/>
    </row>
    <row r="724" spans="1:27" x14ac:dyDescent="0.25">
      <c r="A724" s="36"/>
      <c r="B724" s="36"/>
      <c r="C724" s="36"/>
      <c r="D724" s="36"/>
      <c r="E724" s="36"/>
      <c r="F724" s="36"/>
      <c r="G724" s="36"/>
      <c r="H724" s="36"/>
      <c r="I724" s="36"/>
      <c r="J724" s="36"/>
      <c r="K724" s="36"/>
      <c r="L724" s="36"/>
      <c r="M724" s="36"/>
      <c r="N724" s="36"/>
      <c r="O724" s="36"/>
      <c r="P724" s="36"/>
      <c r="Q724" s="36"/>
      <c r="R724" s="38"/>
      <c r="S724" s="36"/>
      <c r="T724" s="36"/>
      <c r="U724" s="36"/>
      <c r="V724" s="36"/>
      <c r="W724" s="36"/>
      <c r="X724" s="36"/>
      <c r="Y724" s="36"/>
      <c r="Z724" s="36"/>
      <c r="AA724" s="36"/>
    </row>
    <row r="725" spans="1:27" x14ac:dyDescent="0.25">
      <c r="A725" s="36"/>
      <c r="B725" s="36"/>
      <c r="C725" s="36"/>
      <c r="D725" s="36"/>
      <c r="E725" s="36"/>
      <c r="F725" s="36"/>
      <c r="G725" s="36"/>
      <c r="H725" s="36"/>
      <c r="I725" s="36"/>
      <c r="J725" s="36"/>
      <c r="K725" s="36"/>
      <c r="L725" s="36"/>
      <c r="M725" s="36"/>
      <c r="N725" s="36"/>
      <c r="O725" s="36"/>
      <c r="P725" s="36"/>
      <c r="Q725" s="36"/>
      <c r="R725" s="38"/>
      <c r="S725" s="36"/>
      <c r="T725" s="36"/>
      <c r="U725" s="36"/>
      <c r="V725" s="36"/>
      <c r="W725" s="36"/>
      <c r="X725" s="36"/>
      <c r="Y725" s="36"/>
      <c r="Z725" s="36"/>
      <c r="AA725" s="36"/>
    </row>
    <row r="726" spans="1:27" x14ac:dyDescent="0.25">
      <c r="A726" s="36"/>
      <c r="B726" s="36"/>
      <c r="C726" s="36"/>
      <c r="D726" s="36"/>
      <c r="E726" s="36"/>
      <c r="F726" s="36"/>
      <c r="G726" s="36"/>
      <c r="H726" s="36"/>
      <c r="I726" s="36"/>
      <c r="J726" s="36"/>
      <c r="K726" s="36"/>
      <c r="L726" s="36"/>
      <c r="M726" s="36"/>
      <c r="N726" s="36"/>
      <c r="O726" s="36"/>
      <c r="P726" s="36"/>
      <c r="Q726" s="36"/>
      <c r="R726" s="38"/>
      <c r="S726" s="36"/>
      <c r="T726" s="36"/>
      <c r="U726" s="36"/>
      <c r="V726" s="36"/>
      <c r="W726" s="36"/>
      <c r="X726" s="36"/>
      <c r="Y726" s="36"/>
      <c r="Z726" s="36"/>
      <c r="AA726" s="36"/>
    </row>
    <row r="727" spans="1:27" x14ac:dyDescent="0.25">
      <c r="A727" s="36"/>
      <c r="B727" s="36"/>
      <c r="C727" s="36"/>
      <c r="D727" s="36"/>
      <c r="E727" s="36"/>
      <c r="F727" s="36"/>
      <c r="G727" s="36"/>
      <c r="H727" s="36"/>
      <c r="I727" s="36"/>
      <c r="J727" s="36"/>
      <c r="K727" s="36"/>
      <c r="L727" s="36"/>
      <c r="M727" s="36"/>
      <c r="N727" s="36"/>
      <c r="O727" s="36"/>
      <c r="P727" s="36"/>
      <c r="Q727" s="36"/>
      <c r="R727" s="38"/>
      <c r="S727" s="36"/>
      <c r="T727" s="36"/>
      <c r="U727" s="36"/>
      <c r="V727" s="36"/>
      <c r="W727" s="36"/>
      <c r="X727" s="36"/>
      <c r="Y727" s="36"/>
      <c r="Z727" s="36"/>
      <c r="AA727" s="36"/>
    </row>
    <row r="728" spans="1:27" x14ac:dyDescent="0.25">
      <c r="A728" s="36"/>
      <c r="B728" s="36"/>
      <c r="C728" s="36"/>
      <c r="D728" s="36"/>
      <c r="E728" s="36"/>
      <c r="F728" s="36"/>
      <c r="G728" s="36"/>
      <c r="H728" s="36"/>
      <c r="I728" s="36"/>
      <c r="J728" s="36"/>
      <c r="K728" s="36"/>
      <c r="L728" s="36"/>
      <c r="M728" s="36"/>
      <c r="N728" s="36"/>
      <c r="O728" s="36"/>
      <c r="P728" s="36"/>
      <c r="Q728" s="36"/>
      <c r="R728" s="38"/>
      <c r="S728" s="36"/>
      <c r="T728" s="36"/>
      <c r="U728" s="36"/>
      <c r="V728" s="36"/>
      <c r="W728" s="36"/>
      <c r="X728" s="36"/>
      <c r="Y728" s="36"/>
      <c r="Z728" s="36"/>
      <c r="AA728" s="36"/>
    </row>
    <row r="729" spans="1:27" x14ac:dyDescent="0.25">
      <c r="A729" s="36"/>
      <c r="B729" s="36"/>
      <c r="C729" s="36"/>
      <c r="D729" s="36"/>
      <c r="E729" s="36"/>
      <c r="F729" s="36"/>
      <c r="G729" s="36"/>
      <c r="H729" s="36"/>
      <c r="I729" s="36"/>
      <c r="J729" s="36"/>
      <c r="K729" s="36"/>
      <c r="L729" s="36"/>
      <c r="M729" s="36"/>
      <c r="N729" s="36"/>
      <c r="O729" s="36"/>
      <c r="P729" s="36"/>
      <c r="Q729" s="36"/>
      <c r="R729" s="38"/>
      <c r="S729" s="36"/>
      <c r="T729" s="36"/>
      <c r="U729" s="36"/>
      <c r="V729" s="36"/>
      <c r="W729" s="36"/>
      <c r="X729" s="36"/>
      <c r="Y729" s="36"/>
      <c r="Z729" s="36"/>
      <c r="AA729" s="36"/>
    </row>
    <row r="730" spans="1:27" x14ac:dyDescent="0.25">
      <c r="A730" s="36"/>
      <c r="B730" s="36"/>
      <c r="C730" s="36"/>
      <c r="D730" s="36"/>
      <c r="E730" s="36"/>
      <c r="F730" s="36"/>
      <c r="G730" s="36"/>
      <c r="H730" s="36"/>
      <c r="I730" s="36"/>
      <c r="J730" s="36"/>
      <c r="K730" s="36"/>
      <c r="L730" s="36"/>
      <c r="M730" s="36"/>
      <c r="N730" s="36"/>
      <c r="O730" s="36"/>
      <c r="P730" s="36"/>
      <c r="Q730" s="36"/>
      <c r="R730" s="38"/>
      <c r="S730" s="36"/>
      <c r="T730" s="36"/>
      <c r="U730" s="36"/>
      <c r="V730" s="36"/>
      <c r="W730" s="36"/>
      <c r="X730" s="36"/>
      <c r="Y730" s="36"/>
      <c r="Z730" s="36"/>
      <c r="AA730" s="36"/>
    </row>
    <row r="731" spans="1:27" x14ac:dyDescent="0.25">
      <c r="A731" s="36"/>
      <c r="B731" s="36"/>
      <c r="C731" s="36"/>
      <c r="D731" s="36"/>
      <c r="E731" s="36"/>
      <c r="F731" s="36"/>
      <c r="G731" s="36"/>
      <c r="H731" s="36"/>
      <c r="I731" s="36"/>
      <c r="J731" s="36"/>
      <c r="K731" s="36"/>
      <c r="L731" s="36"/>
      <c r="M731" s="36"/>
      <c r="N731" s="36"/>
      <c r="O731" s="36"/>
      <c r="P731" s="36"/>
      <c r="Q731" s="36"/>
      <c r="R731" s="38"/>
      <c r="S731" s="36"/>
      <c r="T731" s="36"/>
      <c r="U731" s="36"/>
      <c r="V731" s="36"/>
      <c r="W731" s="36"/>
      <c r="X731" s="36"/>
      <c r="Y731" s="36"/>
      <c r="Z731" s="36"/>
      <c r="AA731" s="36"/>
    </row>
    <row r="732" spans="1:27" x14ac:dyDescent="0.25">
      <c r="A732" s="36"/>
      <c r="B732" s="36"/>
      <c r="C732" s="36"/>
      <c r="D732" s="36"/>
      <c r="E732" s="36"/>
      <c r="F732" s="36"/>
      <c r="G732" s="36"/>
      <c r="H732" s="36"/>
      <c r="I732" s="36"/>
      <c r="J732" s="36"/>
      <c r="K732" s="36"/>
      <c r="L732" s="36"/>
      <c r="M732" s="36"/>
      <c r="N732" s="36"/>
      <c r="O732" s="36"/>
      <c r="P732" s="36"/>
      <c r="Q732" s="36"/>
      <c r="R732" s="38"/>
      <c r="S732" s="36"/>
      <c r="T732" s="36"/>
      <c r="U732" s="36"/>
      <c r="V732" s="36"/>
      <c r="W732" s="36"/>
      <c r="X732" s="36"/>
      <c r="Y732" s="36"/>
      <c r="Z732" s="36"/>
      <c r="AA732" s="36"/>
    </row>
    <row r="733" spans="1:27" x14ac:dyDescent="0.25">
      <c r="A733" s="36"/>
      <c r="B733" s="36"/>
      <c r="C733" s="36"/>
      <c r="D733" s="36"/>
      <c r="E733" s="36"/>
      <c r="F733" s="36"/>
      <c r="G733" s="36"/>
      <c r="H733" s="36"/>
      <c r="I733" s="36"/>
      <c r="J733" s="36"/>
      <c r="K733" s="36"/>
      <c r="L733" s="36"/>
      <c r="M733" s="36"/>
      <c r="N733" s="36"/>
      <c r="O733" s="36"/>
      <c r="P733" s="36"/>
      <c r="Q733" s="36"/>
      <c r="R733" s="38"/>
      <c r="S733" s="36"/>
      <c r="T733" s="36"/>
      <c r="U733" s="36"/>
      <c r="V733" s="36"/>
      <c r="W733" s="36"/>
      <c r="X733" s="36"/>
      <c r="Y733" s="36"/>
      <c r="Z733" s="36"/>
      <c r="AA733" s="36"/>
    </row>
    <row r="734" spans="1:27" x14ac:dyDescent="0.25">
      <c r="A734" s="36"/>
      <c r="B734" s="36"/>
      <c r="C734" s="36"/>
      <c r="D734" s="36"/>
      <c r="E734" s="36"/>
      <c r="F734" s="36"/>
      <c r="G734" s="36"/>
      <c r="H734" s="36"/>
      <c r="I734" s="36"/>
      <c r="J734" s="36"/>
      <c r="K734" s="36"/>
      <c r="L734" s="36"/>
      <c r="M734" s="36"/>
      <c r="N734" s="36"/>
      <c r="O734" s="36"/>
      <c r="P734" s="36"/>
      <c r="Q734" s="36"/>
      <c r="R734" s="38"/>
      <c r="S734" s="36"/>
      <c r="T734" s="36"/>
      <c r="U734" s="36"/>
      <c r="V734" s="36"/>
      <c r="W734" s="36"/>
      <c r="X734" s="36"/>
      <c r="Y734" s="36"/>
      <c r="Z734" s="36"/>
      <c r="AA734" s="36"/>
    </row>
    <row r="735" spans="1:27" x14ac:dyDescent="0.25">
      <c r="A735" s="36"/>
      <c r="B735" s="36"/>
      <c r="C735" s="36"/>
      <c r="D735" s="36"/>
      <c r="E735" s="36"/>
      <c r="F735" s="36"/>
      <c r="G735" s="36"/>
      <c r="H735" s="36"/>
      <c r="I735" s="36"/>
      <c r="J735" s="36"/>
      <c r="K735" s="36"/>
      <c r="L735" s="36"/>
      <c r="M735" s="36"/>
      <c r="N735" s="36"/>
      <c r="O735" s="36"/>
      <c r="P735" s="36"/>
      <c r="Q735" s="36"/>
      <c r="R735" s="38"/>
      <c r="S735" s="36"/>
      <c r="T735" s="36"/>
      <c r="U735" s="36"/>
      <c r="V735" s="36"/>
      <c r="W735" s="36"/>
      <c r="X735" s="36"/>
      <c r="Y735" s="36"/>
      <c r="Z735" s="36"/>
      <c r="AA735" s="36"/>
    </row>
    <row r="736" spans="1:27" x14ac:dyDescent="0.25">
      <c r="A736" s="36"/>
      <c r="B736" s="36"/>
      <c r="C736" s="36"/>
      <c r="D736" s="36"/>
      <c r="E736" s="36"/>
      <c r="F736" s="36"/>
      <c r="G736" s="36"/>
      <c r="H736" s="36"/>
      <c r="I736" s="36"/>
      <c r="J736" s="36"/>
      <c r="K736" s="36"/>
      <c r="L736" s="36"/>
      <c r="M736" s="36"/>
      <c r="N736" s="36"/>
      <c r="O736" s="36"/>
      <c r="P736" s="36"/>
      <c r="Q736" s="36"/>
      <c r="R736" s="38"/>
      <c r="S736" s="36"/>
      <c r="T736" s="36"/>
      <c r="U736" s="36"/>
      <c r="V736" s="36"/>
      <c r="W736" s="36"/>
      <c r="X736" s="36"/>
      <c r="Y736" s="36"/>
      <c r="Z736" s="36"/>
      <c r="AA736" s="36"/>
    </row>
    <row r="737" spans="1:27" x14ac:dyDescent="0.25">
      <c r="A737" s="36"/>
      <c r="B737" s="36"/>
      <c r="C737" s="36"/>
      <c r="D737" s="36"/>
      <c r="E737" s="36"/>
      <c r="F737" s="36"/>
      <c r="G737" s="36"/>
      <c r="H737" s="36"/>
      <c r="I737" s="36"/>
      <c r="J737" s="36"/>
      <c r="K737" s="36"/>
      <c r="L737" s="36"/>
      <c r="M737" s="36"/>
      <c r="N737" s="36"/>
      <c r="O737" s="36"/>
      <c r="P737" s="36"/>
      <c r="Q737" s="36"/>
      <c r="R737" s="38"/>
      <c r="S737" s="36"/>
      <c r="T737" s="36"/>
      <c r="U737" s="36"/>
      <c r="V737" s="36"/>
      <c r="W737" s="36"/>
      <c r="X737" s="36"/>
      <c r="Y737" s="36"/>
      <c r="Z737" s="36"/>
      <c r="AA737" s="36"/>
    </row>
    <row r="738" spans="1:27" x14ac:dyDescent="0.25">
      <c r="A738" s="36"/>
      <c r="B738" s="36"/>
      <c r="C738" s="36"/>
      <c r="D738" s="36"/>
      <c r="E738" s="36"/>
      <c r="F738" s="36"/>
      <c r="G738" s="36"/>
      <c r="H738" s="36"/>
      <c r="I738" s="36"/>
      <c r="J738" s="36"/>
      <c r="K738" s="36"/>
      <c r="L738" s="36"/>
      <c r="M738" s="36"/>
      <c r="N738" s="36"/>
      <c r="O738" s="36"/>
      <c r="P738" s="36"/>
      <c r="Q738" s="36"/>
      <c r="R738" s="38"/>
      <c r="S738" s="36"/>
      <c r="T738" s="36"/>
      <c r="U738" s="36"/>
      <c r="V738" s="36"/>
      <c r="W738" s="36"/>
      <c r="X738" s="36"/>
      <c r="Y738" s="36"/>
      <c r="Z738" s="36"/>
      <c r="AA738" s="36"/>
    </row>
    <row r="739" spans="1:27" x14ac:dyDescent="0.25">
      <c r="A739" s="36"/>
      <c r="B739" s="36"/>
      <c r="C739" s="36"/>
      <c r="D739" s="36"/>
      <c r="E739" s="36"/>
      <c r="F739" s="36"/>
      <c r="G739" s="36"/>
      <c r="H739" s="36"/>
      <c r="I739" s="36"/>
      <c r="J739" s="36"/>
      <c r="K739" s="36"/>
      <c r="L739" s="36"/>
      <c r="M739" s="36"/>
      <c r="N739" s="36"/>
      <c r="O739" s="36"/>
      <c r="P739" s="36"/>
      <c r="Q739" s="36"/>
      <c r="R739" s="38"/>
      <c r="S739" s="36"/>
      <c r="T739" s="36"/>
      <c r="U739" s="36"/>
      <c r="V739" s="36"/>
      <c r="W739" s="36"/>
      <c r="X739" s="36"/>
      <c r="Y739" s="36"/>
      <c r="Z739" s="36"/>
      <c r="AA739" s="36"/>
    </row>
    <row r="740" spans="1:27" x14ac:dyDescent="0.25">
      <c r="A740" s="36"/>
      <c r="B740" s="36"/>
      <c r="C740" s="36"/>
      <c r="D740" s="36"/>
      <c r="E740" s="36"/>
      <c r="F740" s="36"/>
      <c r="G740" s="36"/>
      <c r="H740" s="36"/>
      <c r="I740" s="36"/>
      <c r="J740" s="36"/>
      <c r="K740" s="36"/>
      <c r="L740" s="36"/>
      <c r="M740" s="36"/>
      <c r="N740" s="36"/>
      <c r="O740" s="36"/>
      <c r="P740" s="36"/>
      <c r="Q740" s="36"/>
      <c r="R740" s="38"/>
      <c r="S740" s="36"/>
      <c r="T740" s="36"/>
      <c r="U740" s="36"/>
      <c r="V740" s="36"/>
      <c r="W740" s="36"/>
      <c r="X740" s="36"/>
      <c r="Y740" s="36"/>
      <c r="Z740" s="36"/>
      <c r="AA740" s="36"/>
    </row>
    <row r="741" spans="1:27" x14ac:dyDescent="0.25">
      <c r="A741" s="36"/>
      <c r="B741" s="36"/>
      <c r="C741" s="36"/>
      <c r="D741" s="36"/>
      <c r="E741" s="36"/>
      <c r="F741" s="36"/>
      <c r="G741" s="36"/>
      <c r="H741" s="36"/>
      <c r="I741" s="36"/>
      <c r="J741" s="36"/>
      <c r="K741" s="36"/>
      <c r="L741" s="36"/>
      <c r="M741" s="36"/>
      <c r="N741" s="36"/>
      <c r="O741" s="36"/>
      <c r="P741" s="36"/>
      <c r="Q741" s="36"/>
      <c r="R741" s="38"/>
      <c r="S741" s="36"/>
      <c r="T741" s="36"/>
      <c r="U741" s="36"/>
      <c r="V741" s="36"/>
      <c r="W741" s="36"/>
      <c r="X741" s="36"/>
      <c r="Y741" s="36"/>
      <c r="Z741" s="36"/>
      <c r="AA741" s="36"/>
    </row>
    <row r="742" spans="1:27" x14ac:dyDescent="0.25">
      <c r="A742" s="36"/>
      <c r="B742" s="36"/>
      <c r="C742" s="36"/>
      <c r="D742" s="36"/>
      <c r="E742" s="36"/>
      <c r="F742" s="36"/>
      <c r="G742" s="36"/>
      <c r="H742" s="36"/>
      <c r="I742" s="36"/>
      <c r="J742" s="36"/>
      <c r="K742" s="36"/>
      <c r="L742" s="36"/>
      <c r="M742" s="36"/>
      <c r="N742" s="36"/>
      <c r="O742" s="36"/>
      <c r="P742" s="36"/>
      <c r="Q742" s="36"/>
      <c r="R742" s="38"/>
      <c r="S742" s="36"/>
      <c r="T742" s="36"/>
      <c r="U742" s="36"/>
      <c r="V742" s="36"/>
      <c r="W742" s="36"/>
      <c r="X742" s="36"/>
      <c r="Y742" s="36"/>
      <c r="Z742" s="36"/>
      <c r="AA742" s="36"/>
    </row>
    <row r="743" spans="1:27" x14ac:dyDescent="0.25">
      <c r="A743" s="36"/>
      <c r="B743" s="36"/>
      <c r="C743" s="36"/>
      <c r="D743" s="36"/>
      <c r="E743" s="36"/>
      <c r="F743" s="36"/>
      <c r="G743" s="36"/>
      <c r="H743" s="36"/>
      <c r="I743" s="36"/>
      <c r="J743" s="36"/>
      <c r="K743" s="36"/>
      <c r="L743" s="36"/>
      <c r="M743" s="36"/>
      <c r="N743" s="36"/>
      <c r="O743" s="36"/>
      <c r="P743" s="36"/>
      <c r="Q743" s="36"/>
      <c r="R743" s="38"/>
      <c r="S743" s="36"/>
      <c r="T743" s="36"/>
      <c r="U743" s="36"/>
      <c r="V743" s="36"/>
      <c r="W743" s="36"/>
      <c r="X743" s="36"/>
      <c r="Y743" s="36"/>
      <c r="Z743" s="36"/>
      <c r="AA743" s="36"/>
    </row>
    <row r="744" spans="1:27" x14ac:dyDescent="0.25">
      <c r="A744" s="36"/>
      <c r="B744" s="36"/>
      <c r="C744" s="36"/>
      <c r="D744" s="36"/>
      <c r="E744" s="36"/>
      <c r="F744" s="36"/>
      <c r="G744" s="36"/>
      <c r="H744" s="36"/>
      <c r="I744" s="36"/>
      <c r="J744" s="36"/>
      <c r="K744" s="36"/>
      <c r="L744" s="36"/>
      <c r="M744" s="36"/>
      <c r="N744" s="36"/>
      <c r="O744" s="36"/>
      <c r="P744" s="36"/>
      <c r="Q744" s="36"/>
      <c r="R744" s="38"/>
      <c r="S744" s="36"/>
      <c r="T744" s="36"/>
      <c r="U744" s="36"/>
      <c r="V744" s="36"/>
      <c r="W744" s="36"/>
      <c r="X744" s="36"/>
      <c r="Y744" s="36"/>
      <c r="Z744" s="36"/>
      <c r="AA744" s="36"/>
    </row>
    <row r="745" spans="1:27" x14ac:dyDescent="0.25">
      <c r="A745" s="36"/>
      <c r="B745" s="36"/>
      <c r="C745" s="36"/>
      <c r="D745" s="36"/>
      <c r="E745" s="36"/>
      <c r="F745" s="36"/>
      <c r="G745" s="36"/>
      <c r="H745" s="36"/>
      <c r="I745" s="36"/>
      <c r="J745" s="36"/>
      <c r="K745" s="36"/>
      <c r="L745" s="36"/>
      <c r="M745" s="36"/>
      <c r="N745" s="36"/>
      <c r="O745" s="36"/>
      <c r="P745" s="36"/>
      <c r="Q745" s="36"/>
      <c r="R745" s="38"/>
      <c r="S745" s="36"/>
      <c r="T745" s="36"/>
      <c r="U745" s="36"/>
      <c r="V745" s="36"/>
      <c r="W745" s="36"/>
      <c r="X745" s="36"/>
      <c r="Y745" s="36"/>
      <c r="Z745" s="36"/>
      <c r="AA745" s="36"/>
    </row>
    <row r="746" spans="1:27" x14ac:dyDescent="0.25">
      <c r="A746" s="36"/>
      <c r="B746" s="36"/>
      <c r="C746" s="36"/>
      <c r="D746" s="36"/>
      <c r="E746" s="36"/>
      <c r="F746" s="36"/>
      <c r="G746" s="36"/>
      <c r="H746" s="36"/>
      <c r="I746" s="36"/>
      <c r="J746" s="36"/>
      <c r="K746" s="36"/>
      <c r="L746" s="36"/>
      <c r="M746" s="36"/>
      <c r="N746" s="36"/>
      <c r="O746" s="36"/>
      <c r="P746" s="36"/>
      <c r="Q746" s="36"/>
      <c r="R746" s="38"/>
      <c r="S746" s="36"/>
      <c r="T746" s="36"/>
      <c r="U746" s="36"/>
      <c r="V746" s="36"/>
      <c r="W746" s="36"/>
      <c r="X746" s="36"/>
      <c r="Y746" s="36"/>
      <c r="Z746" s="36"/>
      <c r="AA746" s="36"/>
    </row>
    <row r="747" spans="1:27" x14ac:dyDescent="0.25">
      <c r="A747" s="36"/>
      <c r="B747" s="36"/>
      <c r="C747" s="36"/>
      <c r="D747" s="36"/>
      <c r="E747" s="36"/>
      <c r="F747" s="36"/>
      <c r="G747" s="36"/>
      <c r="H747" s="36"/>
      <c r="I747" s="36"/>
      <c r="J747" s="36"/>
      <c r="K747" s="36"/>
      <c r="L747" s="36"/>
      <c r="M747" s="36"/>
      <c r="N747" s="36"/>
      <c r="O747" s="36"/>
      <c r="P747" s="36"/>
      <c r="Q747" s="36"/>
      <c r="R747" s="38"/>
      <c r="S747" s="36"/>
      <c r="T747" s="36"/>
      <c r="U747" s="36"/>
      <c r="V747" s="36"/>
      <c r="W747" s="36"/>
      <c r="X747" s="36"/>
      <c r="Y747" s="36"/>
      <c r="Z747" s="36"/>
      <c r="AA747" s="36"/>
    </row>
    <row r="748" spans="1:27" x14ac:dyDescent="0.25">
      <c r="A748" s="36"/>
      <c r="B748" s="36"/>
      <c r="C748" s="36"/>
      <c r="D748" s="36"/>
      <c r="E748" s="36"/>
      <c r="F748" s="36"/>
      <c r="G748" s="36"/>
      <c r="H748" s="36"/>
      <c r="I748" s="36"/>
      <c r="J748" s="36"/>
      <c r="K748" s="36"/>
      <c r="L748" s="36"/>
      <c r="M748" s="36"/>
      <c r="N748" s="36"/>
      <c r="O748" s="36"/>
      <c r="P748" s="36"/>
      <c r="Q748" s="36"/>
      <c r="R748" s="38"/>
      <c r="S748" s="36"/>
      <c r="T748" s="36"/>
      <c r="U748" s="36"/>
      <c r="V748" s="36"/>
      <c r="W748" s="36"/>
      <c r="X748" s="36"/>
      <c r="Y748" s="36"/>
      <c r="Z748" s="36"/>
      <c r="AA748" s="36"/>
    </row>
    <row r="749" spans="1:27" x14ac:dyDescent="0.25">
      <c r="A749" s="36"/>
      <c r="B749" s="36"/>
      <c r="C749" s="36"/>
      <c r="D749" s="36"/>
      <c r="E749" s="36"/>
      <c r="F749" s="36"/>
      <c r="G749" s="36"/>
      <c r="H749" s="36"/>
      <c r="I749" s="36"/>
      <c r="J749" s="36"/>
      <c r="K749" s="36"/>
      <c r="L749" s="36"/>
      <c r="M749" s="36"/>
      <c r="N749" s="36"/>
      <c r="O749" s="36"/>
      <c r="P749" s="36"/>
      <c r="Q749" s="36"/>
      <c r="R749" s="38"/>
      <c r="S749" s="36"/>
      <c r="T749" s="36"/>
      <c r="U749" s="36"/>
      <c r="V749" s="36"/>
      <c r="W749" s="36"/>
      <c r="X749" s="36"/>
      <c r="Y749" s="36"/>
      <c r="Z749" s="36"/>
      <c r="AA749" s="36"/>
    </row>
    <row r="750" spans="1:27" x14ac:dyDescent="0.25">
      <c r="A750" s="36"/>
      <c r="B750" s="36"/>
      <c r="C750" s="36"/>
      <c r="D750" s="36"/>
      <c r="E750" s="36"/>
      <c r="F750" s="36"/>
      <c r="G750" s="36"/>
      <c r="H750" s="36"/>
      <c r="I750" s="36"/>
      <c r="J750" s="36"/>
      <c r="K750" s="36"/>
      <c r="L750" s="36"/>
      <c r="M750" s="36"/>
      <c r="N750" s="36"/>
      <c r="O750" s="36"/>
      <c r="P750" s="36"/>
      <c r="Q750" s="36"/>
      <c r="R750" s="38"/>
      <c r="S750" s="36"/>
      <c r="T750" s="36"/>
      <c r="U750" s="36"/>
      <c r="V750" s="36"/>
      <c r="W750" s="36"/>
      <c r="X750" s="36"/>
      <c r="Y750" s="36"/>
      <c r="Z750" s="36"/>
      <c r="AA750" s="36"/>
    </row>
    <row r="751" spans="1:27" x14ac:dyDescent="0.25">
      <c r="A751" s="36"/>
      <c r="B751" s="36"/>
      <c r="C751" s="36"/>
      <c r="D751" s="36"/>
      <c r="E751" s="36"/>
      <c r="F751" s="36"/>
      <c r="G751" s="36"/>
      <c r="H751" s="36"/>
      <c r="I751" s="36"/>
      <c r="J751" s="36"/>
      <c r="K751" s="36"/>
      <c r="L751" s="36"/>
      <c r="M751" s="36"/>
      <c r="N751" s="36"/>
      <c r="O751" s="36"/>
      <c r="P751" s="36"/>
      <c r="Q751" s="36"/>
      <c r="R751" s="38"/>
      <c r="S751" s="36"/>
      <c r="T751" s="36"/>
      <c r="U751" s="36"/>
      <c r="V751" s="36"/>
      <c r="W751" s="36"/>
      <c r="X751" s="36"/>
      <c r="Y751" s="36"/>
      <c r="Z751" s="36"/>
      <c r="AA751" s="36"/>
    </row>
    <row r="752" spans="1:27" x14ac:dyDescent="0.25">
      <c r="A752" s="36"/>
      <c r="B752" s="36"/>
      <c r="C752" s="36"/>
      <c r="D752" s="36"/>
      <c r="E752" s="36"/>
      <c r="F752" s="36"/>
      <c r="G752" s="36"/>
      <c r="H752" s="36"/>
      <c r="I752" s="36"/>
      <c r="J752" s="36"/>
      <c r="K752" s="36"/>
      <c r="L752" s="36"/>
      <c r="M752" s="36"/>
      <c r="N752" s="36"/>
      <c r="O752" s="36"/>
      <c r="P752" s="36"/>
      <c r="Q752" s="36"/>
      <c r="R752" s="38"/>
      <c r="S752" s="36"/>
      <c r="T752" s="36"/>
      <c r="U752" s="36"/>
      <c r="V752" s="36"/>
      <c r="W752" s="36"/>
      <c r="X752" s="36"/>
      <c r="Y752" s="36"/>
      <c r="Z752" s="36"/>
      <c r="AA752" s="36"/>
    </row>
    <row r="753" spans="1:27" x14ac:dyDescent="0.25">
      <c r="A753" s="36"/>
      <c r="B753" s="36"/>
      <c r="C753" s="36"/>
      <c r="D753" s="36"/>
      <c r="E753" s="36"/>
      <c r="F753" s="36"/>
      <c r="G753" s="36"/>
      <c r="H753" s="36"/>
      <c r="I753" s="36"/>
      <c r="J753" s="36"/>
      <c r="K753" s="36"/>
      <c r="L753" s="36"/>
      <c r="M753" s="36"/>
      <c r="N753" s="36"/>
      <c r="O753" s="36"/>
      <c r="P753" s="36"/>
      <c r="Q753" s="36"/>
      <c r="R753" s="38"/>
      <c r="S753" s="36"/>
      <c r="T753" s="36"/>
      <c r="U753" s="36"/>
      <c r="V753" s="36"/>
      <c r="W753" s="36"/>
      <c r="X753" s="36"/>
      <c r="Y753" s="36"/>
      <c r="Z753" s="36"/>
      <c r="AA753" s="36"/>
    </row>
    <row r="754" spans="1:27" x14ac:dyDescent="0.25">
      <c r="A754" s="36"/>
      <c r="B754" s="36"/>
      <c r="C754" s="36"/>
      <c r="D754" s="36"/>
      <c r="E754" s="36"/>
      <c r="F754" s="36"/>
      <c r="G754" s="36"/>
      <c r="H754" s="36"/>
      <c r="I754" s="36"/>
      <c r="J754" s="36"/>
      <c r="K754" s="36"/>
      <c r="L754" s="36"/>
      <c r="M754" s="36"/>
      <c r="N754" s="36"/>
      <c r="O754" s="36"/>
      <c r="P754" s="36"/>
      <c r="Q754" s="36"/>
      <c r="R754" s="38"/>
      <c r="S754" s="36"/>
      <c r="T754" s="36"/>
      <c r="U754" s="36"/>
      <c r="V754" s="36"/>
      <c r="W754" s="36"/>
      <c r="X754" s="36"/>
      <c r="Y754" s="36"/>
      <c r="Z754" s="36"/>
      <c r="AA754" s="36"/>
    </row>
    <row r="755" spans="1:27" x14ac:dyDescent="0.25">
      <c r="A755" s="36"/>
      <c r="B755" s="36"/>
      <c r="C755" s="36"/>
      <c r="D755" s="36"/>
      <c r="E755" s="36"/>
      <c r="F755" s="36"/>
      <c r="G755" s="36"/>
      <c r="H755" s="36"/>
      <c r="I755" s="36"/>
      <c r="J755" s="36"/>
      <c r="K755" s="36"/>
      <c r="L755" s="36"/>
      <c r="M755" s="36"/>
      <c r="N755" s="36"/>
      <c r="O755" s="36"/>
      <c r="P755" s="36"/>
      <c r="Q755" s="36"/>
      <c r="R755" s="38"/>
      <c r="S755" s="36"/>
      <c r="T755" s="36"/>
      <c r="U755" s="36"/>
      <c r="V755" s="36"/>
      <c r="W755" s="36"/>
      <c r="X755" s="36"/>
      <c r="Y755" s="36"/>
      <c r="Z755" s="36"/>
      <c r="AA755" s="36"/>
    </row>
    <row r="756" spans="1:27" x14ac:dyDescent="0.25">
      <c r="A756" s="36"/>
      <c r="B756" s="36"/>
      <c r="C756" s="36"/>
      <c r="D756" s="36"/>
      <c r="E756" s="36"/>
      <c r="F756" s="36"/>
      <c r="G756" s="36"/>
      <c r="H756" s="36"/>
      <c r="I756" s="36"/>
      <c r="J756" s="36"/>
      <c r="K756" s="36"/>
      <c r="L756" s="36"/>
      <c r="M756" s="36"/>
      <c r="N756" s="36"/>
      <c r="O756" s="36"/>
      <c r="P756" s="36"/>
      <c r="Q756" s="36"/>
      <c r="R756" s="38"/>
      <c r="S756" s="36"/>
      <c r="T756" s="36"/>
      <c r="U756" s="36"/>
      <c r="V756" s="36"/>
      <c r="W756" s="36"/>
      <c r="X756" s="36"/>
      <c r="Y756" s="36"/>
      <c r="Z756" s="36"/>
      <c r="AA756" s="36"/>
    </row>
    <row r="757" spans="1:27" x14ac:dyDescent="0.25">
      <c r="A757" s="36"/>
      <c r="B757" s="36"/>
      <c r="C757" s="36"/>
      <c r="D757" s="36"/>
      <c r="E757" s="36"/>
      <c r="F757" s="36"/>
      <c r="G757" s="36"/>
      <c r="H757" s="36"/>
      <c r="I757" s="36"/>
      <c r="J757" s="36"/>
      <c r="K757" s="36"/>
      <c r="L757" s="36"/>
      <c r="M757" s="36"/>
      <c r="N757" s="36"/>
      <c r="O757" s="36"/>
      <c r="P757" s="36"/>
      <c r="Q757" s="36"/>
      <c r="R757" s="38"/>
      <c r="S757" s="36"/>
      <c r="T757" s="36"/>
      <c r="U757" s="36"/>
      <c r="V757" s="36"/>
      <c r="W757" s="36"/>
      <c r="X757" s="36"/>
      <c r="Y757" s="36"/>
      <c r="Z757" s="36"/>
      <c r="AA757" s="36"/>
    </row>
    <row r="758" spans="1:27" x14ac:dyDescent="0.25">
      <c r="A758" s="36"/>
      <c r="B758" s="36"/>
      <c r="C758" s="36"/>
      <c r="D758" s="36"/>
      <c r="E758" s="36"/>
      <c r="F758" s="36"/>
      <c r="G758" s="36"/>
      <c r="H758" s="36"/>
      <c r="I758" s="36"/>
      <c r="J758" s="36"/>
      <c r="K758" s="36"/>
      <c r="L758" s="36"/>
      <c r="M758" s="36"/>
      <c r="N758" s="36"/>
      <c r="O758" s="36"/>
      <c r="P758" s="36"/>
      <c r="Q758" s="36"/>
      <c r="R758" s="38"/>
      <c r="S758" s="36"/>
      <c r="T758" s="36"/>
      <c r="U758" s="36"/>
      <c r="V758" s="36"/>
      <c r="W758" s="36"/>
      <c r="X758" s="36"/>
      <c r="Y758" s="36"/>
      <c r="Z758" s="36"/>
      <c r="AA758" s="36"/>
    </row>
    <row r="759" spans="1:27" x14ac:dyDescent="0.25">
      <c r="A759" s="36"/>
      <c r="B759" s="36"/>
      <c r="C759" s="36"/>
      <c r="D759" s="36"/>
      <c r="E759" s="36"/>
      <c r="F759" s="36"/>
      <c r="G759" s="36"/>
      <c r="H759" s="36"/>
      <c r="I759" s="36"/>
      <c r="J759" s="36"/>
      <c r="K759" s="36"/>
      <c r="L759" s="36"/>
      <c r="M759" s="36"/>
      <c r="N759" s="36"/>
      <c r="O759" s="36"/>
      <c r="P759" s="36"/>
      <c r="Q759" s="36"/>
      <c r="R759" s="38"/>
      <c r="S759" s="36"/>
      <c r="T759" s="36"/>
      <c r="U759" s="36"/>
      <c r="V759" s="36"/>
      <c r="W759" s="36"/>
      <c r="X759" s="36"/>
      <c r="Y759" s="36"/>
      <c r="Z759" s="36"/>
      <c r="AA759" s="36"/>
    </row>
    <row r="760" spans="1:27" x14ac:dyDescent="0.25">
      <c r="A760" s="36"/>
      <c r="B760" s="36"/>
      <c r="C760" s="36"/>
      <c r="D760" s="36"/>
      <c r="E760" s="36"/>
      <c r="F760" s="36"/>
      <c r="G760" s="36"/>
      <c r="H760" s="36"/>
      <c r="I760" s="36"/>
      <c r="J760" s="36"/>
      <c r="K760" s="36"/>
      <c r="L760" s="36"/>
      <c r="M760" s="36"/>
      <c r="N760" s="36"/>
      <c r="O760" s="36"/>
      <c r="P760" s="36"/>
      <c r="Q760" s="36"/>
      <c r="R760" s="38"/>
      <c r="S760" s="36"/>
      <c r="T760" s="36"/>
      <c r="U760" s="36"/>
      <c r="V760" s="36"/>
      <c r="W760" s="36"/>
      <c r="X760" s="36"/>
      <c r="Y760" s="36"/>
      <c r="Z760" s="36"/>
      <c r="AA760" s="36"/>
    </row>
    <row r="761" spans="1:27" x14ac:dyDescent="0.25">
      <c r="A761" s="36"/>
      <c r="B761" s="36"/>
      <c r="C761" s="36"/>
      <c r="D761" s="36"/>
      <c r="E761" s="36"/>
      <c r="F761" s="36"/>
      <c r="G761" s="36"/>
      <c r="H761" s="36"/>
      <c r="I761" s="36"/>
      <c r="J761" s="36"/>
      <c r="K761" s="36"/>
      <c r="L761" s="36"/>
      <c r="M761" s="36"/>
      <c r="N761" s="36"/>
      <c r="O761" s="36"/>
      <c r="P761" s="36"/>
      <c r="Q761" s="36"/>
      <c r="R761" s="38"/>
      <c r="S761" s="36"/>
      <c r="T761" s="36"/>
      <c r="U761" s="36"/>
      <c r="V761" s="36"/>
      <c r="W761" s="36"/>
      <c r="X761" s="36"/>
      <c r="Y761" s="36"/>
      <c r="Z761" s="36"/>
      <c r="AA761" s="36"/>
    </row>
    <row r="762" spans="1:27" x14ac:dyDescent="0.25">
      <c r="A762" s="36"/>
      <c r="B762" s="36"/>
      <c r="C762" s="36"/>
      <c r="D762" s="36"/>
      <c r="E762" s="36"/>
      <c r="F762" s="36"/>
      <c r="G762" s="36"/>
      <c r="H762" s="36"/>
      <c r="I762" s="36"/>
      <c r="J762" s="36"/>
      <c r="K762" s="36"/>
      <c r="L762" s="36"/>
      <c r="M762" s="36"/>
      <c r="N762" s="36"/>
      <c r="O762" s="36"/>
      <c r="P762" s="36"/>
      <c r="Q762" s="36"/>
      <c r="R762" s="38"/>
      <c r="S762" s="36"/>
      <c r="T762" s="36"/>
      <c r="U762" s="36"/>
      <c r="V762" s="36"/>
      <c r="W762" s="36"/>
      <c r="X762" s="36"/>
      <c r="Y762" s="36"/>
      <c r="Z762" s="36"/>
      <c r="AA762" s="36"/>
    </row>
    <row r="763" spans="1:27" x14ac:dyDescent="0.25">
      <c r="A763" s="36"/>
      <c r="B763" s="36"/>
      <c r="C763" s="36"/>
      <c r="D763" s="36"/>
      <c r="E763" s="36"/>
      <c r="F763" s="36"/>
      <c r="G763" s="36"/>
      <c r="H763" s="36"/>
      <c r="I763" s="36"/>
      <c r="J763" s="36"/>
      <c r="K763" s="36"/>
      <c r="L763" s="36"/>
      <c r="M763" s="36"/>
      <c r="N763" s="36"/>
      <c r="O763" s="36"/>
      <c r="P763" s="36"/>
      <c r="Q763" s="36"/>
      <c r="R763" s="38"/>
      <c r="S763" s="36"/>
      <c r="T763" s="36"/>
      <c r="U763" s="36"/>
      <c r="V763" s="36"/>
      <c r="W763" s="36"/>
      <c r="X763" s="36"/>
      <c r="Y763" s="36"/>
      <c r="Z763" s="36"/>
      <c r="AA763" s="36"/>
    </row>
    <row r="764" spans="1:27" x14ac:dyDescent="0.25">
      <c r="A764" s="36"/>
      <c r="B764" s="36"/>
      <c r="C764" s="36"/>
      <c r="D764" s="36"/>
      <c r="E764" s="36"/>
      <c r="F764" s="36"/>
      <c r="G764" s="36"/>
      <c r="H764" s="36"/>
      <c r="I764" s="36"/>
      <c r="J764" s="36"/>
      <c r="K764" s="36"/>
      <c r="L764" s="36"/>
      <c r="M764" s="36"/>
      <c r="N764" s="36"/>
      <c r="O764" s="36"/>
      <c r="P764" s="36"/>
      <c r="Q764" s="36"/>
      <c r="R764" s="38"/>
      <c r="S764" s="36"/>
      <c r="T764" s="36"/>
      <c r="U764" s="36"/>
      <c r="V764" s="36"/>
      <c r="W764" s="36"/>
      <c r="X764" s="36"/>
      <c r="Y764" s="36"/>
      <c r="Z764" s="36"/>
      <c r="AA764" s="36"/>
    </row>
    <row r="765" spans="1:27" x14ac:dyDescent="0.25">
      <c r="A765" s="36"/>
      <c r="B765" s="36"/>
      <c r="C765" s="36"/>
      <c r="D765" s="36"/>
      <c r="E765" s="36"/>
      <c r="F765" s="36"/>
      <c r="G765" s="36"/>
      <c r="H765" s="36"/>
      <c r="I765" s="36"/>
      <c r="J765" s="36"/>
      <c r="K765" s="36"/>
      <c r="L765" s="36"/>
      <c r="M765" s="36"/>
      <c r="N765" s="36"/>
      <c r="O765" s="36"/>
      <c r="P765" s="36"/>
      <c r="Q765" s="36"/>
      <c r="R765" s="38"/>
      <c r="S765" s="36"/>
      <c r="T765" s="36"/>
      <c r="U765" s="36"/>
      <c r="V765" s="36"/>
      <c r="W765" s="36"/>
      <c r="X765" s="36"/>
      <c r="Y765" s="36"/>
      <c r="Z765" s="36"/>
      <c r="AA765" s="36"/>
    </row>
    <row r="766" spans="1:27" x14ac:dyDescent="0.25">
      <c r="A766" s="36"/>
      <c r="B766" s="36"/>
      <c r="C766" s="36"/>
      <c r="D766" s="36"/>
      <c r="E766" s="36"/>
      <c r="F766" s="36"/>
      <c r="G766" s="36"/>
      <c r="H766" s="36"/>
      <c r="I766" s="36"/>
      <c r="J766" s="36"/>
      <c r="K766" s="36"/>
      <c r="L766" s="36"/>
      <c r="M766" s="36"/>
      <c r="N766" s="36"/>
      <c r="O766" s="36"/>
      <c r="P766" s="36"/>
      <c r="Q766" s="36"/>
      <c r="R766" s="38"/>
      <c r="S766" s="36"/>
      <c r="T766" s="36"/>
      <c r="U766" s="36"/>
      <c r="V766" s="36"/>
      <c r="W766" s="36"/>
      <c r="X766" s="36"/>
      <c r="Y766" s="36"/>
      <c r="Z766" s="36"/>
      <c r="AA766" s="36"/>
    </row>
    <row r="767" spans="1:27" x14ac:dyDescent="0.25">
      <c r="A767" s="36"/>
      <c r="B767" s="36"/>
      <c r="C767" s="36"/>
      <c r="D767" s="36"/>
      <c r="E767" s="36"/>
      <c r="F767" s="36"/>
      <c r="G767" s="36"/>
      <c r="H767" s="36"/>
      <c r="I767" s="36"/>
      <c r="J767" s="36"/>
      <c r="K767" s="36"/>
      <c r="L767" s="36"/>
      <c r="M767" s="36"/>
      <c r="N767" s="36"/>
      <c r="O767" s="36"/>
      <c r="P767" s="36"/>
      <c r="Q767" s="36"/>
      <c r="R767" s="38"/>
      <c r="S767" s="36"/>
      <c r="T767" s="36"/>
      <c r="U767" s="36"/>
      <c r="V767" s="36"/>
      <c r="W767" s="36"/>
      <c r="X767" s="36"/>
      <c r="Y767" s="36"/>
      <c r="Z767" s="36"/>
      <c r="AA767" s="36"/>
    </row>
    <row r="768" spans="1:27" x14ac:dyDescent="0.25">
      <c r="A768" s="36"/>
      <c r="B768" s="36"/>
      <c r="C768" s="36"/>
      <c r="D768" s="36"/>
      <c r="E768" s="36"/>
      <c r="F768" s="36"/>
      <c r="G768" s="36"/>
      <c r="H768" s="36"/>
      <c r="I768" s="36"/>
      <c r="J768" s="36"/>
      <c r="K768" s="36"/>
      <c r="L768" s="36"/>
      <c r="M768" s="36"/>
      <c r="N768" s="36"/>
      <c r="O768" s="36"/>
      <c r="P768" s="36"/>
      <c r="Q768" s="36"/>
      <c r="R768" s="38"/>
      <c r="S768" s="36"/>
      <c r="T768" s="36"/>
      <c r="U768" s="36"/>
      <c r="V768" s="36"/>
      <c r="W768" s="36"/>
      <c r="X768" s="36"/>
      <c r="Y768" s="36"/>
      <c r="Z768" s="36"/>
      <c r="AA768" s="36"/>
    </row>
    <row r="769" spans="1:27" x14ac:dyDescent="0.25">
      <c r="A769" s="36"/>
      <c r="B769" s="36"/>
      <c r="C769" s="36"/>
      <c r="D769" s="36"/>
      <c r="E769" s="36"/>
      <c r="F769" s="36"/>
      <c r="G769" s="36"/>
      <c r="H769" s="36"/>
      <c r="I769" s="36"/>
      <c r="J769" s="36"/>
      <c r="K769" s="36"/>
      <c r="L769" s="36"/>
      <c r="M769" s="36"/>
      <c r="N769" s="36"/>
      <c r="O769" s="36"/>
      <c r="P769" s="36"/>
      <c r="Q769" s="36"/>
      <c r="R769" s="38"/>
      <c r="S769" s="36"/>
      <c r="T769" s="36"/>
      <c r="U769" s="36"/>
      <c r="V769" s="36"/>
      <c r="W769" s="36"/>
      <c r="X769" s="36"/>
      <c r="Y769" s="36"/>
      <c r="Z769" s="36"/>
      <c r="AA769" s="36"/>
    </row>
    <row r="770" spans="1:27" x14ac:dyDescent="0.25">
      <c r="A770" s="36"/>
      <c r="B770" s="36"/>
      <c r="C770" s="36"/>
      <c r="D770" s="36"/>
      <c r="E770" s="36"/>
      <c r="F770" s="36"/>
      <c r="G770" s="36"/>
      <c r="H770" s="36"/>
      <c r="I770" s="36"/>
      <c r="J770" s="36"/>
      <c r="K770" s="36"/>
      <c r="L770" s="36"/>
      <c r="M770" s="36"/>
      <c r="N770" s="36"/>
      <c r="O770" s="36"/>
      <c r="P770" s="36"/>
      <c r="Q770" s="36"/>
      <c r="R770" s="38"/>
      <c r="S770" s="36"/>
      <c r="T770" s="36"/>
      <c r="U770" s="36"/>
      <c r="V770" s="36"/>
      <c r="W770" s="36"/>
      <c r="X770" s="36"/>
      <c r="Y770" s="36"/>
      <c r="Z770" s="36"/>
      <c r="AA770" s="36"/>
    </row>
    <row r="771" spans="1:27" x14ac:dyDescent="0.25">
      <c r="A771" s="36"/>
      <c r="B771" s="36"/>
      <c r="C771" s="36"/>
      <c r="D771" s="36"/>
      <c r="E771" s="36"/>
      <c r="F771" s="36"/>
      <c r="G771" s="36"/>
      <c r="H771" s="36"/>
      <c r="I771" s="36"/>
      <c r="J771" s="36"/>
      <c r="K771" s="36"/>
      <c r="L771" s="36"/>
      <c r="M771" s="36"/>
      <c r="N771" s="36"/>
      <c r="O771" s="36"/>
      <c r="P771" s="36"/>
      <c r="Q771" s="36"/>
      <c r="R771" s="38"/>
      <c r="S771" s="36"/>
      <c r="T771" s="36"/>
      <c r="U771" s="36"/>
      <c r="V771" s="36"/>
      <c r="W771" s="36"/>
      <c r="X771" s="36"/>
      <c r="Y771" s="36"/>
      <c r="Z771" s="36"/>
      <c r="AA771" s="36"/>
    </row>
    <row r="772" spans="1:27" x14ac:dyDescent="0.25">
      <c r="A772" s="36"/>
      <c r="B772" s="36"/>
      <c r="C772" s="36"/>
      <c r="D772" s="36"/>
      <c r="E772" s="36"/>
      <c r="F772" s="36"/>
      <c r="G772" s="36"/>
      <c r="H772" s="36"/>
      <c r="I772" s="36"/>
      <c r="J772" s="36"/>
      <c r="K772" s="36"/>
      <c r="L772" s="36"/>
      <c r="M772" s="36"/>
      <c r="N772" s="36"/>
      <c r="O772" s="36"/>
      <c r="P772" s="36"/>
      <c r="Q772" s="36"/>
      <c r="R772" s="38"/>
      <c r="S772" s="36"/>
      <c r="T772" s="36"/>
      <c r="U772" s="36"/>
      <c r="V772" s="36"/>
      <c r="W772" s="36"/>
      <c r="X772" s="36"/>
      <c r="Y772" s="36"/>
      <c r="Z772" s="36"/>
      <c r="AA772" s="36"/>
    </row>
    <row r="773" spans="1:27" x14ac:dyDescent="0.25">
      <c r="A773" s="36"/>
      <c r="B773" s="36"/>
      <c r="C773" s="36"/>
      <c r="D773" s="36"/>
      <c r="E773" s="36"/>
      <c r="F773" s="36"/>
      <c r="G773" s="36"/>
      <c r="H773" s="36"/>
      <c r="I773" s="36"/>
      <c r="J773" s="36"/>
      <c r="K773" s="36"/>
      <c r="L773" s="36"/>
      <c r="M773" s="36"/>
      <c r="N773" s="36"/>
      <c r="O773" s="36"/>
      <c r="P773" s="36"/>
      <c r="Q773" s="36"/>
      <c r="R773" s="38"/>
      <c r="S773" s="36"/>
      <c r="T773" s="36"/>
      <c r="U773" s="36"/>
      <c r="V773" s="36"/>
      <c r="W773" s="36"/>
      <c r="X773" s="36"/>
      <c r="Y773" s="36"/>
      <c r="Z773" s="36"/>
      <c r="AA773" s="36"/>
    </row>
    <row r="774" spans="1:27" x14ac:dyDescent="0.25">
      <c r="A774" s="36"/>
      <c r="B774" s="36"/>
      <c r="C774" s="36"/>
      <c r="D774" s="36"/>
      <c r="E774" s="36"/>
      <c r="F774" s="36"/>
      <c r="G774" s="36"/>
      <c r="H774" s="36"/>
      <c r="I774" s="36"/>
      <c r="J774" s="36"/>
      <c r="K774" s="36"/>
      <c r="L774" s="36"/>
      <c r="M774" s="36"/>
      <c r="N774" s="36"/>
      <c r="O774" s="36"/>
      <c r="P774" s="36"/>
      <c r="Q774" s="36"/>
      <c r="R774" s="38"/>
      <c r="S774" s="36"/>
      <c r="T774" s="36"/>
      <c r="U774" s="36"/>
      <c r="V774" s="36"/>
      <c r="W774" s="36"/>
      <c r="X774" s="36"/>
      <c r="Y774" s="36"/>
      <c r="Z774" s="36"/>
      <c r="AA774" s="36"/>
    </row>
    <row r="775" spans="1:27" x14ac:dyDescent="0.25">
      <c r="A775" s="36"/>
      <c r="B775" s="36"/>
      <c r="C775" s="36"/>
      <c r="D775" s="36"/>
      <c r="E775" s="36"/>
      <c r="F775" s="36"/>
      <c r="G775" s="36"/>
      <c r="H775" s="36"/>
      <c r="I775" s="36"/>
      <c r="J775" s="36"/>
      <c r="K775" s="36"/>
      <c r="L775" s="36"/>
      <c r="M775" s="36"/>
      <c r="N775" s="36"/>
      <c r="O775" s="36"/>
      <c r="P775" s="36"/>
      <c r="Q775" s="36"/>
      <c r="R775" s="38"/>
      <c r="S775" s="36"/>
      <c r="T775" s="36"/>
      <c r="U775" s="36"/>
      <c r="V775" s="36"/>
      <c r="W775" s="36"/>
      <c r="X775" s="36"/>
      <c r="Y775" s="36"/>
      <c r="Z775" s="36"/>
      <c r="AA775" s="36"/>
    </row>
    <row r="776" spans="1:27" x14ac:dyDescent="0.25">
      <c r="A776" s="36"/>
      <c r="B776" s="36"/>
      <c r="C776" s="36"/>
      <c r="D776" s="36"/>
      <c r="E776" s="36"/>
      <c r="F776" s="36"/>
      <c r="G776" s="36"/>
      <c r="H776" s="36"/>
      <c r="I776" s="36"/>
      <c r="J776" s="36"/>
      <c r="K776" s="36"/>
      <c r="L776" s="36"/>
      <c r="M776" s="36"/>
      <c r="N776" s="36"/>
      <c r="O776" s="36"/>
      <c r="P776" s="36"/>
      <c r="Q776" s="36"/>
      <c r="R776" s="38"/>
      <c r="S776" s="36"/>
      <c r="T776" s="36"/>
      <c r="U776" s="36"/>
      <c r="V776" s="36"/>
      <c r="W776" s="36"/>
      <c r="X776" s="36"/>
      <c r="Y776" s="36"/>
      <c r="Z776" s="36"/>
      <c r="AA776" s="36"/>
    </row>
    <row r="777" spans="1:27" x14ac:dyDescent="0.25">
      <c r="A777" s="36"/>
      <c r="B777" s="36"/>
      <c r="C777" s="36"/>
      <c r="D777" s="36"/>
      <c r="E777" s="36"/>
      <c r="F777" s="36"/>
      <c r="G777" s="36"/>
      <c r="H777" s="36"/>
      <c r="I777" s="36"/>
      <c r="J777" s="36"/>
      <c r="K777" s="36"/>
      <c r="L777" s="36"/>
      <c r="M777" s="36"/>
      <c r="N777" s="36"/>
      <c r="O777" s="36"/>
      <c r="P777" s="36"/>
      <c r="Q777" s="36"/>
      <c r="R777" s="38"/>
      <c r="S777" s="36"/>
      <c r="T777" s="36"/>
      <c r="U777" s="36"/>
      <c r="V777" s="36"/>
      <c r="W777" s="36"/>
      <c r="X777" s="36"/>
      <c r="Y777" s="36"/>
      <c r="Z777" s="36"/>
      <c r="AA777" s="36"/>
    </row>
    <row r="778" spans="1:27" x14ac:dyDescent="0.25">
      <c r="A778" s="36"/>
      <c r="B778" s="36"/>
      <c r="C778" s="36"/>
      <c r="D778" s="36"/>
      <c r="E778" s="36"/>
      <c r="F778" s="36"/>
      <c r="G778" s="36"/>
      <c r="H778" s="36"/>
      <c r="I778" s="36"/>
      <c r="J778" s="36"/>
      <c r="K778" s="36"/>
      <c r="L778" s="36"/>
      <c r="M778" s="36"/>
      <c r="N778" s="36"/>
      <c r="O778" s="36"/>
      <c r="P778" s="36"/>
      <c r="Q778" s="36"/>
      <c r="R778" s="38"/>
      <c r="S778" s="36"/>
      <c r="T778" s="36"/>
      <c r="U778" s="36"/>
      <c r="V778" s="36"/>
      <c r="W778" s="36"/>
      <c r="X778" s="36"/>
      <c r="Y778" s="36"/>
      <c r="Z778" s="36"/>
      <c r="AA778" s="36"/>
    </row>
    <row r="779" spans="1:27" x14ac:dyDescent="0.25">
      <c r="A779" s="36"/>
      <c r="B779" s="36"/>
      <c r="C779" s="36"/>
      <c r="D779" s="36"/>
      <c r="E779" s="36"/>
      <c r="F779" s="36"/>
      <c r="G779" s="36"/>
      <c r="H779" s="36"/>
      <c r="I779" s="36"/>
      <c r="J779" s="36"/>
      <c r="K779" s="36"/>
      <c r="L779" s="36"/>
      <c r="M779" s="36"/>
      <c r="N779" s="36"/>
      <c r="O779" s="36"/>
      <c r="P779" s="36"/>
      <c r="Q779" s="36"/>
      <c r="R779" s="38"/>
      <c r="S779" s="36"/>
      <c r="T779" s="36"/>
      <c r="U779" s="36"/>
      <c r="V779" s="36"/>
      <c r="W779" s="36"/>
      <c r="X779" s="36"/>
      <c r="Y779" s="36"/>
      <c r="Z779" s="36"/>
      <c r="AA779" s="36"/>
    </row>
    <row r="780" spans="1:27" x14ac:dyDescent="0.25">
      <c r="A780" s="36"/>
      <c r="B780" s="36"/>
      <c r="C780" s="36"/>
      <c r="D780" s="36"/>
      <c r="E780" s="36"/>
      <c r="F780" s="36"/>
      <c r="G780" s="36"/>
      <c r="H780" s="36"/>
      <c r="I780" s="36"/>
      <c r="J780" s="36"/>
      <c r="K780" s="36"/>
      <c r="L780" s="36"/>
      <c r="M780" s="36"/>
      <c r="N780" s="36"/>
      <c r="O780" s="36"/>
      <c r="P780" s="36"/>
      <c r="Q780" s="36"/>
      <c r="R780" s="38"/>
      <c r="S780" s="36"/>
      <c r="T780" s="36"/>
      <c r="U780" s="36"/>
      <c r="V780" s="36"/>
      <c r="W780" s="36"/>
      <c r="X780" s="36"/>
      <c r="Y780" s="36"/>
      <c r="Z780" s="36"/>
      <c r="AA780" s="36"/>
    </row>
    <row r="781" spans="1:27" x14ac:dyDescent="0.25">
      <c r="A781" s="36"/>
      <c r="B781" s="36"/>
      <c r="C781" s="36"/>
      <c r="D781" s="36"/>
      <c r="E781" s="36"/>
      <c r="F781" s="36"/>
      <c r="G781" s="36"/>
      <c r="H781" s="36"/>
      <c r="I781" s="36"/>
      <c r="J781" s="36"/>
      <c r="K781" s="36"/>
      <c r="L781" s="36"/>
      <c r="M781" s="36"/>
      <c r="N781" s="36"/>
      <c r="O781" s="36"/>
      <c r="P781" s="36"/>
      <c r="Q781" s="36"/>
      <c r="R781" s="38"/>
      <c r="S781" s="36"/>
      <c r="T781" s="36"/>
      <c r="U781" s="36"/>
      <c r="V781" s="36"/>
      <c r="W781" s="36"/>
      <c r="X781" s="36"/>
      <c r="Y781" s="36"/>
      <c r="Z781" s="36"/>
      <c r="AA781" s="36"/>
    </row>
    <row r="782" spans="1:27" x14ac:dyDescent="0.25">
      <c r="A782" s="36"/>
      <c r="B782" s="36"/>
      <c r="C782" s="36"/>
      <c r="D782" s="36"/>
      <c r="E782" s="36"/>
      <c r="F782" s="36"/>
      <c r="G782" s="36"/>
      <c r="H782" s="36"/>
      <c r="I782" s="36"/>
      <c r="J782" s="36"/>
      <c r="K782" s="36"/>
      <c r="L782" s="36"/>
      <c r="M782" s="36"/>
      <c r="N782" s="36"/>
      <c r="O782" s="36"/>
      <c r="P782" s="36"/>
      <c r="Q782" s="36"/>
      <c r="R782" s="38"/>
      <c r="S782" s="36"/>
      <c r="T782" s="36"/>
      <c r="U782" s="36"/>
      <c r="V782" s="36"/>
      <c r="W782" s="36"/>
      <c r="X782" s="36"/>
      <c r="Y782" s="36"/>
      <c r="Z782" s="36"/>
      <c r="AA782" s="36"/>
    </row>
    <row r="783" spans="1:27" x14ac:dyDescent="0.25">
      <c r="A783" s="36"/>
      <c r="B783" s="36"/>
      <c r="C783" s="36"/>
      <c r="D783" s="36"/>
      <c r="E783" s="36"/>
      <c r="F783" s="36"/>
      <c r="G783" s="36"/>
      <c r="H783" s="36"/>
      <c r="I783" s="36"/>
      <c r="J783" s="36"/>
      <c r="K783" s="36"/>
      <c r="L783" s="36"/>
      <c r="M783" s="36"/>
      <c r="N783" s="36"/>
      <c r="O783" s="36"/>
      <c r="P783" s="36"/>
      <c r="Q783" s="36"/>
      <c r="R783" s="38"/>
      <c r="S783" s="36"/>
      <c r="T783" s="36"/>
      <c r="U783" s="36"/>
      <c r="V783" s="36"/>
      <c r="W783" s="36"/>
      <c r="X783" s="36"/>
      <c r="Y783" s="36"/>
      <c r="Z783" s="36"/>
      <c r="AA783" s="36"/>
    </row>
    <row r="784" spans="1:27" x14ac:dyDescent="0.25">
      <c r="A784" s="36"/>
      <c r="B784" s="36"/>
      <c r="C784" s="36"/>
      <c r="D784" s="36"/>
      <c r="E784" s="36"/>
      <c r="F784" s="36"/>
      <c r="G784" s="36"/>
      <c r="H784" s="36"/>
      <c r="I784" s="36"/>
      <c r="J784" s="36"/>
      <c r="K784" s="36"/>
      <c r="L784" s="36"/>
      <c r="M784" s="36"/>
      <c r="N784" s="36"/>
      <c r="O784" s="36"/>
      <c r="P784" s="36"/>
      <c r="Q784" s="36"/>
      <c r="R784" s="38"/>
      <c r="S784" s="36"/>
      <c r="T784" s="36"/>
      <c r="U784" s="36"/>
      <c r="V784" s="36"/>
      <c r="W784" s="36"/>
      <c r="X784" s="36"/>
      <c r="Y784" s="36"/>
      <c r="Z784" s="36"/>
      <c r="AA784" s="36"/>
    </row>
    <row r="785" spans="1:27" x14ac:dyDescent="0.25">
      <c r="A785" s="36"/>
      <c r="B785" s="36"/>
      <c r="C785" s="36"/>
      <c r="D785" s="36"/>
      <c r="E785" s="36"/>
      <c r="F785" s="36"/>
      <c r="G785" s="36"/>
      <c r="H785" s="36"/>
      <c r="I785" s="36"/>
      <c r="J785" s="36"/>
      <c r="K785" s="36"/>
      <c r="L785" s="36"/>
      <c r="M785" s="36"/>
      <c r="N785" s="36"/>
      <c r="O785" s="36"/>
      <c r="P785" s="36"/>
      <c r="Q785" s="36"/>
      <c r="R785" s="38"/>
      <c r="S785" s="36"/>
      <c r="T785" s="36"/>
      <c r="U785" s="36"/>
      <c r="V785" s="36"/>
      <c r="W785" s="36"/>
      <c r="X785" s="36"/>
      <c r="Y785" s="36"/>
      <c r="Z785" s="36"/>
      <c r="AA785" s="36"/>
    </row>
    <row r="786" spans="1:27" x14ac:dyDescent="0.25">
      <c r="A786" s="36"/>
      <c r="B786" s="36"/>
      <c r="C786" s="36"/>
      <c r="D786" s="36"/>
      <c r="E786" s="36"/>
      <c r="F786" s="36"/>
      <c r="G786" s="36"/>
      <c r="H786" s="36"/>
      <c r="I786" s="36"/>
      <c r="J786" s="36"/>
      <c r="K786" s="36"/>
      <c r="L786" s="36"/>
      <c r="M786" s="36"/>
      <c r="N786" s="36"/>
      <c r="O786" s="36"/>
      <c r="P786" s="36"/>
      <c r="Q786" s="36"/>
      <c r="R786" s="38"/>
      <c r="S786" s="36"/>
      <c r="T786" s="36"/>
      <c r="U786" s="36"/>
      <c r="V786" s="36"/>
      <c r="W786" s="36"/>
      <c r="X786" s="36"/>
      <c r="Y786" s="36"/>
      <c r="Z786" s="36"/>
      <c r="AA786" s="36"/>
    </row>
    <row r="787" spans="1:27" x14ac:dyDescent="0.25">
      <c r="A787" s="36"/>
      <c r="B787" s="36"/>
      <c r="C787" s="36"/>
      <c r="D787" s="36"/>
      <c r="E787" s="36"/>
      <c r="F787" s="36"/>
      <c r="G787" s="36"/>
      <c r="H787" s="36"/>
      <c r="I787" s="36"/>
      <c r="J787" s="36"/>
      <c r="K787" s="36"/>
      <c r="L787" s="36"/>
      <c r="M787" s="36"/>
      <c r="N787" s="36"/>
      <c r="O787" s="36"/>
      <c r="P787" s="36"/>
      <c r="Q787" s="36"/>
      <c r="R787" s="38"/>
      <c r="S787" s="36"/>
      <c r="T787" s="36"/>
      <c r="U787" s="36"/>
      <c r="V787" s="36"/>
      <c r="W787" s="36"/>
      <c r="X787" s="36"/>
      <c r="Y787" s="36"/>
      <c r="Z787" s="36"/>
      <c r="AA787" s="36"/>
    </row>
    <row r="788" spans="1:27" x14ac:dyDescent="0.25">
      <c r="A788" s="36"/>
      <c r="B788" s="36"/>
      <c r="C788" s="36"/>
      <c r="D788" s="36"/>
      <c r="E788" s="36"/>
      <c r="F788" s="36"/>
      <c r="G788" s="36"/>
      <c r="H788" s="36"/>
      <c r="I788" s="36"/>
      <c r="J788" s="36"/>
      <c r="K788" s="36"/>
      <c r="L788" s="36"/>
      <c r="M788" s="36"/>
      <c r="N788" s="36"/>
      <c r="O788" s="36"/>
      <c r="P788" s="36"/>
      <c r="Q788" s="36"/>
      <c r="R788" s="38"/>
      <c r="S788" s="36"/>
      <c r="T788" s="36"/>
      <c r="U788" s="36"/>
      <c r="V788" s="36"/>
      <c r="W788" s="36"/>
      <c r="X788" s="36"/>
      <c r="Y788" s="36"/>
      <c r="Z788" s="36"/>
      <c r="AA788" s="36"/>
    </row>
    <row r="789" spans="1:27" x14ac:dyDescent="0.25">
      <c r="A789" s="36"/>
      <c r="B789" s="36"/>
      <c r="C789" s="36"/>
      <c r="D789" s="36"/>
      <c r="E789" s="36"/>
      <c r="F789" s="36"/>
      <c r="G789" s="36"/>
      <c r="H789" s="36"/>
      <c r="I789" s="36"/>
      <c r="J789" s="36"/>
      <c r="K789" s="36"/>
      <c r="L789" s="36"/>
      <c r="M789" s="36"/>
      <c r="N789" s="36"/>
      <c r="O789" s="36"/>
      <c r="P789" s="36"/>
      <c r="Q789" s="36"/>
      <c r="R789" s="38"/>
      <c r="S789" s="36"/>
      <c r="T789" s="36"/>
      <c r="U789" s="36"/>
      <c r="V789" s="36"/>
      <c r="W789" s="36"/>
      <c r="X789" s="36"/>
      <c r="Y789" s="36"/>
      <c r="Z789" s="36"/>
      <c r="AA789" s="36"/>
    </row>
    <row r="790" spans="1:27" x14ac:dyDescent="0.25">
      <c r="A790" s="36"/>
      <c r="B790" s="36"/>
      <c r="C790" s="36"/>
      <c r="D790" s="36"/>
      <c r="E790" s="36"/>
      <c r="F790" s="36"/>
      <c r="G790" s="36"/>
      <c r="H790" s="36"/>
      <c r="I790" s="36"/>
      <c r="J790" s="36"/>
      <c r="K790" s="36"/>
      <c r="L790" s="36"/>
      <c r="M790" s="36"/>
      <c r="N790" s="36"/>
      <c r="O790" s="36"/>
      <c r="P790" s="36"/>
      <c r="Q790" s="36"/>
      <c r="R790" s="38"/>
      <c r="S790" s="36"/>
      <c r="T790" s="36"/>
      <c r="U790" s="36"/>
      <c r="V790" s="36"/>
      <c r="W790" s="36"/>
      <c r="X790" s="36"/>
      <c r="Y790" s="36"/>
      <c r="Z790" s="36"/>
      <c r="AA790" s="36"/>
    </row>
    <row r="791" spans="1:27" x14ac:dyDescent="0.25">
      <c r="A791" s="36"/>
      <c r="B791" s="36"/>
      <c r="C791" s="36"/>
      <c r="D791" s="36"/>
      <c r="E791" s="36"/>
      <c r="F791" s="36"/>
      <c r="G791" s="36"/>
      <c r="H791" s="36"/>
      <c r="I791" s="36"/>
      <c r="J791" s="36"/>
      <c r="K791" s="36"/>
      <c r="L791" s="36"/>
      <c r="M791" s="36"/>
      <c r="N791" s="36"/>
      <c r="O791" s="36"/>
      <c r="P791" s="36"/>
      <c r="Q791" s="36"/>
      <c r="R791" s="38"/>
      <c r="S791" s="36"/>
      <c r="T791" s="36"/>
      <c r="U791" s="36"/>
      <c r="V791" s="36"/>
      <c r="W791" s="36"/>
      <c r="X791" s="36"/>
      <c r="Y791" s="36"/>
      <c r="Z791" s="36"/>
      <c r="AA791" s="36"/>
    </row>
    <row r="792" spans="1:27" x14ac:dyDescent="0.25">
      <c r="A792" s="36"/>
      <c r="B792" s="36"/>
      <c r="C792" s="36"/>
      <c r="D792" s="36"/>
      <c r="E792" s="36"/>
      <c r="F792" s="36"/>
      <c r="G792" s="36"/>
      <c r="H792" s="36"/>
      <c r="I792" s="36"/>
      <c r="J792" s="36"/>
      <c r="K792" s="36"/>
      <c r="L792" s="36"/>
      <c r="M792" s="36"/>
      <c r="N792" s="36"/>
      <c r="O792" s="36"/>
      <c r="P792" s="36"/>
      <c r="Q792" s="36"/>
      <c r="R792" s="38"/>
      <c r="S792" s="36"/>
      <c r="T792" s="36"/>
      <c r="U792" s="36"/>
      <c r="V792" s="36"/>
      <c r="W792" s="36"/>
      <c r="X792" s="36"/>
      <c r="Y792" s="36"/>
      <c r="Z792" s="36"/>
      <c r="AA792" s="36"/>
    </row>
    <row r="793" spans="1:27" x14ac:dyDescent="0.25">
      <c r="A793" s="36"/>
      <c r="B793" s="36"/>
      <c r="C793" s="36"/>
      <c r="D793" s="36"/>
      <c r="E793" s="36"/>
      <c r="F793" s="36"/>
      <c r="G793" s="36"/>
      <c r="H793" s="36"/>
      <c r="I793" s="36"/>
      <c r="J793" s="36"/>
      <c r="K793" s="36"/>
      <c r="L793" s="36"/>
      <c r="M793" s="36"/>
      <c r="N793" s="36"/>
      <c r="O793" s="36"/>
      <c r="P793" s="36"/>
      <c r="Q793" s="36"/>
      <c r="R793" s="38"/>
      <c r="S793" s="36"/>
      <c r="T793" s="36"/>
      <c r="U793" s="36"/>
      <c r="V793" s="36"/>
      <c r="W793" s="36"/>
      <c r="X793" s="36"/>
      <c r="Y793" s="36"/>
      <c r="Z793" s="36"/>
      <c r="AA793" s="36"/>
    </row>
    <row r="794" spans="1:27" x14ac:dyDescent="0.25">
      <c r="A794" s="36"/>
      <c r="B794" s="36"/>
      <c r="C794" s="36"/>
      <c r="D794" s="36"/>
      <c r="E794" s="36"/>
      <c r="F794" s="36"/>
      <c r="G794" s="36"/>
      <c r="H794" s="36"/>
      <c r="I794" s="36"/>
      <c r="J794" s="36"/>
      <c r="K794" s="36"/>
      <c r="L794" s="36"/>
      <c r="M794" s="36"/>
      <c r="N794" s="36"/>
      <c r="O794" s="36"/>
      <c r="P794" s="36"/>
      <c r="Q794" s="36"/>
      <c r="R794" s="38"/>
      <c r="S794" s="36"/>
      <c r="T794" s="36"/>
      <c r="U794" s="36"/>
      <c r="V794" s="36"/>
      <c r="W794" s="36"/>
      <c r="X794" s="36"/>
      <c r="Y794" s="36"/>
      <c r="Z794" s="36"/>
      <c r="AA794" s="36"/>
    </row>
    <row r="795" spans="1:27" x14ac:dyDescent="0.25">
      <c r="A795" s="36"/>
      <c r="B795" s="36"/>
      <c r="C795" s="36"/>
      <c r="D795" s="36"/>
      <c r="E795" s="36"/>
      <c r="F795" s="36"/>
      <c r="G795" s="36"/>
      <c r="H795" s="36"/>
      <c r="I795" s="36"/>
      <c r="J795" s="36"/>
      <c r="K795" s="36"/>
      <c r="L795" s="36"/>
      <c r="M795" s="36"/>
      <c r="N795" s="36"/>
      <c r="O795" s="36"/>
      <c r="P795" s="36"/>
      <c r="Q795" s="36"/>
      <c r="R795" s="38"/>
      <c r="S795" s="36"/>
      <c r="T795" s="36"/>
      <c r="U795" s="36"/>
      <c r="V795" s="36"/>
      <c r="W795" s="36"/>
      <c r="X795" s="36"/>
      <c r="Y795" s="36"/>
      <c r="Z795" s="36"/>
      <c r="AA795" s="36"/>
    </row>
    <row r="796" spans="1:27" x14ac:dyDescent="0.25">
      <c r="A796" s="36"/>
      <c r="B796" s="36"/>
      <c r="C796" s="36"/>
      <c r="D796" s="36"/>
      <c r="E796" s="36"/>
      <c r="F796" s="36"/>
      <c r="G796" s="36"/>
      <c r="H796" s="36"/>
      <c r="I796" s="36"/>
      <c r="J796" s="36"/>
      <c r="K796" s="36"/>
      <c r="L796" s="36"/>
      <c r="M796" s="36"/>
      <c r="N796" s="36"/>
      <c r="O796" s="36"/>
      <c r="P796" s="36"/>
      <c r="Q796" s="36"/>
      <c r="R796" s="38"/>
      <c r="S796" s="36"/>
      <c r="T796" s="36"/>
      <c r="U796" s="36"/>
      <c r="V796" s="36"/>
      <c r="W796" s="36"/>
      <c r="X796" s="36"/>
      <c r="Y796" s="36"/>
      <c r="Z796" s="36"/>
      <c r="AA796" s="36"/>
    </row>
    <row r="797" spans="1:27" x14ac:dyDescent="0.25">
      <c r="A797" s="36"/>
      <c r="B797" s="36"/>
      <c r="C797" s="36"/>
      <c r="D797" s="36"/>
      <c r="E797" s="36"/>
      <c r="F797" s="36"/>
      <c r="G797" s="36"/>
      <c r="H797" s="36"/>
      <c r="I797" s="36"/>
      <c r="J797" s="36"/>
      <c r="K797" s="36"/>
      <c r="L797" s="36"/>
      <c r="M797" s="36"/>
      <c r="N797" s="36"/>
      <c r="O797" s="36"/>
      <c r="P797" s="36"/>
      <c r="Q797" s="36"/>
      <c r="R797" s="38"/>
      <c r="S797" s="36"/>
      <c r="T797" s="36"/>
      <c r="U797" s="36"/>
      <c r="V797" s="36"/>
      <c r="W797" s="36"/>
      <c r="X797" s="36"/>
      <c r="Y797" s="36"/>
      <c r="Z797" s="36"/>
      <c r="AA797" s="36"/>
    </row>
    <row r="798" spans="1:27" x14ac:dyDescent="0.25">
      <c r="A798" s="36"/>
      <c r="B798" s="36"/>
      <c r="C798" s="36"/>
      <c r="D798" s="36"/>
      <c r="E798" s="36"/>
      <c r="F798" s="36"/>
      <c r="G798" s="36"/>
      <c r="H798" s="36"/>
      <c r="I798" s="36"/>
      <c r="J798" s="36"/>
      <c r="K798" s="36"/>
      <c r="L798" s="36"/>
      <c r="M798" s="36"/>
      <c r="N798" s="36"/>
      <c r="O798" s="36"/>
      <c r="P798" s="36"/>
      <c r="Q798" s="36"/>
      <c r="R798" s="38"/>
      <c r="S798" s="36"/>
      <c r="T798" s="36"/>
      <c r="U798" s="36"/>
      <c r="V798" s="36"/>
      <c r="W798" s="36"/>
      <c r="X798" s="36"/>
      <c r="Y798" s="36"/>
      <c r="Z798" s="36"/>
      <c r="AA798" s="36"/>
    </row>
    <row r="799" spans="1:27" x14ac:dyDescent="0.25">
      <c r="A799" s="36"/>
      <c r="B799" s="36"/>
      <c r="C799" s="36"/>
      <c r="D799" s="36"/>
      <c r="E799" s="36"/>
      <c r="F799" s="36"/>
      <c r="G799" s="36"/>
      <c r="H799" s="36"/>
      <c r="I799" s="36"/>
      <c r="J799" s="36"/>
      <c r="K799" s="36"/>
      <c r="L799" s="36"/>
      <c r="M799" s="36"/>
      <c r="N799" s="36"/>
      <c r="O799" s="36"/>
      <c r="P799" s="36"/>
      <c r="Q799" s="36"/>
      <c r="R799" s="38"/>
      <c r="S799" s="36"/>
      <c r="T799" s="36"/>
      <c r="U799" s="36"/>
      <c r="V799" s="36"/>
      <c r="W799" s="36"/>
      <c r="X799" s="36"/>
      <c r="Y799" s="36"/>
      <c r="Z799" s="36"/>
      <c r="AA799" s="36"/>
    </row>
    <row r="800" spans="1:27" x14ac:dyDescent="0.25">
      <c r="A800" s="36"/>
      <c r="B800" s="36"/>
      <c r="C800" s="36"/>
      <c r="D800" s="36"/>
      <c r="E800" s="36"/>
      <c r="F800" s="36"/>
      <c r="G800" s="36"/>
      <c r="H800" s="36"/>
      <c r="I800" s="36"/>
      <c r="J800" s="36"/>
      <c r="K800" s="36"/>
      <c r="L800" s="36"/>
      <c r="M800" s="36"/>
      <c r="N800" s="36"/>
      <c r="O800" s="36"/>
      <c r="P800" s="36"/>
      <c r="Q800" s="36"/>
      <c r="R800" s="38"/>
      <c r="S800" s="36"/>
      <c r="T800" s="36"/>
      <c r="U800" s="36"/>
      <c r="V800" s="36"/>
      <c r="W800" s="36"/>
      <c r="X800" s="36"/>
      <c r="Y800" s="36"/>
      <c r="Z800" s="36"/>
      <c r="AA800" s="36"/>
    </row>
    <row r="801" spans="1:27" x14ac:dyDescent="0.25">
      <c r="A801" s="36"/>
      <c r="B801" s="36"/>
      <c r="C801" s="36"/>
      <c r="D801" s="36"/>
      <c r="E801" s="36"/>
      <c r="F801" s="36"/>
      <c r="G801" s="36"/>
      <c r="H801" s="36"/>
      <c r="I801" s="36"/>
      <c r="J801" s="36"/>
      <c r="K801" s="36"/>
      <c r="L801" s="36"/>
      <c r="M801" s="36"/>
      <c r="N801" s="36"/>
      <c r="O801" s="36"/>
      <c r="P801" s="36"/>
      <c r="Q801" s="36"/>
      <c r="R801" s="38"/>
      <c r="S801" s="36"/>
      <c r="T801" s="36"/>
      <c r="U801" s="36"/>
      <c r="V801" s="36"/>
      <c r="W801" s="36"/>
      <c r="X801" s="36"/>
      <c r="Y801" s="36"/>
      <c r="Z801" s="36"/>
      <c r="AA801" s="36"/>
    </row>
    <row r="802" spans="1:27" x14ac:dyDescent="0.25">
      <c r="A802" s="36"/>
      <c r="B802" s="36"/>
      <c r="C802" s="36"/>
      <c r="D802" s="36"/>
      <c r="E802" s="36"/>
      <c r="F802" s="36"/>
      <c r="G802" s="36"/>
      <c r="H802" s="36"/>
      <c r="I802" s="36"/>
      <c r="J802" s="36"/>
      <c r="K802" s="36"/>
      <c r="L802" s="36"/>
      <c r="M802" s="36"/>
      <c r="N802" s="36"/>
      <c r="O802" s="36"/>
      <c r="P802" s="36"/>
      <c r="Q802" s="36"/>
      <c r="R802" s="38"/>
      <c r="S802" s="36"/>
      <c r="T802" s="36"/>
      <c r="U802" s="36"/>
      <c r="V802" s="36"/>
      <c r="W802" s="36"/>
      <c r="X802" s="36"/>
      <c r="Y802" s="36"/>
      <c r="Z802" s="36"/>
      <c r="AA802" s="36"/>
    </row>
    <row r="803" spans="1:27" x14ac:dyDescent="0.25">
      <c r="A803" s="36"/>
      <c r="B803" s="36"/>
      <c r="C803" s="36"/>
      <c r="D803" s="36"/>
      <c r="E803" s="36"/>
      <c r="F803" s="36"/>
      <c r="G803" s="36"/>
      <c r="H803" s="36"/>
      <c r="I803" s="36"/>
      <c r="J803" s="36"/>
      <c r="K803" s="36"/>
      <c r="L803" s="36"/>
      <c r="M803" s="36"/>
      <c r="N803" s="36"/>
      <c r="O803" s="36"/>
      <c r="P803" s="36"/>
      <c r="Q803" s="36"/>
      <c r="R803" s="38"/>
      <c r="S803" s="36"/>
      <c r="T803" s="36"/>
      <c r="U803" s="36"/>
      <c r="V803" s="36"/>
      <c r="W803" s="36"/>
      <c r="X803" s="36"/>
      <c r="Y803" s="36"/>
      <c r="Z803" s="36"/>
      <c r="AA803" s="36"/>
    </row>
    <row r="804" spans="1:27" x14ac:dyDescent="0.25">
      <c r="A804" s="36"/>
      <c r="B804" s="36"/>
      <c r="C804" s="36"/>
      <c r="D804" s="36"/>
      <c r="E804" s="36"/>
      <c r="F804" s="36"/>
      <c r="G804" s="36"/>
      <c r="H804" s="36"/>
      <c r="I804" s="36"/>
      <c r="J804" s="36"/>
      <c r="K804" s="36"/>
      <c r="L804" s="36"/>
      <c r="M804" s="36"/>
      <c r="N804" s="36"/>
      <c r="O804" s="36"/>
      <c r="P804" s="36"/>
      <c r="Q804" s="36"/>
      <c r="R804" s="38"/>
      <c r="S804" s="36"/>
      <c r="T804" s="36"/>
      <c r="U804" s="36"/>
      <c r="V804" s="36"/>
      <c r="W804" s="36"/>
      <c r="X804" s="36"/>
      <c r="Y804" s="36"/>
      <c r="Z804" s="36"/>
      <c r="AA804" s="36"/>
    </row>
    <row r="805" spans="1:27" x14ac:dyDescent="0.25">
      <c r="A805" s="36"/>
      <c r="B805" s="36"/>
      <c r="C805" s="36"/>
      <c r="D805" s="36"/>
      <c r="E805" s="36"/>
      <c r="F805" s="36"/>
      <c r="G805" s="36"/>
      <c r="H805" s="36"/>
      <c r="I805" s="36"/>
      <c r="J805" s="36"/>
      <c r="K805" s="36"/>
      <c r="L805" s="36"/>
      <c r="M805" s="36"/>
      <c r="N805" s="36"/>
      <c r="O805" s="36"/>
      <c r="P805" s="36"/>
      <c r="Q805" s="36"/>
      <c r="R805" s="38"/>
      <c r="S805" s="36"/>
      <c r="T805" s="36"/>
      <c r="U805" s="36"/>
      <c r="V805" s="36"/>
      <c r="W805" s="36"/>
      <c r="X805" s="36"/>
      <c r="Y805" s="36"/>
      <c r="Z805" s="36"/>
      <c r="AA805" s="36"/>
    </row>
    <row r="806" spans="1:27" x14ac:dyDescent="0.25">
      <c r="A806" s="36"/>
      <c r="B806" s="36"/>
      <c r="C806" s="36"/>
      <c r="D806" s="36"/>
      <c r="E806" s="36"/>
      <c r="F806" s="36"/>
      <c r="G806" s="36"/>
      <c r="H806" s="36"/>
      <c r="I806" s="36"/>
      <c r="J806" s="36"/>
      <c r="K806" s="36"/>
      <c r="L806" s="36"/>
      <c r="M806" s="36"/>
      <c r="N806" s="36"/>
      <c r="O806" s="36"/>
      <c r="P806" s="36"/>
      <c r="Q806" s="36"/>
      <c r="R806" s="38"/>
      <c r="S806" s="36"/>
      <c r="T806" s="36"/>
      <c r="U806" s="36"/>
      <c r="V806" s="36"/>
      <c r="W806" s="36"/>
      <c r="X806" s="36"/>
      <c r="Y806" s="36"/>
      <c r="Z806" s="36"/>
      <c r="AA806" s="36"/>
    </row>
    <row r="807" spans="1:27" x14ac:dyDescent="0.25">
      <c r="A807" s="36"/>
      <c r="B807" s="36"/>
      <c r="C807" s="36"/>
      <c r="D807" s="36"/>
      <c r="E807" s="36"/>
      <c r="F807" s="36"/>
      <c r="G807" s="36"/>
      <c r="H807" s="36"/>
      <c r="I807" s="36"/>
      <c r="J807" s="36"/>
      <c r="K807" s="36"/>
      <c r="L807" s="36"/>
      <c r="M807" s="36"/>
      <c r="N807" s="36"/>
      <c r="O807" s="36"/>
      <c r="P807" s="36"/>
      <c r="Q807" s="36"/>
      <c r="R807" s="38"/>
      <c r="S807" s="36"/>
      <c r="T807" s="36"/>
      <c r="U807" s="36"/>
      <c r="V807" s="36"/>
      <c r="W807" s="36"/>
      <c r="X807" s="36"/>
      <c r="Y807" s="36"/>
      <c r="Z807" s="36"/>
      <c r="AA807" s="36"/>
    </row>
    <row r="808" spans="1:27" x14ac:dyDescent="0.25">
      <c r="A808" s="36"/>
      <c r="B808" s="36"/>
      <c r="C808" s="36"/>
      <c r="D808" s="36"/>
      <c r="E808" s="36"/>
      <c r="F808" s="36"/>
      <c r="G808" s="36"/>
      <c r="H808" s="36"/>
      <c r="I808" s="36"/>
      <c r="J808" s="36"/>
      <c r="K808" s="36"/>
      <c r="L808" s="36"/>
      <c r="M808" s="36"/>
      <c r="N808" s="36"/>
      <c r="O808" s="36"/>
      <c r="P808" s="36"/>
      <c r="Q808" s="36"/>
      <c r="R808" s="38"/>
      <c r="S808" s="36"/>
      <c r="T808" s="36"/>
      <c r="U808" s="36"/>
      <c r="V808" s="36"/>
      <c r="W808" s="36"/>
      <c r="X808" s="36"/>
      <c r="Y808" s="36"/>
      <c r="Z808" s="36"/>
      <c r="AA808" s="36"/>
    </row>
    <row r="809" spans="1:27" x14ac:dyDescent="0.25">
      <c r="A809" s="36"/>
      <c r="B809" s="36"/>
      <c r="C809" s="36"/>
      <c r="D809" s="36"/>
      <c r="E809" s="36"/>
      <c r="F809" s="36"/>
      <c r="G809" s="36"/>
      <c r="H809" s="36"/>
      <c r="I809" s="36"/>
      <c r="J809" s="36"/>
      <c r="K809" s="36"/>
      <c r="L809" s="36"/>
      <c r="M809" s="36"/>
      <c r="N809" s="36"/>
      <c r="O809" s="36"/>
      <c r="P809" s="36"/>
      <c r="Q809" s="36"/>
      <c r="R809" s="38"/>
      <c r="S809" s="36"/>
      <c r="T809" s="36"/>
      <c r="U809" s="36"/>
      <c r="V809" s="36"/>
      <c r="W809" s="36"/>
      <c r="X809" s="36"/>
      <c r="Y809" s="36"/>
      <c r="Z809" s="36"/>
      <c r="AA809" s="36"/>
    </row>
    <row r="810" spans="1:27" x14ac:dyDescent="0.25">
      <c r="A810" s="36"/>
      <c r="B810" s="36"/>
      <c r="C810" s="36"/>
      <c r="D810" s="36"/>
      <c r="E810" s="36"/>
      <c r="F810" s="36"/>
      <c r="G810" s="36"/>
      <c r="H810" s="36"/>
      <c r="I810" s="36"/>
      <c r="J810" s="36"/>
      <c r="K810" s="36"/>
      <c r="L810" s="36"/>
      <c r="M810" s="36"/>
      <c r="N810" s="36"/>
      <c r="O810" s="36"/>
      <c r="P810" s="36"/>
      <c r="Q810" s="36"/>
      <c r="R810" s="38"/>
      <c r="S810" s="36"/>
      <c r="T810" s="36"/>
      <c r="U810" s="36"/>
      <c r="V810" s="36"/>
      <c r="W810" s="36"/>
      <c r="X810" s="36"/>
      <c r="Y810" s="36"/>
      <c r="Z810" s="36"/>
      <c r="AA810" s="36"/>
    </row>
    <row r="811" spans="1:27" x14ac:dyDescent="0.25">
      <c r="A811" s="36"/>
      <c r="B811" s="36"/>
      <c r="C811" s="36"/>
      <c r="D811" s="36"/>
      <c r="E811" s="36"/>
      <c r="F811" s="36"/>
      <c r="G811" s="36"/>
      <c r="H811" s="36"/>
      <c r="I811" s="36"/>
      <c r="J811" s="36"/>
      <c r="K811" s="36"/>
      <c r="L811" s="36"/>
      <c r="M811" s="36"/>
      <c r="N811" s="36"/>
      <c r="O811" s="36"/>
      <c r="P811" s="36"/>
      <c r="Q811" s="36"/>
      <c r="R811" s="38"/>
      <c r="S811" s="36"/>
      <c r="T811" s="36"/>
      <c r="U811" s="36"/>
      <c r="V811" s="36"/>
      <c r="W811" s="36"/>
      <c r="X811" s="36"/>
      <c r="Y811" s="36"/>
      <c r="Z811" s="36"/>
      <c r="AA811" s="36"/>
    </row>
    <row r="812" spans="1:27" x14ac:dyDescent="0.25">
      <c r="A812" s="36"/>
      <c r="B812" s="36"/>
      <c r="C812" s="36"/>
      <c r="D812" s="36"/>
      <c r="E812" s="36"/>
      <c r="F812" s="36"/>
      <c r="G812" s="36"/>
      <c r="H812" s="36"/>
      <c r="I812" s="36"/>
      <c r="J812" s="36"/>
      <c r="K812" s="36"/>
      <c r="L812" s="36"/>
      <c r="M812" s="36"/>
      <c r="N812" s="36"/>
      <c r="O812" s="36"/>
      <c r="P812" s="36"/>
      <c r="Q812" s="36"/>
      <c r="R812" s="38"/>
      <c r="S812" s="36"/>
      <c r="T812" s="36"/>
      <c r="U812" s="36"/>
      <c r="V812" s="36"/>
      <c r="W812" s="36"/>
      <c r="X812" s="36"/>
      <c r="Y812" s="36"/>
      <c r="Z812" s="36"/>
      <c r="AA812" s="36"/>
    </row>
    <row r="813" spans="1:27" x14ac:dyDescent="0.25">
      <c r="A813" s="36"/>
      <c r="B813" s="36"/>
      <c r="C813" s="36"/>
      <c r="D813" s="36"/>
      <c r="E813" s="36"/>
      <c r="F813" s="36"/>
      <c r="G813" s="36"/>
      <c r="H813" s="36"/>
      <c r="I813" s="36"/>
      <c r="J813" s="36"/>
      <c r="K813" s="36"/>
      <c r="L813" s="36"/>
      <c r="M813" s="36"/>
      <c r="N813" s="36"/>
      <c r="O813" s="36"/>
      <c r="P813" s="36"/>
      <c r="Q813" s="36"/>
      <c r="R813" s="38"/>
      <c r="S813" s="36"/>
      <c r="T813" s="36"/>
      <c r="U813" s="36"/>
      <c r="V813" s="36"/>
      <c r="W813" s="36"/>
      <c r="X813" s="36"/>
      <c r="Y813" s="36"/>
      <c r="Z813" s="36"/>
      <c r="AA813" s="36"/>
    </row>
    <row r="814" spans="1:27" x14ac:dyDescent="0.25">
      <c r="A814" s="36"/>
      <c r="B814" s="36"/>
      <c r="C814" s="36"/>
      <c r="D814" s="36"/>
      <c r="E814" s="36"/>
      <c r="F814" s="36"/>
      <c r="G814" s="36"/>
      <c r="H814" s="36"/>
      <c r="I814" s="36"/>
      <c r="J814" s="36"/>
      <c r="K814" s="36"/>
      <c r="L814" s="36"/>
      <c r="M814" s="36"/>
      <c r="N814" s="36"/>
      <c r="O814" s="36"/>
      <c r="P814" s="36"/>
      <c r="Q814" s="36"/>
      <c r="R814" s="38"/>
      <c r="S814" s="36"/>
      <c r="T814" s="36"/>
      <c r="U814" s="36"/>
      <c r="V814" s="36"/>
      <c r="W814" s="36"/>
      <c r="X814" s="36"/>
      <c r="Y814" s="36"/>
      <c r="Z814" s="36"/>
      <c r="AA814" s="36"/>
    </row>
    <row r="815" spans="1:27" x14ac:dyDescent="0.25">
      <c r="A815" s="36"/>
      <c r="B815" s="36"/>
      <c r="C815" s="36"/>
      <c r="D815" s="36"/>
      <c r="E815" s="36"/>
      <c r="F815" s="36"/>
      <c r="G815" s="36"/>
      <c r="H815" s="36"/>
      <c r="I815" s="36"/>
      <c r="J815" s="36"/>
      <c r="K815" s="36"/>
      <c r="L815" s="36"/>
      <c r="M815" s="36"/>
      <c r="N815" s="36"/>
      <c r="O815" s="36"/>
      <c r="P815" s="36"/>
      <c r="Q815" s="36"/>
      <c r="R815" s="38"/>
      <c r="S815" s="36"/>
      <c r="T815" s="36"/>
      <c r="U815" s="36"/>
      <c r="V815" s="36"/>
      <c r="W815" s="36"/>
      <c r="X815" s="36"/>
      <c r="Y815" s="36"/>
      <c r="Z815" s="36"/>
      <c r="AA815" s="36"/>
    </row>
    <row r="816" spans="1:27" x14ac:dyDescent="0.25">
      <c r="A816" s="36"/>
      <c r="B816" s="36"/>
      <c r="C816" s="36"/>
      <c r="D816" s="36"/>
      <c r="E816" s="36"/>
      <c r="F816" s="36"/>
      <c r="G816" s="36"/>
      <c r="H816" s="36"/>
      <c r="I816" s="36"/>
      <c r="J816" s="36"/>
      <c r="K816" s="36"/>
      <c r="L816" s="36"/>
      <c r="M816" s="36"/>
      <c r="N816" s="36"/>
      <c r="O816" s="36"/>
      <c r="P816" s="36"/>
      <c r="Q816" s="36"/>
      <c r="R816" s="38"/>
      <c r="S816" s="36"/>
      <c r="T816" s="36"/>
      <c r="U816" s="36"/>
      <c r="V816" s="36"/>
      <c r="W816" s="36"/>
      <c r="X816" s="36"/>
      <c r="Y816" s="36"/>
      <c r="Z816" s="36"/>
      <c r="AA816" s="36"/>
    </row>
    <row r="817" spans="1:27" x14ac:dyDescent="0.25">
      <c r="A817" s="36"/>
      <c r="B817" s="36"/>
      <c r="C817" s="36"/>
      <c r="D817" s="36"/>
      <c r="E817" s="36"/>
      <c r="F817" s="36"/>
      <c r="G817" s="36"/>
      <c r="H817" s="36"/>
      <c r="I817" s="36"/>
      <c r="J817" s="36"/>
      <c r="K817" s="36"/>
      <c r="L817" s="36"/>
      <c r="M817" s="36"/>
      <c r="N817" s="36"/>
      <c r="O817" s="36"/>
      <c r="P817" s="36"/>
      <c r="Q817" s="36"/>
      <c r="R817" s="38"/>
      <c r="S817" s="36"/>
      <c r="T817" s="36"/>
      <c r="U817" s="36"/>
      <c r="V817" s="36"/>
      <c r="W817" s="36"/>
      <c r="X817" s="36"/>
      <c r="Y817" s="36"/>
      <c r="Z817" s="36"/>
      <c r="AA817" s="36"/>
    </row>
    <row r="818" spans="1:27" x14ac:dyDescent="0.25">
      <c r="A818" s="36"/>
      <c r="B818" s="36"/>
      <c r="C818" s="36"/>
      <c r="D818" s="36"/>
      <c r="E818" s="36"/>
      <c r="F818" s="36"/>
      <c r="G818" s="36"/>
      <c r="H818" s="36"/>
      <c r="I818" s="36"/>
      <c r="J818" s="36"/>
      <c r="K818" s="36"/>
      <c r="L818" s="36"/>
      <c r="M818" s="36"/>
      <c r="N818" s="36"/>
      <c r="O818" s="36"/>
      <c r="P818" s="36"/>
      <c r="Q818" s="36"/>
      <c r="R818" s="38"/>
      <c r="S818" s="36"/>
      <c r="T818" s="36"/>
      <c r="U818" s="36"/>
      <c r="V818" s="36"/>
      <c r="W818" s="36"/>
      <c r="X818" s="36"/>
      <c r="Y818" s="36"/>
      <c r="Z818" s="36"/>
      <c r="AA818" s="36"/>
    </row>
    <row r="819" spans="1:27" x14ac:dyDescent="0.25">
      <c r="A819" s="36"/>
      <c r="B819" s="36"/>
      <c r="C819" s="36"/>
      <c r="D819" s="36"/>
      <c r="E819" s="36"/>
      <c r="F819" s="36"/>
      <c r="G819" s="36"/>
      <c r="H819" s="36"/>
      <c r="I819" s="36"/>
      <c r="J819" s="36"/>
      <c r="K819" s="36"/>
      <c r="L819" s="36"/>
      <c r="M819" s="36"/>
      <c r="N819" s="36"/>
      <c r="O819" s="36"/>
      <c r="P819" s="36"/>
      <c r="Q819" s="36"/>
      <c r="R819" s="38"/>
      <c r="S819" s="36"/>
      <c r="T819" s="36"/>
      <c r="U819" s="36"/>
      <c r="V819" s="36"/>
      <c r="W819" s="36"/>
      <c r="X819" s="36"/>
      <c r="Y819" s="36"/>
      <c r="Z819" s="36"/>
      <c r="AA819" s="36"/>
    </row>
    <row r="820" spans="1:27" x14ac:dyDescent="0.25">
      <c r="A820" s="36"/>
      <c r="B820" s="36"/>
      <c r="C820" s="36"/>
      <c r="D820" s="36"/>
      <c r="E820" s="36"/>
      <c r="F820" s="36"/>
      <c r="G820" s="36"/>
      <c r="H820" s="36"/>
      <c r="I820" s="36"/>
      <c r="J820" s="36"/>
      <c r="K820" s="36"/>
      <c r="L820" s="36"/>
      <c r="M820" s="36"/>
      <c r="N820" s="36"/>
      <c r="O820" s="36"/>
      <c r="P820" s="36"/>
      <c r="Q820" s="36"/>
      <c r="R820" s="38"/>
      <c r="S820" s="36"/>
      <c r="T820" s="36"/>
      <c r="U820" s="36"/>
      <c r="V820" s="36"/>
      <c r="W820" s="36"/>
      <c r="X820" s="36"/>
      <c r="Y820" s="36"/>
      <c r="Z820" s="36"/>
      <c r="AA820" s="36"/>
    </row>
    <row r="821" spans="1:27" x14ac:dyDescent="0.25">
      <c r="A821" s="36"/>
      <c r="B821" s="36"/>
      <c r="C821" s="36"/>
      <c r="D821" s="36"/>
      <c r="E821" s="36"/>
      <c r="F821" s="36"/>
      <c r="G821" s="36"/>
      <c r="H821" s="36"/>
      <c r="I821" s="36"/>
      <c r="J821" s="36"/>
      <c r="K821" s="36"/>
      <c r="L821" s="36"/>
      <c r="M821" s="36"/>
      <c r="N821" s="36"/>
      <c r="O821" s="36"/>
      <c r="P821" s="36"/>
      <c r="Q821" s="36"/>
      <c r="R821" s="38"/>
      <c r="S821" s="36"/>
      <c r="T821" s="36"/>
      <c r="U821" s="36"/>
      <c r="V821" s="36"/>
      <c r="W821" s="36"/>
      <c r="X821" s="36"/>
      <c r="Y821" s="36"/>
      <c r="Z821" s="36"/>
      <c r="AA821" s="36"/>
    </row>
    <row r="822" spans="1:27" x14ac:dyDescent="0.25">
      <c r="A822" s="36"/>
      <c r="B822" s="36"/>
      <c r="C822" s="36"/>
      <c r="D822" s="36"/>
      <c r="E822" s="36"/>
      <c r="F822" s="36"/>
      <c r="G822" s="36"/>
      <c r="H822" s="36"/>
      <c r="I822" s="36"/>
      <c r="J822" s="36"/>
      <c r="K822" s="36"/>
      <c r="L822" s="36"/>
      <c r="M822" s="36"/>
      <c r="N822" s="36"/>
      <c r="O822" s="36"/>
      <c r="P822" s="36"/>
      <c r="Q822" s="36"/>
      <c r="R822" s="38"/>
      <c r="S822" s="36"/>
      <c r="T822" s="36"/>
      <c r="U822" s="36"/>
      <c r="V822" s="36"/>
      <c r="W822" s="36"/>
      <c r="X822" s="36"/>
      <c r="Y822" s="36"/>
      <c r="Z822" s="36"/>
      <c r="AA822" s="36"/>
    </row>
    <row r="823" spans="1:27" x14ac:dyDescent="0.25">
      <c r="A823" s="36"/>
      <c r="B823" s="36"/>
      <c r="C823" s="36"/>
      <c r="D823" s="36"/>
      <c r="E823" s="36"/>
      <c r="F823" s="36"/>
      <c r="G823" s="36"/>
      <c r="H823" s="36"/>
      <c r="I823" s="36"/>
      <c r="J823" s="36"/>
      <c r="K823" s="36"/>
      <c r="L823" s="36"/>
      <c r="M823" s="36"/>
      <c r="N823" s="36"/>
      <c r="O823" s="36"/>
      <c r="P823" s="36"/>
      <c r="Q823" s="36"/>
      <c r="R823" s="38"/>
      <c r="S823" s="36"/>
      <c r="T823" s="36"/>
      <c r="U823" s="36"/>
      <c r="V823" s="36"/>
      <c r="W823" s="36"/>
      <c r="X823" s="36"/>
      <c r="Y823" s="36"/>
      <c r="Z823" s="36"/>
      <c r="AA823" s="36"/>
    </row>
    <row r="824" spans="1:27" x14ac:dyDescent="0.25">
      <c r="A824" s="36"/>
      <c r="B824" s="36"/>
      <c r="C824" s="36"/>
      <c r="D824" s="36"/>
      <c r="E824" s="36"/>
      <c r="F824" s="36"/>
      <c r="G824" s="36"/>
      <c r="H824" s="36"/>
      <c r="I824" s="36"/>
      <c r="J824" s="36"/>
      <c r="K824" s="36"/>
      <c r="L824" s="36"/>
      <c r="M824" s="36"/>
      <c r="N824" s="36"/>
      <c r="O824" s="36"/>
      <c r="P824" s="36"/>
      <c r="Q824" s="36"/>
      <c r="R824" s="38"/>
      <c r="S824" s="36"/>
      <c r="T824" s="36"/>
      <c r="U824" s="36"/>
      <c r="V824" s="36"/>
      <c r="W824" s="36"/>
      <c r="X824" s="36"/>
      <c r="Y824" s="36"/>
      <c r="Z824" s="36"/>
      <c r="AA824" s="36"/>
    </row>
    <row r="825" spans="1:27" x14ac:dyDescent="0.25">
      <c r="A825" s="36"/>
      <c r="B825" s="36"/>
      <c r="C825" s="36"/>
      <c r="D825" s="36"/>
      <c r="E825" s="36"/>
      <c r="F825" s="36"/>
      <c r="G825" s="36"/>
      <c r="H825" s="36"/>
      <c r="I825" s="36"/>
      <c r="J825" s="36"/>
      <c r="K825" s="36"/>
      <c r="L825" s="36"/>
      <c r="M825" s="36"/>
      <c r="N825" s="36"/>
      <c r="O825" s="36"/>
      <c r="P825" s="36"/>
      <c r="Q825" s="36"/>
      <c r="R825" s="38"/>
      <c r="S825" s="36"/>
      <c r="T825" s="36"/>
      <c r="U825" s="36"/>
      <c r="V825" s="36"/>
      <c r="W825" s="36"/>
      <c r="X825" s="36"/>
      <c r="Y825" s="36"/>
      <c r="Z825" s="36"/>
      <c r="AA825" s="36"/>
    </row>
    <row r="826" spans="1:27" x14ac:dyDescent="0.25">
      <c r="A826" s="36"/>
      <c r="B826" s="36"/>
      <c r="C826" s="36"/>
      <c r="D826" s="36"/>
      <c r="E826" s="36"/>
      <c r="F826" s="36"/>
      <c r="G826" s="36"/>
      <c r="H826" s="36"/>
      <c r="I826" s="36"/>
      <c r="J826" s="36"/>
      <c r="K826" s="36"/>
      <c r="L826" s="36"/>
      <c r="M826" s="36"/>
      <c r="N826" s="36"/>
      <c r="O826" s="36"/>
      <c r="P826" s="36"/>
      <c r="Q826" s="36"/>
      <c r="R826" s="38"/>
      <c r="S826" s="36"/>
      <c r="T826" s="36"/>
      <c r="U826" s="36"/>
      <c r="V826" s="36"/>
      <c r="W826" s="36"/>
      <c r="X826" s="36"/>
      <c r="Y826" s="36"/>
      <c r="Z826" s="36"/>
      <c r="AA826" s="36"/>
    </row>
    <row r="827" spans="1:27" x14ac:dyDescent="0.25">
      <c r="A827" s="36"/>
      <c r="B827" s="36"/>
      <c r="C827" s="36"/>
      <c r="D827" s="36"/>
      <c r="E827" s="36"/>
      <c r="F827" s="36"/>
      <c r="G827" s="36"/>
      <c r="H827" s="36"/>
      <c r="I827" s="36"/>
      <c r="J827" s="36"/>
      <c r="K827" s="36"/>
      <c r="L827" s="36"/>
      <c r="M827" s="36"/>
      <c r="N827" s="36"/>
      <c r="O827" s="36"/>
      <c r="P827" s="36"/>
      <c r="Q827" s="36"/>
      <c r="R827" s="38"/>
      <c r="S827" s="36"/>
      <c r="T827" s="36"/>
      <c r="U827" s="36"/>
      <c r="V827" s="36"/>
      <c r="W827" s="36"/>
      <c r="X827" s="36"/>
      <c r="Y827" s="36"/>
      <c r="Z827" s="36"/>
      <c r="AA827" s="36"/>
    </row>
    <row r="828" spans="1:27" x14ac:dyDescent="0.25">
      <c r="A828" s="36"/>
      <c r="B828" s="36"/>
      <c r="C828" s="36"/>
      <c r="D828" s="36"/>
      <c r="E828" s="36"/>
      <c r="F828" s="36"/>
      <c r="G828" s="36"/>
      <c r="H828" s="36"/>
      <c r="I828" s="36"/>
      <c r="J828" s="36"/>
      <c r="K828" s="36"/>
      <c r="L828" s="36"/>
      <c r="M828" s="36"/>
      <c r="N828" s="36"/>
      <c r="O828" s="36"/>
      <c r="P828" s="36"/>
      <c r="Q828" s="36"/>
      <c r="R828" s="38"/>
      <c r="S828" s="36"/>
      <c r="T828" s="36"/>
      <c r="U828" s="36"/>
      <c r="V828" s="36"/>
      <c r="W828" s="36"/>
      <c r="X828" s="36"/>
      <c r="Y828" s="36"/>
      <c r="Z828" s="36"/>
      <c r="AA828" s="36"/>
    </row>
    <row r="829" spans="1:27" x14ac:dyDescent="0.25">
      <c r="A829" s="36"/>
      <c r="B829" s="36"/>
      <c r="C829" s="36"/>
      <c r="D829" s="36"/>
      <c r="E829" s="36"/>
      <c r="F829" s="36"/>
      <c r="G829" s="36"/>
      <c r="H829" s="36"/>
      <c r="I829" s="36"/>
      <c r="J829" s="36"/>
      <c r="K829" s="36"/>
      <c r="L829" s="36"/>
      <c r="M829" s="36"/>
      <c r="N829" s="36"/>
      <c r="O829" s="36"/>
      <c r="P829" s="36"/>
      <c r="Q829" s="36"/>
      <c r="R829" s="38"/>
      <c r="S829" s="36"/>
      <c r="T829" s="36"/>
      <c r="U829" s="36"/>
      <c r="V829" s="36"/>
      <c r="W829" s="36"/>
      <c r="X829" s="36"/>
      <c r="Y829" s="36"/>
      <c r="Z829" s="36"/>
      <c r="AA829" s="36"/>
    </row>
    <row r="830" spans="1:27" x14ac:dyDescent="0.25">
      <c r="A830" s="36"/>
      <c r="B830" s="36"/>
      <c r="C830" s="36"/>
      <c r="D830" s="36"/>
      <c r="E830" s="36"/>
      <c r="F830" s="36"/>
      <c r="G830" s="36"/>
      <c r="H830" s="36"/>
      <c r="I830" s="36"/>
      <c r="J830" s="36"/>
      <c r="K830" s="36"/>
      <c r="L830" s="36"/>
      <c r="M830" s="36"/>
      <c r="N830" s="36"/>
      <c r="O830" s="36"/>
      <c r="P830" s="36"/>
      <c r="Q830" s="36"/>
      <c r="R830" s="38"/>
      <c r="S830" s="36"/>
      <c r="T830" s="36"/>
      <c r="U830" s="36"/>
      <c r="V830" s="36"/>
      <c r="W830" s="36"/>
      <c r="X830" s="36"/>
      <c r="Y830" s="36"/>
      <c r="Z830" s="36"/>
      <c r="AA830" s="36"/>
    </row>
    <row r="831" spans="1:27" x14ac:dyDescent="0.25">
      <c r="A831" s="36"/>
      <c r="B831" s="36"/>
      <c r="C831" s="36"/>
      <c r="D831" s="36"/>
      <c r="E831" s="36"/>
      <c r="F831" s="36"/>
      <c r="G831" s="36"/>
      <c r="H831" s="36"/>
      <c r="I831" s="36"/>
      <c r="J831" s="36"/>
      <c r="K831" s="36"/>
      <c r="L831" s="36"/>
      <c r="M831" s="36"/>
      <c r="N831" s="36"/>
      <c r="O831" s="36"/>
      <c r="P831" s="36"/>
      <c r="Q831" s="36"/>
      <c r="R831" s="38"/>
      <c r="S831" s="36"/>
      <c r="T831" s="36"/>
      <c r="U831" s="36"/>
      <c r="V831" s="36"/>
      <c r="W831" s="36"/>
      <c r="X831" s="36"/>
      <c r="Y831" s="36"/>
      <c r="Z831" s="36"/>
      <c r="AA831" s="36"/>
    </row>
    <row r="832" spans="1:27" x14ac:dyDescent="0.25">
      <c r="A832" s="36"/>
      <c r="B832" s="36"/>
      <c r="C832" s="36"/>
      <c r="D832" s="36"/>
      <c r="E832" s="36"/>
      <c r="F832" s="36"/>
      <c r="G832" s="36"/>
      <c r="H832" s="36"/>
      <c r="I832" s="36"/>
      <c r="J832" s="36"/>
      <c r="K832" s="36"/>
      <c r="L832" s="36"/>
      <c r="M832" s="36"/>
      <c r="N832" s="36"/>
      <c r="O832" s="36"/>
      <c r="P832" s="36"/>
      <c r="Q832" s="36"/>
      <c r="R832" s="38"/>
      <c r="S832" s="36"/>
      <c r="T832" s="36"/>
      <c r="U832" s="36"/>
      <c r="V832" s="36"/>
      <c r="W832" s="36"/>
      <c r="X832" s="36"/>
      <c r="Y832" s="36"/>
      <c r="Z832" s="36"/>
      <c r="AA832" s="36"/>
    </row>
    <row r="833" spans="1:27" x14ac:dyDescent="0.25">
      <c r="A833" s="36"/>
      <c r="B833" s="36"/>
      <c r="C833" s="36"/>
      <c r="D833" s="36"/>
      <c r="E833" s="36"/>
      <c r="F833" s="36"/>
      <c r="G833" s="36"/>
      <c r="H833" s="36"/>
      <c r="I833" s="36"/>
      <c r="J833" s="36"/>
      <c r="K833" s="36"/>
      <c r="L833" s="36"/>
      <c r="M833" s="36"/>
      <c r="N833" s="36"/>
      <c r="O833" s="36"/>
      <c r="P833" s="36"/>
      <c r="Q833" s="36"/>
      <c r="R833" s="38"/>
      <c r="S833" s="36"/>
      <c r="T833" s="36"/>
      <c r="U833" s="36"/>
      <c r="V833" s="36"/>
      <c r="W833" s="36"/>
      <c r="X833" s="36"/>
      <c r="Y833" s="36"/>
      <c r="Z833" s="36"/>
      <c r="AA833" s="36"/>
    </row>
    <row r="834" spans="1:27" x14ac:dyDescent="0.25">
      <c r="A834" s="36"/>
      <c r="B834" s="36"/>
      <c r="C834" s="36"/>
      <c r="D834" s="36"/>
      <c r="E834" s="36"/>
      <c r="F834" s="36"/>
      <c r="G834" s="36"/>
      <c r="H834" s="36"/>
      <c r="I834" s="36"/>
      <c r="J834" s="36"/>
      <c r="K834" s="36"/>
      <c r="L834" s="36"/>
      <c r="M834" s="36"/>
      <c r="N834" s="36"/>
      <c r="O834" s="36"/>
      <c r="P834" s="36"/>
      <c r="Q834" s="36"/>
      <c r="R834" s="38"/>
      <c r="S834" s="36"/>
      <c r="T834" s="36"/>
      <c r="U834" s="36"/>
      <c r="V834" s="36"/>
      <c r="W834" s="36"/>
      <c r="X834" s="36"/>
      <c r="Y834" s="36"/>
      <c r="Z834" s="36"/>
      <c r="AA834" s="36"/>
    </row>
    <row r="835" spans="1:27" x14ac:dyDescent="0.25">
      <c r="A835" s="36"/>
      <c r="B835" s="36"/>
      <c r="C835" s="36"/>
      <c r="D835" s="36"/>
      <c r="E835" s="36"/>
      <c r="F835" s="36"/>
      <c r="G835" s="36"/>
      <c r="H835" s="36"/>
      <c r="I835" s="36"/>
      <c r="J835" s="36"/>
      <c r="K835" s="36"/>
      <c r="L835" s="36"/>
      <c r="M835" s="36"/>
      <c r="N835" s="36"/>
      <c r="O835" s="36"/>
      <c r="P835" s="36"/>
      <c r="Q835" s="36"/>
      <c r="R835" s="38"/>
      <c r="S835" s="36"/>
      <c r="T835" s="36"/>
      <c r="U835" s="36"/>
      <c r="V835" s="36"/>
      <c r="W835" s="36"/>
      <c r="X835" s="36"/>
      <c r="Y835" s="36"/>
      <c r="Z835" s="36"/>
      <c r="AA835" s="36"/>
    </row>
    <row r="836" spans="1:27" x14ac:dyDescent="0.25">
      <c r="A836" s="36"/>
      <c r="B836" s="36"/>
      <c r="C836" s="36"/>
      <c r="D836" s="36"/>
      <c r="E836" s="36"/>
      <c r="F836" s="36"/>
      <c r="G836" s="36"/>
      <c r="H836" s="36"/>
      <c r="I836" s="36"/>
      <c r="J836" s="36"/>
      <c r="K836" s="36"/>
      <c r="L836" s="36"/>
      <c r="M836" s="36"/>
      <c r="N836" s="36"/>
      <c r="O836" s="36"/>
      <c r="P836" s="36"/>
      <c r="Q836" s="36"/>
      <c r="R836" s="38"/>
      <c r="S836" s="36"/>
      <c r="T836" s="36"/>
      <c r="U836" s="36"/>
      <c r="V836" s="36"/>
      <c r="W836" s="36"/>
      <c r="X836" s="36"/>
      <c r="Y836" s="36"/>
      <c r="Z836" s="36"/>
      <c r="AA836" s="36"/>
    </row>
    <row r="837" spans="1:27" x14ac:dyDescent="0.25">
      <c r="A837" s="36"/>
      <c r="B837" s="36"/>
      <c r="C837" s="36"/>
      <c r="D837" s="36"/>
      <c r="E837" s="36"/>
      <c r="F837" s="36"/>
      <c r="G837" s="36"/>
      <c r="H837" s="36"/>
      <c r="I837" s="36"/>
      <c r="J837" s="36"/>
      <c r="K837" s="36"/>
      <c r="L837" s="36"/>
      <c r="M837" s="36"/>
      <c r="N837" s="36"/>
      <c r="O837" s="36"/>
      <c r="P837" s="36"/>
      <c r="Q837" s="36"/>
      <c r="R837" s="38"/>
      <c r="S837" s="36"/>
      <c r="T837" s="36"/>
      <c r="U837" s="36"/>
      <c r="V837" s="36"/>
      <c r="W837" s="36"/>
      <c r="X837" s="36"/>
      <c r="Y837" s="36"/>
      <c r="Z837" s="36"/>
      <c r="AA837" s="36"/>
    </row>
    <row r="838" spans="1:27" x14ac:dyDescent="0.25">
      <c r="A838" s="36"/>
      <c r="B838" s="36"/>
      <c r="C838" s="36"/>
      <c r="D838" s="36"/>
      <c r="E838" s="36"/>
      <c r="F838" s="36"/>
      <c r="G838" s="36"/>
      <c r="H838" s="36"/>
      <c r="I838" s="36"/>
      <c r="J838" s="36"/>
      <c r="K838" s="36"/>
      <c r="L838" s="36"/>
      <c r="M838" s="36"/>
      <c r="N838" s="36"/>
      <c r="O838" s="36"/>
      <c r="P838" s="36"/>
      <c r="Q838" s="36"/>
      <c r="R838" s="38"/>
      <c r="S838" s="36"/>
      <c r="T838" s="36"/>
      <c r="U838" s="36"/>
      <c r="V838" s="36"/>
      <c r="W838" s="36"/>
      <c r="X838" s="36"/>
      <c r="Y838" s="36"/>
      <c r="Z838" s="36"/>
      <c r="AA838" s="36"/>
    </row>
    <row r="839" spans="1:27" x14ac:dyDescent="0.25">
      <c r="A839" s="36"/>
      <c r="B839" s="36"/>
      <c r="C839" s="36"/>
      <c r="D839" s="36"/>
      <c r="E839" s="36"/>
      <c r="F839" s="36"/>
      <c r="G839" s="36"/>
      <c r="H839" s="36"/>
      <c r="I839" s="36"/>
      <c r="J839" s="36"/>
      <c r="K839" s="36"/>
      <c r="L839" s="36"/>
      <c r="M839" s="36"/>
      <c r="N839" s="36"/>
      <c r="O839" s="36"/>
      <c r="P839" s="36"/>
      <c r="Q839" s="36"/>
      <c r="R839" s="38"/>
      <c r="S839" s="36"/>
      <c r="T839" s="36"/>
      <c r="U839" s="36"/>
      <c r="V839" s="36"/>
      <c r="W839" s="36"/>
      <c r="X839" s="36"/>
      <c r="Y839" s="36"/>
      <c r="Z839" s="36"/>
      <c r="AA839" s="36"/>
    </row>
    <row r="840" spans="1:27" x14ac:dyDescent="0.25">
      <c r="A840" s="36"/>
      <c r="B840" s="36"/>
      <c r="C840" s="36"/>
      <c r="D840" s="36"/>
      <c r="E840" s="36"/>
      <c r="F840" s="36"/>
      <c r="G840" s="36"/>
      <c r="H840" s="36"/>
      <c r="I840" s="36"/>
      <c r="J840" s="36"/>
      <c r="K840" s="36"/>
      <c r="L840" s="36"/>
      <c r="M840" s="36"/>
      <c r="N840" s="36"/>
      <c r="O840" s="36"/>
      <c r="P840" s="36"/>
      <c r="Q840" s="36"/>
      <c r="R840" s="38"/>
      <c r="S840" s="36"/>
      <c r="T840" s="36"/>
      <c r="U840" s="36"/>
      <c r="V840" s="36"/>
      <c r="W840" s="36"/>
      <c r="X840" s="36"/>
      <c r="Y840" s="36"/>
      <c r="Z840" s="36"/>
      <c r="AA840" s="36"/>
    </row>
    <row r="841" spans="1:27" x14ac:dyDescent="0.25">
      <c r="A841" s="36"/>
      <c r="B841" s="36"/>
      <c r="C841" s="36"/>
      <c r="D841" s="36"/>
      <c r="E841" s="36"/>
      <c r="F841" s="36"/>
      <c r="G841" s="36"/>
      <c r="H841" s="36"/>
      <c r="I841" s="36"/>
      <c r="J841" s="36"/>
      <c r="K841" s="36"/>
      <c r="L841" s="36"/>
      <c r="M841" s="36"/>
      <c r="N841" s="36"/>
      <c r="O841" s="36"/>
      <c r="P841" s="36"/>
      <c r="Q841" s="36"/>
      <c r="R841" s="38"/>
      <c r="S841" s="36"/>
      <c r="T841" s="36"/>
      <c r="U841" s="36"/>
      <c r="V841" s="36"/>
      <c r="W841" s="36"/>
      <c r="X841" s="36"/>
      <c r="Y841" s="36"/>
      <c r="Z841" s="36"/>
      <c r="AA841" s="36"/>
    </row>
    <row r="842" spans="1:27" x14ac:dyDescent="0.25">
      <c r="A842" s="36"/>
      <c r="B842" s="36"/>
      <c r="C842" s="36"/>
      <c r="D842" s="36"/>
      <c r="E842" s="36"/>
      <c r="F842" s="36"/>
      <c r="G842" s="36"/>
      <c r="H842" s="36"/>
      <c r="I842" s="36"/>
      <c r="J842" s="36"/>
      <c r="K842" s="36"/>
      <c r="L842" s="36"/>
      <c r="M842" s="36"/>
      <c r="N842" s="36"/>
      <c r="O842" s="36"/>
      <c r="P842" s="36"/>
      <c r="Q842" s="36"/>
      <c r="R842" s="38"/>
      <c r="S842" s="36"/>
      <c r="T842" s="36"/>
      <c r="U842" s="36"/>
      <c r="V842" s="36"/>
      <c r="W842" s="36"/>
      <c r="X842" s="36"/>
      <c r="Y842" s="36"/>
      <c r="Z842" s="36"/>
      <c r="AA842" s="36"/>
    </row>
    <row r="843" spans="1:27" x14ac:dyDescent="0.25">
      <c r="A843" s="36"/>
      <c r="B843" s="36"/>
      <c r="C843" s="36"/>
      <c r="D843" s="36"/>
      <c r="E843" s="36"/>
      <c r="F843" s="36"/>
      <c r="G843" s="36"/>
      <c r="H843" s="36"/>
      <c r="I843" s="36"/>
      <c r="J843" s="36"/>
      <c r="K843" s="36"/>
      <c r="L843" s="36"/>
      <c r="M843" s="36"/>
      <c r="N843" s="36"/>
      <c r="O843" s="36"/>
      <c r="P843" s="36"/>
      <c r="Q843" s="36"/>
      <c r="R843" s="38"/>
      <c r="S843" s="36"/>
      <c r="T843" s="36"/>
      <c r="U843" s="36"/>
      <c r="V843" s="36"/>
      <c r="W843" s="36"/>
      <c r="X843" s="36"/>
      <c r="Y843" s="36"/>
      <c r="Z843" s="36"/>
      <c r="AA843" s="36"/>
    </row>
    <row r="844" spans="1:27" x14ac:dyDescent="0.25">
      <c r="A844" s="36"/>
      <c r="B844" s="36"/>
      <c r="C844" s="36"/>
      <c r="D844" s="36"/>
      <c r="E844" s="36"/>
      <c r="F844" s="36"/>
      <c r="G844" s="36"/>
      <c r="H844" s="36"/>
      <c r="I844" s="36"/>
      <c r="J844" s="36"/>
      <c r="K844" s="36"/>
      <c r="L844" s="36"/>
      <c r="M844" s="36"/>
      <c r="N844" s="36"/>
      <c r="O844" s="36"/>
      <c r="P844" s="36"/>
      <c r="Q844" s="36"/>
      <c r="R844" s="38"/>
      <c r="S844" s="36"/>
      <c r="T844" s="36"/>
      <c r="U844" s="36"/>
      <c r="V844" s="36"/>
      <c r="W844" s="36"/>
      <c r="X844" s="36"/>
      <c r="Y844" s="36"/>
      <c r="Z844" s="36"/>
      <c r="AA844" s="36"/>
    </row>
    <row r="845" spans="1:27" x14ac:dyDescent="0.25">
      <c r="A845" s="36"/>
      <c r="B845" s="36"/>
      <c r="C845" s="36"/>
      <c r="D845" s="36"/>
      <c r="E845" s="36"/>
      <c r="F845" s="36"/>
      <c r="G845" s="36"/>
      <c r="H845" s="36"/>
      <c r="I845" s="36"/>
      <c r="J845" s="36"/>
      <c r="K845" s="36"/>
      <c r="L845" s="36"/>
      <c r="M845" s="36"/>
      <c r="N845" s="36"/>
      <c r="O845" s="36"/>
      <c r="P845" s="36"/>
      <c r="Q845" s="36"/>
      <c r="R845" s="38"/>
      <c r="S845" s="36"/>
      <c r="T845" s="36"/>
      <c r="U845" s="36"/>
      <c r="V845" s="36"/>
      <c r="W845" s="36"/>
      <c r="X845" s="36"/>
      <c r="Y845" s="36"/>
      <c r="Z845" s="36"/>
      <c r="AA845" s="36"/>
    </row>
    <row r="846" spans="1:27" x14ac:dyDescent="0.25">
      <c r="A846" s="36"/>
      <c r="B846" s="36"/>
      <c r="C846" s="36"/>
      <c r="D846" s="36"/>
      <c r="E846" s="36"/>
      <c r="F846" s="36"/>
      <c r="G846" s="36"/>
      <c r="H846" s="36"/>
      <c r="I846" s="36"/>
      <c r="J846" s="36"/>
      <c r="K846" s="36"/>
      <c r="L846" s="36"/>
      <c r="M846" s="36"/>
      <c r="N846" s="36"/>
      <c r="O846" s="36"/>
      <c r="P846" s="36"/>
      <c r="Q846" s="36"/>
      <c r="R846" s="38"/>
      <c r="S846" s="36"/>
      <c r="T846" s="36"/>
      <c r="U846" s="36"/>
      <c r="V846" s="36"/>
      <c r="W846" s="36"/>
      <c r="X846" s="36"/>
      <c r="Y846" s="36"/>
      <c r="Z846" s="36"/>
      <c r="AA846" s="36"/>
    </row>
    <row r="847" spans="1:27" x14ac:dyDescent="0.25">
      <c r="A847" s="36"/>
      <c r="B847" s="36"/>
      <c r="C847" s="36"/>
      <c r="D847" s="36"/>
      <c r="E847" s="36"/>
      <c r="F847" s="36"/>
      <c r="G847" s="36"/>
      <c r="H847" s="36"/>
      <c r="I847" s="36"/>
      <c r="J847" s="36"/>
      <c r="K847" s="36"/>
      <c r="L847" s="36"/>
      <c r="M847" s="36"/>
      <c r="N847" s="36"/>
      <c r="O847" s="36"/>
      <c r="P847" s="36"/>
      <c r="Q847" s="36"/>
      <c r="R847" s="38"/>
      <c r="S847" s="36"/>
      <c r="T847" s="36"/>
      <c r="U847" s="36"/>
      <c r="V847" s="36"/>
      <c r="W847" s="36"/>
      <c r="X847" s="36"/>
      <c r="Y847" s="36"/>
      <c r="Z847" s="36"/>
      <c r="AA847" s="36"/>
    </row>
    <row r="848" spans="1:27" x14ac:dyDescent="0.25">
      <c r="A848" s="36"/>
      <c r="B848" s="36"/>
      <c r="C848" s="36"/>
      <c r="D848" s="36"/>
      <c r="E848" s="36"/>
      <c r="F848" s="36"/>
      <c r="G848" s="36"/>
      <c r="H848" s="36"/>
      <c r="I848" s="36"/>
      <c r="J848" s="36"/>
      <c r="K848" s="36"/>
      <c r="L848" s="36"/>
      <c r="M848" s="36"/>
      <c r="N848" s="36"/>
      <c r="O848" s="36"/>
      <c r="P848" s="36"/>
      <c r="Q848" s="36"/>
      <c r="R848" s="38"/>
      <c r="S848" s="36"/>
      <c r="T848" s="36"/>
      <c r="U848" s="36"/>
      <c r="V848" s="36"/>
      <c r="W848" s="36"/>
      <c r="X848" s="36"/>
      <c r="Y848" s="36"/>
      <c r="Z848" s="36"/>
      <c r="AA848" s="36"/>
    </row>
    <row r="849" spans="1:27" x14ac:dyDescent="0.25">
      <c r="A849" s="36"/>
      <c r="B849" s="36"/>
      <c r="C849" s="36"/>
      <c r="D849" s="36"/>
      <c r="E849" s="36"/>
      <c r="F849" s="36"/>
      <c r="G849" s="36"/>
      <c r="H849" s="36"/>
      <c r="I849" s="36"/>
      <c r="J849" s="36"/>
      <c r="K849" s="36"/>
      <c r="L849" s="36"/>
      <c r="M849" s="36"/>
      <c r="N849" s="36"/>
      <c r="O849" s="36"/>
      <c r="P849" s="36"/>
      <c r="Q849" s="36"/>
      <c r="R849" s="38"/>
      <c r="S849" s="36"/>
      <c r="T849" s="36"/>
      <c r="U849" s="36"/>
      <c r="V849" s="36"/>
      <c r="W849" s="36"/>
      <c r="X849" s="36"/>
      <c r="Y849" s="36"/>
      <c r="Z849" s="36"/>
      <c r="AA849" s="36"/>
    </row>
    <row r="850" spans="1:27" x14ac:dyDescent="0.25">
      <c r="A850" s="36"/>
      <c r="B850" s="36"/>
      <c r="C850" s="36"/>
      <c r="D850" s="36"/>
      <c r="E850" s="36"/>
      <c r="F850" s="36"/>
      <c r="G850" s="36"/>
      <c r="H850" s="36"/>
      <c r="I850" s="36"/>
      <c r="J850" s="36"/>
      <c r="K850" s="36"/>
      <c r="L850" s="36"/>
      <c r="M850" s="36"/>
      <c r="N850" s="36"/>
      <c r="O850" s="36"/>
      <c r="P850" s="36"/>
      <c r="Q850" s="36"/>
      <c r="R850" s="38"/>
      <c r="S850" s="36"/>
      <c r="T850" s="36"/>
      <c r="U850" s="36"/>
      <c r="V850" s="36"/>
      <c r="W850" s="36"/>
      <c r="X850" s="36"/>
      <c r="Y850" s="36"/>
      <c r="Z850" s="36"/>
      <c r="AA850" s="36"/>
    </row>
    <row r="851" spans="1:27" x14ac:dyDescent="0.25">
      <c r="A851" s="36"/>
      <c r="B851" s="36"/>
      <c r="C851" s="36"/>
      <c r="D851" s="36"/>
      <c r="E851" s="36"/>
      <c r="F851" s="36"/>
      <c r="G851" s="36"/>
      <c r="H851" s="36"/>
      <c r="I851" s="36"/>
      <c r="J851" s="36"/>
      <c r="K851" s="36"/>
      <c r="L851" s="36"/>
      <c r="M851" s="36"/>
      <c r="N851" s="36"/>
      <c r="O851" s="36"/>
      <c r="P851" s="36"/>
      <c r="Q851" s="36"/>
      <c r="R851" s="38"/>
      <c r="S851" s="36"/>
      <c r="T851" s="36"/>
      <c r="U851" s="36"/>
      <c r="V851" s="36"/>
      <c r="W851" s="36"/>
      <c r="X851" s="36"/>
      <c r="Y851" s="36"/>
      <c r="Z851" s="36"/>
      <c r="AA851" s="36"/>
    </row>
    <row r="852" spans="1:27" x14ac:dyDescent="0.25">
      <c r="A852" s="36"/>
      <c r="B852" s="36"/>
      <c r="C852" s="36"/>
      <c r="D852" s="36"/>
      <c r="E852" s="36"/>
      <c r="F852" s="36"/>
      <c r="G852" s="36"/>
      <c r="H852" s="36"/>
      <c r="I852" s="36"/>
      <c r="J852" s="36"/>
      <c r="K852" s="36"/>
      <c r="L852" s="36"/>
      <c r="M852" s="36"/>
      <c r="N852" s="36"/>
      <c r="O852" s="36"/>
      <c r="P852" s="36"/>
      <c r="Q852" s="36"/>
      <c r="R852" s="38"/>
      <c r="S852" s="36"/>
      <c r="T852" s="36"/>
      <c r="U852" s="36"/>
      <c r="V852" s="36"/>
      <c r="W852" s="36"/>
      <c r="X852" s="36"/>
      <c r="Y852" s="36"/>
      <c r="Z852" s="36"/>
      <c r="AA852" s="36"/>
    </row>
    <row r="853" spans="1:27" x14ac:dyDescent="0.25">
      <c r="A853" s="36"/>
      <c r="B853" s="36"/>
      <c r="C853" s="36"/>
      <c r="D853" s="36"/>
      <c r="E853" s="36"/>
      <c r="F853" s="36"/>
      <c r="G853" s="36"/>
      <c r="H853" s="36"/>
      <c r="I853" s="36"/>
      <c r="J853" s="36"/>
      <c r="K853" s="36"/>
      <c r="L853" s="36"/>
      <c r="M853" s="36"/>
      <c r="N853" s="36"/>
      <c r="O853" s="36"/>
      <c r="P853" s="36"/>
      <c r="Q853" s="36"/>
      <c r="R853" s="38"/>
      <c r="S853" s="36"/>
      <c r="T853" s="36"/>
      <c r="U853" s="36"/>
      <c r="V853" s="36"/>
      <c r="W853" s="36"/>
      <c r="X853" s="36"/>
      <c r="Y853" s="36"/>
      <c r="Z853" s="36"/>
      <c r="AA853" s="36"/>
    </row>
    <row r="854" spans="1:27" x14ac:dyDescent="0.25">
      <c r="A854" s="36"/>
      <c r="B854" s="36"/>
      <c r="C854" s="36"/>
      <c r="D854" s="36"/>
      <c r="E854" s="36"/>
      <c r="F854" s="36"/>
      <c r="G854" s="36"/>
      <c r="H854" s="36"/>
      <c r="I854" s="36"/>
      <c r="J854" s="36"/>
      <c r="K854" s="36"/>
      <c r="L854" s="36"/>
      <c r="M854" s="36"/>
      <c r="N854" s="36"/>
      <c r="O854" s="36"/>
      <c r="P854" s="36"/>
      <c r="Q854" s="36"/>
      <c r="R854" s="38"/>
      <c r="S854" s="36"/>
      <c r="T854" s="36"/>
      <c r="U854" s="36"/>
      <c r="V854" s="36"/>
      <c r="W854" s="36"/>
      <c r="X854" s="36"/>
      <c r="Y854" s="36"/>
      <c r="Z854" s="36"/>
      <c r="AA854" s="36"/>
    </row>
    <row r="855" spans="1:27" x14ac:dyDescent="0.25">
      <c r="A855" s="36"/>
      <c r="B855" s="36"/>
      <c r="C855" s="36"/>
      <c r="D855" s="36"/>
      <c r="E855" s="36"/>
      <c r="F855" s="36"/>
      <c r="G855" s="36"/>
      <c r="H855" s="36"/>
      <c r="I855" s="36"/>
      <c r="J855" s="36"/>
      <c r="K855" s="36"/>
      <c r="L855" s="36"/>
      <c r="M855" s="36"/>
      <c r="N855" s="36"/>
      <c r="O855" s="36"/>
      <c r="P855" s="36"/>
      <c r="Q855" s="36"/>
      <c r="R855" s="38"/>
      <c r="S855" s="36"/>
      <c r="T855" s="36"/>
      <c r="U855" s="36"/>
      <c r="V855" s="36"/>
      <c r="W855" s="36"/>
      <c r="X855" s="36"/>
      <c r="Y855" s="36"/>
      <c r="Z855" s="36"/>
      <c r="AA855" s="36"/>
    </row>
    <row r="856" spans="1:27" x14ac:dyDescent="0.25">
      <c r="A856" s="36"/>
      <c r="B856" s="36"/>
      <c r="C856" s="36"/>
      <c r="D856" s="36"/>
      <c r="E856" s="36"/>
      <c r="F856" s="36"/>
      <c r="G856" s="36"/>
      <c r="H856" s="36"/>
      <c r="I856" s="36"/>
      <c r="J856" s="36"/>
      <c r="K856" s="36"/>
      <c r="L856" s="36"/>
      <c r="M856" s="36"/>
      <c r="N856" s="36"/>
      <c r="O856" s="36"/>
      <c r="P856" s="36"/>
      <c r="Q856" s="36"/>
      <c r="R856" s="38"/>
      <c r="S856" s="36"/>
      <c r="T856" s="36"/>
      <c r="U856" s="36"/>
      <c r="V856" s="36"/>
      <c r="W856" s="36"/>
      <c r="X856" s="36"/>
      <c r="Y856" s="36"/>
      <c r="Z856" s="36"/>
      <c r="AA856" s="36"/>
    </row>
    <row r="857" spans="1:27" x14ac:dyDescent="0.25">
      <c r="A857" s="36"/>
      <c r="B857" s="36"/>
      <c r="C857" s="36"/>
      <c r="D857" s="36"/>
      <c r="E857" s="36"/>
      <c r="F857" s="36"/>
      <c r="G857" s="36"/>
      <c r="H857" s="36"/>
      <c r="I857" s="36"/>
      <c r="J857" s="36"/>
      <c r="K857" s="36"/>
      <c r="L857" s="36"/>
      <c r="M857" s="36"/>
      <c r="N857" s="36"/>
      <c r="O857" s="36"/>
      <c r="P857" s="36"/>
      <c r="Q857" s="36"/>
      <c r="R857" s="38"/>
      <c r="S857" s="36"/>
      <c r="T857" s="36"/>
      <c r="U857" s="36"/>
      <c r="V857" s="36"/>
      <c r="W857" s="36"/>
      <c r="X857" s="36"/>
      <c r="Y857" s="36"/>
      <c r="Z857" s="36"/>
      <c r="AA857" s="36"/>
    </row>
    <row r="858" spans="1:27" x14ac:dyDescent="0.25">
      <c r="A858" s="36"/>
      <c r="B858" s="36"/>
      <c r="C858" s="36"/>
      <c r="D858" s="36"/>
      <c r="E858" s="36"/>
      <c r="F858" s="36"/>
      <c r="G858" s="36"/>
      <c r="H858" s="36"/>
      <c r="I858" s="36"/>
      <c r="J858" s="36"/>
      <c r="K858" s="36"/>
      <c r="L858" s="36"/>
      <c r="M858" s="36"/>
      <c r="N858" s="36"/>
      <c r="O858" s="36"/>
      <c r="P858" s="36"/>
      <c r="Q858" s="36"/>
      <c r="R858" s="38"/>
      <c r="S858" s="36"/>
      <c r="T858" s="36"/>
      <c r="U858" s="36"/>
      <c r="V858" s="36"/>
      <c r="W858" s="36"/>
      <c r="X858" s="36"/>
      <c r="Y858" s="36"/>
      <c r="Z858" s="36"/>
      <c r="AA858" s="36"/>
    </row>
    <row r="859" spans="1:27" x14ac:dyDescent="0.25">
      <c r="A859" s="36"/>
      <c r="B859" s="36"/>
      <c r="C859" s="36"/>
      <c r="D859" s="36"/>
      <c r="E859" s="36"/>
      <c r="F859" s="36"/>
      <c r="G859" s="36"/>
      <c r="H859" s="36"/>
      <c r="I859" s="36"/>
      <c r="J859" s="36"/>
      <c r="K859" s="36"/>
      <c r="L859" s="36"/>
      <c r="M859" s="36"/>
      <c r="N859" s="36"/>
      <c r="O859" s="36"/>
      <c r="P859" s="36"/>
      <c r="Q859" s="36"/>
      <c r="R859" s="38"/>
      <c r="S859" s="36"/>
      <c r="T859" s="36"/>
      <c r="U859" s="36"/>
      <c r="V859" s="36"/>
      <c r="W859" s="36"/>
      <c r="X859" s="36"/>
      <c r="Y859" s="36"/>
      <c r="Z859" s="36"/>
      <c r="AA859" s="36"/>
    </row>
    <row r="860" spans="1:27" x14ac:dyDescent="0.25">
      <c r="A860" s="36"/>
      <c r="B860" s="36"/>
      <c r="C860" s="36"/>
      <c r="D860" s="36"/>
      <c r="E860" s="36"/>
      <c r="F860" s="36"/>
      <c r="G860" s="36"/>
      <c r="H860" s="36"/>
      <c r="I860" s="36"/>
      <c r="J860" s="36"/>
      <c r="K860" s="36"/>
      <c r="L860" s="36"/>
      <c r="M860" s="36"/>
      <c r="N860" s="36"/>
      <c r="O860" s="36"/>
      <c r="P860" s="36"/>
      <c r="Q860" s="36"/>
      <c r="R860" s="38"/>
      <c r="S860" s="36"/>
      <c r="T860" s="36"/>
      <c r="U860" s="36"/>
      <c r="V860" s="36"/>
      <c r="W860" s="36"/>
      <c r="X860" s="36"/>
      <c r="Y860" s="36"/>
      <c r="Z860" s="36"/>
      <c r="AA860" s="36"/>
    </row>
    <row r="861" spans="1:27" x14ac:dyDescent="0.25">
      <c r="A861" s="36"/>
      <c r="B861" s="36"/>
      <c r="C861" s="36"/>
      <c r="D861" s="36"/>
      <c r="E861" s="36"/>
      <c r="F861" s="36"/>
      <c r="G861" s="36"/>
      <c r="H861" s="36"/>
      <c r="I861" s="36"/>
      <c r="J861" s="36"/>
      <c r="K861" s="36"/>
      <c r="L861" s="36"/>
      <c r="M861" s="36"/>
      <c r="N861" s="36"/>
      <c r="O861" s="36"/>
      <c r="P861" s="36"/>
      <c r="Q861" s="36"/>
      <c r="R861" s="38"/>
      <c r="S861" s="36"/>
      <c r="T861" s="36"/>
      <c r="U861" s="36"/>
      <c r="V861" s="36"/>
      <c r="W861" s="36"/>
      <c r="X861" s="36"/>
      <c r="Y861" s="36"/>
      <c r="Z861" s="36"/>
      <c r="AA861" s="36"/>
    </row>
    <row r="862" spans="1:27" x14ac:dyDescent="0.25">
      <c r="A862" s="36"/>
      <c r="B862" s="36"/>
      <c r="C862" s="36"/>
      <c r="D862" s="36"/>
      <c r="E862" s="36"/>
      <c r="F862" s="36"/>
      <c r="G862" s="36"/>
      <c r="H862" s="36"/>
      <c r="I862" s="36"/>
      <c r="J862" s="36"/>
      <c r="K862" s="36"/>
      <c r="L862" s="36"/>
      <c r="M862" s="36"/>
      <c r="N862" s="36"/>
      <c r="O862" s="36"/>
      <c r="P862" s="36"/>
      <c r="Q862" s="36"/>
      <c r="R862" s="38"/>
      <c r="S862" s="36"/>
      <c r="T862" s="36"/>
      <c r="U862" s="36"/>
      <c r="V862" s="36"/>
      <c r="W862" s="36"/>
      <c r="X862" s="36"/>
      <c r="Y862" s="36"/>
      <c r="Z862" s="36"/>
      <c r="AA862" s="36"/>
    </row>
    <row r="863" spans="1:27" x14ac:dyDescent="0.25">
      <c r="A863" s="36"/>
      <c r="B863" s="36"/>
      <c r="C863" s="36"/>
      <c r="D863" s="36"/>
      <c r="E863" s="36"/>
      <c r="F863" s="36"/>
      <c r="G863" s="36"/>
      <c r="H863" s="36"/>
      <c r="I863" s="36"/>
      <c r="J863" s="36"/>
      <c r="K863" s="36"/>
      <c r="L863" s="36"/>
      <c r="M863" s="36"/>
      <c r="N863" s="36"/>
      <c r="O863" s="36"/>
      <c r="P863" s="36"/>
      <c r="Q863" s="36"/>
      <c r="R863" s="38"/>
      <c r="S863" s="36"/>
      <c r="T863" s="36"/>
      <c r="U863" s="36"/>
      <c r="V863" s="36"/>
      <c r="W863" s="36"/>
      <c r="X863" s="36"/>
      <c r="Y863" s="36"/>
      <c r="Z863" s="36"/>
      <c r="AA863" s="36"/>
    </row>
    <row r="864" spans="1:27" x14ac:dyDescent="0.25">
      <c r="A864" s="36"/>
      <c r="B864" s="36"/>
      <c r="C864" s="36"/>
      <c r="D864" s="36"/>
      <c r="E864" s="36"/>
      <c r="F864" s="36"/>
      <c r="G864" s="36"/>
      <c r="H864" s="36"/>
      <c r="I864" s="36"/>
      <c r="J864" s="36"/>
      <c r="K864" s="36"/>
      <c r="L864" s="36"/>
      <c r="M864" s="36"/>
      <c r="N864" s="36"/>
      <c r="O864" s="36"/>
      <c r="P864" s="36"/>
      <c r="Q864" s="36"/>
      <c r="R864" s="38"/>
      <c r="S864" s="36"/>
      <c r="T864" s="36"/>
      <c r="U864" s="36"/>
      <c r="V864" s="36"/>
      <c r="W864" s="36"/>
      <c r="X864" s="36"/>
      <c r="Y864" s="36"/>
      <c r="Z864" s="36"/>
      <c r="AA864" s="36"/>
    </row>
    <row r="865" spans="1:27" x14ac:dyDescent="0.25">
      <c r="A865" s="36"/>
      <c r="B865" s="36"/>
      <c r="C865" s="36"/>
      <c r="D865" s="36"/>
      <c r="E865" s="36"/>
      <c r="F865" s="36"/>
      <c r="G865" s="36"/>
      <c r="H865" s="36"/>
      <c r="I865" s="36"/>
      <c r="J865" s="36"/>
      <c r="K865" s="36"/>
      <c r="L865" s="36"/>
      <c r="M865" s="36"/>
      <c r="N865" s="36"/>
      <c r="O865" s="36"/>
      <c r="P865" s="36"/>
      <c r="Q865" s="36"/>
      <c r="R865" s="38"/>
      <c r="S865" s="36"/>
      <c r="T865" s="36"/>
      <c r="U865" s="36"/>
      <c r="V865" s="36"/>
      <c r="W865" s="36"/>
      <c r="X865" s="36"/>
      <c r="Y865" s="36"/>
      <c r="Z865" s="36"/>
      <c r="AA865" s="36"/>
    </row>
    <row r="866" spans="1:27" x14ac:dyDescent="0.25">
      <c r="A866" s="36"/>
      <c r="B866" s="36"/>
      <c r="C866" s="36"/>
      <c r="D866" s="36"/>
      <c r="E866" s="36"/>
      <c r="F866" s="36"/>
      <c r="G866" s="36"/>
      <c r="H866" s="36"/>
      <c r="I866" s="36"/>
      <c r="J866" s="36"/>
      <c r="K866" s="36"/>
      <c r="L866" s="36"/>
      <c r="M866" s="36"/>
      <c r="N866" s="36"/>
      <c r="O866" s="36"/>
      <c r="P866" s="36"/>
      <c r="Q866" s="36"/>
      <c r="R866" s="38"/>
      <c r="S866" s="36"/>
      <c r="T866" s="36"/>
      <c r="U866" s="36"/>
      <c r="V866" s="36"/>
      <c r="W866" s="36"/>
      <c r="X866" s="36"/>
      <c r="Y866" s="36"/>
      <c r="Z866" s="36"/>
      <c r="AA866" s="36"/>
    </row>
    <row r="867" spans="1:27" x14ac:dyDescent="0.25">
      <c r="A867" s="36"/>
      <c r="B867" s="36"/>
      <c r="C867" s="36"/>
      <c r="D867" s="36"/>
      <c r="E867" s="36"/>
      <c r="F867" s="36"/>
      <c r="G867" s="36"/>
      <c r="H867" s="36"/>
      <c r="I867" s="36"/>
      <c r="J867" s="36"/>
      <c r="K867" s="36"/>
      <c r="L867" s="36"/>
      <c r="M867" s="36"/>
      <c r="N867" s="36"/>
      <c r="O867" s="36"/>
      <c r="P867" s="36"/>
      <c r="Q867" s="36"/>
      <c r="R867" s="38"/>
      <c r="S867" s="36"/>
      <c r="T867" s="36"/>
      <c r="U867" s="36"/>
      <c r="V867" s="36"/>
      <c r="W867" s="36"/>
      <c r="X867" s="36"/>
      <c r="Y867" s="36"/>
      <c r="Z867" s="36"/>
      <c r="AA867" s="36"/>
    </row>
    <row r="868" spans="1:27" x14ac:dyDescent="0.25">
      <c r="A868" s="36"/>
      <c r="B868" s="36"/>
      <c r="C868" s="36"/>
      <c r="D868" s="36"/>
      <c r="E868" s="36"/>
      <c r="F868" s="36"/>
      <c r="G868" s="36"/>
      <c r="H868" s="36"/>
      <c r="I868" s="36"/>
      <c r="J868" s="36"/>
      <c r="K868" s="36"/>
      <c r="L868" s="36"/>
      <c r="M868" s="36"/>
      <c r="N868" s="36"/>
      <c r="O868" s="36"/>
      <c r="P868" s="36"/>
      <c r="Q868" s="36"/>
      <c r="R868" s="38"/>
      <c r="S868" s="36"/>
      <c r="T868" s="36"/>
      <c r="U868" s="36"/>
      <c r="V868" s="36"/>
      <c r="W868" s="36"/>
      <c r="X868" s="36"/>
      <c r="Y868" s="36"/>
      <c r="Z868" s="36"/>
      <c r="AA868" s="36"/>
    </row>
    <row r="869" spans="1:27" x14ac:dyDescent="0.25">
      <c r="A869" s="36"/>
      <c r="B869" s="36"/>
      <c r="C869" s="36"/>
      <c r="D869" s="36"/>
      <c r="E869" s="36"/>
      <c r="F869" s="36"/>
      <c r="G869" s="36"/>
      <c r="H869" s="36"/>
      <c r="I869" s="36"/>
      <c r="J869" s="36"/>
      <c r="K869" s="36"/>
      <c r="L869" s="36"/>
      <c r="M869" s="36"/>
      <c r="N869" s="36"/>
      <c r="O869" s="36"/>
      <c r="P869" s="36"/>
      <c r="Q869" s="36"/>
      <c r="R869" s="38"/>
      <c r="S869" s="36"/>
      <c r="T869" s="36"/>
      <c r="U869" s="36"/>
      <c r="V869" s="36"/>
      <c r="W869" s="36"/>
      <c r="X869" s="36"/>
      <c r="Y869" s="36"/>
      <c r="Z869" s="36"/>
      <c r="AA869" s="36"/>
    </row>
    <row r="870" spans="1:27" x14ac:dyDescent="0.25">
      <c r="A870" s="36"/>
      <c r="B870" s="36"/>
      <c r="C870" s="36"/>
      <c r="D870" s="36"/>
      <c r="E870" s="36"/>
      <c r="F870" s="36"/>
      <c r="G870" s="36"/>
      <c r="H870" s="36"/>
      <c r="I870" s="36"/>
      <c r="J870" s="36"/>
      <c r="K870" s="36"/>
      <c r="L870" s="36"/>
      <c r="M870" s="36"/>
      <c r="N870" s="36"/>
      <c r="O870" s="36"/>
      <c r="P870" s="36"/>
      <c r="Q870" s="36"/>
      <c r="R870" s="38"/>
      <c r="S870" s="36"/>
      <c r="T870" s="36"/>
      <c r="U870" s="36"/>
      <c r="V870" s="36"/>
      <c r="W870" s="36"/>
      <c r="X870" s="36"/>
      <c r="Y870" s="36"/>
      <c r="Z870" s="36"/>
      <c r="AA870" s="36"/>
    </row>
    <row r="871" spans="1:27" x14ac:dyDescent="0.25">
      <c r="A871" s="36"/>
      <c r="B871" s="36"/>
      <c r="C871" s="36"/>
      <c r="D871" s="36"/>
      <c r="E871" s="36"/>
      <c r="F871" s="36"/>
      <c r="G871" s="36"/>
      <c r="H871" s="36"/>
      <c r="I871" s="36"/>
      <c r="J871" s="36"/>
      <c r="K871" s="36"/>
      <c r="L871" s="36"/>
      <c r="M871" s="36"/>
      <c r="N871" s="36"/>
      <c r="O871" s="36"/>
      <c r="P871" s="36"/>
      <c r="Q871" s="36"/>
      <c r="R871" s="38"/>
      <c r="S871" s="36"/>
      <c r="T871" s="36"/>
      <c r="U871" s="36"/>
      <c r="V871" s="36"/>
      <c r="W871" s="36"/>
      <c r="X871" s="36"/>
      <c r="Y871" s="36"/>
      <c r="Z871" s="36"/>
      <c r="AA871" s="36"/>
    </row>
    <row r="872" spans="1:27" x14ac:dyDescent="0.25">
      <c r="A872" s="36"/>
      <c r="B872" s="36"/>
      <c r="C872" s="36"/>
      <c r="D872" s="36"/>
      <c r="E872" s="36"/>
      <c r="F872" s="36"/>
      <c r="G872" s="36"/>
      <c r="H872" s="36"/>
      <c r="I872" s="36"/>
      <c r="J872" s="36"/>
      <c r="K872" s="36"/>
      <c r="L872" s="36"/>
      <c r="M872" s="36"/>
      <c r="N872" s="36"/>
      <c r="O872" s="36"/>
      <c r="P872" s="36"/>
      <c r="Q872" s="36"/>
      <c r="R872" s="38"/>
      <c r="S872" s="36"/>
      <c r="T872" s="36"/>
      <c r="U872" s="36"/>
      <c r="V872" s="36"/>
      <c r="W872" s="36"/>
      <c r="X872" s="36"/>
      <c r="Y872" s="36"/>
      <c r="Z872" s="36"/>
      <c r="AA872" s="36"/>
    </row>
    <row r="873" spans="1:27" x14ac:dyDescent="0.25">
      <c r="A873" s="36"/>
      <c r="B873" s="36"/>
      <c r="C873" s="36"/>
      <c r="D873" s="36"/>
      <c r="E873" s="36"/>
      <c r="F873" s="36"/>
      <c r="G873" s="36"/>
      <c r="H873" s="36"/>
      <c r="I873" s="36"/>
      <c r="J873" s="36"/>
      <c r="K873" s="36"/>
      <c r="L873" s="36"/>
      <c r="M873" s="36"/>
      <c r="N873" s="36"/>
      <c r="O873" s="36"/>
      <c r="P873" s="36"/>
      <c r="Q873" s="36"/>
      <c r="R873" s="38"/>
      <c r="S873" s="36"/>
      <c r="T873" s="36"/>
      <c r="U873" s="36"/>
      <c r="V873" s="36"/>
      <c r="W873" s="36"/>
      <c r="X873" s="36"/>
      <c r="Y873" s="36"/>
      <c r="Z873" s="36"/>
      <c r="AA873" s="36"/>
    </row>
    <row r="874" spans="1:27" x14ac:dyDescent="0.25">
      <c r="A874" s="36"/>
      <c r="B874" s="36"/>
      <c r="C874" s="36"/>
      <c r="D874" s="36"/>
      <c r="E874" s="36"/>
      <c r="F874" s="36"/>
      <c r="G874" s="36"/>
      <c r="H874" s="36"/>
      <c r="I874" s="36"/>
      <c r="J874" s="36"/>
      <c r="K874" s="36"/>
      <c r="L874" s="36"/>
      <c r="M874" s="36"/>
      <c r="N874" s="36"/>
      <c r="O874" s="36"/>
      <c r="P874" s="36"/>
      <c r="Q874" s="36"/>
      <c r="R874" s="38"/>
      <c r="S874" s="36"/>
      <c r="T874" s="36"/>
      <c r="U874" s="36"/>
      <c r="V874" s="36"/>
      <c r="W874" s="36"/>
      <c r="X874" s="36"/>
      <c r="Y874" s="36"/>
      <c r="Z874" s="36"/>
      <c r="AA874" s="36"/>
    </row>
    <row r="875" spans="1:27" x14ac:dyDescent="0.25">
      <c r="A875" s="36"/>
      <c r="B875" s="36"/>
      <c r="C875" s="36"/>
      <c r="D875" s="36"/>
      <c r="E875" s="36"/>
      <c r="F875" s="36"/>
      <c r="G875" s="36"/>
      <c r="H875" s="36"/>
      <c r="I875" s="36"/>
      <c r="J875" s="36"/>
      <c r="K875" s="36"/>
      <c r="L875" s="36"/>
      <c r="M875" s="36"/>
      <c r="N875" s="36"/>
      <c r="O875" s="36"/>
      <c r="P875" s="36"/>
      <c r="Q875" s="36"/>
      <c r="R875" s="38"/>
      <c r="S875" s="36"/>
      <c r="T875" s="36"/>
      <c r="U875" s="36"/>
      <c r="V875" s="36"/>
      <c r="W875" s="36"/>
      <c r="X875" s="36"/>
      <c r="Y875" s="36"/>
      <c r="Z875" s="36"/>
      <c r="AA875" s="36"/>
    </row>
    <row r="876" spans="1:27" x14ac:dyDescent="0.25">
      <c r="A876" s="36"/>
      <c r="B876" s="36"/>
      <c r="C876" s="36"/>
      <c r="D876" s="36"/>
      <c r="E876" s="36"/>
      <c r="F876" s="36"/>
      <c r="G876" s="36"/>
      <c r="H876" s="36"/>
      <c r="I876" s="36"/>
      <c r="J876" s="36"/>
      <c r="K876" s="36"/>
      <c r="L876" s="36"/>
      <c r="M876" s="36"/>
      <c r="N876" s="36"/>
      <c r="O876" s="36"/>
      <c r="P876" s="36"/>
      <c r="Q876" s="36"/>
      <c r="R876" s="38"/>
      <c r="S876" s="36"/>
      <c r="T876" s="36"/>
      <c r="U876" s="36"/>
      <c r="V876" s="36"/>
      <c r="W876" s="36"/>
      <c r="X876" s="36"/>
      <c r="Y876" s="36"/>
      <c r="Z876" s="36"/>
      <c r="AA876" s="36"/>
    </row>
    <row r="877" spans="1:27" x14ac:dyDescent="0.25">
      <c r="A877" s="36"/>
      <c r="B877" s="36"/>
      <c r="C877" s="36"/>
      <c r="D877" s="36"/>
      <c r="E877" s="36"/>
      <c r="F877" s="36"/>
      <c r="G877" s="36"/>
      <c r="H877" s="36"/>
      <c r="I877" s="36"/>
      <c r="J877" s="36"/>
      <c r="K877" s="36"/>
      <c r="L877" s="36"/>
      <c r="M877" s="36"/>
      <c r="N877" s="36"/>
      <c r="O877" s="36"/>
      <c r="P877" s="36"/>
      <c r="Q877" s="36"/>
      <c r="R877" s="38"/>
      <c r="S877" s="36"/>
      <c r="T877" s="36"/>
      <c r="U877" s="36"/>
      <c r="V877" s="36"/>
      <c r="W877" s="36"/>
      <c r="X877" s="36"/>
      <c r="Y877" s="36"/>
      <c r="Z877" s="36"/>
      <c r="AA877" s="36"/>
    </row>
    <row r="878" spans="1:27" x14ac:dyDescent="0.25">
      <c r="A878" s="36"/>
      <c r="B878" s="36"/>
      <c r="C878" s="36"/>
      <c r="D878" s="36"/>
      <c r="E878" s="36"/>
      <c r="F878" s="36"/>
      <c r="G878" s="36"/>
      <c r="H878" s="36"/>
      <c r="I878" s="36"/>
      <c r="J878" s="36"/>
      <c r="K878" s="36"/>
      <c r="L878" s="36"/>
      <c r="M878" s="36"/>
      <c r="N878" s="36"/>
      <c r="O878" s="36"/>
      <c r="P878" s="36"/>
      <c r="Q878" s="36"/>
      <c r="R878" s="38"/>
      <c r="S878" s="36"/>
      <c r="T878" s="36"/>
      <c r="U878" s="36"/>
      <c r="V878" s="36"/>
      <c r="W878" s="36"/>
      <c r="X878" s="36"/>
      <c r="Y878" s="36"/>
      <c r="Z878" s="36"/>
      <c r="AA878" s="36"/>
    </row>
    <row r="879" spans="1:27" x14ac:dyDescent="0.25">
      <c r="A879" s="36"/>
      <c r="B879" s="36"/>
      <c r="C879" s="36"/>
      <c r="D879" s="36"/>
      <c r="E879" s="36"/>
      <c r="F879" s="36"/>
      <c r="G879" s="36"/>
      <c r="H879" s="36"/>
      <c r="I879" s="36"/>
      <c r="J879" s="36"/>
      <c r="K879" s="36"/>
      <c r="L879" s="36"/>
      <c r="M879" s="36"/>
      <c r="N879" s="36"/>
      <c r="O879" s="36"/>
      <c r="P879" s="36"/>
      <c r="Q879" s="36"/>
      <c r="R879" s="38"/>
      <c r="S879" s="36"/>
      <c r="T879" s="36"/>
      <c r="U879" s="36"/>
      <c r="V879" s="36"/>
      <c r="W879" s="36"/>
      <c r="X879" s="36"/>
      <c r="Y879" s="36"/>
      <c r="Z879" s="36"/>
      <c r="AA879" s="36"/>
    </row>
    <row r="880" spans="1:27" x14ac:dyDescent="0.25">
      <c r="A880" s="36"/>
      <c r="B880" s="36"/>
      <c r="C880" s="36"/>
      <c r="D880" s="36"/>
      <c r="E880" s="36"/>
      <c r="F880" s="36"/>
      <c r="G880" s="36"/>
      <c r="H880" s="36"/>
      <c r="I880" s="36"/>
      <c r="J880" s="36"/>
      <c r="K880" s="36"/>
      <c r="L880" s="36"/>
      <c r="M880" s="36"/>
      <c r="N880" s="36"/>
      <c r="O880" s="36"/>
      <c r="P880" s="36"/>
      <c r="Q880" s="36"/>
      <c r="R880" s="38"/>
      <c r="S880" s="36"/>
      <c r="T880" s="36"/>
      <c r="U880" s="36"/>
      <c r="V880" s="36"/>
      <c r="W880" s="36"/>
      <c r="X880" s="36"/>
      <c r="Y880" s="36"/>
      <c r="Z880" s="36"/>
      <c r="AA880" s="36"/>
    </row>
    <row r="881" spans="1:27" x14ac:dyDescent="0.25">
      <c r="A881" s="36"/>
      <c r="B881" s="36"/>
      <c r="C881" s="36"/>
      <c r="D881" s="36"/>
      <c r="E881" s="36"/>
      <c r="F881" s="36"/>
      <c r="G881" s="36"/>
      <c r="H881" s="36"/>
      <c r="I881" s="36"/>
      <c r="J881" s="36"/>
      <c r="K881" s="36"/>
      <c r="L881" s="36"/>
      <c r="M881" s="36"/>
      <c r="N881" s="36"/>
      <c r="O881" s="36"/>
      <c r="P881" s="36"/>
      <c r="Q881" s="36"/>
      <c r="R881" s="38"/>
      <c r="S881" s="36"/>
      <c r="T881" s="36"/>
      <c r="U881" s="36"/>
      <c r="V881" s="36"/>
      <c r="W881" s="36"/>
      <c r="X881" s="36"/>
      <c r="Y881" s="36"/>
      <c r="Z881" s="36"/>
      <c r="AA881" s="36"/>
    </row>
    <row r="882" spans="1:27" x14ac:dyDescent="0.25">
      <c r="A882" s="36"/>
      <c r="B882" s="36"/>
      <c r="C882" s="36"/>
      <c r="D882" s="36"/>
      <c r="E882" s="36"/>
      <c r="F882" s="36"/>
      <c r="G882" s="36"/>
      <c r="H882" s="36"/>
      <c r="I882" s="36"/>
      <c r="J882" s="36"/>
      <c r="K882" s="36"/>
      <c r="L882" s="36"/>
      <c r="M882" s="36"/>
      <c r="N882" s="36"/>
      <c r="O882" s="36"/>
      <c r="P882" s="36"/>
      <c r="Q882" s="36"/>
      <c r="R882" s="38"/>
      <c r="S882" s="36"/>
      <c r="T882" s="36"/>
      <c r="U882" s="36"/>
      <c r="V882" s="36"/>
      <c r="W882" s="36"/>
      <c r="X882" s="36"/>
      <c r="Y882" s="36"/>
      <c r="Z882" s="36"/>
      <c r="AA882" s="36"/>
    </row>
    <row r="883" spans="1:27" x14ac:dyDescent="0.25">
      <c r="A883" s="36"/>
      <c r="B883" s="36"/>
      <c r="C883" s="36"/>
      <c r="D883" s="36"/>
      <c r="E883" s="36"/>
      <c r="F883" s="36"/>
      <c r="G883" s="36"/>
      <c r="H883" s="36"/>
      <c r="I883" s="36"/>
      <c r="J883" s="36"/>
      <c r="K883" s="36"/>
      <c r="L883" s="36"/>
      <c r="M883" s="36"/>
      <c r="N883" s="36"/>
      <c r="O883" s="36"/>
      <c r="P883" s="36"/>
      <c r="Q883" s="36"/>
      <c r="R883" s="38"/>
      <c r="S883" s="36"/>
      <c r="T883" s="36"/>
      <c r="U883" s="36"/>
      <c r="V883" s="36"/>
      <c r="W883" s="36"/>
      <c r="X883" s="36"/>
      <c r="Y883" s="36"/>
      <c r="Z883" s="36"/>
      <c r="AA883" s="36"/>
    </row>
    <row r="884" spans="1:27" x14ac:dyDescent="0.25">
      <c r="A884" s="36"/>
      <c r="B884" s="36"/>
      <c r="C884" s="36"/>
      <c r="D884" s="36"/>
      <c r="E884" s="36"/>
      <c r="F884" s="36"/>
      <c r="G884" s="36"/>
      <c r="H884" s="36"/>
      <c r="I884" s="36"/>
      <c r="J884" s="36"/>
      <c r="K884" s="36"/>
      <c r="L884" s="36"/>
      <c r="M884" s="36"/>
      <c r="N884" s="36"/>
      <c r="O884" s="36"/>
      <c r="P884" s="36"/>
      <c r="Q884" s="36"/>
      <c r="R884" s="38"/>
      <c r="S884" s="36"/>
      <c r="T884" s="36"/>
      <c r="U884" s="36"/>
      <c r="V884" s="36"/>
      <c r="W884" s="36"/>
      <c r="X884" s="36"/>
      <c r="Y884" s="36"/>
      <c r="Z884" s="36"/>
      <c r="AA884" s="36"/>
    </row>
    <row r="885" spans="1:27" x14ac:dyDescent="0.25">
      <c r="A885" s="36"/>
      <c r="B885" s="36"/>
      <c r="C885" s="36"/>
      <c r="D885" s="36"/>
      <c r="E885" s="36"/>
      <c r="F885" s="36"/>
      <c r="G885" s="36"/>
      <c r="H885" s="36"/>
      <c r="I885" s="36"/>
      <c r="J885" s="36"/>
      <c r="K885" s="36"/>
      <c r="L885" s="36"/>
      <c r="M885" s="36"/>
      <c r="N885" s="36"/>
      <c r="O885" s="36"/>
      <c r="P885" s="36"/>
      <c r="Q885" s="36"/>
      <c r="R885" s="38"/>
      <c r="S885" s="36"/>
      <c r="T885" s="36"/>
      <c r="U885" s="36"/>
      <c r="V885" s="36"/>
      <c r="W885" s="36"/>
      <c r="X885" s="36"/>
      <c r="Y885" s="36"/>
      <c r="Z885" s="36"/>
      <c r="AA885" s="36"/>
    </row>
    <row r="886" spans="1:27" x14ac:dyDescent="0.25">
      <c r="A886" s="36"/>
      <c r="B886" s="36"/>
      <c r="C886" s="36"/>
      <c r="D886" s="36"/>
      <c r="E886" s="36"/>
      <c r="F886" s="36"/>
      <c r="G886" s="36"/>
      <c r="H886" s="36"/>
      <c r="I886" s="36"/>
      <c r="J886" s="36"/>
      <c r="K886" s="36"/>
      <c r="L886" s="36"/>
      <c r="M886" s="36"/>
      <c r="N886" s="36"/>
      <c r="O886" s="36"/>
      <c r="P886" s="36"/>
      <c r="Q886" s="36"/>
      <c r="R886" s="38"/>
      <c r="S886" s="36"/>
      <c r="T886" s="36"/>
      <c r="U886" s="36"/>
      <c r="V886" s="36"/>
      <c r="W886" s="36"/>
      <c r="X886" s="36"/>
      <c r="Y886" s="36"/>
      <c r="Z886" s="36"/>
      <c r="AA886" s="36"/>
    </row>
    <row r="887" spans="1:27" x14ac:dyDescent="0.25">
      <c r="A887" s="36"/>
      <c r="B887" s="36"/>
      <c r="C887" s="36"/>
      <c r="D887" s="36"/>
      <c r="E887" s="36"/>
      <c r="F887" s="36"/>
      <c r="G887" s="36"/>
      <c r="H887" s="36"/>
      <c r="I887" s="36"/>
      <c r="J887" s="36"/>
      <c r="K887" s="36"/>
      <c r="L887" s="36"/>
      <c r="M887" s="36"/>
      <c r="N887" s="36"/>
      <c r="O887" s="36"/>
      <c r="P887" s="36"/>
      <c r="Q887" s="36"/>
      <c r="R887" s="38"/>
      <c r="S887" s="36"/>
      <c r="T887" s="36"/>
      <c r="U887" s="36"/>
      <c r="V887" s="36"/>
      <c r="W887" s="36"/>
      <c r="X887" s="36"/>
      <c r="Y887" s="36"/>
      <c r="Z887" s="36"/>
      <c r="AA887" s="36"/>
    </row>
    <row r="888" spans="1:27" x14ac:dyDescent="0.25">
      <c r="A888" s="36"/>
      <c r="B888" s="36"/>
      <c r="C888" s="36"/>
      <c r="D888" s="36"/>
      <c r="E888" s="36"/>
      <c r="F888" s="36"/>
      <c r="G888" s="36"/>
      <c r="H888" s="36"/>
      <c r="I888" s="36"/>
      <c r="J888" s="36"/>
      <c r="K888" s="36"/>
      <c r="L888" s="36"/>
      <c r="M888" s="36"/>
      <c r="N888" s="36"/>
      <c r="O888" s="36"/>
      <c r="P888" s="36"/>
      <c r="Q888" s="36"/>
      <c r="R888" s="38"/>
      <c r="S888" s="36"/>
      <c r="T888" s="36"/>
      <c r="U888" s="36"/>
      <c r="V888" s="36"/>
      <c r="W888" s="36"/>
      <c r="X888" s="36"/>
      <c r="Y888" s="36"/>
      <c r="Z888" s="36"/>
      <c r="AA888" s="36"/>
    </row>
    <row r="889" spans="1:27" x14ac:dyDescent="0.25">
      <c r="A889" s="36"/>
      <c r="B889" s="36"/>
      <c r="C889" s="36"/>
      <c r="D889" s="36"/>
      <c r="E889" s="36"/>
      <c r="F889" s="36"/>
      <c r="G889" s="36"/>
      <c r="H889" s="36"/>
      <c r="I889" s="36"/>
      <c r="J889" s="36"/>
      <c r="K889" s="36"/>
      <c r="L889" s="36"/>
      <c r="M889" s="36"/>
      <c r="N889" s="36"/>
      <c r="O889" s="36"/>
      <c r="P889" s="36"/>
      <c r="Q889" s="36"/>
      <c r="R889" s="38"/>
      <c r="S889" s="36"/>
      <c r="T889" s="36"/>
      <c r="U889" s="36"/>
      <c r="V889" s="36"/>
      <c r="W889" s="36"/>
      <c r="X889" s="36"/>
      <c r="Y889" s="36"/>
      <c r="Z889" s="36"/>
      <c r="AA889" s="36"/>
    </row>
    <row r="890" spans="1:27" x14ac:dyDescent="0.25">
      <c r="A890" s="36"/>
      <c r="B890" s="36"/>
      <c r="C890" s="36"/>
      <c r="D890" s="36"/>
      <c r="E890" s="36"/>
      <c r="F890" s="36"/>
      <c r="G890" s="36"/>
      <c r="H890" s="36"/>
      <c r="I890" s="36"/>
      <c r="J890" s="36"/>
      <c r="K890" s="36"/>
      <c r="L890" s="36"/>
      <c r="M890" s="36"/>
      <c r="N890" s="36"/>
      <c r="O890" s="36"/>
      <c r="P890" s="36"/>
      <c r="Q890" s="36"/>
      <c r="R890" s="38"/>
      <c r="S890" s="36"/>
      <c r="T890" s="36"/>
      <c r="U890" s="36"/>
      <c r="V890" s="36"/>
      <c r="W890" s="36"/>
      <c r="X890" s="36"/>
      <c r="Y890" s="36"/>
      <c r="Z890" s="36"/>
      <c r="AA890" s="36"/>
    </row>
    <row r="891" spans="1:27" x14ac:dyDescent="0.25">
      <c r="A891" s="36"/>
      <c r="B891" s="36"/>
      <c r="C891" s="36"/>
      <c r="D891" s="36"/>
      <c r="E891" s="36"/>
      <c r="F891" s="36"/>
      <c r="G891" s="36"/>
      <c r="H891" s="36"/>
      <c r="I891" s="36"/>
      <c r="J891" s="36"/>
      <c r="K891" s="36"/>
      <c r="L891" s="36"/>
      <c r="M891" s="36"/>
      <c r="N891" s="36"/>
      <c r="O891" s="36"/>
      <c r="P891" s="36"/>
      <c r="Q891" s="36"/>
      <c r="R891" s="38"/>
      <c r="S891" s="36"/>
      <c r="T891" s="36"/>
      <c r="U891" s="36"/>
      <c r="V891" s="36"/>
      <c r="W891" s="36"/>
      <c r="X891" s="36"/>
      <c r="Y891" s="36"/>
      <c r="Z891" s="36"/>
      <c r="AA891" s="36"/>
    </row>
    <row r="892" spans="1:27" x14ac:dyDescent="0.25">
      <c r="A892" s="36"/>
      <c r="B892" s="36"/>
      <c r="C892" s="36"/>
      <c r="D892" s="36"/>
      <c r="E892" s="36"/>
      <c r="F892" s="36"/>
      <c r="G892" s="36"/>
      <c r="H892" s="36"/>
      <c r="I892" s="36"/>
      <c r="J892" s="36"/>
      <c r="K892" s="36"/>
      <c r="L892" s="36"/>
      <c r="M892" s="36"/>
      <c r="N892" s="36"/>
      <c r="O892" s="36"/>
      <c r="P892" s="36"/>
      <c r="Q892" s="36"/>
      <c r="R892" s="38"/>
      <c r="S892" s="36"/>
      <c r="T892" s="36"/>
      <c r="U892" s="36"/>
      <c r="V892" s="36"/>
      <c r="W892" s="36"/>
      <c r="X892" s="36"/>
      <c r="Y892" s="36"/>
      <c r="Z892" s="36"/>
      <c r="AA892" s="36"/>
    </row>
    <row r="893" spans="1:27" x14ac:dyDescent="0.25">
      <c r="A893" s="36"/>
      <c r="B893" s="36"/>
      <c r="C893" s="36"/>
      <c r="D893" s="36"/>
      <c r="E893" s="36"/>
      <c r="F893" s="36"/>
      <c r="G893" s="36"/>
      <c r="H893" s="36"/>
      <c r="I893" s="36"/>
      <c r="J893" s="36"/>
      <c r="K893" s="36"/>
      <c r="L893" s="36"/>
      <c r="M893" s="36"/>
      <c r="N893" s="36"/>
      <c r="O893" s="36"/>
      <c r="P893" s="36"/>
      <c r="Q893" s="36"/>
      <c r="R893" s="38"/>
      <c r="S893" s="36"/>
      <c r="T893" s="36"/>
      <c r="U893" s="36"/>
      <c r="V893" s="36"/>
      <c r="W893" s="36"/>
      <c r="X893" s="36"/>
      <c r="Y893" s="36"/>
      <c r="Z893" s="36"/>
      <c r="AA893" s="36"/>
    </row>
    <row r="894" spans="1:27" x14ac:dyDescent="0.25">
      <c r="A894" s="36"/>
      <c r="B894" s="36"/>
      <c r="C894" s="36"/>
      <c r="D894" s="36"/>
      <c r="E894" s="36"/>
      <c r="F894" s="36"/>
      <c r="G894" s="36"/>
      <c r="H894" s="36"/>
      <c r="I894" s="36"/>
      <c r="J894" s="36"/>
      <c r="K894" s="36"/>
      <c r="L894" s="36"/>
      <c r="M894" s="36"/>
      <c r="N894" s="36"/>
      <c r="O894" s="36"/>
      <c r="P894" s="36"/>
      <c r="Q894" s="36"/>
      <c r="R894" s="38"/>
      <c r="S894" s="36"/>
      <c r="T894" s="36"/>
      <c r="U894" s="36"/>
      <c r="V894" s="36"/>
      <c r="W894" s="36"/>
      <c r="X894" s="36"/>
      <c r="Y894" s="36"/>
      <c r="Z894" s="36"/>
      <c r="AA894" s="36"/>
    </row>
    <row r="895" spans="1:27" x14ac:dyDescent="0.25">
      <c r="A895" s="36"/>
      <c r="B895" s="36"/>
      <c r="C895" s="36"/>
      <c r="D895" s="36"/>
      <c r="E895" s="36"/>
      <c r="F895" s="36"/>
      <c r="G895" s="36"/>
      <c r="H895" s="36"/>
      <c r="I895" s="36"/>
      <c r="J895" s="36"/>
      <c r="K895" s="36"/>
      <c r="L895" s="36"/>
      <c r="M895" s="36"/>
      <c r="N895" s="36"/>
      <c r="O895" s="36"/>
      <c r="P895" s="36"/>
      <c r="Q895" s="36"/>
      <c r="R895" s="38"/>
      <c r="S895" s="36"/>
      <c r="T895" s="36"/>
      <c r="U895" s="36"/>
      <c r="V895" s="36"/>
      <c r="W895" s="36"/>
      <c r="X895" s="36"/>
      <c r="Y895" s="36"/>
      <c r="Z895" s="36"/>
      <c r="AA895" s="36"/>
    </row>
    <row r="896" spans="1:27" x14ac:dyDescent="0.25">
      <c r="A896" s="36"/>
      <c r="B896" s="36"/>
      <c r="C896" s="36"/>
      <c r="D896" s="36"/>
      <c r="E896" s="36"/>
      <c r="F896" s="36"/>
      <c r="G896" s="36"/>
      <c r="H896" s="36"/>
      <c r="I896" s="36"/>
      <c r="J896" s="36"/>
      <c r="K896" s="36"/>
      <c r="L896" s="36"/>
      <c r="M896" s="36"/>
      <c r="N896" s="36"/>
      <c r="O896" s="36"/>
      <c r="P896" s="36"/>
      <c r="Q896" s="36"/>
      <c r="R896" s="38"/>
      <c r="S896" s="36"/>
      <c r="T896" s="36"/>
      <c r="U896" s="36"/>
      <c r="V896" s="36"/>
      <c r="W896" s="36"/>
      <c r="X896" s="36"/>
      <c r="Y896" s="36"/>
      <c r="Z896" s="36"/>
      <c r="AA896" s="36"/>
    </row>
    <row r="897" spans="1:27" x14ac:dyDescent="0.25">
      <c r="A897" s="36"/>
      <c r="B897" s="36"/>
      <c r="C897" s="36"/>
      <c r="D897" s="36"/>
      <c r="E897" s="36"/>
      <c r="F897" s="36"/>
      <c r="G897" s="36"/>
      <c r="H897" s="36"/>
      <c r="I897" s="36"/>
      <c r="J897" s="36"/>
      <c r="K897" s="36"/>
      <c r="L897" s="36"/>
      <c r="M897" s="36"/>
      <c r="N897" s="36"/>
      <c r="O897" s="36"/>
      <c r="P897" s="36"/>
      <c r="Q897" s="36"/>
      <c r="R897" s="38"/>
      <c r="S897" s="36"/>
      <c r="T897" s="36"/>
      <c r="U897" s="36"/>
      <c r="V897" s="36"/>
      <c r="W897" s="36"/>
      <c r="X897" s="36"/>
      <c r="Y897" s="36"/>
      <c r="Z897" s="36"/>
      <c r="AA897" s="36"/>
    </row>
    <row r="898" spans="1:27" x14ac:dyDescent="0.25">
      <c r="A898" s="36"/>
      <c r="B898" s="36"/>
      <c r="C898" s="36"/>
      <c r="D898" s="36"/>
      <c r="E898" s="36"/>
      <c r="F898" s="36"/>
      <c r="G898" s="36"/>
      <c r="H898" s="36"/>
      <c r="I898" s="36"/>
      <c r="J898" s="36"/>
      <c r="K898" s="36"/>
      <c r="L898" s="36"/>
      <c r="M898" s="36"/>
      <c r="N898" s="36"/>
      <c r="O898" s="36"/>
      <c r="P898" s="36"/>
      <c r="Q898" s="36"/>
      <c r="R898" s="38"/>
      <c r="S898" s="36"/>
      <c r="T898" s="36"/>
      <c r="U898" s="36"/>
      <c r="V898" s="36"/>
      <c r="W898" s="36"/>
      <c r="X898" s="36"/>
      <c r="Y898" s="36"/>
      <c r="Z898" s="36"/>
      <c r="AA898" s="36"/>
    </row>
    <row r="899" spans="1:27" x14ac:dyDescent="0.25">
      <c r="A899" s="36"/>
      <c r="B899" s="36"/>
      <c r="C899" s="36"/>
      <c r="D899" s="36"/>
      <c r="E899" s="36"/>
      <c r="F899" s="36"/>
      <c r="G899" s="36"/>
      <c r="H899" s="36"/>
      <c r="I899" s="36"/>
      <c r="J899" s="36"/>
      <c r="K899" s="36"/>
      <c r="L899" s="36"/>
      <c r="M899" s="36"/>
      <c r="N899" s="36"/>
      <c r="O899" s="36"/>
      <c r="P899" s="36"/>
      <c r="Q899" s="36"/>
      <c r="R899" s="38"/>
      <c r="S899" s="36"/>
      <c r="T899" s="36"/>
      <c r="U899" s="36"/>
      <c r="V899" s="36"/>
      <c r="W899" s="36"/>
      <c r="X899" s="36"/>
      <c r="Y899" s="36"/>
      <c r="Z899" s="36"/>
      <c r="AA899" s="36"/>
    </row>
    <row r="900" spans="1:27" x14ac:dyDescent="0.25">
      <c r="A900" s="36"/>
      <c r="B900" s="36"/>
      <c r="C900" s="36"/>
      <c r="D900" s="36"/>
      <c r="E900" s="36"/>
      <c r="F900" s="36"/>
      <c r="G900" s="36"/>
      <c r="H900" s="36"/>
      <c r="I900" s="36"/>
      <c r="J900" s="36"/>
      <c r="K900" s="36"/>
      <c r="L900" s="36"/>
      <c r="M900" s="36"/>
      <c r="N900" s="36"/>
      <c r="O900" s="36"/>
      <c r="P900" s="36"/>
      <c r="Q900" s="36"/>
      <c r="R900" s="38"/>
      <c r="S900" s="36"/>
      <c r="T900" s="36"/>
      <c r="U900" s="36"/>
      <c r="V900" s="36"/>
      <c r="W900" s="36"/>
      <c r="X900" s="36"/>
      <c r="Y900" s="36"/>
      <c r="Z900" s="36"/>
      <c r="AA900" s="36"/>
    </row>
    <row r="901" spans="1:27" x14ac:dyDescent="0.25">
      <c r="A901" s="36"/>
      <c r="B901" s="36"/>
      <c r="C901" s="36"/>
      <c r="D901" s="36"/>
      <c r="E901" s="36"/>
      <c r="F901" s="36"/>
      <c r="G901" s="36"/>
      <c r="H901" s="36"/>
      <c r="I901" s="36"/>
      <c r="J901" s="36"/>
      <c r="K901" s="36"/>
      <c r="L901" s="36"/>
      <c r="M901" s="36"/>
      <c r="N901" s="36"/>
      <c r="O901" s="36"/>
      <c r="P901" s="36"/>
      <c r="Q901" s="36"/>
      <c r="R901" s="38"/>
      <c r="S901" s="36"/>
      <c r="T901" s="36"/>
      <c r="U901" s="36"/>
      <c r="V901" s="36"/>
      <c r="W901" s="36"/>
      <c r="X901" s="36"/>
      <c r="Y901" s="36"/>
      <c r="Z901" s="36"/>
      <c r="AA901" s="36"/>
    </row>
    <row r="902" spans="1:27" x14ac:dyDescent="0.25">
      <c r="A902" s="36"/>
      <c r="B902" s="36"/>
      <c r="C902" s="36"/>
      <c r="D902" s="36"/>
      <c r="E902" s="36"/>
      <c r="F902" s="36"/>
      <c r="G902" s="36"/>
      <c r="H902" s="36"/>
      <c r="I902" s="36"/>
      <c r="J902" s="36"/>
      <c r="K902" s="36"/>
      <c r="L902" s="36"/>
      <c r="M902" s="36"/>
      <c r="N902" s="36"/>
      <c r="O902" s="36"/>
      <c r="P902" s="36"/>
      <c r="Q902" s="36"/>
      <c r="R902" s="38"/>
      <c r="S902" s="36"/>
      <c r="T902" s="36"/>
      <c r="U902" s="36"/>
      <c r="V902" s="36"/>
      <c r="W902" s="36"/>
      <c r="X902" s="36"/>
      <c r="Y902" s="36"/>
      <c r="Z902" s="36"/>
      <c r="AA902" s="36"/>
    </row>
    <row r="903" spans="1:27" x14ac:dyDescent="0.25">
      <c r="A903" s="36"/>
      <c r="B903" s="36"/>
      <c r="C903" s="36"/>
      <c r="D903" s="36"/>
      <c r="E903" s="36"/>
      <c r="F903" s="36"/>
      <c r="G903" s="36"/>
      <c r="H903" s="36"/>
      <c r="I903" s="36"/>
      <c r="J903" s="36"/>
      <c r="K903" s="36"/>
      <c r="L903" s="36"/>
      <c r="M903" s="36"/>
      <c r="N903" s="36"/>
      <c r="O903" s="36"/>
      <c r="P903" s="36"/>
      <c r="Q903" s="36"/>
      <c r="R903" s="38"/>
      <c r="S903" s="36"/>
      <c r="T903" s="36"/>
      <c r="U903" s="36"/>
      <c r="V903" s="36"/>
      <c r="W903" s="36"/>
      <c r="X903" s="36"/>
      <c r="Y903" s="36"/>
      <c r="Z903" s="36"/>
      <c r="AA903" s="36"/>
    </row>
    <row r="904" spans="1:27" x14ac:dyDescent="0.25">
      <c r="A904" s="36"/>
      <c r="B904" s="36"/>
      <c r="C904" s="36"/>
      <c r="D904" s="36"/>
      <c r="E904" s="36"/>
      <c r="F904" s="36"/>
      <c r="G904" s="36"/>
      <c r="H904" s="36"/>
      <c r="I904" s="36"/>
      <c r="J904" s="36"/>
      <c r="K904" s="36"/>
      <c r="L904" s="36"/>
      <c r="M904" s="36"/>
      <c r="N904" s="36"/>
      <c r="O904" s="36"/>
      <c r="P904" s="36"/>
      <c r="Q904" s="36"/>
      <c r="R904" s="38"/>
      <c r="S904" s="36"/>
      <c r="T904" s="36"/>
      <c r="U904" s="36"/>
      <c r="V904" s="36"/>
      <c r="W904" s="36"/>
      <c r="X904" s="36"/>
      <c r="Y904" s="36"/>
      <c r="Z904" s="36"/>
      <c r="AA904" s="36"/>
    </row>
    <row r="905" spans="1:27" x14ac:dyDescent="0.25">
      <c r="A905" s="36"/>
      <c r="B905" s="36"/>
      <c r="C905" s="36"/>
      <c r="D905" s="36"/>
      <c r="E905" s="36"/>
      <c r="F905" s="36"/>
      <c r="G905" s="36"/>
      <c r="H905" s="36"/>
      <c r="I905" s="36"/>
      <c r="J905" s="36"/>
      <c r="K905" s="36"/>
      <c r="L905" s="36"/>
      <c r="M905" s="36"/>
      <c r="N905" s="36"/>
      <c r="O905" s="36"/>
      <c r="P905" s="36"/>
      <c r="Q905" s="36"/>
      <c r="R905" s="38"/>
      <c r="S905" s="36"/>
      <c r="T905" s="36"/>
      <c r="U905" s="36"/>
      <c r="V905" s="36"/>
      <c r="W905" s="36"/>
      <c r="X905" s="36"/>
      <c r="Y905" s="36"/>
      <c r="Z905" s="36"/>
      <c r="AA905" s="36"/>
    </row>
    <row r="906" spans="1:27" x14ac:dyDescent="0.25">
      <c r="A906" s="36"/>
      <c r="B906" s="36"/>
      <c r="C906" s="36"/>
      <c r="D906" s="36"/>
      <c r="E906" s="36"/>
      <c r="F906" s="36"/>
      <c r="G906" s="36"/>
      <c r="H906" s="36"/>
      <c r="I906" s="36"/>
      <c r="J906" s="36"/>
      <c r="K906" s="36"/>
      <c r="L906" s="36"/>
      <c r="M906" s="36"/>
      <c r="N906" s="36"/>
      <c r="O906" s="36"/>
      <c r="P906" s="36"/>
      <c r="Q906" s="36"/>
      <c r="R906" s="38"/>
      <c r="S906" s="36"/>
      <c r="T906" s="36"/>
      <c r="U906" s="36"/>
      <c r="V906" s="36"/>
      <c r="W906" s="36"/>
      <c r="X906" s="36"/>
      <c r="Y906" s="36"/>
      <c r="Z906" s="36"/>
      <c r="AA906" s="36"/>
    </row>
    <row r="907" spans="1:27" x14ac:dyDescent="0.25">
      <c r="A907" s="36"/>
      <c r="B907" s="36"/>
      <c r="C907" s="36"/>
      <c r="D907" s="36"/>
      <c r="E907" s="36"/>
      <c r="F907" s="36"/>
      <c r="G907" s="36"/>
      <c r="H907" s="36"/>
      <c r="I907" s="36"/>
      <c r="J907" s="36"/>
      <c r="K907" s="36"/>
      <c r="L907" s="36"/>
      <c r="M907" s="36"/>
      <c r="N907" s="36"/>
      <c r="O907" s="36"/>
      <c r="P907" s="36"/>
      <c r="Q907" s="36"/>
      <c r="R907" s="38"/>
      <c r="S907" s="36"/>
      <c r="T907" s="36"/>
      <c r="U907" s="36"/>
      <c r="V907" s="36"/>
      <c r="W907" s="36"/>
      <c r="X907" s="36"/>
      <c r="Y907" s="36"/>
      <c r="Z907" s="36"/>
      <c r="AA907" s="36"/>
    </row>
    <row r="908" spans="1:27" x14ac:dyDescent="0.25">
      <c r="A908" s="36"/>
      <c r="B908" s="36"/>
      <c r="C908" s="36"/>
      <c r="D908" s="36"/>
      <c r="E908" s="36"/>
      <c r="F908" s="36"/>
      <c r="G908" s="36"/>
      <c r="H908" s="36"/>
      <c r="I908" s="36"/>
      <c r="J908" s="36"/>
      <c r="K908" s="36"/>
      <c r="L908" s="36"/>
      <c r="M908" s="36"/>
      <c r="N908" s="36"/>
      <c r="O908" s="36"/>
      <c r="P908" s="36"/>
      <c r="Q908" s="36"/>
      <c r="R908" s="38"/>
      <c r="S908" s="36"/>
      <c r="T908" s="36"/>
      <c r="U908" s="36"/>
      <c r="V908" s="36"/>
      <c r="W908" s="36"/>
      <c r="X908" s="36"/>
      <c r="Y908" s="36"/>
      <c r="Z908" s="36"/>
      <c r="AA908" s="36"/>
    </row>
    <row r="909" spans="1:27" x14ac:dyDescent="0.25">
      <c r="A909" s="36"/>
      <c r="B909" s="36"/>
      <c r="C909" s="36"/>
      <c r="D909" s="36"/>
      <c r="E909" s="36"/>
      <c r="F909" s="36"/>
      <c r="G909" s="36"/>
      <c r="H909" s="36"/>
      <c r="I909" s="36"/>
      <c r="J909" s="36"/>
      <c r="K909" s="36"/>
      <c r="L909" s="36"/>
      <c r="M909" s="36"/>
      <c r="N909" s="36"/>
      <c r="O909" s="36"/>
      <c r="P909" s="36"/>
      <c r="Q909" s="36"/>
      <c r="R909" s="38"/>
      <c r="S909" s="36"/>
      <c r="T909" s="36"/>
      <c r="U909" s="36"/>
      <c r="V909" s="36"/>
      <c r="W909" s="36"/>
      <c r="X909" s="36"/>
      <c r="Y909" s="36"/>
      <c r="Z909" s="36"/>
      <c r="AA909" s="36"/>
    </row>
    <row r="910" spans="1:27" x14ac:dyDescent="0.25">
      <c r="A910" s="36"/>
      <c r="B910" s="36"/>
      <c r="C910" s="36"/>
      <c r="D910" s="36"/>
      <c r="E910" s="36"/>
      <c r="F910" s="36"/>
      <c r="G910" s="36"/>
      <c r="H910" s="36"/>
      <c r="I910" s="36"/>
      <c r="J910" s="36"/>
      <c r="K910" s="36"/>
      <c r="L910" s="36"/>
      <c r="M910" s="36"/>
      <c r="N910" s="36"/>
      <c r="O910" s="36"/>
      <c r="P910" s="36"/>
      <c r="Q910" s="36"/>
      <c r="R910" s="38"/>
      <c r="S910" s="36"/>
      <c r="T910" s="36"/>
      <c r="U910" s="36"/>
      <c r="V910" s="36"/>
      <c r="W910" s="36"/>
      <c r="X910" s="36"/>
      <c r="Y910" s="36"/>
      <c r="Z910" s="36"/>
      <c r="AA910" s="36"/>
    </row>
    <row r="911" spans="1:27" x14ac:dyDescent="0.25">
      <c r="A911" s="36"/>
      <c r="B911" s="36"/>
      <c r="C911" s="36"/>
      <c r="D911" s="36"/>
      <c r="E911" s="36"/>
      <c r="F911" s="36"/>
      <c r="G911" s="36"/>
      <c r="H911" s="36"/>
      <c r="I911" s="36"/>
      <c r="J911" s="36"/>
      <c r="K911" s="36"/>
      <c r="L911" s="36"/>
      <c r="M911" s="36"/>
      <c r="N911" s="36"/>
      <c r="O911" s="36"/>
      <c r="P911" s="36"/>
      <c r="Q911" s="36"/>
      <c r="R911" s="38"/>
      <c r="S911" s="36"/>
      <c r="T911" s="36"/>
      <c r="U911" s="36"/>
      <c r="V911" s="36"/>
      <c r="W911" s="36"/>
      <c r="X911" s="36"/>
      <c r="Y911" s="36"/>
      <c r="Z911" s="36"/>
      <c r="AA911" s="36"/>
    </row>
    <row r="912" spans="1:27" x14ac:dyDescent="0.25">
      <c r="A912" s="36"/>
      <c r="B912" s="36"/>
      <c r="C912" s="36"/>
      <c r="D912" s="36"/>
      <c r="E912" s="36"/>
      <c r="F912" s="36"/>
      <c r="G912" s="36"/>
      <c r="H912" s="36"/>
      <c r="I912" s="36"/>
      <c r="J912" s="36"/>
      <c r="K912" s="36"/>
      <c r="L912" s="36"/>
      <c r="M912" s="36"/>
      <c r="N912" s="36"/>
      <c r="O912" s="36"/>
      <c r="P912" s="36"/>
      <c r="Q912" s="36"/>
      <c r="R912" s="38"/>
      <c r="S912" s="36"/>
      <c r="T912" s="36"/>
      <c r="U912" s="36"/>
      <c r="V912" s="36"/>
      <c r="W912" s="36"/>
      <c r="X912" s="36"/>
      <c r="Y912" s="36"/>
      <c r="Z912" s="36"/>
      <c r="AA912" s="36"/>
    </row>
    <row r="913" spans="1:27" x14ac:dyDescent="0.25">
      <c r="A913" s="36"/>
      <c r="B913" s="36"/>
      <c r="C913" s="36"/>
      <c r="D913" s="36"/>
      <c r="E913" s="36"/>
      <c r="F913" s="36"/>
      <c r="G913" s="36"/>
      <c r="H913" s="36"/>
      <c r="I913" s="36"/>
      <c r="J913" s="36"/>
      <c r="K913" s="36"/>
      <c r="L913" s="36"/>
      <c r="M913" s="36"/>
      <c r="N913" s="36"/>
      <c r="O913" s="36"/>
      <c r="P913" s="36"/>
      <c r="Q913" s="36"/>
      <c r="R913" s="38"/>
      <c r="S913" s="36"/>
      <c r="T913" s="36"/>
      <c r="U913" s="36"/>
      <c r="V913" s="36"/>
      <c r="W913" s="36"/>
      <c r="X913" s="36"/>
      <c r="Y913" s="36"/>
      <c r="Z913" s="36"/>
      <c r="AA913" s="36"/>
    </row>
    <row r="914" spans="1:27" x14ac:dyDescent="0.25">
      <c r="A914" s="36"/>
      <c r="B914" s="36"/>
      <c r="C914" s="36"/>
      <c r="D914" s="36"/>
      <c r="E914" s="36"/>
      <c r="F914" s="36"/>
      <c r="G914" s="36"/>
      <c r="H914" s="36"/>
      <c r="I914" s="36"/>
      <c r="J914" s="36"/>
      <c r="K914" s="36"/>
      <c r="L914" s="36"/>
      <c r="M914" s="36"/>
      <c r="N914" s="36"/>
      <c r="O914" s="36"/>
      <c r="P914" s="36"/>
      <c r="Q914" s="36"/>
      <c r="R914" s="38"/>
      <c r="S914" s="36"/>
      <c r="T914" s="36"/>
      <c r="U914" s="36"/>
      <c r="V914" s="36"/>
      <c r="W914" s="36"/>
      <c r="X914" s="36"/>
      <c r="Y914" s="36"/>
      <c r="Z914" s="36"/>
      <c r="AA914" s="36"/>
    </row>
    <row r="915" spans="1:27" x14ac:dyDescent="0.25">
      <c r="A915" s="36"/>
      <c r="B915" s="36"/>
      <c r="C915" s="36"/>
      <c r="D915" s="36"/>
      <c r="E915" s="36"/>
      <c r="F915" s="36"/>
      <c r="G915" s="36"/>
      <c r="H915" s="36"/>
      <c r="I915" s="36"/>
      <c r="J915" s="36"/>
      <c r="K915" s="36"/>
      <c r="L915" s="36"/>
      <c r="M915" s="36"/>
      <c r="N915" s="36"/>
      <c r="O915" s="36"/>
      <c r="P915" s="36"/>
      <c r="Q915" s="36"/>
      <c r="R915" s="38"/>
      <c r="S915" s="36"/>
      <c r="T915" s="36"/>
      <c r="U915" s="36"/>
      <c r="V915" s="36"/>
      <c r="W915" s="36"/>
      <c r="X915" s="36"/>
      <c r="Y915" s="36"/>
      <c r="Z915" s="36"/>
      <c r="AA915" s="36"/>
    </row>
    <row r="916" spans="1:27" x14ac:dyDescent="0.25">
      <c r="A916" s="36"/>
      <c r="B916" s="36"/>
      <c r="C916" s="36"/>
      <c r="D916" s="36"/>
      <c r="E916" s="36"/>
      <c r="F916" s="36"/>
      <c r="G916" s="36"/>
      <c r="H916" s="36"/>
      <c r="I916" s="36"/>
      <c r="J916" s="36"/>
      <c r="K916" s="36"/>
      <c r="L916" s="36"/>
      <c r="M916" s="36"/>
      <c r="N916" s="36"/>
      <c r="O916" s="36"/>
      <c r="P916" s="36"/>
      <c r="Q916" s="36"/>
      <c r="R916" s="38"/>
      <c r="S916" s="36"/>
      <c r="T916" s="36"/>
      <c r="U916" s="36"/>
      <c r="V916" s="36"/>
      <c r="W916" s="36"/>
      <c r="X916" s="36"/>
      <c r="Y916" s="36"/>
      <c r="Z916" s="36"/>
      <c r="AA916" s="36"/>
    </row>
    <row r="917" spans="1:27" x14ac:dyDescent="0.25">
      <c r="A917" s="36"/>
      <c r="B917" s="36"/>
      <c r="C917" s="36"/>
      <c r="D917" s="36"/>
      <c r="E917" s="36"/>
      <c r="F917" s="36"/>
      <c r="G917" s="36"/>
      <c r="H917" s="36"/>
      <c r="I917" s="36"/>
      <c r="J917" s="36"/>
      <c r="K917" s="36"/>
      <c r="L917" s="36"/>
      <c r="M917" s="36"/>
      <c r="N917" s="36"/>
      <c r="O917" s="36"/>
      <c r="P917" s="36"/>
      <c r="Q917" s="36"/>
      <c r="R917" s="38"/>
      <c r="S917" s="36"/>
      <c r="T917" s="36"/>
      <c r="U917" s="36"/>
      <c r="V917" s="36"/>
      <c r="W917" s="36"/>
      <c r="X917" s="36"/>
      <c r="Y917" s="36"/>
      <c r="Z917" s="36"/>
      <c r="AA917" s="36"/>
    </row>
    <row r="918" spans="1:27" x14ac:dyDescent="0.25">
      <c r="A918" s="36"/>
      <c r="B918" s="36"/>
      <c r="C918" s="36"/>
      <c r="D918" s="36"/>
      <c r="E918" s="36"/>
      <c r="F918" s="36"/>
      <c r="G918" s="36"/>
      <c r="H918" s="36"/>
      <c r="I918" s="36"/>
      <c r="J918" s="36"/>
      <c r="K918" s="36"/>
      <c r="L918" s="36"/>
      <c r="M918" s="36"/>
      <c r="N918" s="36"/>
      <c r="O918" s="36"/>
      <c r="P918" s="36"/>
      <c r="Q918" s="36"/>
      <c r="R918" s="38"/>
      <c r="S918" s="36"/>
      <c r="T918" s="36"/>
      <c r="U918" s="36"/>
      <c r="V918" s="36"/>
      <c r="W918" s="36"/>
      <c r="X918" s="36"/>
      <c r="Y918" s="36"/>
      <c r="Z918" s="36"/>
      <c r="AA918" s="36"/>
    </row>
    <row r="919" spans="1:27" x14ac:dyDescent="0.25">
      <c r="A919" s="36"/>
      <c r="B919" s="36"/>
      <c r="C919" s="36"/>
      <c r="D919" s="36"/>
      <c r="E919" s="36"/>
      <c r="F919" s="36"/>
      <c r="G919" s="36"/>
      <c r="H919" s="36"/>
      <c r="I919" s="36"/>
      <c r="J919" s="36"/>
      <c r="K919" s="36"/>
      <c r="L919" s="36"/>
      <c r="M919" s="36"/>
      <c r="N919" s="36"/>
      <c r="O919" s="36"/>
      <c r="P919" s="36"/>
      <c r="Q919" s="36"/>
      <c r="R919" s="38"/>
      <c r="S919" s="36"/>
      <c r="T919" s="36"/>
      <c r="U919" s="36"/>
      <c r="V919" s="36"/>
      <c r="W919" s="36"/>
      <c r="X919" s="36"/>
      <c r="Y919" s="36"/>
      <c r="Z919" s="36"/>
      <c r="AA919" s="36"/>
    </row>
    <row r="920" spans="1:27" x14ac:dyDescent="0.25">
      <c r="A920" s="36"/>
      <c r="B920" s="36"/>
      <c r="C920" s="36"/>
      <c r="D920" s="36"/>
      <c r="E920" s="36"/>
      <c r="F920" s="36"/>
      <c r="G920" s="36"/>
      <c r="H920" s="36"/>
      <c r="I920" s="36"/>
      <c r="J920" s="36"/>
      <c r="K920" s="36"/>
      <c r="L920" s="36"/>
      <c r="M920" s="36"/>
      <c r="N920" s="36"/>
      <c r="O920" s="36"/>
      <c r="P920" s="36"/>
      <c r="Q920" s="36"/>
      <c r="R920" s="38"/>
      <c r="S920" s="36"/>
      <c r="T920" s="36"/>
      <c r="U920" s="36"/>
      <c r="V920" s="36"/>
      <c r="W920" s="36"/>
      <c r="X920" s="36"/>
      <c r="Y920" s="36"/>
      <c r="Z920" s="36"/>
      <c r="AA920" s="36"/>
    </row>
    <row r="921" spans="1:27" x14ac:dyDescent="0.25">
      <c r="A921" s="36"/>
      <c r="B921" s="36"/>
      <c r="C921" s="36"/>
      <c r="D921" s="36"/>
      <c r="E921" s="36"/>
      <c r="F921" s="36"/>
      <c r="G921" s="36"/>
      <c r="H921" s="36"/>
      <c r="I921" s="36"/>
      <c r="J921" s="36"/>
      <c r="K921" s="36"/>
      <c r="L921" s="36"/>
      <c r="M921" s="36"/>
      <c r="N921" s="36"/>
      <c r="O921" s="36"/>
      <c r="P921" s="36"/>
      <c r="Q921" s="36"/>
      <c r="R921" s="38"/>
      <c r="S921" s="36"/>
      <c r="T921" s="36"/>
      <c r="U921" s="36"/>
      <c r="V921" s="36"/>
      <c r="W921" s="36"/>
      <c r="X921" s="36"/>
      <c r="Y921" s="36"/>
      <c r="Z921" s="36"/>
      <c r="AA921" s="36"/>
    </row>
    <row r="922" spans="1:27" x14ac:dyDescent="0.25">
      <c r="A922" s="36"/>
      <c r="B922" s="36"/>
      <c r="C922" s="36"/>
      <c r="D922" s="36"/>
      <c r="E922" s="36"/>
      <c r="F922" s="36"/>
      <c r="G922" s="36"/>
      <c r="H922" s="36"/>
      <c r="I922" s="36"/>
      <c r="J922" s="36"/>
      <c r="K922" s="36"/>
      <c r="L922" s="36"/>
      <c r="M922" s="36"/>
      <c r="N922" s="36"/>
      <c r="O922" s="36"/>
      <c r="P922" s="36"/>
      <c r="Q922" s="36"/>
      <c r="R922" s="38"/>
      <c r="S922" s="36"/>
      <c r="T922" s="36"/>
      <c r="U922" s="36"/>
      <c r="V922" s="36"/>
      <c r="W922" s="36"/>
      <c r="X922" s="36"/>
      <c r="Y922" s="36"/>
      <c r="Z922" s="36"/>
      <c r="AA922" s="36"/>
    </row>
    <row r="923" spans="1:27" x14ac:dyDescent="0.25">
      <c r="A923" s="36"/>
      <c r="B923" s="36"/>
      <c r="C923" s="36"/>
      <c r="D923" s="36"/>
      <c r="E923" s="36"/>
      <c r="F923" s="36"/>
      <c r="G923" s="36"/>
      <c r="H923" s="36"/>
      <c r="I923" s="36"/>
      <c r="J923" s="36"/>
      <c r="K923" s="36"/>
      <c r="L923" s="36"/>
      <c r="M923" s="36"/>
      <c r="N923" s="36"/>
      <c r="O923" s="36"/>
      <c r="P923" s="36"/>
      <c r="Q923" s="36"/>
      <c r="R923" s="38"/>
      <c r="S923" s="36"/>
      <c r="T923" s="36"/>
      <c r="U923" s="36"/>
      <c r="V923" s="36"/>
      <c r="W923" s="36"/>
      <c r="X923" s="36"/>
      <c r="Y923" s="36"/>
      <c r="Z923" s="36"/>
      <c r="AA923" s="36"/>
    </row>
    <row r="924" spans="1:27" x14ac:dyDescent="0.25">
      <c r="A924" s="36"/>
      <c r="B924" s="36"/>
      <c r="C924" s="36"/>
      <c r="D924" s="36"/>
      <c r="E924" s="36"/>
      <c r="F924" s="36"/>
      <c r="G924" s="36"/>
      <c r="H924" s="36"/>
      <c r="I924" s="36"/>
      <c r="J924" s="36"/>
      <c r="K924" s="36"/>
      <c r="L924" s="36"/>
      <c r="M924" s="36"/>
      <c r="N924" s="36"/>
      <c r="O924" s="36"/>
      <c r="P924" s="36"/>
      <c r="Q924" s="36"/>
      <c r="R924" s="38"/>
      <c r="S924" s="36"/>
      <c r="T924" s="36"/>
      <c r="U924" s="36"/>
      <c r="V924" s="36"/>
      <c r="W924" s="36"/>
      <c r="X924" s="36"/>
      <c r="Y924" s="36"/>
      <c r="Z924" s="36"/>
      <c r="AA924" s="36"/>
    </row>
    <row r="925" spans="1:27" x14ac:dyDescent="0.25">
      <c r="A925" s="36"/>
      <c r="B925" s="36"/>
      <c r="C925" s="36"/>
      <c r="D925" s="36"/>
      <c r="E925" s="36"/>
      <c r="F925" s="36"/>
      <c r="G925" s="36"/>
      <c r="H925" s="36"/>
      <c r="I925" s="36"/>
      <c r="J925" s="36"/>
      <c r="K925" s="36"/>
      <c r="L925" s="36"/>
      <c r="M925" s="36"/>
      <c r="N925" s="36"/>
      <c r="O925" s="36"/>
      <c r="P925" s="36"/>
      <c r="Q925" s="36"/>
      <c r="R925" s="38"/>
      <c r="S925" s="36"/>
      <c r="T925" s="36"/>
      <c r="U925" s="36"/>
      <c r="V925" s="36"/>
      <c r="W925" s="36"/>
      <c r="X925" s="36"/>
      <c r="Y925" s="36"/>
      <c r="Z925" s="36"/>
      <c r="AA925" s="36"/>
    </row>
    <row r="926" spans="1:27" x14ac:dyDescent="0.25">
      <c r="A926" s="36"/>
      <c r="B926" s="36"/>
      <c r="C926" s="36"/>
      <c r="D926" s="36"/>
      <c r="E926" s="36"/>
      <c r="F926" s="36"/>
      <c r="G926" s="36"/>
      <c r="H926" s="36"/>
      <c r="I926" s="36"/>
      <c r="J926" s="36"/>
      <c r="K926" s="36"/>
      <c r="L926" s="36"/>
      <c r="M926" s="36"/>
      <c r="N926" s="36"/>
      <c r="O926" s="36"/>
      <c r="P926" s="36"/>
      <c r="Q926" s="36"/>
      <c r="R926" s="38"/>
      <c r="S926" s="36"/>
      <c r="T926" s="36"/>
      <c r="U926" s="36"/>
      <c r="V926" s="36"/>
      <c r="W926" s="36"/>
      <c r="X926" s="36"/>
      <c r="Y926" s="36"/>
      <c r="Z926" s="36"/>
      <c r="AA926" s="36"/>
    </row>
    <row r="927" spans="1:27" x14ac:dyDescent="0.25">
      <c r="A927" s="36"/>
      <c r="B927" s="36"/>
      <c r="C927" s="36"/>
      <c r="D927" s="36"/>
      <c r="E927" s="36"/>
      <c r="F927" s="36"/>
      <c r="G927" s="36"/>
      <c r="H927" s="36"/>
      <c r="I927" s="36"/>
      <c r="J927" s="36"/>
      <c r="K927" s="36"/>
      <c r="L927" s="36"/>
      <c r="M927" s="36"/>
      <c r="N927" s="36"/>
      <c r="O927" s="36"/>
      <c r="P927" s="36"/>
      <c r="Q927" s="36"/>
      <c r="R927" s="38"/>
      <c r="S927" s="36"/>
      <c r="T927" s="36"/>
      <c r="U927" s="36"/>
      <c r="V927" s="36"/>
      <c r="W927" s="36"/>
      <c r="X927" s="36"/>
      <c r="Y927" s="36"/>
      <c r="Z927" s="36"/>
      <c r="AA927" s="36"/>
    </row>
    <row r="928" spans="1:27" x14ac:dyDescent="0.25">
      <c r="A928" s="36"/>
      <c r="B928" s="36"/>
      <c r="C928" s="36"/>
      <c r="D928" s="36"/>
      <c r="E928" s="36"/>
      <c r="F928" s="36"/>
      <c r="G928" s="36"/>
      <c r="H928" s="36"/>
      <c r="I928" s="36"/>
      <c r="J928" s="36"/>
      <c r="K928" s="36"/>
      <c r="L928" s="36"/>
      <c r="M928" s="36"/>
      <c r="N928" s="36"/>
      <c r="O928" s="36"/>
      <c r="P928" s="36"/>
      <c r="Q928" s="36"/>
      <c r="R928" s="38"/>
      <c r="S928" s="36"/>
      <c r="T928" s="36"/>
      <c r="U928" s="36"/>
      <c r="V928" s="36"/>
      <c r="W928" s="36"/>
      <c r="X928" s="36"/>
      <c r="Y928" s="36"/>
      <c r="Z928" s="36"/>
      <c r="AA928" s="36"/>
    </row>
    <row r="929" spans="1:27" x14ac:dyDescent="0.25">
      <c r="A929" s="36"/>
      <c r="B929" s="36"/>
      <c r="C929" s="36"/>
      <c r="D929" s="36"/>
      <c r="E929" s="36"/>
      <c r="F929" s="36"/>
      <c r="G929" s="36"/>
      <c r="H929" s="36"/>
      <c r="I929" s="36"/>
      <c r="J929" s="36"/>
      <c r="K929" s="36"/>
      <c r="L929" s="36"/>
      <c r="M929" s="36"/>
      <c r="N929" s="36"/>
      <c r="O929" s="36"/>
      <c r="P929" s="36"/>
      <c r="Q929" s="36"/>
      <c r="R929" s="38"/>
      <c r="S929" s="36"/>
      <c r="T929" s="36"/>
      <c r="U929" s="36"/>
      <c r="V929" s="36"/>
      <c r="W929" s="36"/>
      <c r="X929" s="36"/>
      <c r="Y929" s="36"/>
      <c r="Z929" s="36"/>
      <c r="AA929" s="36"/>
    </row>
    <row r="930" spans="1:27" x14ac:dyDescent="0.25">
      <c r="A930" s="36"/>
      <c r="B930" s="36"/>
      <c r="C930" s="36"/>
      <c r="D930" s="36"/>
      <c r="E930" s="36"/>
      <c r="F930" s="36"/>
      <c r="G930" s="36"/>
      <c r="H930" s="36"/>
      <c r="I930" s="36"/>
      <c r="J930" s="36"/>
      <c r="K930" s="36"/>
      <c r="L930" s="36"/>
      <c r="M930" s="36"/>
      <c r="N930" s="36"/>
      <c r="O930" s="36"/>
      <c r="P930" s="36"/>
      <c r="Q930" s="36"/>
      <c r="R930" s="38"/>
      <c r="S930" s="36"/>
      <c r="T930" s="36"/>
      <c r="U930" s="36"/>
      <c r="V930" s="36"/>
      <c r="W930" s="36"/>
      <c r="X930" s="36"/>
      <c r="Y930" s="36"/>
      <c r="Z930" s="36"/>
      <c r="AA930" s="36"/>
    </row>
    <row r="931" spans="1:27" x14ac:dyDescent="0.25">
      <c r="A931" s="36"/>
      <c r="B931" s="36"/>
      <c r="C931" s="36"/>
      <c r="D931" s="36"/>
      <c r="E931" s="36"/>
      <c r="F931" s="36"/>
      <c r="G931" s="36"/>
      <c r="H931" s="36"/>
      <c r="I931" s="36"/>
      <c r="J931" s="36"/>
      <c r="K931" s="36"/>
      <c r="L931" s="36"/>
      <c r="M931" s="36"/>
      <c r="N931" s="36"/>
      <c r="O931" s="36"/>
      <c r="P931" s="36"/>
      <c r="Q931" s="36"/>
      <c r="R931" s="38"/>
      <c r="S931" s="36"/>
      <c r="T931" s="36"/>
      <c r="U931" s="36"/>
      <c r="V931" s="36"/>
      <c r="W931" s="36"/>
      <c r="X931" s="36"/>
      <c r="Y931" s="36"/>
      <c r="Z931" s="36"/>
      <c r="AA931" s="36"/>
    </row>
    <row r="932" spans="1:27" x14ac:dyDescent="0.25">
      <c r="A932" s="36"/>
      <c r="B932" s="36"/>
      <c r="C932" s="36"/>
      <c r="D932" s="36"/>
      <c r="E932" s="36"/>
      <c r="F932" s="36"/>
      <c r="G932" s="36"/>
      <c r="H932" s="36"/>
      <c r="I932" s="36"/>
      <c r="J932" s="36"/>
      <c r="K932" s="36"/>
      <c r="L932" s="36"/>
      <c r="M932" s="36"/>
      <c r="N932" s="36"/>
      <c r="O932" s="36"/>
      <c r="P932" s="36"/>
      <c r="Q932" s="36"/>
      <c r="R932" s="38"/>
      <c r="S932" s="36"/>
      <c r="T932" s="36"/>
      <c r="U932" s="36"/>
      <c r="V932" s="36"/>
      <c r="W932" s="36"/>
      <c r="X932" s="36"/>
      <c r="Y932" s="36"/>
      <c r="Z932" s="36"/>
      <c r="AA932" s="36"/>
    </row>
    <row r="933" spans="1:27" x14ac:dyDescent="0.25">
      <c r="A933" s="36"/>
      <c r="B933" s="36"/>
      <c r="C933" s="36"/>
      <c r="D933" s="36"/>
      <c r="E933" s="36"/>
      <c r="F933" s="36"/>
      <c r="G933" s="36"/>
      <c r="H933" s="36"/>
      <c r="I933" s="36"/>
      <c r="J933" s="36"/>
      <c r="K933" s="36"/>
      <c r="L933" s="36"/>
      <c r="M933" s="36"/>
      <c r="N933" s="36"/>
      <c r="O933" s="36"/>
      <c r="P933" s="36"/>
      <c r="Q933" s="36"/>
      <c r="R933" s="38"/>
      <c r="S933" s="36"/>
      <c r="T933" s="36"/>
      <c r="U933" s="36"/>
      <c r="V933" s="36"/>
      <c r="W933" s="36"/>
      <c r="X933" s="36"/>
      <c r="Y933" s="36"/>
      <c r="Z933" s="36"/>
      <c r="AA933" s="36"/>
    </row>
    <row r="934" spans="1:27" x14ac:dyDescent="0.25">
      <c r="A934" s="36"/>
      <c r="B934" s="36"/>
      <c r="C934" s="36"/>
      <c r="D934" s="36"/>
      <c r="E934" s="36"/>
      <c r="F934" s="36"/>
      <c r="G934" s="36"/>
      <c r="H934" s="36"/>
      <c r="I934" s="36"/>
      <c r="J934" s="36"/>
      <c r="K934" s="36"/>
      <c r="L934" s="36"/>
      <c r="M934" s="36"/>
      <c r="N934" s="36"/>
      <c r="O934" s="36"/>
      <c r="P934" s="36"/>
      <c r="Q934" s="36"/>
      <c r="R934" s="38"/>
      <c r="S934" s="36"/>
      <c r="T934" s="36"/>
      <c r="U934" s="36"/>
      <c r="V934" s="36"/>
      <c r="W934" s="36"/>
      <c r="X934" s="36"/>
      <c r="Y934" s="36"/>
      <c r="Z934" s="36"/>
      <c r="AA934" s="36"/>
    </row>
    <row r="935" spans="1:27" x14ac:dyDescent="0.25">
      <c r="A935" s="36"/>
      <c r="B935" s="36"/>
      <c r="C935" s="36"/>
      <c r="D935" s="36"/>
      <c r="E935" s="36"/>
      <c r="F935" s="36"/>
      <c r="G935" s="36"/>
      <c r="H935" s="36"/>
      <c r="I935" s="36"/>
      <c r="J935" s="36"/>
      <c r="K935" s="36"/>
      <c r="L935" s="36"/>
      <c r="M935" s="36"/>
      <c r="N935" s="36"/>
      <c r="O935" s="36"/>
      <c r="P935" s="36"/>
      <c r="Q935" s="36"/>
      <c r="R935" s="38"/>
      <c r="S935" s="36"/>
      <c r="T935" s="36"/>
      <c r="U935" s="36"/>
      <c r="V935" s="36"/>
      <c r="W935" s="36"/>
      <c r="X935" s="36"/>
      <c r="Y935" s="36"/>
      <c r="Z935" s="36"/>
      <c r="AA935" s="36"/>
    </row>
    <row r="936" spans="1:27" x14ac:dyDescent="0.25">
      <c r="A936" s="36"/>
      <c r="B936" s="36"/>
      <c r="C936" s="36"/>
      <c r="D936" s="36"/>
      <c r="E936" s="36"/>
      <c r="F936" s="36"/>
      <c r="G936" s="36"/>
      <c r="H936" s="36"/>
      <c r="I936" s="36"/>
      <c r="J936" s="36"/>
      <c r="K936" s="36"/>
      <c r="L936" s="36"/>
      <c r="M936" s="36"/>
      <c r="N936" s="36"/>
      <c r="O936" s="36"/>
      <c r="P936" s="36"/>
      <c r="Q936" s="36"/>
      <c r="R936" s="38"/>
      <c r="S936" s="36"/>
      <c r="T936" s="36"/>
      <c r="U936" s="36"/>
      <c r="V936" s="36"/>
      <c r="W936" s="36"/>
      <c r="X936" s="36"/>
      <c r="Y936" s="36"/>
      <c r="Z936" s="36"/>
      <c r="AA936" s="36"/>
    </row>
    <row r="937" spans="1:27" x14ac:dyDescent="0.25">
      <c r="A937" s="36"/>
      <c r="B937" s="36"/>
      <c r="C937" s="36"/>
      <c r="D937" s="36"/>
      <c r="E937" s="36"/>
      <c r="F937" s="36"/>
      <c r="G937" s="36"/>
      <c r="H937" s="36"/>
      <c r="I937" s="36"/>
      <c r="J937" s="36"/>
      <c r="K937" s="36"/>
      <c r="L937" s="36"/>
      <c r="M937" s="36"/>
      <c r="N937" s="36"/>
      <c r="O937" s="36"/>
      <c r="P937" s="36"/>
      <c r="Q937" s="36"/>
      <c r="R937" s="38"/>
      <c r="S937" s="36"/>
      <c r="T937" s="36"/>
      <c r="U937" s="36"/>
      <c r="V937" s="36"/>
      <c r="W937" s="36"/>
      <c r="X937" s="36"/>
      <c r="Y937" s="36"/>
      <c r="Z937" s="36"/>
      <c r="AA937" s="36"/>
    </row>
    <row r="938" spans="1:27" x14ac:dyDescent="0.25">
      <c r="A938" s="36"/>
      <c r="B938" s="36"/>
      <c r="C938" s="36"/>
      <c r="D938" s="36"/>
      <c r="E938" s="36"/>
      <c r="F938" s="36"/>
      <c r="G938" s="36"/>
      <c r="H938" s="36"/>
      <c r="I938" s="36"/>
      <c r="J938" s="36"/>
      <c r="K938" s="36"/>
      <c r="L938" s="36"/>
      <c r="M938" s="36"/>
      <c r="N938" s="36"/>
      <c r="O938" s="36"/>
      <c r="P938" s="36"/>
      <c r="Q938" s="36"/>
      <c r="R938" s="38"/>
      <c r="S938" s="36"/>
      <c r="T938" s="36"/>
      <c r="U938" s="36"/>
      <c r="V938" s="36"/>
      <c r="W938" s="36"/>
      <c r="X938" s="36"/>
      <c r="Y938" s="36"/>
      <c r="Z938" s="36"/>
      <c r="AA938" s="36"/>
    </row>
    <row r="939" spans="1:27" x14ac:dyDescent="0.25">
      <c r="A939" s="36"/>
      <c r="B939" s="36"/>
      <c r="C939" s="36"/>
      <c r="D939" s="36"/>
      <c r="E939" s="36"/>
      <c r="F939" s="36"/>
      <c r="G939" s="36"/>
      <c r="H939" s="36"/>
      <c r="I939" s="36"/>
      <c r="J939" s="36"/>
      <c r="K939" s="36"/>
      <c r="L939" s="36"/>
      <c r="M939" s="36"/>
      <c r="N939" s="36"/>
      <c r="O939" s="36"/>
      <c r="P939" s="36"/>
      <c r="Q939" s="36"/>
      <c r="R939" s="38"/>
      <c r="S939" s="36"/>
      <c r="T939" s="36"/>
      <c r="U939" s="36"/>
      <c r="V939" s="36"/>
      <c r="W939" s="36"/>
      <c r="X939" s="36"/>
      <c r="Y939" s="36"/>
      <c r="Z939" s="36"/>
      <c r="AA939" s="36"/>
    </row>
    <row r="940" spans="1:27" x14ac:dyDescent="0.25">
      <c r="A940" s="36"/>
      <c r="B940" s="36"/>
      <c r="C940" s="36"/>
      <c r="D940" s="36"/>
      <c r="E940" s="36"/>
      <c r="F940" s="36"/>
      <c r="G940" s="36"/>
      <c r="H940" s="36"/>
      <c r="I940" s="36"/>
      <c r="J940" s="36"/>
      <c r="K940" s="36"/>
      <c r="L940" s="36"/>
      <c r="M940" s="36"/>
      <c r="N940" s="36"/>
      <c r="O940" s="36"/>
      <c r="P940" s="36"/>
      <c r="Q940" s="36"/>
      <c r="R940" s="38"/>
      <c r="S940" s="36"/>
      <c r="T940" s="36"/>
      <c r="U940" s="36"/>
      <c r="V940" s="36"/>
      <c r="W940" s="36"/>
      <c r="X940" s="36"/>
      <c r="Y940" s="36"/>
      <c r="Z940" s="36"/>
      <c r="AA940" s="36"/>
    </row>
    <row r="941" spans="1:27" x14ac:dyDescent="0.25">
      <c r="A941" s="36"/>
      <c r="B941" s="36"/>
      <c r="C941" s="36"/>
      <c r="D941" s="36"/>
      <c r="E941" s="36"/>
      <c r="F941" s="36"/>
      <c r="G941" s="36"/>
      <c r="H941" s="36"/>
      <c r="I941" s="36"/>
      <c r="J941" s="36"/>
      <c r="K941" s="36"/>
      <c r="L941" s="36"/>
      <c r="M941" s="36"/>
      <c r="N941" s="36"/>
      <c r="O941" s="36"/>
      <c r="P941" s="36"/>
      <c r="Q941" s="36"/>
      <c r="R941" s="38"/>
      <c r="S941" s="36"/>
      <c r="T941" s="36"/>
      <c r="U941" s="36"/>
      <c r="V941" s="36"/>
      <c r="W941" s="36"/>
      <c r="X941" s="36"/>
      <c r="Y941" s="36"/>
      <c r="Z941" s="36"/>
      <c r="AA941" s="36"/>
    </row>
    <row r="942" spans="1:27" x14ac:dyDescent="0.25">
      <c r="A942" s="36"/>
      <c r="B942" s="36"/>
      <c r="C942" s="36"/>
      <c r="D942" s="36"/>
      <c r="E942" s="36"/>
      <c r="F942" s="36"/>
      <c r="G942" s="36"/>
      <c r="H942" s="36"/>
      <c r="I942" s="36"/>
      <c r="J942" s="36"/>
      <c r="K942" s="36"/>
      <c r="L942" s="36"/>
      <c r="M942" s="36"/>
      <c r="N942" s="36"/>
      <c r="O942" s="36"/>
      <c r="P942" s="36"/>
      <c r="Q942" s="36"/>
      <c r="R942" s="38"/>
      <c r="S942" s="36"/>
      <c r="T942" s="36"/>
      <c r="U942" s="36"/>
      <c r="V942" s="36"/>
      <c r="W942" s="36"/>
      <c r="X942" s="36"/>
      <c r="Y942" s="36"/>
      <c r="Z942" s="36"/>
      <c r="AA942" s="36"/>
    </row>
    <row r="943" spans="1:27" x14ac:dyDescent="0.25">
      <c r="A943" s="36"/>
      <c r="B943" s="36"/>
      <c r="C943" s="36"/>
      <c r="D943" s="36"/>
      <c r="E943" s="36"/>
      <c r="F943" s="36"/>
      <c r="G943" s="36"/>
      <c r="H943" s="36"/>
      <c r="I943" s="36"/>
      <c r="J943" s="36"/>
      <c r="K943" s="36"/>
      <c r="L943" s="36"/>
      <c r="M943" s="36"/>
      <c r="N943" s="36"/>
      <c r="O943" s="36"/>
      <c r="P943" s="36"/>
      <c r="Q943" s="36"/>
      <c r="R943" s="38"/>
      <c r="S943" s="36"/>
      <c r="T943" s="36"/>
      <c r="U943" s="36"/>
      <c r="V943" s="36"/>
      <c r="W943" s="36"/>
      <c r="X943" s="36"/>
      <c r="Y943" s="36"/>
      <c r="Z943" s="36"/>
      <c r="AA943" s="36"/>
    </row>
    <row r="944" spans="1:27" x14ac:dyDescent="0.25">
      <c r="A944" s="36"/>
      <c r="B944" s="36"/>
      <c r="C944" s="36"/>
      <c r="D944" s="36"/>
      <c r="E944" s="36"/>
      <c r="F944" s="36"/>
      <c r="G944" s="36"/>
      <c r="H944" s="36"/>
      <c r="I944" s="36"/>
      <c r="J944" s="36"/>
      <c r="K944" s="36"/>
      <c r="L944" s="36"/>
      <c r="M944" s="36"/>
      <c r="N944" s="36"/>
      <c r="O944" s="36"/>
      <c r="P944" s="36"/>
      <c r="Q944" s="36"/>
      <c r="R944" s="38"/>
      <c r="S944" s="36"/>
      <c r="T944" s="36"/>
      <c r="U944" s="36"/>
      <c r="V944" s="36"/>
      <c r="W944" s="36"/>
      <c r="X944" s="36"/>
      <c r="Y944" s="36"/>
      <c r="Z944" s="36"/>
      <c r="AA944" s="36"/>
    </row>
    <row r="945" spans="1:27" x14ac:dyDescent="0.25">
      <c r="A945" s="36"/>
      <c r="B945" s="36"/>
      <c r="C945" s="36"/>
      <c r="D945" s="36"/>
      <c r="E945" s="36"/>
      <c r="F945" s="36"/>
      <c r="G945" s="36"/>
      <c r="H945" s="36"/>
      <c r="I945" s="36"/>
      <c r="J945" s="36"/>
      <c r="K945" s="36"/>
      <c r="L945" s="36"/>
      <c r="M945" s="36"/>
      <c r="N945" s="36"/>
      <c r="O945" s="36"/>
      <c r="P945" s="36"/>
      <c r="Q945" s="36"/>
      <c r="R945" s="38"/>
      <c r="S945" s="36"/>
      <c r="T945" s="36"/>
      <c r="U945" s="36"/>
      <c r="V945" s="36"/>
      <c r="W945" s="36"/>
      <c r="X945" s="36"/>
      <c r="Y945" s="36"/>
      <c r="Z945" s="36"/>
      <c r="AA945" s="36"/>
    </row>
    <row r="946" spans="1:27" x14ac:dyDescent="0.25">
      <c r="A946" s="36"/>
      <c r="B946" s="36"/>
      <c r="C946" s="36"/>
      <c r="D946" s="36"/>
      <c r="E946" s="36"/>
      <c r="F946" s="36"/>
      <c r="G946" s="36"/>
      <c r="H946" s="36"/>
      <c r="I946" s="36"/>
      <c r="J946" s="36"/>
      <c r="K946" s="36"/>
      <c r="L946" s="36"/>
      <c r="M946" s="36"/>
      <c r="N946" s="36"/>
      <c r="O946" s="36"/>
      <c r="P946" s="36"/>
      <c r="Q946" s="36"/>
      <c r="R946" s="38"/>
      <c r="S946" s="36"/>
      <c r="T946" s="36"/>
      <c r="U946" s="36"/>
      <c r="V946" s="36"/>
      <c r="W946" s="36"/>
      <c r="X946" s="36"/>
      <c r="Y946" s="36"/>
      <c r="Z946" s="36"/>
      <c r="AA946" s="36"/>
    </row>
    <row r="947" spans="1:27" x14ac:dyDescent="0.25">
      <c r="A947" s="36"/>
      <c r="B947" s="36"/>
      <c r="C947" s="36"/>
      <c r="D947" s="36"/>
      <c r="E947" s="36"/>
      <c r="F947" s="36"/>
      <c r="G947" s="36"/>
      <c r="H947" s="36"/>
      <c r="I947" s="36"/>
      <c r="J947" s="36"/>
      <c r="K947" s="36"/>
      <c r="L947" s="36"/>
      <c r="M947" s="36"/>
      <c r="N947" s="36"/>
      <c r="O947" s="36"/>
      <c r="P947" s="36"/>
      <c r="Q947" s="36"/>
      <c r="R947" s="38"/>
      <c r="S947" s="36"/>
      <c r="T947" s="36"/>
      <c r="U947" s="36"/>
      <c r="V947" s="36"/>
      <c r="W947" s="36"/>
      <c r="X947" s="36"/>
      <c r="Y947" s="36"/>
      <c r="Z947" s="36"/>
      <c r="AA947" s="36"/>
    </row>
    <row r="948" spans="1:27" x14ac:dyDescent="0.25">
      <c r="A948" s="36"/>
      <c r="B948" s="36"/>
      <c r="C948" s="36"/>
      <c r="D948" s="36"/>
      <c r="E948" s="36"/>
      <c r="F948" s="36"/>
      <c r="G948" s="36"/>
      <c r="H948" s="36"/>
      <c r="I948" s="36"/>
      <c r="J948" s="36"/>
      <c r="K948" s="36"/>
      <c r="L948" s="36"/>
      <c r="M948" s="36"/>
      <c r="N948" s="36"/>
      <c r="O948" s="36"/>
      <c r="P948" s="36"/>
      <c r="Q948" s="36"/>
      <c r="R948" s="38"/>
      <c r="S948" s="36"/>
      <c r="T948" s="36"/>
      <c r="U948" s="36"/>
      <c r="V948" s="36"/>
      <c r="W948" s="36"/>
      <c r="X948" s="36"/>
      <c r="Y948" s="36"/>
      <c r="Z948" s="36"/>
      <c r="AA948" s="36"/>
    </row>
    <row r="949" spans="1:27" x14ac:dyDescent="0.25">
      <c r="A949" s="36"/>
      <c r="B949" s="36"/>
      <c r="C949" s="36"/>
      <c r="D949" s="36"/>
      <c r="E949" s="36"/>
      <c r="F949" s="36"/>
      <c r="G949" s="36"/>
      <c r="H949" s="36"/>
      <c r="I949" s="36"/>
      <c r="J949" s="36"/>
      <c r="K949" s="36"/>
      <c r="L949" s="36"/>
      <c r="M949" s="36"/>
      <c r="N949" s="36"/>
      <c r="O949" s="36"/>
      <c r="P949" s="36"/>
      <c r="Q949" s="36"/>
      <c r="R949" s="38"/>
      <c r="S949" s="36"/>
      <c r="T949" s="36"/>
      <c r="U949" s="36"/>
      <c r="V949" s="36"/>
      <c r="W949" s="36"/>
      <c r="X949" s="36"/>
      <c r="Y949" s="36"/>
      <c r="Z949" s="36"/>
      <c r="AA949" s="36"/>
    </row>
    <row r="950" spans="1:27" x14ac:dyDescent="0.25">
      <c r="A950" s="36"/>
      <c r="B950" s="36"/>
      <c r="C950" s="36"/>
      <c r="D950" s="36"/>
      <c r="E950" s="36"/>
      <c r="F950" s="36"/>
      <c r="G950" s="36"/>
      <c r="H950" s="36"/>
      <c r="I950" s="36"/>
      <c r="J950" s="36"/>
      <c r="K950" s="36"/>
      <c r="L950" s="36"/>
      <c r="M950" s="36"/>
      <c r="N950" s="36"/>
      <c r="O950" s="36"/>
      <c r="P950" s="36"/>
      <c r="Q950" s="36"/>
      <c r="R950" s="38"/>
      <c r="S950" s="36"/>
      <c r="T950" s="36"/>
      <c r="U950" s="36"/>
      <c r="V950" s="36"/>
      <c r="W950" s="36"/>
      <c r="X950" s="36"/>
      <c r="Y950" s="36"/>
      <c r="Z950" s="36"/>
      <c r="AA950" s="36"/>
    </row>
    <row r="951" spans="1:27" x14ac:dyDescent="0.25">
      <c r="A951" s="36"/>
      <c r="B951" s="36"/>
      <c r="C951" s="36"/>
      <c r="D951" s="36"/>
      <c r="E951" s="36"/>
      <c r="F951" s="36"/>
      <c r="G951" s="36"/>
      <c r="H951" s="36"/>
      <c r="I951" s="36"/>
      <c r="J951" s="36"/>
      <c r="K951" s="36"/>
      <c r="L951" s="36"/>
      <c r="M951" s="36"/>
      <c r="N951" s="36"/>
      <c r="O951" s="36"/>
      <c r="P951" s="36"/>
      <c r="Q951" s="36"/>
      <c r="R951" s="38"/>
      <c r="S951" s="36"/>
      <c r="T951" s="36"/>
      <c r="U951" s="36"/>
      <c r="V951" s="36"/>
      <c r="W951" s="36"/>
      <c r="X951" s="36"/>
      <c r="Y951" s="36"/>
      <c r="Z951" s="36"/>
      <c r="AA951" s="36"/>
    </row>
    <row r="952" spans="1:27" x14ac:dyDescent="0.25">
      <c r="A952" s="36"/>
      <c r="B952" s="36"/>
      <c r="C952" s="36"/>
      <c r="D952" s="36"/>
      <c r="E952" s="36"/>
      <c r="F952" s="36"/>
      <c r="G952" s="36"/>
      <c r="H952" s="36"/>
      <c r="I952" s="36"/>
      <c r="J952" s="36"/>
      <c r="K952" s="36"/>
      <c r="L952" s="36"/>
      <c r="M952" s="36"/>
      <c r="N952" s="36"/>
      <c r="O952" s="36"/>
      <c r="P952" s="36"/>
      <c r="Q952" s="36"/>
      <c r="R952" s="38"/>
      <c r="S952" s="36"/>
      <c r="T952" s="36"/>
      <c r="U952" s="36"/>
      <c r="V952" s="36"/>
      <c r="W952" s="36"/>
      <c r="X952" s="36"/>
      <c r="Y952" s="36"/>
      <c r="Z952" s="36"/>
      <c r="AA952" s="36"/>
    </row>
    <row r="953" spans="1:27" x14ac:dyDescent="0.25">
      <c r="A953" s="36"/>
      <c r="B953" s="36"/>
      <c r="C953" s="36"/>
      <c r="D953" s="36"/>
      <c r="E953" s="36"/>
      <c r="F953" s="36"/>
      <c r="G953" s="36"/>
      <c r="H953" s="36"/>
      <c r="I953" s="36"/>
      <c r="J953" s="36"/>
      <c r="K953" s="36"/>
      <c r="L953" s="36"/>
      <c r="M953" s="36"/>
      <c r="N953" s="36"/>
      <c r="O953" s="36"/>
      <c r="P953" s="36"/>
      <c r="Q953" s="36"/>
      <c r="R953" s="38"/>
      <c r="S953" s="36"/>
      <c r="T953" s="36"/>
      <c r="U953" s="36"/>
      <c r="V953" s="36"/>
      <c r="W953" s="36"/>
      <c r="X953" s="36"/>
      <c r="Y953" s="36"/>
      <c r="Z953" s="36"/>
      <c r="AA953" s="36"/>
    </row>
    <row r="954" spans="1:27" x14ac:dyDescent="0.25">
      <c r="A954" s="36"/>
      <c r="B954" s="36"/>
      <c r="C954" s="36"/>
      <c r="D954" s="36"/>
      <c r="E954" s="36"/>
      <c r="F954" s="36"/>
      <c r="G954" s="36"/>
      <c r="H954" s="36"/>
      <c r="I954" s="36"/>
      <c r="J954" s="36"/>
      <c r="K954" s="36"/>
      <c r="L954" s="36"/>
      <c r="M954" s="36"/>
      <c r="N954" s="36"/>
      <c r="O954" s="36"/>
      <c r="P954" s="36"/>
      <c r="Q954" s="36"/>
      <c r="R954" s="38"/>
      <c r="S954" s="36"/>
      <c r="T954" s="36"/>
      <c r="U954" s="36"/>
      <c r="V954" s="36"/>
      <c r="W954" s="36"/>
      <c r="X954" s="36"/>
      <c r="Y954" s="36"/>
      <c r="Z954" s="36"/>
      <c r="AA954" s="36"/>
    </row>
    <row r="955" spans="1:27" x14ac:dyDescent="0.25">
      <c r="A955" s="36"/>
      <c r="B955" s="36"/>
      <c r="C955" s="36"/>
      <c r="D955" s="36"/>
      <c r="E955" s="36"/>
      <c r="F955" s="36"/>
      <c r="G955" s="36"/>
      <c r="H955" s="36"/>
      <c r="I955" s="36"/>
      <c r="J955" s="36"/>
      <c r="K955" s="36"/>
      <c r="L955" s="36"/>
      <c r="M955" s="36"/>
      <c r="N955" s="36"/>
      <c r="O955" s="36"/>
      <c r="P955" s="36"/>
      <c r="Q955" s="36"/>
      <c r="R955" s="38"/>
      <c r="S955" s="36"/>
      <c r="T955" s="36"/>
      <c r="U955" s="36"/>
      <c r="V955" s="36"/>
      <c r="W955" s="36"/>
      <c r="X955" s="36"/>
      <c r="Y955" s="36"/>
      <c r="Z955" s="36"/>
      <c r="AA955" s="36"/>
    </row>
    <row r="956" spans="1:27" x14ac:dyDescent="0.25">
      <c r="A956" s="36"/>
      <c r="B956" s="36"/>
      <c r="C956" s="36"/>
      <c r="D956" s="36"/>
      <c r="E956" s="36"/>
      <c r="F956" s="36"/>
      <c r="G956" s="36"/>
      <c r="H956" s="36"/>
      <c r="I956" s="36"/>
      <c r="J956" s="36"/>
      <c r="K956" s="36"/>
      <c r="L956" s="36"/>
      <c r="M956" s="36"/>
      <c r="N956" s="36"/>
      <c r="O956" s="36"/>
      <c r="P956" s="36"/>
      <c r="Q956" s="36"/>
      <c r="R956" s="38"/>
      <c r="S956" s="36"/>
      <c r="T956" s="36"/>
      <c r="U956" s="36"/>
      <c r="V956" s="36"/>
      <c r="W956" s="36"/>
      <c r="X956" s="36"/>
      <c r="Y956" s="36"/>
      <c r="Z956" s="36"/>
      <c r="AA956" s="36"/>
    </row>
    <row r="957" spans="1:27" x14ac:dyDescent="0.25">
      <c r="A957" s="36"/>
      <c r="B957" s="36"/>
      <c r="C957" s="36"/>
      <c r="D957" s="36"/>
      <c r="E957" s="36"/>
      <c r="F957" s="36"/>
      <c r="G957" s="36"/>
      <c r="H957" s="36"/>
      <c r="I957" s="36"/>
      <c r="J957" s="36"/>
      <c r="K957" s="36"/>
      <c r="L957" s="36"/>
      <c r="M957" s="36"/>
      <c r="N957" s="36"/>
      <c r="O957" s="36"/>
      <c r="P957" s="36"/>
      <c r="Q957" s="36"/>
      <c r="R957" s="38"/>
      <c r="S957" s="36"/>
      <c r="T957" s="36"/>
      <c r="U957" s="36"/>
      <c r="V957" s="36"/>
      <c r="W957" s="36"/>
      <c r="X957" s="36"/>
      <c r="Y957" s="36"/>
      <c r="Z957" s="36"/>
      <c r="AA957" s="36"/>
    </row>
    <row r="958" spans="1:27" x14ac:dyDescent="0.25">
      <c r="A958" s="36"/>
      <c r="B958" s="36"/>
      <c r="C958" s="36"/>
      <c r="D958" s="36"/>
      <c r="E958" s="36"/>
      <c r="F958" s="36"/>
      <c r="G958" s="36"/>
      <c r="H958" s="36"/>
      <c r="I958" s="36"/>
      <c r="J958" s="36"/>
      <c r="K958" s="36"/>
      <c r="L958" s="36"/>
      <c r="M958" s="36"/>
      <c r="N958" s="36"/>
      <c r="O958" s="36"/>
      <c r="P958" s="36"/>
      <c r="Q958" s="36"/>
      <c r="R958" s="38"/>
      <c r="S958" s="36"/>
      <c r="T958" s="36"/>
      <c r="U958" s="36"/>
      <c r="V958" s="36"/>
      <c r="W958" s="36"/>
      <c r="X958" s="36"/>
      <c r="Y958" s="36"/>
      <c r="Z958" s="36"/>
      <c r="AA958" s="36"/>
    </row>
    <row r="959" spans="1:27" x14ac:dyDescent="0.25">
      <c r="A959" s="36"/>
      <c r="B959" s="36"/>
      <c r="C959" s="36"/>
      <c r="D959" s="36"/>
      <c r="E959" s="36"/>
      <c r="F959" s="36"/>
      <c r="G959" s="36"/>
      <c r="H959" s="36"/>
      <c r="I959" s="36"/>
      <c r="J959" s="36"/>
      <c r="K959" s="36"/>
      <c r="L959" s="36"/>
      <c r="M959" s="36"/>
      <c r="N959" s="36"/>
      <c r="O959" s="36"/>
      <c r="P959" s="36"/>
      <c r="Q959" s="36"/>
      <c r="R959" s="38"/>
      <c r="S959" s="36"/>
      <c r="T959" s="36"/>
      <c r="U959" s="36"/>
      <c r="V959" s="36"/>
      <c r="W959" s="36"/>
      <c r="X959" s="36"/>
      <c r="Y959" s="36"/>
      <c r="Z959" s="36"/>
      <c r="AA959" s="36"/>
    </row>
    <row r="960" spans="1:27" x14ac:dyDescent="0.25">
      <c r="A960" s="36"/>
      <c r="B960" s="36"/>
      <c r="C960" s="36"/>
      <c r="D960" s="36"/>
      <c r="E960" s="36"/>
      <c r="F960" s="36"/>
      <c r="G960" s="36"/>
      <c r="H960" s="36"/>
      <c r="I960" s="36"/>
      <c r="J960" s="36"/>
      <c r="K960" s="36"/>
      <c r="L960" s="36"/>
      <c r="M960" s="36"/>
      <c r="N960" s="36"/>
      <c r="O960" s="36"/>
      <c r="P960" s="36"/>
      <c r="Q960" s="36"/>
      <c r="R960" s="38"/>
      <c r="S960" s="36"/>
      <c r="T960" s="36"/>
      <c r="U960" s="36"/>
      <c r="V960" s="36"/>
      <c r="W960" s="36"/>
      <c r="X960" s="36"/>
      <c r="Y960" s="36"/>
      <c r="Z960" s="36"/>
      <c r="AA960" s="36"/>
    </row>
    <row r="961" spans="1:27" x14ac:dyDescent="0.25">
      <c r="A961" s="36"/>
      <c r="B961" s="36"/>
      <c r="C961" s="36"/>
      <c r="D961" s="36"/>
      <c r="E961" s="36"/>
      <c r="F961" s="36"/>
      <c r="G961" s="36"/>
      <c r="H961" s="36"/>
      <c r="I961" s="36"/>
      <c r="J961" s="36"/>
      <c r="K961" s="36"/>
      <c r="L961" s="36"/>
      <c r="M961" s="36"/>
      <c r="N961" s="36"/>
      <c r="O961" s="36"/>
      <c r="P961" s="36"/>
      <c r="Q961" s="36"/>
      <c r="R961" s="38"/>
      <c r="S961" s="36"/>
      <c r="T961" s="36"/>
      <c r="U961" s="36"/>
      <c r="V961" s="36"/>
      <c r="W961" s="36"/>
      <c r="X961" s="36"/>
      <c r="Y961" s="36"/>
      <c r="Z961" s="36"/>
      <c r="AA961" s="36"/>
    </row>
    <row r="962" spans="1:27" x14ac:dyDescent="0.25">
      <c r="A962" s="36"/>
      <c r="B962" s="36"/>
      <c r="C962" s="36"/>
      <c r="D962" s="36"/>
      <c r="E962" s="36"/>
      <c r="F962" s="36"/>
      <c r="G962" s="36"/>
      <c r="H962" s="36"/>
      <c r="I962" s="36"/>
      <c r="J962" s="36"/>
      <c r="K962" s="36"/>
      <c r="L962" s="36"/>
      <c r="M962" s="36"/>
      <c r="N962" s="36"/>
      <c r="O962" s="36"/>
      <c r="P962" s="36"/>
      <c r="Q962" s="36"/>
      <c r="R962" s="38"/>
      <c r="S962" s="36"/>
      <c r="T962" s="36"/>
      <c r="U962" s="36"/>
      <c r="V962" s="36"/>
      <c r="W962" s="36"/>
      <c r="X962" s="36"/>
      <c r="Y962" s="36"/>
      <c r="Z962" s="36"/>
      <c r="AA962" s="36"/>
    </row>
    <row r="963" spans="1:27" x14ac:dyDescent="0.25">
      <c r="A963" s="36"/>
      <c r="B963" s="36"/>
      <c r="C963" s="36"/>
      <c r="D963" s="36"/>
      <c r="E963" s="36"/>
      <c r="F963" s="36"/>
      <c r="G963" s="36"/>
      <c r="H963" s="36"/>
      <c r="I963" s="36"/>
      <c r="J963" s="36"/>
      <c r="K963" s="36"/>
      <c r="L963" s="36"/>
      <c r="M963" s="36"/>
      <c r="N963" s="36"/>
      <c r="O963" s="36"/>
      <c r="P963" s="36"/>
      <c r="Q963" s="36"/>
      <c r="R963" s="38"/>
      <c r="S963" s="36"/>
      <c r="T963" s="36"/>
      <c r="U963" s="36"/>
      <c r="V963" s="36"/>
      <c r="W963" s="36"/>
      <c r="X963" s="36"/>
      <c r="Y963" s="36"/>
      <c r="Z963" s="36"/>
      <c r="AA963" s="36"/>
    </row>
    <row r="964" spans="1:27" x14ac:dyDescent="0.25">
      <c r="A964" s="36"/>
      <c r="B964" s="36"/>
      <c r="C964" s="36"/>
      <c r="D964" s="36"/>
      <c r="E964" s="36"/>
      <c r="F964" s="36"/>
      <c r="G964" s="36"/>
      <c r="H964" s="36"/>
      <c r="I964" s="36"/>
      <c r="J964" s="36"/>
      <c r="K964" s="36"/>
      <c r="L964" s="36"/>
      <c r="M964" s="36"/>
      <c r="N964" s="36"/>
      <c r="O964" s="36"/>
      <c r="P964" s="36"/>
      <c r="Q964" s="36"/>
      <c r="R964" s="38"/>
      <c r="S964" s="36"/>
      <c r="T964" s="36"/>
      <c r="U964" s="36"/>
      <c r="V964" s="36"/>
      <c r="W964" s="36"/>
      <c r="X964" s="36"/>
      <c r="Y964" s="36"/>
      <c r="Z964" s="36"/>
      <c r="AA964" s="36"/>
    </row>
    <row r="965" spans="1:27" x14ac:dyDescent="0.25">
      <c r="A965" s="36"/>
      <c r="B965" s="36"/>
      <c r="C965" s="36"/>
      <c r="D965" s="36"/>
      <c r="E965" s="36"/>
      <c r="F965" s="36"/>
      <c r="G965" s="36"/>
      <c r="H965" s="36"/>
      <c r="I965" s="36"/>
      <c r="J965" s="36"/>
      <c r="K965" s="36"/>
      <c r="L965" s="36"/>
      <c r="M965" s="36"/>
      <c r="N965" s="36"/>
      <c r="O965" s="36"/>
      <c r="P965" s="36"/>
      <c r="Q965" s="36"/>
      <c r="R965" s="38"/>
      <c r="S965" s="36"/>
      <c r="T965" s="36"/>
      <c r="U965" s="36"/>
      <c r="V965" s="36"/>
      <c r="W965" s="36"/>
      <c r="X965" s="36"/>
      <c r="Y965" s="36"/>
      <c r="Z965" s="36"/>
      <c r="AA965" s="36"/>
    </row>
    <row r="966" spans="1:27" x14ac:dyDescent="0.25">
      <c r="A966" s="36"/>
      <c r="B966" s="36"/>
      <c r="C966" s="36"/>
      <c r="D966" s="36"/>
      <c r="E966" s="36"/>
      <c r="F966" s="36"/>
      <c r="G966" s="36"/>
      <c r="H966" s="36"/>
      <c r="I966" s="36"/>
      <c r="J966" s="36"/>
      <c r="K966" s="36"/>
      <c r="L966" s="36"/>
      <c r="M966" s="36"/>
      <c r="N966" s="36"/>
      <c r="O966" s="36"/>
      <c r="P966" s="36"/>
      <c r="Q966" s="36"/>
      <c r="R966" s="38"/>
      <c r="S966" s="36"/>
      <c r="T966" s="36"/>
      <c r="U966" s="36"/>
      <c r="V966" s="36"/>
      <c r="W966" s="36"/>
      <c r="X966" s="36"/>
      <c r="Y966" s="36"/>
      <c r="Z966" s="36"/>
      <c r="AA966" s="36"/>
    </row>
    <row r="967" spans="1:27" x14ac:dyDescent="0.25">
      <c r="A967" s="36"/>
      <c r="B967" s="36"/>
      <c r="C967" s="36"/>
      <c r="D967" s="36"/>
      <c r="E967" s="36"/>
      <c r="F967" s="36"/>
      <c r="G967" s="36"/>
      <c r="H967" s="36"/>
      <c r="I967" s="36"/>
      <c r="J967" s="36"/>
      <c r="K967" s="36"/>
      <c r="L967" s="36"/>
      <c r="M967" s="36"/>
      <c r="N967" s="36"/>
      <c r="O967" s="36"/>
      <c r="P967" s="36"/>
      <c r="Q967" s="36"/>
      <c r="R967" s="38"/>
      <c r="S967" s="36"/>
      <c r="T967" s="36"/>
      <c r="U967" s="36"/>
      <c r="V967" s="36"/>
      <c r="W967" s="36"/>
      <c r="X967" s="36"/>
      <c r="Y967" s="36"/>
      <c r="Z967" s="36"/>
      <c r="AA967" s="36"/>
    </row>
    <row r="968" spans="1:27" x14ac:dyDescent="0.25">
      <c r="A968" s="36"/>
      <c r="B968" s="36"/>
      <c r="C968" s="36"/>
      <c r="D968" s="36"/>
      <c r="E968" s="36"/>
      <c r="F968" s="36"/>
      <c r="G968" s="36"/>
      <c r="H968" s="36"/>
      <c r="I968" s="36"/>
      <c r="J968" s="36"/>
      <c r="K968" s="36"/>
      <c r="L968" s="36"/>
      <c r="M968" s="36"/>
      <c r="N968" s="36"/>
      <c r="O968" s="36"/>
      <c r="P968" s="36"/>
      <c r="Q968" s="36"/>
      <c r="R968" s="38"/>
      <c r="S968" s="36"/>
      <c r="T968" s="36"/>
      <c r="U968" s="36"/>
      <c r="V968" s="36"/>
      <c r="W968" s="36"/>
      <c r="X968" s="36"/>
      <c r="Y968" s="36"/>
      <c r="Z968" s="36"/>
      <c r="AA968" s="36"/>
    </row>
    <row r="969" spans="1:27" x14ac:dyDescent="0.25">
      <c r="A969" s="36"/>
      <c r="B969" s="36"/>
      <c r="C969" s="36"/>
      <c r="D969" s="36"/>
      <c r="E969" s="36"/>
      <c r="F969" s="36"/>
      <c r="G969" s="36"/>
      <c r="H969" s="36"/>
      <c r="I969" s="36"/>
      <c r="J969" s="36"/>
      <c r="K969" s="36"/>
      <c r="L969" s="36"/>
      <c r="M969" s="36"/>
      <c r="N969" s="36"/>
      <c r="O969" s="36"/>
      <c r="P969" s="36"/>
      <c r="Q969" s="36"/>
      <c r="R969" s="38"/>
      <c r="S969" s="36"/>
      <c r="T969" s="36"/>
      <c r="U969" s="36"/>
      <c r="V969" s="36"/>
      <c r="W969" s="36"/>
      <c r="X969" s="36"/>
      <c r="Y969" s="36"/>
      <c r="Z969" s="36"/>
      <c r="AA969" s="36"/>
    </row>
    <row r="970" spans="1:27" x14ac:dyDescent="0.25">
      <c r="A970" s="36"/>
      <c r="B970" s="36"/>
      <c r="C970" s="36"/>
      <c r="D970" s="36"/>
      <c r="E970" s="36"/>
      <c r="F970" s="36"/>
      <c r="G970" s="36"/>
      <c r="H970" s="36"/>
      <c r="I970" s="36"/>
      <c r="J970" s="36"/>
      <c r="K970" s="36"/>
      <c r="L970" s="36"/>
      <c r="M970" s="36"/>
      <c r="N970" s="36"/>
      <c r="O970" s="36"/>
      <c r="P970" s="36"/>
      <c r="Q970" s="36"/>
      <c r="R970" s="38"/>
      <c r="S970" s="36"/>
      <c r="T970" s="36"/>
      <c r="U970" s="36"/>
      <c r="V970" s="36"/>
      <c r="W970" s="36"/>
      <c r="X970" s="36"/>
      <c r="Y970" s="36"/>
      <c r="Z970" s="36"/>
      <c r="AA970" s="36"/>
    </row>
    <row r="971" spans="1:27" x14ac:dyDescent="0.25">
      <c r="A971" s="36"/>
      <c r="B971" s="36"/>
      <c r="C971" s="36"/>
      <c r="D971" s="36"/>
      <c r="E971" s="36"/>
      <c r="F971" s="36"/>
      <c r="G971" s="36"/>
      <c r="H971" s="36"/>
      <c r="I971" s="36"/>
      <c r="J971" s="36"/>
      <c r="K971" s="36"/>
      <c r="L971" s="36"/>
      <c r="M971" s="36"/>
      <c r="N971" s="36"/>
      <c r="O971" s="36"/>
      <c r="P971" s="36"/>
      <c r="Q971" s="36"/>
      <c r="R971" s="38"/>
      <c r="S971" s="36"/>
      <c r="T971" s="36"/>
      <c r="U971" s="36"/>
      <c r="V971" s="36"/>
      <c r="W971" s="36"/>
      <c r="X971" s="36"/>
      <c r="Y971" s="36"/>
      <c r="Z971" s="36"/>
      <c r="AA971" s="36"/>
    </row>
    <row r="972" spans="1:27" x14ac:dyDescent="0.25">
      <c r="A972" s="36"/>
      <c r="B972" s="36"/>
      <c r="C972" s="36"/>
      <c r="D972" s="36"/>
      <c r="E972" s="36"/>
      <c r="F972" s="36"/>
      <c r="G972" s="36"/>
      <c r="H972" s="36"/>
      <c r="I972" s="36"/>
      <c r="J972" s="36"/>
      <c r="K972" s="36"/>
      <c r="L972" s="36"/>
      <c r="M972" s="36"/>
      <c r="N972" s="36"/>
      <c r="O972" s="36"/>
      <c r="P972" s="36"/>
      <c r="Q972" s="36"/>
      <c r="R972" s="38"/>
      <c r="S972" s="36"/>
      <c r="T972" s="36"/>
      <c r="U972" s="36"/>
      <c r="V972" s="36"/>
      <c r="W972" s="36"/>
      <c r="X972" s="36"/>
      <c r="Y972" s="36"/>
      <c r="Z972" s="36"/>
      <c r="AA972" s="36"/>
    </row>
    <row r="973" spans="1:27" x14ac:dyDescent="0.25">
      <c r="A973" s="36"/>
      <c r="B973" s="36"/>
      <c r="C973" s="36"/>
      <c r="D973" s="36"/>
      <c r="E973" s="36"/>
      <c r="F973" s="36"/>
      <c r="G973" s="36"/>
      <c r="H973" s="36"/>
      <c r="I973" s="36"/>
      <c r="J973" s="36"/>
      <c r="K973" s="36"/>
      <c r="L973" s="36"/>
      <c r="M973" s="36"/>
      <c r="N973" s="36"/>
      <c r="O973" s="36"/>
      <c r="P973" s="36"/>
      <c r="Q973" s="36"/>
      <c r="R973" s="38"/>
      <c r="S973" s="36"/>
      <c r="T973" s="36"/>
      <c r="U973" s="36"/>
      <c r="V973" s="36"/>
      <c r="W973" s="36"/>
      <c r="X973" s="36"/>
      <c r="Y973" s="36"/>
      <c r="Z973" s="36"/>
      <c r="AA973" s="36"/>
    </row>
    <row r="974" spans="1:27" x14ac:dyDescent="0.25">
      <c r="A974" s="36"/>
      <c r="B974" s="36"/>
      <c r="C974" s="36"/>
      <c r="D974" s="36"/>
      <c r="E974" s="36"/>
      <c r="F974" s="36"/>
      <c r="G974" s="36"/>
      <c r="H974" s="36"/>
      <c r="I974" s="36"/>
      <c r="J974" s="36"/>
      <c r="K974" s="36"/>
      <c r="L974" s="36"/>
      <c r="M974" s="36"/>
      <c r="N974" s="36"/>
      <c r="O974" s="36"/>
      <c r="P974" s="36"/>
      <c r="Q974" s="36"/>
      <c r="R974" s="38"/>
      <c r="S974" s="36"/>
      <c r="T974" s="36"/>
      <c r="U974" s="36"/>
      <c r="V974" s="36"/>
      <c r="W974" s="36"/>
      <c r="X974" s="36"/>
      <c r="Y974" s="36"/>
      <c r="Z974" s="36"/>
      <c r="AA974" s="36"/>
    </row>
    <row r="975" spans="1:27" x14ac:dyDescent="0.25">
      <c r="A975" s="36"/>
      <c r="B975" s="36"/>
      <c r="C975" s="36"/>
      <c r="D975" s="36"/>
      <c r="E975" s="36"/>
      <c r="F975" s="36"/>
      <c r="G975" s="36"/>
      <c r="H975" s="36"/>
      <c r="I975" s="36"/>
      <c r="J975" s="36"/>
      <c r="K975" s="36"/>
      <c r="L975" s="36"/>
      <c r="M975" s="36"/>
      <c r="N975" s="36"/>
      <c r="O975" s="36"/>
      <c r="P975" s="36"/>
      <c r="Q975" s="36"/>
      <c r="R975" s="38"/>
      <c r="S975" s="36"/>
      <c r="T975" s="36"/>
      <c r="U975" s="36"/>
      <c r="V975" s="36"/>
      <c r="W975" s="36"/>
      <c r="X975" s="36"/>
      <c r="Y975" s="36"/>
      <c r="Z975" s="36"/>
      <c r="AA975" s="36"/>
    </row>
    <row r="976" spans="1:27" x14ac:dyDescent="0.25">
      <c r="A976" s="36"/>
      <c r="B976" s="36"/>
      <c r="C976" s="36"/>
      <c r="D976" s="36"/>
      <c r="E976" s="36"/>
      <c r="F976" s="36"/>
      <c r="G976" s="36"/>
      <c r="H976" s="36"/>
      <c r="I976" s="36"/>
      <c r="J976" s="36"/>
      <c r="K976" s="36"/>
      <c r="L976" s="36"/>
      <c r="M976" s="36"/>
      <c r="N976" s="36"/>
      <c r="O976" s="36"/>
      <c r="P976" s="36"/>
      <c r="Q976" s="36"/>
      <c r="R976" s="38"/>
      <c r="S976" s="36"/>
      <c r="T976" s="36"/>
      <c r="U976" s="36"/>
      <c r="V976" s="36"/>
      <c r="W976" s="36"/>
      <c r="X976" s="36"/>
      <c r="Y976" s="36"/>
      <c r="Z976" s="36"/>
      <c r="AA976" s="36"/>
    </row>
    <row r="977" spans="1:27" x14ac:dyDescent="0.25">
      <c r="A977" s="36"/>
      <c r="B977" s="36"/>
      <c r="C977" s="36"/>
      <c r="D977" s="36"/>
      <c r="E977" s="36"/>
      <c r="F977" s="36"/>
      <c r="G977" s="36"/>
      <c r="H977" s="36"/>
      <c r="I977" s="36"/>
      <c r="J977" s="36"/>
      <c r="K977" s="36"/>
      <c r="L977" s="36"/>
      <c r="M977" s="36"/>
      <c r="N977" s="36"/>
      <c r="O977" s="36"/>
      <c r="P977" s="36"/>
      <c r="Q977" s="36"/>
      <c r="R977" s="38"/>
      <c r="S977" s="36"/>
      <c r="T977" s="36"/>
      <c r="U977" s="36"/>
      <c r="V977" s="36"/>
      <c r="W977" s="36"/>
      <c r="X977" s="36"/>
      <c r="Y977" s="36"/>
      <c r="Z977" s="36"/>
      <c r="AA977" s="36"/>
    </row>
    <row r="978" spans="1:27" x14ac:dyDescent="0.25">
      <c r="A978" s="36"/>
      <c r="B978" s="36"/>
      <c r="C978" s="36"/>
      <c r="D978" s="36"/>
      <c r="E978" s="36"/>
      <c r="F978" s="36"/>
      <c r="G978" s="36"/>
      <c r="H978" s="36"/>
      <c r="I978" s="36"/>
      <c r="J978" s="36"/>
      <c r="K978" s="36"/>
      <c r="L978" s="36"/>
      <c r="M978" s="36"/>
      <c r="N978" s="36"/>
      <c r="O978" s="36"/>
      <c r="P978" s="36"/>
      <c r="Q978" s="36"/>
      <c r="R978" s="38"/>
      <c r="S978" s="36"/>
      <c r="T978" s="36"/>
      <c r="U978" s="36"/>
      <c r="V978" s="36"/>
      <c r="W978" s="36"/>
      <c r="X978" s="36"/>
      <c r="Y978" s="36"/>
      <c r="Z978" s="36"/>
      <c r="AA978" s="36"/>
    </row>
    <row r="979" spans="1:27" x14ac:dyDescent="0.25">
      <c r="A979" s="36"/>
      <c r="B979" s="36"/>
      <c r="C979" s="36"/>
      <c r="D979" s="36"/>
      <c r="E979" s="36"/>
      <c r="F979" s="36"/>
      <c r="G979" s="36"/>
      <c r="H979" s="36"/>
      <c r="I979" s="36"/>
      <c r="J979" s="36"/>
      <c r="K979" s="36"/>
      <c r="L979" s="36"/>
      <c r="M979" s="36"/>
      <c r="N979" s="36"/>
      <c r="O979" s="36"/>
      <c r="P979" s="36"/>
      <c r="Q979" s="36"/>
      <c r="R979" s="38"/>
      <c r="S979" s="36"/>
      <c r="T979" s="36"/>
      <c r="U979" s="36"/>
      <c r="V979" s="36"/>
      <c r="W979" s="36"/>
      <c r="X979" s="36"/>
      <c r="Y979" s="36"/>
      <c r="Z979" s="36"/>
      <c r="AA979" s="36"/>
    </row>
    <row r="980" spans="1:27" x14ac:dyDescent="0.25">
      <c r="A980" s="36"/>
      <c r="B980" s="36"/>
      <c r="C980" s="36"/>
      <c r="D980" s="36"/>
      <c r="E980" s="36"/>
      <c r="F980" s="36"/>
      <c r="G980" s="36"/>
      <c r="H980" s="36"/>
      <c r="I980" s="36"/>
      <c r="J980" s="36"/>
      <c r="K980" s="36"/>
      <c r="L980" s="36"/>
      <c r="M980" s="36"/>
      <c r="N980" s="36"/>
      <c r="O980" s="36"/>
      <c r="P980" s="36"/>
      <c r="Q980" s="36"/>
      <c r="R980" s="38"/>
      <c r="S980" s="36"/>
      <c r="T980" s="36"/>
      <c r="U980" s="36"/>
      <c r="V980" s="36"/>
      <c r="W980" s="36"/>
      <c r="X980" s="36"/>
      <c r="Y980" s="36"/>
      <c r="Z980" s="36"/>
      <c r="AA980" s="36"/>
    </row>
    <row r="981" spans="1:27" x14ac:dyDescent="0.25">
      <c r="A981" s="36"/>
      <c r="B981" s="36"/>
      <c r="C981" s="36"/>
      <c r="D981" s="36"/>
      <c r="E981" s="36"/>
      <c r="F981" s="36"/>
      <c r="G981" s="36"/>
      <c r="H981" s="36"/>
      <c r="I981" s="36"/>
      <c r="J981" s="36"/>
      <c r="K981" s="36"/>
      <c r="L981" s="36"/>
      <c r="M981" s="36"/>
      <c r="N981" s="36"/>
      <c r="O981" s="36"/>
      <c r="P981" s="36"/>
      <c r="Q981" s="36"/>
      <c r="R981" s="38"/>
      <c r="S981" s="36"/>
      <c r="T981" s="36"/>
      <c r="U981" s="36"/>
      <c r="V981" s="36"/>
      <c r="W981" s="36"/>
      <c r="X981" s="36"/>
      <c r="Y981" s="36"/>
      <c r="Z981" s="36"/>
      <c r="AA981" s="36"/>
    </row>
    <row r="982" spans="1:27" x14ac:dyDescent="0.25">
      <c r="A982" s="36"/>
      <c r="B982" s="36"/>
      <c r="C982" s="36"/>
      <c r="D982" s="36"/>
      <c r="E982" s="36"/>
      <c r="F982" s="36"/>
      <c r="G982" s="36"/>
      <c r="H982" s="36"/>
      <c r="I982" s="36"/>
      <c r="J982" s="36"/>
      <c r="K982" s="36"/>
      <c r="L982" s="36"/>
      <c r="M982" s="36"/>
      <c r="N982" s="36"/>
      <c r="O982" s="36"/>
      <c r="P982" s="36"/>
      <c r="Q982" s="36"/>
      <c r="R982" s="38"/>
      <c r="S982" s="36"/>
      <c r="T982" s="36"/>
      <c r="U982" s="36"/>
      <c r="V982" s="36"/>
      <c r="W982" s="36"/>
      <c r="X982" s="36"/>
      <c r="Y982" s="36"/>
      <c r="Z982" s="36"/>
      <c r="AA982" s="36"/>
    </row>
    <row r="983" spans="1:27" x14ac:dyDescent="0.25">
      <c r="A983" s="36"/>
      <c r="B983" s="36"/>
      <c r="C983" s="36"/>
      <c r="D983" s="36"/>
      <c r="E983" s="36"/>
      <c r="F983" s="36"/>
      <c r="G983" s="36"/>
      <c r="H983" s="36"/>
      <c r="I983" s="36"/>
      <c r="J983" s="36"/>
      <c r="K983" s="36"/>
      <c r="L983" s="36"/>
      <c r="M983" s="36"/>
      <c r="N983" s="36"/>
      <c r="O983" s="36"/>
      <c r="P983" s="36"/>
      <c r="Q983" s="36"/>
      <c r="R983" s="38"/>
      <c r="S983" s="36"/>
      <c r="T983" s="36"/>
      <c r="U983" s="36"/>
      <c r="V983" s="36"/>
      <c r="W983" s="36"/>
      <c r="X983" s="36"/>
      <c r="Y983" s="36"/>
      <c r="Z983" s="36"/>
      <c r="AA983" s="36"/>
    </row>
    <row r="984" spans="1:27" x14ac:dyDescent="0.25">
      <c r="A984" s="36"/>
      <c r="B984" s="36"/>
      <c r="C984" s="36"/>
      <c r="D984" s="36"/>
      <c r="E984" s="36"/>
      <c r="F984" s="36"/>
      <c r="G984" s="36"/>
      <c r="H984" s="36"/>
      <c r="I984" s="36"/>
      <c r="J984" s="36"/>
      <c r="K984" s="36"/>
      <c r="L984" s="36"/>
      <c r="M984" s="36"/>
      <c r="N984" s="36"/>
      <c r="O984" s="36"/>
      <c r="P984" s="36"/>
      <c r="Q984" s="36"/>
      <c r="R984" s="38"/>
      <c r="S984" s="36"/>
      <c r="T984" s="36"/>
      <c r="U984" s="36"/>
      <c r="V984" s="36"/>
      <c r="W984" s="36"/>
      <c r="X984" s="36"/>
      <c r="Y984" s="36"/>
      <c r="Z984" s="36"/>
      <c r="AA984" s="36"/>
    </row>
    <row r="985" spans="1:27" x14ac:dyDescent="0.25">
      <c r="A985" s="36"/>
      <c r="B985" s="36"/>
      <c r="C985" s="36"/>
      <c r="D985" s="36"/>
      <c r="E985" s="36"/>
      <c r="F985" s="36"/>
      <c r="G985" s="36"/>
      <c r="H985" s="36"/>
      <c r="I985" s="36"/>
      <c r="J985" s="36"/>
      <c r="K985" s="36"/>
      <c r="L985" s="36"/>
      <c r="M985" s="36"/>
      <c r="N985" s="36"/>
      <c r="O985" s="36"/>
      <c r="P985" s="36"/>
      <c r="Q985" s="36"/>
      <c r="R985" s="38"/>
      <c r="S985" s="36"/>
      <c r="T985" s="36"/>
      <c r="U985" s="36"/>
      <c r="V985" s="36"/>
      <c r="W985" s="36"/>
      <c r="X985" s="36"/>
      <c r="Y985" s="36"/>
      <c r="Z985" s="36"/>
      <c r="AA985" s="36"/>
    </row>
    <row r="986" spans="1:27" x14ac:dyDescent="0.25">
      <c r="A986" s="36"/>
      <c r="B986" s="36"/>
      <c r="C986" s="36"/>
      <c r="D986" s="36"/>
      <c r="E986" s="36"/>
      <c r="F986" s="36"/>
      <c r="G986" s="36"/>
      <c r="H986" s="36"/>
      <c r="I986" s="36"/>
      <c r="J986" s="36"/>
      <c r="K986" s="36"/>
      <c r="L986" s="36"/>
      <c r="M986" s="36"/>
      <c r="N986" s="36"/>
      <c r="O986" s="36"/>
      <c r="P986" s="36"/>
      <c r="Q986" s="36"/>
      <c r="R986" s="38"/>
      <c r="S986" s="36"/>
      <c r="T986" s="36"/>
      <c r="U986" s="36"/>
      <c r="V986" s="36"/>
      <c r="W986" s="36"/>
      <c r="X986" s="36"/>
      <c r="Y986" s="36"/>
      <c r="Z986" s="36"/>
      <c r="AA986" s="36"/>
    </row>
    <row r="987" spans="1:27" x14ac:dyDescent="0.25">
      <c r="A987" s="36"/>
      <c r="B987" s="36"/>
      <c r="C987" s="36"/>
      <c r="D987" s="36"/>
      <c r="E987" s="36"/>
      <c r="F987" s="36"/>
      <c r="G987" s="36"/>
      <c r="H987" s="36"/>
      <c r="I987" s="36"/>
      <c r="J987" s="36"/>
      <c r="K987" s="36"/>
      <c r="L987" s="36"/>
      <c r="M987" s="36"/>
      <c r="N987" s="36"/>
      <c r="O987" s="36"/>
      <c r="P987" s="36"/>
      <c r="Q987" s="36"/>
      <c r="R987" s="38"/>
      <c r="S987" s="36"/>
      <c r="T987" s="36"/>
      <c r="U987" s="36"/>
      <c r="V987" s="36"/>
      <c r="W987" s="36"/>
      <c r="X987" s="36"/>
      <c r="Y987" s="36"/>
      <c r="Z987" s="36"/>
      <c r="AA987" s="36"/>
    </row>
    <row r="988" spans="1:27" x14ac:dyDescent="0.25">
      <c r="A988" s="36"/>
      <c r="B988" s="36"/>
      <c r="C988" s="36"/>
      <c r="D988" s="36"/>
      <c r="E988" s="36"/>
      <c r="F988" s="36"/>
      <c r="G988" s="36"/>
      <c r="H988" s="36"/>
      <c r="I988" s="36"/>
      <c r="J988" s="36"/>
      <c r="K988" s="36"/>
      <c r="L988" s="36"/>
      <c r="M988" s="36"/>
      <c r="N988" s="36"/>
      <c r="O988" s="36"/>
      <c r="P988" s="36"/>
      <c r="Q988" s="36"/>
      <c r="R988" s="38"/>
      <c r="S988" s="36"/>
      <c r="T988" s="36"/>
      <c r="U988" s="36"/>
      <c r="V988" s="36"/>
      <c r="W988" s="36"/>
      <c r="X988" s="36"/>
      <c r="Y988" s="36"/>
      <c r="Z988" s="36"/>
      <c r="AA988" s="36"/>
    </row>
    <row r="989" spans="1:27" x14ac:dyDescent="0.25">
      <c r="A989" s="36"/>
      <c r="B989" s="36"/>
      <c r="C989" s="36"/>
      <c r="D989" s="36"/>
      <c r="E989" s="36"/>
      <c r="F989" s="36"/>
      <c r="G989" s="36"/>
      <c r="H989" s="36"/>
      <c r="I989" s="36"/>
      <c r="J989" s="36"/>
      <c r="K989" s="36"/>
      <c r="L989" s="36"/>
      <c r="M989" s="36"/>
      <c r="N989" s="36"/>
      <c r="O989" s="36"/>
      <c r="P989" s="36"/>
      <c r="Q989" s="36"/>
      <c r="R989" s="38"/>
      <c r="S989" s="36"/>
      <c r="T989" s="36"/>
      <c r="U989" s="36"/>
      <c r="V989" s="36"/>
      <c r="W989" s="36"/>
      <c r="X989" s="36"/>
      <c r="Y989" s="36"/>
      <c r="Z989" s="36"/>
      <c r="AA989" s="36"/>
    </row>
    <row r="990" spans="1:27" x14ac:dyDescent="0.25">
      <c r="A990" s="36"/>
      <c r="B990" s="36"/>
      <c r="C990" s="36"/>
      <c r="D990" s="36"/>
      <c r="E990" s="36"/>
      <c r="F990" s="36"/>
      <c r="G990" s="36"/>
      <c r="H990" s="36"/>
      <c r="I990" s="36"/>
      <c r="J990" s="36"/>
      <c r="K990" s="36"/>
      <c r="L990" s="36"/>
      <c r="M990" s="36"/>
      <c r="N990" s="36"/>
      <c r="O990" s="36"/>
      <c r="P990" s="36"/>
      <c r="Q990" s="36"/>
      <c r="R990" s="38"/>
      <c r="S990" s="36"/>
      <c r="T990" s="36"/>
      <c r="U990" s="36"/>
      <c r="V990" s="36"/>
      <c r="W990" s="36"/>
      <c r="X990" s="36"/>
      <c r="Y990" s="36"/>
      <c r="Z990" s="36"/>
      <c r="AA990" s="36"/>
    </row>
    <row r="991" spans="1:27" x14ac:dyDescent="0.25">
      <c r="A991" s="36"/>
      <c r="B991" s="36"/>
      <c r="C991" s="36"/>
      <c r="D991" s="36"/>
      <c r="E991" s="36"/>
      <c r="F991" s="36"/>
      <c r="G991" s="36"/>
      <c r="H991" s="36"/>
      <c r="I991" s="36"/>
      <c r="J991" s="36"/>
      <c r="K991" s="36"/>
      <c r="L991" s="36"/>
      <c r="M991" s="36"/>
      <c r="N991" s="36"/>
      <c r="O991" s="36"/>
      <c r="P991" s="36"/>
      <c r="Q991" s="36"/>
      <c r="R991" s="38"/>
      <c r="S991" s="36"/>
      <c r="T991" s="36"/>
      <c r="U991" s="36"/>
      <c r="V991" s="36"/>
      <c r="W991" s="36"/>
      <c r="X991" s="36"/>
      <c r="Y991" s="36"/>
      <c r="Z991" s="36"/>
      <c r="AA991" s="36"/>
    </row>
    <row r="992" spans="1:27" x14ac:dyDescent="0.25">
      <c r="A992" s="36"/>
      <c r="B992" s="36"/>
      <c r="C992" s="36"/>
      <c r="D992" s="36"/>
      <c r="E992" s="36"/>
      <c r="F992" s="36"/>
      <c r="G992" s="36"/>
      <c r="H992" s="36"/>
      <c r="I992" s="36"/>
      <c r="J992" s="36"/>
      <c r="K992" s="36"/>
      <c r="L992" s="36"/>
      <c r="M992" s="36"/>
      <c r="N992" s="36"/>
      <c r="O992" s="36"/>
      <c r="P992" s="36"/>
      <c r="Q992" s="36"/>
      <c r="R992" s="38"/>
      <c r="S992" s="36"/>
      <c r="T992" s="36"/>
      <c r="U992" s="36"/>
      <c r="V992" s="36"/>
      <c r="W992" s="36"/>
      <c r="X992" s="36"/>
      <c r="Y992" s="36"/>
      <c r="Z992" s="36"/>
      <c r="AA992" s="36"/>
    </row>
    <row r="993" spans="1:27" x14ac:dyDescent="0.25">
      <c r="A993" s="36"/>
      <c r="B993" s="36"/>
      <c r="C993" s="36"/>
      <c r="D993" s="36"/>
      <c r="E993" s="36"/>
      <c r="F993" s="36"/>
      <c r="G993" s="36"/>
      <c r="H993" s="36"/>
      <c r="I993" s="36"/>
      <c r="J993" s="36"/>
      <c r="K993" s="36"/>
      <c r="L993" s="36"/>
      <c r="M993" s="36"/>
      <c r="N993" s="36"/>
      <c r="O993" s="36"/>
      <c r="P993" s="36"/>
      <c r="Q993" s="36"/>
      <c r="R993" s="38"/>
      <c r="S993" s="36"/>
      <c r="T993" s="36"/>
      <c r="U993" s="36"/>
      <c r="V993" s="36"/>
      <c r="W993" s="36"/>
      <c r="X993" s="36"/>
      <c r="Y993" s="36"/>
      <c r="Z993" s="36"/>
      <c r="AA993" s="36"/>
    </row>
    <row r="994" spans="1:27" x14ac:dyDescent="0.25">
      <c r="A994" s="36"/>
      <c r="B994" s="36"/>
      <c r="C994" s="36"/>
      <c r="D994" s="36"/>
      <c r="E994" s="36"/>
      <c r="F994" s="36"/>
      <c r="G994" s="36"/>
      <c r="H994" s="36"/>
      <c r="I994" s="36"/>
      <c r="J994" s="36"/>
      <c r="K994" s="36"/>
      <c r="L994" s="36"/>
      <c r="M994" s="36"/>
      <c r="N994" s="36"/>
      <c r="O994" s="36"/>
      <c r="P994" s="36"/>
      <c r="Q994" s="36"/>
      <c r="R994" s="38"/>
      <c r="S994" s="36"/>
      <c r="T994" s="36"/>
      <c r="U994" s="36"/>
      <c r="V994" s="36"/>
      <c r="W994" s="36"/>
      <c r="X994" s="36"/>
      <c r="Y994" s="36"/>
      <c r="Z994" s="36"/>
      <c r="AA994" s="36"/>
    </row>
    <row r="995" spans="1:27" x14ac:dyDescent="0.25">
      <c r="A995" s="36"/>
      <c r="B995" s="36"/>
      <c r="C995" s="36"/>
      <c r="D995" s="36"/>
      <c r="E995" s="36"/>
      <c r="F995" s="36"/>
      <c r="G995" s="36"/>
      <c r="H995" s="36"/>
      <c r="I995" s="36"/>
      <c r="J995" s="36"/>
      <c r="K995" s="36"/>
      <c r="L995" s="36"/>
      <c r="M995" s="36"/>
      <c r="N995" s="36"/>
      <c r="O995" s="36"/>
      <c r="P995" s="36"/>
      <c r="Q995" s="36"/>
      <c r="R995" s="38"/>
      <c r="S995" s="36"/>
      <c r="T995" s="36"/>
      <c r="U995" s="36"/>
      <c r="V995" s="36"/>
      <c r="W995" s="36"/>
      <c r="X995" s="36"/>
      <c r="Y995" s="36"/>
      <c r="Z995" s="36"/>
      <c r="AA995" s="36"/>
    </row>
    <row r="996" spans="1:27" x14ac:dyDescent="0.25">
      <c r="A996" s="36"/>
      <c r="B996" s="36"/>
      <c r="C996" s="36"/>
      <c r="D996" s="36"/>
      <c r="E996" s="36"/>
      <c r="F996" s="36"/>
      <c r="G996" s="36"/>
      <c r="H996" s="36"/>
      <c r="I996" s="36"/>
      <c r="J996" s="36"/>
      <c r="K996" s="36"/>
      <c r="L996" s="36"/>
      <c r="M996" s="36"/>
      <c r="N996" s="36"/>
      <c r="O996" s="36"/>
      <c r="P996" s="36"/>
      <c r="Q996" s="36"/>
      <c r="R996" s="38"/>
      <c r="S996" s="36"/>
      <c r="T996" s="36"/>
      <c r="U996" s="36"/>
      <c r="V996" s="36"/>
      <c r="W996" s="36"/>
      <c r="X996" s="36"/>
      <c r="Y996" s="36"/>
      <c r="Z996" s="36"/>
      <c r="AA996" s="36"/>
    </row>
    <row r="997" spans="1:27" x14ac:dyDescent="0.25">
      <c r="A997" s="36"/>
      <c r="B997" s="36"/>
      <c r="C997" s="36"/>
      <c r="D997" s="36"/>
      <c r="E997" s="36"/>
      <c r="F997" s="36"/>
      <c r="G997" s="36"/>
      <c r="H997" s="36"/>
      <c r="I997" s="36"/>
      <c r="J997" s="36"/>
      <c r="K997" s="36"/>
      <c r="L997" s="36"/>
      <c r="M997" s="36"/>
      <c r="N997" s="36"/>
      <c r="O997" s="36"/>
      <c r="P997" s="36"/>
      <c r="Q997" s="36"/>
      <c r="R997" s="38"/>
      <c r="S997" s="36"/>
      <c r="T997" s="36"/>
      <c r="U997" s="36"/>
      <c r="V997" s="36"/>
      <c r="W997" s="36"/>
      <c r="X997" s="36"/>
      <c r="Y997" s="36"/>
      <c r="Z997" s="36"/>
      <c r="AA997" s="36"/>
    </row>
    <row r="998" spans="1:27" x14ac:dyDescent="0.25">
      <c r="A998" s="36"/>
      <c r="B998" s="36"/>
      <c r="C998" s="36"/>
      <c r="D998" s="36"/>
      <c r="E998" s="36"/>
      <c r="F998" s="36"/>
      <c r="G998" s="36"/>
      <c r="H998" s="36"/>
      <c r="I998" s="36"/>
      <c r="J998" s="36"/>
      <c r="K998" s="36"/>
      <c r="L998" s="36"/>
      <c r="M998" s="36"/>
      <c r="N998" s="36"/>
      <c r="O998" s="36"/>
      <c r="P998" s="36"/>
      <c r="Q998" s="36"/>
      <c r="R998" s="38"/>
      <c r="S998" s="36"/>
      <c r="T998" s="36"/>
      <c r="U998" s="36"/>
      <c r="V998" s="36"/>
      <c r="W998" s="36"/>
      <c r="X998" s="36"/>
      <c r="Y998" s="36"/>
      <c r="Z998" s="36"/>
      <c r="AA998" s="36"/>
    </row>
    <row r="999" spans="1:27" x14ac:dyDescent="0.25">
      <c r="A999" s="36"/>
      <c r="B999" s="36"/>
      <c r="C999" s="36"/>
      <c r="D999" s="36"/>
      <c r="E999" s="36"/>
      <c r="F999" s="36"/>
      <c r="G999" s="36"/>
      <c r="H999" s="36"/>
      <c r="I999" s="36"/>
      <c r="J999" s="36"/>
      <c r="K999" s="36"/>
      <c r="L999" s="36"/>
      <c r="M999" s="36"/>
      <c r="N999" s="36"/>
      <c r="O999" s="36"/>
      <c r="P999" s="36"/>
      <c r="Q999" s="36"/>
      <c r="R999" s="38"/>
      <c r="S999" s="36"/>
      <c r="T999" s="36"/>
      <c r="U999" s="36"/>
      <c r="V999" s="36"/>
      <c r="W999" s="36"/>
      <c r="X999" s="36"/>
      <c r="Y999" s="36"/>
      <c r="Z999" s="36"/>
      <c r="AA999" s="3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998"/>
  <sheetViews>
    <sheetView workbookViewId="0"/>
  </sheetViews>
  <sheetFormatPr defaultColWidth="12.6640625" defaultRowHeight="15.75" customHeight="1" x14ac:dyDescent="0.25"/>
  <cols>
    <col min="1" max="1" width="9.21875" customWidth="1"/>
    <col min="2" max="4" width="32.44140625" customWidth="1"/>
    <col min="5" max="5" width="18" customWidth="1"/>
    <col min="9" max="9" width="16.33203125" customWidth="1"/>
    <col min="10" max="14" width="17.44140625" customWidth="1"/>
    <col min="18" max="18" width="29.33203125" customWidth="1"/>
    <col min="19" max="19" width="42.88671875" customWidth="1"/>
    <col min="20" max="20" width="42.44140625" hidden="1" customWidth="1"/>
    <col min="21" max="21" width="42.44140625" customWidth="1"/>
    <col min="22" max="22" width="12.6640625" hidden="1"/>
    <col min="23" max="23" width="29.77734375" hidden="1" customWidth="1"/>
    <col min="24" max="24" width="29.77734375" customWidth="1"/>
    <col min="25" max="26" width="12.6640625" hidden="1"/>
  </cols>
  <sheetData>
    <row r="1" spans="1:27" x14ac:dyDescent="0.25">
      <c r="A1" s="10" t="s">
        <v>24</v>
      </c>
      <c r="B1" s="10" t="s">
        <v>25</v>
      </c>
      <c r="C1" s="10" t="s">
        <v>26</v>
      </c>
      <c r="D1" s="10" t="s">
        <v>27</v>
      </c>
      <c r="E1" s="10" t="s">
        <v>28</v>
      </c>
      <c r="F1" s="10" t="s">
        <v>29</v>
      </c>
      <c r="G1" s="10" t="s">
        <v>30</v>
      </c>
      <c r="H1" s="10" t="s">
        <v>31</v>
      </c>
      <c r="I1" s="10" t="s">
        <v>32</v>
      </c>
      <c r="J1" s="10" t="s">
        <v>33</v>
      </c>
      <c r="K1" s="10" t="s">
        <v>34</v>
      </c>
      <c r="L1" s="10" t="s">
        <v>35</v>
      </c>
      <c r="M1" s="10" t="s">
        <v>36</v>
      </c>
      <c r="N1" s="10" t="s">
        <v>37</v>
      </c>
      <c r="O1" s="10" t="s">
        <v>38</v>
      </c>
      <c r="P1" s="10" t="s">
        <v>39</v>
      </c>
      <c r="Q1" s="10" t="s">
        <v>40</v>
      </c>
      <c r="R1" s="10" t="s">
        <v>41</v>
      </c>
      <c r="S1" s="11" t="s">
        <v>42</v>
      </c>
      <c r="T1" s="11" t="s">
        <v>43</v>
      </c>
      <c r="U1" s="10" t="s">
        <v>44</v>
      </c>
      <c r="V1" s="12" t="s">
        <v>45</v>
      </c>
      <c r="W1" s="12" t="s">
        <v>25</v>
      </c>
      <c r="X1" s="10" t="s">
        <v>46</v>
      </c>
      <c r="Y1" s="10" t="s">
        <v>46</v>
      </c>
      <c r="Z1" s="10" t="s">
        <v>47</v>
      </c>
      <c r="AA1" s="46"/>
    </row>
    <row r="2" spans="1:27" x14ac:dyDescent="0.25">
      <c r="A2" s="45">
        <v>1</v>
      </c>
      <c r="B2" s="14" t="s">
        <v>48</v>
      </c>
      <c r="C2" s="14" t="str">
        <f>VLOOKUP(B2,Overall!B:AA,2,0)</f>
        <v>Aerospace / Mechanical Engineering</v>
      </c>
      <c r="D2" s="14" t="str">
        <f>VLOOKUP(B2,Overall!B:AA,3,0)</f>
        <v>Elements of Mechanical Vibration</v>
      </c>
      <c r="E2" s="14" t="str">
        <f>VLOOKUP(B2,Overall!B:AA,4,0)</f>
        <v>Prof. Ashish K Darpe</v>
      </c>
      <c r="F2" s="15" t="str">
        <f>VLOOKUP(B2,Overall!B:AA,5,0)</f>
        <v>IIT Delhi</v>
      </c>
      <c r="G2" s="15" t="str">
        <f>VLOOKUP(B2,Overall!B:AA,6,0)</f>
        <v>IIT Delhi</v>
      </c>
      <c r="H2" s="16" t="str">
        <f>VLOOKUP(B2,Overall!B:AA,7,0)</f>
        <v>12 Weeks</v>
      </c>
      <c r="I2" s="15" t="str">
        <f>VLOOKUP(B2,Overall!B:AA,8,0)</f>
        <v>Rerun</v>
      </c>
      <c r="J2" s="17">
        <f>VLOOKUP(B2,Overall!B:AA,9,0)</f>
        <v>45859</v>
      </c>
      <c r="K2" s="17">
        <f>VLOOKUP(B2,Overall!B:AA,10,0)</f>
        <v>45940</v>
      </c>
      <c r="L2" s="17">
        <f>VLOOKUP(B2,Overall!B:AA,11,0)</f>
        <v>45963</v>
      </c>
      <c r="M2" s="17">
        <f>VLOOKUP(B2,Overall!B:AA,12,0)</f>
        <v>45866</v>
      </c>
      <c r="N2" s="17">
        <f>VLOOKUP(B2,Overall!B:AA,13,0)</f>
        <v>45884</v>
      </c>
      <c r="O2" s="15" t="str">
        <f>VLOOKUP(B2,Overall!B:AA,14,0)</f>
        <v>UG/PG</v>
      </c>
      <c r="P2" s="15" t="str">
        <f>VLOOKUP(B2,Overall!B:AA,15,0)</f>
        <v>Elective</v>
      </c>
      <c r="Q2" s="15" t="str">
        <f>VLOOKUP(B2,Overall!B:AA,16,0)</f>
        <v>Yes</v>
      </c>
      <c r="R2" s="14">
        <f>VLOOKUP(B2,Overall!B:AA,17,0)</f>
        <v>0</v>
      </c>
      <c r="S2" s="20" t="str">
        <f>VLOOKUP(B2,Overall!B:AA,18,0)</f>
        <v>https://onlinecourses.nptel.ac.in/noc25_ae17/preview</v>
      </c>
      <c r="T2" s="14" t="str">
        <f>VLOOKUP(B2,Overall!B:AA,19,0)</f>
        <v>noc25_ae17</v>
      </c>
      <c r="U2" s="18" t="str">
        <f>VLOOKUP(B2,Overall!B:AA,20,0)</f>
        <v>https://onlinecourses.nptel.ac.in/noc24_ae16/preview</v>
      </c>
      <c r="V2" s="18" t="str">
        <f>VLOOKUP(B2,Overall!B:AA,21,0)</f>
        <v>https://onlinecourses.nptel.ac.in/noc24_ae16/preview</v>
      </c>
      <c r="W2" s="14" t="str">
        <f>VLOOKUP(B2,Overall!B:AA,22,0)</f>
        <v>noc24_ae16</v>
      </c>
      <c r="X2" s="20" t="str">
        <f>VLOOKUP(B2,Overall!B:AA,23,0)</f>
        <v>https://nptel.ac.in/courses/101102090</v>
      </c>
      <c r="Y2" s="19" t="str">
        <f>VLOOKUP(B2,Overall!B:AA,24,0)</f>
        <v>https://nptel.ac.in/courses/101102090</v>
      </c>
      <c r="Z2" s="14">
        <f>VLOOKUP(B2,Overall!B:AA,25,0)</f>
        <v>101102090</v>
      </c>
      <c r="AA2" s="14"/>
    </row>
    <row r="3" spans="1:27" x14ac:dyDescent="0.25">
      <c r="A3" s="45">
        <v>2</v>
      </c>
      <c r="B3" s="14" t="s">
        <v>129</v>
      </c>
      <c r="C3" s="14" t="str">
        <f>VLOOKUP(B3,Overall!B:AA,2,0)</f>
        <v>Aerospace Engineering</v>
      </c>
      <c r="D3" s="14" t="str">
        <f>VLOOKUP(B3,Overall!B:AA,3,0)</f>
        <v>Drone Systems and Control</v>
      </c>
      <c r="E3" s="14" t="str">
        <f>VLOOKUP(B3,Overall!B:AA,4,0)</f>
        <v>Prof. Suresh Sundaram</v>
      </c>
      <c r="F3" s="15" t="str">
        <f>VLOOKUP(B3,Overall!B:AA,5,0)</f>
        <v>IISc Bangalore</v>
      </c>
      <c r="G3" s="15" t="str">
        <f>VLOOKUP(B3,Overall!B:AA,6,0)</f>
        <v>IISc Bangalore</v>
      </c>
      <c r="H3" s="16" t="str">
        <f>VLOOKUP(B3,Overall!B:AA,7,0)</f>
        <v>12 Weeks</v>
      </c>
      <c r="I3" s="15" t="str">
        <f>VLOOKUP(B3,Overall!B:AA,8,0)</f>
        <v>New</v>
      </c>
      <c r="J3" s="17">
        <f>VLOOKUP(B3,Overall!B:AA,9,0)</f>
        <v>45859</v>
      </c>
      <c r="K3" s="17">
        <f>VLOOKUP(B3,Overall!B:AA,10,0)</f>
        <v>45940</v>
      </c>
      <c r="L3" s="17">
        <f>VLOOKUP(B3,Overall!B:AA,11,0)</f>
        <v>45963</v>
      </c>
      <c r="M3" s="17">
        <f>VLOOKUP(B3,Overall!B:AA,12,0)</f>
        <v>45866</v>
      </c>
      <c r="N3" s="17">
        <f>VLOOKUP(B3,Overall!B:AA,13,0)</f>
        <v>45884</v>
      </c>
      <c r="O3" s="15" t="str">
        <f>VLOOKUP(B3,Overall!B:AA,14,0)</f>
        <v>UG/PG</v>
      </c>
      <c r="P3" s="15" t="str">
        <f>VLOOKUP(B3,Overall!B:AA,15,0)</f>
        <v>Elective</v>
      </c>
      <c r="Q3" s="15" t="str">
        <f>VLOOKUP(B3,Overall!B:AA,16,0)</f>
        <v>Yes</v>
      </c>
      <c r="R3" s="14" t="str">
        <f>VLOOKUP(B3,Overall!B:AA,17,0)</f>
        <v>Flight Mechanics</v>
      </c>
      <c r="S3" s="20" t="str">
        <f>VLOOKUP(B3,Overall!B:AA,18,0)</f>
        <v>https://onlinecourses.nptel.ac.in/noc25_ae30/preview</v>
      </c>
      <c r="T3" s="14" t="str">
        <f>VLOOKUP(B3,Overall!B:AA,19,0)</f>
        <v>noc25_ae30</v>
      </c>
      <c r="U3" s="14">
        <f>VLOOKUP(B3,Overall!B:AA,20,0)</f>
        <v>0</v>
      </c>
      <c r="V3" s="14">
        <f>VLOOKUP(B3,Overall!B:AA,21,0)</f>
        <v>0</v>
      </c>
      <c r="W3" s="14">
        <f>VLOOKUP(B3,Overall!B:AA,22,0)</f>
        <v>0</v>
      </c>
      <c r="X3" s="20" t="str">
        <f>VLOOKUP(B3,Overall!B:AA,23,0)</f>
        <v>https://nptel.ac.in/courses/101108661</v>
      </c>
      <c r="Y3" s="19" t="str">
        <f>VLOOKUP(B3,Overall!B:AA,24,0)</f>
        <v>https://nptel.ac.in/courses/101108661</v>
      </c>
      <c r="Z3" s="14" t="str">
        <f>VLOOKUP(B3,Overall!B:AA,25,0)</f>
        <v>101108661</v>
      </c>
      <c r="AA3" s="14"/>
    </row>
    <row r="4" spans="1:27" x14ac:dyDescent="0.25">
      <c r="A4" s="45">
        <v>3</v>
      </c>
      <c r="B4" s="14" t="s">
        <v>140</v>
      </c>
      <c r="C4" s="14" t="str">
        <f>VLOOKUP(B4,Overall!B:AA,2,0)</f>
        <v>Aerospace Engineering</v>
      </c>
      <c r="D4" s="14" t="str">
        <f>VLOOKUP(B4,Overall!B:AA,3,0)</f>
        <v>Introduction to CFD</v>
      </c>
      <c r="E4" s="14" t="str">
        <f>VLOOKUP(B4,Overall!B:AA,4,0)</f>
        <v>Prof. Arnab Roy</v>
      </c>
      <c r="F4" s="15" t="str">
        <f>VLOOKUP(B4,Overall!B:AA,5,0)</f>
        <v>IIT Kharagpur</v>
      </c>
      <c r="G4" s="15" t="str">
        <f>VLOOKUP(B4,Overall!B:AA,6,0)</f>
        <v>IIT Kharagpur</v>
      </c>
      <c r="H4" s="16" t="str">
        <f>VLOOKUP(B4,Overall!B:AA,7,0)</f>
        <v>12 Weeks</v>
      </c>
      <c r="I4" s="15" t="str">
        <f>VLOOKUP(B4,Overall!B:AA,8,0)</f>
        <v>Rerun</v>
      </c>
      <c r="J4" s="17">
        <f>VLOOKUP(B4,Overall!B:AA,9,0)</f>
        <v>45859</v>
      </c>
      <c r="K4" s="17">
        <f>VLOOKUP(B4,Overall!B:AA,10,0)</f>
        <v>45940</v>
      </c>
      <c r="L4" s="17">
        <f>VLOOKUP(B4,Overall!B:AA,11,0)</f>
        <v>45963</v>
      </c>
      <c r="M4" s="17">
        <f>VLOOKUP(B4,Overall!B:AA,12,0)</f>
        <v>45866</v>
      </c>
      <c r="N4" s="17">
        <f>VLOOKUP(B4,Overall!B:AA,13,0)</f>
        <v>45884</v>
      </c>
      <c r="O4" s="15" t="str">
        <f>VLOOKUP(B4,Overall!B:AA,14,0)</f>
        <v>UG/PG</v>
      </c>
      <c r="P4" s="15" t="str">
        <f>VLOOKUP(B4,Overall!B:AA,15,0)</f>
        <v>Elective</v>
      </c>
      <c r="Q4" s="15" t="str">
        <f>VLOOKUP(B4,Overall!B:AA,16,0)</f>
        <v>Yes</v>
      </c>
      <c r="R4" s="14">
        <f>VLOOKUP(B4,Overall!B:AA,17,0)</f>
        <v>0</v>
      </c>
      <c r="S4" s="20" t="str">
        <f>VLOOKUP(B4,Overall!B:AA,18,0)</f>
        <v>https://onlinecourses.nptel.ac.in/noc25_ae32/preview</v>
      </c>
      <c r="T4" s="14" t="str">
        <f>VLOOKUP(B4,Overall!B:AA,19,0)</f>
        <v>noc25_ae32</v>
      </c>
      <c r="U4" s="18" t="str">
        <f>VLOOKUP(B4,Overall!B:AA,20,0)</f>
        <v>https://onlinecourses.nptel.ac.in/noc22_ae20/preview</v>
      </c>
      <c r="V4" s="18" t="str">
        <f>VLOOKUP(B4,Overall!B:AA,21,0)</f>
        <v>https://onlinecourses.nptel.ac.in/noc22_ae20/preview</v>
      </c>
      <c r="W4" s="14" t="str">
        <f>VLOOKUP(B4,Overall!B:AA,22,0)</f>
        <v>noc22_ae20</v>
      </c>
      <c r="X4" s="20" t="str">
        <f>VLOOKUP(B4,Overall!B:AA,23,0)</f>
        <v>https://nptel.ac.in/courses/101105085</v>
      </c>
      <c r="Y4" s="19" t="str">
        <f>VLOOKUP(B4,Overall!B:AA,24,0)</f>
        <v>https://nptel.ac.in/courses/101105085</v>
      </c>
      <c r="Z4" s="14">
        <f>VLOOKUP(B4,Overall!B:AA,25,0)</f>
        <v>101105085</v>
      </c>
      <c r="AA4" s="14"/>
    </row>
    <row r="5" spans="1:27" x14ac:dyDescent="0.25">
      <c r="A5" s="45">
        <v>4</v>
      </c>
      <c r="B5" s="14" t="s">
        <v>145</v>
      </c>
      <c r="C5" s="14" t="str">
        <f>VLOOKUP(B5,Overall!B:AA,2,0)</f>
        <v>Aerospace Engineering</v>
      </c>
      <c r="D5" s="14" t="str">
        <f>VLOOKUP(B5,Overall!B:AA,3,0)</f>
        <v>Mechanics of Composite Materials and Structures</v>
      </c>
      <c r="E5" s="14" t="str">
        <f>VLOOKUP(B5,Overall!B:AA,4,0)</f>
        <v>Prof. Mohammed Rabius Sunny</v>
      </c>
      <c r="F5" s="15" t="str">
        <f>VLOOKUP(B5,Overall!B:AA,5,0)</f>
        <v>IIT Kharagpur</v>
      </c>
      <c r="G5" s="15" t="str">
        <f>VLOOKUP(B5,Overall!B:AA,6,0)</f>
        <v>IIT Kharagpur</v>
      </c>
      <c r="H5" s="16" t="str">
        <f>VLOOKUP(B5,Overall!B:AA,7,0)</f>
        <v>12 Weeks</v>
      </c>
      <c r="I5" s="15" t="str">
        <f>VLOOKUP(B5,Overall!B:AA,8,0)</f>
        <v>New</v>
      </c>
      <c r="J5" s="17">
        <f>VLOOKUP(B5,Overall!B:AA,9,0)</f>
        <v>45859</v>
      </c>
      <c r="K5" s="17">
        <f>VLOOKUP(B5,Overall!B:AA,10,0)</f>
        <v>45940</v>
      </c>
      <c r="L5" s="17">
        <f>VLOOKUP(B5,Overall!B:AA,11,0)</f>
        <v>45963</v>
      </c>
      <c r="M5" s="17">
        <f>VLOOKUP(B5,Overall!B:AA,12,0)</f>
        <v>45866</v>
      </c>
      <c r="N5" s="17">
        <f>VLOOKUP(B5,Overall!B:AA,13,0)</f>
        <v>45884</v>
      </c>
      <c r="O5" s="15" t="str">
        <f>VLOOKUP(B5,Overall!B:AA,14,0)</f>
        <v>UG/PG</v>
      </c>
      <c r="P5" s="15" t="str">
        <f>VLOOKUP(B5,Overall!B:AA,15,0)</f>
        <v>Elective</v>
      </c>
      <c r="Q5" s="15" t="str">
        <f>VLOOKUP(B5,Overall!B:AA,16,0)</f>
        <v>Yes</v>
      </c>
      <c r="R5" s="14">
        <f>VLOOKUP(B5,Overall!B:AA,17,0)</f>
        <v>0</v>
      </c>
      <c r="S5" s="20" t="str">
        <f>VLOOKUP(B5,Overall!B:AA,18,0)</f>
        <v>https://onlinecourses.nptel.ac.in/noc25_ae33/preview</v>
      </c>
      <c r="T5" s="14" t="str">
        <f>VLOOKUP(B5,Overall!B:AA,19,0)</f>
        <v>noc25_ae33</v>
      </c>
      <c r="U5" s="14">
        <f>VLOOKUP(B5,Overall!B:AA,20,0)</f>
        <v>0</v>
      </c>
      <c r="V5" s="14">
        <f>VLOOKUP(B5,Overall!B:AA,21,0)</f>
        <v>0</v>
      </c>
      <c r="W5" s="14">
        <f>VLOOKUP(B5,Overall!B:AA,22,0)</f>
        <v>0</v>
      </c>
      <c r="X5" s="20" t="str">
        <f>VLOOKUP(B5,Overall!B:AA,23,0)</f>
        <v>https://nptel.ac.in/courses/101105662</v>
      </c>
      <c r="Y5" s="19" t="str">
        <f>VLOOKUP(B5,Overall!B:AA,24,0)</f>
        <v>https://nptel.ac.in/courses/101105662</v>
      </c>
      <c r="Z5" s="14" t="str">
        <f>VLOOKUP(B5,Overall!B:AA,25,0)</f>
        <v>101105662</v>
      </c>
      <c r="AA5" s="14"/>
    </row>
    <row r="6" spans="1:27" x14ac:dyDescent="0.25">
      <c r="A6" s="45">
        <v>5</v>
      </c>
      <c r="B6" s="14" t="s">
        <v>149</v>
      </c>
      <c r="C6" s="14" t="str">
        <f>VLOOKUP(B6,Overall!B:AA,2,0)</f>
        <v>Aerospace Engineering</v>
      </c>
      <c r="D6" s="14" t="str">
        <f>VLOOKUP(B6,Overall!B:AA,3,0)</f>
        <v>Aerodynamic Design of Axial Flow Compressors &amp; Fans</v>
      </c>
      <c r="E6" s="14" t="str">
        <f>VLOOKUP(B6,Overall!B:AA,4,0)</f>
        <v>Prof. Chetankumar Sureshbhai Mistry</v>
      </c>
      <c r="F6" s="15" t="str">
        <f>VLOOKUP(B6,Overall!B:AA,5,0)</f>
        <v>IIT Kharagpur</v>
      </c>
      <c r="G6" s="15" t="str">
        <f>VLOOKUP(B6,Overall!B:AA,6,0)</f>
        <v>IIT Kharagpur</v>
      </c>
      <c r="H6" s="16" t="str">
        <f>VLOOKUP(B6,Overall!B:AA,7,0)</f>
        <v>12 Weeks</v>
      </c>
      <c r="I6" s="15" t="str">
        <f>VLOOKUP(B6,Overall!B:AA,8,0)</f>
        <v>Rerun</v>
      </c>
      <c r="J6" s="17">
        <f>VLOOKUP(B6,Overall!B:AA,9,0)</f>
        <v>45859</v>
      </c>
      <c r="K6" s="17">
        <f>VLOOKUP(B6,Overall!B:AA,10,0)</f>
        <v>45940</v>
      </c>
      <c r="L6" s="17">
        <f>VLOOKUP(B6,Overall!B:AA,11,0)</f>
        <v>45963</v>
      </c>
      <c r="M6" s="17">
        <f>VLOOKUP(B6,Overall!B:AA,12,0)</f>
        <v>45866</v>
      </c>
      <c r="N6" s="17">
        <f>VLOOKUP(B6,Overall!B:AA,13,0)</f>
        <v>45884</v>
      </c>
      <c r="O6" s="15" t="str">
        <f>VLOOKUP(B6,Overall!B:AA,14,0)</f>
        <v>PG</v>
      </c>
      <c r="P6" s="15" t="str">
        <f>VLOOKUP(B6,Overall!B:AA,15,0)</f>
        <v>Elective</v>
      </c>
      <c r="Q6" s="15" t="str">
        <f>VLOOKUP(B6,Overall!B:AA,16,0)</f>
        <v>Yes</v>
      </c>
      <c r="R6" s="14">
        <f>VLOOKUP(B6,Overall!B:AA,17,0)</f>
        <v>0</v>
      </c>
      <c r="S6" s="20" t="str">
        <f>VLOOKUP(B6,Overall!B:AA,18,0)</f>
        <v>https://onlinecourses.nptel.ac.in/noc25_ae34/preview</v>
      </c>
      <c r="T6" s="14" t="str">
        <f>VLOOKUP(B6,Overall!B:AA,19,0)</f>
        <v>noc25_ae34</v>
      </c>
      <c r="U6" s="18" t="str">
        <f>VLOOKUP(B6,Overall!B:AA,20,0)</f>
        <v>https://onlinecourses.nptel.ac.in/noc23_ae18/preview</v>
      </c>
      <c r="V6" s="18" t="str">
        <f>VLOOKUP(B6,Overall!B:AA,21,0)</f>
        <v>https://onlinecourses.nptel.ac.in/noc23_ae18/preview</v>
      </c>
      <c r="W6" s="14" t="str">
        <f>VLOOKUP(B6,Overall!B:AA,22,0)</f>
        <v>noc23_ae18</v>
      </c>
      <c r="X6" s="20" t="str">
        <f>VLOOKUP(B6,Overall!B:AA,23,0)</f>
        <v>https://nptel.ac.in/courses/101105089</v>
      </c>
      <c r="Y6" s="19" t="str">
        <f>VLOOKUP(B6,Overall!B:AA,24,0)</f>
        <v>https://nptel.ac.in/courses/101105089</v>
      </c>
      <c r="Z6" s="14">
        <f>VLOOKUP(B6,Overall!B:AA,25,0)</f>
        <v>101105089</v>
      </c>
      <c r="AA6" s="14"/>
    </row>
    <row r="7" spans="1:27" x14ac:dyDescent="0.25">
      <c r="A7" s="45">
        <v>6</v>
      </c>
      <c r="B7" s="14" t="s">
        <v>155</v>
      </c>
      <c r="C7" s="14" t="str">
        <f>VLOOKUP(B7,Overall!B:AA,2,0)</f>
        <v>Agricultural Engineering</v>
      </c>
      <c r="D7" s="14" t="str">
        <f>VLOOKUP(B7,Overall!B:AA,3,0)</f>
        <v>Operations Research</v>
      </c>
      <c r="E7" s="14" t="str">
        <f>VLOOKUP(B7,Overall!B:AA,4,0)</f>
        <v>Prof. Rajendra Singh</v>
      </c>
      <c r="F7" s="15" t="str">
        <f>VLOOKUP(B7,Overall!B:AA,5,0)</f>
        <v>IIT Kharagpur</v>
      </c>
      <c r="G7" s="15" t="str">
        <f>VLOOKUP(B7,Overall!B:AA,6,0)</f>
        <v>IIT Kharagpur</v>
      </c>
      <c r="H7" s="16" t="str">
        <f>VLOOKUP(B7,Overall!B:AA,7,0)</f>
        <v>12 Weeks</v>
      </c>
      <c r="I7" s="15" t="str">
        <f>VLOOKUP(B7,Overall!B:AA,8,0)</f>
        <v>New</v>
      </c>
      <c r="J7" s="17">
        <f>VLOOKUP(B7,Overall!B:AA,9,0)</f>
        <v>45859</v>
      </c>
      <c r="K7" s="17">
        <f>VLOOKUP(B7,Overall!B:AA,10,0)</f>
        <v>45940</v>
      </c>
      <c r="L7" s="17">
        <f>VLOOKUP(B7,Overall!B:AA,11,0)</f>
        <v>45963</v>
      </c>
      <c r="M7" s="17">
        <f>VLOOKUP(B7,Overall!B:AA,12,0)</f>
        <v>45866</v>
      </c>
      <c r="N7" s="17">
        <f>VLOOKUP(B7,Overall!B:AA,13,0)</f>
        <v>45884</v>
      </c>
      <c r="O7" s="15" t="str">
        <f>VLOOKUP(B7,Overall!B:AA,14,0)</f>
        <v>UG</v>
      </c>
      <c r="P7" s="15" t="str">
        <f>VLOOKUP(B7,Overall!B:AA,15,0)</f>
        <v>Elective</v>
      </c>
      <c r="Q7" s="15" t="str">
        <f>VLOOKUP(B7,Overall!B:AA,16,0)</f>
        <v>Yes</v>
      </c>
      <c r="R7" s="14" t="str">
        <f>VLOOKUP(B7,Overall!B:AA,17,0)</f>
        <v>Operations</v>
      </c>
      <c r="S7" s="20" t="str">
        <f>VLOOKUP(B7,Overall!B:AA,18,0)</f>
        <v>https://onlinecourses.nptel.ac.in/noc25_ag15/preview</v>
      </c>
      <c r="T7" s="14" t="str">
        <f>VLOOKUP(B7,Overall!B:AA,19,0)</f>
        <v>noc25_ag15</v>
      </c>
      <c r="U7" s="14">
        <f>VLOOKUP(B7,Overall!B:AA,20,0)</f>
        <v>0</v>
      </c>
      <c r="V7" s="14">
        <f>VLOOKUP(B7,Overall!B:AA,21,0)</f>
        <v>0</v>
      </c>
      <c r="W7" s="14">
        <f>VLOOKUP(B7,Overall!B:AA,22,0)</f>
        <v>0</v>
      </c>
      <c r="X7" s="20" t="str">
        <f>VLOOKUP(B7,Overall!B:AA,23,0)</f>
        <v>https://nptel.ac.in/courses/126105663</v>
      </c>
      <c r="Y7" s="19" t="str">
        <f>VLOOKUP(B7,Overall!B:AA,24,0)</f>
        <v>https://nptel.ac.in/courses/126105663</v>
      </c>
      <c r="Z7" s="14" t="str">
        <f>VLOOKUP(B7,Overall!B:AA,25,0)</f>
        <v>126105663</v>
      </c>
      <c r="AA7" s="14"/>
    </row>
    <row r="8" spans="1:27" x14ac:dyDescent="0.25">
      <c r="A8" s="45">
        <v>7</v>
      </c>
      <c r="B8" s="14" t="s">
        <v>174</v>
      </c>
      <c r="C8" s="14" t="str">
        <f>VLOOKUP(B8,Overall!B:AA,2,0)</f>
        <v>Agriculture Engineering</v>
      </c>
      <c r="D8" s="14" t="str">
        <f>VLOOKUP(B8,Overall!B:AA,3,0)</f>
        <v>Post Harvest Operations and Processing of Fruits, Vegetables, Spices and Plantation Crop Products</v>
      </c>
      <c r="E8" s="14" t="str">
        <f>VLOOKUP(B8,Overall!B:AA,4,0)</f>
        <v>Prof. Hari Niwas Mishra</v>
      </c>
      <c r="F8" s="15" t="str">
        <f>VLOOKUP(B8,Overall!B:AA,5,0)</f>
        <v>IIT Kharagpur</v>
      </c>
      <c r="G8" s="15" t="str">
        <f>VLOOKUP(B8,Overall!B:AA,6,0)</f>
        <v>IIT Kharagpur</v>
      </c>
      <c r="H8" s="16" t="str">
        <f>VLOOKUP(B8,Overall!B:AA,7,0)</f>
        <v>12 Weeks</v>
      </c>
      <c r="I8" s="15" t="str">
        <f>VLOOKUP(B8,Overall!B:AA,8,0)</f>
        <v>Rerun</v>
      </c>
      <c r="J8" s="17">
        <f>VLOOKUP(B8,Overall!B:AA,9,0)</f>
        <v>45859</v>
      </c>
      <c r="K8" s="17">
        <f>VLOOKUP(B8,Overall!B:AA,10,0)</f>
        <v>45940</v>
      </c>
      <c r="L8" s="17">
        <f>VLOOKUP(B8,Overall!B:AA,11,0)</f>
        <v>45963</v>
      </c>
      <c r="M8" s="17">
        <f>VLOOKUP(B8,Overall!B:AA,12,0)</f>
        <v>45866</v>
      </c>
      <c r="N8" s="17">
        <f>VLOOKUP(B8,Overall!B:AA,13,0)</f>
        <v>45884</v>
      </c>
      <c r="O8" s="15" t="str">
        <f>VLOOKUP(B8,Overall!B:AA,14,0)</f>
        <v>UG/PG</v>
      </c>
      <c r="P8" s="15" t="str">
        <f>VLOOKUP(B8,Overall!B:AA,15,0)</f>
        <v>Elective</v>
      </c>
      <c r="Q8" s="15" t="str">
        <f>VLOOKUP(B8,Overall!B:AA,16,0)</f>
        <v>Yes</v>
      </c>
      <c r="R8" s="14" t="str">
        <f>VLOOKUP(B8,Overall!B:AA,17,0)</f>
        <v>Food Process Engineering</v>
      </c>
      <c r="S8" s="20" t="str">
        <f>VLOOKUP(B8,Overall!B:AA,18,0)</f>
        <v>https://onlinecourses.nptel.ac.in/noc25_ag18/preview</v>
      </c>
      <c r="T8" s="14" t="str">
        <f>VLOOKUP(B8,Overall!B:AA,19,0)</f>
        <v>noc25_ag18</v>
      </c>
      <c r="U8" s="18" t="str">
        <f>VLOOKUP(B8,Overall!B:AA,20,0)</f>
        <v>https://onlinecourses.nptel.ac.in/noc24_ag11/preview</v>
      </c>
      <c r="V8" s="18" t="str">
        <f>VLOOKUP(B8,Overall!B:AA,21,0)</f>
        <v>https://onlinecourses.nptel.ac.in/noc24_ag11/preview</v>
      </c>
      <c r="W8" s="14" t="str">
        <f>VLOOKUP(B8,Overall!B:AA,22,0)</f>
        <v>noc24_ag11</v>
      </c>
      <c r="X8" s="20" t="str">
        <f>VLOOKUP(B8,Overall!B:AA,23,0)</f>
        <v>https://nptel.ac.in/courses/126105023</v>
      </c>
      <c r="Y8" s="19" t="str">
        <f>VLOOKUP(B8,Overall!B:AA,24,0)</f>
        <v>https://nptel.ac.in/courses/126105023</v>
      </c>
      <c r="Z8" s="14">
        <f>VLOOKUP(B8,Overall!B:AA,25,0)</f>
        <v>126105023</v>
      </c>
      <c r="AA8" s="14"/>
    </row>
    <row r="9" spans="1:27" x14ac:dyDescent="0.25">
      <c r="A9" s="45">
        <v>8</v>
      </c>
      <c r="B9" s="14" t="s">
        <v>179</v>
      </c>
      <c r="C9" s="14" t="str">
        <f>VLOOKUP(B9,Overall!B:AA,2,0)</f>
        <v>Agriculture Engineering</v>
      </c>
      <c r="D9" s="14" t="str">
        <f>VLOOKUP(B9,Overall!B:AA,3,0)</f>
        <v>Soil Fertility and Fertilizers</v>
      </c>
      <c r="E9" s="14" t="str">
        <f>VLOOKUP(B9,Overall!B:AA,4,0)</f>
        <v>Prof. Somsubhra Chakraborty</v>
      </c>
      <c r="F9" s="15" t="str">
        <f>VLOOKUP(B9,Overall!B:AA,5,0)</f>
        <v>IIT Kharagpur</v>
      </c>
      <c r="G9" s="15" t="str">
        <f>VLOOKUP(B9,Overall!B:AA,6,0)</f>
        <v>IIT Kharagpur</v>
      </c>
      <c r="H9" s="16" t="str">
        <f>VLOOKUP(B9,Overall!B:AA,7,0)</f>
        <v>12 Weeks</v>
      </c>
      <c r="I9" s="15" t="str">
        <f>VLOOKUP(B9,Overall!B:AA,8,0)</f>
        <v>Rerun</v>
      </c>
      <c r="J9" s="17">
        <f>VLOOKUP(B9,Overall!B:AA,9,0)</f>
        <v>45859</v>
      </c>
      <c r="K9" s="17">
        <f>VLOOKUP(B9,Overall!B:AA,10,0)</f>
        <v>45940</v>
      </c>
      <c r="L9" s="17">
        <f>VLOOKUP(B9,Overall!B:AA,11,0)</f>
        <v>45963</v>
      </c>
      <c r="M9" s="17">
        <f>VLOOKUP(B9,Overall!B:AA,12,0)</f>
        <v>45866</v>
      </c>
      <c r="N9" s="17">
        <f>VLOOKUP(B9,Overall!B:AA,13,0)</f>
        <v>45884</v>
      </c>
      <c r="O9" s="15" t="str">
        <f>VLOOKUP(B9,Overall!B:AA,14,0)</f>
        <v>UG</v>
      </c>
      <c r="P9" s="15" t="str">
        <f>VLOOKUP(B9,Overall!B:AA,15,0)</f>
        <v>Elective</v>
      </c>
      <c r="Q9" s="15" t="str">
        <f>VLOOKUP(B9,Overall!B:AA,16,0)</f>
        <v>Yes</v>
      </c>
      <c r="R9" s="14" t="str">
        <f>VLOOKUP(B9,Overall!B:AA,17,0)</f>
        <v>Integrated Soil and Water Management</v>
      </c>
      <c r="S9" s="20" t="str">
        <f>VLOOKUP(B9,Overall!B:AA,18,0)</f>
        <v>https://onlinecourses.nptel.ac.in/noc25_ag19/preview</v>
      </c>
      <c r="T9" s="14" t="str">
        <f>VLOOKUP(B9,Overall!B:AA,19,0)</f>
        <v>noc25_ag19</v>
      </c>
      <c r="U9" s="18" t="str">
        <f>VLOOKUP(B9,Overall!B:AA,20,0)</f>
        <v>https://onlinecourses.nptel.ac.in/noc24_ag12/preview</v>
      </c>
      <c r="V9" s="18" t="str">
        <f>VLOOKUP(B9,Overall!B:AA,21,0)</f>
        <v>https://onlinecourses.nptel.ac.in/noc24_ag12/preview</v>
      </c>
      <c r="W9" s="14" t="str">
        <f>VLOOKUP(B9,Overall!B:AA,22,0)</f>
        <v>noc24_ag12</v>
      </c>
      <c r="X9" s="20" t="str">
        <f>VLOOKUP(B9,Overall!B:AA,23,0)</f>
        <v>https://nptel.ac.in/courses/126105024</v>
      </c>
      <c r="Y9" s="19" t="str">
        <f>VLOOKUP(B9,Overall!B:AA,24,0)</f>
        <v>https://nptel.ac.in/courses/126105024</v>
      </c>
      <c r="Z9" s="14">
        <f>VLOOKUP(B9,Overall!B:AA,25,0)</f>
        <v>126105024</v>
      </c>
      <c r="AA9" s="14"/>
    </row>
    <row r="10" spans="1:27" x14ac:dyDescent="0.25">
      <c r="A10" s="45">
        <v>9</v>
      </c>
      <c r="B10" s="14" t="s">
        <v>200</v>
      </c>
      <c r="C10" s="14" t="str">
        <f>VLOOKUP(B10,Overall!B:AA,2,0)</f>
        <v>Agriculture Engineering</v>
      </c>
      <c r="D10" s="14" t="str">
        <f>VLOOKUP(B10,Overall!B:AA,3,0)</f>
        <v>Thermal Operations in Food Process Engineering: Theory and Applications</v>
      </c>
      <c r="E10" s="14" t="str">
        <f>VLOOKUP(B10,Overall!B:AA,4,0)</f>
        <v>Prof. Tridib Kumar Goswami</v>
      </c>
      <c r="F10" s="15" t="str">
        <f>VLOOKUP(B10,Overall!B:AA,5,0)</f>
        <v>IIT Kharagpur</v>
      </c>
      <c r="G10" s="15" t="str">
        <f>VLOOKUP(B10,Overall!B:AA,6,0)</f>
        <v>IIT Kharagpur</v>
      </c>
      <c r="H10" s="16" t="str">
        <f>VLOOKUP(B10,Overall!B:AA,7,0)</f>
        <v>12 Weeks</v>
      </c>
      <c r="I10" s="15" t="str">
        <f>VLOOKUP(B10,Overall!B:AA,8,0)</f>
        <v>Rerun</v>
      </c>
      <c r="J10" s="17">
        <f>VLOOKUP(B10,Overall!B:AA,9,0)</f>
        <v>45859</v>
      </c>
      <c r="K10" s="17">
        <f>VLOOKUP(B10,Overall!B:AA,10,0)</f>
        <v>45940</v>
      </c>
      <c r="L10" s="17">
        <f>VLOOKUP(B10,Overall!B:AA,11,0)</f>
        <v>45963</v>
      </c>
      <c r="M10" s="17">
        <f>VLOOKUP(B10,Overall!B:AA,12,0)</f>
        <v>45866</v>
      </c>
      <c r="N10" s="17">
        <f>VLOOKUP(B10,Overall!B:AA,13,0)</f>
        <v>45884</v>
      </c>
      <c r="O10" s="15" t="str">
        <f>VLOOKUP(B10,Overall!B:AA,14,0)</f>
        <v>UG/PG</v>
      </c>
      <c r="P10" s="15" t="str">
        <f>VLOOKUP(B10,Overall!B:AA,15,0)</f>
        <v>Elective</v>
      </c>
      <c r="Q10" s="15" t="str">
        <f>VLOOKUP(B10,Overall!B:AA,16,0)</f>
        <v>Yes</v>
      </c>
      <c r="R10" s="14" t="str">
        <f>VLOOKUP(B10,Overall!B:AA,17,0)</f>
        <v>Food Process Engineering</v>
      </c>
      <c r="S10" s="20" t="str">
        <f>VLOOKUP(B10,Overall!B:AA,18,0)</f>
        <v>https://onlinecourses.nptel.ac.in/noc25_ag23/preview</v>
      </c>
      <c r="T10" s="14" t="str">
        <f>VLOOKUP(B10,Overall!B:AA,19,0)</f>
        <v>noc25_ag23</v>
      </c>
      <c r="U10" s="18" t="str">
        <f>VLOOKUP(B10,Overall!B:AA,20,0)</f>
        <v>https://onlinecourses.nptel.ac.in/noc24_ag16/preview</v>
      </c>
      <c r="V10" s="18" t="str">
        <f>VLOOKUP(B10,Overall!B:AA,21,0)</f>
        <v>https://onlinecourses.nptel.ac.in/noc24_ag16/preview</v>
      </c>
      <c r="W10" s="14" t="str">
        <f>VLOOKUP(B10,Overall!B:AA,22,0)</f>
        <v>noc24_ag16</v>
      </c>
      <c r="X10" s="20" t="str">
        <f>VLOOKUP(B10,Overall!B:AA,23,0)</f>
        <v>https://nptel.ac.in/courses/126105018</v>
      </c>
      <c r="Y10" s="19" t="str">
        <f>VLOOKUP(B10,Overall!B:AA,24,0)</f>
        <v>https://nptel.ac.in/courses/126105018</v>
      </c>
      <c r="Z10" s="14">
        <f>VLOOKUP(B10,Overall!B:AA,25,0)</f>
        <v>126105018</v>
      </c>
      <c r="AA10" s="14"/>
    </row>
    <row r="11" spans="1:27" x14ac:dyDescent="0.25">
      <c r="A11" s="45">
        <v>10</v>
      </c>
      <c r="B11" s="14" t="s">
        <v>204</v>
      </c>
      <c r="C11" s="14" t="str">
        <f>VLOOKUP(B11,Overall!B:AA,2,0)</f>
        <v>Agriculture Engineering</v>
      </c>
      <c r="D11" s="14" t="str">
        <f>VLOOKUP(B11,Overall!B:AA,3,0)</f>
        <v>Fundamentals of Food Process Engineering</v>
      </c>
      <c r="E11" s="14" t="str">
        <f>VLOOKUP(B11,Overall!B:AA,4,0)</f>
        <v>Prof. Jayeeta Mitra</v>
      </c>
      <c r="F11" s="15" t="str">
        <f>VLOOKUP(B11,Overall!B:AA,5,0)</f>
        <v>IIT Kharagpur</v>
      </c>
      <c r="G11" s="15" t="str">
        <f>VLOOKUP(B11,Overall!B:AA,6,0)</f>
        <v>IIT Kharagpur</v>
      </c>
      <c r="H11" s="16" t="str">
        <f>VLOOKUP(B11,Overall!B:AA,7,0)</f>
        <v>12 Weeks</v>
      </c>
      <c r="I11" s="15" t="str">
        <f>VLOOKUP(B11,Overall!B:AA,8,0)</f>
        <v>Rerun</v>
      </c>
      <c r="J11" s="17">
        <f>VLOOKUP(B11,Overall!B:AA,9,0)</f>
        <v>45859</v>
      </c>
      <c r="K11" s="17">
        <f>VLOOKUP(B11,Overall!B:AA,10,0)</f>
        <v>45940</v>
      </c>
      <c r="L11" s="17">
        <f>VLOOKUP(B11,Overall!B:AA,11,0)</f>
        <v>45963</v>
      </c>
      <c r="M11" s="17">
        <f>VLOOKUP(B11,Overall!B:AA,12,0)</f>
        <v>45866</v>
      </c>
      <c r="N11" s="17">
        <f>VLOOKUP(B11,Overall!B:AA,13,0)</f>
        <v>45884</v>
      </c>
      <c r="O11" s="15" t="str">
        <f>VLOOKUP(B11,Overall!B:AA,14,0)</f>
        <v>UG</v>
      </c>
      <c r="P11" s="15" t="str">
        <f>VLOOKUP(B11,Overall!B:AA,15,0)</f>
        <v>Core</v>
      </c>
      <c r="Q11" s="15" t="str">
        <f>VLOOKUP(B11,Overall!B:AA,16,0)</f>
        <v>No</v>
      </c>
      <c r="R11" s="14" t="str">
        <f>VLOOKUP(B11,Overall!B:AA,17,0)</f>
        <v>Food Process Engineering</v>
      </c>
      <c r="S11" s="20" t="str">
        <f>VLOOKUP(B11,Overall!B:AA,18,0)</f>
        <v>https://onlinecourses.nptel.ac.in/noc25_ag24/preview</v>
      </c>
      <c r="T11" s="14" t="str">
        <f>VLOOKUP(B11,Overall!B:AA,19,0)</f>
        <v>noc25_ag24</v>
      </c>
      <c r="U11" s="18" t="str">
        <f>VLOOKUP(B11,Overall!B:AA,20,0)</f>
        <v>https://onlinecourses.nptel.ac.in/noc23_ag09/preview</v>
      </c>
      <c r="V11" s="18" t="str">
        <f>VLOOKUP(B11,Overall!B:AA,21,0)</f>
        <v>https://onlinecourses.nptel.ac.in/noc23_ag09/preview</v>
      </c>
      <c r="W11" s="14" t="str">
        <f>VLOOKUP(B11,Overall!B:AA,22,0)</f>
        <v>noc23_ag09</v>
      </c>
      <c r="X11" s="20" t="str">
        <f>VLOOKUP(B11,Overall!B:AA,23,0)</f>
        <v>https://nptel.ac.in/courses/126105011</v>
      </c>
      <c r="Y11" s="19" t="str">
        <f>VLOOKUP(B11,Overall!B:AA,24,0)</f>
        <v>https://nptel.ac.in/courses/126105011</v>
      </c>
      <c r="Z11" s="14">
        <f>VLOOKUP(B11,Overall!B:AA,25,0)</f>
        <v>126105011</v>
      </c>
      <c r="AA11" s="14"/>
    </row>
    <row r="12" spans="1:27" x14ac:dyDescent="0.25">
      <c r="A12" s="45">
        <v>11</v>
      </c>
      <c r="B12" s="14" t="s">
        <v>209</v>
      </c>
      <c r="C12" s="14" t="str">
        <f>VLOOKUP(B12,Overall!B:AA,2,0)</f>
        <v>Agriculture Engineering</v>
      </c>
      <c r="D12" s="14" t="str">
        <f>VLOOKUP(B12,Overall!B:AA,3,0)</f>
        <v>Irrigation and Drainage</v>
      </c>
      <c r="E12" s="14" t="str">
        <f>VLOOKUP(B12,Overall!B:AA,4,0)</f>
        <v>Prof. Damodhara Rao Mailapalli</v>
      </c>
      <c r="F12" s="15" t="str">
        <f>VLOOKUP(B12,Overall!B:AA,5,0)</f>
        <v>IIT Kharagpur</v>
      </c>
      <c r="G12" s="15" t="str">
        <f>VLOOKUP(B12,Overall!B:AA,6,0)</f>
        <v>IIT Kharagpur</v>
      </c>
      <c r="H12" s="16" t="str">
        <f>VLOOKUP(B12,Overall!B:AA,7,0)</f>
        <v>12 Weeks</v>
      </c>
      <c r="I12" s="15" t="str">
        <f>VLOOKUP(B12,Overall!B:AA,8,0)</f>
        <v>Rerun</v>
      </c>
      <c r="J12" s="17">
        <f>VLOOKUP(B12,Overall!B:AA,9,0)</f>
        <v>45859</v>
      </c>
      <c r="K12" s="17">
        <f>VLOOKUP(B12,Overall!B:AA,10,0)</f>
        <v>45940</v>
      </c>
      <c r="L12" s="17">
        <f>VLOOKUP(B12,Overall!B:AA,11,0)</f>
        <v>45963</v>
      </c>
      <c r="M12" s="17">
        <f>VLOOKUP(B12,Overall!B:AA,12,0)</f>
        <v>45866</v>
      </c>
      <c r="N12" s="17">
        <f>VLOOKUP(B12,Overall!B:AA,13,0)</f>
        <v>45884</v>
      </c>
      <c r="O12" s="15" t="str">
        <f>VLOOKUP(B12,Overall!B:AA,14,0)</f>
        <v>UG</v>
      </c>
      <c r="P12" s="15" t="str">
        <f>VLOOKUP(B12,Overall!B:AA,15,0)</f>
        <v>Core</v>
      </c>
      <c r="Q12" s="15" t="str">
        <f>VLOOKUP(B12,Overall!B:AA,16,0)</f>
        <v>No</v>
      </c>
      <c r="R12" s="14" t="str">
        <f>VLOOKUP(B12,Overall!B:AA,17,0)</f>
        <v>Integrated Soil and Water Management</v>
      </c>
      <c r="S12" s="20" t="str">
        <f>VLOOKUP(B12,Overall!B:AA,18,0)</f>
        <v>https://onlinecourses.nptel.ac.in/noc25_ag25/preview</v>
      </c>
      <c r="T12" s="14" t="str">
        <f>VLOOKUP(B12,Overall!B:AA,19,0)</f>
        <v>noc25_ag25</v>
      </c>
      <c r="U12" s="18" t="str">
        <f>VLOOKUP(B12,Overall!B:AA,20,0)</f>
        <v>https://onlinecourses.nptel.ac.in/noc23_ag17/preview</v>
      </c>
      <c r="V12" s="18" t="str">
        <f>VLOOKUP(B12,Overall!B:AA,21,0)</f>
        <v>https://onlinecourses.nptel.ac.in/noc23_ag17/preview</v>
      </c>
      <c r="W12" s="14" t="str">
        <f>VLOOKUP(B12,Overall!B:AA,22,0)</f>
        <v>noc23_ag17</v>
      </c>
      <c r="X12" s="20" t="str">
        <f>VLOOKUP(B12,Overall!B:AA,23,0)</f>
        <v>https://nptel.ac.in/courses/126105010</v>
      </c>
      <c r="Y12" s="19" t="str">
        <f>VLOOKUP(B12,Overall!B:AA,24,0)</f>
        <v>https://nptel.ac.in/courses/126105010</v>
      </c>
      <c r="Z12" s="14">
        <f>VLOOKUP(B12,Overall!B:AA,25,0)</f>
        <v>126105010</v>
      </c>
      <c r="AA12" s="14"/>
    </row>
    <row r="13" spans="1:27" x14ac:dyDescent="0.25">
      <c r="A13" s="45">
        <v>12</v>
      </c>
      <c r="B13" s="14" t="s">
        <v>229</v>
      </c>
      <c r="C13" s="14" t="str">
        <f>VLOOKUP(B13,Overall!B:AA,2,0)</f>
        <v>Any Engineering, Science and Management Disciplines</v>
      </c>
      <c r="D13" s="14" t="str">
        <f>VLOOKUP(B13,Overall!B:AA,3,0)</f>
        <v>Artificial Intelligence in Industrial and Management Engineering</v>
      </c>
      <c r="E13" s="14" t="str">
        <f>VLOOKUP(B13,Overall!B:AA,4,0)</f>
        <v>Prof. Deepu Philip,
Prof. Prabal Pratap Singh</v>
      </c>
      <c r="F13" s="15" t="str">
        <f>VLOOKUP(B13,Overall!B:AA,5,0)</f>
        <v>IIT Kanpur</v>
      </c>
      <c r="G13" s="15" t="str">
        <f>VLOOKUP(B13,Overall!B:AA,6,0)</f>
        <v>IIT Kanpur</v>
      </c>
      <c r="H13" s="16" t="str">
        <f>VLOOKUP(B13,Overall!B:AA,7,0)</f>
        <v>8 Weeks</v>
      </c>
      <c r="I13" s="15" t="str">
        <f>VLOOKUP(B13,Overall!B:AA,8,0)</f>
        <v>New</v>
      </c>
      <c r="J13" s="17">
        <f>VLOOKUP(B13,Overall!B:AA,9,0)</f>
        <v>45887</v>
      </c>
      <c r="K13" s="17">
        <f>VLOOKUP(B13,Overall!B:AA,10,0)</f>
        <v>45940</v>
      </c>
      <c r="L13" s="17">
        <f>VLOOKUP(B13,Overall!B:AA,11,0)</f>
        <v>45963</v>
      </c>
      <c r="M13" s="17">
        <f>VLOOKUP(B13,Overall!B:AA,12,0)</f>
        <v>45887</v>
      </c>
      <c r="N13" s="17">
        <f>VLOOKUP(B13,Overall!B:AA,13,0)</f>
        <v>45898</v>
      </c>
      <c r="O13" s="15" t="str">
        <f>VLOOKUP(B13,Overall!B:AA,14,0)</f>
        <v>UG/PG</v>
      </c>
      <c r="P13" s="15" t="str">
        <f>VLOOKUP(B13,Overall!B:AA,15,0)</f>
        <v>Elective</v>
      </c>
      <c r="Q13" s="15" t="str">
        <f>VLOOKUP(B13,Overall!B:AA,16,0)</f>
        <v>Yes</v>
      </c>
      <c r="R13" s="14" t="str">
        <f>VLOOKUP(B13,Overall!B:AA,17,0)</f>
        <v>Operations
Minor</v>
      </c>
      <c r="S13" s="20" t="str">
        <f>VLOOKUP(B13,Overall!B:AA,18,0)</f>
        <v>https://onlinecourses.nptel.ac.in/noc25_ge44/preview</v>
      </c>
      <c r="T13" s="14" t="str">
        <f>VLOOKUP(B13,Overall!B:AA,19,0)</f>
        <v>noc25_ge44</v>
      </c>
      <c r="U13" s="14">
        <f>VLOOKUP(B13,Overall!B:AA,20,0)</f>
        <v>0</v>
      </c>
      <c r="V13" s="14">
        <f>VLOOKUP(B13,Overall!B:AA,21,0)</f>
        <v>0</v>
      </c>
      <c r="W13" s="14">
        <f>VLOOKUP(B13,Overall!B:AA,22,0)</f>
        <v>0</v>
      </c>
      <c r="X13" s="20" t="str">
        <f>VLOOKUP(B13,Overall!B:AA,23,0)</f>
        <v>https://nptel.ac.in/courses/127104664</v>
      </c>
      <c r="Y13" s="19" t="str">
        <f>VLOOKUP(B13,Overall!B:AA,24,0)</f>
        <v>https://nptel.ac.in/courses/127104664</v>
      </c>
      <c r="Z13" s="14" t="str">
        <f>VLOOKUP(B13,Overall!B:AA,25,0)</f>
        <v>127104664</v>
      </c>
      <c r="AA13" s="14"/>
    </row>
    <row r="14" spans="1:27" x14ac:dyDescent="0.25">
      <c r="A14" s="45">
        <v>13</v>
      </c>
      <c r="B14" s="14" t="s">
        <v>248</v>
      </c>
      <c r="C14" s="14" t="str">
        <f>VLOOKUP(B14,Overall!B:AA,2,0)</f>
        <v>Architecture and City Planning</v>
      </c>
      <c r="D14" s="14" t="str">
        <f>VLOOKUP(B14,Overall!B:AA,3,0)</f>
        <v>Inclusive Planning and Universal Design</v>
      </c>
      <c r="E14" s="14" t="str">
        <f>VLOOKUP(B14,Overall!B:AA,4,0)</f>
        <v>Prof. Haimanti Banerji</v>
      </c>
      <c r="F14" s="15" t="str">
        <f>VLOOKUP(B14,Overall!B:AA,5,0)</f>
        <v>IIT Kharagpur</v>
      </c>
      <c r="G14" s="15" t="str">
        <f>VLOOKUP(B14,Overall!B:AA,6,0)</f>
        <v>IIT Kharagpur</v>
      </c>
      <c r="H14" s="16" t="str">
        <f>VLOOKUP(B14,Overall!B:AA,7,0)</f>
        <v>4 Weeks</v>
      </c>
      <c r="I14" s="15" t="str">
        <f>VLOOKUP(B14,Overall!B:AA,8,0)</f>
        <v>New</v>
      </c>
      <c r="J14" s="17">
        <f>VLOOKUP(B14,Overall!B:AA,9,0)</f>
        <v>45887</v>
      </c>
      <c r="K14" s="17">
        <f>VLOOKUP(B14,Overall!B:AA,10,0)</f>
        <v>45912</v>
      </c>
      <c r="L14" s="17">
        <f>VLOOKUP(B14,Overall!B:AA,11,0)</f>
        <v>45963</v>
      </c>
      <c r="M14" s="17">
        <f>VLOOKUP(B14,Overall!B:AA,12,0)</f>
        <v>45887</v>
      </c>
      <c r="N14" s="17">
        <f>VLOOKUP(B14,Overall!B:AA,13,0)</f>
        <v>45898</v>
      </c>
      <c r="O14" s="15" t="str">
        <f>VLOOKUP(B14,Overall!B:AA,14,0)</f>
        <v>UG/PG</v>
      </c>
      <c r="P14" s="15" t="str">
        <f>VLOOKUP(B14,Overall!B:AA,15,0)</f>
        <v>Core</v>
      </c>
      <c r="Q14" s="15" t="str">
        <f>VLOOKUP(B14,Overall!B:AA,16,0)</f>
        <v>Yes</v>
      </c>
      <c r="R14" s="14" t="str">
        <f>VLOOKUP(B14,Overall!B:AA,17,0)</f>
        <v>Urban Planning Building Services</v>
      </c>
      <c r="S14" s="20" t="str">
        <f>VLOOKUP(B14,Overall!B:AA,18,0)</f>
        <v>https://onlinecourses.nptel.ac.in/noc25_ar12/preview</v>
      </c>
      <c r="T14" s="14" t="str">
        <f>VLOOKUP(B14,Overall!B:AA,19,0)</f>
        <v>noc25_ar12</v>
      </c>
      <c r="U14" s="14">
        <f>VLOOKUP(B14,Overall!B:AA,20,0)</f>
        <v>0</v>
      </c>
      <c r="V14" s="14">
        <f>VLOOKUP(B14,Overall!B:AA,21,0)</f>
        <v>0</v>
      </c>
      <c r="W14" s="14">
        <f>VLOOKUP(B14,Overall!B:AA,22,0)</f>
        <v>0</v>
      </c>
      <c r="X14" s="20" t="str">
        <f>VLOOKUP(B14,Overall!B:AA,23,0)</f>
        <v>https://nptel.ac.in/courses/124105665</v>
      </c>
      <c r="Y14" s="19" t="str">
        <f>VLOOKUP(B14,Overall!B:AA,24,0)</f>
        <v>https://nptel.ac.in/courses/124105665</v>
      </c>
      <c r="Z14" s="14" t="str">
        <f>VLOOKUP(B14,Overall!B:AA,25,0)</f>
        <v>124105665</v>
      </c>
      <c r="AA14" s="14"/>
    </row>
    <row r="15" spans="1:27" x14ac:dyDescent="0.25">
      <c r="A15" s="45">
        <v>14</v>
      </c>
      <c r="B15" s="14" t="s">
        <v>316</v>
      </c>
      <c r="C15" s="14" t="str">
        <f>VLOOKUP(B15,Overall!B:AA,2,0)</f>
        <v>Architecture and Planning</v>
      </c>
      <c r="D15" s="14" t="str">
        <f>VLOOKUP(B15,Overall!B:AA,3,0)</f>
        <v>Urban Utilities Planning: Water Supply, Sanitation and Drainage</v>
      </c>
      <c r="E15" s="14" t="str">
        <f>VLOOKUP(B15,Overall!B:AA,4,0)</f>
        <v>Prof. Debapratim Pandit</v>
      </c>
      <c r="F15" s="15" t="str">
        <f>VLOOKUP(B15,Overall!B:AA,5,0)</f>
        <v>IIT Kharagpur</v>
      </c>
      <c r="G15" s="15" t="str">
        <f>VLOOKUP(B15,Overall!B:AA,6,0)</f>
        <v>IIT Kharagpur</v>
      </c>
      <c r="H15" s="16" t="str">
        <f>VLOOKUP(B15,Overall!B:AA,7,0)</f>
        <v>12 Weeks</v>
      </c>
      <c r="I15" s="15" t="str">
        <f>VLOOKUP(B15,Overall!B:AA,8,0)</f>
        <v>Rerun</v>
      </c>
      <c r="J15" s="17">
        <f>VLOOKUP(B15,Overall!B:AA,9,0)</f>
        <v>45859</v>
      </c>
      <c r="K15" s="17">
        <f>VLOOKUP(B15,Overall!B:AA,10,0)</f>
        <v>45940</v>
      </c>
      <c r="L15" s="17">
        <f>VLOOKUP(B15,Overall!B:AA,11,0)</f>
        <v>45963</v>
      </c>
      <c r="M15" s="17">
        <f>VLOOKUP(B15,Overall!B:AA,12,0)</f>
        <v>45866</v>
      </c>
      <c r="N15" s="17">
        <f>VLOOKUP(B15,Overall!B:AA,13,0)</f>
        <v>45884</v>
      </c>
      <c r="O15" s="15" t="str">
        <f>VLOOKUP(B15,Overall!B:AA,14,0)</f>
        <v>UG/PG</v>
      </c>
      <c r="P15" s="15" t="str">
        <f>VLOOKUP(B15,Overall!B:AA,15,0)</f>
        <v>Elective</v>
      </c>
      <c r="Q15" s="15" t="str">
        <f>VLOOKUP(B15,Overall!B:AA,16,0)</f>
        <v>Yes</v>
      </c>
      <c r="R15" s="14" t="str">
        <f>VLOOKUP(B15,Overall!B:AA,17,0)</f>
        <v>Urban Planning Building Services</v>
      </c>
      <c r="S15" s="20" t="str">
        <f>VLOOKUP(B15,Overall!B:AA,18,0)</f>
        <v>https://onlinecourses.nptel.ac.in/noc25_ar25/preview</v>
      </c>
      <c r="T15" s="14" t="str">
        <f>VLOOKUP(B15,Overall!B:AA,19,0)</f>
        <v>noc25_ar25</v>
      </c>
      <c r="U15" s="18" t="str">
        <f>VLOOKUP(B15,Overall!B:AA,20,0)</f>
        <v>https://onlinecourses.nptel.ac.in/noc24_ar18/preview</v>
      </c>
      <c r="V15" s="18" t="str">
        <f>VLOOKUP(B15,Overall!B:AA,21,0)</f>
        <v>https://onlinecourses.nptel.ac.in/noc24_ar18/preview</v>
      </c>
      <c r="W15" s="14" t="str">
        <f>VLOOKUP(B15,Overall!B:AA,22,0)</f>
        <v>noc24_ar18</v>
      </c>
      <c r="X15" s="20" t="str">
        <f>VLOOKUP(B15,Overall!B:AA,23,0)</f>
        <v>https://nptel.ac.in/courses/124105158</v>
      </c>
      <c r="Y15" s="19" t="str">
        <f>VLOOKUP(B15,Overall!B:AA,24,0)</f>
        <v>https://nptel.ac.in/courses/124105158</v>
      </c>
      <c r="Z15" s="14">
        <f>VLOOKUP(B15,Overall!B:AA,25,0)</f>
        <v>124105158</v>
      </c>
      <c r="AA15" s="14"/>
    </row>
    <row r="16" spans="1:27" x14ac:dyDescent="0.25">
      <c r="A16" s="45">
        <v>15</v>
      </c>
      <c r="B16" s="14" t="s">
        <v>331</v>
      </c>
      <c r="C16" s="14" t="str">
        <f>VLOOKUP(B16,Overall!B:AA,2,0)</f>
        <v>Architecture and Planning</v>
      </c>
      <c r="D16" s="14" t="str">
        <f>VLOOKUP(B16,Overall!B:AA,3,0)</f>
        <v>Architectural Acoustics</v>
      </c>
      <c r="E16" s="14" t="str">
        <f>VLOOKUP(B16,Overall!B:AA,4,0)</f>
        <v>Prof. Sumana Gupta,
Prof. Shankha Pratim Bhattacharya</v>
      </c>
      <c r="F16" s="15" t="str">
        <f>VLOOKUP(B16,Overall!B:AA,5,0)</f>
        <v>IIT Kharagpur</v>
      </c>
      <c r="G16" s="15" t="str">
        <f>VLOOKUP(B16,Overall!B:AA,6,0)</f>
        <v>IIT Kharagpur</v>
      </c>
      <c r="H16" s="16" t="str">
        <f>VLOOKUP(B16,Overall!B:AA,7,0)</f>
        <v>8 Weeks</v>
      </c>
      <c r="I16" s="15" t="str">
        <f>VLOOKUP(B16,Overall!B:AA,8,0)</f>
        <v>Rerun</v>
      </c>
      <c r="J16" s="17">
        <f>VLOOKUP(B16,Overall!B:AA,9,0)</f>
        <v>45887</v>
      </c>
      <c r="K16" s="17">
        <f>VLOOKUP(B16,Overall!B:AA,10,0)</f>
        <v>45940</v>
      </c>
      <c r="L16" s="17">
        <f>VLOOKUP(B16,Overall!B:AA,11,0)</f>
        <v>45963</v>
      </c>
      <c r="M16" s="17">
        <f>VLOOKUP(B16,Overall!B:AA,12,0)</f>
        <v>45887</v>
      </c>
      <c r="N16" s="17">
        <f>VLOOKUP(B16,Overall!B:AA,13,0)</f>
        <v>45898</v>
      </c>
      <c r="O16" s="15" t="str">
        <f>VLOOKUP(B16,Overall!B:AA,14,0)</f>
        <v>UG</v>
      </c>
      <c r="P16" s="15" t="str">
        <f>VLOOKUP(B16,Overall!B:AA,15,0)</f>
        <v>Core</v>
      </c>
      <c r="Q16" s="15" t="str">
        <f>VLOOKUP(B16,Overall!B:AA,16,0)</f>
        <v>No</v>
      </c>
      <c r="R16" s="14" t="str">
        <f>VLOOKUP(B16,Overall!B:AA,17,0)</f>
        <v>Building Services</v>
      </c>
      <c r="S16" s="20" t="str">
        <f>VLOOKUP(B16,Overall!B:AA,18,0)</f>
        <v>https://onlinecourses.nptel.ac.in/noc25_ar28/preview</v>
      </c>
      <c r="T16" s="14" t="str">
        <f>VLOOKUP(B16,Overall!B:AA,19,0)</f>
        <v>noc25_ar28</v>
      </c>
      <c r="U16" s="18" t="str">
        <f>VLOOKUP(B16,Overall!B:AA,20,0)</f>
        <v>https://onlinecourses.nptel.ac.in/noc23_ar11/preview</v>
      </c>
      <c r="V16" s="18" t="str">
        <f>VLOOKUP(B16,Overall!B:AA,21,0)</f>
        <v>https://onlinecourses.nptel.ac.in/noc23_ar11/preview</v>
      </c>
      <c r="W16" s="14" t="str">
        <f>VLOOKUP(B16,Overall!B:AA,22,0)</f>
        <v>noc23_ar11</v>
      </c>
      <c r="X16" s="20" t="str">
        <f>VLOOKUP(B16,Overall!B:AA,23,0)</f>
        <v>https://nptel.ac.in/courses/124105004</v>
      </c>
      <c r="Y16" s="19" t="str">
        <f>VLOOKUP(B16,Overall!B:AA,24,0)</f>
        <v>https://nptel.ac.in/courses/124105004</v>
      </c>
      <c r="Z16" s="14">
        <f>VLOOKUP(B16,Overall!B:AA,25,0)</f>
        <v>124105004</v>
      </c>
      <c r="AA16" s="14"/>
    </row>
    <row r="17" spans="1:27" x14ac:dyDescent="0.25">
      <c r="A17" s="45">
        <v>16</v>
      </c>
      <c r="B17" s="14" t="s">
        <v>389</v>
      </c>
      <c r="C17" s="14" t="str">
        <f>VLOOKUP(B17,Overall!B:AA,2,0)</f>
        <v>Biomedical Engineering</v>
      </c>
      <c r="D17" s="14" t="str">
        <f>VLOOKUP(B17,Overall!B:AA,3,0)</f>
        <v>Biomedical Instrumentation</v>
      </c>
      <c r="E17" s="14" t="str">
        <f>VLOOKUP(B17,Overall!B:AA,4,0)</f>
        <v>Prof. Varadhan SKM</v>
      </c>
      <c r="F17" s="15" t="str">
        <f>VLOOKUP(B17,Overall!B:AA,5,0)</f>
        <v>IIT Madras</v>
      </c>
      <c r="G17" s="15" t="str">
        <f>VLOOKUP(B17,Overall!B:AA,6,0)</f>
        <v>IIT Madras</v>
      </c>
      <c r="H17" s="16" t="str">
        <f>VLOOKUP(B17,Overall!B:AA,7,0)</f>
        <v>12 Weeks</v>
      </c>
      <c r="I17" s="15" t="str">
        <f>VLOOKUP(B17,Overall!B:AA,8,0)</f>
        <v>New</v>
      </c>
      <c r="J17" s="17">
        <f>VLOOKUP(B17,Overall!B:AA,9,0)</f>
        <v>45859</v>
      </c>
      <c r="K17" s="17">
        <f>VLOOKUP(B17,Overall!B:AA,10,0)</f>
        <v>45940</v>
      </c>
      <c r="L17" s="17">
        <f>VLOOKUP(B17,Overall!B:AA,11,0)</f>
        <v>45963</v>
      </c>
      <c r="M17" s="17">
        <f>VLOOKUP(B17,Overall!B:AA,12,0)</f>
        <v>45866</v>
      </c>
      <c r="N17" s="17">
        <f>VLOOKUP(B17,Overall!B:AA,13,0)</f>
        <v>45884</v>
      </c>
      <c r="O17" s="15" t="str">
        <f>VLOOKUP(B17,Overall!B:AA,14,0)</f>
        <v>UG</v>
      </c>
      <c r="P17" s="15" t="str">
        <f>VLOOKUP(B17,Overall!B:AA,15,0)</f>
        <v>Core</v>
      </c>
      <c r="Q17" s="15" t="str">
        <f>VLOOKUP(B17,Overall!B:AA,16,0)</f>
        <v>No</v>
      </c>
      <c r="R17" s="14">
        <f>VLOOKUP(B17,Overall!B:AA,17,0)</f>
        <v>0</v>
      </c>
      <c r="S17" s="20" t="str">
        <f>VLOOKUP(B17,Overall!B:AA,18,0)</f>
        <v>https://onlinecourses.nptel.ac.in/noc25_bt49/preview</v>
      </c>
      <c r="T17" s="14" t="str">
        <f>VLOOKUP(B17,Overall!B:AA,19,0)</f>
        <v>noc25_bt49</v>
      </c>
      <c r="U17" s="14">
        <f>VLOOKUP(B17,Overall!B:AA,20,0)</f>
        <v>0</v>
      </c>
      <c r="V17" s="14">
        <f>VLOOKUP(B17,Overall!B:AA,21,0)</f>
        <v>0</v>
      </c>
      <c r="W17" s="14">
        <f>VLOOKUP(B17,Overall!B:AA,22,0)</f>
        <v>0</v>
      </c>
      <c r="X17" s="20" t="str">
        <f>VLOOKUP(B17,Overall!B:AA,23,0)</f>
        <v>https://nptel.ac.in/courses/102106669</v>
      </c>
      <c r="Y17" s="19" t="str">
        <f>VLOOKUP(B17,Overall!B:AA,24,0)</f>
        <v>https://nptel.ac.in/courses/102106669</v>
      </c>
      <c r="Z17" s="14" t="str">
        <f>VLOOKUP(B17,Overall!B:AA,25,0)</f>
        <v>102106669</v>
      </c>
      <c r="AA17" s="14"/>
    </row>
    <row r="18" spans="1:27" x14ac:dyDescent="0.25">
      <c r="A18" s="45">
        <v>17</v>
      </c>
      <c r="B18" s="14" t="s">
        <v>394</v>
      </c>
      <c r="C18" s="14" t="str">
        <f>VLOOKUP(B18,Overall!B:AA,2,0)</f>
        <v>Biomedical Engineering, Pharmaceutical Engineering</v>
      </c>
      <c r="D18" s="14" t="str">
        <f>VLOOKUP(B18,Overall!B:AA,3,0)</f>
        <v>Human Physiology</v>
      </c>
      <c r="E18" s="14" t="str">
        <f>VLOOKUP(B18,Overall!B:AA,4,0)</f>
        <v>Prof. Sudip Mukherjee</v>
      </c>
      <c r="F18" s="15" t="str">
        <f>VLOOKUP(B18,Overall!B:AA,5,0)</f>
        <v>IIT (BHU) Varanasi</v>
      </c>
      <c r="G18" s="15" t="str">
        <f>VLOOKUP(B18,Overall!B:AA,6,0)</f>
        <v>IIT Madras</v>
      </c>
      <c r="H18" s="16" t="str">
        <f>VLOOKUP(B18,Overall!B:AA,7,0)</f>
        <v>12 Weeks</v>
      </c>
      <c r="I18" s="15" t="str">
        <f>VLOOKUP(B18,Overall!B:AA,8,0)</f>
        <v>New</v>
      </c>
      <c r="J18" s="17">
        <f>VLOOKUP(B18,Overall!B:AA,9,0)</f>
        <v>45859</v>
      </c>
      <c r="K18" s="17">
        <f>VLOOKUP(B18,Overall!B:AA,10,0)</f>
        <v>45940</v>
      </c>
      <c r="L18" s="17">
        <f>VLOOKUP(B18,Overall!B:AA,11,0)</f>
        <v>45963</v>
      </c>
      <c r="M18" s="17">
        <f>VLOOKUP(B18,Overall!B:AA,12,0)</f>
        <v>45866</v>
      </c>
      <c r="N18" s="17">
        <f>VLOOKUP(B18,Overall!B:AA,13,0)</f>
        <v>45884</v>
      </c>
      <c r="O18" s="15" t="str">
        <f>VLOOKUP(B18,Overall!B:AA,14,0)</f>
        <v>UG/PG</v>
      </c>
      <c r="P18" s="15" t="str">
        <f>VLOOKUP(B18,Overall!B:AA,15,0)</f>
        <v>Core</v>
      </c>
      <c r="Q18" s="15" t="str">
        <f>VLOOKUP(B18,Overall!B:AA,16,0)</f>
        <v>Yes</v>
      </c>
      <c r="R18" s="14" t="str">
        <f>VLOOKUP(B18,Overall!B:AA,17,0)</f>
        <v>Bioengineering</v>
      </c>
      <c r="S18" s="20" t="str">
        <f>VLOOKUP(B18,Overall!B:AA,18,0)</f>
        <v>https://onlinecourses.nptel.ac.in/noc25_bt50/preview</v>
      </c>
      <c r="T18" s="14" t="str">
        <f>VLOOKUP(B18,Overall!B:AA,19,0)</f>
        <v>noc25_bt50</v>
      </c>
      <c r="U18" s="14">
        <f>VLOOKUP(B18,Overall!B:AA,20,0)</f>
        <v>0</v>
      </c>
      <c r="V18" s="14">
        <f>VLOOKUP(B18,Overall!B:AA,21,0)</f>
        <v>0</v>
      </c>
      <c r="W18" s="14">
        <f>VLOOKUP(B18,Overall!B:AA,22,0)</f>
        <v>0</v>
      </c>
      <c r="X18" s="20" t="str">
        <f>VLOOKUP(B18,Overall!B:AA,23,0)</f>
        <v>https://nptel.ac.in/courses/102106670</v>
      </c>
      <c r="Y18" s="19" t="str">
        <f>VLOOKUP(B18,Overall!B:AA,24,0)</f>
        <v>https://nptel.ac.in/courses/102106670</v>
      </c>
      <c r="Z18" s="14" t="str">
        <f>VLOOKUP(B18,Overall!B:AA,25,0)</f>
        <v>102106670</v>
      </c>
      <c r="AA18" s="14"/>
    </row>
    <row r="19" spans="1:27" x14ac:dyDescent="0.25">
      <c r="A19" s="45">
        <v>18</v>
      </c>
      <c r="B19" s="14" t="s">
        <v>430</v>
      </c>
      <c r="C19" s="14" t="str">
        <f>VLOOKUP(B19,Overall!B:AA,2,0)</f>
        <v>Biosciences and Bioengineering</v>
      </c>
      <c r="D19" s="14" t="str">
        <f>VLOOKUP(B19,Overall!B:AA,3,0)</f>
        <v>Industrial Biotechnology</v>
      </c>
      <c r="E19" s="14" t="str">
        <f>VLOOKUP(B19,Overall!B:AA,4,0)</f>
        <v>Prof. Debabrata Das</v>
      </c>
      <c r="F19" s="15" t="str">
        <f>VLOOKUP(B19,Overall!B:AA,5,0)</f>
        <v>IIT Kharagpur</v>
      </c>
      <c r="G19" s="15" t="str">
        <f>VLOOKUP(B19,Overall!B:AA,6,0)</f>
        <v>IIT Kharagpur</v>
      </c>
      <c r="H19" s="16" t="str">
        <f>VLOOKUP(B19,Overall!B:AA,7,0)</f>
        <v>12 Weeks</v>
      </c>
      <c r="I19" s="15" t="str">
        <f>VLOOKUP(B19,Overall!B:AA,8,0)</f>
        <v>Rerun</v>
      </c>
      <c r="J19" s="17">
        <f>VLOOKUP(B19,Overall!B:AA,9,0)</f>
        <v>45859</v>
      </c>
      <c r="K19" s="17">
        <f>VLOOKUP(B19,Overall!B:AA,10,0)</f>
        <v>45940</v>
      </c>
      <c r="L19" s="17">
        <f>VLOOKUP(B19,Overall!B:AA,11,0)</f>
        <v>45963</v>
      </c>
      <c r="M19" s="17">
        <f>VLOOKUP(B19,Overall!B:AA,12,0)</f>
        <v>45866</v>
      </c>
      <c r="N19" s="17">
        <f>VLOOKUP(B19,Overall!B:AA,13,0)</f>
        <v>45884</v>
      </c>
      <c r="O19" s="15" t="str">
        <f>VLOOKUP(B19,Overall!B:AA,14,0)</f>
        <v>UG</v>
      </c>
      <c r="P19" s="15" t="str">
        <f>VLOOKUP(B19,Overall!B:AA,15,0)</f>
        <v>Core</v>
      </c>
      <c r="Q19" s="15" t="str">
        <f>VLOOKUP(B19,Overall!B:AA,16,0)</f>
        <v>No</v>
      </c>
      <c r="R19" s="14">
        <f>VLOOKUP(B19,Overall!B:AA,17,0)</f>
        <v>0</v>
      </c>
      <c r="S19" s="20" t="str">
        <f>VLOOKUP(B19,Overall!B:AA,18,0)</f>
        <v>https://onlinecourses.nptel.ac.in/noc25_bt56/preview</v>
      </c>
      <c r="T19" s="14" t="str">
        <f>VLOOKUP(B19,Overall!B:AA,19,0)</f>
        <v>noc25_bt56</v>
      </c>
      <c r="U19" s="18" t="str">
        <f>VLOOKUP(B19,Overall!B:AA,20,0)</f>
        <v>https://onlinecourses.nptel.ac.in/noc23_bt61/preview</v>
      </c>
      <c r="V19" s="18" t="str">
        <f>VLOOKUP(B19,Overall!B:AA,21,0)</f>
        <v>https://onlinecourses.nptel.ac.in/noc23_bt61/preview</v>
      </c>
      <c r="W19" s="14" t="str">
        <f>VLOOKUP(B19,Overall!B:AA,22,0)</f>
        <v>noc23_bt61</v>
      </c>
      <c r="X19" s="20" t="str">
        <f>VLOOKUP(B19,Overall!B:AA,23,0)</f>
        <v>https://nptel.ac.in/courses/102105058</v>
      </c>
      <c r="Y19" s="19" t="str">
        <f>VLOOKUP(B19,Overall!B:AA,24,0)</f>
        <v>https://nptel.ac.in/courses/102105058</v>
      </c>
      <c r="Z19" s="14">
        <f>VLOOKUP(B19,Overall!B:AA,25,0)</f>
        <v>102105058</v>
      </c>
      <c r="AA19" s="14"/>
    </row>
    <row r="20" spans="1:27" x14ac:dyDescent="0.25">
      <c r="A20" s="45">
        <v>19</v>
      </c>
      <c r="B20" s="14" t="s">
        <v>435</v>
      </c>
      <c r="C20" s="14" t="str">
        <f>VLOOKUP(B20,Overall!B:AA,2,0)</f>
        <v>Biosciences and Bioengineering</v>
      </c>
      <c r="D20" s="14" t="str">
        <f>VLOOKUP(B20,Overall!B:AA,3,0)</f>
        <v>Cell and Molecular Biology</v>
      </c>
      <c r="E20" s="14" t="str">
        <f>VLOOKUP(B20,Overall!B:AA,4,0)</f>
        <v>Prof. Vishal Trivedi</v>
      </c>
      <c r="F20" s="15" t="str">
        <f>VLOOKUP(B20,Overall!B:AA,5,0)</f>
        <v>IIT Guwahati</v>
      </c>
      <c r="G20" s="15" t="str">
        <f>VLOOKUP(B20,Overall!B:AA,6,0)</f>
        <v>IIT Guwahati</v>
      </c>
      <c r="H20" s="16" t="str">
        <f>VLOOKUP(B20,Overall!B:AA,7,0)</f>
        <v>12 Weeks</v>
      </c>
      <c r="I20" s="15" t="str">
        <f>VLOOKUP(B20,Overall!B:AA,8,0)</f>
        <v>New</v>
      </c>
      <c r="J20" s="17">
        <f>VLOOKUP(B20,Overall!B:AA,9,0)</f>
        <v>45859</v>
      </c>
      <c r="K20" s="17">
        <f>VLOOKUP(B20,Overall!B:AA,10,0)</f>
        <v>45940</v>
      </c>
      <c r="L20" s="17">
        <f>VLOOKUP(B20,Overall!B:AA,11,0)</f>
        <v>45963</v>
      </c>
      <c r="M20" s="17">
        <f>VLOOKUP(B20,Overall!B:AA,12,0)</f>
        <v>45866</v>
      </c>
      <c r="N20" s="17">
        <f>VLOOKUP(B20,Overall!B:AA,13,0)</f>
        <v>45884</v>
      </c>
      <c r="O20" s="15" t="str">
        <f>VLOOKUP(B20,Overall!B:AA,14,0)</f>
        <v>UG/PG</v>
      </c>
      <c r="P20" s="15" t="str">
        <f>VLOOKUP(B20,Overall!B:AA,15,0)</f>
        <v>Core</v>
      </c>
      <c r="Q20" s="15" t="str">
        <f>VLOOKUP(B20,Overall!B:AA,16,0)</f>
        <v>Yes</v>
      </c>
      <c r="R20" s="14">
        <f>VLOOKUP(B20,Overall!B:AA,17,0)</f>
        <v>0</v>
      </c>
      <c r="S20" s="20" t="str">
        <f>VLOOKUP(B20,Overall!B:AA,18,0)</f>
        <v>https://onlinecourses.nptel.ac.in/noc25_bt57/preview</v>
      </c>
      <c r="T20" s="14" t="str">
        <f>VLOOKUP(B20,Overall!B:AA,19,0)</f>
        <v>noc25_bt57</v>
      </c>
      <c r="U20" s="14">
        <f>VLOOKUP(B20,Overall!B:AA,20,0)</f>
        <v>0</v>
      </c>
      <c r="V20" s="14">
        <f>VLOOKUP(B20,Overall!B:AA,21,0)</f>
        <v>0</v>
      </c>
      <c r="W20" s="14">
        <f>VLOOKUP(B20,Overall!B:AA,22,0)</f>
        <v>0</v>
      </c>
      <c r="X20" s="20" t="str">
        <f>VLOOKUP(B20,Overall!B:AA,23,0)</f>
        <v>https://nptel.ac.in/courses/102103671</v>
      </c>
      <c r="Y20" s="19" t="str">
        <f>VLOOKUP(B20,Overall!B:AA,24,0)</f>
        <v>https://nptel.ac.in/courses/102103671</v>
      </c>
      <c r="Z20" s="14" t="str">
        <f>VLOOKUP(B20,Overall!B:AA,25,0)</f>
        <v>102103671</v>
      </c>
      <c r="AA20" s="14"/>
    </row>
    <row r="21" spans="1:27" x14ac:dyDescent="0.25">
      <c r="A21" s="45">
        <v>20</v>
      </c>
      <c r="B21" s="14" t="s">
        <v>570</v>
      </c>
      <c r="C21" s="14" t="str">
        <f>VLOOKUP(B21,Overall!B:AA,2,0)</f>
        <v>Biotechnology and Bioscience / Bio engineering; Chemical Engineering</v>
      </c>
      <c r="D21" s="14" t="str">
        <f>VLOOKUP(B21,Overall!B:AA,3,0)</f>
        <v>Fundamentals of Bioprocess Engineering</v>
      </c>
      <c r="E21" s="14" t="str">
        <f>VLOOKUP(B21,Overall!B:AA,4,0)</f>
        <v>Prof. Lalit Pandey</v>
      </c>
      <c r="F21" s="15" t="str">
        <f>VLOOKUP(B21,Overall!B:AA,5,0)</f>
        <v>IIT Guwahati</v>
      </c>
      <c r="G21" s="15" t="str">
        <f>VLOOKUP(B21,Overall!B:AA,6,0)</f>
        <v>IIT Guwahati</v>
      </c>
      <c r="H21" s="16" t="str">
        <f>VLOOKUP(B21,Overall!B:AA,7,0)</f>
        <v>12 Weeks</v>
      </c>
      <c r="I21" s="15" t="str">
        <f>VLOOKUP(B21,Overall!B:AA,8,0)</f>
        <v>New</v>
      </c>
      <c r="J21" s="17">
        <f>VLOOKUP(B21,Overall!B:AA,9,0)</f>
        <v>45859</v>
      </c>
      <c r="K21" s="17">
        <f>VLOOKUP(B21,Overall!B:AA,10,0)</f>
        <v>45940</v>
      </c>
      <c r="L21" s="17">
        <f>VLOOKUP(B21,Overall!B:AA,11,0)</f>
        <v>45963</v>
      </c>
      <c r="M21" s="17">
        <f>VLOOKUP(B21,Overall!B:AA,12,0)</f>
        <v>45866</v>
      </c>
      <c r="N21" s="17">
        <f>VLOOKUP(B21,Overall!B:AA,13,0)</f>
        <v>45884</v>
      </c>
      <c r="O21" s="15" t="str">
        <f>VLOOKUP(B21,Overall!B:AA,14,0)</f>
        <v>UG/PG</v>
      </c>
      <c r="P21" s="15" t="str">
        <f>VLOOKUP(B21,Overall!B:AA,15,0)</f>
        <v>Elective</v>
      </c>
      <c r="Q21" s="15" t="str">
        <f>VLOOKUP(B21,Overall!B:AA,16,0)</f>
        <v>Yes</v>
      </c>
      <c r="R21" s="14" t="str">
        <f>VLOOKUP(B21,Overall!B:AA,17,0)</f>
        <v>Bioprocesses
Minor 2</v>
      </c>
      <c r="S21" s="20" t="str">
        <f>VLOOKUP(B21,Overall!B:AA,18,0)</f>
        <v>https://onlinecourses.nptel.ac.in/noc25_bt84/preview</v>
      </c>
      <c r="T21" s="14" t="str">
        <f>VLOOKUP(B21,Overall!B:AA,19,0)</f>
        <v>noc25_bt84</v>
      </c>
      <c r="U21" s="14">
        <f>VLOOKUP(B21,Overall!B:AA,20,0)</f>
        <v>0</v>
      </c>
      <c r="V21" s="14">
        <f>VLOOKUP(B21,Overall!B:AA,21,0)</f>
        <v>0</v>
      </c>
      <c r="W21" s="14">
        <f>VLOOKUP(B21,Overall!B:AA,22,0)</f>
        <v>0</v>
      </c>
      <c r="X21" s="20" t="str">
        <f>VLOOKUP(B21,Overall!B:AA,23,0)</f>
        <v>https://nptel.ac.in/courses/102103672</v>
      </c>
      <c r="Y21" s="19" t="str">
        <f>VLOOKUP(B21,Overall!B:AA,24,0)</f>
        <v>https://nptel.ac.in/courses/102103672</v>
      </c>
      <c r="Z21" s="14" t="str">
        <f>VLOOKUP(B21,Overall!B:AA,25,0)</f>
        <v>102103672</v>
      </c>
      <c r="AA21" s="14"/>
    </row>
    <row r="22" spans="1:27" x14ac:dyDescent="0.25">
      <c r="A22" s="45">
        <v>21</v>
      </c>
      <c r="B22" s="14" t="s">
        <v>684</v>
      </c>
      <c r="C22" s="14" t="str">
        <f>VLOOKUP(B22,Overall!B:AA,2,0)</f>
        <v>Chemical Engineering</v>
      </c>
      <c r="D22" s="14" t="str">
        <f>VLOOKUP(B22,Overall!B:AA,3,0)</f>
        <v>Transport Phenomena of Non-Newtonian Fluids</v>
      </c>
      <c r="E22" s="14" t="str">
        <f>VLOOKUP(B22,Overall!B:AA,4,0)</f>
        <v>Prof. Nanda Kishore</v>
      </c>
      <c r="F22" s="15" t="str">
        <f>VLOOKUP(B22,Overall!B:AA,5,0)</f>
        <v>IIT Guwahati</v>
      </c>
      <c r="G22" s="15" t="str">
        <f>VLOOKUP(B22,Overall!B:AA,6,0)</f>
        <v>IIT Guwahati</v>
      </c>
      <c r="H22" s="16" t="str">
        <f>VLOOKUP(B22,Overall!B:AA,7,0)</f>
        <v>12 Weeks</v>
      </c>
      <c r="I22" s="15" t="str">
        <f>VLOOKUP(B22,Overall!B:AA,8,0)</f>
        <v>Rerun</v>
      </c>
      <c r="J22" s="17">
        <f>VLOOKUP(B22,Overall!B:AA,9,0)</f>
        <v>45859</v>
      </c>
      <c r="K22" s="17">
        <f>VLOOKUP(B22,Overall!B:AA,10,0)</f>
        <v>45940</v>
      </c>
      <c r="L22" s="17">
        <f>VLOOKUP(B22,Overall!B:AA,11,0)</f>
        <v>45963</v>
      </c>
      <c r="M22" s="17">
        <f>VLOOKUP(B22,Overall!B:AA,12,0)</f>
        <v>45866</v>
      </c>
      <c r="N22" s="17">
        <f>VLOOKUP(B22,Overall!B:AA,13,0)</f>
        <v>45884</v>
      </c>
      <c r="O22" s="15" t="str">
        <f>VLOOKUP(B22,Overall!B:AA,14,0)</f>
        <v>UG/PG</v>
      </c>
      <c r="P22" s="15" t="str">
        <f>VLOOKUP(B22,Overall!B:AA,15,0)</f>
        <v>Elective</v>
      </c>
      <c r="Q22" s="15" t="str">
        <f>VLOOKUP(B22,Overall!B:AA,16,0)</f>
        <v>Yes</v>
      </c>
      <c r="R22" s="14">
        <f>VLOOKUP(B22,Overall!B:AA,17,0)</f>
        <v>0</v>
      </c>
      <c r="S22" s="20" t="str">
        <f>VLOOKUP(B22,Overall!B:AA,18,0)</f>
        <v>https://onlinecourses.nptel.ac.in/noc25_ch67/preview</v>
      </c>
      <c r="T22" s="14" t="str">
        <f>VLOOKUP(B22,Overall!B:AA,19,0)</f>
        <v>noc25_ch67</v>
      </c>
      <c r="U22" s="18" t="str">
        <f>VLOOKUP(B22,Overall!B:AA,20,0)</f>
        <v>https://onlinecourses.nptel.ac.in/noc24_ch67/preview</v>
      </c>
      <c r="V22" s="18" t="str">
        <f>VLOOKUP(B22,Overall!B:AA,21,0)</f>
        <v>https://onlinecourses.nptel.ac.in/noc24_ch67/preview</v>
      </c>
      <c r="W22" s="14" t="str">
        <f>VLOOKUP(B22,Overall!B:AA,22,0)</f>
        <v>noc24_ch67</v>
      </c>
      <c r="X22" s="20" t="str">
        <f>VLOOKUP(B22,Overall!B:AA,23,0)</f>
        <v>https://nptel.ac.in/courses/103103146</v>
      </c>
      <c r="Y22" s="19" t="str">
        <f>VLOOKUP(B22,Overall!B:AA,24,0)</f>
        <v>https://nptel.ac.in/courses/103103146</v>
      </c>
      <c r="Z22" s="14">
        <f>VLOOKUP(B22,Overall!B:AA,25,0)</f>
        <v>103103146</v>
      </c>
      <c r="AA22" s="14"/>
    </row>
    <row r="23" spans="1:27" x14ac:dyDescent="0.25">
      <c r="A23" s="45">
        <v>22</v>
      </c>
      <c r="B23" s="14" t="s">
        <v>700</v>
      </c>
      <c r="C23" s="14" t="str">
        <f>VLOOKUP(B23,Overall!B:AA,2,0)</f>
        <v>Chemical Engineering</v>
      </c>
      <c r="D23" s="14" t="str">
        <f>VLOOKUP(B23,Overall!B:AA,3,0)</f>
        <v>Mass Transfer Operations - I</v>
      </c>
      <c r="E23" s="14" t="str">
        <f>VLOOKUP(B23,Overall!B:AA,4,0)</f>
        <v>Prof. Bishnupada Mandal</v>
      </c>
      <c r="F23" s="15" t="str">
        <f>VLOOKUP(B23,Overall!B:AA,5,0)</f>
        <v>IIT Guwahati</v>
      </c>
      <c r="G23" s="15" t="str">
        <f>VLOOKUP(B23,Overall!B:AA,6,0)</f>
        <v>IIT Guwahati</v>
      </c>
      <c r="H23" s="16" t="str">
        <f>VLOOKUP(B23,Overall!B:AA,7,0)</f>
        <v>12 Weeks</v>
      </c>
      <c r="I23" s="15" t="str">
        <f>VLOOKUP(B23,Overall!B:AA,8,0)</f>
        <v>Rerun</v>
      </c>
      <c r="J23" s="17">
        <f>VLOOKUP(B23,Overall!B:AA,9,0)</f>
        <v>45859</v>
      </c>
      <c r="K23" s="17">
        <f>VLOOKUP(B23,Overall!B:AA,10,0)</f>
        <v>45940</v>
      </c>
      <c r="L23" s="17">
        <f>VLOOKUP(B23,Overall!B:AA,11,0)</f>
        <v>45963</v>
      </c>
      <c r="M23" s="17">
        <f>VLOOKUP(B23,Overall!B:AA,12,0)</f>
        <v>45866</v>
      </c>
      <c r="N23" s="17">
        <f>VLOOKUP(B23,Overall!B:AA,13,0)</f>
        <v>45884</v>
      </c>
      <c r="O23" s="15" t="str">
        <f>VLOOKUP(B23,Overall!B:AA,14,0)</f>
        <v>UG</v>
      </c>
      <c r="P23" s="15" t="str">
        <f>VLOOKUP(B23,Overall!B:AA,15,0)</f>
        <v>Core</v>
      </c>
      <c r="Q23" s="15" t="str">
        <f>VLOOKUP(B23,Overall!B:AA,16,0)</f>
        <v>No</v>
      </c>
      <c r="R23" s="14" t="str">
        <f>VLOOKUP(B23,Overall!B:AA,17,0)</f>
        <v>Minor 1</v>
      </c>
      <c r="S23" s="20" t="str">
        <f>VLOOKUP(B23,Overall!B:AA,18,0)</f>
        <v>https://onlinecourses.nptel.ac.in/noc25_ch70/preview</v>
      </c>
      <c r="T23" s="14" t="str">
        <f>VLOOKUP(B23,Overall!B:AA,19,0)</f>
        <v>noc25_ch70</v>
      </c>
      <c r="U23" s="18" t="str">
        <f>VLOOKUP(B23,Overall!B:AA,20,0)</f>
        <v>https://onlinecourses.nptel.ac.in/noc24_ch75/preview</v>
      </c>
      <c r="V23" s="18" t="str">
        <f>VLOOKUP(B23,Overall!B:AA,21,0)</f>
        <v>https://onlinecourses.nptel.ac.in/noc24_ch75/preview</v>
      </c>
      <c r="W23" s="14" t="str">
        <f>VLOOKUP(B23,Overall!B:AA,22,0)</f>
        <v>noc24_ch75</v>
      </c>
      <c r="X23" s="20" t="str">
        <f>VLOOKUP(B23,Overall!B:AA,23,0)</f>
        <v>https://nptel.ac.in/courses/103103145</v>
      </c>
      <c r="Y23" s="19" t="str">
        <f>VLOOKUP(B23,Overall!B:AA,24,0)</f>
        <v>https://nptel.ac.in/courses/103103145</v>
      </c>
      <c r="Z23" s="14">
        <f>VLOOKUP(B23,Overall!B:AA,25,0)</f>
        <v>103103145</v>
      </c>
      <c r="AA23" s="14"/>
    </row>
    <row r="24" spans="1:27" x14ac:dyDescent="0.25">
      <c r="A24" s="45">
        <v>23</v>
      </c>
      <c r="B24" s="14" t="s">
        <v>709</v>
      </c>
      <c r="C24" s="14" t="str">
        <f>VLOOKUP(B24,Overall!B:AA,2,0)</f>
        <v>Chemical Engineering</v>
      </c>
      <c r="D24" s="14" t="str">
        <f>VLOOKUP(B24,Overall!B:AA,3,0)</f>
        <v>Mechanical Unit Operations</v>
      </c>
      <c r="E24" s="14" t="str">
        <f>VLOOKUP(B24,Overall!B:AA,4,0)</f>
        <v>Prof. Nanda Kishore</v>
      </c>
      <c r="F24" s="15" t="str">
        <f>VLOOKUP(B24,Overall!B:AA,5,0)</f>
        <v>IIT Guwahati</v>
      </c>
      <c r="G24" s="15" t="str">
        <f>VLOOKUP(B24,Overall!B:AA,6,0)</f>
        <v>IIT Guwahati</v>
      </c>
      <c r="H24" s="16" t="str">
        <f>VLOOKUP(B24,Overall!B:AA,7,0)</f>
        <v>12 Weeks</v>
      </c>
      <c r="I24" s="15" t="str">
        <f>VLOOKUP(B24,Overall!B:AA,8,0)</f>
        <v>Rerun</v>
      </c>
      <c r="J24" s="17">
        <f>VLOOKUP(B24,Overall!B:AA,9,0)</f>
        <v>45859</v>
      </c>
      <c r="K24" s="17">
        <f>VLOOKUP(B24,Overall!B:AA,10,0)</f>
        <v>45940</v>
      </c>
      <c r="L24" s="17">
        <f>VLOOKUP(B24,Overall!B:AA,11,0)</f>
        <v>45963</v>
      </c>
      <c r="M24" s="17">
        <f>VLOOKUP(B24,Overall!B:AA,12,0)</f>
        <v>45866</v>
      </c>
      <c r="N24" s="17">
        <f>VLOOKUP(B24,Overall!B:AA,13,0)</f>
        <v>45884</v>
      </c>
      <c r="O24" s="15" t="str">
        <f>VLOOKUP(B24,Overall!B:AA,14,0)</f>
        <v>UG</v>
      </c>
      <c r="P24" s="15" t="str">
        <f>VLOOKUP(B24,Overall!B:AA,15,0)</f>
        <v>Core</v>
      </c>
      <c r="Q24" s="15" t="str">
        <f>VLOOKUP(B24,Overall!B:AA,16,0)</f>
        <v>No</v>
      </c>
      <c r="R24" s="14" t="str">
        <f>VLOOKUP(B24,Overall!B:AA,17,0)</f>
        <v>Minor 1</v>
      </c>
      <c r="S24" s="20" t="str">
        <f>VLOOKUP(B24,Overall!B:AA,18,0)</f>
        <v>https://onlinecourses.nptel.ac.in/noc25_ch72/preview</v>
      </c>
      <c r="T24" s="14" t="str">
        <f>VLOOKUP(B24,Overall!B:AA,19,0)</f>
        <v>noc25_ch72</v>
      </c>
      <c r="U24" s="18" t="str">
        <f>VLOOKUP(B24,Overall!B:AA,20,0)</f>
        <v>https://onlinecourses.nptel.ac.in/noc24_ch70/preview</v>
      </c>
      <c r="V24" s="18" t="str">
        <f>VLOOKUP(B24,Overall!B:AA,21,0)</f>
        <v>https://onlinecourses.nptel.ac.in/noc24_ch70/preview</v>
      </c>
      <c r="W24" s="14" t="str">
        <f>VLOOKUP(B24,Overall!B:AA,22,0)</f>
        <v>noc24_ch70</v>
      </c>
      <c r="X24" s="20" t="str">
        <f>VLOOKUP(B24,Overall!B:AA,23,0)</f>
        <v>https://nptel.ac.in/courses/103103155</v>
      </c>
      <c r="Y24" s="19" t="str">
        <f>VLOOKUP(B24,Overall!B:AA,24,0)</f>
        <v>https://nptel.ac.in/courses/103103155</v>
      </c>
      <c r="Z24" s="14">
        <f>VLOOKUP(B24,Overall!B:AA,25,0)</f>
        <v>103103155</v>
      </c>
      <c r="AA24" s="14"/>
    </row>
    <row r="25" spans="1:27" x14ac:dyDescent="0.25">
      <c r="A25" s="45">
        <v>24</v>
      </c>
      <c r="B25" s="14" t="s">
        <v>765</v>
      </c>
      <c r="C25" s="14" t="str">
        <f>VLOOKUP(B25,Overall!B:AA,2,0)</f>
        <v>Chemical Engineering</v>
      </c>
      <c r="D25" s="14" t="str">
        <f>VLOOKUP(B25,Overall!B:AA,3,0)</f>
        <v>Mathematical Modelling and Simulation of Chemical Engineering Process</v>
      </c>
      <c r="E25" s="14" t="str">
        <f>VLOOKUP(B25,Overall!B:AA,4,0)</f>
        <v>Prof. Sourav Mondal</v>
      </c>
      <c r="F25" s="15" t="str">
        <f>VLOOKUP(B25,Overall!B:AA,5,0)</f>
        <v>IIT Kharagpur</v>
      </c>
      <c r="G25" s="15" t="str">
        <f>VLOOKUP(B25,Overall!B:AA,6,0)</f>
        <v>IIT Kharagpur</v>
      </c>
      <c r="H25" s="16" t="str">
        <f>VLOOKUP(B25,Overall!B:AA,7,0)</f>
        <v>12 Weeks</v>
      </c>
      <c r="I25" s="15" t="str">
        <f>VLOOKUP(B25,Overall!B:AA,8,0)</f>
        <v>Rerun</v>
      </c>
      <c r="J25" s="17">
        <f>VLOOKUP(B25,Overall!B:AA,9,0)</f>
        <v>45859</v>
      </c>
      <c r="K25" s="17">
        <f>VLOOKUP(B25,Overall!B:AA,10,0)</f>
        <v>45940</v>
      </c>
      <c r="L25" s="17">
        <f>VLOOKUP(B25,Overall!B:AA,11,0)</f>
        <v>45963</v>
      </c>
      <c r="M25" s="17">
        <f>VLOOKUP(B25,Overall!B:AA,12,0)</f>
        <v>45866</v>
      </c>
      <c r="N25" s="17">
        <f>VLOOKUP(B25,Overall!B:AA,13,0)</f>
        <v>45884</v>
      </c>
      <c r="O25" s="15" t="str">
        <f>VLOOKUP(B25,Overall!B:AA,14,0)</f>
        <v>UG/PG</v>
      </c>
      <c r="P25" s="15" t="str">
        <f>VLOOKUP(B25,Overall!B:AA,15,0)</f>
        <v>Elective</v>
      </c>
      <c r="Q25" s="15" t="str">
        <f>VLOOKUP(B25,Overall!B:AA,16,0)</f>
        <v>Yes</v>
      </c>
      <c r="R25" s="14" t="str">
        <f>VLOOKUP(B25,Overall!B:AA,17,0)</f>
        <v>Computational Chemical Engineering</v>
      </c>
      <c r="S25" s="20" t="str">
        <f>VLOOKUP(B25,Overall!B:AA,18,0)</f>
        <v>https://onlinecourses.nptel.ac.in/noc25_ch84/preview</v>
      </c>
      <c r="T25" s="14" t="str">
        <f>VLOOKUP(B25,Overall!B:AA,19,0)</f>
        <v>noc25_ch84</v>
      </c>
      <c r="U25" s="18" t="str">
        <f>VLOOKUP(B25,Overall!B:AA,20,0)</f>
        <v>https://onlinecourses.nptel.ac.in/noc24_ch76/preview</v>
      </c>
      <c r="V25" s="18" t="str">
        <f>VLOOKUP(B25,Overall!B:AA,21,0)</f>
        <v>https://onlinecourses.nptel.ac.in/noc24_ch76/preview</v>
      </c>
      <c r="W25" s="14" t="str">
        <f>VLOOKUP(B25,Overall!B:AA,22,0)</f>
        <v>noc24_ch76</v>
      </c>
      <c r="X25" s="20" t="str">
        <f>VLOOKUP(B25,Overall!B:AA,23,0)</f>
        <v>https://nptel.ac.in/courses/103105215</v>
      </c>
      <c r="Y25" s="19" t="str">
        <f>VLOOKUP(B25,Overall!B:AA,24,0)</f>
        <v>https://nptel.ac.in/courses/103105215</v>
      </c>
      <c r="Z25" s="14">
        <f>VLOOKUP(B25,Overall!B:AA,25,0)</f>
        <v>103105215</v>
      </c>
      <c r="AA25" s="14"/>
    </row>
    <row r="26" spans="1:27" x14ac:dyDescent="0.25">
      <c r="A26" s="45">
        <v>25</v>
      </c>
      <c r="B26" s="14" t="s">
        <v>785</v>
      </c>
      <c r="C26" s="14" t="str">
        <f>VLOOKUP(B26,Overall!B:AA,2,0)</f>
        <v>Chemical Engineering</v>
      </c>
      <c r="D26" s="14" t="str">
        <f>VLOOKUP(B26,Overall!B:AA,3,0)</f>
        <v>Advanced Heat Conduction</v>
      </c>
      <c r="E26" s="14" t="str">
        <f>VLOOKUP(B26,Overall!B:AA,4,0)</f>
        <v>Prof. Debasis Sarkar</v>
      </c>
      <c r="F26" s="15" t="str">
        <f>VLOOKUP(B26,Overall!B:AA,5,0)</f>
        <v>IIT Kharagpur</v>
      </c>
      <c r="G26" s="15" t="str">
        <f>VLOOKUP(B26,Overall!B:AA,6,0)</f>
        <v>IIT Kharagpur</v>
      </c>
      <c r="H26" s="16" t="str">
        <f>VLOOKUP(B26,Overall!B:AA,7,0)</f>
        <v>12 Weeks</v>
      </c>
      <c r="I26" s="15" t="str">
        <f>VLOOKUP(B26,Overall!B:AA,8,0)</f>
        <v>New</v>
      </c>
      <c r="J26" s="17">
        <f>VLOOKUP(B26,Overall!B:AA,9,0)</f>
        <v>45859</v>
      </c>
      <c r="K26" s="17">
        <f>VLOOKUP(B26,Overall!B:AA,10,0)</f>
        <v>45940</v>
      </c>
      <c r="L26" s="17">
        <f>VLOOKUP(B26,Overall!B:AA,11,0)</f>
        <v>45963</v>
      </c>
      <c r="M26" s="17">
        <f>VLOOKUP(B26,Overall!B:AA,12,0)</f>
        <v>45866</v>
      </c>
      <c r="N26" s="17">
        <f>VLOOKUP(B26,Overall!B:AA,13,0)</f>
        <v>45884</v>
      </c>
      <c r="O26" s="15" t="str">
        <f>VLOOKUP(B26,Overall!B:AA,14,0)</f>
        <v>PG</v>
      </c>
      <c r="P26" s="15" t="str">
        <f>VLOOKUP(B26,Overall!B:AA,15,0)</f>
        <v>Core</v>
      </c>
      <c r="Q26" s="15" t="str">
        <f>VLOOKUP(B26,Overall!B:AA,16,0)</f>
        <v>Yes</v>
      </c>
      <c r="R26" s="14" t="str">
        <f>VLOOKUP(B26,Overall!B:AA,17,0)</f>
        <v>Minor 3</v>
      </c>
      <c r="S26" s="20" t="str">
        <f>VLOOKUP(B26,Overall!B:AA,18,0)</f>
        <v>https://onlinecourses.nptel.ac.in/noc25_ch88/preview</v>
      </c>
      <c r="T26" s="14" t="str">
        <f>VLOOKUP(B26,Overall!B:AA,19,0)</f>
        <v>noc25_ch88</v>
      </c>
      <c r="U26" s="14">
        <f>VLOOKUP(B26,Overall!B:AA,20,0)</f>
        <v>0</v>
      </c>
      <c r="V26" s="14">
        <f>VLOOKUP(B26,Overall!B:AA,21,0)</f>
        <v>0</v>
      </c>
      <c r="W26" s="14">
        <f>VLOOKUP(B26,Overall!B:AA,22,0)</f>
        <v>0</v>
      </c>
      <c r="X26" s="20" t="str">
        <f>VLOOKUP(B26,Overall!B:AA,23,0)</f>
        <v>https://nptel.ac.in/courses/103105677</v>
      </c>
      <c r="Y26" s="19" t="str">
        <f>VLOOKUP(B26,Overall!B:AA,24,0)</f>
        <v>https://nptel.ac.in/courses/103105677</v>
      </c>
      <c r="Z26" s="14" t="str">
        <f>VLOOKUP(B26,Overall!B:AA,25,0)</f>
        <v>103105677</v>
      </c>
      <c r="AA26" s="14"/>
    </row>
    <row r="27" spans="1:27" x14ac:dyDescent="0.25">
      <c r="A27" s="45">
        <v>26</v>
      </c>
      <c r="B27" s="14" t="s">
        <v>802</v>
      </c>
      <c r="C27" s="14" t="str">
        <f>VLOOKUP(B27,Overall!B:AA,2,0)</f>
        <v>Chemical Engineering, Mechanical Engineering, Energy Engineering, Civil Engineering</v>
      </c>
      <c r="D27" s="14" t="str">
        <f>VLOOKUP(B27,Overall!B:AA,3,0)</f>
        <v>Engineering Aspects of Biofuels and Biomass Conversion Technologies</v>
      </c>
      <c r="E27" s="14" t="str">
        <f>VLOOKUP(B27,Overall!B:AA,4,0)</f>
        <v>Prof. Ejaz Ahmad</v>
      </c>
      <c r="F27" s="15" t="str">
        <f>VLOOKUP(B27,Overall!B:AA,5,0)</f>
        <v>IIT-ISM Dhanbad</v>
      </c>
      <c r="G27" s="15" t="str">
        <f>VLOOKUP(B27,Overall!B:AA,6,0)</f>
        <v>IIT Kharagpur</v>
      </c>
      <c r="H27" s="16" t="str">
        <f>VLOOKUP(B27,Overall!B:AA,7,0)</f>
        <v>12 Weeks</v>
      </c>
      <c r="I27" s="15" t="str">
        <f>VLOOKUP(B27,Overall!B:AA,8,0)</f>
        <v>New</v>
      </c>
      <c r="J27" s="17">
        <f>VLOOKUP(B27,Overall!B:AA,9,0)</f>
        <v>45859</v>
      </c>
      <c r="K27" s="17">
        <f>VLOOKUP(B27,Overall!B:AA,10,0)</f>
        <v>45940</v>
      </c>
      <c r="L27" s="17">
        <f>VLOOKUP(B27,Overall!B:AA,11,0)</f>
        <v>45963</v>
      </c>
      <c r="M27" s="17">
        <f>VLOOKUP(B27,Overall!B:AA,12,0)</f>
        <v>45866</v>
      </c>
      <c r="N27" s="17">
        <f>VLOOKUP(B27,Overall!B:AA,13,0)</f>
        <v>45884</v>
      </c>
      <c r="O27" s="15" t="str">
        <f>VLOOKUP(B27,Overall!B:AA,14,0)</f>
        <v>UG/PG</v>
      </c>
      <c r="P27" s="15" t="str">
        <f>VLOOKUP(B27,Overall!B:AA,15,0)</f>
        <v>Elective</v>
      </c>
      <c r="Q27" s="15" t="str">
        <f>VLOOKUP(B27,Overall!B:AA,16,0)</f>
        <v>Yes</v>
      </c>
      <c r="R27" s="14" t="str">
        <f>VLOOKUP(B27,Overall!B:AA,17,0)</f>
        <v>Energy Systems
Energy and Environment</v>
      </c>
      <c r="S27" s="20" t="str">
        <f>VLOOKUP(B27,Overall!B:AA,18,0)</f>
        <v>https://onlinecourses.nptel.ac.in/noc25_ch92/preview</v>
      </c>
      <c r="T27" s="14" t="str">
        <f>VLOOKUP(B27,Overall!B:AA,19,0)</f>
        <v>noc25_ch92</v>
      </c>
      <c r="U27" s="14">
        <f>VLOOKUP(B27,Overall!B:AA,20,0)</f>
        <v>0</v>
      </c>
      <c r="V27" s="14">
        <f>VLOOKUP(B27,Overall!B:AA,21,0)</f>
        <v>0</v>
      </c>
      <c r="W27" s="14">
        <f>VLOOKUP(B27,Overall!B:AA,22,0)</f>
        <v>0</v>
      </c>
      <c r="X27" s="20" t="str">
        <f>VLOOKUP(B27,Overall!B:AA,23,0)</f>
        <v>https://nptel.ac.in/courses/103105680</v>
      </c>
      <c r="Y27" s="19" t="str">
        <f>VLOOKUP(B27,Overall!B:AA,24,0)</f>
        <v>https://nptel.ac.in/courses/103105680</v>
      </c>
      <c r="Z27" s="14" t="str">
        <f>VLOOKUP(B27,Overall!B:AA,25,0)</f>
        <v>103105680</v>
      </c>
      <c r="AA27" s="14"/>
    </row>
    <row r="28" spans="1:27" x14ac:dyDescent="0.25">
      <c r="A28" s="45">
        <v>27</v>
      </c>
      <c r="B28" s="14" t="s">
        <v>923</v>
      </c>
      <c r="C28" s="14" t="str">
        <f>VLOOKUP(B28,Overall!B:AA,2,0)</f>
        <v>Chemistry</v>
      </c>
      <c r="D28" s="14" t="str">
        <f>VLOOKUP(B28,Overall!B:AA,3,0)</f>
        <v>Fundamentals of Protein Chemistry</v>
      </c>
      <c r="E28" s="14" t="str">
        <f>VLOOKUP(B28,Overall!B:AA,4,0)</f>
        <v>Prof. Swagata Dasgupta</v>
      </c>
      <c r="F28" s="15" t="str">
        <f>VLOOKUP(B28,Overall!B:AA,5,0)</f>
        <v>IIT Kharagpur</v>
      </c>
      <c r="G28" s="15" t="str">
        <f>VLOOKUP(B28,Overall!B:AA,6,0)</f>
        <v>IIT Kharagpur</v>
      </c>
      <c r="H28" s="16" t="str">
        <f>VLOOKUP(B28,Overall!B:AA,7,0)</f>
        <v>12 Weeks</v>
      </c>
      <c r="I28" s="15" t="str">
        <f>VLOOKUP(B28,Overall!B:AA,8,0)</f>
        <v>Rerun</v>
      </c>
      <c r="J28" s="17">
        <f>VLOOKUP(B28,Overall!B:AA,9,0)</f>
        <v>45859</v>
      </c>
      <c r="K28" s="17">
        <f>VLOOKUP(B28,Overall!B:AA,10,0)</f>
        <v>45940</v>
      </c>
      <c r="L28" s="17">
        <f>VLOOKUP(B28,Overall!B:AA,11,0)</f>
        <v>45963</v>
      </c>
      <c r="M28" s="17">
        <f>VLOOKUP(B28,Overall!B:AA,12,0)</f>
        <v>45866</v>
      </c>
      <c r="N28" s="17">
        <f>VLOOKUP(B28,Overall!B:AA,13,0)</f>
        <v>45884</v>
      </c>
      <c r="O28" s="15" t="str">
        <f>VLOOKUP(B28,Overall!B:AA,14,0)</f>
        <v>UG/PG</v>
      </c>
      <c r="P28" s="15" t="str">
        <f>VLOOKUP(B28,Overall!B:AA,15,0)</f>
        <v>Core</v>
      </c>
      <c r="Q28" s="15" t="str">
        <f>VLOOKUP(B28,Overall!B:AA,16,0)</f>
        <v>Yes</v>
      </c>
      <c r="R28" s="14" t="str">
        <f>VLOOKUP(B28,Overall!B:AA,17,0)</f>
        <v>Biosciences</v>
      </c>
      <c r="S28" s="20" t="str">
        <f>VLOOKUP(B28,Overall!B:AA,18,0)</f>
        <v>https://onlinecourses.nptel.ac.in/noc25_cy57/preview</v>
      </c>
      <c r="T28" s="14" t="str">
        <f>VLOOKUP(B28,Overall!B:AA,19,0)</f>
        <v>noc25_cy57</v>
      </c>
      <c r="U28" s="18" t="str">
        <f>VLOOKUP(B28,Overall!B:AA,20,0)</f>
        <v>https://onlinecourses.nptel.ac.in/noc24_cy57/preview</v>
      </c>
      <c r="V28" s="18" t="str">
        <f>VLOOKUP(B28,Overall!B:AA,21,0)</f>
        <v>https://onlinecourses.nptel.ac.in/noc24_cy57/preview</v>
      </c>
      <c r="W28" s="14" t="str">
        <f>VLOOKUP(B28,Overall!B:AA,22,0)</f>
        <v>noc24_cy57</v>
      </c>
      <c r="X28" s="20" t="str">
        <f>VLOOKUP(B28,Overall!B:AA,23,0)</f>
        <v>https://nptel.ac.in/courses/102105089</v>
      </c>
      <c r="Y28" s="19" t="str">
        <f>VLOOKUP(B28,Overall!B:AA,24,0)</f>
        <v>https://nptel.ac.in/courses/102105089</v>
      </c>
      <c r="Z28" s="14">
        <f>VLOOKUP(B28,Overall!B:AA,25,0)</f>
        <v>102105089</v>
      </c>
      <c r="AA28" s="14"/>
    </row>
    <row r="29" spans="1:27" x14ac:dyDescent="0.25">
      <c r="A29" s="45">
        <v>28</v>
      </c>
      <c r="B29" s="14" t="s">
        <v>976</v>
      </c>
      <c r="C29" s="14" t="str">
        <f>VLOOKUP(B29,Overall!B:AA,2,0)</f>
        <v>Chemistry and Biochemistry</v>
      </c>
      <c r="D29" s="14" t="str">
        <f>VLOOKUP(B29,Overall!B:AA,3,0)</f>
        <v>Time Dependent Quantum Chemistry</v>
      </c>
      <c r="E29" s="14" t="str">
        <f>VLOOKUP(B29,Overall!B:AA,4,0)</f>
        <v>Prof. Atanu Bhattacharya</v>
      </c>
      <c r="F29" s="15" t="str">
        <f>VLOOKUP(B29,Overall!B:AA,5,0)</f>
        <v>GITAM Visakhapatnam</v>
      </c>
      <c r="G29" s="15" t="str">
        <f>VLOOKUP(B29,Overall!B:AA,6,0)</f>
        <v>IISc Bangalore</v>
      </c>
      <c r="H29" s="16" t="str">
        <f>VLOOKUP(B29,Overall!B:AA,7,0)</f>
        <v>12 Weeks</v>
      </c>
      <c r="I29" s="15" t="str">
        <f>VLOOKUP(B29,Overall!B:AA,8,0)</f>
        <v>Rerun</v>
      </c>
      <c r="J29" s="17">
        <f>VLOOKUP(B29,Overall!B:AA,9,0)</f>
        <v>45859</v>
      </c>
      <c r="K29" s="17">
        <f>VLOOKUP(B29,Overall!B:AA,10,0)</f>
        <v>45940</v>
      </c>
      <c r="L29" s="17">
        <f>VLOOKUP(B29,Overall!B:AA,11,0)</f>
        <v>45963</v>
      </c>
      <c r="M29" s="17">
        <f>VLOOKUP(B29,Overall!B:AA,12,0)</f>
        <v>45866</v>
      </c>
      <c r="N29" s="17">
        <f>VLOOKUP(B29,Overall!B:AA,13,0)</f>
        <v>45884</v>
      </c>
      <c r="O29" s="15" t="str">
        <f>VLOOKUP(B29,Overall!B:AA,14,0)</f>
        <v>PG</v>
      </c>
      <c r="P29" s="15" t="str">
        <f>VLOOKUP(B29,Overall!B:AA,15,0)</f>
        <v>Elective</v>
      </c>
      <c r="Q29" s="15" t="str">
        <f>VLOOKUP(B29,Overall!B:AA,16,0)</f>
        <v>Yes</v>
      </c>
      <c r="R29" s="14">
        <f>VLOOKUP(B29,Overall!B:AA,17,0)</f>
        <v>0</v>
      </c>
      <c r="S29" s="20" t="str">
        <f>VLOOKUP(B29,Overall!B:AA,18,0)</f>
        <v>https://onlinecourses.nptel.ac.in/noc25_cy68/preview</v>
      </c>
      <c r="T29" s="14" t="str">
        <f>VLOOKUP(B29,Overall!B:AA,19,0)</f>
        <v>noc25_cy68</v>
      </c>
      <c r="U29" s="18" t="str">
        <f>VLOOKUP(B29,Overall!B:AA,20,0)</f>
        <v>https://onlinecourses.nptel.ac.in/noc24_cy32/preview</v>
      </c>
      <c r="V29" s="18" t="str">
        <f>VLOOKUP(B29,Overall!B:AA,21,0)</f>
        <v>https://onlinecourses.nptel.ac.in/noc24_cy32/preview</v>
      </c>
      <c r="W29" s="14" t="str">
        <f>VLOOKUP(B29,Overall!B:AA,22,0)</f>
        <v>noc24_cy32</v>
      </c>
      <c r="X29" s="20" t="str">
        <f>VLOOKUP(B29,Overall!B:AA,23,0)</f>
        <v>https://nptel.ac.in/courses/104108132</v>
      </c>
      <c r="Y29" s="19" t="str">
        <f>VLOOKUP(B29,Overall!B:AA,24,0)</f>
        <v>https://nptel.ac.in/courses/104108132</v>
      </c>
      <c r="Z29" s="14">
        <f>VLOOKUP(B29,Overall!B:AA,25,0)</f>
        <v>104108132</v>
      </c>
      <c r="AA29" s="14"/>
    </row>
    <row r="30" spans="1:27" x14ac:dyDescent="0.25">
      <c r="A30" s="45">
        <v>29</v>
      </c>
      <c r="B30" s="14" t="s">
        <v>982</v>
      </c>
      <c r="C30" s="14" t="str">
        <f>VLOOKUP(B30,Overall!B:AA,2,0)</f>
        <v>Chemistry and Biochemistry</v>
      </c>
      <c r="D30" s="14" t="str">
        <f>VLOOKUP(B30,Overall!B:AA,3,0)</f>
        <v>Ultrafast Optics and Spectroscopy</v>
      </c>
      <c r="E30" s="14" t="str">
        <f>VLOOKUP(B30,Overall!B:AA,4,0)</f>
        <v>Prof. Atanu Bhattacharya</v>
      </c>
      <c r="F30" s="15" t="str">
        <f>VLOOKUP(B30,Overall!B:AA,5,0)</f>
        <v>GITAM Visakhapatnam</v>
      </c>
      <c r="G30" s="15" t="str">
        <f>VLOOKUP(B30,Overall!B:AA,6,0)</f>
        <v>IISc Bangalore</v>
      </c>
      <c r="H30" s="16" t="str">
        <f>VLOOKUP(B30,Overall!B:AA,7,0)</f>
        <v>12 Weeks</v>
      </c>
      <c r="I30" s="15" t="str">
        <f>VLOOKUP(B30,Overall!B:AA,8,0)</f>
        <v>Rerun</v>
      </c>
      <c r="J30" s="17">
        <f>VLOOKUP(B30,Overall!B:AA,9,0)</f>
        <v>45859</v>
      </c>
      <c r="K30" s="17">
        <f>VLOOKUP(B30,Overall!B:AA,10,0)</f>
        <v>45940</v>
      </c>
      <c r="L30" s="17">
        <f>VLOOKUP(B30,Overall!B:AA,11,0)</f>
        <v>45963</v>
      </c>
      <c r="M30" s="17">
        <f>VLOOKUP(B30,Overall!B:AA,12,0)</f>
        <v>45866</v>
      </c>
      <c r="N30" s="17">
        <f>VLOOKUP(B30,Overall!B:AA,13,0)</f>
        <v>45884</v>
      </c>
      <c r="O30" s="15" t="str">
        <f>VLOOKUP(B30,Overall!B:AA,14,0)</f>
        <v>PG</v>
      </c>
      <c r="P30" s="15" t="str">
        <f>VLOOKUP(B30,Overall!B:AA,15,0)</f>
        <v>Elective</v>
      </c>
      <c r="Q30" s="15" t="str">
        <f>VLOOKUP(B30,Overall!B:AA,16,0)</f>
        <v>Yes</v>
      </c>
      <c r="R30" s="14" t="str">
        <f>VLOOKUP(B30,Overall!B:AA,17,0)</f>
        <v>Photonics</v>
      </c>
      <c r="S30" s="20" t="str">
        <f>VLOOKUP(B30,Overall!B:AA,18,0)</f>
        <v>https://onlinecourses.nptel.ac.in/noc25_cy69/preview</v>
      </c>
      <c r="T30" s="14" t="str">
        <f>VLOOKUP(B30,Overall!B:AA,19,0)</f>
        <v>noc25_cy69</v>
      </c>
      <c r="U30" s="18" t="str">
        <f>VLOOKUP(B30,Overall!B:AA,20,0)</f>
        <v>https://onlinecourses.nptel.ac.in/noc19_cy28/preview</v>
      </c>
      <c r="V30" s="18" t="str">
        <f>VLOOKUP(B30,Overall!B:AA,21,0)</f>
        <v>https://onlinecourses.nptel.ac.in/noc19_cy28/preview</v>
      </c>
      <c r="W30" s="14" t="str">
        <f>VLOOKUP(B30,Overall!B:AA,22,0)</f>
        <v>noc19_cy28</v>
      </c>
      <c r="X30" s="20" t="str">
        <f>VLOOKUP(B30,Overall!B:AA,23,0)</f>
        <v>https://nptel.ac.in/courses/104108118</v>
      </c>
      <c r="Y30" s="19" t="str">
        <f>VLOOKUP(B30,Overall!B:AA,24,0)</f>
        <v>https://nptel.ac.in/courses/104108118</v>
      </c>
      <c r="Z30" s="14">
        <f>VLOOKUP(B30,Overall!B:AA,25,0)</f>
        <v>104108118</v>
      </c>
      <c r="AA30" s="14"/>
    </row>
    <row r="31" spans="1:27" x14ac:dyDescent="0.25">
      <c r="A31" s="45">
        <v>30</v>
      </c>
      <c r="B31" s="14" t="s">
        <v>998</v>
      </c>
      <c r="C31" s="14" t="str">
        <f>VLOOKUP(B31,Overall!B:AA,2,0)</f>
        <v>Chemistry and Biochemistry</v>
      </c>
      <c r="D31" s="14" t="str">
        <f>VLOOKUP(B31,Overall!B:AA,3,0)</f>
        <v>Biological Inorganic Chemistry</v>
      </c>
      <c r="E31" s="14" t="str">
        <f>VLOOKUP(B31,Overall!B:AA,4,0)</f>
        <v>Prof. Debashis Ray</v>
      </c>
      <c r="F31" s="15" t="str">
        <f>VLOOKUP(B31,Overall!B:AA,5,0)</f>
        <v>IIT Kharagpur</v>
      </c>
      <c r="G31" s="15" t="str">
        <f>VLOOKUP(B31,Overall!B:AA,6,0)</f>
        <v>IIT Kharagpur</v>
      </c>
      <c r="H31" s="16" t="str">
        <f>VLOOKUP(B31,Overall!B:AA,7,0)</f>
        <v>12 Weeks</v>
      </c>
      <c r="I31" s="15" t="str">
        <f>VLOOKUP(B31,Overall!B:AA,8,0)</f>
        <v>Rerun</v>
      </c>
      <c r="J31" s="17">
        <f>VLOOKUP(B31,Overall!B:AA,9,0)</f>
        <v>45859</v>
      </c>
      <c r="K31" s="17">
        <f>VLOOKUP(B31,Overall!B:AA,10,0)</f>
        <v>45940</v>
      </c>
      <c r="L31" s="17">
        <f>VLOOKUP(B31,Overall!B:AA,11,0)</f>
        <v>45963</v>
      </c>
      <c r="M31" s="17">
        <f>VLOOKUP(B31,Overall!B:AA,12,0)</f>
        <v>45866</v>
      </c>
      <c r="N31" s="17">
        <f>VLOOKUP(B31,Overall!B:AA,13,0)</f>
        <v>45884</v>
      </c>
      <c r="O31" s="15" t="str">
        <f>VLOOKUP(B31,Overall!B:AA,14,0)</f>
        <v>PG</v>
      </c>
      <c r="P31" s="15" t="str">
        <f>VLOOKUP(B31,Overall!B:AA,15,0)</f>
        <v>Elective</v>
      </c>
      <c r="Q31" s="15" t="str">
        <f>VLOOKUP(B31,Overall!B:AA,16,0)</f>
        <v>Yes</v>
      </c>
      <c r="R31" s="14">
        <f>VLOOKUP(B31,Overall!B:AA,17,0)</f>
        <v>0</v>
      </c>
      <c r="S31" s="20" t="str">
        <f>VLOOKUP(B31,Overall!B:AA,18,0)</f>
        <v>https://onlinecourses.nptel.ac.in/noc25_cy72/preview</v>
      </c>
      <c r="T31" s="14" t="str">
        <f>VLOOKUP(B31,Overall!B:AA,19,0)</f>
        <v>noc25_cy72</v>
      </c>
      <c r="U31" s="18" t="str">
        <f>VLOOKUP(B31,Overall!B:AA,20,0)</f>
        <v>https://onlinecourses.nptel.ac.in/noc22_cy52/preview</v>
      </c>
      <c r="V31" s="18" t="str">
        <f>VLOOKUP(B31,Overall!B:AA,21,0)</f>
        <v>https://onlinecourses.nptel.ac.in/noc22_cy52/preview</v>
      </c>
      <c r="W31" s="14" t="str">
        <f>VLOOKUP(B31,Overall!B:AA,22,0)</f>
        <v>noc22_cy52</v>
      </c>
      <c r="X31" s="20" t="str">
        <f>VLOOKUP(B31,Overall!B:AA,23,0)</f>
        <v>https://nptel.ac.in/courses/104105130</v>
      </c>
      <c r="Y31" s="19" t="str">
        <f>VLOOKUP(B31,Overall!B:AA,24,0)</f>
        <v>https://nptel.ac.in/courses/104105130</v>
      </c>
      <c r="Z31" s="14">
        <f>VLOOKUP(B31,Overall!B:AA,25,0)</f>
        <v>104105130</v>
      </c>
      <c r="AA31" s="14"/>
    </row>
    <row r="32" spans="1:27" x14ac:dyDescent="0.25">
      <c r="A32" s="45">
        <v>31</v>
      </c>
      <c r="B32" s="14" t="s">
        <v>1191</v>
      </c>
      <c r="C32" s="14" t="str">
        <f>VLOOKUP(B32,Overall!B:AA,2,0)</f>
        <v>Civil Engineering</v>
      </c>
      <c r="D32" s="14" t="str">
        <f>VLOOKUP(B32,Overall!B:AA,3,0)</f>
        <v>Municipal Solid Waste Management</v>
      </c>
      <c r="E32" s="14" t="str">
        <f>VLOOKUP(B32,Overall!B:AA,4,0)</f>
        <v>Prof. Ajay Kalamdhad</v>
      </c>
      <c r="F32" s="15" t="str">
        <f>VLOOKUP(B32,Overall!B:AA,5,0)</f>
        <v>IIT Guwahati</v>
      </c>
      <c r="G32" s="15" t="str">
        <f>VLOOKUP(B32,Overall!B:AA,6,0)</f>
        <v>IIT Guwahati</v>
      </c>
      <c r="H32" s="16" t="str">
        <f>VLOOKUP(B32,Overall!B:AA,7,0)</f>
        <v>12 Weeks</v>
      </c>
      <c r="I32" s="15" t="str">
        <f>VLOOKUP(B32,Overall!B:AA,8,0)</f>
        <v>Rerun</v>
      </c>
      <c r="J32" s="17">
        <f>VLOOKUP(B32,Overall!B:AA,9,0)</f>
        <v>45859</v>
      </c>
      <c r="K32" s="17">
        <f>VLOOKUP(B32,Overall!B:AA,10,0)</f>
        <v>45940</v>
      </c>
      <c r="L32" s="17">
        <f>VLOOKUP(B32,Overall!B:AA,11,0)</f>
        <v>45963</v>
      </c>
      <c r="M32" s="17">
        <f>VLOOKUP(B32,Overall!B:AA,12,0)</f>
        <v>45866</v>
      </c>
      <c r="N32" s="17">
        <f>VLOOKUP(B32,Overall!B:AA,13,0)</f>
        <v>45884</v>
      </c>
      <c r="O32" s="15" t="str">
        <f>VLOOKUP(B32,Overall!B:AA,14,0)</f>
        <v>UG/PG</v>
      </c>
      <c r="P32" s="15" t="str">
        <f>VLOOKUP(B32,Overall!B:AA,15,0)</f>
        <v>Elective</v>
      </c>
      <c r="Q32" s="15" t="str">
        <f>VLOOKUP(B32,Overall!B:AA,16,0)</f>
        <v>Yes</v>
      </c>
      <c r="R32" s="14" t="str">
        <f>VLOOKUP(B32,Overall!B:AA,17,0)</f>
        <v>Urban Planning Building Services</v>
      </c>
      <c r="S32" s="20" t="str">
        <f>VLOOKUP(B32,Overall!B:AA,18,0)</f>
        <v>https://onlinecourses.nptel.ac.in/noc25_ce109/preview</v>
      </c>
      <c r="T32" s="14" t="str">
        <f>VLOOKUP(B32,Overall!B:AA,19,0)</f>
        <v>noc25_ce109</v>
      </c>
      <c r="U32" s="18" t="str">
        <f>VLOOKUP(B32,Overall!B:AA,20,0)</f>
        <v>https://onlinecourses.nptel.ac.in/noc24_ce77/preview</v>
      </c>
      <c r="V32" s="18" t="str">
        <f>VLOOKUP(B32,Overall!B:AA,21,0)</f>
        <v>https://onlinecourses.nptel.ac.in/noc24_ce77/preview</v>
      </c>
      <c r="W32" s="14" t="str">
        <f>VLOOKUP(B32,Overall!B:AA,22,0)</f>
        <v>noc24_ce77</v>
      </c>
      <c r="X32" s="20" t="str">
        <f>VLOOKUP(B32,Overall!B:AA,23,0)</f>
        <v>https://nptel.ac.in/courses/105103205</v>
      </c>
      <c r="Y32" s="19" t="str">
        <f>VLOOKUP(B32,Overall!B:AA,24,0)</f>
        <v>https://nptel.ac.in/courses/105103205</v>
      </c>
      <c r="Z32" s="14">
        <f>VLOOKUP(B32,Overall!B:AA,25,0)</f>
        <v>105103205</v>
      </c>
      <c r="AA32" s="14"/>
    </row>
    <row r="33" spans="1:27" x14ac:dyDescent="0.25">
      <c r="A33" s="45">
        <v>32</v>
      </c>
      <c r="B33" s="14" t="s">
        <v>1223</v>
      </c>
      <c r="C33" s="14" t="str">
        <f>VLOOKUP(B33,Overall!B:AA,2,0)</f>
        <v>Civil Engineering</v>
      </c>
      <c r="D33" s="14" t="str">
        <f>VLOOKUP(B33,Overall!B:AA,3,0)</f>
        <v>Ground Improvement</v>
      </c>
      <c r="E33" s="14" t="str">
        <f>VLOOKUP(B33,Overall!B:AA,4,0)</f>
        <v>Prof. Dilip Kumar Baidya</v>
      </c>
      <c r="F33" s="15" t="str">
        <f>VLOOKUP(B33,Overall!B:AA,5,0)</f>
        <v>IIT Kharagpur</v>
      </c>
      <c r="G33" s="15" t="str">
        <f>VLOOKUP(B33,Overall!B:AA,6,0)</f>
        <v>IIT Kharagpur</v>
      </c>
      <c r="H33" s="16" t="str">
        <f>VLOOKUP(B33,Overall!B:AA,7,0)</f>
        <v>12 Weeks</v>
      </c>
      <c r="I33" s="15" t="str">
        <f>VLOOKUP(B33,Overall!B:AA,8,0)</f>
        <v>Rerun</v>
      </c>
      <c r="J33" s="17">
        <f>VLOOKUP(B33,Overall!B:AA,9,0)</f>
        <v>45859</v>
      </c>
      <c r="K33" s="17">
        <f>VLOOKUP(B33,Overall!B:AA,10,0)</f>
        <v>45940</v>
      </c>
      <c r="L33" s="17">
        <f>VLOOKUP(B33,Overall!B:AA,11,0)</f>
        <v>45963</v>
      </c>
      <c r="M33" s="17">
        <f>VLOOKUP(B33,Overall!B:AA,12,0)</f>
        <v>45866</v>
      </c>
      <c r="N33" s="17">
        <f>VLOOKUP(B33,Overall!B:AA,13,0)</f>
        <v>45884</v>
      </c>
      <c r="O33" s="15" t="str">
        <f>VLOOKUP(B33,Overall!B:AA,14,0)</f>
        <v>UG/PG</v>
      </c>
      <c r="P33" s="15" t="str">
        <f>VLOOKUP(B33,Overall!B:AA,15,0)</f>
        <v>Elective</v>
      </c>
      <c r="Q33" s="15" t="str">
        <f>VLOOKUP(B33,Overall!B:AA,16,0)</f>
        <v>Yes</v>
      </c>
      <c r="R33" s="14">
        <f>VLOOKUP(B33,Overall!B:AA,17,0)</f>
        <v>0</v>
      </c>
      <c r="S33" s="20" t="str">
        <f>VLOOKUP(B33,Overall!B:AA,18,0)</f>
        <v>https://onlinecourses.nptel.ac.in/noc25_ce115/preview</v>
      </c>
      <c r="T33" s="14" t="str">
        <f>VLOOKUP(B33,Overall!B:AA,19,0)</f>
        <v>noc25_ce115</v>
      </c>
      <c r="U33" s="18" t="str">
        <f>VLOOKUP(B33,Overall!B:AA,20,0)</f>
        <v>https://onlinecourses.nptel.ac.in/noc24_ce94/preview</v>
      </c>
      <c r="V33" s="18" t="str">
        <f>VLOOKUP(B33,Overall!B:AA,21,0)</f>
        <v>https://onlinecourses.nptel.ac.in/noc24_ce94/preview</v>
      </c>
      <c r="W33" s="14" t="str">
        <f>VLOOKUP(B33,Overall!B:AA,22,0)</f>
        <v>noc24_ce94</v>
      </c>
      <c r="X33" s="20" t="str">
        <f>VLOOKUP(B33,Overall!B:AA,23,0)</f>
        <v>https://nptel.ac.in/courses/105105210</v>
      </c>
      <c r="Y33" s="19" t="str">
        <f>VLOOKUP(B33,Overall!B:AA,24,0)</f>
        <v>https://nptel.ac.in/courses/105105210</v>
      </c>
      <c r="Z33" s="14">
        <f>VLOOKUP(B33,Overall!B:AA,25,0)</f>
        <v>105105210</v>
      </c>
      <c r="AA33" s="14"/>
    </row>
    <row r="34" spans="1:27" x14ac:dyDescent="0.25">
      <c r="A34" s="45">
        <v>33</v>
      </c>
      <c r="B34" s="14" t="s">
        <v>1228</v>
      </c>
      <c r="C34" s="14" t="str">
        <f>VLOOKUP(B34,Overall!B:AA,2,0)</f>
        <v>Civil Engineering</v>
      </c>
      <c r="D34" s="14" t="str">
        <f>VLOOKUP(B34,Overall!B:AA,3,0)</f>
        <v>Wastewater Treatment and Recycling</v>
      </c>
      <c r="E34" s="14" t="str">
        <f>VLOOKUP(B34,Overall!B:AA,4,0)</f>
        <v>Prof. Manoj Kumar Tiwari</v>
      </c>
      <c r="F34" s="15" t="str">
        <f>VLOOKUP(B34,Overall!B:AA,5,0)</f>
        <v>IIT Kharagpur</v>
      </c>
      <c r="G34" s="15" t="str">
        <f>VLOOKUP(B34,Overall!B:AA,6,0)</f>
        <v>IIT Kharagpur</v>
      </c>
      <c r="H34" s="16" t="str">
        <f>VLOOKUP(B34,Overall!B:AA,7,0)</f>
        <v>12 Weeks</v>
      </c>
      <c r="I34" s="15" t="str">
        <f>VLOOKUP(B34,Overall!B:AA,8,0)</f>
        <v>Rerun</v>
      </c>
      <c r="J34" s="17">
        <f>VLOOKUP(B34,Overall!B:AA,9,0)</f>
        <v>45859</v>
      </c>
      <c r="K34" s="17">
        <f>VLOOKUP(B34,Overall!B:AA,10,0)</f>
        <v>45940</v>
      </c>
      <c r="L34" s="17">
        <f>VLOOKUP(B34,Overall!B:AA,11,0)</f>
        <v>45963</v>
      </c>
      <c r="M34" s="17">
        <f>VLOOKUP(B34,Overall!B:AA,12,0)</f>
        <v>45866</v>
      </c>
      <c r="N34" s="17">
        <f>VLOOKUP(B34,Overall!B:AA,13,0)</f>
        <v>45884</v>
      </c>
      <c r="O34" s="15" t="str">
        <f>VLOOKUP(B34,Overall!B:AA,14,0)</f>
        <v>UG/PG</v>
      </c>
      <c r="P34" s="15" t="str">
        <f>VLOOKUP(B34,Overall!B:AA,15,0)</f>
        <v>Elective</v>
      </c>
      <c r="Q34" s="15" t="str">
        <f>VLOOKUP(B34,Overall!B:AA,16,0)</f>
        <v>Yes</v>
      </c>
      <c r="R34" s="14" t="str">
        <f>VLOOKUP(B34,Overall!B:AA,17,0)</f>
        <v>Environment</v>
      </c>
      <c r="S34" s="20" t="str">
        <f>VLOOKUP(B34,Overall!B:AA,18,0)</f>
        <v>https://onlinecourses.nptel.ac.in/noc25_ce116/preview</v>
      </c>
      <c r="T34" s="14" t="str">
        <f>VLOOKUP(B34,Overall!B:AA,19,0)</f>
        <v>noc25_ce116</v>
      </c>
      <c r="U34" s="18" t="str">
        <f>VLOOKUP(B34,Overall!B:AA,20,0)</f>
        <v>https://onlinecourses.nptel.ac.in/noc24_ce105/preview</v>
      </c>
      <c r="V34" s="18" t="str">
        <f>VLOOKUP(B34,Overall!B:AA,21,0)</f>
        <v>https://onlinecourses.nptel.ac.in/noc24_ce105/preview</v>
      </c>
      <c r="W34" s="14" t="str">
        <f>VLOOKUP(B34,Overall!B:AA,22,0)</f>
        <v>noc24_ce105</v>
      </c>
      <c r="X34" s="20" t="str">
        <f>VLOOKUP(B34,Overall!B:AA,23,0)</f>
        <v>https://nptel.ac.in/courses/105105178</v>
      </c>
      <c r="Y34" s="19" t="str">
        <f>VLOOKUP(B34,Overall!B:AA,24,0)</f>
        <v>https://nptel.ac.in/courses/105105178</v>
      </c>
      <c r="Z34" s="14">
        <f>VLOOKUP(B34,Overall!B:AA,25,0)</f>
        <v>105105178</v>
      </c>
      <c r="AA34" s="14"/>
    </row>
    <row r="35" spans="1:27" x14ac:dyDescent="0.25">
      <c r="A35" s="45">
        <v>34</v>
      </c>
      <c r="B35" s="14" t="s">
        <v>1239</v>
      </c>
      <c r="C35" s="14" t="str">
        <f>VLOOKUP(B35,Overall!B:AA,2,0)</f>
        <v>Civil Engineering</v>
      </c>
      <c r="D35" s="14" t="str">
        <f>VLOOKUP(B35,Overall!B:AA,3,0)</f>
        <v>Soil Mechanics/Geotechnical Engineering I</v>
      </c>
      <c r="E35" s="14" t="str">
        <f>VLOOKUP(B35,Overall!B:AA,4,0)</f>
        <v>Prof. Dilip Kumar Baidya</v>
      </c>
      <c r="F35" s="15" t="str">
        <f>VLOOKUP(B35,Overall!B:AA,5,0)</f>
        <v>IIT Kharagpur</v>
      </c>
      <c r="G35" s="15" t="str">
        <f>VLOOKUP(B35,Overall!B:AA,6,0)</f>
        <v>IIT Kharagpur</v>
      </c>
      <c r="H35" s="16" t="str">
        <f>VLOOKUP(B35,Overall!B:AA,7,0)</f>
        <v>12 Weeks</v>
      </c>
      <c r="I35" s="15" t="str">
        <f>VLOOKUP(B35,Overall!B:AA,8,0)</f>
        <v>Rerun</v>
      </c>
      <c r="J35" s="17">
        <f>VLOOKUP(B35,Overall!B:AA,9,0)</f>
        <v>45859</v>
      </c>
      <c r="K35" s="17">
        <f>VLOOKUP(B35,Overall!B:AA,10,0)</f>
        <v>45940</v>
      </c>
      <c r="L35" s="17">
        <f>VLOOKUP(B35,Overall!B:AA,11,0)</f>
        <v>45963</v>
      </c>
      <c r="M35" s="17">
        <f>VLOOKUP(B35,Overall!B:AA,12,0)</f>
        <v>45866</v>
      </c>
      <c r="N35" s="17">
        <f>VLOOKUP(B35,Overall!B:AA,13,0)</f>
        <v>45884</v>
      </c>
      <c r="O35" s="15" t="str">
        <f>VLOOKUP(B35,Overall!B:AA,14,0)</f>
        <v>UG</v>
      </c>
      <c r="P35" s="15" t="str">
        <f>VLOOKUP(B35,Overall!B:AA,15,0)</f>
        <v>Core</v>
      </c>
      <c r="Q35" s="15" t="str">
        <f>VLOOKUP(B35,Overall!B:AA,16,0)</f>
        <v>No</v>
      </c>
      <c r="R35" s="14">
        <f>VLOOKUP(B35,Overall!B:AA,17,0)</f>
        <v>0</v>
      </c>
      <c r="S35" s="20" t="str">
        <f>VLOOKUP(B35,Overall!B:AA,18,0)</f>
        <v>https://onlinecourses.nptel.ac.in/noc25_ce118/preview</v>
      </c>
      <c r="T35" s="14" t="str">
        <f>VLOOKUP(B35,Overall!B:AA,19,0)</f>
        <v>noc25_ce118</v>
      </c>
      <c r="U35" s="18" t="str">
        <f>VLOOKUP(B35,Overall!B:AA,20,0)</f>
        <v>https://onlinecourses.nptel.ac.in/noc24_ce95/preview</v>
      </c>
      <c r="V35" s="18" t="str">
        <f>VLOOKUP(B35,Overall!B:AA,21,0)</f>
        <v>https://onlinecourses.nptel.ac.in/noc24_ce95/preview</v>
      </c>
      <c r="W35" s="14" t="str">
        <f>VLOOKUP(B35,Overall!B:AA,22,0)</f>
        <v>noc24_ce95</v>
      </c>
      <c r="X35" s="20" t="str">
        <f>VLOOKUP(B35,Overall!B:AA,23,0)</f>
        <v>https://nptel.ac.in/courses/105105168</v>
      </c>
      <c r="Y35" s="19" t="str">
        <f>VLOOKUP(B35,Overall!B:AA,24,0)</f>
        <v>https://nptel.ac.in/courses/105105168</v>
      </c>
      <c r="Z35" s="14">
        <f>VLOOKUP(B35,Overall!B:AA,25,0)</f>
        <v>105105168</v>
      </c>
      <c r="AA35" s="14"/>
    </row>
    <row r="36" spans="1:27" x14ac:dyDescent="0.25">
      <c r="A36" s="45">
        <v>35</v>
      </c>
      <c r="B36" s="14" t="s">
        <v>1248</v>
      </c>
      <c r="C36" s="14" t="str">
        <f>VLOOKUP(B36,Overall!B:AA,2,0)</f>
        <v>Civil Engineering</v>
      </c>
      <c r="D36" s="14" t="str">
        <f>VLOOKUP(B36,Overall!B:AA,3,0)</f>
        <v>Foundation Engineering</v>
      </c>
      <c r="E36" s="14" t="str">
        <f>VLOOKUP(B36,Overall!B:AA,4,0)</f>
        <v>Prof. Kousik Deb</v>
      </c>
      <c r="F36" s="15" t="str">
        <f>VLOOKUP(B36,Overall!B:AA,5,0)</f>
        <v>IIT Kharagpur</v>
      </c>
      <c r="G36" s="15" t="str">
        <f>VLOOKUP(B36,Overall!B:AA,6,0)</f>
        <v>IIT Kharagpur</v>
      </c>
      <c r="H36" s="16" t="str">
        <f>VLOOKUP(B36,Overall!B:AA,7,0)</f>
        <v>12 Weeks</v>
      </c>
      <c r="I36" s="15" t="str">
        <f>VLOOKUP(B36,Overall!B:AA,8,0)</f>
        <v>Rerun</v>
      </c>
      <c r="J36" s="17">
        <f>VLOOKUP(B36,Overall!B:AA,9,0)</f>
        <v>45859</v>
      </c>
      <c r="K36" s="17">
        <f>VLOOKUP(B36,Overall!B:AA,10,0)</f>
        <v>45940</v>
      </c>
      <c r="L36" s="17">
        <f>VLOOKUP(B36,Overall!B:AA,11,0)</f>
        <v>45963</v>
      </c>
      <c r="M36" s="17">
        <f>VLOOKUP(B36,Overall!B:AA,12,0)</f>
        <v>45866</v>
      </c>
      <c r="N36" s="17">
        <f>VLOOKUP(B36,Overall!B:AA,13,0)</f>
        <v>45884</v>
      </c>
      <c r="O36" s="15" t="str">
        <f>VLOOKUP(B36,Overall!B:AA,14,0)</f>
        <v>UG</v>
      </c>
      <c r="P36" s="15" t="str">
        <f>VLOOKUP(B36,Overall!B:AA,15,0)</f>
        <v>Core</v>
      </c>
      <c r="Q36" s="15" t="str">
        <f>VLOOKUP(B36,Overall!B:AA,16,0)</f>
        <v>No</v>
      </c>
      <c r="R36" s="14">
        <f>VLOOKUP(B36,Overall!B:AA,17,0)</f>
        <v>0</v>
      </c>
      <c r="S36" s="20" t="str">
        <f>VLOOKUP(B36,Overall!B:AA,18,0)</f>
        <v>https://onlinecourses.nptel.ac.in/noc25_ce120/preview</v>
      </c>
      <c r="T36" s="14" t="str">
        <f>VLOOKUP(B36,Overall!B:AA,19,0)</f>
        <v>noc25_ce120</v>
      </c>
      <c r="U36" s="18" t="str">
        <f>VLOOKUP(B36,Overall!B:AA,20,0)</f>
        <v>https://onlinecourses.nptel.ac.in/noc24_ce112/preview</v>
      </c>
      <c r="V36" s="18" t="str">
        <f>VLOOKUP(B36,Overall!B:AA,21,0)</f>
        <v>https://onlinecourses.nptel.ac.in/noc24_ce112/preview</v>
      </c>
      <c r="W36" s="14" t="str">
        <f>VLOOKUP(B36,Overall!B:AA,22,0)</f>
        <v>noc24_ce112</v>
      </c>
      <c r="X36" s="20" t="str">
        <f>VLOOKUP(B36,Overall!B:AA,23,0)</f>
        <v>https://nptel.ac.in/courses/105105176</v>
      </c>
      <c r="Y36" s="19" t="str">
        <f>VLOOKUP(B36,Overall!B:AA,24,0)</f>
        <v>https://nptel.ac.in/courses/105105176</v>
      </c>
      <c r="Z36" s="14">
        <f>VLOOKUP(B36,Overall!B:AA,25,0)</f>
        <v>105105176</v>
      </c>
      <c r="AA36" s="14"/>
    </row>
    <row r="37" spans="1:27" x14ac:dyDescent="0.25">
      <c r="A37" s="45">
        <v>36</v>
      </c>
      <c r="B37" s="14" t="s">
        <v>1252</v>
      </c>
      <c r="C37" s="14" t="str">
        <f>VLOOKUP(B37,Overall!B:AA,2,0)</f>
        <v>Civil Engineering</v>
      </c>
      <c r="D37" s="14" t="str">
        <f>VLOOKUP(B37,Overall!B:AA,3,0)</f>
        <v>Design of Steel Structures</v>
      </c>
      <c r="E37" s="14" t="str">
        <f>VLOOKUP(B37,Overall!B:AA,4,0)</f>
        <v>Prof. Damodar Maity</v>
      </c>
      <c r="F37" s="15" t="str">
        <f>VLOOKUP(B37,Overall!B:AA,5,0)</f>
        <v>IIT Kharagpur</v>
      </c>
      <c r="G37" s="15" t="str">
        <f>VLOOKUP(B37,Overall!B:AA,6,0)</f>
        <v>IIT Kharagpur</v>
      </c>
      <c r="H37" s="16" t="str">
        <f>VLOOKUP(B37,Overall!B:AA,7,0)</f>
        <v>12 Weeks</v>
      </c>
      <c r="I37" s="15" t="str">
        <f>VLOOKUP(B37,Overall!B:AA,8,0)</f>
        <v>Rerun</v>
      </c>
      <c r="J37" s="17">
        <f>VLOOKUP(B37,Overall!B:AA,9,0)</f>
        <v>45859</v>
      </c>
      <c r="K37" s="17">
        <f>VLOOKUP(B37,Overall!B:AA,10,0)</f>
        <v>45940</v>
      </c>
      <c r="L37" s="17">
        <f>VLOOKUP(B37,Overall!B:AA,11,0)</f>
        <v>45963</v>
      </c>
      <c r="M37" s="17">
        <f>VLOOKUP(B37,Overall!B:AA,12,0)</f>
        <v>45866</v>
      </c>
      <c r="N37" s="17">
        <f>VLOOKUP(B37,Overall!B:AA,13,0)</f>
        <v>45884</v>
      </c>
      <c r="O37" s="15" t="str">
        <f>VLOOKUP(B37,Overall!B:AA,14,0)</f>
        <v>UG</v>
      </c>
      <c r="P37" s="15" t="str">
        <f>VLOOKUP(B37,Overall!B:AA,15,0)</f>
        <v>Core</v>
      </c>
      <c r="Q37" s="15" t="str">
        <f>VLOOKUP(B37,Overall!B:AA,16,0)</f>
        <v>No</v>
      </c>
      <c r="R37" s="14" t="str">
        <f>VLOOKUP(B37,Overall!B:AA,17,0)</f>
        <v>Structural Design</v>
      </c>
      <c r="S37" s="20" t="str">
        <f>VLOOKUP(B37,Overall!B:AA,18,0)</f>
        <v>https://onlinecourses.nptel.ac.in/noc25_ce121/preview</v>
      </c>
      <c r="T37" s="14" t="str">
        <f>VLOOKUP(B37,Overall!B:AA,19,0)</f>
        <v>noc25_ce121</v>
      </c>
      <c r="U37" s="18" t="str">
        <f>VLOOKUP(B37,Overall!B:AA,20,0)</f>
        <v>https://onlinecourses.nptel.ac.in/noc24_ce113/preview</v>
      </c>
      <c r="V37" s="18" t="str">
        <f>VLOOKUP(B37,Overall!B:AA,21,0)</f>
        <v>https://onlinecourses.nptel.ac.in/noc24_ce113/preview</v>
      </c>
      <c r="W37" s="14" t="str">
        <f>VLOOKUP(B37,Overall!B:AA,22,0)</f>
        <v>noc24_ce113</v>
      </c>
      <c r="X37" s="20" t="str">
        <f>VLOOKUP(B37,Overall!B:AA,23,0)</f>
        <v>https://nptel.ac.in/courses/105105162</v>
      </c>
      <c r="Y37" s="19" t="str">
        <f>VLOOKUP(B37,Overall!B:AA,24,0)</f>
        <v>https://nptel.ac.in/courses/105105162</v>
      </c>
      <c r="Z37" s="14">
        <f>VLOOKUP(B37,Overall!B:AA,25,0)</f>
        <v>105105162</v>
      </c>
      <c r="AA37" s="14"/>
    </row>
    <row r="38" spans="1:27" x14ac:dyDescent="0.25">
      <c r="A38" s="45">
        <v>37</v>
      </c>
      <c r="B38" s="14" t="s">
        <v>1257</v>
      </c>
      <c r="C38" s="14" t="str">
        <f>VLOOKUP(B38,Overall!B:AA,2,0)</f>
        <v>Civil Engineering</v>
      </c>
      <c r="D38" s="14" t="str">
        <f>VLOOKUP(B38,Overall!B:AA,3,0)</f>
        <v>Integrated Waste Management for a Smart City</v>
      </c>
      <c r="E38" s="14" t="str">
        <f>VLOOKUP(B38,Overall!B:AA,4,0)</f>
        <v>Prof. Brajesh Kumar Dubey</v>
      </c>
      <c r="F38" s="15" t="str">
        <f>VLOOKUP(B38,Overall!B:AA,5,0)</f>
        <v>IIT Kharagpur</v>
      </c>
      <c r="G38" s="15" t="str">
        <f>VLOOKUP(B38,Overall!B:AA,6,0)</f>
        <v>IIT Kharagpur</v>
      </c>
      <c r="H38" s="16" t="str">
        <f>VLOOKUP(B38,Overall!B:AA,7,0)</f>
        <v>12 Weeks</v>
      </c>
      <c r="I38" s="15" t="str">
        <f>VLOOKUP(B38,Overall!B:AA,8,0)</f>
        <v>Rerun</v>
      </c>
      <c r="J38" s="17">
        <f>VLOOKUP(B38,Overall!B:AA,9,0)</f>
        <v>45859</v>
      </c>
      <c r="K38" s="17">
        <f>VLOOKUP(B38,Overall!B:AA,10,0)</f>
        <v>45940</v>
      </c>
      <c r="L38" s="17">
        <f>VLOOKUP(B38,Overall!B:AA,11,0)</f>
        <v>45963</v>
      </c>
      <c r="M38" s="17">
        <f>VLOOKUP(B38,Overall!B:AA,12,0)</f>
        <v>45866</v>
      </c>
      <c r="N38" s="17">
        <f>VLOOKUP(B38,Overall!B:AA,13,0)</f>
        <v>45884</v>
      </c>
      <c r="O38" s="15" t="str">
        <f>VLOOKUP(B38,Overall!B:AA,14,0)</f>
        <v>PG</v>
      </c>
      <c r="P38" s="15" t="str">
        <f>VLOOKUP(B38,Overall!B:AA,15,0)</f>
        <v>Core</v>
      </c>
      <c r="Q38" s="15" t="str">
        <f>VLOOKUP(B38,Overall!B:AA,16,0)</f>
        <v>Yes</v>
      </c>
      <c r="R38" s="14" t="str">
        <f>VLOOKUP(B38,Overall!B:AA,17,0)</f>
        <v>Environment
Urban Infrastructure Planning and Management</v>
      </c>
      <c r="S38" s="20" t="str">
        <f>VLOOKUP(B38,Overall!B:AA,18,0)</f>
        <v>https://onlinecourses.nptel.ac.in/noc25_ce122/preview</v>
      </c>
      <c r="T38" s="14" t="str">
        <f>VLOOKUP(B38,Overall!B:AA,19,0)</f>
        <v>noc25_ce122</v>
      </c>
      <c r="U38" s="18" t="str">
        <f>VLOOKUP(B38,Overall!B:AA,20,0)</f>
        <v>https://onlinecourses.nptel.ac.in/noc23_ce89/preview</v>
      </c>
      <c r="V38" s="18" t="str">
        <f>VLOOKUP(B38,Overall!B:AA,21,0)</f>
        <v>https://onlinecourses.nptel.ac.in/noc23_ce89/preview</v>
      </c>
      <c r="W38" s="14" t="str">
        <f>VLOOKUP(B38,Overall!B:AA,22,0)</f>
        <v>noc23_ce89</v>
      </c>
      <c r="X38" s="20" t="str">
        <f>VLOOKUP(B38,Overall!B:AA,23,0)</f>
        <v>https://nptel.ac.in/courses/105105160</v>
      </c>
      <c r="Y38" s="19" t="str">
        <f>VLOOKUP(B38,Overall!B:AA,24,0)</f>
        <v>https://nptel.ac.in/courses/105105160</v>
      </c>
      <c r="Z38" s="14">
        <f>VLOOKUP(B38,Overall!B:AA,25,0)</f>
        <v>105105160</v>
      </c>
      <c r="AA38" s="14"/>
    </row>
    <row r="39" spans="1:27" x14ac:dyDescent="0.25">
      <c r="A39" s="45">
        <v>38</v>
      </c>
      <c r="B39" s="14" t="s">
        <v>1262</v>
      </c>
      <c r="C39" s="14" t="str">
        <f>VLOOKUP(B39,Overall!B:AA,2,0)</f>
        <v>Civil Engineering</v>
      </c>
      <c r="D39" s="14" t="str">
        <f>VLOOKUP(B39,Overall!B:AA,3,0)</f>
        <v>Design of Reinforced Concrete Structures</v>
      </c>
      <c r="E39" s="14" t="str">
        <f>VLOOKUP(B39,Overall!B:AA,4,0)</f>
        <v>Prof. Nirjhar Dhang</v>
      </c>
      <c r="F39" s="15" t="str">
        <f>VLOOKUP(B39,Overall!B:AA,5,0)</f>
        <v>IIT Kharagpur</v>
      </c>
      <c r="G39" s="15" t="str">
        <f>VLOOKUP(B39,Overall!B:AA,6,0)</f>
        <v>IIT Kharagpur</v>
      </c>
      <c r="H39" s="16" t="str">
        <f>VLOOKUP(B39,Overall!B:AA,7,0)</f>
        <v>12 Weeks</v>
      </c>
      <c r="I39" s="15" t="str">
        <f>VLOOKUP(B39,Overall!B:AA,8,0)</f>
        <v>Rerun</v>
      </c>
      <c r="J39" s="17">
        <f>VLOOKUP(B39,Overall!B:AA,9,0)</f>
        <v>45859</v>
      </c>
      <c r="K39" s="17">
        <f>VLOOKUP(B39,Overall!B:AA,10,0)</f>
        <v>45940</v>
      </c>
      <c r="L39" s="17">
        <f>VLOOKUP(B39,Overall!B:AA,11,0)</f>
        <v>45963</v>
      </c>
      <c r="M39" s="17">
        <f>VLOOKUP(B39,Overall!B:AA,12,0)</f>
        <v>45866</v>
      </c>
      <c r="N39" s="17">
        <f>VLOOKUP(B39,Overall!B:AA,13,0)</f>
        <v>45884</v>
      </c>
      <c r="O39" s="15" t="str">
        <f>VLOOKUP(B39,Overall!B:AA,14,0)</f>
        <v>PG</v>
      </c>
      <c r="P39" s="15" t="str">
        <f>VLOOKUP(B39,Overall!B:AA,15,0)</f>
        <v>Core</v>
      </c>
      <c r="Q39" s="15" t="str">
        <f>VLOOKUP(B39,Overall!B:AA,16,0)</f>
        <v>Yes</v>
      </c>
      <c r="R39" s="14" t="str">
        <f>VLOOKUP(B39,Overall!B:AA,17,0)</f>
        <v>Structural Design</v>
      </c>
      <c r="S39" s="20" t="str">
        <f>VLOOKUP(B39,Overall!B:AA,18,0)</f>
        <v>https://onlinecourses.nptel.ac.in/noc25_ce123/preview</v>
      </c>
      <c r="T39" s="14" t="str">
        <f>VLOOKUP(B39,Overall!B:AA,19,0)</f>
        <v>noc25_ce123</v>
      </c>
      <c r="U39" s="18" t="str">
        <f>VLOOKUP(B39,Overall!B:AA,20,0)</f>
        <v>https://onlinecourses.nptel.ac.in/noc23_ce79/preview</v>
      </c>
      <c r="V39" s="18" t="str">
        <f>VLOOKUP(B39,Overall!B:AA,21,0)</f>
        <v>https://onlinecourses.nptel.ac.in/noc23_ce79/preview</v>
      </c>
      <c r="W39" s="14" t="str">
        <f>VLOOKUP(B39,Overall!B:AA,22,0)</f>
        <v>noc23_ce79</v>
      </c>
      <c r="X39" s="20" t="str">
        <f>VLOOKUP(B39,Overall!B:AA,23,0)</f>
        <v>https://nptel.ac.in/courses/105105105</v>
      </c>
      <c r="Y39" s="19" t="str">
        <f>VLOOKUP(B39,Overall!B:AA,24,0)</f>
        <v>https://nptel.ac.in/courses/105105105</v>
      </c>
      <c r="Z39" s="14">
        <f>VLOOKUP(B39,Overall!B:AA,25,0)</f>
        <v>105105105</v>
      </c>
      <c r="AA39" s="14"/>
    </row>
    <row r="40" spans="1:27" x14ac:dyDescent="0.25">
      <c r="A40" s="45">
        <v>39</v>
      </c>
      <c r="B40" s="14" t="s">
        <v>1267</v>
      </c>
      <c r="C40" s="14" t="str">
        <f>VLOOKUP(B40,Overall!B:AA,2,0)</f>
        <v>Civil Engineering</v>
      </c>
      <c r="D40" s="14" t="str">
        <f>VLOOKUP(B40,Overall!B:AA,3,0)</f>
        <v>Computational Geomechanics</v>
      </c>
      <c r="E40" s="14" t="str">
        <f>VLOOKUP(B40,Overall!B:AA,4,0)</f>
        <v>Prof. Shantanu Patra</v>
      </c>
      <c r="F40" s="15" t="str">
        <f>VLOOKUP(B40,Overall!B:AA,5,0)</f>
        <v>IIT Bhubaneswar</v>
      </c>
      <c r="G40" s="15" t="str">
        <f>VLOOKUP(B40,Overall!B:AA,6,0)</f>
        <v>IIT Kharagpur</v>
      </c>
      <c r="H40" s="16" t="str">
        <f>VLOOKUP(B40,Overall!B:AA,7,0)</f>
        <v>12 Weeks</v>
      </c>
      <c r="I40" s="15" t="str">
        <f>VLOOKUP(B40,Overall!B:AA,8,0)</f>
        <v>New</v>
      </c>
      <c r="J40" s="17">
        <f>VLOOKUP(B40,Overall!B:AA,9,0)</f>
        <v>45859</v>
      </c>
      <c r="K40" s="17">
        <f>VLOOKUP(B40,Overall!B:AA,10,0)</f>
        <v>45940</v>
      </c>
      <c r="L40" s="17">
        <f>VLOOKUP(B40,Overall!B:AA,11,0)</f>
        <v>45963</v>
      </c>
      <c r="M40" s="17">
        <f>VLOOKUP(B40,Overall!B:AA,12,0)</f>
        <v>45866</v>
      </c>
      <c r="N40" s="17">
        <f>VLOOKUP(B40,Overall!B:AA,13,0)</f>
        <v>45884</v>
      </c>
      <c r="O40" s="15" t="str">
        <f>VLOOKUP(B40,Overall!B:AA,14,0)</f>
        <v>UG/PG</v>
      </c>
      <c r="P40" s="15" t="str">
        <f>VLOOKUP(B40,Overall!B:AA,15,0)</f>
        <v>Elective</v>
      </c>
      <c r="Q40" s="15" t="str">
        <f>VLOOKUP(B40,Overall!B:AA,16,0)</f>
        <v>Yes</v>
      </c>
      <c r="R40" s="14">
        <f>VLOOKUP(B40,Overall!B:AA,17,0)</f>
        <v>0</v>
      </c>
      <c r="S40" s="20" t="str">
        <f>VLOOKUP(B40,Overall!B:AA,18,0)</f>
        <v>https://onlinecourses.nptel.ac.in/noc25_ce124/preview</v>
      </c>
      <c r="T40" s="14" t="str">
        <f>VLOOKUP(B40,Overall!B:AA,19,0)</f>
        <v>noc25_ce124</v>
      </c>
      <c r="U40" s="14">
        <f>VLOOKUP(B40,Overall!B:AA,20,0)</f>
        <v>0</v>
      </c>
      <c r="V40" s="14">
        <f>VLOOKUP(B40,Overall!B:AA,21,0)</f>
        <v>0</v>
      </c>
      <c r="W40" s="14">
        <f>VLOOKUP(B40,Overall!B:AA,22,0)</f>
        <v>0</v>
      </c>
      <c r="X40" s="20" t="str">
        <f>VLOOKUP(B40,Overall!B:AA,23,0)</f>
        <v>https://nptel.ac.in/courses/105105691</v>
      </c>
      <c r="Y40" s="19" t="str">
        <f>VLOOKUP(B40,Overall!B:AA,24,0)</f>
        <v>https://nptel.ac.in/courses/105105691</v>
      </c>
      <c r="Z40" s="14" t="str">
        <f>VLOOKUP(B40,Overall!B:AA,25,0)</f>
        <v>105105691</v>
      </c>
      <c r="AA40" s="14"/>
    </row>
    <row r="41" spans="1:27" x14ac:dyDescent="0.25">
      <c r="A41" s="45">
        <v>40</v>
      </c>
      <c r="B41" s="14" t="s">
        <v>1283</v>
      </c>
      <c r="C41" s="14" t="str">
        <f>VLOOKUP(B41,Overall!B:AA,2,0)</f>
        <v>Civil engineering/Applied Geophysics</v>
      </c>
      <c r="D41" s="14" t="str">
        <f>VLOOKUP(B41,Overall!B:AA,3,0)</f>
        <v>Earthquake Seismology</v>
      </c>
      <c r="E41" s="14" t="str">
        <f>VLOOKUP(B41,Overall!B:AA,4,0)</f>
        <v>Prof. Mohit Agrawal</v>
      </c>
      <c r="F41" s="15" t="str">
        <f>VLOOKUP(B41,Overall!B:AA,5,0)</f>
        <v>IIT-ISM Dhanbad</v>
      </c>
      <c r="G41" s="15" t="str">
        <f>VLOOKUP(B41,Overall!B:AA,6,0)</f>
        <v>IIT Kharagpur</v>
      </c>
      <c r="H41" s="16" t="str">
        <f>VLOOKUP(B41,Overall!B:AA,7,0)</f>
        <v>12 Weeks</v>
      </c>
      <c r="I41" s="15" t="str">
        <f>VLOOKUP(B41,Overall!B:AA,8,0)</f>
        <v>Rerun</v>
      </c>
      <c r="J41" s="17">
        <f>VLOOKUP(B41,Overall!B:AA,9,0)</f>
        <v>45859</v>
      </c>
      <c r="K41" s="17">
        <f>VLOOKUP(B41,Overall!B:AA,10,0)</f>
        <v>45940</v>
      </c>
      <c r="L41" s="17">
        <f>VLOOKUP(B41,Overall!B:AA,11,0)</f>
        <v>45963</v>
      </c>
      <c r="M41" s="17">
        <f>VLOOKUP(B41,Overall!B:AA,12,0)</f>
        <v>45866</v>
      </c>
      <c r="N41" s="17">
        <f>VLOOKUP(B41,Overall!B:AA,13,0)</f>
        <v>45884</v>
      </c>
      <c r="O41" s="15" t="str">
        <f>VLOOKUP(B41,Overall!B:AA,14,0)</f>
        <v>UG/PG</v>
      </c>
      <c r="P41" s="15" t="str">
        <f>VLOOKUP(B41,Overall!B:AA,15,0)</f>
        <v>Core</v>
      </c>
      <c r="Q41" s="15" t="str">
        <f>VLOOKUP(B41,Overall!B:AA,16,0)</f>
        <v>Yes</v>
      </c>
      <c r="R41" s="14">
        <f>VLOOKUP(B41,Overall!B:AA,17,0)</f>
        <v>0</v>
      </c>
      <c r="S41" s="20" t="str">
        <f>VLOOKUP(B41,Overall!B:AA,18,0)</f>
        <v>https://onlinecourses.nptel.ac.in/noc25_ce127/preview</v>
      </c>
      <c r="T41" s="14" t="str">
        <f>VLOOKUP(B41,Overall!B:AA,19,0)</f>
        <v>noc25_ce127</v>
      </c>
      <c r="U41" s="18" t="str">
        <f>VLOOKUP(B41,Overall!B:AA,20,0)</f>
        <v>https://onlinecourses.nptel.ac.in/noc24_ce96/preview</v>
      </c>
      <c r="V41" s="18" t="str">
        <f>VLOOKUP(B41,Overall!B:AA,21,0)</f>
        <v>https://onlinecourses.nptel.ac.in/noc24_ce96/preview</v>
      </c>
      <c r="W41" s="14" t="str">
        <f>VLOOKUP(B41,Overall!B:AA,22,0)</f>
        <v>noc24_ce96</v>
      </c>
      <c r="X41" s="20" t="str">
        <f>VLOOKUP(B41,Overall!B:AA,23,0)</f>
        <v>https://nptel.ac.in/courses/105105225</v>
      </c>
      <c r="Y41" s="19" t="str">
        <f>VLOOKUP(B41,Overall!B:AA,24,0)</f>
        <v>https://nptel.ac.in/courses/105105225</v>
      </c>
      <c r="Z41" s="14">
        <f>VLOOKUP(B41,Overall!B:AA,25,0)</f>
        <v>105105225</v>
      </c>
      <c r="AA41" s="14"/>
    </row>
    <row r="42" spans="1:27" x14ac:dyDescent="0.25">
      <c r="A42" s="45">
        <v>41</v>
      </c>
      <c r="B42" s="14" t="s">
        <v>1295</v>
      </c>
      <c r="C42" s="14" t="str">
        <f>VLOOKUP(B42,Overall!B:AA,2,0)</f>
        <v>Civil Engineering/Earth Sciences</v>
      </c>
      <c r="D42" s="14" t="str">
        <f>VLOOKUP(B42,Overall!B:AA,3,0)</f>
        <v>Engineering Geology</v>
      </c>
      <c r="E42" s="14" t="str">
        <f>VLOOKUP(B42,Overall!B:AA,4,0)</f>
        <v>Prof. R. K. Dubey</v>
      </c>
      <c r="F42" s="15" t="str">
        <f>VLOOKUP(B42,Overall!B:AA,5,0)</f>
        <v>IIT-ISM Dhanbad</v>
      </c>
      <c r="G42" s="15" t="str">
        <f>VLOOKUP(B42,Overall!B:AA,6,0)</f>
        <v>IIT Kharagpur</v>
      </c>
      <c r="H42" s="16" t="str">
        <f>VLOOKUP(B42,Overall!B:AA,7,0)</f>
        <v>12 Weeks</v>
      </c>
      <c r="I42" s="15" t="str">
        <f>VLOOKUP(B42,Overall!B:AA,8,0)</f>
        <v>Rerun</v>
      </c>
      <c r="J42" s="17">
        <f>VLOOKUP(B42,Overall!B:AA,9,0)</f>
        <v>45859</v>
      </c>
      <c r="K42" s="17">
        <f>VLOOKUP(B42,Overall!B:AA,10,0)</f>
        <v>45940</v>
      </c>
      <c r="L42" s="17">
        <f>VLOOKUP(B42,Overall!B:AA,11,0)</f>
        <v>45963</v>
      </c>
      <c r="M42" s="17">
        <f>VLOOKUP(B42,Overall!B:AA,12,0)</f>
        <v>45866</v>
      </c>
      <c r="N42" s="17">
        <f>VLOOKUP(B42,Overall!B:AA,13,0)</f>
        <v>45884</v>
      </c>
      <c r="O42" s="15" t="str">
        <f>VLOOKUP(B42,Overall!B:AA,14,0)</f>
        <v>UG/PG</v>
      </c>
      <c r="P42" s="15" t="str">
        <f>VLOOKUP(B42,Overall!B:AA,15,0)</f>
        <v>Core</v>
      </c>
      <c r="Q42" s="15" t="str">
        <f>VLOOKUP(B42,Overall!B:AA,16,0)</f>
        <v>Yes</v>
      </c>
      <c r="R42" s="14">
        <f>VLOOKUP(B42,Overall!B:AA,17,0)</f>
        <v>0</v>
      </c>
      <c r="S42" s="20" t="str">
        <f>VLOOKUP(B42,Overall!B:AA,18,0)</f>
        <v>https://onlinecourses.nptel.ac.in/noc25_ce129/preview</v>
      </c>
      <c r="T42" s="14" t="str">
        <f>VLOOKUP(B42,Overall!B:AA,19,0)</f>
        <v>noc25_ce129</v>
      </c>
      <c r="U42" s="18" t="str">
        <f>VLOOKUP(B42,Overall!B:AA,20,0)</f>
        <v>https://onlinecourses.nptel.ac.in/noc24_ce97/preview</v>
      </c>
      <c r="V42" s="18" t="str">
        <f>VLOOKUP(B42,Overall!B:AA,21,0)</f>
        <v>https://onlinecourses.nptel.ac.in/noc24_ce97/preview</v>
      </c>
      <c r="W42" s="14" t="str">
        <f>VLOOKUP(B42,Overall!B:AA,22,0)</f>
        <v>noc24_ce97</v>
      </c>
      <c r="X42" s="20" t="str">
        <f>VLOOKUP(B42,Overall!B:AA,23,0)</f>
        <v>https://nptel.ac.in/courses/105105226</v>
      </c>
      <c r="Y42" s="19" t="str">
        <f>VLOOKUP(B42,Overall!B:AA,24,0)</f>
        <v>https://nptel.ac.in/courses/105105226</v>
      </c>
      <c r="Z42" s="14">
        <f>VLOOKUP(B42,Overall!B:AA,25,0)</f>
        <v>105105226</v>
      </c>
      <c r="AA42" s="14"/>
    </row>
    <row r="43" spans="1:27" x14ac:dyDescent="0.25">
      <c r="A43" s="45">
        <v>42</v>
      </c>
      <c r="B43" s="14" t="s">
        <v>1305</v>
      </c>
      <c r="C43" s="14" t="str">
        <f>VLOOKUP(B43,Overall!B:AA,2,0)</f>
        <v>Civil Engineering/Geology/Engineering Geology/Environmental Engineering/Environmental Science/Geography/Management</v>
      </c>
      <c r="D43" s="14" t="str">
        <f>VLOOKUP(B43,Overall!B:AA,3,0)</f>
        <v>Sustainable Groundwater Management</v>
      </c>
      <c r="E43" s="14" t="str">
        <f>VLOOKUP(B43,Overall!B:AA,4,0)</f>
        <v>Prof. Elango Lakshmanan</v>
      </c>
      <c r="F43" s="15" t="str">
        <f>VLOOKUP(B43,Overall!B:AA,5,0)</f>
        <v>IIT Madras</v>
      </c>
      <c r="G43" s="15" t="str">
        <f>VLOOKUP(B43,Overall!B:AA,6,0)</f>
        <v>IIT Madras</v>
      </c>
      <c r="H43" s="16" t="str">
        <f>VLOOKUP(B43,Overall!B:AA,7,0)</f>
        <v>12 Weeks</v>
      </c>
      <c r="I43" s="15" t="str">
        <f>VLOOKUP(B43,Overall!B:AA,8,0)</f>
        <v>New</v>
      </c>
      <c r="J43" s="17">
        <f>VLOOKUP(B43,Overall!B:AA,9,0)</f>
        <v>45859</v>
      </c>
      <c r="K43" s="17">
        <f>VLOOKUP(B43,Overall!B:AA,10,0)</f>
        <v>45940</v>
      </c>
      <c r="L43" s="17">
        <f>VLOOKUP(B43,Overall!B:AA,11,0)</f>
        <v>45963</v>
      </c>
      <c r="M43" s="17">
        <f>VLOOKUP(B43,Overall!B:AA,12,0)</f>
        <v>45866</v>
      </c>
      <c r="N43" s="17">
        <f>VLOOKUP(B43,Overall!B:AA,13,0)</f>
        <v>45884</v>
      </c>
      <c r="O43" s="15" t="str">
        <f>VLOOKUP(B43,Overall!B:AA,14,0)</f>
        <v>UG/PG</v>
      </c>
      <c r="P43" s="15" t="str">
        <f>VLOOKUP(B43,Overall!B:AA,15,0)</f>
        <v>Elective</v>
      </c>
      <c r="Q43" s="15" t="str">
        <f>VLOOKUP(B43,Overall!B:AA,16,0)</f>
        <v>Yes</v>
      </c>
      <c r="R43" s="14" t="str">
        <f>VLOOKUP(B43,Overall!B:AA,17,0)</f>
        <v>Environment</v>
      </c>
      <c r="S43" s="20" t="str">
        <f>VLOOKUP(B43,Overall!B:AA,18,0)</f>
        <v>https://onlinecourses.nptel.ac.in/noc25_ce131/preview</v>
      </c>
      <c r="T43" s="14" t="str">
        <f>VLOOKUP(B43,Overall!B:AA,19,0)</f>
        <v>noc25_ce131</v>
      </c>
      <c r="U43" s="14">
        <f>VLOOKUP(B43,Overall!B:AA,20,0)</f>
        <v>0</v>
      </c>
      <c r="V43" s="14">
        <f>VLOOKUP(B43,Overall!B:AA,21,0)</f>
        <v>0</v>
      </c>
      <c r="W43" s="14">
        <f>VLOOKUP(B43,Overall!B:AA,22,0)</f>
        <v>0</v>
      </c>
      <c r="X43" s="20" t="str">
        <f>VLOOKUP(B43,Overall!B:AA,23,0)</f>
        <v>https://nptel.ac.in/courses/105106694</v>
      </c>
      <c r="Y43" s="19" t="str">
        <f>VLOOKUP(B43,Overall!B:AA,24,0)</f>
        <v>https://nptel.ac.in/courses/105106694</v>
      </c>
      <c r="Z43" s="14" t="str">
        <f>VLOOKUP(B43,Overall!B:AA,25,0)</f>
        <v>105106694</v>
      </c>
      <c r="AA43" s="14"/>
    </row>
    <row r="44" spans="1:27" x14ac:dyDescent="0.25">
      <c r="A44" s="45">
        <v>43</v>
      </c>
      <c r="B44" s="14" t="s">
        <v>1340</v>
      </c>
      <c r="C44" s="14" t="str">
        <f>VLOOKUP(B44,Overall!B:AA,2,0)</f>
        <v>Computer Science and Engineering</v>
      </c>
      <c r="D44" s="14" t="str">
        <f>VLOOKUP(B44,Overall!B:AA,3,0)</f>
        <v>Computer Architecture</v>
      </c>
      <c r="E44" s="14" t="str">
        <f>VLOOKUP(B44,Overall!B:AA,4,0)</f>
        <v>Prof. Smruti Ranjan Sarangi</v>
      </c>
      <c r="F44" s="15" t="str">
        <f>VLOOKUP(B44,Overall!B:AA,5,0)</f>
        <v>IIT Delhi</v>
      </c>
      <c r="G44" s="15" t="str">
        <f>VLOOKUP(B44,Overall!B:AA,6,0)</f>
        <v>IIT Delhi</v>
      </c>
      <c r="H44" s="16" t="str">
        <f>VLOOKUP(B44,Overall!B:AA,7,0)</f>
        <v>12 Weeks</v>
      </c>
      <c r="I44" s="15" t="str">
        <f>VLOOKUP(B44,Overall!B:AA,8,0)</f>
        <v>Rerun</v>
      </c>
      <c r="J44" s="17">
        <f>VLOOKUP(B44,Overall!B:AA,9,0)</f>
        <v>45859</v>
      </c>
      <c r="K44" s="17">
        <f>VLOOKUP(B44,Overall!B:AA,10,0)</f>
        <v>45940</v>
      </c>
      <c r="L44" s="17">
        <f>VLOOKUP(B44,Overall!B:AA,11,0)</f>
        <v>45963</v>
      </c>
      <c r="M44" s="17">
        <f>VLOOKUP(B44,Overall!B:AA,12,0)</f>
        <v>45866</v>
      </c>
      <c r="N44" s="17">
        <f>VLOOKUP(B44,Overall!B:AA,13,0)</f>
        <v>45884</v>
      </c>
      <c r="O44" s="15" t="str">
        <f>VLOOKUP(B44,Overall!B:AA,14,0)</f>
        <v>UG</v>
      </c>
      <c r="P44" s="15" t="str">
        <f>VLOOKUP(B44,Overall!B:AA,15,0)</f>
        <v>Core</v>
      </c>
      <c r="Q44" s="15" t="str">
        <f>VLOOKUP(B44,Overall!B:AA,16,0)</f>
        <v>No</v>
      </c>
      <c r="R44" s="14">
        <f>VLOOKUP(B44,Overall!B:AA,17,0)</f>
        <v>0</v>
      </c>
      <c r="S44" s="20" t="str">
        <f>VLOOKUP(B44,Overall!B:AA,18,0)</f>
        <v>https://onlinecourses.nptel.ac.in/noc25_cs83/preview</v>
      </c>
      <c r="T44" s="14" t="str">
        <f>VLOOKUP(B44,Overall!B:AA,19,0)</f>
        <v>noc25_cs83</v>
      </c>
      <c r="U44" s="18" t="str">
        <f>VLOOKUP(B44,Overall!B:AA,20,0)</f>
        <v>https://onlinecourses.nptel.ac.in/noc24_cs83/preview</v>
      </c>
      <c r="V44" s="18" t="str">
        <f>VLOOKUP(B44,Overall!B:AA,21,0)</f>
        <v>https://onlinecourses.nptel.ac.in/noc24_cs83/preview</v>
      </c>
      <c r="W44" s="14" t="str">
        <f>VLOOKUP(B44,Overall!B:AA,22,0)</f>
        <v>noc24_cs83</v>
      </c>
      <c r="X44" s="20" t="str">
        <f>VLOOKUP(B44,Overall!B:AA,23,0)</f>
        <v>https://nptel.ac.in/courses/106102157</v>
      </c>
      <c r="Y44" s="19" t="str">
        <f>VLOOKUP(B44,Overall!B:AA,24,0)</f>
        <v>https://nptel.ac.in/courses/106102157</v>
      </c>
      <c r="Z44" s="14">
        <f>VLOOKUP(B44,Overall!B:AA,25,0)</f>
        <v>106102157</v>
      </c>
      <c r="AA44" s="14"/>
    </row>
    <row r="45" spans="1:27" x14ac:dyDescent="0.25">
      <c r="A45" s="45">
        <v>44</v>
      </c>
      <c r="B45" s="14" t="s">
        <v>1345</v>
      </c>
      <c r="C45" s="14" t="str">
        <f>VLOOKUP(B45,Overall!B:AA,2,0)</f>
        <v>Computer Science and Engineering</v>
      </c>
      <c r="D45" s="14" t="str">
        <f>VLOOKUP(B45,Overall!B:AA,3,0)</f>
        <v>Advanced Distributed Systems</v>
      </c>
      <c r="E45" s="14" t="str">
        <f>VLOOKUP(B45,Overall!B:AA,4,0)</f>
        <v>Prof. Smruti Ranjan Sarangi</v>
      </c>
      <c r="F45" s="15" t="str">
        <f>VLOOKUP(B45,Overall!B:AA,5,0)</f>
        <v>IIT Delhi</v>
      </c>
      <c r="G45" s="15" t="str">
        <f>VLOOKUP(B45,Overall!B:AA,6,0)</f>
        <v>IIT Delhi</v>
      </c>
      <c r="H45" s="16" t="str">
        <f>VLOOKUP(B45,Overall!B:AA,7,0)</f>
        <v>12 Weeks</v>
      </c>
      <c r="I45" s="15" t="str">
        <f>VLOOKUP(B45,Overall!B:AA,8,0)</f>
        <v>Rerun</v>
      </c>
      <c r="J45" s="17">
        <f>VLOOKUP(B45,Overall!B:AA,9,0)</f>
        <v>45859</v>
      </c>
      <c r="K45" s="17">
        <f>VLOOKUP(B45,Overall!B:AA,10,0)</f>
        <v>45940</v>
      </c>
      <c r="L45" s="17">
        <f>VLOOKUP(B45,Overall!B:AA,11,0)</f>
        <v>45963</v>
      </c>
      <c r="M45" s="17">
        <f>VLOOKUP(B45,Overall!B:AA,12,0)</f>
        <v>45866</v>
      </c>
      <c r="N45" s="17">
        <f>VLOOKUP(B45,Overall!B:AA,13,0)</f>
        <v>45884</v>
      </c>
      <c r="O45" s="15" t="str">
        <f>VLOOKUP(B45,Overall!B:AA,14,0)</f>
        <v>UG/PG</v>
      </c>
      <c r="P45" s="15" t="str">
        <f>VLOOKUP(B45,Overall!B:AA,15,0)</f>
        <v>Elective</v>
      </c>
      <c r="Q45" s="15" t="str">
        <f>VLOOKUP(B45,Overall!B:AA,16,0)</f>
        <v>Yes</v>
      </c>
      <c r="R45" s="14">
        <f>VLOOKUP(B45,Overall!B:AA,17,0)</f>
        <v>0</v>
      </c>
      <c r="S45" s="20" t="str">
        <f>VLOOKUP(B45,Overall!B:AA,18,0)</f>
        <v>https://onlinecourses.nptel.ac.in/noc25_cs84/preview</v>
      </c>
      <c r="T45" s="14" t="str">
        <f>VLOOKUP(B45,Overall!B:AA,19,0)</f>
        <v>noc25_cs84</v>
      </c>
      <c r="U45" s="18" t="str">
        <f>VLOOKUP(B45,Overall!B:AA,20,0)</f>
        <v>https://onlinecourses.nptel.ac.in/noc24_cs99/preview</v>
      </c>
      <c r="V45" s="18" t="str">
        <f>VLOOKUP(B45,Overall!B:AA,21,0)</f>
        <v>https://onlinecourses.nptel.ac.in/noc24_cs99/preview</v>
      </c>
      <c r="W45" s="14" t="str">
        <f>VLOOKUP(B45,Overall!B:AA,22,0)</f>
        <v>noc24_cs99</v>
      </c>
      <c r="X45" s="20" t="str">
        <f>VLOOKUP(B45,Overall!B:AA,23,0)</f>
        <v>https://nptel.ac.in/courses/106102237</v>
      </c>
      <c r="Y45" s="19" t="str">
        <f>VLOOKUP(B45,Overall!B:AA,24,0)</f>
        <v>https://nptel.ac.in/courses/106102237</v>
      </c>
      <c r="Z45" s="14">
        <f>VLOOKUP(B45,Overall!B:AA,25,0)</f>
        <v>106102237</v>
      </c>
      <c r="AA45" s="14"/>
    </row>
    <row r="46" spans="1:27" x14ac:dyDescent="0.25">
      <c r="A46" s="45">
        <v>45</v>
      </c>
      <c r="B46" s="14" t="s">
        <v>1349</v>
      </c>
      <c r="C46" s="14" t="str">
        <f>VLOOKUP(B46,Overall!B:AA,2,0)</f>
        <v>Computer Science and Engineering</v>
      </c>
      <c r="D46" s="14" t="str">
        <f>VLOOKUP(B46,Overall!B:AA,3,0)</f>
        <v>Introduction to Algebraic Graph Theory</v>
      </c>
      <c r="E46" s="14" t="str">
        <f>VLOOKUP(B46,Overall!B:AA,4,0)</f>
        <v>Prof. Ranveer Singh</v>
      </c>
      <c r="F46" s="15" t="str">
        <f>VLOOKUP(B46,Overall!B:AA,5,0)</f>
        <v>IIT Indore</v>
      </c>
      <c r="G46" s="15" t="str">
        <f>VLOOKUP(B46,Overall!B:AA,6,0)</f>
        <v>IIT Madras</v>
      </c>
      <c r="H46" s="16" t="str">
        <f>VLOOKUP(B46,Overall!B:AA,7,0)</f>
        <v>8 Weeks</v>
      </c>
      <c r="I46" s="15" t="str">
        <f>VLOOKUP(B46,Overall!B:AA,8,0)</f>
        <v>New</v>
      </c>
      <c r="J46" s="17">
        <f>VLOOKUP(B46,Overall!B:AA,9,0)</f>
        <v>45887</v>
      </c>
      <c r="K46" s="17">
        <f>VLOOKUP(B46,Overall!B:AA,10,0)</f>
        <v>45940</v>
      </c>
      <c r="L46" s="17">
        <f>VLOOKUP(B46,Overall!B:AA,11,0)</f>
        <v>45963</v>
      </c>
      <c r="M46" s="17">
        <f>VLOOKUP(B46,Overall!B:AA,12,0)</f>
        <v>45887</v>
      </c>
      <c r="N46" s="17">
        <f>VLOOKUP(B46,Overall!B:AA,13,0)</f>
        <v>45898</v>
      </c>
      <c r="O46" s="15" t="str">
        <f>VLOOKUP(B46,Overall!B:AA,14,0)</f>
        <v>UG/PG</v>
      </c>
      <c r="P46" s="15" t="str">
        <f>VLOOKUP(B46,Overall!B:AA,15,0)</f>
        <v>Elective</v>
      </c>
      <c r="Q46" s="15" t="str">
        <f>VLOOKUP(B46,Overall!B:AA,16,0)</f>
        <v>Yes</v>
      </c>
      <c r="R46" s="14" t="str">
        <f>VLOOKUP(B46,Overall!B:AA,17,0)</f>
        <v>Foundations of Computing</v>
      </c>
      <c r="S46" s="20" t="str">
        <f>VLOOKUP(B46,Overall!B:AA,18,0)</f>
        <v>https://onlinecourses.nptel.ac.in/noc25_cs85/preview</v>
      </c>
      <c r="T46" s="14" t="str">
        <f>VLOOKUP(B46,Overall!B:AA,19,0)</f>
        <v>noc25_cs85</v>
      </c>
      <c r="U46" s="14">
        <f>VLOOKUP(B46,Overall!B:AA,20,0)</f>
        <v>0</v>
      </c>
      <c r="V46" s="14">
        <f>VLOOKUP(B46,Overall!B:AA,21,0)</f>
        <v>0</v>
      </c>
      <c r="W46" s="14">
        <f>VLOOKUP(B46,Overall!B:AA,22,0)</f>
        <v>0</v>
      </c>
      <c r="X46" s="20" t="str">
        <f>VLOOKUP(B46,Overall!B:AA,23,0)</f>
        <v>https://nptel.ac.in/courses/106106698</v>
      </c>
      <c r="Y46" s="19" t="str">
        <f>VLOOKUP(B46,Overall!B:AA,24,0)</f>
        <v>https://nptel.ac.in/courses/106106698</v>
      </c>
      <c r="Z46" s="14" t="str">
        <f>VLOOKUP(B46,Overall!B:AA,25,0)</f>
        <v>106106698</v>
      </c>
      <c r="AA46" s="14"/>
    </row>
    <row r="47" spans="1:27" x14ac:dyDescent="0.25">
      <c r="A47" s="45">
        <v>46</v>
      </c>
      <c r="B47" s="14" t="s">
        <v>1363</v>
      </c>
      <c r="C47" s="14" t="str">
        <f>VLOOKUP(B47,Overall!B:AA,2,0)</f>
        <v>Computer Science and Electrical Engineering</v>
      </c>
      <c r="D47" s="14" t="str">
        <f>VLOOKUP(B47,Overall!B:AA,3,0)</f>
        <v>Foundations of Virtual Reality</v>
      </c>
      <c r="E47" s="14" t="str">
        <f>VLOOKUP(B47,Overall!B:AA,4,0)</f>
        <v>Prof. M.Manivannan,
Prof. Anna LaValle,
Prof. Steven LaValle</v>
      </c>
      <c r="F47" s="15" t="str">
        <f>VLOOKUP(B47,Overall!B:AA,5,0)</f>
        <v>IIT Madras
University of Oulu</v>
      </c>
      <c r="G47" s="15" t="str">
        <f>VLOOKUP(B47,Overall!B:AA,6,0)</f>
        <v>IIT Madras</v>
      </c>
      <c r="H47" s="16" t="str">
        <f>VLOOKUP(B47,Overall!B:AA,7,0)</f>
        <v>12 Weeks</v>
      </c>
      <c r="I47" s="15" t="str">
        <f>VLOOKUP(B47,Overall!B:AA,8,0)</f>
        <v>New</v>
      </c>
      <c r="J47" s="17">
        <f>VLOOKUP(B47,Overall!B:AA,9,0)</f>
        <v>45859</v>
      </c>
      <c r="K47" s="17">
        <f>VLOOKUP(B47,Overall!B:AA,10,0)</f>
        <v>45940</v>
      </c>
      <c r="L47" s="17">
        <f>VLOOKUP(B47,Overall!B:AA,11,0)</f>
        <v>45963</v>
      </c>
      <c r="M47" s="17">
        <f>VLOOKUP(B47,Overall!B:AA,12,0)</f>
        <v>45866</v>
      </c>
      <c r="N47" s="17">
        <f>VLOOKUP(B47,Overall!B:AA,13,0)</f>
        <v>45884</v>
      </c>
      <c r="O47" s="15" t="str">
        <f>VLOOKUP(B47,Overall!B:AA,14,0)</f>
        <v>UG</v>
      </c>
      <c r="P47" s="15" t="str">
        <f>VLOOKUP(B47,Overall!B:AA,15,0)</f>
        <v>Elective</v>
      </c>
      <c r="Q47" s="15" t="str">
        <f>VLOOKUP(B47,Overall!B:AA,16,0)</f>
        <v>Yes</v>
      </c>
      <c r="R47" s="14" t="str">
        <f>VLOOKUP(B47,Overall!B:AA,17,0)</f>
        <v>Systems</v>
      </c>
      <c r="S47" s="20" t="str">
        <f>VLOOKUP(B47,Overall!B:AA,18,0)</f>
        <v>https://onlinecourses.nptel.ac.in/noc25_cs87/preview</v>
      </c>
      <c r="T47" s="14" t="str">
        <f>VLOOKUP(B47,Overall!B:AA,19,0)</f>
        <v>noc25_cs87</v>
      </c>
      <c r="U47" s="14">
        <f>VLOOKUP(B47,Overall!B:AA,20,0)</f>
        <v>0</v>
      </c>
      <c r="V47" s="14">
        <f>VLOOKUP(B47,Overall!B:AA,21,0)</f>
        <v>0</v>
      </c>
      <c r="W47" s="14">
        <f>VLOOKUP(B47,Overall!B:AA,22,0)</f>
        <v>0</v>
      </c>
      <c r="X47" s="20" t="str">
        <f>VLOOKUP(B47,Overall!B:AA,23,0)</f>
        <v>https://nptel.ac.in/courses/106106699</v>
      </c>
      <c r="Y47" s="19" t="str">
        <f>VLOOKUP(B47,Overall!B:AA,24,0)</f>
        <v>https://nptel.ac.in/courses/106106699</v>
      </c>
      <c r="Z47" s="14" t="str">
        <f>VLOOKUP(B47,Overall!B:AA,25,0)</f>
        <v>106106699</v>
      </c>
      <c r="AA47" s="14"/>
    </row>
    <row r="48" spans="1:27" x14ac:dyDescent="0.25">
      <c r="A48" s="45">
        <v>47</v>
      </c>
      <c r="B48" s="14" t="s">
        <v>1587</v>
      </c>
      <c r="C48" s="14" t="str">
        <f>VLOOKUP(B48,Overall!B:AA,2,0)</f>
        <v>Computer Science and Engineering</v>
      </c>
      <c r="D48" s="14" t="str">
        <f>VLOOKUP(B48,Overall!B:AA,3,0)</f>
        <v>Secure Computation: Part II</v>
      </c>
      <c r="E48" s="14" t="str">
        <f>VLOOKUP(B48,Overall!B:AA,4,0)</f>
        <v>Prof. Ashish Choudhury</v>
      </c>
      <c r="F48" s="15" t="str">
        <f>VLOOKUP(B48,Overall!B:AA,5,0)</f>
        <v>IIIT Bangalore</v>
      </c>
      <c r="G48" s="15" t="str">
        <f>VLOOKUP(B48,Overall!B:AA,6,0)</f>
        <v>IISc Bangalore</v>
      </c>
      <c r="H48" s="16" t="str">
        <f>VLOOKUP(B48,Overall!B:AA,7,0)</f>
        <v>12 Weeks</v>
      </c>
      <c r="I48" s="15" t="str">
        <f>VLOOKUP(B48,Overall!B:AA,8,0)</f>
        <v>Rerun</v>
      </c>
      <c r="J48" s="17">
        <f>VLOOKUP(B48,Overall!B:AA,9,0)</f>
        <v>45859</v>
      </c>
      <c r="K48" s="17">
        <f>VLOOKUP(B48,Overall!B:AA,10,0)</f>
        <v>45940</v>
      </c>
      <c r="L48" s="17">
        <f>VLOOKUP(B48,Overall!B:AA,11,0)</f>
        <v>45963</v>
      </c>
      <c r="M48" s="17">
        <f>VLOOKUP(B48,Overall!B:AA,12,0)</f>
        <v>45866</v>
      </c>
      <c r="N48" s="17">
        <f>VLOOKUP(B48,Overall!B:AA,13,0)</f>
        <v>45884</v>
      </c>
      <c r="O48" s="15" t="str">
        <f>VLOOKUP(B48,Overall!B:AA,14,0)</f>
        <v>PG</v>
      </c>
      <c r="P48" s="15" t="str">
        <f>VLOOKUP(B48,Overall!B:AA,15,0)</f>
        <v>Elective</v>
      </c>
      <c r="Q48" s="15" t="str">
        <f>VLOOKUP(B48,Overall!B:AA,16,0)</f>
        <v>Yes</v>
      </c>
      <c r="R48" s="14" t="str">
        <f>VLOOKUP(B48,Overall!B:AA,17,0)</f>
        <v>Cyber Security</v>
      </c>
      <c r="S48" s="20" t="str">
        <f>VLOOKUP(B48,Overall!B:AA,18,0)</f>
        <v>https://onlinecourses.nptel.ac.in/noc25_cs128/preview</v>
      </c>
      <c r="T48" s="14" t="str">
        <f>VLOOKUP(B48,Overall!B:AA,19,0)</f>
        <v>noc25_cs128</v>
      </c>
      <c r="U48" s="18" t="str">
        <f>VLOOKUP(B48,Overall!B:AA,20,0)</f>
        <v>https://onlinecourses.nptel.ac.in/noc24_cs112/preview</v>
      </c>
      <c r="V48" s="18" t="str">
        <f>VLOOKUP(B48,Overall!B:AA,21,0)</f>
        <v>https://onlinecourses.nptel.ac.in/noc24_cs112/preview</v>
      </c>
      <c r="W48" s="14" t="str">
        <f>VLOOKUP(B48,Overall!B:AA,22,0)</f>
        <v>noc24_cs112</v>
      </c>
      <c r="X48" s="20" t="str">
        <f>VLOOKUP(B48,Overall!B:AA,23,0)</f>
        <v>https://nptel.ac.in/courses/106108237</v>
      </c>
      <c r="Y48" s="19" t="str">
        <f>VLOOKUP(B48,Overall!B:AA,24,0)</f>
        <v>https://nptel.ac.in/courses/106108237</v>
      </c>
      <c r="Z48" s="14">
        <f>VLOOKUP(B48,Overall!B:AA,25,0)</f>
        <v>106108237</v>
      </c>
      <c r="AA48" s="14"/>
    </row>
    <row r="49" spans="1:27" x14ac:dyDescent="0.25">
      <c r="A49" s="45">
        <v>48</v>
      </c>
      <c r="B49" s="14" t="s">
        <v>1603</v>
      </c>
      <c r="C49" s="14" t="str">
        <f>VLOOKUP(B49,Overall!B:AA,2,0)</f>
        <v>Computer Science and Engineering</v>
      </c>
      <c r="D49" s="14" t="str">
        <f>VLOOKUP(B49,Overall!B:AA,3,0)</f>
        <v>Big Data Computing</v>
      </c>
      <c r="E49" s="14" t="str">
        <f>VLOOKUP(B49,Overall!B:AA,4,0)</f>
        <v>Prof. Rajiv Misra</v>
      </c>
      <c r="F49" s="15" t="str">
        <f>VLOOKUP(B49,Overall!B:AA,5,0)</f>
        <v>IIT Patna</v>
      </c>
      <c r="G49" s="15" t="str">
        <f>VLOOKUP(B49,Overall!B:AA,6,0)</f>
        <v>IIT Kanpur</v>
      </c>
      <c r="H49" s="16" t="str">
        <f>VLOOKUP(B49,Overall!B:AA,7,0)</f>
        <v>8 Weeks</v>
      </c>
      <c r="I49" s="15" t="str">
        <f>VLOOKUP(B49,Overall!B:AA,8,0)</f>
        <v>Rerun</v>
      </c>
      <c r="J49" s="17">
        <f>VLOOKUP(B49,Overall!B:AA,9,0)</f>
        <v>45887</v>
      </c>
      <c r="K49" s="17">
        <f>VLOOKUP(B49,Overall!B:AA,10,0)</f>
        <v>45940</v>
      </c>
      <c r="L49" s="17">
        <f>VLOOKUP(B49,Overall!B:AA,11,0)</f>
        <v>45963</v>
      </c>
      <c r="M49" s="17">
        <f>VLOOKUP(B49,Overall!B:AA,12,0)</f>
        <v>45887</v>
      </c>
      <c r="N49" s="17">
        <f>VLOOKUP(B49,Overall!B:AA,13,0)</f>
        <v>45898</v>
      </c>
      <c r="O49" s="15" t="str">
        <f>VLOOKUP(B49,Overall!B:AA,14,0)</f>
        <v>PG</v>
      </c>
      <c r="P49" s="15" t="str">
        <f>VLOOKUP(B49,Overall!B:AA,15,0)</f>
        <v>Elective</v>
      </c>
      <c r="Q49" s="15" t="str">
        <f>VLOOKUP(B49,Overall!B:AA,16,0)</f>
        <v>Yes</v>
      </c>
      <c r="R49" s="14">
        <f>VLOOKUP(B49,Overall!B:AA,17,0)</f>
        <v>0</v>
      </c>
      <c r="S49" s="20" t="str">
        <f>VLOOKUP(B49,Overall!B:AA,18,0)</f>
        <v>https://onlinecourses.nptel.ac.in/noc25_cs131/preview</v>
      </c>
      <c r="T49" s="14" t="str">
        <f>VLOOKUP(B49,Overall!B:AA,19,0)</f>
        <v>noc25_cs131</v>
      </c>
      <c r="U49" s="18" t="str">
        <f>VLOOKUP(B49,Overall!B:AA,20,0)</f>
        <v>https://onlinecourses.nptel.ac.in/noc24_cs130/preview</v>
      </c>
      <c r="V49" s="18" t="str">
        <f>VLOOKUP(B49,Overall!B:AA,21,0)</f>
        <v>https://onlinecourses.nptel.ac.in/noc24_cs130/preview</v>
      </c>
      <c r="W49" s="14" t="str">
        <f>VLOOKUP(B49,Overall!B:AA,22,0)</f>
        <v>noc24_cs130</v>
      </c>
      <c r="X49" s="20" t="str">
        <f>VLOOKUP(B49,Overall!B:AA,23,0)</f>
        <v>https://nptel.ac.in/courses/106104189</v>
      </c>
      <c r="Y49" s="19" t="str">
        <f>VLOOKUP(B49,Overall!B:AA,24,0)</f>
        <v>https://nptel.ac.in/courses/106104189</v>
      </c>
      <c r="Z49" s="14">
        <f>VLOOKUP(B49,Overall!B:AA,25,0)</f>
        <v>106104189</v>
      </c>
      <c r="AA49" s="14"/>
    </row>
    <row r="50" spans="1:27" x14ac:dyDescent="0.25">
      <c r="A50" s="45">
        <v>49</v>
      </c>
      <c r="B50" s="14" t="s">
        <v>1617</v>
      </c>
      <c r="C50" s="14" t="str">
        <f>VLOOKUP(B50,Overall!B:AA,2,0)</f>
        <v>Computer Science and Engineering</v>
      </c>
      <c r="D50" s="14" t="str">
        <f>VLOOKUP(B50,Overall!B:AA,3,0)</f>
        <v>Multi-Core Computer Architecture</v>
      </c>
      <c r="E50" s="14" t="str">
        <f>VLOOKUP(B50,Overall!B:AA,4,0)</f>
        <v>Prof. John Jose</v>
      </c>
      <c r="F50" s="15" t="str">
        <f>VLOOKUP(B50,Overall!B:AA,5,0)</f>
        <v>IIT Guwahati</v>
      </c>
      <c r="G50" s="15" t="str">
        <f>VLOOKUP(B50,Overall!B:AA,6,0)</f>
        <v>IIT Guwahati</v>
      </c>
      <c r="H50" s="16" t="str">
        <f>VLOOKUP(B50,Overall!B:AA,7,0)</f>
        <v>12 Weeks</v>
      </c>
      <c r="I50" s="15" t="str">
        <f>VLOOKUP(B50,Overall!B:AA,8,0)</f>
        <v>Rerun</v>
      </c>
      <c r="J50" s="17">
        <f>VLOOKUP(B50,Overall!B:AA,9,0)</f>
        <v>45859</v>
      </c>
      <c r="K50" s="17">
        <f>VLOOKUP(B50,Overall!B:AA,10,0)</f>
        <v>45940</v>
      </c>
      <c r="L50" s="17">
        <f>VLOOKUP(B50,Overall!B:AA,11,0)</f>
        <v>45963</v>
      </c>
      <c r="M50" s="17">
        <f>VLOOKUP(B50,Overall!B:AA,12,0)</f>
        <v>45866</v>
      </c>
      <c r="N50" s="17">
        <f>VLOOKUP(B50,Overall!B:AA,13,0)</f>
        <v>45884</v>
      </c>
      <c r="O50" s="15" t="str">
        <f>VLOOKUP(B50,Overall!B:AA,14,0)</f>
        <v>UG/PG</v>
      </c>
      <c r="P50" s="15" t="str">
        <f>VLOOKUP(B50,Overall!B:AA,15,0)</f>
        <v>Elective</v>
      </c>
      <c r="Q50" s="15" t="str">
        <f>VLOOKUP(B50,Overall!B:AA,16,0)</f>
        <v>Yes</v>
      </c>
      <c r="R50" s="14" t="str">
        <f>VLOOKUP(B50,Overall!B:AA,17,0)</f>
        <v>Systems</v>
      </c>
      <c r="S50" s="20" t="str">
        <f>VLOOKUP(B50,Overall!B:AA,18,0)</f>
        <v>https://onlinecourses.nptel.ac.in/noc25_cs134/preview</v>
      </c>
      <c r="T50" s="14" t="str">
        <f>VLOOKUP(B50,Overall!B:AA,19,0)</f>
        <v>noc25_cs134</v>
      </c>
      <c r="U50" s="18" t="str">
        <f>VLOOKUP(B50,Overall!B:AA,20,0)</f>
        <v>https://onlinecourses.nptel.ac.in/noc24_cs93/preview</v>
      </c>
      <c r="V50" s="18" t="str">
        <f>VLOOKUP(B50,Overall!B:AA,21,0)</f>
        <v>https://onlinecourses.nptel.ac.in/noc24_cs93/preview</v>
      </c>
      <c r="W50" s="14" t="str">
        <f>VLOOKUP(B50,Overall!B:AA,22,0)</f>
        <v>noc24_cs93</v>
      </c>
      <c r="X50" s="20" t="str">
        <f>VLOOKUP(B50,Overall!B:AA,23,0)</f>
        <v>https://nptel.ac.in/courses/106103184</v>
      </c>
      <c r="Y50" s="19" t="str">
        <f>VLOOKUP(B50,Overall!B:AA,24,0)</f>
        <v>https://nptel.ac.in/courses/106103184</v>
      </c>
      <c r="Z50" s="14">
        <f>VLOOKUP(B50,Overall!B:AA,25,0)</f>
        <v>106103184</v>
      </c>
      <c r="AA50" s="14"/>
    </row>
    <row r="51" spans="1:27" x14ac:dyDescent="0.25">
      <c r="A51" s="45">
        <v>50</v>
      </c>
      <c r="B51" s="14" t="s">
        <v>1622</v>
      </c>
      <c r="C51" s="14" t="str">
        <f>VLOOKUP(B51,Overall!B:AA,2,0)</f>
        <v>Computer Science and Engineering</v>
      </c>
      <c r="D51" s="14" t="str">
        <f>VLOOKUP(B51,Overall!B:AA,3,0)</f>
        <v>Design &amp; Implementation of Human-Computer Interfaces</v>
      </c>
      <c r="E51" s="14" t="str">
        <f>VLOOKUP(B51,Overall!B:AA,4,0)</f>
        <v>Prof. Samit Bhattacharya</v>
      </c>
      <c r="F51" s="15" t="str">
        <f>VLOOKUP(B51,Overall!B:AA,5,0)</f>
        <v>IIT Guwahati</v>
      </c>
      <c r="G51" s="15" t="str">
        <f>VLOOKUP(B51,Overall!B:AA,6,0)</f>
        <v>IIT Guwahati</v>
      </c>
      <c r="H51" s="16" t="str">
        <f>VLOOKUP(B51,Overall!B:AA,7,0)</f>
        <v>12 Weeks</v>
      </c>
      <c r="I51" s="15" t="str">
        <f>VLOOKUP(B51,Overall!B:AA,8,0)</f>
        <v>Rerun</v>
      </c>
      <c r="J51" s="17">
        <f>VLOOKUP(B51,Overall!B:AA,9,0)</f>
        <v>45859</v>
      </c>
      <c r="K51" s="17">
        <f>VLOOKUP(B51,Overall!B:AA,10,0)</f>
        <v>45940</v>
      </c>
      <c r="L51" s="17">
        <f>VLOOKUP(B51,Overall!B:AA,11,0)</f>
        <v>45963</v>
      </c>
      <c r="M51" s="17">
        <f>VLOOKUP(B51,Overall!B:AA,12,0)</f>
        <v>45866</v>
      </c>
      <c r="N51" s="17">
        <f>VLOOKUP(B51,Overall!B:AA,13,0)</f>
        <v>45884</v>
      </c>
      <c r="O51" s="15" t="str">
        <f>VLOOKUP(B51,Overall!B:AA,14,0)</f>
        <v>UG/PG</v>
      </c>
      <c r="P51" s="15" t="str">
        <f>VLOOKUP(B51,Overall!B:AA,15,0)</f>
        <v>Elective</v>
      </c>
      <c r="Q51" s="15" t="str">
        <f>VLOOKUP(B51,Overall!B:AA,16,0)</f>
        <v>Yes</v>
      </c>
      <c r="R51" s="14">
        <f>VLOOKUP(B51,Overall!B:AA,17,0)</f>
        <v>0</v>
      </c>
      <c r="S51" s="20" t="str">
        <f>VLOOKUP(B51,Overall!B:AA,18,0)</f>
        <v>https://onlinecourses.nptel.ac.in/noc25_cs135/preview</v>
      </c>
      <c r="T51" s="14" t="str">
        <f>VLOOKUP(B51,Overall!B:AA,19,0)</f>
        <v>noc25_cs135</v>
      </c>
      <c r="U51" s="18" t="str">
        <f>VLOOKUP(B51,Overall!B:AA,20,0)</f>
        <v>https://onlinecourses.nptel.ac.in/noc24_cs126/preview</v>
      </c>
      <c r="V51" s="18" t="str">
        <f>VLOOKUP(B51,Overall!B:AA,21,0)</f>
        <v>https://onlinecourses.nptel.ac.in/noc24_cs126/preview</v>
      </c>
      <c r="W51" s="14" t="str">
        <f>VLOOKUP(B51,Overall!B:AA,22,0)</f>
        <v>noc24_cs126</v>
      </c>
      <c r="X51" s="20" t="str">
        <f>VLOOKUP(B51,Overall!B:AA,23,0)</f>
        <v>https://nptel.ac.in/courses/106103237</v>
      </c>
      <c r="Y51" s="19" t="str">
        <f>VLOOKUP(B51,Overall!B:AA,24,0)</f>
        <v>https://nptel.ac.in/courses/106103237</v>
      </c>
      <c r="Z51" s="14">
        <f>VLOOKUP(B51,Overall!B:AA,25,0)</f>
        <v>106103237</v>
      </c>
      <c r="AA51" s="14"/>
    </row>
    <row r="52" spans="1:27" x14ac:dyDescent="0.25">
      <c r="A52" s="45">
        <v>51</v>
      </c>
      <c r="B52" s="14" t="s">
        <v>1651</v>
      </c>
      <c r="C52" s="14" t="str">
        <f>VLOOKUP(B52,Overall!B:AA,2,0)</f>
        <v>Computer Science and Engineering</v>
      </c>
      <c r="D52" s="14" t="str">
        <f>VLOOKUP(B52,Overall!B:AA,3,0)</f>
        <v>Operating System Fundamentals</v>
      </c>
      <c r="E52" s="14" t="str">
        <f>VLOOKUP(B52,Overall!B:AA,4,0)</f>
        <v>Prof. Santanu Chattopadhyay</v>
      </c>
      <c r="F52" s="15" t="str">
        <f>VLOOKUP(B52,Overall!B:AA,5,0)</f>
        <v>IIT Kharagpur</v>
      </c>
      <c r="G52" s="15" t="str">
        <f>VLOOKUP(B52,Overall!B:AA,6,0)</f>
        <v>IIT Kharagpur</v>
      </c>
      <c r="H52" s="16" t="str">
        <f>VLOOKUP(B52,Overall!B:AA,7,0)</f>
        <v>12 Weeks</v>
      </c>
      <c r="I52" s="15" t="str">
        <f>VLOOKUP(B52,Overall!B:AA,8,0)</f>
        <v>Rerun</v>
      </c>
      <c r="J52" s="17">
        <f>VLOOKUP(B52,Overall!B:AA,9,0)</f>
        <v>45859</v>
      </c>
      <c r="K52" s="17">
        <f>VLOOKUP(B52,Overall!B:AA,10,0)</f>
        <v>45940</v>
      </c>
      <c r="L52" s="17">
        <f>VLOOKUP(B52,Overall!B:AA,11,0)</f>
        <v>45963</v>
      </c>
      <c r="M52" s="17">
        <f>VLOOKUP(B52,Overall!B:AA,12,0)</f>
        <v>45866</v>
      </c>
      <c r="N52" s="17">
        <f>VLOOKUP(B52,Overall!B:AA,13,0)</f>
        <v>45884</v>
      </c>
      <c r="O52" s="15" t="str">
        <f>VLOOKUP(B52,Overall!B:AA,14,0)</f>
        <v>UG</v>
      </c>
      <c r="P52" s="15" t="str">
        <f>VLOOKUP(B52,Overall!B:AA,15,0)</f>
        <v>Core</v>
      </c>
      <c r="Q52" s="15" t="str">
        <f>VLOOKUP(B52,Overall!B:AA,16,0)</f>
        <v>No</v>
      </c>
      <c r="R52" s="14" t="str">
        <f>VLOOKUP(B52,Overall!B:AA,17,0)</f>
        <v>Systems
Cyber Security</v>
      </c>
      <c r="S52" s="20" t="str">
        <f>VLOOKUP(B52,Overall!B:AA,18,0)</f>
        <v>https://onlinecourses.nptel.ac.in/noc25_cs141/preview</v>
      </c>
      <c r="T52" s="14" t="str">
        <f>VLOOKUP(B52,Overall!B:AA,19,0)</f>
        <v>noc25_cs141</v>
      </c>
      <c r="U52" s="18" t="str">
        <f>VLOOKUP(B52,Overall!B:AA,20,0)</f>
        <v>https://onlinecourses.nptel.ac.in/noc24_cs108/preview</v>
      </c>
      <c r="V52" s="18" t="str">
        <f>VLOOKUP(B52,Overall!B:AA,21,0)</f>
        <v>https://onlinecourses.nptel.ac.in/noc24_cs108/preview</v>
      </c>
      <c r="W52" s="14" t="str">
        <f>VLOOKUP(B52,Overall!B:AA,22,0)</f>
        <v>noc24_cs108</v>
      </c>
      <c r="X52" s="20" t="str">
        <f>VLOOKUP(B52,Overall!B:AA,23,0)</f>
        <v>https://nptel.ac.in/courses/106105214</v>
      </c>
      <c r="Y52" s="19" t="str">
        <f>VLOOKUP(B52,Overall!B:AA,24,0)</f>
        <v>https://nptel.ac.in/courses/106105214</v>
      </c>
      <c r="Z52" s="14">
        <f>VLOOKUP(B52,Overall!B:AA,25,0)</f>
        <v>106105214</v>
      </c>
      <c r="AA52" s="14"/>
    </row>
    <row r="53" spans="1:27" x14ac:dyDescent="0.25">
      <c r="A53" s="45">
        <v>52</v>
      </c>
      <c r="B53" s="14" t="s">
        <v>1660</v>
      </c>
      <c r="C53" s="14" t="str">
        <f>VLOOKUP(B53,Overall!B:AA,2,0)</f>
        <v>Computer Science and Engineering</v>
      </c>
      <c r="D53" s="14" t="str">
        <f>VLOOKUP(B53,Overall!B:AA,3,0)</f>
        <v>Computer Vision</v>
      </c>
      <c r="E53" s="14" t="str">
        <f>VLOOKUP(B53,Overall!B:AA,4,0)</f>
        <v>Prof. Jayanta Mukhopadhyay</v>
      </c>
      <c r="F53" s="15" t="str">
        <f>VLOOKUP(B53,Overall!B:AA,5,0)</f>
        <v>IIT Kharagpur</v>
      </c>
      <c r="G53" s="15" t="str">
        <f>VLOOKUP(B53,Overall!B:AA,6,0)</f>
        <v>IIT Kharagpur</v>
      </c>
      <c r="H53" s="16" t="str">
        <f>VLOOKUP(B53,Overall!B:AA,7,0)</f>
        <v>12 Weeks</v>
      </c>
      <c r="I53" s="15" t="str">
        <f>VLOOKUP(B53,Overall!B:AA,8,0)</f>
        <v>Rerun</v>
      </c>
      <c r="J53" s="17">
        <f>VLOOKUP(B53,Overall!B:AA,9,0)</f>
        <v>45859</v>
      </c>
      <c r="K53" s="17">
        <f>VLOOKUP(B53,Overall!B:AA,10,0)</f>
        <v>45940</v>
      </c>
      <c r="L53" s="17">
        <f>VLOOKUP(B53,Overall!B:AA,11,0)</f>
        <v>45963</v>
      </c>
      <c r="M53" s="17">
        <f>VLOOKUP(B53,Overall!B:AA,12,0)</f>
        <v>45866</v>
      </c>
      <c r="N53" s="17">
        <f>VLOOKUP(B53,Overall!B:AA,13,0)</f>
        <v>45884</v>
      </c>
      <c r="O53" s="15" t="str">
        <f>VLOOKUP(B53,Overall!B:AA,14,0)</f>
        <v>UG</v>
      </c>
      <c r="P53" s="15" t="str">
        <f>VLOOKUP(B53,Overall!B:AA,15,0)</f>
        <v>Elective</v>
      </c>
      <c r="Q53" s="15" t="str">
        <f>VLOOKUP(B53,Overall!B:AA,16,0)</f>
        <v>Yes</v>
      </c>
      <c r="R53" s="14" t="str">
        <f>VLOOKUP(B53,Overall!B:AA,17,0)</f>
        <v>Artificial Intelligence
Data Science</v>
      </c>
      <c r="S53" s="20" t="str">
        <f>VLOOKUP(B53,Overall!B:AA,18,0)</f>
        <v>https://onlinecourses.nptel.ac.in/noc25_cs143/preview</v>
      </c>
      <c r="T53" s="14" t="str">
        <f>VLOOKUP(B53,Overall!B:AA,19,0)</f>
        <v>noc25_cs143</v>
      </c>
      <c r="U53" s="18" t="str">
        <f>VLOOKUP(B53,Overall!B:AA,20,0)</f>
        <v>https://onlinecourses.nptel.ac.in/noc24_cs124/preview</v>
      </c>
      <c r="V53" s="18" t="str">
        <f>VLOOKUP(B53,Overall!B:AA,21,0)</f>
        <v>https://onlinecourses.nptel.ac.in/noc24_cs124/preview</v>
      </c>
      <c r="W53" s="14" t="str">
        <f>VLOOKUP(B53,Overall!B:AA,22,0)</f>
        <v>noc24_cs124</v>
      </c>
      <c r="X53" s="20" t="str">
        <f>VLOOKUP(B53,Overall!B:AA,23,0)</f>
        <v>https://nptel.ac.in/courses/106105216</v>
      </c>
      <c r="Y53" s="19" t="str">
        <f>VLOOKUP(B53,Overall!B:AA,24,0)</f>
        <v>https://nptel.ac.in/courses/106105216</v>
      </c>
      <c r="Z53" s="14">
        <f>VLOOKUP(B53,Overall!B:AA,25,0)</f>
        <v>106105216</v>
      </c>
      <c r="AA53" s="14"/>
    </row>
    <row r="54" spans="1:27" x14ac:dyDescent="0.25">
      <c r="A54" s="45">
        <v>53</v>
      </c>
      <c r="B54" s="14" t="s">
        <v>1665</v>
      </c>
      <c r="C54" s="14" t="str">
        <f>VLOOKUP(B54,Overall!B:AA,2,0)</f>
        <v>Computer Science and Engineering</v>
      </c>
      <c r="D54" s="14" t="str">
        <f>VLOOKUP(B54,Overall!B:AA,3,0)</f>
        <v>Programming in Modern C++</v>
      </c>
      <c r="E54" s="14" t="str">
        <f>VLOOKUP(B54,Overall!B:AA,4,0)</f>
        <v>Prof. Partha Pratim Das</v>
      </c>
      <c r="F54" s="15" t="str">
        <f>VLOOKUP(B54,Overall!B:AA,5,0)</f>
        <v>IIT Kharagpur</v>
      </c>
      <c r="G54" s="15" t="str">
        <f>VLOOKUP(B54,Overall!B:AA,6,0)</f>
        <v>IIT Kharagpur</v>
      </c>
      <c r="H54" s="16" t="str">
        <f>VLOOKUP(B54,Overall!B:AA,7,0)</f>
        <v>12 Weeks</v>
      </c>
      <c r="I54" s="15" t="str">
        <f>VLOOKUP(B54,Overall!B:AA,8,0)</f>
        <v>Rerun</v>
      </c>
      <c r="J54" s="17">
        <f>VLOOKUP(B54,Overall!B:AA,9,0)</f>
        <v>45859</v>
      </c>
      <c r="K54" s="17">
        <f>VLOOKUP(B54,Overall!B:AA,10,0)</f>
        <v>45940</v>
      </c>
      <c r="L54" s="17">
        <f>VLOOKUP(B54,Overall!B:AA,11,0)</f>
        <v>45963</v>
      </c>
      <c r="M54" s="17">
        <f>VLOOKUP(B54,Overall!B:AA,12,0)</f>
        <v>45866</v>
      </c>
      <c r="N54" s="17">
        <f>VLOOKUP(B54,Overall!B:AA,13,0)</f>
        <v>45884</v>
      </c>
      <c r="O54" s="15" t="str">
        <f>VLOOKUP(B54,Overall!B:AA,14,0)</f>
        <v>UG/PG</v>
      </c>
      <c r="P54" s="15" t="str">
        <f>VLOOKUP(B54,Overall!B:AA,15,0)</f>
        <v>Core</v>
      </c>
      <c r="Q54" s="15" t="str">
        <f>VLOOKUP(B54,Overall!B:AA,16,0)</f>
        <v>Yes</v>
      </c>
      <c r="R54" s="14" t="str">
        <f>VLOOKUP(B54,Overall!B:AA,17,0)</f>
        <v>Programming</v>
      </c>
      <c r="S54" s="20" t="str">
        <f>VLOOKUP(B54,Overall!B:AA,18,0)</f>
        <v>https://onlinecourses.nptel.ac.in/noc25_cs144/preview</v>
      </c>
      <c r="T54" s="14" t="str">
        <f>VLOOKUP(B54,Overall!B:AA,19,0)</f>
        <v>noc25_cs144</v>
      </c>
      <c r="U54" s="18" t="str">
        <f>VLOOKUP(B54,Overall!B:AA,20,0)</f>
        <v>https://onlinecourses.nptel.ac.in/noc25_cs58/preview</v>
      </c>
      <c r="V54" s="18" t="str">
        <f>VLOOKUP(B54,Overall!B:AA,21,0)</f>
        <v>https://onlinecourses.nptel.ac.in/noc25_cs58/preview</v>
      </c>
      <c r="W54" s="14" t="str">
        <f>VLOOKUP(B54,Overall!B:AA,22,0)</f>
        <v>noc25_cs58</v>
      </c>
      <c r="X54" s="20" t="str">
        <f>VLOOKUP(B54,Overall!B:AA,23,0)</f>
        <v>https://nptel.ac.in/courses/106105234</v>
      </c>
      <c r="Y54" s="19" t="str">
        <f>VLOOKUP(B54,Overall!B:AA,24,0)</f>
        <v>https://nptel.ac.in/courses/106105234</v>
      </c>
      <c r="Z54" s="14">
        <f>VLOOKUP(B54,Overall!B:AA,25,0)</f>
        <v>106105234</v>
      </c>
      <c r="AA54" s="14"/>
    </row>
    <row r="55" spans="1:27" x14ac:dyDescent="0.25">
      <c r="A55" s="45">
        <v>54</v>
      </c>
      <c r="B55" s="14" t="s">
        <v>1693</v>
      </c>
      <c r="C55" s="14" t="str">
        <f>VLOOKUP(B55,Overall!B:AA,2,0)</f>
        <v>Computer Science and Engineering</v>
      </c>
      <c r="D55" s="14" t="str">
        <f>VLOOKUP(B55,Overall!B:AA,3,0)</f>
        <v>Introduction to Algorithms and Analysis</v>
      </c>
      <c r="E55" s="14" t="str">
        <f>VLOOKUP(B55,Overall!B:AA,4,0)</f>
        <v>Prof. Sourav Mukhopadhyay</v>
      </c>
      <c r="F55" s="15" t="str">
        <f>VLOOKUP(B55,Overall!B:AA,5,0)</f>
        <v>IIT Kharagpur</v>
      </c>
      <c r="G55" s="15" t="str">
        <f>VLOOKUP(B55,Overall!B:AA,6,0)</f>
        <v>IIT Kharagpur</v>
      </c>
      <c r="H55" s="16" t="str">
        <f>VLOOKUP(B55,Overall!B:AA,7,0)</f>
        <v>12 Weeks</v>
      </c>
      <c r="I55" s="15" t="str">
        <f>VLOOKUP(B55,Overall!B:AA,8,0)</f>
        <v>Rerun</v>
      </c>
      <c r="J55" s="17">
        <f>VLOOKUP(B55,Overall!B:AA,9,0)</f>
        <v>45859</v>
      </c>
      <c r="K55" s="17">
        <f>VLOOKUP(B55,Overall!B:AA,10,0)</f>
        <v>45940</v>
      </c>
      <c r="L55" s="17">
        <f>VLOOKUP(B55,Overall!B:AA,11,0)</f>
        <v>45963</v>
      </c>
      <c r="M55" s="17">
        <f>VLOOKUP(B55,Overall!B:AA,12,0)</f>
        <v>45866</v>
      </c>
      <c r="N55" s="17">
        <f>VLOOKUP(B55,Overall!B:AA,13,0)</f>
        <v>45884</v>
      </c>
      <c r="O55" s="15" t="str">
        <f>VLOOKUP(B55,Overall!B:AA,14,0)</f>
        <v>UG/PG</v>
      </c>
      <c r="P55" s="15" t="str">
        <f>VLOOKUP(B55,Overall!B:AA,15,0)</f>
        <v>Elective</v>
      </c>
      <c r="Q55" s="15" t="str">
        <f>VLOOKUP(B55,Overall!B:AA,16,0)</f>
        <v>Yes</v>
      </c>
      <c r="R55" s="14">
        <f>VLOOKUP(B55,Overall!B:AA,17,0)</f>
        <v>0</v>
      </c>
      <c r="S55" s="20" t="str">
        <f>VLOOKUP(B55,Overall!B:AA,18,0)</f>
        <v>https://onlinecourses.nptel.ac.in/noc25_cs150/preview</v>
      </c>
      <c r="T55" s="14" t="str">
        <f>VLOOKUP(B55,Overall!B:AA,19,0)</f>
        <v>noc25_cs150</v>
      </c>
      <c r="U55" s="18" t="str">
        <f>VLOOKUP(B55,Overall!B:AA,20,0)</f>
        <v>https://onlinecourses.nptel.ac.in/noc24_cs116/preview</v>
      </c>
      <c r="V55" s="18" t="str">
        <f>VLOOKUP(B55,Overall!B:AA,21,0)</f>
        <v>https://onlinecourses.nptel.ac.in/noc24_cs116/preview</v>
      </c>
      <c r="W55" s="14" t="str">
        <f>VLOOKUP(B55,Overall!B:AA,22,0)</f>
        <v>noc24_cs116</v>
      </c>
      <c r="X55" s="20" t="str">
        <f>VLOOKUP(B55,Overall!B:AA,23,0)</f>
        <v>https://nptel.ac.in/courses/106105164</v>
      </c>
      <c r="Y55" s="19" t="str">
        <f>VLOOKUP(B55,Overall!B:AA,24,0)</f>
        <v>https://nptel.ac.in/courses/106105164</v>
      </c>
      <c r="Z55" s="14">
        <f>VLOOKUP(B55,Overall!B:AA,25,0)</f>
        <v>106105164</v>
      </c>
      <c r="AA55" s="14"/>
    </row>
    <row r="56" spans="1:27" x14ac:dyDescent="0.25">
      <c r="A56" s="45">
        <v>55</v>
      </c>
      <c r="B56" s="14" t="s">
        <v>1698</v>
      </c>
      <c r="C56" s="14" t="str">
        <f>VLOOKUP(B56,Overall!B:AA,2,0)</f>
        <v>Computer Science and Engineering</v>
      </c>
      <c r="D56" s="14" t="str">
        <f>VLOOKUP(B56,Overall!B:AA,3,0)</f>
        <v>Algorithmic Game Theory</v>
      </c>
      <c r="E56" s="14" t="str">
        <f>VLOOKUP(B56,Overall!B:AA,4,0)</f>
        <v>Prof. Palash Dey</v>
      </c>
      <c r="F56" s="15" t="str">
        <f>VLOOKUP(B56,Overall!B:AA,5,0)</f>
        <v>IIT Kharagpur</v>
      </c>
      <c r="G56" s="15" t="str">
        <f>VLOOKUP(B56,Overall!B:AA,6,0)</f>
        <v>IIT Kharagpur</v>
      </c>
      <c r="H56" s="16" t="str">
        <f>VLOOKUP(B56,Overall!B:AA,7,0)</f>
        <v>12 Weeks</v>
      </c>
      <c r="I56" s="15" t="str">
        <f>VLOOKUP(B56,Overall!B:AA,8,0)</f>
        <v>Rerun</v>
      </c>
      <c r="J56" s="17">
        <f>VLOOKUP(B56,Overall!B:AA,9,0)</f>
        <v>45859</v>
      </c>
      <c r="K56" s="17">
        <f>VLOOKUP(B56,Overall!B:AA,10,0)</f>
        <v>45940</v>
      </c>
      <c r="L56" s="17">
        <f>VLOOKUP(B56,Overall!B:AA,11,0)</f>
        <v>45963</v>
      </c>
      <c r="M56" s="17">
        <f>VLOOKUP(B56,Overall!B:AA,12,0)</f>
        <v>45866</v>
      </c>
      <c r="N56" s="17">
        <f>VLOOKUP(B56,Overall!B:AA,13,0)</f>
        <v>45884</v>
      </c>
      <c r="O56" s="15" t="str">
        <f>VLOOKUP(B56,Overall!B:AA,14,0)</f>
        <v>PG</v>
      </c>
      <c r="P56" s="15" t="str">
        <f>VLOOKUP(B56,Overall!B:AA,15,0)</f>
        <v>Elective</v>
      </c>
      <c r="Q56" s="15" t="str">
        <f>VLOOKUP(B56,Overall!B:AA,16,0)</f>
        <v>Yes</v>
      </c>
      <c r="R56" s="14">
        <f>VLOOKUP(B56,Overall!B:AA,17,0)</f>
        <v>0</v>
      </c>
      <c r="S56" s="20" t="str">
        <f>VLOOKUP(B56,Overall!B:AA,18,0)</f>
        <v>https://onlinecourses.nptel.ac.in/noc25_cs151/preview</v>
      </c>
      <c r="T56" s="14" t="str">
        <f>VLOOKUP(B56,Overall!B:AA,19,0)</f>
        <v>noc25_cs151</v>
      </c>
      <c r="U56" s="18" t="str">
        <f>VLOOKUP(B56,Overall!B:AA,20,0)</f>
        <v>https://onlinecourses.nptel.ac.in/noc24_cs109/preview</v>
      </c>
      <c r="V56" s="18" t="str">
        <f>VLOOKUP(B56,Overall!B:AA,21,0)</f>
        <v>https://onlinecourses.nptel.ac.in/noc24_cs109/preview</v>
      </c>
      <c r="W56" s="14" t="str">
        <f>VLOOKUP(B56,Overall!B:AA,22,0)</f>
        <v>noc24_cs109</v>
      </c>
      <c r="X56" s="20" t="str">
        <f>VLOOKUP(B56,Overall!B:AA,23,0)</f>
        <v>https://nptel.ac.in/courses/106105237</v>
      </c>
      <c r="Y56" s="19" t="str">
        <f>VLOOKUP(B56,Overall!B:AA,24,0)</f>
        <v>https://nptel.ac.in/courses/106105237</v>
      </c>
      <c r="Z56" s="14">
        <f>VLOOKUP(B56,Overall!B:AA,25,0)</f>
        <v>106105237</v>
      </c>
      <c r="AA56" s="14"/>
    </row>
    <row r="57" spans="1:27" x14ac:dyDescent="0.25">
      <c r="A57" s="45">
        <v>56</v>
      </c>
      <c r="B57" s="14" t="s">
        <v>1708</v>
      </c>
      <c r="C57" s="14" t="str">
        <f>VLOOKUP(B57,Overall!B:AA,2,0)</f>
        <v>Computer Science and Engineering</v>
      </c>
      <c r="D57" s="14" t="str">
        <f>VLOOKUP(B57,Overall!B:AA,3,0)</f>
        <v>Approximation Algorithm</v>
      </c>
      <c r="E57" s="14" t="str">
        <f>VLOOKUP(B57,Overall!B:AA,4,0)</f>
        <v>Prof. Palash Dey</v>
      </c>
      <c r="F57" s="15" t="str">
        <f>VLOOKUP(B57,Overall!B:AA,5,0)</f>
        <v>IIT Kharagpur</v>
      </c>
      <c r="G57" s="15" t="str">
        <f>VLOOKUP(B57,Overall!B:AA,6,0)</f>
        <v>IIT Kharagpur</v>
      </c>
      <c r="H57" s="16" t="str">
        <f>VLOOKUP(B57,Overall!B:AA,7,0)</f>
        <v>12 Weeks</v>
      </c>
      <c r="I57" s="15" t="str">
        <f>VLOOKUP(B57,Overall!B:AA,8,0)</f>
        <v>Rerun</v>
      </c>
      <c r="J57" s="17">
        <f>VLOOKUP(B57,Overall!B:AA,9,0)</f>
        <v>45859</v>
      </c>
      <c r="K57" s="17">
        <f>VLOOKUP(B57,Overall!B:AA,10,0)</f>
        <v>45940</v>
      </c>
      <c r="L57" s="17">
        <f>VLOOKUP(B57,Overall!B:AA,11,0)</f>
        <v>45963</v>
      </c>
      <c r="M57" s="17">
        <f>VLOOKUP(B57,Overall!B:AA,12,0)</f>
        <v>45866</v>
      </c>
      <c r="N57" s="17">
        <f>VLOOKUP(B57,Overall!B:AA,13,0)</f>
        <v>45884</v>
      </c>
      <c r="O57" s="15" t="str">
        <f>VLOOKUP(B57,Overall!B:AA,14,0)</f>
        <v>UG/PG</v>
      </c>
      <c r="P57" s="15" t="str">
        <f>VLOOKUP(B57,Overall!B:AA,15,0)</f>
        <v>Elective</v>
      </c>
      <c r="Q57" s="15" t="str">
        <f>VLOOKUP(B57,Overall!B:AA,16,0)</f>
        <v>Yes</v>
      </c>
      <c r="R57" s="14" t="str">
        <f>VLOOKUP(B57,Overall!B:AA,17,0)</f>
        <v>Foundations of Computing</v>
      </c>
      <c r="S57" s="20" t="str">
        <f>VLOOKUP(B57,Overall!B:AA,18,0)</f>
        <v>https://onlinecourses.nptel.ac.in/noc25_cs153/preview</v>
      </c>
      <c r="T57" s="14" t="str">
        <f>VLOOKUP(B57,Overall!B:AA,19,0)</f>
        <v>noc25_cs153</v>
      </c>
      <c r="U57" s="18" t="str">
        <f>VLOOKUP(B57,Overall!B:AA,20,0)</f>
        <v>https://onlinecourses.nptel.ac.in/noc24_cs97/preview</v>
      </c>
      <c r="V57" s="18" t="str">
        <f>VLOOKUP(B57,Overall!B:AA,21,0)</f>
        <v>https://onlinecourses.nptel.ac.in/noc24_cs97/preview</v>
      </c>
      <c r="W57" s="14" t="str">
        <f>VLOOKUP(B57,Overall!B:AA,22,0)</f>
        <v>noc24_cs97</v>
      </c>
      <c r="X57" s="20" t="str">
        <f>VLOOKUP(B57,Overall!B:AA,23,0)</f>
        <v>https://nptel.ac.in/courses/106105471</v>
      </c>
      <c r="Y57" s="19" t="str">
        <f>VLOOKUP(B57,Overall!B:AA,24,0)</f>
        <v>https://nptel.ac.in/courses/106105471</v>
      </c>
      <c r="Z57" s="14">
        <f>VLOOKUP(B57,Overall!B:AA,25,0)</f>
        <v>106105471</v>
      </c>
      <c r="AA57" s="14"/>
    </row>
    <row r="58" spans="1:27" x14ac:dyDescent="0.25">
      <c r="A58" s="45">
        <v>57</v>
      </c>
      <c r="B58" s="14" t="s">
        <v>1712</v>
      </c>
      <c r="C58" s="14" t="str">
        <f>VLOOKUP(B58,Overall!B:AA,2,0)</f>
        <v>Computer Science and Engineering</v>
      </c>
      <c r="D58" s="14" t="str">
        <f>VLOOKUP(B58,Overall!B:AA,3,0)</f>
        <v>Computer Architecture and Organization</v>
      </c>
      <c r="E58" s="14" t="str">
        <f>VLOOKUP(B58,Overall!B:AA,4,0)</f>
        <v>Prof. Indranil Sengupta,
Prof. Kamalika Datta</v>
      </c>
      <c r="F58" s="15" t="str">
        <f>VLOOKUP(B58,Overall!B:AA,5,0)</f>
        <v>IIT Kharagpur</v>
      </c>
      <c r="G58" s="15" t="str">
        <f>VLOOKUP(B58,Overall!B:AA,6,0)</f>
        <v>IIT Kharagpur</v>
      </c>
      <c r="H58" s="16" t="str">
        <f>VLOOKUP(B58,Overall!B:AA,7,0)</f>
        <v>12 Weeks</v>
      </c>
      <c r="I58" s="15" t="str">
        <f>VLOOKUP(B58,Overall!B:AA,8,0)</f>
        <v>Rerun</v>
      </c>
      <c r="J58" s="17">
        <f>VLOOKUP(B58,Overall!B:AA,9,0)</f>
        <v>45859</v>
      </c>
      <c r="K58" s="17">
        <f>VLOOKUP(B58,Overall!B:AA,10,0)</f>
        <v>45940</v>
      </c>
      <c r="L58" s="17">
        <f>VLOOKUP(B58,Overall!B:AA,11,0)</f>
        <v>45963</v>
      </c>
      <c r="M58" s="17">
        <f>VLOOKUP(B58,Overall!B:AA,12,0)</f>
        <v>45866</v>
      </c>
      <c r="N58" s="17">
        <f>VLOOKUP(B58,Overall!B:AA,13,0)</f>
        <v>45884</v>
      </c>
      <c r="O58" s="15" t="str">
        <f>VLOOKUP(B58,Overall!B:AA,14,0)</f>
        <v>UG</v>
      </c>
      <c r="P58" s="15" t="str">
        <f>VLOOKUP(B58,Overall!B:AA,15,0)</f>
        <v>Core</v>
      </c>
      <c r="Q58" s="15" t="str">
        <f>VLOOKUP(B58,Overall!B:AA,16,0)</f>
        <v>No</v>
      </c>
      <c r="R58" s="14">
        <f>VLOOKUP(B58,Overall!B:AA,17,0)</f>
        <v>0</v>
      </c>
      <c r="S58" s="20" t="str">
        <f>VLOOKUP(B58,Overall!B:AA,18,0)</f>
        <v>https://onlinecourses.nptel.ac.in/noc25_cs154/preview</v>
      </c>
      <c r="T58" s="14" t="str">
        <f>VLOOKUP(B58,Overall!B:AA,19,0)</f>
        <v>noc25_cs154</v>
      </c>
      <c r="U58" s="18" t="str">
        <f>VLOOKUP(B58,Overall!B:AA,20,0)</f>
        <v>https://onlinecourses.nptel.ac.in/noc22_cs88/preview</v>
      </c>
      <c r="V58" s="18" t="str">
        <f>VLOOKUP(B58,Overall!B:AA,21,0)</f>
        <v>https://onlinecourses.nptel.ac.in/noc22_cs88/preview</v>
      </c>
      <c r="W58" s="14" t="str">
        <f>VLOOKUP(B58,Overall!B:AA,22,0)</f>
        <v>noc22_cs88</v>
      </c>
      <c r="X58" s="20" t="str">
        <f>VLOOKUP(B58,Overall!B:AA,23,0)</f>
        <v>https://nptel.ac.in/courses/106105163</v>
      </c>
      <c r="Y58" s="19" t="str">
        <f>VLOOKUP(B58,Overall!B:AA,24,0)</f>
        <v>https://nptel.ac.in/courses/106105163</v>
      </c>
      <c r="Z58" s="14">
        <f>VLOOKUP(B58,Overall!B:AA,25,0)</f>
        <v>106105163</v>
      </c>
      <c r="AA58" s="14"/>
    </row>
    <row r="59" spans="1:27" x14ac:dyDescent="0.25">
      <c r="A59" s="45">
        <v>58</v>
      </c>
      <c r="B59" s="14" t="s">
        <v>1722</v>
      </c>
      <c r="C59" s="14" t="str">
        <f>VLOOKUP(B59,Overall!B:AA,2,0)</f>
        <v>Computer Science and Engineering</v>
      </c>
      <c r="D59" s="14" t="str">
        <f>VLOOKUP(B59,Overall!B:AA,3,0)</f>
        <v>Real-Time Systems</v>
      </c>
      <c r="E59" s="14" t="str">
        <f>VLOOKUP(B59,Overall!B:AA,4,0)</f>
        <v>Prof. Rajib Mall,
Prof. Durga Prasad Mohapatra</v>
      </c>
      <c r="F59" s="15" t="str">
        <f>VLOOKUP(B59,Overall!B:AA,5,0)</f>
        <v>IIT Kharagpur</v>
      </c>
      <c r="G59" s="15" t="str">
        <f>VLOOKUP(B59,Overall!B:AA,6,0)</f>
        <v>IIT Kharagpur</v>
      </c>
      <c r="H59" s="16" t="str">
        <f>VLOOKUP(B59,Overall!B:AA,7,0)</f>
        <v>12 Weeks</v>
      </c>
      <c r="I59" s="15" t="str">
        <f>VLOOKUP(B59,Overall!B:AA,8,0)</f>
        <v>Rerun</v>
      </c>
      <c r="J59" s="17">
        <f>VLOOKUP(B59,Overall!B:AA,9,0)</f>
        <v>45859</v>
      </c>
      <c r="K59" s="17">
        <f>VLOOKUP(B59,Overall!B:AA,10,0)</f>
        <v>45940</v>
      </c>
      <c r="L59" s="17">
        <f>VLOOKUP(B59,Overall!B:AA,11,0)</f>
        <v>45963</v>
      </c>
      <c r="M59" s="17">
        <f>VLOOKUP(B59,Overall!B:AA,12,0)</f>
        <v>45866</v>
      </c>
      <c r="N59" s="17">
        <f>VLOOKUP(B59,Overall!B:AA,13,0)</f>
        <v>45884</v>
      </c>
      <c r="O59" s="15" t="str">
        <f>VLOOKUP(B59,Overall!B:AA,14,0)</f>
        <v>UG/PG</v>
      </c>
      <c r="P59" s="15" t="str">
        <f>VLOOKUP(B59,Overall!B:AA,15,0)</f>
        <v>Elective</v>
      </c>
      <c r="Q59" s="15" t="str">
        <f>VLOOKUP(B59,Overall!B:AA,16,0)</f>
        <v>Yes</v>
      </c>
      <c r="R59" s="14" t="str">
        <f>VLOOKUP(B59,Overall!B:AA,17,0)</f>
        <v>Systems</v>
      </c>
      <c r="S59" s="20" t="str">
        <f>VLOOKUP(B59,Overall!B:AA,18,0)</f>
        <v>https://onlinecourses.nptel.ac.in/noc25_cs156/preview</v>
      </c>
      <c r="T59" s="14" t="str">
        <f>VLOOKUP(B59,Overall!B:AA,19,0)</f>
        <v>noc25_cs156</v>
      </c>
      <c r="U59" s="18" t="str">
        <f>VLOOKUP(B59,Overall!B:AA,20,0)</f>
        <v>https://onlinecourses.nptel.ac.in/noc22_cs104/preview</v>
      </c>
      <c r="V59" s="18" t="str">
        <f>VLOOKUP(B59,Overall!B:AA,21,0)</f>
        <v>https://onlinecourses.nptel.ac.in/noc22_cs104/preview</v>
      </c>
      <c r="W59" s="14" t="str">
        <f>VLOOKUP(B59,Overall!B:AA,22,0)</f>
        <v>noc22_cs104</v>
      </c>
      <c r="X59" s="20" t="str">
        <f>VLOOKUP(B59,Overall!B:AA,23,0)</f>
        <v>https://nptel.ac.in/courses/106105229</v>
      </c>
      <c r="Y59" s="19" t="str">
        <f>VLOOKUP(B59,Overall!B:AA,24,0)</f>
        <v>https://nptel.ac.in/courses/106105229</v>
      </c>
      <c r="Z59" s="14">
        <f>VLOOKUP(B59,Overall!B:AA,25,0)</f>
        <v>106105229</v>
      </c>
      <c r="AA59" s="14"/>
    </row>
    <row r="60" spans="1:27" x14ac:dyDescent="0.25">
      <c r="A60" s="45">
        <v>59</v>
      </c>
      <c r="B60" s="14" t="s">
        <v>1731</v>
      </c>
      <c r="C60" s="14" t="str">
        <f>VLOOKUP(B60,Overall!B:AA,2,0)</f>
        <v>Computer Science and Engineering</v>
      </c>
      <c r="D60" s="14" t="str">
        <f>VLOOKUP(B60,Overall!B:AA,3,0)</f>
        <v>Second Level Algorithms</v>
      </c>
      <c r="E60" s="14" t="str">
        <f>VLOOKUP(B60,Overall!B:AA,4,0)</f>
        <v>Prof. Palash Dey</v>
      </c>
      <c r="F60" s="15" t="str">
        <f>VLOOKUP(B60,Overall!B:AA,5,0)</f>
        <v>IIT Kharagpur</v>
      </c>
      <c r="G60" s="15" t="str">
        <f>VLOOKUP(B60,Overall!B:AA,6,0)</f>
        <v>IIT Kharagpur</v>
      </c>
      <c r="H60" s="16" t="str">
        <f>VLOOKUP(B60,Overall!B:AA,7,0)</f>
        <v>12 Weeks</v>
      </c>
      <c r="I60" s="15" t="str">
        <f>VLOOKUP(B60,Overall!B:AA,8,0)</f>
        <v>New</v>
      </c>
      <c r="J60" s="17">
        <f>VLOOKUP(B60,Overall!B:AA,9,0)</f>
        <v>45859</v>
      </c>
      <c r="K60" s="17">
        <f>VLOOKUP(B60,Overall!B:AA,10,0)</f>
        <v>45940</v>
      </c>
      <c r="L60" s="17">
        <f>VLOOKUP(B60,Overall!B:AA,11,0)</f>
        <v>45963</v>
      </c>
      <c r="M60" s="17">
        <f>VLOOKUP(B60,Overall!B:AA,12,0)</f>
        <v>45866</v>
      </c>
      <c r="N60" s="17">
        <f>VLOOKUP(B60,Overall!B:AA,13,0)</f>
        <v>45884</v>
      </c>
      <c r="O60" s="15" t="str">
        <f>VLOOKUP(B60,Overall!B:AA,14,0)</f>
        <v>PG</v>
      </c>
      <c r="P60" s="15" t="str">
        <f>VLOOKUP(B60,Overall!B:AA,15,0)</f>
        <v>Elective</v>
      </c>
      <c r="Q60" s="15" t="str">
        <f>VLOOKUP(B60,Overall!B:AA,16,0)</f>
        <v>Yes</v>
      </c>
      <c r="R60" s="14" t="str">
        <f>VLOOKUP(B60,Overall!B:AA,17,0)</f>
        <v>Foundations of Computing</v>
      </c>
      <c r="S60" s="20" t="str">
        <f>VLOOKUP(B60,Overall!B:AA,18,0)</f>
        <v>https://onlinecourses.nptel.ac.in/noc25_cs158/preview</v>
      </c>
      <c r="T60" s="14" t="str">
        <f>VLOOKUP(B60,Overall!B:AA,19,0)</f>
        <v>noc25_cs158</v>
      </c>
      <c r="U60" s="14">
        <f>VLOOKUP(B60,Overall!B:AA,20,0)</f>
        <v>0</v>
      </c>
      <c r="V60" s="14">
        <f>VLOOKUP(B60,Overall!B:AA,21,0)</f>
        <v>0</v>
      </c>
      <c r="W60" s="14">
        <f>VLOOKUP(B60,Overall!B:AA,22,0)</f>
        <v>0</v>
      </c>
      <c r="X60" s="20" t="str">
        <f>VLOOKUP(B60,Overall!B:AA,23,0)</f>
        <v>https://nptel.ac.in/courses/106105704</v>
      </c>
      <c r="Y60" s="19" t="str">
        <f>VLOOKUP(B60,Overall!B:AA,24,0)</f>
        <v>https://nptel.ac.in/courses/106105704</v>
      </c>
      <c r="Z60" s="14" t="str">
        <f>VLOOKUP(B60,Overall!B:AA,25,0)</f>
        <v>106105704</v>
      </c>
      <c r="AA60" s="14"/>
    </row>
    <row r="61" spans="1:27" x14ac:dyDescent="0.25">
      <c r="A61" s="45">
        <v>60</v>
      </c>
      <c r="B61" s="14" t="s">
        <v>1735</v>
      </c>
      <c r="C61" s="14" t="str">
        <f>VLOOKUP(B61,Overall!B:AA,2,0)</f>
        <v>Computer Science and Engineering</v>
      </c>
      <c r="D61" s="14" t="str">
        <f>VLOOKUP(B61,Overall!B:AA,3,0)</f>
        <v>Artificial Intelligence: Concepts and Techniques</v>
      </c>
      <c r="E61" s="14" t="str">
        <f>VLOOKUP(B61,Overall!B:AA,4,0)</f>
        <v>Prof. V. Susheela Devi</v>
      </c>
      <c r="F61" s="15" t="str">
        <f>VLOOKUP(B61,Overall!B:AA,5,0)</f>
        <v>IISc Bangalore</v>
      </c>
      <c r="G61" s="15" t="str">
        <f>VLOOKUP(B61,Overall!B:AA,6,0)</f>
        <v>IISc Bangalore</v>
      </c>
      <c r="H61" s="16" t="str">
        <f>VLOOKUP(B61,Overall!B:AA,7,0)</f>
        <v>12 Weeks</v>
      </c>
      <c r="I61" s="15" t="str">
        <f>VLOOKUP(B61,Overall!B:AA,8,0)</f>
        <v>New</v>
      </c>
      <c r="J61" s="17">
        <f>VLOOKUP(B61,Overall!B:AA,9,0)</f>
        <v>45859</v>
      </c>
      <c r="K61" s="17">
        <f>VLOOKUP(B61,Overall!B:AA,10,0)</f>
        <v>45940</v>
      </c>
      <c r="L61" s="17">
        <f>VLOOKUP(B61,Overall!B:AA,11,0)</f>
        <v>45963</v>
      </c>
      <c r="M61" s="17">
        <f>VLOOKUP(B61,Overall!B:AA,12,0)</f>
        <v>45866</v>
      </c>
      <c r="N61" s="17">
        <f>VLOOKUP(B61,Overall!B:AA,13,0)</f>
        <v>45884</v>
      </c>
      <c r="O61" s="15" t="str">
        <f>VLOOKUP(B61,Overall!B:AA,14,0)</f>
        <v>PG</v>
      </c>
      <c r="P61" s="15" t="str">
        <f>VLOOKUP(B61,Overall!B:AA,15,0)</f>
        <v>Elective</v>
      </c>
      <c r="Q61" s="15" t="str">
        <f>VLOOKUP(B61,Overall!B:AA,16,0)</f>
        <v>Yes</v>
      </c>
      <c r="R61" s="14" t="str">
        <f>VLOOKUP(B61,Overall!B:AA,17,0)</f>
        <v>Artificial Intelligence</v>
      </c>
      <c r="S61" s="20" t="str">
        <f>VLOOKUP(B61,Overall!B:AA,18,0)</f>
        <v>https://onlinecourses.nptel.ac.in/noc25_cs159/preview</v>
      </c>
      <c r="T61" s="14" t="str">
        <f>VLOOKUP(B61,Overall!B:AA,19,0)</f>
        <v>noc25_cs159</v>
      </c>
      <c r="U61" s="14">
        <f>VLOOKUP(B61,Overall!B:AA,20,0)</f>
        <v>0</v>
      </c>
      <c r="V61" s="14">
        <f>VLOOKUP(B61,Overall!B:AA,21,0)</f>
        <v>0</v>
      </c>
      <c r="W61" s="14">
        <f>VLOOKUP(B61,Overall!B:AA,22,0)</f>
        <v>0</v>
      </c>
      <c r="X61" s="20" t="str">
        <f>VLOOKUP(B61,Overall!B:AA,23,0)</f>
        <v>https://nptel.ac.in/courses/106108705</v>
      </c>
      <c r="Y61" s="19" t="str">
        <f>VLOOKUP(B61,Overall!B:AA,24,0)</f>
        <v>https://nptel.ac.in/courses/106108705</v>
      </c>
      <c r="Z61" s="14" t="str">
        <f>VLOOKUP(B61,Overall!B:AA,25,0)</f>
        <v>106108705</v>
      </c>
      <c r="AA61" s="14"/>
    </row>
    <row r="62" spans="1:27" x14ac:dyDescent="0.25">
      <c r="A62" s="45">
        <v>61</v>
      </c>
      <c r="B62" s="14" t="s">
        <v>1746</v>
      </c>
      <c r="C62" s="14" t="str">
        <f>VLOOKUP(B62,Overall!B:AA,2,0)</f>
        <v>Computer Science and Engineering
Electrical, Electronics and Communications Engineering
Information Technology</v>
      </c>
      <c r="D62" s="14" t="str">
        <f>VLOOKUP(B62,Overall!B:AA,3,0)</f>
        <v>Introduction to Large Language Models (LLMs)</v>
      </c>
      <c r="E62" s="14" t="str">
        <f>VLOOKUP(B62,Overall!B:AA,4,0)</f>
        <v>Prof. Tanmoy Chakraborty,
Prof. Soumen Chakraborti</v>
      </c>
      <c r="F62" s="15" t="str">
        <f>VLOOKUP(B62,Overall!B:AA,5,0)</f>
        <v>IIT Delhi</v>
      </c>
      <c r="G62" s="15" t="str">
        <f>VLOOKUP(B62,Overall!B:AA,6,0)</f>
        <v>IIT Delhi</v>
      </c>
      <c r="H62" s="16" t="str">
        <f>VLOOKUP(B62,Overall!B:AA,7,0)</f>
        <v>12 Weeks</v>
      </c>
      <c r="I62" s="15" t="str">
        <f>VLOOKUP(B62,Overall!B:AA,8,0)</f>
        <v>Rerun</v>
      </c>
      <c r="J62" s="17">
        <f>VLOOKUP(B62,Overall!B:AA,9,0)</f>
        <v>45859</v>
      </c>
      <c r="K62" s="17">
        <f>VLOOKUP(B62,Overall!B:AA,10,0)</f>
        <v>45940</v>
      </c>
      <c r="L62" s="17">
        <f>VLOOKUP(B62,Overall!B:AA,11,0)</f>
        <v>45963</v>
      </c>
      <c r="M62" s="17">
        <f>VLOOKUP(B62,Overall!B:AA,12,0)</f>
        <v>45866</v>
      </c>
      <c r="N62" s="17">
        <f>VLOOKUP(B62,Overall!B:AA,13,0)</f>
        <v>45884</v>
      </c>
      <c r="O62" s="15" t="str">
        <f>VLOOKUP(B62,Overall!B:AA,14,0)</f>
        <v>UG/PG</v>
      </c>
      <c r="P62" s="15" t="str">
        <f>VLOOKUP(B62,Overall!B:AA,15,0)</f>
        <v>Elective</v>
      </c>
      <c r="Q62" s="15" t="str">
        <f>VLOOKUP(B62,Overall!B:AA,16,0)</f>
        <v>Yes</v>
      </c>
      <c r="R62" s="14" t="str">
        <f>VLOOKUP(B62,Overall!B:AA,17,0)</f>
        <v>Communication and Signal Processing
Data Science
Artificial Intelligence</v>
      </c>
      <c r="S62" s="20" t="str">
        <f>VLOOKUP(B62,Overall!B:AA,18,0)</f>
        <v>https://onlinecourses.nptel.ac.in/noc25_cs161/preview</v>
      </c>
      <c r="T62" s="14" t="str">
        <f>VLOOKUP(B62,Overall!B:AA,19,0)</f>
        <v>noc25_cs161</v>
      </c>
      <c r="U62" s="18" t="str">
        <f>VLOOKUP(B62,Overall!B:AA,20,0)</f>
        <v>https://onlinecourses.nptel.ac.in/noc25_cs45/preview</v>
      </c>
      <c r="V62" s="18" t="str">
        <f>VLOOKUP(B62,Overall!B:AA,21,0)</f>
        <v>https://onlinecourses.nptel.ac.in/noc25_cs45/preview</v>
      </c>
      <c r="W62" s="14" t="str">
        <f>VLOOKUP(B62,Overall!B:AA,22,0)</f>
        <v>noc25_cs45</v>
      </c>
      <c r="X62" s="20" t="str">
        <f>VLOOKUP(B62,Overall!B:AA,23,0)</f>
        <v>https://nptel.ac.in/courses/106102576</v>
      </c>
      <c r="Y62" s="19" t="str">
        <f>VLOOKUP(B62,Overall!B:AA,24,0)</f>
        <v>https://nptel.ac.in/courses/106102576</v>
      </c>
      <c r="Z62" s="14">
        <f>VLOOKUP(B62,Overall!B:AA,25,0)</f>
        <v>106102576</v>
      </c>
      <c r="AA62" s="14"/>
    </row>
    <row r="63" spans="1:27" x14ac:dyDescent="0.25">
      <c r="A63" s="45">
        <v>62</v>
      </c>
      <c r="B63" s="14" t="s">
        <v>1759</v>
      </c>
      <c r="C63" s="14" t="str">
        <f>VLOOKUP(B63,Overall!B:AA,2,0)</f>
        <v>Design Engineering</v>
      </c>
      <c r="D63" s="14" t="str">
        <f>VLOOKUP(B63,Overall!B:AA,3,0)</f>
        <v>Form and Aesthetics</v>
      </c>
      <c r="E63" s="14" t="str">
        <f>VLOOKUP(B63,Overall!B:AA,4,0)</f>
        <v>Prof. B.K. Chakravarthy</v>
      </c>
      <c r="F63" s="15" t="str">
        <f>VLOOKUP(B63,Overall!B:AA,5,0)</f>
        <v>IIT Bombay</v>
      </c>
      <c r="G63" s="15" t="str">
        <f>VLOOKUP(B63,Overall!B:AA,6,0)</f>
        <v>IIT Bombay</v>
      </c>
      <c r="H63" s="16" t="str">
        <f>VLOOKUP(B63,Overall!B:AA,7,0)</f>
        <v>12 Weeks</v>
      </c>
      <c r="I63" s="15" t="str">
        <f>VLOOKUP(B63,Overall!B:AA,8,0)</f>
        <v>New</v>
      </c>
      <c r="J63" s="17">
        <f>VLOOKUP(B63,Overall!B:AA,9,0)</f>
        <v>45859</v>
      </c>
      <c r="K63" s="17">
        <f>VLOOKUP(B63,Overall!B:AA,10,0)</f>
        <v>45940</v>
      </c>
      <c r="L63" s="17">
        <f>VLOOKUP(B63,Overall!B:AA,11,0)</f>
        <v>45963</v>
      </c>
      <c r="M63" s="17">
        <f>VLOOKUP(B63,Overall!B:AA,12,0)</f>
        <v>45866</v>
      </c>
      <c r="N63" s="17">
        <f>VLOOKUP(B63,Overall!B:AA,13,0)</f>
        <v>45884</v>
      </c>
      <c r="O63" s="15" t="str">
        <f>VLOOKUP(B63,Overall!B:AA,14,0)</f>
        <v>UG/PG</v>
      </c>
      <c r="P63" s="15" t="str">
        <f>VLOOKUP(B63,Overall!B:AA,15,0)</f>
        <v>Elective</v>
      </c>
      <c r="Q63" s="15" t="str">
        <f>VLOOKUP(B63,Overall!B:AA,16,0)</f>
        <v>Yes</v>
      </c>
      <c r="R63" s="14">
        <f>VLOOKUP(B63,Overall!B:AA,17,0)</f>
        <v>0</v>
      </c>
      <c r="S63" s="20" t="str">
        <f>VLOOKUP(B63,Overall!B:AA,18,0)</f>
        <v>https://onlinecourses.nptel.ac.in/noc25_de13/preview</v>
      </c>
      <c r="T63" s="14" t="str">
        <f>VLOOKUP(B63,Overall!B:AA,19,0)</f>
        <v>noc25_de13</v>
      </c>
      <c r="U63" s="14">
        <f>VLOOKUP(B63,Overall!B:AA,20,0)</f>
        <v>0</v>
      </c>
      <c r="V63" s="14">
        <f>VLOOKUP(B63,Overall!B:AA,21,0)</f>
        <v>0</v>
      </c>
      <c r="W63" s="14">
        <f>VLOOKUP(B63,Overall!B:AA,22,0)</f>
        <v>0</v>
      </c>
      <c r="X63" s="20" t="str">
        <f>VLOOKUP(B63,Overall!B:AA,23,0)</f>
        <v>https://nptel.ac.in/courses/107101706</v>
      </c>
      <c r="Y63" s="19" t="str">
        <f>VLOOKUP(B63,Overall!B:AA,24,0)</f>
        <v>https://nptel.ac.in/courses/107101706</v>
      </c>
      <c r="Z63" s="14" t="str">
        <f>VLOOKUP(B63,Overall!B:AA,25,0)</f>
        <v>107101706</v>
      </c>
      <c r="AA63" s="14"/>
    </row>
    <row r="64" spans="1:27" x14ac:dyDescent="0.25">
      <c r="A64" s="45">
        <v>63</v>
      </c>
      <c r="B64" s="14" t="s">
        <v>1829</v>
      </c>
      <c r="C64" s="14" t="str">
        <f>VLOOKUP(B64,Overall!B:AA,2,0)</f>
        <v>Earth Sciences</v>
      </c>
      <c r="D64" s="14" t="str">
        <f>VLOOKUP(B64,Overall!B:AA,3,0)</f>
        <v>Earthquake Geology: A Tool for Seismic Hazard Assessment</v>
      </c>
      <c r="E64" s="14" t="str">
        <f>VLOOKUP(B64,Overall!B:AA,4,0)</f>
        <v>Prof. Javed N Malik</v>
      </c>
      <c r="F64" s="15" t="str">
        <f>VLOOKUP(B64,Overall!B:AA,5,0)</f>
        <v>IIT Kanpur</v>
      </c>
      <c r="G64" s="15" t="str">
        <f>VLOOKUP(B64,Overall!B:AA,6,0)</f>
        <v>IIT Kanpur</v>
      </c>
      <c r="H64" s="16" t="str">
        <f>VLOOKUP(B64,Overall!B:AA,7,0)</f>
        <v>12 Weeks</v>
      </c>
      <c r="I64" s="15" t="str">
        <f>VLOOKUP(B64,Overall!B:AA,8,0)</f>
        <v>New</v>
      </c>
      <c r="J64" s="17">
        <f>VLOOKUP(B64,Overall!B:AA,9,0)</f>
        <v>45859</v>
      </c>
      <c r="K64" s="17">
        <f>VLOOKUP(B64,Overall!B:AA,10,0)</f>
        <v>45940</v>
      </c>
      <c r="L64" s="17">
        <f>VLOOKUP(B64,Overall!B:AA,11,0)</f>
        <v>45963</v>
      </c>
      <c r="M64" s="17">
        <f>VLOOKUP(B64,Overall!B:AA,12,0)</f>
        <v>45866</v>
      </c>
      <c r="N64" s="17">
        <f>VLOOKUP(B64,Overall!B:AA,13,0)</f>
        <v>45884</v>
      </c>
      <c r="O64" s="15" t="str">
        <f>VLOOKUP(B64,Overall!B:AA,14,0)</f>
        <v>UG/PG</v>
      </c>
      <c r="P64" s="15" t="str">
        <f>VLOOKUP(B64,Overall!B:AA,15,0)</f>
        <v>Core</v>
      </c>
      <c r="Q64" s="15" t="str">
        <f>VLOOKUP(B64,Overall!B:AA,16,0)</f>
        <v>Yes</v>
      </c>
      <c r="R64" s="14">
        <f>VLOOKUP(B64,Overall!B:AA,17,0)</f>
        <v>0</v>
      </c>
      <c r="S64" s="20" t="str">
        <f>VLOOKUP(B64,Overall!B:AA,18,0)</f>
        <v>https://onlinecourses.nptel.ac.in/noc25_ce138/preview</v>
      </c>
      <c r="T64" s="14" t="str">
        <f>VLOOKUP(B64,Overall!B:AA,19,0)</f>
        <v>noc25_ce138</v>
      </c>
      <c r="U64" s="14">
        <f>VLOOKUP(B64,Overall!B:AA,20,0)</f>
        <v>0</v>
      </c>
      <c r="V64" s="14">
        <f>VLOOKUP(B64,Overall!B:AA,21,0)</f>
        <v>0</v>
      </c>
      <c r="W64" s="14">
        <f>VLOOKUP(B64,Overall!B:AA,22,0)</f>
        <v>0</v>
      </c>
      <c r="X64" s="20" t="str">
        <f>VLOOKUP(B64,Overall!B:AA,23,0)</f>
        <v>https://nptel.ac.in/courses/105104708</v>
      </c>
      <c r="Y64" s="19" t="str">
        <f>VLOOKUP(B64,Overall!B:AA,24,0)</f>
        <v>https://nptel.ac.in/courses/105104708</v>
      </c>
      <c r="Z64" s="14" t="str">
        <f>VLOOKUP(B64,Overall!B:AA,25,0)</f>
        <v>105104708</v>
      </c>
      <c r="AA64" s="14"/>
    </row>
    <row r="65" spans="1:27" x14ac:dyDescent="0.25">
      <c r="A65" s="45">
        <v>64</v>
      </c>
      <c r="B65" s="14" t="s">
        <v>1833</v>
      </c>
      <c r="C65" s="14" t="str">
        <f>VLOOKUP(B65,Overall!B:AA,2,0)</f>
        <v>Earth Sciences and Civil Engineering</v>
      </c>
      <c r="D65" s="14" t="str">
        <f>VLOOKUP(B65,Overall!B:AA,3,0)</f>
        <v>Geotechniques of Dams, Tunnels and Underground Spaces</v>
      </c>
      <c r="E65" s="14" t="str">
        <f>VLOOKUP(B65,Overall!B:AA,4,0)</f>
        <v>Prof. R. K. Dubey</v>
      </c>
      <c r="F65" s="15" t="str">
        <f>VLOOKUP(B65,Overall!B:AA,5,0)</f>
        <v>IIT-ISM Dhanbad</v>
      </c>
      <c r="G65" s="15" t="str">
        <f>VLOOKUP(B65,Overall!B:AA,6,0)</f>
        <v>IIT Kharagpur</v>
      </c>
      <c r="H65" s="16" t="str">
        <f>VLOOKUP(B65,Overall!B:AA,7,0)</f>
        <v>12 Weeks</v>
      </c>
      <c r="I65" s="15" t="str">
        <f>VLOOKUP(B65,Overall!B:AA,8,0)</f>
        <v>New</v>
      </c>
      <c r="J65" s="17">
        <f>VLOOKUP(B65,Overall!B:AA,9,0)</f>
        <v>45859</v>
      </c>
      <c r="K65" s="17">
        <f>VLOOKUP(B65,Overall!B:AA,10,0)</f>
        <v>45940</v>
      </c>
      <c r="L65" s="17">
        <f>VLOOKUP(B65,Overall!B:AA,11,0)</f>
        <v>45963</v>
      </c>
      <c r="M65" s="17">
        <f>VLOOKUP(B65,Overall!B:AA,12,0)</f>
        <v>45866</v>
      </c>
      <c r="N65" s="17">
        <f>VLOOKUP(B65,Overall!B:AA,13,0)</f>
        <v>45884</v>
      </c>
      <c r="O65" s="15" t="str">
        <f>VLOOKUP(B65,Overall!B:AA,14,0)</f>
        <v>UG/PG</v>
      </c>
      <c r="P65" s="15" t="str">
        <f>VLOOKUP(B65,Overall!B:AA,15,0)</f>
        <v>Elective</v>
      </c>
      <c r="Q65" s="15" t="str">
        <f>VLOOKUP(B65,Overall!B:AA,16,0)</f>
        <v>Yes</v>
      </c>
      <c r="R65" s="14">
        <f>VLOOKUP(B65,Overall!B:AA,17,0)</f>
        <v>0</v>
      </c>
      <c r="S65" s="20" t="str">
        <f>VLOOKUP(B65,Overall!B:AA,18,0)</f>
        <v>https://onlinecourses.nptel.ac.in/noc25_ce139/preview</v>
      </c>
      <c r="T65" s="14" t="str">
        <f>VLOOKUP(B65,Overall!B:AA,19,0)</f>
        <v>noc25_ce139</v>
      </c>
      <c r="U65" s="14">
        <f>VLOOKUP(B65,Overall!B:AA,20,0)</f>
        <v>0</v>
      </c>
      <c r="V65" s="14">
        <f>VLOOKUP(B65,Overall!B:AA,21,0)</f>
        <v>0</v>
      </c>
      <c r="W65" s="14">
        <f>VLOOKUP(B65,Overall!B:AA,22,0)</f>
        <v>0</v>
      </c>
      <c r="X65" s="20" t="str">
        <f>VLOOKUP(B65,Overall!B:AA,23,0)</f>
        <v>https://nptel.ac.in/courses/105105709</v>
      </c>
      <c r="Y65" s="19" t="str">
        <f>VLOOKUP(B65,Overall!B:AA,24,0)</f>
        <v>https://nptel.ac.in/courses/105105709</v>
      </c>
      <c r="Z65" s="14" t="str">
        <f>VLOOKUP(B65,Overall!B:AA,25,0)</f>
        <v>105105709</v>
      </c>
      <c r="AA65" s="14"/>
    </row>
    <row r="66" spans="1:27" x14ac:dyDescent="0.25">
      <c r="A66" s="45">
        <v>65</v>
      </c>
      <c r="B66" s="14" t="s">
        <v>2055</v>
      </c>
      <c r="C66" s="14" t="str">
        <f>VLOOKUP(B66,Overall!B:AA,2,0)</f>
        <v>Electrical and Electronics Engineering</v>
      </c>
      <c r="D66" s="14" t="str">
        <f>VLOOKUP(B66,Overall!B:AA,3,0)</f>
        <v>Introduction to Adaptive Signal Processing</v>
      </c>
      <c r="E66" s="14" t="str">
        <f>VLOOKUP(B66,Overall!B:AA,4,0)</f>
        <v>Prof. Mrityunjoy Chakraborty</v>
      </c>
      <c r="F66" s="15" t="str">
        <f>VLOOKUP(B66,Overall!B:AA,5,0)</f>
        <v>IIT Kharagpur</v>
      </c>
      <c r="G66" s="15" t="str">
        <f>VLOOKUP(B66,Overall!B:AA,6,0)</f>
        <v>IIT Kharagpur</v>
      </c>
      <c r="H66" s="16" t="str">
        <f>VLOOKUP(B66,Overall!B:AA,7,0)</f>
        <v>8 Weeks</v>
      </c>
      <c r="I66" s="15" t="str">
        <f>VLOOKUP(B66,Overall!B:AA,8,0)</f>
        <v>Rerun</v>
      </c>
      <c r="J66" s="17">
        <f>VLOOKUP(B66,Overall!B:AA,9,0)</f>
        <v>45887</v>
      </c>
      <c r="K66" s="17">
        <f>VLOOKUP(B66,Overall!B:AA,10,0)</f>
        <v>45940</v>
      </c>
      <c r="L66" s="17">
        <f>VLOOKUP(B66,Overall!B:AA,11,0)</f>
        <v>45963</v>
      </c>
      <c r="M66" s="17">
        <f>VLOOKUP(B66,Overall!B:AA,12,0)</f>
        <v>45887</v>
      </c>
      <c r="N66" s="17">
        <f>VLOOKUP(B66,Overall!B:AA,13,0)</f>
        <v>45898</v>
      </c>
      <c r="O66" s="15" t="str">
        <f>VLOOKUP(B66,Overall!B:AA,14,0)</f>
        <v>UG/PG</v>
      </c>
      <c r="P66" s="15" t="str">
        <f>VLOOKUP(B66,Overall!B:AA,15,0)</f>
        <v>Elective</v>
      </c>
      <c r="Q66" s="15" t="str">
        <f>VLOOKUP(B66,Overall!B:AA,16,0)</f>
        <v>Yes</v>
      </c>
      <c r="R66" s="14" t="str">
        <f>VLOOKUP(B66,Overall!B:AA,17,0)</f>
        <v>Communication and Signal Processing</v>
      </c>
      <c r="S66" s="20" t="str">
        <f>VLOOKUP(B66,Overall!B:AA,18,0)</f>
        <v>https://onlinecourses.nptel.ac.in/noc25_ee120/preview</v>
      </c>
      <c r="T66" s="14" t="str">
        <f>VLOOKUP(B66,Overall!B:AA,19,0)</f>
        <v>noc25_ee120</v>
      </c>
      <c r="U66" s="18" t="str">
        <f>VLOOKUP(B66,Overall!B:AA,20,0)</f>
        <v>https://onlinecourses.nptel.ac.in/noc24_ee149/preview</v>
      </c>
      <c r="V66" s="18" t="str">
        <f>VLOOKUP(B66,Overall!B:AA,21,0)</f>
        <v>https://onlinecourses.nptel.ac.in/noc24_ee149/preview</v>
      </c>
      <c r="W66" s="14" t="str">
        <f>VLOOKUP(B66,Overall!B:AA,22,0)</f>
        <v>noc24_ee149</v>
      </c>
      <c r="X66" s="20" t="str">
        <f>VLOOKUP(B66,Overall!B:AA,23,0)</f>
        <v>https://nptel.ac.in/courses/108105191</v>
      </c>
      <c r="Y66" s="19" t="str">
        <f>VLOOKUP(B66,Overall!B:AA,24,0)</f>
        <v>https://nptel.ac.in/courses/108105191</v>
      </c>
      <c r="Z66" s="14">
        <f>VLOOKUP(B66,Overall!B:AA,25,0)</f>
        <v>108105191</v>
      </c>
      <c r="AA66" s="14"/>
    </row>
    <row r="67" spans="1:27" x14ac:dyDescent="0.25">
      <c r="A67" s="45">
        <v>66</v>
      </c>
      <c r="B67" s="14" t="s">
        <v>2060</v>
      </c>
      <c r="C67" s="14" t="str">
        <f>VLOOKUP(B67,Overall!B:AA,2,0)</f>
        <v>Electrical and Electronics Engineering</v>
      </c>
      <c r="D67" s="14" t="str">
        <f>VLOOKUP(B67,Overall!B:AA,3,0)</f>
        <v>Nanobiophotonics: Touching Our Daily Life</v>
      </c>
      <c r="E67" s="14" t="str">
        <f>VLOOKUP(B67,Overall!B:AA,4,0)</f>
        <v>Prof. Basudev Lahiri</v>
      </c>
      <c r="F67" s="15" t="str">
        <f>VLOOKUP(B67,Overall!B:AA,5,0)</f>
        <v>IIT Kharagpur</v>
      </c>
      <c r="G67" s="15" t="str">
        <f>VLOOKUP(B67,Overall!B:AA,6,0)</f>
        <v>IIT Kharagpur</v>
      </c>
      <c r="H67" s="16" t="str">
        <f>VLOOKUP(B67,Overall!B:AA,7,0)</f>
        <v>12 Weeks</v>
      </c>
      <c r="I67" s="15" t="str">
        <f>VLOOKUP(B67,Overall!B:AA,8,0)</f>
        <v>Rerun</v>
      </c>
      <c r="J67" s="17">
        <f>VLOOKUP(B67,Overall!B:AA,9,0)</f>
        <v>45859</v>
      </c>
      <c r="K67" s="17">
        <f>VLOOKUP(B67,Overall!B:AA,10,0)</f>
        <v>45940</v>
      </c>
      <c r="L67" s="17">
        <f>VLOOKUP(B67,Overall!B:AA,11,0)</f>
        <v>45963</v>
      </c>
      <c r="M67" s="17">
        <f>VLOOKUP(B67,Overall!B:AA,12,0)</f>
        <v>45866</v>
      </c>
      <c r="N67" s="17">
        <f>VLOOKUP(B67,Overall!B:AA,13,0)</f>
        <v>45884</v>
      </c>
      <c r="O67" s="15" t="str">
        <f>VLOOKUP(B67,Overall!B:AA,14,0)</f>
        <v>PG</v>
      </c>
      <c r="P67" s="15" t="str">
        <f>VLOOKUP(B67,Overall!B:AA,15,0)</f>
        <v>Elective</v>
      </c>
      <c r="Q67" s="15" t="str">
        <f>VLOOKUP(B67,Overall!B:AA,16,0)</f>
        <v>Yes</v>
      </c>
      <c r="R67" s="14" t="str">
        <f>VLOOKUP(B67,Overall!B:AA,17,0)</f>
        <v>Photonics</v>
      </c>
      <c r="S67" s="20" t="str">
        <f>VLOOKUP(B67,Overall!B:AA,18,0)</f>
        <v>https://onlinecourses.nptel.ac.in/noc25_ee121/preview</v>
      </c>
      <c r="T67" s="14" t="str">
        <f>VLOOKUP(B67,Overall!B:AA,19,0)</f>
        <v>noc25_ee121</v>
      </c>
      <c r="U67" s="18" t="str">
        <f>VLOOKUP(B67,Overall!B:AA,20,0)</f>
        <v>https://onlinecourses.nptel.ac.in/noc24_ee101/preview</v>
      </c>
      <c r="V67" s="18" t="str">
        <f>VLOOKUP(B67,Overall!B:AA,21,0)</f>
        <v>https://onlinecourses.nptel.ac.in/noc24_ee101/preview</v>
      </c>
      <c r="W67" s="14" t="str">
        <f>VLOOKUP(B67,Overall!B:AA,22,0)</f>
        <v>noc24_ee101</v>
      </c>
      <c r="X67" s="20" t="str">
        <f>VLOOKUP(B67,Overall!B:AA,23,0)</f>
        <v>https://nptel.ac.in/courses/108105192</v>
      </c>
      <c r="Y67" s="19" t="str">
        <f>VLOOKUP(B67,Overall!B:AA,24,0)</f>
        <v>https://nptel.ac.in/courses/108105192</v>
      </c>
      <c r="Z67" s="14">
        <f>VLOOKUP(B67,Overall!B:AA,25,0)</f>
        <v>108105192</v>
      </c>
      <c r="AA67" s="14"/>
    </row>
    <row r="68" spans="1:27" x14ac:dyDescent="0.25">
      <c r="A68" s="45">
        <v>67</v>
      </c>
      <c r="B68" s="14" t="s">
        <v>2065</v>
      </c>
      <c r="C68" s="14" t="str">
        <f>VLOOKUP(B68,Overall!B:AA,2,0)</f>
        <v>Electrical and Electronics Engineering</v>
      </c>
      <c r="D68" s="14" t="str">
        <f>VLOOKUP(B68,Overall!B:AA,3,0)</f>
        <v>Power System Protection</v>
      </c>
      <c r="E68" s="14" t="str">
        <f>VLOOKUP(B68,Overall!B:AA,4,0)</f>
        <v>Prof. Ashok Kumar Pradhan</v>
      </c>
      <c r="F68" s="15" t="str">
        <f>VLOOKUP(B68,Overall!B:AA,5,0)</f>
        <v>IIT Kharagpur</v>
      </c>
      <c r="G68" s="15" t="str">
        <f>VLOOKUP(B68,Overall!B:AA,6,0)</f>
        <v>IIT Kharagpur</v>
      </c>
      <c r="H68" s="16" t="str">
        <f>VLOOKUP(B68,Overall!B:AA,7,0)</f>
        <v>12 Weeks</v>
      </c>
      <c r="I68" s="15" t="str">
        <f>VLOOKUP(B68,Overall!B:AA,8,0)</f>
        <v>Rerun</v>
      </c>
      <c r="J68" s="17">
        <f>VLOOKUP(B68,Overall!B:AA,9,0)</f>
        <v>45859</v>
      </c>
      <c r="K68" s="17">
        <f>VLOOKUP(B68,Overall!B:AA,10,0)</f>
        <v>45940</v>
      </c>
      <c r="L68" s="17">
        <f>VLOOKUP(B68,Overall!B:AA,11,0)</f>
        <v>45963</v>
      </c>
      <c r="M68" s="17">
        <f>VLOOKUP(B68,Overall!B:AA,12,0)</f>
        <v>45866</v>
      </c>
      <c r="N68" s="17">
        <f>VLOOKUP(B68,Overall!B:AA,13,0)</f>
        <v>45884</v>
      </c>
      <c r="O68" s="15" t="str">
        <f>VLOOKUP(B68,Overall!B:AA,14,0)</f>
        <v>UG/PG</v>
      </c>
      <c r="P68" s="15" t="str">
        <f>VLOOKUP(B68,Overall!B:AA,15,0)</f>
        <v>Core</v>
      </c>
      <c r="Q68" s="15" t="str">
        <f>VLOOKUP(B68,Overall!B:AA,16,0)</f>
        <v>Yes</v>
      </c>
      <c r="R68" s="14" t="str">
        <f>VLOOKUP(B68,Overall!B:AA,17,0)</f>
        <v>Power Systems and Power Electronics</v>
      </c>
      <c r="S68" s="20" t="str">
        <f>VLOOKUP(B68,Overall!B:AA,18,0)</f>
        <v>https://onlinecourses.nptel.ac.in/noc25_ee122/preview</v>
      </c>
      <c r="T68" s="14" t="str">
        <f>VLOOKUP(B68,Overall!B:AA,19,0)</f>
        <v>noc25_ee122</v>
      </c>
      <c r="U68" s="18" t="str">
        <f>VLOOKUP(B68,Overall!B:AA,20,0)</f>
        <v>https://onlinecourses.nptel.ac.in/noc24_ee116/preview</v>
      </c>
      <c r="V68" s="18" t="str">
        <f>VLOOKUP(B68,Overall!B:AA,21,0)</f>
        <v>https://onlinecourses.nptel.ac.in/noc24_ee116/preview</v>
      </c>
      <c r="W68" s="14" t="str">
        <f>VLOOKUP(B68,Overall!B:AA,22,0)</f>
        <v>noc24_ee116</v>
      </c>
      <c r="X68" s="20" t="str">
        <f>VLOOKUP(B68,Overall!B:AA,23,0)</f>
        <v>https://nptel.ac.in/courses/108105167</v>
      </c>
      <c r="Y68" s="19" t="str">
        <f>VLOOKUP(B68,Overall!B:AA,24,0)</f>
        <v>https://nptel.ac.in/courses/108105167</v>
      </c>
      <c r="Z68" s="14">
        <f>VLOOKUP(B68,Overall!B:AA,25,0)</f>
        <v>108105167</v>
      </c>
      <c r="AA68" s="14"/>
    </row>
    <row r="69" spans="1:27" x14ac:dyDescent="0.25">
      <c r="A69" s="45">
        <v>68</v>
      </c>
      <c r="B69" s="14" t="s">
        <v>2070</v>
      </c>
      <c r="C69" s="14" t="str">
        <f>VLOOKUP(B69,Overall!B:AA,2,0)</f>
        <v>Electrical and Electronics Engineering</v>
      </c>
      <c r="D69" s="14" t="str">
        <f>VLOOKUP(B69,Overall!B:AA,3,0)</f>
        <v>Electrical Measurement and Electronic Instruments</v>
      </c>
      <c r="E69" s="14" t="str">
        <f>VLOOKUP(B69,Overall!B:AA,4,0)</f>
        <v>Prof. Avishek Chatterjee</v>
      </c>
      <c r="F69" s="15" t="str">
        <f>VLOOKUP(B69,Overall!B:AA,5,0)</f>
        <v>IIT Kharagpur</v>
      </c>
      <c r="G69" s="15" t="str">
        <f>VLOOKUP(B69,Overall!B:AA,6,0)</f>
        <v>IIT Kharagpur</v>
      </c>
      <c r="H69" s="16" t="str">
        <f>VLOOKUP(B69,Overall!B:AA,7,0)</f>
        <v>12 Weeks</v>
      </c>
      <c r="I69" s="15" t="str">
        <f>VLOOKUP(B69,Overall!B:AA,8,0)</f>
        <v>Rerun</v>
      </c>
      <c r="J69" s="17">
        <f>VLOOKUP(B69,Overall!B:AA,9,0)</f>
        <v>45859</v>
      </c>
      <c r="K69" s="17">
        <f>VLOOKUP(B69,Overall!B:AA,10,0)</f>
        <v>45940</v>
      </c>
      <c r="L69" s="17">
        <f>VLOOKUP(B69,Overall!B:AA,11,0)</f>
        <v>45963</v>
      </c>
      <c r="M69" s="17">
        <f>VLOOKUP(B69,Overall!B:AA,12,0)</f>
        <v>45866</v>
      </c>
      <c r="N69" s="17">
        <f>VLOOKUP(B69,Overall!B:AA,13,0)</f>
        <v>45884</v>
      </c>
      <c r="O69" s="15" t="str">
        <f>VLOOKUP(B69,Overall!B:AA,14,0)</f>
        <v>UG</v>
      </c>
      <c r="P69" s="15" t="str">
        <f>VLOOKUP(B69,Overall!B:AA,15,0)</f>
        <v>Core</v>
      </c>
      <c r="Q69" s="15" t="str">
        <f>VLOOKUP(B69,Overall!B:AA,16,0)</f>
        <v>No</v>
      </c>
      <c r="R69" s="14" t="str">
        <f>VLOOKUP(B69,Overall!B:AA,17,0)</f>
        <v>Control and Instrumentation
Power Systems and Power Electronics</v>
      </c>
      <c r="S69" s="20" t="str">
        <f>VLOOKUP(B69,Overall!B:AA,18,0)</f>
        <v>https://onlinecourses.nptel.ac.in/noc25_ee123/preview</v>
      </c>
      <c r="T69" s="14" t="str">
        <f>VLOOKUP(B69,Overall!B:AA,19,0)</f>
        <v>noc25_ee123</v>
      </c>
      <c r="U69" s="18" t="str">
        <f>VLOOKUP(B69,Overall!B:AA,20,0)</f>
        <v>https://onlinecourses.nptel.ac.in/noc24_ee117/preview</v>
      </c>
      <c r="V69" s="18" t="str">
        <f>VLOOKUP(B69,Overall!B:AA,21,0)</f>
        <v>https://onlinecourses.nptel.ac.in/noc24_ee117/preview</v>
      </c>
      <c r="W69" s="14" t="str">
        <f>VLOOKUP(B69,Overall!B:AA,22,0)</f>
        <v>noc24_ee117</v>
      </c>
      <c r="X69" s="20" t="str">
        <f>VLOOKUP(B69,Overall!B:AA,23,0)</f>
        <v>https://nptel.ac.in/courses/108105153</v>
      </c>
      <c r="Y69" s="19" t="str">
        <f>VLOOKUP(B69,Overall!B:AA,24,0)</f>
        <v>https://nptel.ac.in/courses/108105153</v>
      </c>
      <c r="Z69" s="14">
        <f>VLOOKUP(B69,Overall!B:AA,25,0)</f>
        <v>108105153</v>
      </c>
      <c r="AA69" s="14"/>
    </row>
    <row r="70" spans="1:27" x14ac:dyDescent="0.25">
      <c r="A70" s="45">
        <v>69</v>
      </c>
      <c r="B70" s="14" t="s">
        <v>2075</v>
      </c>
      <c r="C70" s="14" t="str">
        <f>VLOOKUP(B70,Overall!B:AA,2,0)</f>
        <v>Electrical and Electronics Engineering</v>
      </c>
      <c r="D70" s="14" t="str">
        <f>VLOOKUP(B70,Overall!B:AA,3,0)</f>
        <v>Electrical Machines - I</v>
      </c>
      <c r="E70" s="14" t="str">
        <f>VLOOKUP(B70,Overall!B:AA,4,0)</f>
        <v>Prof. Tapas Kumar Bhattacharya</v>
      </c>
      <c r="F70" s="15" t="str">
        <f>VLOOKUP(B70,Overall!B:AA,5,0)</f>
        <v>IIT Kharagpur</v>
      </c>
      <c r="G70" s="15" t="str">
        <f>VLOOKUP(B70,Overall!B:AA,6,0)</f>
        <v>IIT Kharagpur</v>
      </c>
      <c r="H70" s="16" t="str">
        <f>VLOOKUP(B70,Overall!B:AA,7,0)</f>
        <v>12 Weeks</v>
      </c>
      <c r="I70" s="15" t="str">
        <f>VLOOKUP(B70,Overall!B:AA,8,0)</f>
        <v>Rerun</v>
      </c>
      <c r="J70" s="17">
        <f>VLOOKUP(B70,Overall!B:AA,9,0)</f>
        <v>45859</v>
      </c>
      <c r="K70" s="17">
        <f>VLOOKUP(B70,Overall!B:AA,10,0)</f>
        <v>45940</v>
      </c>
      <c r="L70" s="17">
        <f>VLOOKUP(B70,Overall!B:AA,11,0)</f>
        <v>45963</v>
      </c>
      <c r="M70" s="17">
        <f>VLOOKUP(B70,Overall!B:AA,12,0)</f>
        <v>45866</v>
      </c>
      <c r="N70" s="17">
        <f>VLOOKUP(B70,Overall!B:AA,13,0)</f>
        <v>45884</v>
      </c>
      <c r="O70" s="15" t="str">
        <f>VLOOKUP(B70,Overall!B:AA,14,0)</f>
        <v>UG</v>
      </c>
      <c r="P70" s="15" t="str">
        <f>VLOOKUP(B70,Overall!B:AA,15,0)</f>
        <v>Core</v>
      </c>
      <c r="Q70" s="15" t="str">
        <f>VLOOKUP(B70,Overall!B:AA,16,0)</f>
        <v>No</v>
      </c>
      <c r="R70" s="14" t="str">
        <f>VLOOKUP(B70,Overall!B:AA,17,0)</f>
        <v>Power Systems and Power Electronics</v>
      </c>
      <c r="S70" s="20" t="str">
        <f>VLOOKUP(B70,Overall!B:AA,18,0)</f>
        <v>https://onlinecourses.nptel.ac.in/noc25_ee124/preview</v>
      </c>
      <c r="T70" s="14" t="str">
        <f>VLOOKUP(B70,Overall!B:AA,19,0)</f>
        <v>noc25_ee124</v>
      </c>
      <c r="U70" s="18" t="str">
        <f>VLOOKUP(B70,Overall!B:AA,20,0)</f>
        <v>https://onlinecourses.nptel.ac.in/noc24_ee103/preview</v>
      </c>
      <c r="V70" s="18" t="str">
        <f>VLOOKUP(B70,Overall!B:AA,21,0)</f>
        <v>https://onlinecourses.nptel.ac.in/noc24_ee103/preview</v>
      </c>
      <c r="W70" s="14" t="str">
        <f>VLOOKUP(B70,Overall!B:AA,22,0)</f>
        <v>noc24_ee103</v>
      </c>
      <c r="X70" s="20" t="str">
        <f>VLOOKUP(B70,Overall!B:AA,23,0)</f>
        <v>https://nptel.ac.in/courses/108105155</v>
      </c>
      <c r="Y70" s="19" t="str">
        <f>VLOOKUP(B70,Overall!B:AA,24,0)</f>
        <v>https://nptel.ac.in/courses/108105155</v>
      </c>
      <c r="Z70" s="14">
        <f>VLOOKUP(B70,Overall!B:AA,25,0)</f>
        <v>108105155</v>
      </c>
      <c r="AA70" s="14"/>
    </row>
    <row r="71" spans="1:27" x14ac:dyDescent="0.25">
      <c r="A71" s="45">
        <v>70</v>
      </c>
      <c r="B71" s="14" t="s">
        <v>2080</v>
      </c>
      <c r="C71" s="14" t="str">
        <f>VLOOKUP(B71,Overall!B:AA,2,0)</f>
        <v>Electrical and Electronics Engineering</v>
      </c>
      <c r="D71" s="14" t="str">
        <f>VLOOKUP(B71,Overall!B:AA,3,0)</f>
        <v>Digital Circuits</v>
      </c>
      <c r="E71" s="14" t="str">
        <f>VLOOKUP(B71,Overall!B:AA,4,0)</f>
        <v>Prof. Santanu Chattopadhyay</v>
      </c>
      <c r="F71" s="15" t="str">
        <f>VLOOKUP(B71,Overall!B:AA,5,0)</f>
        <v>IIT Kharagpur</v>
      </c>
      <c r="G71" s="15" t="str">
        <f>VLOOKUP(B71,Overall!B:AA,6,0)</f>
        <v>IIT Kharagpur</v>
      </c>
      <c r="H71" s="16" t="str">
        <f>VLOOKUP(B71,Overall!B:AA,7,0)</f>
        <v>12 Weeks</v>
      </c>
      <c r="I71" s="15" t="str">
        <f>VLOOKUP(B71,Overall!B:AA,8,0)</f>
        <v>Rerun</v>
      </c>
      <c r="J71" s="17">
        <f>VLOOKUP(B71,Overall!B:AA,9,0)</f>
        <v>45859</v>
      </c>
      <c r="K71" s="17">
        <f>VLOOKUP(B71,Overall!B:AA,10,0)</f>
        <v>45940</v>
      </c>
      <c r="L71" s="17">
        <f>VLOOKUP(B71,Overall!B:AA,11,0)</f>
        <v>45963</v>
      </c>
      <c r="M71" s="17">
        <f>VLOOKUP(B71,Overall!B:AA,12,0)</f>
        <v>45866</v>
      </c>
      <c r="N71" s="17">
        <f>VLOOKUP(B71,Overall!B:AA,13,0)</f>
        <v>45884</v>
      </c>
      <c r="O71" s="15" t="str">
        <f>VLOOKUP(B71,Overall!B:AA,14,0)</f>
        <v>UG</v>
      </c>
      <c r="P71" s="15" t="str">
        <f>VLOOKUP(B71,Overall!B:AA,15,0)</f>
        <v>Core</v>
      </c>
      <c r="Q71" s="15" t="str">
        <f>VLOOKUP(B71,Overall!B:AA,16,0)</f>
        <v>No</v>
      </c>
      <c r="R71" s="14" t="str">
        <f>VLOOKUP(B71,Overall!B:AA,17,0)</f>
        <v>VLSI design</v>
      </c>
      <c r="S71" s="20" t="str">
        <f>VLOOKUP(B71,Overall!B:AA,18,0)</f>
        <v>https://onlinecourses.nptel.ac.in/noc25_ee125/preview</v>
      </c>
      <c r="T71" s="14" t="str">
        <f>VLOOKUP(B71,Overall!B:AA,19,0)</f>
        <v>noc25_ee125</v>
      </c>
      <c r="U71" s="18" t="str">
        <f>VLOOKUP(B71,Overall!B:AA,20,0)</f>
        <v>https://onlinecourses.nptel.ac.in/noc24_ee147/preview</v>
      </c>
      <c r="V71" s="18" t="str">
        <f>VLOOKUP(B71,Overall!B:AA,21,0)</f>
        <v>https://onlinecourses.nptel.ac.in/noc24_ee147/preview</v>
      </c>
      <c r="W71" s="14" t="str">
        <f>VLOOKUP(B71,Overall!B:AA,22,0)</f>
        <v>noc24_ee147</v>
      </c>
      <c r="X71" s="20" t="str">
        <f>VLOOKUP(B71,Overall!B:AA,23,0)</f>
        <v>https://nptel.ac.in/courses/108105113</v>
      </c>
      <c r="Y71" s="19" t="str">
        <f>VLOOKUP(B71,Overall!B:AA,24,0)</f>
        <v>https://nptel.ac.in/courses/108105113</v>
      </c>
      <c r="Z71" s="14">
        <f>VLOOKUP(B71,Overall!B:AA,25,0)</f>
        <v>108105113</v>
      </c>
      <c r="AA71" s="14"/>
    </row>
    <row r="72" spans="1:27" x14ac:dyDescent="0.25">
      <c r="A72" s="45">
        <v>71</v>
      </c>
      <c r="B72" s="14" t="s">
        <v>2084</v>
      </c>
      <c r="C72" s="14" t="str">
        <f>VLOOKUP(B72,Overall!B:AA,2,0)</f>
        <v>Electrical and Electronics Engineering</v>
      </c>
      <c r="D72" s="14" t="str">
        <f>VLOOKUP(B72,Overall!B:AA,3,0)</f>
        <v>Digital Image Processing</v>
      </c>
      <c r="E72" s="14" t="str">
        <f>VLOOKUP(B72,Overall!B:AA,4,0)</f>
        <v>Prof. Prabir Kumar Biswas</v>
      </c>
      <c r="F72" s="15" t="str">
        <f>VLOOKUP(B72,Overall!B:AA,5,0)</f>
        <v>IIT Kharagpur</v>
      </c>
      <c r="G72" s="15" t="str">
        <f>VLOOKUP(B72,Overall!B:AA,6,0)</f>
        <v>IIT Kharagpur</v>
      </c>
      <c r="H72" s="16" t="str">
        <f>VLOOKUP(B72,Overall!B:AA,7,0)</f>
        <v>12 Weeks</v>
      </c>
      <c r="I72" s="15" t="str">
        <f>VLOOKUP(B72,Overall!B:AA,8,0)</f>
        <v>Rerun</v>
      </c>
      <c r="J72" s="17">
        <f>VLOOKUP(B72,Overall!B:AA,9,0)</f>
        <v>45859</v>
      </c>
      <c r="K72" s="17">
        <f>VLOOKUP(B72,Overall!B:AA,10,0)</f>
        <v>45940</v>
      </c>
      <c r="L72" s="17">
        <f>VLOOKUP(B72,Overall!B:AA,11,0)</f>
        <v>45963</v>
      </c>
      <c r="M72" s="17">
        <f>VLOOKUP(B72,Overall!B:AA,12,0)</f>
        <v>45866</v>
      </c>
      <c r="N72" s="17">
        <f>VLOOKUP(B72,Overall!B:AA,13,0)</f>
        <v>45884</v>
      </c>
      <c r="O72" s="15" t="str">
        <f>VLOOKUP(B72,Overall!B:AA,14,0)</f>
        <v>UG/PG</v>
      </c>
      <c r="P72" s="15" t="str">
        <f>VLOOKUP(B72,Overall!B:AA,15,0)</f>
        <v>Elective</v>
      </c>
      <c r="Q72" s="15" t="str">
        <f>VLOOKUP(B72,Overall!B:AA,16,0)</f>
        <v>Yes</v>
      </c>
      <c r="R72" s="14" t="str">
        <f>VLOOKUP(B72,Overall!B:AA,17,0)</f>
        <v>Communication and Signal Processing
Robotics</v>
      </c>
      <c r="S72" s="20" t="str">
        <f>VLOOKUP(B72,Overall!B:AA,18,0)</f>
        <v>https://onlinecourses.nptel.ac.in/noc25_ee126/preview</v>
      </c>
      <c r="T72" s="14" t="str">
        <f>VLOOKUP(B72,Overall!B:AA,19,0)</f>
        <v>noc25_ee126</v>
      </c>
      <c r="U72" s="18" t="str">
        <f>VLOOKUP(B72,Overall!B:AA,20,0)</f>
        <v>https://onlinecourses.nptel.ac.in/noc24_ee133/preview</v>
      </c>
      <c r="V72" s="18" t="str">
        <f>VLOOKUP(B72,Overall!B:AA,21,0)</f>
        <v>https://onlinecourses.nptel.ac.in/noc24_ee133/preview</v>
      </c>
      <c r="W72" s="14" t="str">
        <f>VLOOKUP(B72,Overall!B:AA,22,0)</f>
        <v>noc24_ee133</v>
      </c>
      <c r="X72" s="20" t="str">
        <f>VLOOKUP(B72,Overall!B:AA,23,0)</f>
        <v>https://nptel.ac.in/courses/117105135</v>
      </c>
      <c r="Y72" s="19" t="str">
        <f>VLOOKUP(B72,Overall!B:AA,24,0)</f>
        <v>https://nptel.ac.in/courses/117105135</v>
      </c>
      <c r="Z72" s="14">
        <f>VLOOKUP(B72,Overall!B:AA,25,0)</f>
        <v>117105135</v>
      </c>
      <c r="AA72" s="14"/>
    </row>
    <row r="73" spans="1:27" x14ac:dyDescent="0.25">
      <c r="A73" s="45">
        <v>72</v>
      </c>
      <c r="B73" s="14" t="s">
        <v>2094</v>
      </c>
      <c r="C73" s="14" t="str">
        <f>VLOOKUP(B73,Overall!B:AA,2,0)</f>
        <v>Electrical and Electronics Engineering</v>
      </c>
      <c r="D73" s="14" t="str">
        <f>VLOOKUP(B73,Overall!B:AA,3,0)</f>
        <v>Analysis and Design Principles of Microwave Antennas</v>
      </c>
      <c r="E73" s="14" t="str">
        <f>VLOOKUP(B73,Overall!B:AA,4,0)</f>
        <v>Prof. Amitabha Bhattacharya</v>
      </c>
      <c r="F73" s="15" t="str">
        <f>VLOOKUP(B73,Overall!B:AA,5,0)</f>
        <v>IIT Kharagpur</v>
      </c>
      <c r="G73" s="15" t="str">
        <f>VLOOKUP(B73,Overall!B:AA,6,0)</f>
        <v>IIT Kharagpur</v>
      </c>
      <c r="H73" s="16" t="str">
        <f>VLOOKUP(B73,Overall!B:AA,7,0)</f>
        <v>8 Weeks</v>
      </c>
      <c r="I73" s="15" t="str">
        <f>VLOOKUP(B73,Overall!B:AA,8,0)</f>
        <v>Rerun</v>
      </c>
      <c r="J73" s="17">
        <f>VLOOKUP(B73,Overall!B:AA,9,0)</f>
        <v>45887</v>
      </c>
      <c r="K73" s="17">
        <f>VLOOKUP(B73,Overall!B:AA,10,0)</f>
        <v>45940</v>
      </c>
      <c r="L73" s="17">
        <f>VLOOKUP(B73,Overall!B:AA,11,0)</f>
        <v>45963</v>
      </c>
      <c r="M73" s="17">
        <f>VLOOKUP(B73,Overall!B:AA,12,0)</f>
        <v>45887</v>
      </c>
      <c r="N73" s="17">
        <f>VLOOKUP(B73,Overall!B:AA,13,0)</f>
        <v>45898</v>
      </c>
      <c r="O73" s="15" t="str">
        <f>VLOOKUP(B73,Overall!B:AA,14,0)</f>
        <v>UG</v>
      </c>
      <c r="P73" s="15" t="str">
        <f>VLOOKUP(B73,Overall!B:AA,15,0)</f>
        <v>Core</v>
      </c>
      <c r="Q73" s="15" t="str">
        <f>VLOOKUP(B73,Overall!B:AA,16,0)</f>
        <v>No</v>
      </c>
      <c r="R73" s="14">
        <f>VLOOKUP(B73,Overall!B:AA,17,0)</f>
        <v>0</v>
      </c>
      <c r="S73" s="20" t="str">
        <f>VLOOKUP(B73,Overall!B:AA,18,0)</f>
        <v>https://onlinecourses.nptel.ac.in/noc25_ee128/preview</v>
      </c>
      <c r="T73" s="14" t="str">
        <f>VLOOKUP(B73,Overall!B:AA,19,0)</f>
        <v>noc25_ee128</v>
      </c>
      <c r="U73" s="18" t="str">
        <f>VLOOKUP(B73,Overall!B:AA,20,0)</f>
        <v>https://onlinecourses.nptel.ac.in/noc24_ee150/preview</v>
      </c>
      <c r="V73" s="18" t="str">
        <f>VLOOKUP(B73,Overall!B:AA,21,0)</f>
        <v>https://onlinecourses.nptel.ac.in/noc24_ee150/preview</v>
      </c>
      <c r="W73" s="14" t="str">
        <f>VLOOKUP(B73,Overall!B:AA,22,0)</f>
        <v>noc24_ee150</v>
      </c>
      <c r="X73" s="20" t="str">
        <f>VLOOKUP(B73,Overall!B:AA,23,0)</f>
        <v>https://nptel.ac.in/courses/108105114</v>
      </c>
      <c r="Y73" s="19" t="str">
        <f>VLOOKUP(B73,Overall!B:AA,24,0)</f>
        <v>https://nptel.ac.in/courses/108105114</v>
      </c>
      <c r="Z73" s="14">
        <f>VLOOKUP(B73,Overall!B:AA,25,0)</f>
        <v>108105114</v>
      </c>
      <c r="AA73" s="14"/>
    </row>
    <row r="74" spans="1:27" x14ac:dyDescent="0.25">
      <c r="A74" s="45">
        <v>73</v>
      </c>
      <c r="B74" s="14" t="s">
        <v>2099</v>
      </c>
      <c r="C74" s="14" t="str">
        <f>VLOOKUP(B74,Overall!B:AA,2,0)</f>
        <v>Electrical and Electronics Engineering</v>
      </c>
      <c r="D74" s="14" t="str">
        <f>VLOOKUP(B74,Overall!B:AA,3,0)</f>
        <v>Principles and Techniques of Modern Radar Systems</v>
      </c>
      <c r="E74" s="14" t="str">
        <f>VLOOKUP(B74,Overall!B:AA,4,0)</f>
        <v>Prof. Amitabha Bhattacharya</v>
      </c>
      <c r="F74" s="15" t="str">
        <f>VLOOKUP(B74,Overall!B:AA,5,0)</f>
        <v>IIT Kharagpur</v>
      </c>
      <c r="G74" s="15" t="str">
        <f>VLOOKUP(B74,Overall!B:AA,6,0)</f>
        <v>IIT Kharagpur</v>
      </c>
      <c r="H74" s="16" t="str">
        <f>VLOOKUP(B74,Overall!B:AA,7,0)</f>
        <v>12 Weeks</v>
      </c>
      <c r="I74" s="15" t="str">
        <f>VLOOKUP(B74,Overall!B:AA,8,0)</f>
        <v>Rerun</v>
      </c>
      <c r="J74" s="17">
        <f>VLOOKUP(B74,Overall!B:AA,9,0)</f>
        <v>45859</v>
      </c>
      <c r="K74" s="17">
        <f>VLOOKUP(B74,Overall!B:AA,10,0)</f>
        <v>45940</v>
      </c>
      <c r="L74" s="17">
        <f>VLOOKUP(B74,Overall!B:AA,11,0)</f>
        <v>45963</v>
      </c>
      <c r="M74" s="17">
        <f>VLOOKUP(B74,Overall!B:AA,12,0)</f>
        <v>45866</v>
      </c>
      <c r="N74" s="17">
        <f>VLOOKUP(B74,Overall!B:AA,13,0)</f>
        <v>45884</v>
      </c>
      <c r="O74" s="15" t="str">
        <f>VLOOKUP(B74,Overall!B:AA,14,0)</f>
        <v>UG/PG</v>
      </c>
      <c r="P74" s="15" t="str">
        <f>VLOOKUP(B74,Overall!B:AA,15,0)</f>
        <v>Elective</v>
      </c>
      <c r="Q74" s="15" t="str">
        <f>VLOOKUP(B74,Overall!B:AA,16,0)</f>
        <v>Yes</v>
      </c>
      <c r="R74" s="14" t="str">
        <f>VLOOKUP(B74,Overall!B:AA,17,0)</f>
        <v>Communication and Signal Processing</v>
      </c>
      <c r="S74" s="20" t="str">
        <f>VLOOKUP(B74,Overall!B:AA,18,0)</f>
        <v>https://onlinecourses.nptel.ac.in/noc25_ee129/preview</v>
      </c>
      <c r="T74" s="14" t="str">
        <f>VLOOKUP(B74,Overall!B:AA,19,0)</f>
        <v>noc25_ee129</v>
      </c>
      <c r="U74" s="18" t="str">
        <f>VLOOKUP(B74,Overall!B:AA,20,0)</f>
        <v>https://onlinecourses.nptel.ac.in/noc24_ee104/preview</v>
      </c>
      <c r="V74" s="18" t="str">
        <f>VLOOKUP(B74,Overall!B:AA,21,0)</f>
        <v>https://onlinecourses.nptel.ac.in/noc24_ee104/preview</v>
      </c>
      <c r="W74" s="14" t="str">
        <f>VLOOKUP(B74,Overall!B:AA,22,0)</f>
        <v>noc24_ee104</v>
      </c>
      <c r="X74" s="20" t="str">
        <f>VLOOKUP(B74,Overall!B:AA,23,0)</f>
        <v>https://nptel.ac.in/courses/108105154</v>
      </c>
      <c r="Y74" s="19" t="str">
        <f>VLOOKUP(B74,Overall!B:AA,24,0)</f>
        <v>https://nptel.ac.in/courses/108105154</v>
      </c>
      <c r="Z74" s="14">
        <f>VLOOKUP(B74,Overall!B:AA,25,0)</f>
        <v>108105154</v>
      </c>
      <c r="AA74" s="14"/>
    </row>
    <row r="75" spans="1:27" x14ac:dyDescent="0.25">
      <c r="A75" s="45">
        <v>74</v>
      </c>
      <c r="B75" s="14" t="s">
        <v>2103</v>
      </c>
      <c r="C75" s="14" t="str">
        <f>VLOOKUP(B75,Overall!B:AA,2,0)</f>
        <v>Electrical and Electronics Engineering</v>
      </c>
      <c r="D75" s="14" t="str">
        <f>VLOOKUP(B75,Overall!B:AA,3,0)</f>
        <v>Modern Digital Communication Techniques</v>
      </c>
      <c r="E75" s="14" t="str">
        <f>VLOOKUP(B75,Overall!B:AA,4,0)</f>
        <v>Prof. Suvra Sekhar Das</v>
      </c>
      <c r="F75" s="15" t="str">
        <f>VLOOKUP(B75,Overall!B:AA,5,0)</f>
        <v>IIT Kharagpur</v>
      </c>
      <c r="G75" s="15" t="str">
        <f>VLOOKUP(B75,Overall!B:AA,6,0)</f>
        <v>IIT Kharagpur</v>
      </c>
      <c r="H75" s="16" t="str">
        <f>VLOOKUP(B75,Overall!B:AA,7,0)</f>
        <v>12 Weeks</v>
      </c>
      <c r="I75" s="15" t="str">
        <f>VLOOKUP(B75,Overall!B:AA,8,0)</f>
        <v>Rerun</v>
      </c>
      <c r="J75" s="17">
        <f>VLOOKUP(B75,Overall!B:AA,9,0)</f>
        <v>45859</v>
      </c>
      <c r="K75" s="17">
        <f>VLOOKUP(B75,Overall!B:AA,10,0)</f>
        <v>45940</v>
      </c>
      <c r="L75" s="17">
        <f>VLOOKUP(B75,Overall!B:AA,11,0)</f>
        <v>45963</v>
      </c>
      <c r="M75" s="17">
        <f>VLOOKUP(B75,Overall!B:AA,12,0)</f>
        <v>45866</v>
      </c>
      <c r="N75" s="17">
        <f>VLOOKUP(B75,Overall!B:AA,13,0)</f>
        <v>45884</v>
      </c>
      <c r="O75" s="15" t="str">
        <f>VLOOKUP(B75,Overall!B:AA,14,0)</f>
        <v>UG</v>
      </c>
      <c r="P75" s="15" t="str">
        <f>VLOOKUP(B75,Overall!B:AA,15,0)</f>
        <v>Elective</v>
      </c>
      <c r="Q75" s="15" t="str">
        <f>VLOOKUP(B75,Overall!B:AA,16,0)</f>
        <v>Yes</v>
      </c>
      <c r="R75" s="14">
        <f>VLOOKUP(B75,Overall!B:AA,17,0)</f>
        <v>0</v>
      </c>
      <c r="S75" s="20" t="str">
        <f>VLOOKUP(B75,Overall!B:AA,18,0)</f>
        <v>https://onlinecourses.nptel.ac.in/noc25_ee130/preview</v>
      </c>
      <c r="T75" s="14" t="str">
        <f>VLOOKUP(B75,Overall!B:AA,19,0)</f>
        <v>noc25_ee130</v>
      </c>
      <c r="U75" s="18" t="str">
        <f>VLOOKUP(B75,Overall!B:AA,20,0)</f>
        <v>https://onlinecourses.nptel.ac.in/noc24_ee119/preview</v>
      </c>
      <c r="V75" s="18" t="str">
        <f>VLOOKUP(B75,Overall!B:AA,21,0)</f>
        <v>https://onlinecourses.nptel.ac.in/noc24_ee119/preview</v>
      </c>
      <c r="W75" s="14" t="str">
        <f>VLOOKUP(B75,Overall!B:AA,22,0)</f>
        <v>noc24_ee119</v>
      </c>
      <c r="X75" s="20" t="str">
        <f>VLOOKUP(B75,Overall!B:AA,23,0)</f>
        <v>https://nptel.ac.in/courses/117105144</v>
      </c>
      <c r="Y75" s="19" t="str">
        <f>VLOOKUP(B75,Overall!B:AA,24,0)</f>
        <v>https://nptel.ac.in/courses/117105144</v>
      </c>
      <c r="Z75" s="14">
        <f>VLOOKUP(B75,Overall!B:AA,25,0)</f>
        <v>117105144</v>
      </c>
      <c r="AA75" s="14"/>
    </row>
    <row r="76" spans="1:27" x14ac:dyDescent="0.25">
      <c r="A76" s="45">
        <v>75</v>
      </c>
      <c r="B76" s="14" t="s">
        <v>2113</v>
      </c>
      <c r="C76" s="14" t="str">
        <f>VLOOKUP(B76,Overall!B:AA,2,0)</f>
        <v>Electrical and Electronics Engineering, Physics</v>
      </c>
      <c r="D76" s="14" t="str">
        <f>VLOOKUP(B76,Overall!B:AA,3,0)</f>
        <v>Modeling and TCAD Simulation of Solar PV Cell</v>
      </c>
      <c r="E76" s="14" t="str">
        <f>VLOOKUP(B76,Overall!B:AA,4,0)</f>
        <v>Prof. Mukul Kumar Das</v>
      </c>
      <c r="F76" s="15" t="str">
        <f>VLOOKUP(B76,Overall!B:AA,5,0)</f>
        <v>IIT-ISM Dhanbad</v>
      </c>
      <c r="G76" s="15" t="str">
        <f>VLOOKUP(B76,Overall!B:AA,6,0)</f>
        <v>IIT Kharagpur</v>
      </c>
      <c r="H76" s="16" t="str">
        <f>VLOOKUP(B76,Overall!B:AA,7,0)</f>
        <v>12 Weeks</v>
      </c>
      <c r="I76" s="15" t="str">
        <f>VLOOKUP(B76,Overall!B:AA,8,0)</f>
        <v>New</v>
      </c>
      <c r="J76" s="17">
        <f>VLOOKUP(B76,Overall!B:AA,9,0)</f>
        <v>45859</v>
      </c>
      <c r="K76" s="17">
        <f>VLOOKUP(B76,Overall!B:AA,10,0)</f>
        <v>45940</v>
      </c>
      <c r="L76" s="17">
        <f>VLOOKUP(B76,Overall!B:AA,11,0)</f>
        <v>45963</v>
      </c>
      <c r="M76" s="17">
        <f>VLOOKUP(B76,Overall!B:AA,12,0)</f>
        <v>45866</v>
      </c>
      <c r="N76" s="17">
        <f>VLOOKUP(B76,Overall!B:AA,13,0)</f>
        <v>45884</v>
      </c>
      <c r="O76" s="15" t="str">
        <f>VLOOKUP(B76,Overall!B:AA,14,0)</f>
        <v>UG/PG</v>
      </c>
      <c r="P76" s="15" t="str">
        <f>VLOOKUP(B76,Overall!B:AA,15,0)</f>
        <v>Elective</v>
      </c>
      <c r="Q76" s="15" t="str">
        <f>VLOOKUP(B76,Overall!B:AA,16,0)</f>
        <v>Yes</v>
      </c>
      <c r="R76" s="14" t="str">
        <f>VLOOKUP(B76,Overall!B:AA,17,0)</f>
        <v>VLSI Design</v>
      </c>
      <c r="S76" s="20" t="str">
        <f>VLOOKUP(B76,Overall!B:AA,18,0)</f>
        <v>https://onlinecourses.nptel.ac.in/noc25_ee132/preview</v>
      </c>
      <c r="T76" s="14" t="str">
        <f>VLOOKUP(B76,Overall!B:AA,19,0)</f>
        <v>noc25_ee132</v>
      </c>
      <c r="U76" s="14">
        <f>VLOOKUP(B76,Overall!B:AA,20,0)</f>
        <v>0</v>
      </c>
      <c r="V76" s="14">
        <f>VLOOKUP(B76,Overall!B:AA,21,0)</f>
        <v>0</v>
      </c>
      <c r="W76" s="14">
        <f>VLOOKUP(B76,Overall!B:AA,22,0)</f>
        <v>0</v>
      </c>
      <c r="X76" s="20" t="str">
        <f>VLOOKUP(B76,Overall!B:AA,23,0)</f>
        <v>https://nptel.ac.in/courses/108105713</v>
      </c>
      <c r="Y76" s="19" t="str">
        <f>VLOOKUP(B76,Overall!B:AA,24,0)</f>
        <v>https://nptel.ac.in/courses/108105713</v>
      </c>
      <c r="Z76" s="14" t="str">
        <f>VLOOKUP(B76,Overall!B:AA,25,0)</f>
        <v>108105713</v>
      </c>
      <c r="AA76" s="14"/>
    </row>
    <row r="77" spans="1:27" x14ac:dyDescent="0.25">
      <c r="A77" s="45">
        <v>76</v>
      </c>
      <c r="B77" s="14" t="s">
        <v>2151</v>
      </c>
      <c r="C77" s="14" t="str">
        <f>VLOOKUP(B77,Overall!B:AA,2,0)</f>
        <v>Electrical Engineering</v>
      </c>
      <c r="D77" s="14" t="str">
        <f>VLOOKUP(B77,Overall!B:AA,3,0)</f>
        <v>Semiconductor Devices and Circuits</v>
      </c>
      <c r="E77" s="14" t="str">
        <f>VLOOKUP(B77,Overall!B:AA,4,0)</f>
        <v>Prof. Sanjiv Sambandan</v>
      </c>
      <c r="F77" s="15" t="str">
        <f>VLOOKUP(B77,Overall!B:AA,5,0)</f>
        <v>IISc Bangalore</v>
      </c>
      <c r="G77" s="15" t="str">
        <f>VLOOKUP(B77,Overall!B:AA,6,0)</f>
        <v>IISc Bangalore</v>
      </c>
      <c r="H77" s="16" t="str">
        <f>VLOOKUP(B77,Overall!B:AA,7,0)</f>
        <v>12 Weeks</v>
      </c>
      <c r="I77" s="15" t="str">
        <f>VLOOKUP(B77,Overall!B:AA,8,0)</f>
        <v>Rerun</v>
      </c>
      <c r="J77" s="17">
        <f>VLOOKUP(B77,Overall!B:AA,9,0)</f>
        <v>45859</v>
      </c>
      <c r="K77" s="17">
        <f>VLOOKUP(B77,Overall!B:AA,10,0)</f>
        <v>45940</v>
      </c>
      <c r="L77" s="17">
        <f>VLOOKUP(B77,Overall!B:AA,11,0)</f>
        <v>45963</v>
      </c>
      <c r="M77" s="17">
        <f>VLOOKUP(B77,Overall!B:AA,12,0)</f>
        <v>45866</v>
      </c>
      <c r="N77" s="17">
        <f>VLOOKUP(B77,Overall!B:AA,13,0)</f>
        <v>45884</v>
      </c>
      <c r="O77" s="15" t="str">
        <f>VLOOKUP(B77,Overall!B:AA,14,0)</f>
        <v>UG/PG</v>
      </c>
      <c r="P77" s="15" t="str">
        <f>VLOOKUP(B77,Overall!B:AA,15,0)</f>
        <v>Core</v>
      </c>
      <c r="Q77" s="15" t="str">
        <f>VLOOKUP(B77,Overall!B:AA,16,0)</f>
        <v>Yes</v>
      </c>
      <c r="R77" s="14" t="str">
        <f>VLOOKUP(B77,Overall!B:AA,17,0)</f>
        <v>VLSI design</v>
      </c>
      <c r="S77" s="20" t="str">
        <f>VLOOKUP(B77,Overall!B:AA,18,0)</f>
        <v>https://onlinecourses.nptel.ac.in/noc25_ee140/preview</v>
      </c>
      <c r="T77" s="14" t="str">
        <f>VLOOKUP(B77,Overall!B:AA,19,0)</f>
        <v>noc25_ee140</v>
      </c>
      <c r="U77" s="18" t="str">
        <f>VLOOKUP(B77,Overall!B:AA,20,0)</f>
        <v>https://onlinecourses.nptel.ac.in/noc24_ee143/preview</v>
      </c>
      <c r="V77" s="18" t="str">
        <f>VLOOKUP(B77,Overall!B:AA,21,0)</f>
        <v>https://onlinecourses.nptel.ac.in/noc24_ee143/preview</v>
      </c>
      <c r="W77" s="14" t="str">
        <f>VLOOKUP(B77,Overall!B:AA,22,0)</f>
        <v>noc24_ee143</v>
      </c>
      <c r="X77" s="20" t="str">
        <f>VLOOKUP(B77,Overall!B:AA,23,0)</f>
        <v>https://nptel.ac.in/courses/108108112</v>
      </c>
      <c r="Y77" s="19" t="str">
        <f>VLOOKUP(B77,Overall!B:AA,24,0)</f>
        <v>https://nptel.ac.in/courses/108108112</v>
      </c>
      <c r="Z77" s="14">
        <f>VLOOKUP(B77,Overall!B:AA,25,0)</f>
        <v>108108112</v>
      </c>
      <c r="AA77" s="14"/>
    </row>
    <row r="78" spans="1:27" x14ac:dyDescent="0.25">
      <c r="A78" s="45">
        <v>77</v>
      </c>
      <c r="B78" s="14" t="s">
        <v>2195</v>
      </c>
      <c r="C78" s="14" t="str">
        <f>VLOOKUP(B78,Overall!B:AA,2,0)</f>
        <v>Electrical Engineering</v>
      </c>
      <c r="D78" s="14" t="str">
        <f>VLOOKUP(B78,Overall!B:AA,3,0)</f>
        <v>Electromagnetic Theory</v>
      </c>
      <c r="E78" s="14" t="str">
        <f>VLOOKUP(B78,Overall!B:AA,4,0)</f>
        <v>Prof. Pradeep Kumar K</v>
      </c>
      <c r="F78" s="15" t="str">
        <f>VLOOKUP(B78,Overall!B:AA,5,0)</f>
        <v>IIT Kanpur</v>
      </c>
      <c r="G78" s="15" t="str">
        <f>VLOOKUP(B78,Overall!B:AA,6,0)</f>
        <v>IIT Kanpur</v>
      </c>
      <c r="H78" s="16" t="str">
        <f>VLOOKUP(B78,Overall!B:AA,7,0)</f>
        <v>12 Weeks</v>
      </c>
      <c r="I78" s="15" t="str">
        <f>VLOOKUP(B78,Overall!B:AA,8,0)</f>
        <v>Rerun</v>
      </c>
      <c r="J78" s="17">
        <f>VLOOKUP(B78,Overall!B:AA,9,0)</f>
        <v>45859</v>
      </c>
      <c r="K78" s="17">
        <f>VLOOKUP(B78,Overall!B:AA,10,0)</f>
        <v>45940</v>
      </c>
      <c r="L78" s="17">
        <f>VLOOKUP(B78,Overall!B:AA,11,0)</f>
        <v>45963</v>
      </c>
      <c r="M78" s="17">
        <f>VLOOKUP(B78,Overall!B:AA,12,0)</f>
        <v>45866</v>
      </c>
      <c r="N78" s="17">
        <f>VLOOKUP(B78,Overall!B:AA,13,0)</f>
        <v>45884</v>
      </c>
      <c r="O78" s="15" t="str">
        <f>VLOOKUP(B78,Overall!B:AA,14,0)</f>
        <v>UG</v>
      </c>
      <c r="P78" s="15" t="str">
        <f>VLOOKUP(B78,Overall!B:AA,15,0)</f>
        <v>Elective</v>
      </c>
      <c r="Q78" s="15" t="str">
        <f>VLOOKUP(B78,Overall!B:AA,16,0)</f>
        <v>Yes</v>
      </c>
      <c r="R78" s="14">
        <f>VLOOKUP(B78,Overall!B:AA,17,0)</f>
        <v>0</v>
      </c>
      <c r="S78" s="20" t="str">
        <f>VLOOKUP(B78,Overall!B:AA,18,0)</f>
        <v>https://onlinecourses.nptel.ac.in/noc25_ee149/preview</v>
      </c>
      <c r="T78" s="14" t="str">
        <f>VLOOKUP(B78,Overall!B:AA,19,0)</f>
        <v>noc25_ee149</v>
      </c>
      <c r="U78" s="18" t="str">
        <f>VLOOKUP(B78,Overall!B:AA,20,0)</f>
        <v>https://onlinecourses.nptel.ac.in/noc24_ee137/preview</v>
      </c>
      <c r="V78" s="18" t="str">
        <f>VLOOKUP(B78,Overall!B:AA,21,0)</f>
        <v>https://onlinecourses.nptel.ac.in/noc24_ee137/preview</v>
      </c>
      <c r="W78" s="14" t="str">
        <f>VLOOKUP(B78,Overall!B:AA,22,0)</f>
        <v>noc24_ee137</v>
      </c>
      <c r="X78" s="20" t="str">
        <f>VLOOKUP(B78,Overall!B:AA,23,0)</f>
        <v>https://nptel.ac.in/courses/108104087</v>
      </c>
      <c r="Y78" s="19" t="str">
        <f>VLOOKUP(B78,Overall!B:AA,24,0)</f>
        <v>https://nptel.ac.in/courses/108104087</v>
      </c>
      <c r="Z78" s="14">
        <f>VLOOKUP(B78,Overall!B:AA,25,0)</f>
        <v>108104087</v>
      </c>
      <c r="AA78" s="14"/>
    </row>
    <row r="79" spans="1:27" x14ac:dyDescent="0.25">
      <c r="A79" s="45">
        <v>78</v>
      </c>
      <c r="B79" s="14" t="s">
        <v>2233</v>
      </c>
      <c r="C79" s="14" t="str">
        <f>VLOOKUP(B79,Overall!B:AA,2,0)</f>
        <v>Electrical Engineering</v>
      </c>
      <c r="D79" s="14" t="str">
        <f>VLOOKUP(B79,Overall!B:AA,3,0)</f>
        <v>Analog Electronic Circuits - IITKGP</v>
      </c>
      <c r="E79" s="14" t="str">
        <f>VLOOKUP(B79,Overall!B:AA,4,0)</f>
        <v>Prof. Pradip Mandal</v>
      </c>
      <c r="F79" s="15" t="str">
        <f>VLOOKUP(B79,Overall!B:AA,5,0)</f>
        <v>IIT Kharagpur</v>
      </c>
      <c r="G79" s="15" t="str">
        <f>VLOOKUP(B79,Overall!B:AA,6,0)</f>
        <v>IIT Kharagpur</v>
      </c>
      <c r="H79" s="16" t="str">
        <f>VLOOKUP(B79,Overall!B:AA,7,0)</f>
        <v>12 Weeks</v>
      </c>
      <c r="I79" s="15" t="str">
        <f>VLOOKUP(B79,Overall!B:AA,8,0)</f>
        <v>Rerun</v>
      </c>
      <c r="J79" s="17">
        <f>VLOOKUP(B79,Overall!B:AA,9,0)</f>
        <v>45859</v>
      </c>
      <c r="K79" s="17">
        <f>VLOOKUP(B79,Overall!B:AA,10,0)</f>
        <v>45940</v>
      </c>
      <c r="L79" s="17">
        <f>VLOOKUP(B79,Overall!B:AA,11,0)</f>
        <v>45963</v>
      </c>
      <c r="M79" s="17">
        <f>VLOOKUP(B79,Overall!B:AA,12,0)</f>
        <v>45866</v>
      </c>
      <c r="N79" s="17">
        <f>VLOOKUP(B79,Overall!B:AA,13,0)</f>
        <v>45884</v>
      </c>
      <c r="O79" s="15" t="str">
        <f>VLOOKUP(B79,Overall!B:AA,14,0)</f>
        <v>UG</v>
      </c>
      <c r="P79" s="15" t="str">
        <f>VLOOKUP(B79,Overall!B:AA,15,0)</f>
        <v>Core</v>
      </c>
      <c r="Q79" s="15" t="str">
        <f>VLOOKUP(B79,Overall!B:AA,16,0)</f>
        <v>No</v>
      </c>
      <c r="R79" s="14" t="str">
        <f>VLOOKUP(B79,Overall!B:AA,17,0)</f>
        <v>VLSI design
Control and Instrumentation</v>
      </c>
      <c r="S79" s="20" t="str">
        <f>VLOOKUP(B79,Overall!B:AA,18,0)</f>
        <v>https://onlinecourses.nptel.ac.in/noc25_ee157/preview</v>
      </c>
      <c r="T79" s="14" t="str">
        <f>VLOOKUP(B79,Overall!B:AA,19,0)</f>
        <v>noc25_ee157</v>
      </c>
      <c r="U79" s="18" t="str">
        <f>VLOOKUP(B79,Overall!B:AA,20,0)</f>
        <v>https://onlinecourses.nptel.ac.in/noc24_ee106/preview</v>
      </c>
      <c r="V79" s="18" t="str">
        <f>VLOOKUP(B79,Overall!B:AA,21,0)</f>
        <v>https://onlinecourses.nptel.ac.in/noc24_ee106/preview</v>
      </c>
      <c r="W79" s="14" t="str">
        <f>VLOOKUP(B79,Overall!B:AA,22,0)</f>
        <v>noc24_ee106</v>
      </c>
      <c r="X79" s="20" t="str">
        <f>VLOOKUP(B79,Overall!B:AA,23,0)</f>
        <v>https://nptel.ac.in/courses/108105158</v>
      </c>
      <c r="Y79" s="19" t="str">
        <f>VLOOKUP(B79,Overall!B:AA,24,0)</f>
        <v>https://nptel.ac.in/courses/108105158</v>
      </c>
      <c r="Z79" s="14">
        <f>VLOOKUP(B79,Overall!B:AA,25,0)</f>
        <v>108105158</v>
      </c>
      <c r="AA79" s="14"/>
    </row>
    <row r="80" spans="1:27" x14ac:dyDescent="0.25">
      <c r="A80" s="45">
        <v>79</v>
      </c>
      <c r="B80" s="14" t="s">
        <v>2247</v>
      </c>
      <c r="C80" s="14" t="str">
        <f>VLOOKUP(B80,Overall!B:AA,2,0)</f>
        <v>Electrical Engineering</v>
      </c>
      <c r="D80" s="14" t="str">
        <f>VLOOKUP(B80,Overall!B:AA,3,0)</f>
        <v>Fundamentals of Electrical Engineering</v>
      </c>
      <c r="E80" s="14" t="str">
        <f>VLOOKUP(B80,Overall!B:AA,4,0)</f>
        <v>Prof. Debapriya Das</v>
      </c>
      <c r="F80" s="15" t="str">
        <f>VLOOKUP(B80,Overall!B:AA,5,0)</f>
        <v>IIT Kharagpur</v>
      </c>
      <c r="G80" s="15" t="str">
        <f>VLOOKUP(B80,Overall!B:AA,6,0)</f>
        <v>IIT Kharagpur</v>
      </c>
      <c r="H80" s="16" t="str">
        <f>VLOOKUP(B80,Overall!B:AA,7,0)</f>
        <v>12 Weeks</v>
      </c>
      <c r="I80" s="15" t="str">
        <f>VLOOKUP(B80,Overall!B:AA,8,0)</f>
        <v>Rerun</v>
      </c>
      <c r="J80" s="17">
        <f>VLOOKUP(B80,Overall!B:AA,9,0)</f>
        <v>45859</v>
      </c>
      <c r="K80" s="17">
        <f>VLOOKUP(B80,Overall!B:AA,10,0)</f>
        <v>45940</v>
      </c>
      <c r="L80" s="17">
        <f>VLOOKUP(B80,Overall!B:AA,11,0)</f>
        <v>45963</v>
      </c>
      <c r="M80" s="17">
        <f>VLOOKUP(B80,Overall!B:AA,12,0)</f>
        <v>45866</v>
      </c>
      <c r="N80" s="17">
        <f>VLOOKUP(B80,Overall!B:AA,13,0)</f>
        <v>45884</v>
      </c>
      <c r="O80" s="15" t="str">
        <f>VLOOKUP(B80,Overall!B:AA,14,0)</f>
        <v>UG</v>
      </c>
      <c r="P80" s="15" t="str">
        <f>VLOOKUP(B80,Overall!B:AA,15,0)</f>
        <v>Core</v>
      </c>
      <c r="Q80" s="15" t="str">
        <f>VLOOKUP(B80,Overall!B:AA,16,0)</f>
        <v>No</v>
      </c>
      <c r="R80" s="14">
        <f>VLOOKUP(B80,Overall!B:AA,17,0)</f>
        <v>0</v>
      </c>
      <c r="S80" s="20" t="str">
        <f>VLOOKUP(B80,Overall!B:AA,18,0)</f>
        <v>https://onlinecourses.nptel.ac.in/noc25_ee160/preview</v>
      </c>
      <c r="T80" s="14" t="str">
        <f>VLOOKUP(B80,Overall!B:AA,19,0)</f>
        <v>noc25_ee160</v>
      </c>
      <c r="U80" s="18" t="str">
        <f>VLOOKUP(B80,Overall!B:AA,20,0)</f>
        <v>https://onlinecourses.nptel.ac.in/noc23_ee116/preview</v>
      </c>
      <c r="V80" s="18" t="str">
        <f>VLOOKUP(B80,Overall!B:AA,21,0)</f>
        <v>https://onlinecourses.nptel.ac.in/noc23_ee116/preview</v>
      </c>
      <c r="W80" s="14" t="str">
        <f>VLOOKUP(B80,Overall!B:AA,22,0)</f>
        <v>noc23_ee116</v>
      </c>
      <c r="X80" s="20" t="str">
        <f>VLOOKUP(B80,Overall!B:AA,23,0)</f>
        <v>https://nptel.ac.in/courses/108105112</v>
      </c>
      <c r="Y80" s="19" t="str">
        <f>VLOOKUP(B80,Overall!B:AA,24,0)</f>
        <v>https://nptel.ac.in/courses/108105112</v>
      </c>
      <c r="Z80" s="14">
        <f>VLOOKUP(B80,Overall!B:AA,25,0)</f>
        <v>108105112</v>
      </c>
      <c r="AA80" s="14"/>
    </row>
    <row r="81" spans="1:27" x14ac:dyDescent="0.25">
      <c r="A81" s="45">
        <v>80</v>
      </c>
      <c r="B81" s="14" t="s">
        <v>2252</v>
      </c>
      <c r="C81" s="14" t="str">
        <f>VLOOKUP(B81,Overall!B:AA,2,0)</f>
        <v>Electrical Engineering</v>
      </c>
      <c r="D81" s="14" t="str">
        <f>VLOOKUP(B81,Overall!B:AA,3,0)</f>
        <v>Signal Processing for mm Wave Communication for 5G and Beyond</v>
      </c>
      <c r="E81" s="14" t="str">
        <f>VLOOKUP(B81,Overall!B:AA,4,0)</f>
        <v>Prof. Amit Kumar Dutta</v>
      </c>
      <c r="F81" s="15" t="str">
        <f>VLOOKUP(B81,Overall!B:AA,5,0)</f>
        <v>IIT Kharagpur</v>
      </c>
      <c r="G81" s="15" t="str">
        <f>VLOOKUP(B81,Overall!B:AA,6,0)</f>
        <v>IIT Kharagpur</v>
      </c>
      <c r="H81" s="16" t="str">
        <f>VLOOKUP(B81,Overall!B:AA,7,0)</f>
        <v>12 Weeks</v>
      </c>
      <c r="I81" s="15" t="str">
        <f>VLOOKUP(B81,Overall!B:AA,8,0)</f>
        <v>Rerun</v>
      </c>
      <c r="J81" s="17">
        <f>VLOOKUP(B81,Overall!B:AA,9,0)</f>
        <v>45859</v>
      </c>
      <c r="K81" s="17">
        <f>VLOOKUP(B81,Overall!B:AA,10,0)</f>
        <v>45940</v>
      </c>
      <c r="L81" s="17">
        <f>VLOOKUP(B81,Overall!B:AA,11,0)</f>
        <v>45963</v>
      </c>
      <c r="M81" s="17">
        <f>VLOOKUP(B81,Overall!B:AA,12,0)</f>
        <v>45866</v>
      </c>
      <c r="N81" s="17">
        <f>VLOOKUP(B81,Overall!B:AA,13,0)</f>
        <v>45884</v>
      </c>
      <c r="O81" s="15" t="str">
        <f>VLOOKUP(B81,Overall!B:AA,14,0)</f>
        <v>PG</v>
      </c>
      <c r="P81" s="15" t="str">
        <f>VLOOKUP(B81,Overall!B:AA,15,0)</f>
        <v>Core</v>
      </c>
      <c r="Q81" s="15" t="str">
        <f>VLOOKUP(B81,Overall!B:AA,16,0)</f>
        <v>Yes</v>
      </c>
      <c r="R81" s="14" t="str">
        <f>VLOOKUP(B81,Overall!B:AA,17,0)</f>
        <v>Communication and Signal Processing</v>
      </c>
      <c r="S81" s="20" t="str">
        <f>VLOOKUP(B81,Overall!B:AA,18,0)</f>
        <v>https://onlinecourses.nptel.ac.in/noc25_ee161/preview</v>
      </c>
      <c r="T81" s="14" t="str">
        <f>VLOOKUP(B81,Overall!B:AA,19,0)</f>
        <v>noc25_ee161</v>
      </c>
      <c r="U81" s="18" t="str">
        <f>VLOOKUP(B81,Overall!B:AA,20,0)</f>
        <v>https://onlinecourses.nptel.ac.in/noc22_ee102/preview</v>
      </c>
      <c r="V81" s="18" t="str">
        <f>VLOOKUP(B81,Overall!B:AA,21,0)</f>
        <v>https://onlinecourses.nptel.ac.in/noc22_ee102/preview</v>
      </c>
      <c r="W81" s="14" t="str">
        <f>VLOOKUP(B81,Overall!B:AA,22,0)</f>
        <v>noc22_ee102</v>
      </c>
      <c r="X81" s="20" t="str">
        <f>VLOOKUP(B81,Overall!B:AA,23,0)</f>
        <v>https://nptel.ac.in/courses/108105179</v>
      </c>
      <c r="Y81" s="19" t="str">
        <f>VLOOKUP(B81,Overall!B:AA,24,0)</f>
        <v>https://nptel.ac.in/courses/108105179</v>
      </c>
      <c r="Z81" s="14">
        <f>VLOOKUP(B81,Overall!B:AA,25,0)</f>
        <v>108105179</v>
      </c>
      <c r="AA81" s="14"/>
    </row>
    <row r="82" spans="1:27" x14ac:dyDescent="0.25">
      <c r="A82" s="45">
        <v>81</v>
      </c>
      <c r="B82" s="14" t="s">
        <v>2257</v>
      </c>
      <c r="C82" s="14" t="str">
        <f>VLOOKUP(B82,Overall!B:AA,2,0)</f>
        <v>Electrical Engineering</v>
      </c>
      <c r="D82" s="14" t="str">
        <f>VLOOKUP(B82,Overall!B:AA,3,0)</f>
        <v>Control and Tuning Methods in Switched Mode Power Converters</v>
      </c>
      <c r="E82" s="14" t="str">
        <f>VLOOKUP(B82,Overall!B:AA,4,0)</f>
        <v>Prof. Santanu Kapat</v>
      </c>
      <c r="F82" s="15" t="str">
        <f>VLOOKUP(B82,Overall!B:AA,5,0)</f>
        <v>IIT Kharagpur</v>
      </c>
      <c r="G82" s="15" t="str">
        <f>VLOOKUP(B82,Overall!B:AA,6,0)</f>
        <v>IIT Kharagpur</v>
      </c>
      <c r="H82" s="16" t="str">
        <f>VLOOKUP(B82,Overall!B:AA,7,0)</f>
        <v>12 Weeks</v>
      </c>
      <c r="I82" s="15" t="str">
        <f>VLOOKUP(B82,Overall!B:AA,8,0)</f>
        <v>Rerun</v>
      </c>
      <c r="J82" s="17">
        <f>VLOOKUP(B82,Overall!B:AA,9,0)</f>
        <v>45859</v>
      </c>
      <c r="K82" s="17">
        <f>VLOOKUP(B82,Overall!B:AA,10,0)</f>
        <v>45940</v>
      </c>
      <c r="L82" s="17">
        <f>VLOOKUP(B82,Overall!B:AA,11,0)</f>
        <v>45963</v>
      </c>
      <c r="M82" s="17">
        <f>VLOOKUP(B82,Overall!B:AA,12,0)</f>
        <v>45866</v>
      </c>
      <c r="N82" s="17">
        <f>VLOOKUP(B82,Overall!B:AA,13,0)</f>
        <v>45884</v>
      </c>
      <c r="O82" s="15" t="str">
        <f>VLOOKUP(B82,Overall!B:AA,14,0)</f>
        <v>UG/PG</v>
      </c>
      <c r="P82" s="15" t="str">
        <f>VLOOKUP(B82,Overall!B:AA,15,0)</f>
        <v>Elective</v>
      </c>
      <c r="Q82" s="15" t="str">
        <f>VLOOKUP(B82,Overall!B:AA,16,0)</f>
        <v>Yes</v>
      </c>
      <c r="R82" s="14" t="str">
        <f>VLOOKUP(B82,Overall!B:AA,17,0)</f>
        <v>Power Systems and Power Electronics</v>
      </c>
      <c r="S82" s="20" t="str">
        <f>VLOOKUP(B82,Overall!B:AA,18,0)</f>
        <v>https://onlinecourses.nptel.ac.in/noc25_ee162/preview</v>
      </c>
      <c r="T82" s="14" t="str">
        <f>VLOOKUP(B82,Overall!B:AA,19,0)</f>
        <v>noc25_ee162</v>
      </c>
      <c r="U82" s="18" t="str">
        <f>VLOOKUP(B82,Overall!B:AA,20,0)</f>
        <v>https://onlinecourses.nptel.ac.in/noc22_ee100/preview</v>
      </c>
      <c r="V82" s="18" t="str">
        <f>VLOOKUP(B82,Overall!B:AA,21,0)</f>
        <v>https://onlinecourses.nptel.ac.in/noc22_ee100/preview</v>
      </c>
      <c r="W82" s="14" t="str">
        <f>VLOOKUP(B82,Overall!B:AA,22,0)</f>
        <v>noc22_ee100</v>
      </c>
      <c r="X82" s="20" t="str">
        <f>VLOOKUP(B82,Overall!B:AA,23,0)</f>
        <v>https://nptel.ac.in/courses/108105180</v>
      </c>
      <c r="Y82" s="19" t="str">
        <f>VLOOKUP(B82,Overall!B:AA,24,0)</f>
        <v>https://nptel.ac.in/courses/108105180</v>
      </c>
      <c r="Z82" s="14">
        <f>VLOOKUP(B82,Overall!B:AA,25,0)</f>
        <v>108105180</v>
      </c>
      <c r="AA82" s="14"/>
    </row>
    <row r="83" spans="1:27" x14ac:dyDescent="0.25">
      <c r="A83" s="45">
        <v>82</v>
      </c>
      <c r="B83" s="14" t="s">
        <v>2262</v>
      </c>
      <c r="C83" s="14" t="str">
        <f>VLOOKUP(B83,Overall!B:AA,2,0)</f>
        <v>Electrical Engineering</v>
      </c>
      <c r="D83" s="14" t="str">
        <f>VLOOKUP(B83,Overall!B:AA,3,0)</f>
        <v>Electronic Systems Design: Hands-on Circuits and PCB Design with CAD Software</v>
      </c>
      <c r="E83" s="14" t="str">
        <f>VLOOKUP(B83,Overall!B:AA,4,0)</f>
        <v>Prof. Ankur Gupta</v>
      </c>
      <c r="F83" s="15" t="str">
        <f>VLOOKUP(B83,Overall!B:AA,5,0)</f>
        <v>IIT Delhi</v>
      </c>
      <c r="G83" s="15" t="str">
        <f>VLOOKUP(B83,Overall!B:AA,6,0)</f>
        <v>IIT Delhi</v>
      </c>
      <c r="H83" s="16" t="str">
        <f>VLOOKUP(B83,Overall!B:AA,7,0)</f>
        <v>12 Weeks</v>
      </c>
      <c r="I83" s="15" t="str">
        <f>VLOOKUP(B83,Overall!B:AA,8,0)</f>
        <v>Rerun</v>
      </c>
      <c r="J83" s="17">
        <f>VLOOKUP(B83,Overall!B:AA,9,0)</f>
        <v>45859</v>
      </c>
      <c r="K83" s="17">
        <f>VLOOKUP(B83,Overall!B:AA,10,0)</f>
        <v>45940</v>
      </c>
      <c r="L83" s="17">
        <f>VLOOKUP(B83,Overall!B:AA,11,0)</f>
        <v>45963</v>
      </c>
      <c r="M83" s="17">
        <f>VLOOKUP(B83,Overall!B:AA,12,0)</f>
        <v>45866</v>
      </c>
      <c r="N83" s="17">
        <f>VLOOKUP(B83,Overall!B:AA,13,0)</f>
        <v>45884</v>
      </c>
      <c r="O83" s="15" t="str">
        <f>VLOOKUP(B83,Overall!B:AA,14,0)</f>
        <v>UG/PG</v>
      </c>
      <c r="P83" s="15" t="str">
        <f>VLOOKUP(B83,Overall!B:AA,15,0)</f>
        <v>Elective</v>
      </c>
      <c r="Q83" s="15" t="str">
        <f>VLOOKUP(B83,Overall!B:AA,16,0)</f>
        <v>Yes</v>
      </c>
      <c r="R83" s="14">
        <f>VLOOKUP(B83,Overall!B:AA,17,0)</f>
        <v>0</v>
      </c>
      <c r="S83" s="20" t="str">
        <f>VLOOKUP(B83,Overall!B:AA,18,0)</f>
        <v>https://onlinecourses.nptel.ac.in/noc25_ee163/preview</v>
      </c>
      <c r="T83" s="14" t="str">
        <f>VLOOKUP(B83,Overall!B:AA,19,0)</f>
        <v>noc25_ee163</v>
      </c>
      <c r="U83" s="18" t="str">
        <f>VLOOKUP(B83,Overall!B:AA,20,0)</f>
        <v>https://onlinecourses.nptel.ac.in/noc24_ee127/preview</v>
      </c>
      <c r="V83" s="18" t="str">
        <f>VLOOKUP(B83,Overall!B:AA,21,0)</f>
        <v>https://onlinecourses.nptel.ac.in/noc24_ee127/preview</v>
      </c>
      <c r="W83" s="14" t="str">
        <f>VLOOKUP(B83,Overall!B:AA,22,0)</f>
        <v>noc24_ee127</v>
      </c>
      <c r="X83" s="20" t="str">
        <f>VLOOKUP(B83,Overall!B:AA,23,0)</f>
        <v>https://nptel.ac.in/courses/108102481</v>
      </c>
      <c r="Y83" s="19" t="str">
        <f>VLOOKUP(B83,Overall!B:AA,24,0)</f>
        <v>https://nptel.ac.in/courses/108102481</v>
      </c>
      <c r="Z83" s="14">
        <f>VLOOKUP(B83,Overall!B:AA,25,0)</f>
        <v>108102481</v>
      </c>
      <c r="AA83" s="14"/>
    </row>
    <row r="84" spans="1:27" x14ac:dyDescent="0.25">
      <c r="A84" s="45">
        <v>83</v>
      </c>
      <c r="B84" s="14" t="s">
        <v>2267</v>
      </c>
      <c r="C84" s="14" t="str">
        <f>VLOOKUP(B84,Overall!B:AA,2,0)</f>
        <v>Electrical Engineering / Electronics and Communication Engineering</v>
      </c>
      <c r="D84" s="14" t="str">
        <f>VLOOKUP(B84,Overall!B:AA,3,0)</f>
        <v>Passive Microwave Circuits, Devices, and Measurements</v>
      </c>
      <c r="E84" s="14" t="str">
        <f>VLOOKUP(B84,Overall!B:AA,4,0)</f>
        <v>Prof. Debapratim Ghosh</v>
      </c>
      <c r="F84" s="15" t="str">
        <f>VLOOKUP(B84,Overall!B:AA,5,0)</f>
        <v>IIT Bhubaneswar</v>
      </c>
      <c r="G84" s="15" t="str">
        <f>VLOOKUP(B84,Overall!B:AA,6,0)</f>
        <v>IIT Kharagpur</v>
      </c>
      <c r="H84" s="16" t="str">
        <f>VLOOKUP(B84,Overall!B:AA,7,0)</f>
        <v>12 Weeks</v>
      </c>
      <c r="I84" s="15" t="str">
        <f>VLOOKUP(B84,Overall!B:AA,8,0)</f>
        <v>New</v>
      </c>
      <c r="J84" s="17">
        <f>VLOOKUP(B84,Overall!B:AA,9,0)</f>
        <v>45859</v>
      </c>
      <c r="K84" s="17">
        <f>VLOOKUP(B84,Overall!B:AA,10,0)</f>
        <v>45940</v>
      </c>
      <c r="L84" s="17">
        <f>VLOOKUP(B84,Overall!B:AA,11,0)</f>
        <v>45963</v>
      </c>
      <c r="M84" s="17">
        <f>VLOOKUP(B84,Overall!B:AA,12,0)</f>
        <v>45866</v>
      </c>
      <c r="N84" s="17">
        <f>VLOOKUP(B84,Overall!B:AA,13,0)</f>
        <v>45884</v>
      </c>
      <c r="O84" s="15" t="str">
        <f>VLOOKUP(B84,Overall!B:AA,14,0)</f>
        <v>PG</v>
      </c>
      <c r="P84" s="15" t="str">
        <f>VLOOKUP(B84,Overall!B:AA,15,0)</f>
        <v>Elective</v>
      </c>
      <c r="Q84" s="15" t="str">
        <f>VLOOKUP(B84,Overall!B:AA,16,0)</f>
        <v>Yes</v>
      </c>
      <c r="R84" s="14" t="str">
        <f>VLOOKUP(B84,Overall!B:AA,17,0)</f>
        <v>Photonics</v>
      </c>
      <c r="S84" s="20" t="str">
        <f>VLOOKUP(B84,Overall!B:AA,18,0)</f>
        <v>https://onlinecourses.nptel.ac.in/noc25_ee164/preview</v>
      </c>
      <c r="T84" s="14" t="str">
        <f>VLOOKUP(B84,Overall!B:AA,19,0)</f>
        <v>noc25_ee164</v>
      </c>
      <c r="U84" s="14">
        <f>VLOOKUP(B84,Overall!B:AA,20,0)</f>
        <v>0</v>
      </c>
      <c r="V84" s="14">
        <f>VLOOKUP(B84,Overall!B:AA,21,0)</f>
        <v>0</v>
      </c>
      <c r="W84" s="14">
        <f>VLOOKUP(B84,Overall!B:AA,22,0)</f>
        <v>0</v>
      </c>
      <c r="X84" s="20" t="str">
        <f>VLOOKUP(B84,Overall!B:AA,23,0)</f>
        <v>https://nptel.ac.in/courses/108105721</v>
      </c>
      <c r="Y84" s="19" t="str">
        <f>VLOOKUP(B84,Overall!B:AA,24,0)</f>
        <v>https://nptel.ac.in/courses/108105721</v>
      </c>
      <c r="Z84" s="14" t="str">
        <f>VLOOKUP(B84,Overall!B:AA,25,0)</f>
        <v>108105721</v>
      </c>
      <c r="AA84" s="14"/>
    </row>
    <row r="85" spans="1:27" x14ac:dyDescent="0.25">
      <c r="A85" s="45">
        <v>84</v>
      </c>
      <c r="B85" s="14" t="s">
        <v>2308</v>
      </c>
      <c r="C85" s="14" t="str">
        <f>VLOOKUP(B85,Overall!B:AA,2,0)</f>
        <v>Electronics &amp; Communication Engineering</v>
      </c>
      <c r="D85" s="14" t="str">
        <f>VLOOKUP(B85,Overall!B:AA,3,0)</f>
        <v>Power System Analysis</v>
      </c>
      <c r="E85" s="14" t="str">
        <f>VLOOKUP(B85,Overall!B:AA,4,0)</f>
        <v>Prof. Debapriya Das</v>
      </c>
      <c r="F85" s="15" t="str">
        <f>VLOOKUP(B85,Overall!B:AA,5,0)</f>
        <v>IIT Kharagpur</v>
      </c>
      <c r="G85" s="15" t="str">
        <f>VLOOKUP(B85,Overall!B:AA,6,0)</f>
        <v>IIT Kharagpur</v>
      </c>
      <c r="H85" s="16" t="str">
        <f>VLOOKUP(B85,Overall!B:AA,7,0)</f>
        <v>12 Weeks</v>
      </c>
      <c r="I85" s="15" t="str">
        <f>VLOOKUP(B85,Overall!B:AA,8,0)</f>
        <v>Rerun</v>
      </c>
      <c r="J85" s="17">
        <f>VLOOKUP(B85,Overall!B:AA,9,0)</f>
        <v>45859</v>
      </c>
      <c r="K85" s="17">
        <f>VLOOKUP(B85,Overall!B:AA,10,0)</f>
        <v>45940</v>
      </c>
      <c r="L85" s="17">
        <f>VLOOKUP(B85,Overall!B:AA,11,0)</f>
        <v>45963</v>
      </c>
      <c r="M85" s="17">
        <f>VLOOKUP(B85,Overall!B:AA,12,0)</f>
        <v>45866</v>
      </c>
      <c r="N85" s="17">
        <f>VLOOKUP(B85,Overall!B:AA,13,0)</f>
        <v>45884</v>
      </c>
      <c r="O85" s="15" t="str">
        <f>VLOOKUP(B85,Overall!B:AA,14,0)</f>
        <v>UG</v>
      </c>
      <c r="P85" s="15" t="str">
        <f>VLOOKUP(B85,Overall!B:AA,15,0)</f>
        <v>Elective</v>
      </c>
      <c r="Q85" s="15" t="str">
        <f>VLOOKUP(B85,Overall!B:AA,16,0)</f>
        <v>Yes</v>
      </c>
      <c r="R85" s="14" t="str">
        <f>VLOOKUP(B85,Overall!B:AA,17,0)</f>
        <v>Power Systems and Power Electronics</v>
      </c>
      <c r="S85" s="20" t="str">
        <f>VLOOKUP(B85,Overall!B:AA,18,0)</f>
        <v>https://onlinecourses.nptel.ac.in/noc25_ee169/preview</v>
      </c>
      <c r="T85" s="14" t="str">
        <f>VLOOKUP(B85,Overall!B:AA,19,0)</f>
        <v>noc25_ee169</v>
      </c>
      <c r="U85" s="18" t="str">
        <f>VLOOKUP(B85,Overall!B:AA,20,0)</f>
        <v>https://onlinecourses.nptel.ac.in/noc22_ee120/preview</v>
      </c>
      <c r="V85" s="18" t="str">
        <f>VLOOKUP(B85,Overall!B:AA,21,0)</f>
        <v>https://onlinecourses.nptel.ac.in/noc22_ee120/preview</v>
      </c>
      <c r="W85" s="14" t="str">
        <f>VLOOKUP(B85,Overall!B:AA,22,0)</f>
        <v>noc22_ee120</v>
      </c>
      <c r="X85" s="20" t="str">
        <f>VLOOKUP(B85,Overall!B:AA,23,0)</f>
        <v>https://nptel.ac.in/courses/117105140</v>
      </c>
      <c r="Y85" s="19" t="str">
        <f>VLOOKUP(B85,Overall!B:AA,24,0)</f>
        <v>https://nptel.ac.in/courses/117105140</v>
      </c>
      <c r="Z85" s="14">
        <f>VLOOKUP(B85,Overall!B:AA,25,0)</f>
        <v>117105140</v>
      </c>
      <c r="AA85" s="14"/>
    </row>
    <row r="86" spans="1:27" x14ac:dyDescent="0.25">
      <c r="A86" s="45">
        <v>85</v>
      </c>
      <c r="B86" s="14" t="s">
        <v>2369</v>
      </c>
      <c r="C86" s="14" t="str">
        <f>VLOOKUP(B86,Overall!B:AA,2,0)</f>
        <v>Electronics and Electrical Engineering
Computer Science and Engineering</v>
      </c>
      <c r="D86" s="14" t="str">
        <f>VLOOKUP(B86,Overall!B:AA,3,0)</f>
        <v>Machine Learning and Deep Learning - Fundamentals and Applications</v>
      </c>
      <c r="E86" s="14" t="str">
        <f>VLOOKUP(B86,Overall!B:AA,4,0)</f>
        <v>Prof. M.K. Bhuyan</v>
      </c>
      <c r="F86" s="15" t="str">
        <f>VLOOKUP(B86,Overall!B:AA,5,0)</f>
        <v>IIT Guwahati</v>
      </c>
      <c r="G86" s="15" t="str">
        <f>VLOOKUP(B86,Overall!B:AA,6,0)</f>
        <v>IIT Guwahati</v>
      </c>
      <c r="H86" s="16" t="str">
        <f>VLOOKUP(B86,Overall!B:AA,7,0)</f>
        <v>12 Weeks</v>
      </c>
      <c r="I86" s="15" t="str">
        <f>VLOOKUP(B86,Overall!B:AA,8,0)</f>
        <v>Rerun</v>
      </c>
      <c r="J86" s="17">
        <f>VLOOKUP(B86,Overall!B:AA,9,0)</f>
        <v>45859</v>
      </c>
      <c r="K86" s="17">
        <f>VLOOKUP(B86,Overall!B:AA,10,0)</f>
        <v>45940</v>
      </c>
      <c r="L86" s="17">
        <f>VLOOKUP(B86,Overall!B:AA,11,0)</f>
        <v>45963</v>
      </c>
      <c r="M86" s="17">
        <f>VLOOKUP(B86,Overall!B:AA,12,0)</f>
        <v>45866</v>
      </c>
      <c r="N86" s="17">
        <f>VLOOKUP(B86,Overall!B:AA,13,0)</f>
        <v>45884</v>
      </c>
      <c r="O86" s="15" t="str">
        <f>VLOOKUP(B86,Overall!B:AA,14,0)</f>
        <v>UG/PG</v>
      </c>
      <c r="P86" s="15" t="str">
        <f>VLOOKUP(B86,Overall!B:AA,15,0)</f>
        <v>Core</v>
      </c>
      <c r="Q86" s="15" t="str">
        <f>VLOOKUP(B86,Overall!B:AA,16,0)</f>
        <v>Yes</v>
      </c>
      <c r="R86" s="14" t="str">
        <f>VLOOKUP(B86,Overall!B:AA,17,0)</f>
        <v>Communication and Signal Processing</v>
      </c>
      <c r="S86" s="20" t="str">
        <f>VLOOKUP(B86,Overall!B:AA,18,0)</f>
        <v>https://onlinecourses.nptel.ac.in/noc25_ee181/preview</v>
      </c>
      <c r="T86" s="14" t="str">
        <f>VLOOKUP(B86,Overall!B:AA,19,0)</f>
        <v>noc25_ee181</v>
      </c>
      <c r="U86" s="18" t="str">
        <f>VLOOKUP(B86,Overall!B:AA,20,0)</f>
        <v>https://onlinecourses.nptel.ac.in/noc24_ee146/preview</v>
      </c>
      <c r="V86" s="18" t="str">
        <f>VLOOKUP(B86,Overall!B:AA,21,0)</f>
        <v>https://onlinecourses.nptel.ac.in/noc24_ee146/preview</v>
      </c>
      <c r="W86" s="14" t="str">
        <f>VLOOKUP(B86,Overall!B:AA,22,0)</f>
        <v>noc24_ee146</v>
      </c>
      <c r="X86" s="20" t="str">
        <f>VLOOKUP(B86,Overall!B:AA,23,0)</f>
        <v>https://nptel.ac.in/courses/108103192</v>
      </c>
      <c r="Y86" s="19" t="str">
        <f>VLOOKUP(B86,Overall!B:AA,24,0)</f>
        <v>https://nptel.ac.in/courses/108103192</v>
      </c>
      <c r="Z86" s="14">
        <f>VLOOKUP(B86,Overall!B:AA,25,0)</f>
        <v>108103192</v>
      </c>
      <c r="AA86" s="14"/>
    </row>
    <row r="87" spans="1:27" x14ac:dyDescent="0.25">
      <c r="A87" s="45">
        <v>86</v>
      </c>
      <c r="B87" s="14" t="s">
        <v>2389</v>
      </c>
      <c r="C87" s="14" t="str">
        <f>VLOOKUP(B87,Overall!B:AA,2,0)</f>
        <v>Electronics Engineering</v>
      </c>
      <c r="D87" s="14" t="str">
        <f>VLOOKUP(B87,Overall!B:AA,3,0)</f>
        <v>RFIC Design</v>
      </c>
      <c r="E87" s="14" t="str">
        <f>VLOOKUP(B87,Overall!B:AA,4,0)</f>
        <v>Prof. Imon Mondal</v>
      </c>
      <c r="F87" s="15" t="str">
        <f>VLOOKUP(B87,Overall!B:AA,5,0)</f>
        <v>IIT Kanpur</v>
      </c>
      <c r="G87" s="15" t="str">
        <f>VLOOKUP(B87,Overall!B:AA,6,0)</f>
        <v>IIT Kanpur</v>
      </c>
      <c r="H87" s="16" t="str">
        <f>VLOOKUP(B87,Overall!B:AA,7,0)</f>
        <v>12 Weeks</v>
      </c>
      <c r="I87" s="15" t="str">
        <f>VLOOKUP(B87,Overall!B:AA,8,0)</f>
        <v>New</v>
      </c>
      <c r="J87" s="17">
        <f>VLOOKUP(B87,Overall!B:AA,9,0)</f>
        <v>45859</v>
      </c>
      <c r="K87" s="17">
        <f>VLOOKUP(B87,Overall!B:AA,10,0)</f>
        <v>45940</v>
      </c>
      <c r="L87" s="17">
        <f>VLOOKUP(B87,Overall!B:AA,11,0)</f>
        <v>45963</v>
      </c>
      <c r="M87" s="17">
        <f>VLOOKUP(B87,Overall!B:AA,12,0)</f>
        <v>45866</v>
      </c>
      <c r="N87" s="17">
        <f>VLOOKUP(B87,Overall!B:AA,13,0)</f>
        <v>45884</v>
      </c>
      <c r="O87" s="15" t="str">
        <f>VLOOKUP(B87,Overall!B:AA,14,0)</f>
        <v>PG</v>
      </c>
      <c r="P87" s="15" t="str">
        <f>VLOOKUP(B87,Overall!B:AA,15,0)</f>
        <v>Elective</v>
      </c>
      <c r="Q87" s="15" t="str">
        <f>VLOOKUP(B87,Overall!B:AA,16,0)</f>
        <v>Yes</v>
      </c>
      <c r="R87" s="14" t="str">
        <f>VLOOKUP(B87,Overall!B:AA,17,0)</f>
        <v>VLSI design</v>
      </c>
      <c r="S87" s="20" t="str">
        <f>VLOOKUP(B87,Overall!B:AA,18,0)</f>
        <v>https://onlinecourses.nptel.ac.in/noc25_ee185/preview</v>
      </c>
      <c r="T87" s="14" t="str">
        <f>VLOOKUP(B87,Overall!B:AA,19,0)</f>
        <v>noc25_ee185</v>
      </c>
      <c r="U87" s="14">
        <f>VLOOKUP(B87,Overall!B:AA,20,0)</f>
        <v>0</v>
      </c>
      <c r="V87" s="14">
        <f>VLOOKUP(B87,Overall!B:AA,21,0)</f>
        <v>0</v>
      </c>
      <c r="W87" s="14">
        <f>VLOOKUP(B87,Overall!B:AA,22,0)</f>
        <v>0</v>
      </c>
      <c r="X87" s="20" t="str">
        <f>VLOOKUP(B87,Overall!B:AA,23,0)</f>
        <v>https://nptel.ac.in/courses/117104727</v>
      </c>
      <c r="Y87" s="19" t="str">
        <f>VLOOKUP(B87,Overall!B:AA,24,0)</f>
        <v>https://nptel.ac.in/courses/117104727</v>
      </c>
      <c r="Z87" s="14" t="str">
        <f>VLOOKUP(B87,Overall!B:AA,25,0)</f>
        <v>117104727</v>
      </c>
      <c r="AA87" s="14"/>
    </row>
    <row r="88" spans="1:27" x14ac:dyDescent="0.25">
      <c r="A88" s="45">
        <v>87</v>
      </c>
      <c r="B88" s="14" t="s">
        <v>2400</v>
      </c>
      <c r="C88" s="14" t="str">
        <f>VLOOKUP(B88,Overall!B:AA,2,0)</f>
        <v>Engineering &amp; Science
Mathematics</v>
      </c>
      <c r="D88" s="14" t="str">
        <f>VLOOKUP(B88,Overall!B:AA,3,0)</f>
        <v>Mathematics for Machine Learning</v>
      </c>
      <c r="E88" s="14" t="str">
        <f>VLOOKUP(B88,Overall!B:AA,4,0)</f>
        <v>Prof. Debjani Chakraborty,
Prof. Debashree Guha Adhya</v>
      </c>
      <c r="F88" s="15" t="str">
        <f>VLOOKUP(B88,Overall!B:AA,5,0)</f>
        <v>IIT Kharagpur</v>
      </c>
      <c r="G88" s="15" t="str">
        <f>VLOOKUP(B88,Overall!B:AA,6,0)</f>
        <v>IIT Kharagpur</v>
      </c>
      <c r="H88" s="16" t="str">
        <f>VLOOKUP(B88,Overall!B:AA,7,0)</f>
        <v>12 Weeks</v>
      </c>
      <c r="I88" s="15" t="str">
        <f>VLOOKUP(B88,Overall!B:AA,8,0)</f>
        <v>Rerun</v>
      </c>
      <c r="J88" s="17">
        <f>VLOOKUP(B88,Overall!B:AA,9,0)</f>
        <v>45859</v>
      </c>
      <c r="K88" s="17">
        <f>VLOOKUP(B88,Overall!B:AA,10,0)</f>
        <v>45940</v>
      </c>
      <c r="L88" s="17">
        <f>VLOOKUP(B88,Overall!B:AA,11,0)</f>
        <v>45963</v>
      </c>
      <c r="M88" s="17">
        <f>VLOOKUP(B88,Overall!B:AA,12,0)</f>
        <v>45866</v>
      </c>
      <c r="N88" s="17">
        <f>VLOOKUP(B88,Overall!B:AA,13,0)</f>
        <v>45884</v>
      </c>
      <c r="O88" s="15" t="str">
        <f>VLOOKUP(B88,Overall!B:AA,14,0)</f>
        <v>UG</v>
      </c>
      <c r="P88" s="15" t="str">
        <f>VLOOKUP(B88,Overall!B:AA,15,0)</f>
        <v>Elective</v>
      </c>
      <c r="Q88" s="15" t="str">
        <f>VLOOKUP(B88,Overall!B:AA,16,0)</f>
        <v>Yes</v>
      </c>
      <c r="R88" s="14">
        <f>VLOOKUP(B88,Overall!B:AA,17,0)</f>
        <v>0</v>
      </c>
      <c r="S88" s="20" t="str">
        <f>VLOOKUP(B88,Overall!B:AA,18,0)</f>
        <v>https://onlinecourses.nptel.ac.in/noc25_ma61/preview</v>
      </c>
      <c r="T88" s="14" t="str">
        <f>VLOOKUP(B88,Overall!B:AA,19,0)</f>
        <v>noc25_ma61</v>
      </c>
      <c r="U88" s="18" t="str">
        <f>VLOOKUP(B88,Overall!B:AA,20,0)</f>
        <v>https://onlinecourses.nptel.ac.in/noc24_ma61/preview</v>
      </c>
      <c r="V88" s="18" t="str">
        <f>VLOOKUP(B88,Overall!B:AA,21,0)</f>
        <v>https://onlinecourses.nptel.ac.in/noc24_ma61/preview</v>
      </c>
      <c r="W88" s="14" t="str">
        <f>VLOOKUP(B88,Overall!B:AA,22,0)</f>
        <v>noc24_ma61</v>
      </c>
      <c r="X88" s="20" t="str">
        <f>VLOOKUP(B88,Overall!B:AA,23,0)</f>
        <v>https://nptel.ac.in/courses/111105489</v>
      </c>
      <c r="Y88" s="19" t="str">
        <f>VLOOKUP(B88,Overall!B:AA,24,0)</f>
        <v>https://nptel.ac.in/courses/111105489</v>
      </c>
      <c r="Z88" s="14">
        <f>VLOOKUP(B88,Overall!B:AA,25,0)</f>
        <v>111105489</v>
      </c>
      <c r="AA88" s="14"/>
    </row>
    <row r="89" spans="1:27" x14ac:dyDescent="0.25">
      <c r="A89" s="45">
        <v>88</v>
      </c>
      <c r="B89" s="14" t="s">
        <v>2406</v>
      </c>
      <c r="C89" s="14" t="str">
        <f>VLOOKUP(B89,Overall!B:AA,2,0)</f>
        <v>Engineering Design</v>
      </c>
      <c r="D89" s="14" t="str">
        <f>VLOOKUP(B89,Overall!B:AA,3,0)</f>
        <v>Geographic Information System</v>
      </c>
      <c r="E89" s="14" t="str">
        <f>VLOOKUP(B89,Overall!B:AA,4,0)</f>
        <v>Prof. Bharath H Aithal</v>
      </c>
      <c r="F89" s="15" t="str">
        <f>VLOOKUP(B89,Overall!B:AA,5,0)</f>
        <v>IIT Kharagpur</v>
      </c>
      <c r="G89" s="15" t="str">
        <f>VLOOKUP(B89,Overall!B:AA,6,0)</f>
        <v>IIT Kharagpur</v>
      </c>
      <c r="H89" s="16" t="str">
        <f>VLOOKUP(B89,Overall!B:AA,7,0)</f>
        <v>12 Weeks</v>
      </c>
      <c r="I89" s="15" t="str">
        <f>VLOOKUP(B89,Overall!B:AA,8,0)</f>
        <v>Rerun</v>
      </c>
      <c r="J89" s="17">
        <f>VLOOKUP(B89,Overall!B:AA,9,0)</f>
        <v>45859</v>
      </c>
      <c r="K89" s="17">
        <f>VLOOKUP(B89,Overall!B:AA,10,0)</f>
        <v>45940</v>
      </c>
      <c r="L89" s="17">
        <f>VLOOKUP(B89,Overall!B:AA,11,0)</f>
        <v>45963</v>
      </c>
      <c r="M89" s="17">
        <f>VLOOKUP(B89,Overall!B:AA,12,0)</f>
        <v>45866</v>
      </c>
      <c r="N89" s="17">
        <f>VLOOKUP(B89,Overall!B:AA,13,0)</f>
        <v>45884</v>
      </c>
      <c r="O89" s="15" t="str">
        <f>VLOOKUP(B89,Overall!B:AA,14,0)</f>
        <v>PG</v>
      </c>
      <c r="P89" s="15" t="str">
        <f>VLOOKUP(B89,Overall!B:AA,15,0)</f>
        <v>Elective</v>
      </c>
      <c r="Q89" s="15" t="str">
        <f>VLOOKUP(B89,Overall!B:AA,16,0)</f>
        <v>Yes</v>
      </c>
      <c r="R89" s="14">
        <f>VLOOKUP(B89,Overall!B:AA,17,0)</f>
        <v>0</v>
      </c>
      <c r="S89" s="20" t="str">
        <f>VLOOKUP(B89,Overall!B:AA,18,0)</f>
        <v>https://onlinecourses.nptel.ac.in/noc25_de24/preview</v>
      </c>
      <c r="T89" s="14" t="str">
        <f>VLOOKUP(B89,Overall!B:AA,19,0)</f>
        <v>noc25_de24</v>
      </c>
      <c r="U89" s="18" t="str">
        <f>VLOOKUP(B89,Overall!B:AA,20,0)</f>
        <v>https://onlinecourses.nptel.ac.in/noc23_de17/preview</v>
      </c>
      <c r="V89" s="18" t="str">
        <f>VLOOKUP(B89,Overall!B:AA,21,0)</f>
        <v>https://onlinecourses.nptel.ac.in/noc23_de17/preview</v>
      </c>
      <c r="W89" s="14" t="str">
        <f>VLOOKUP(B89,Overall!B:AA,22,0)</f>
        <v>noc23_de17</v>
      </c>
      <c r="X89" s="20" t="str">
        <f>VLOOKUP(B89,Overall!B:AA,23,0)</f>
        <v>https://nptel.ac.in/courses/107105088</v>
      </c>
      <c r="Y89" s="19" t="str">
        <f>VLOOKUP(B89,Overall!B:AA,24,0)</f>
        <v>https://nptel.ac.in/courses/107105088</v>
      </c>
      <c r="Z89" s="14">
        <f>VLOOKUP(B89,Overall!B:AA,25,0)</f>
        <v>107105088</v>
      </c>
      <c r="AA89" s="14"/>
    </row>
    <row r="90" spans="1:27" x14ac:dyDescent="0.25">
      <c r="A90" s="45">
        <v>89</v>
      </c>
      <c r="B90" s="14" t="s">
        <v>2419</v>
      </c>
      <c r="C90" s="14" t="str">
        <f>VLOOKUP(B90,Overall!B:AA,2,0)</f>
        <v>English Literature</v>
      </c>
      <c r="D90" s="14" t="str">
        <f>VLOOKUP(B90,Overall!B:AA,3,0)</f>
        <v>The Fiction of Indian Diaspora</v>
      </c>
      <c r="E90" s="14" t="str">
        <f>VLOOKUP(B90,Overall!B:AA,4,0)</f>
        <v>Prof. Nagendra Kumar</v>
      </c>
      <c r="F90" s="15" t="str">
        <f>VLOOKUP(B90,Overall!B:AA,5,0)</f>
        <v>IIT Roorkee</v>
      </c>
      <c r="G90" s="15" t="str">
        <f>VLOOKUP(B90,Overall!B:AA,6,0)</f>
        <v>IIT Roorkee</v>
      </c>
      <c r="H90" s="16" t="str">
        <f>VLOOKUP(B90,Overall!B:AA,7,0)</f>
        <v>12 Weeks</v>
      </c>
      <c r="I90" s="15" t="str">
        <f>VLOOKUP(B90,Overall!B:AA,8,0)</f>
        <v>New</v>
      </c>
      <c r="J90" s="17">
        <f>VLOOKUP(B90,Overall!B:AA,9,0)</f>
        <v>45859</v>
      </c>
      <c r="K90" s="17">
        <f>VLOOKUP(B90,Overall!B:AA,10,0)</f>
        <v>45940</v>
      </c>
      <c r="L90" s="17">
        <f>VLOOKUP(B90,Overall!B:AA,11,0)</f>
        <v>45963</v>
      </c>
      <c r="M90" s="17">
        <f>VLOOKUP(B90,Overall!B:AA,12,0)</f>
        <v>45866</v>
      </c>
      <c r="N90" s="17">
        <f>VLOOKUP(B90,Overall!B:AA,13,0)</f>
        <v>45884</v>
      </c>
      <c r="O90" s="15" t="str">
        <f>VLOOKUP(B90,Overall!B:AA,14,0)</f>
        <v>UG/PG</v>
      </c>
      <c r="P90" s="15" t="str">
        <f>VLOOKUP(B90,Overall!B:AA,15,0)</f>
        <v>Elective</v>
      </c>
      <c r="Q90" s="15" t="str">
        <f>VLOOKUP(B90,Overall!B:AA,16,0)</f>
        <v>Yes</v>
      </c>
      <c r="R90" s="14" t="str">
        <f>VLOOKUP(B90,Overall!B:AA,17,0)</f>
        <v>English Studies</v>
      </c>
      <c r="S90" s="20" t="str">
        <f>VLOOKUP(B90,Overall!B:AA,18,0)</f>
        <v>https://onlinecourses.nptel.ac.in/noc25_hs111/preview</v>
      </c>
      <c r="T90" s="14" t="str">
        <f>VLOOKUP(B90,Overall!B:AA,19,0)</f>
        <v>noc25_hs111</v>
      </c>
      <c r="U90" s="14">
        <f>VLOOKUP(B90,Overall!B:AA,20,0)</f>
        <v>0</v>
      </c>
      <c r="V90" s="14">
        <f>VLOOKUP(B90,Overall!B:AA,21,0)</f>
        <v>0</v>
      </c>
      <c r="W90" s="14">
        <f>VLOOKUP(B90,Overall!B:AA,22,0)</f>
        <v>0</v>
      </c>
      <c r="X90" s="20" t="str">
        <f>VLOOKUP(B90,Overall!B:AA,23,0)</f>
        <v>https://nptel.ac.in/courses/109107730</v>
      </c>
      <c r="Y90" s="19" t="str">
        <f>VLOOKUP(B90,Overall!B:AA,24,0)</f>
        <v>https://nptel.ac.in/courses/109107730</v>
      </c>
      <c r="Z90" s="14" t="str">
        <f>VLOOKUP(B90,Overall!B:AA,25,0)</f>
        <v>109107730</v>
      </c>
      <c r="AA90" s="14"/>
    </row>
    <row r="91" spans="1:27" x14ac:dyDescent="0.25">
      <c r="A91" s="45">
        <v>90</v>
      </c>
      <c r="B91" s="14" t="s">
        <v>2426</v>
      </c>
      <c r="C91" s="14" t="str">
        <f>VLOOKUP(B91,Overall!B:AA,2,0)</f>
        <v>Environmental Engineering
Civil Engineering
Chemical Engineering</v>
      </c>
      <c r="D91" s="14" t="str">
        <f>VLOOKUP(B91,Overall!B:AA,3,0)</f>
        <v>Environmental Nanotechnology and Applications</v>
      </c>
      <c r="E91" s="14" t="str">
        <f>VLOOKUP(B91,Overall!B:AA,4,0)</f>
        <v>Prof. Remya Neelancherry</v>
      </c>
      <c r="F91" s="15" t="str">
        <f>VLOOKUP(B91,Overall!B:AA,5,0)</f>
        <v>IIT Bhubaneswar</v>
      </c>
      <c r="G91" s="15" t="str">
        <f>VLOOKUP(B91,Overall!B:AA,6,0)</f>
        <v>IIT Kharagpur</v>
      </c>
      <c r="H91" s="16" t="str">
        <f>VLOOKUP(B91,Overall!B:AA,7,0)</f>
        <v>8 Weeks</v>
      </c>
      <c r="I91" s="15" t="str">
        <f>VLOOKUP(B91,Overall!B:AA,8,0)</f>
        <v>New</v>
      </c>
      <c r="J91" s="17">
        <f>VLOOKUP(B91,Overall!B:AA,9,0)</f>
        <v>45887</v>
      </c>
      <c r="K91" s="17">
        <f>VLOOKUP(B91,Overall!B:AA,10,0)</f>
        <v>45940</v>
      </c>
      <c r="L91" s="17">
        <f>VLOOKUP(B91,Overall!B:AA,11,0)</f>
        <v>45963</v>
      </c>
      <c r="M91" s="17">
        <f>VLOOKUP(B91,Overall!B:AA,12,0)</f>
        <v>45887</v>
      </c>
      <c r="N91" s="17">
        <f>VLOOKUP(B91,Overall!B:AA,13,0)</f>
        <v>45898</v>
      </c>
      <c r="O91" s="15" t="str">
        <f>VLOOKUP(B91,Overall!B:AA,14,0)</f>
        <v>PG</v>
      </c>
      <c r="P91" s="15" t="str">
        <f>VLOOKUP(B91,Overall!B:AA,15,0)</f>
        <v>Elective</v>
      </c>
      <c r="Q91" s="15" t="str">
        <f>VLOOKUP(B91,Overall!B:AA,16,0)</f>
        <v>Yes</v>
      </c>
      <c r="R91" s="14" t="str">
        <f>VLOOKUP(B91,Overall!B:AA,17,0)</f>
        <v>Environment
Energy and Environment</v>
      </c>
      <c r="S91" s="20" t="str">
        <f>VLOOKUP(B91,Overall!B:AA,18,0)</f>
        <v>https://onlinecourses.nptel.ac.in/noc25_ce141/preview</v>
      </c>
      <c r="T91" s="14" t="str">
        <f>VLOOKUP(B91,Overall!B:AA,19,0)</f>
        <v>noc25_ce141</v>
      </c>
      <c r="U91" s="14">
        <f>VLOOKUP(B91,Overall!B:AA,20,0)</f>
        <v>0</v>
      </c>
      <c r="V91" s="14">
        <f>VLOOKUP(B91,Overall!B:AA,21,0)</f>
        <v>0</v>
      </c>
      <c r="W91" s="14">
        <f>VLOOKUP(B91,Overall!B:AA,22,0)</f>
        <v>0</v>
      </c>
      <c r="X91" s="20" t="str">
        <f>VLOOKUP(B91,Overall!B:AA,23,0)</f>
        <v>https://nptel.ac.in/courses/105105731</v>
      </c>
      <c r="Y91" s="19" t="str">
        <f>VLOOKUP(B91,Overall!B:AA,24,0)</f>
        <v>https://nptel.ac.in/courses/105105731</v>
      </c>
      <c r="Z91" s="14" t="str">
        <f>VLOOKUP(B91,Overall!B:AA,25,0)</f>
        <v>105105731</v>
      </c>
      <c r="AA91" s="14"/>
    </row>
    <row r="92" spans="1:27" x14ac:dyDescent="0.25">
      <c r="A92" s="45">
        <v>91</v>
      </c>
      <c r="B92" s="14" t="s">
        <v>2439</v>
      </c>
      <c r="C92" s="14" t="str">
        <f>VLOOKUP(B92,Overall!B:AA,2,0)</f>
        <v>Environmental Science and Engineering
Civil Engineering</v>
      </c>
      <c r="D92" s="14" t="str">
        <f>VLOOKUP(B92,Overall!B:AA,3,0)</f>
        <v>Availability and Management of Groundwater Resources</v>
      </c>
      <c r="E92" s="14" t="str">
        <f>VLOOKUP(B92,Overall!B:AA,4,0)</f>
        <v>Prof. Prasoon Kumar Singh</v>
      </c>
      <c r="F92" s="15" t="str">
        <f>VLOOKUP(B92,Overall!B:AA,5,0)</f>
        <v>IIT-ISM Dhanbad</v>
      </c>
      <c r="G92" s="15" t="str">
        <f>VLOOKUP(B92,Overall!B:AA,6,0)</f>
        <v>IIT Kharagpur</v>
      </c>
      <c r="H92" s="16" t="str">
        <f>VLOOKUP(B92,Overall!B:AA,7,0)</f>
        <v>12 Weeks</v>
      </c>
      <c r="I92" s="15" t="str">
        <f>VLOOKUP(B92,Overall!B:AA,8,0)</f>
        <v>Rerun</v>
      </c>
      <c r="J92" s="17">
        <f>VLOOKUP(B92,Overall!B:AA,9,0)</f>
        <v>45859</v>
      </c>
      <c r="K92" s="17">
        <f>VLOOKUP(B92,Overall!B:AA,10,0)</f>
        <v>45940</v>
      </c>
      <c r="L92" s="17">
        <f>VLOOKUP(B92,Overall!B:AA,11,0)</f>
        <v>45963</v>
      </c>
      <c r="M92" s="17">
        <f>VLOOKUP(B92,Overall!B:AA,12,0)</f>
        <v>45866</v>
      </c>
      <c r="N92" s="17">
        <f>VLOOKUP(B92,Overall!B:AA,13,0)</f>
        <v>45884</v>
      </c>
      <c r="O92" s="15" t="str">
        <f>VLOOKUP(B92,Overall!B:AA,14,0)</f>
        <v>UG/PG</v>
      </c>
      <c r="P92" s="15" t="str">
        <f>VLOOKUP(B92,Overall!B:AA,15,0)</f>
        <v>Elective</v>
      </c>
      <c r="Q92" s="15" t="str">
        <f>VLOOKUP(B92,Overall!B:AA,16,0)</f>
        <v>Yes</v>
      </c>
      <c r="R92" s="14">
        <f>VLOOKUP(B92,Overall!B:AA,17,0)</f>
        <v>0</v>
      </c>
      <c r="S92" s="20" t="str">
        <f>VLOOKUP(B92,Overall!B:AA,18,0)</f>
        <v>https://onlinecourses.nptel.ac.in/noc25_ce143/preview</v>
      </c>
      <c r="T92" s="14" t="str">
        <f>VLOOKUP(B92,Overall!B:AA,19,0)</f>
        <v>noc25_ce143</v>
      </c>
      <c r="U92" s="18" t="str">
        <f>VLOOKUP(B92,Overall!B:AA,20,0)</f>
        <v>https://onlinecourses.nptel.ac.in/noc24_ce106/preview</v>
      </c>
      <c r="V92" s="18" t="str">
        <f>VLOOKUP(B92,Overall!B:AA,21,0)</f>
        <v>https://onlinecourses.nptel.ac.in/noc24_ce106/preview</v>
      </c>
      <c r="W92" s="14" t="str">
        <f>VLOOKUP(B92,Overall!B:AA,22,0)</f>
        <v>noc24_ce106</v>
      </c>
      <c r="X92" s="20" t="str">
        <f>VLOOKUP(B92,Overall!B:AA,23,0)</f>
        <v>https://nptel.ac.in/courses/105105219</v>
      </c>
      <c r="Y92" s="19" t="str">
        <f>VLOOKUP(B92,Overall!B:AA,24,0)</f>
        <v>https://nptel.ac.in/courses/105105219</v>
      </c>
      <c r="Z92" s="14">
        <f>VLOOKUP(B92,Overall!B:AA,25,0)</f>
        <v>105105219</v>
      </c>
      <c r="AA92" s="14"/>
    </row>
    <row r="93" spans="1:27" x14ac:dyDescent="0.25">
      <c r="A93" s="45">
        <v>92</v>
      </c>
      <c r="B93" s="14" t="s">
        <v>2457</v>
      </c>
      <c r="C93" s="14" t="str">
        <f>VLOOKUP(B93,Overall!B:AA,2,0)</f>
        <v>Health sciences
Multidisciplinary
Public health</v>
      </c>
      <c r="D93" s="14" t="str">
        <f>VLOOKUP(B93,Overall!B:AA,3,0)</f>
        <v>Research Methods in Health Promotion</v>
      </c>
      <c r="E93" s="14" t="str">
        <f>VLOOKUP(B93,Overall!B:AA,4,0)</f>
        <v>Prof. Arista Lahiri,
Prof. Sweety Suman Jha,
Prof. Madhumita Dobe</v>
      </c>
      <c r="F93" s="15" t="str">
        <f>VLOOKUP(B93,Overall!B:AA,5,0)</f>
        <v>IIT Kharagpur</v>
      </c>
      <c r="G93" s="15" t="str">
        <f>VLOOKUP(B93,Overall!B:AA,6,0)</f>
        <v>IIT Kharagpur</v>
      </c>
      <c r="H93" s="16" t="str">
        <f>VLOOKUP(B93,Overall!B:AA,7,0)</f>
        <v>12 Weeks</v>
      </c>
      <c r="I93" s="15" t="str">
        <f>VLOOKUP(B93,Overall!B:AA,8,0)</f>
        <v>Rerun</v>
      </c>
      <c r="J93" s="17">
        <f>VLOOKUP(B93,Overall!B:AA,9,0)</f>
        <v>45859</v>
      </c>
      <c r="K93" s="17">
        <f>VLOOKUP(B93,Overall!B:AA,10,0)</f>
        <v>45940</v>
      </c>
      <c r="L93" s="17">
        <f>VLOOKUP(B93,Overall!B:AA,11,0)</f>
        <v>45963</v>
      </c>
      <c r="M93" s="17">
        <f>VLOOKUP(B93,Overall!B:AA,12,0)</f>
        <v>45866</v>
      </c>
      <c r="N93" s="17">
        <f>VLOOKUP(B93,Overall!B:AA,13,0)</f>
        <v>45884</v>
      </c>
      <c r="O93" s="15" t="str">
        <f>VLOOKUP(B93,Overall!B:AA,14,0)</f>
        <v>PG</v>
      </c>
      <c r="P93" s="15" t="str">
        <f>VLOOKUP(B93,Overall!B:AA,15,0)</f>
        <v>Core</v>
      </c>
      <c r="Q93" s="15" t="str">
        <f>VLOOKUP(B93,Overall!B:AA,16,0)</f>
        <v>Yes</v>
      </c>
      <c r="R93" s="14">
        <f>VLOOKUP(B93,Overall!B:AA,17,0)</f>
        <v>0</v>
      </c>
      <c r="S93" s="20" t="str">
        <f>VLOOKUP(B93,Overall!B:AA,18,0)</f>
        <v>https://onlinecourses.nptel.ac.in/noc25_ge49/preview</v>
      </c>
      <c r="T93" s="14" t="str">
        <f>VLOOKUP(B93,Overall!B:AA,19,0)</f>
        <v>noc25_ge49</v>
      </c>
      <c r="U93" s="18" t="str">
        <f>VLOOKUP(B93,Overall!B:AA,20,0)</f>
        <v>https://onlinecourses.nptel.ac.in/noc24_ge50/preview</v>
      </c>
      <c r="V93" s="18" t="str">
        <f>VLOOKUP(B93,Overall!B:AA,21,0)</f>
        <v>https://onlinecourses.nptel.ac.in/noc24_ge50/preview</v>
      </c>
      <c r="W93" s="14" t="str">
        <f>VLOOKUP(B93,Overall!B:AA,22,0)</f>
        <v>noc24_ge50</v>
      </c>
      <c r="X93" s="20" t="str">
        <f>VLOOKUP(B93,Overall!B:AA,23,0)</f>
        <v>https://nptel.ac.in/courses/127105237</v>
      </c>
      <c r="Y93" s="19" t="str">
        <f>VLOOKUP(B93,Overall!B:AA,24,0)</f>
        <v>https://nptel.ac.in/courses/127105237</v>
      </c>
      <c r="Z93" s="14">
        <f>VLOOKUP(B93,Overall!B:AA,25,0)</f>
        <v>127105237</v>
      </c>
      <c r="AA93" s="14"/>
    </row>
    <row r="94" spans="1:27" x14ac:dyDescent="0.25">
      <c r="A94" s="45">
        <v>93</v>
      </c>
      <c r="B94" s="14" t="s">
        <v>2483</v>
      </c>
      <c r="C94" s="14" t="str">
        <f>VLOOKUP(B94,Overall!B:AA,2,0)</f>
        <v>Humanities &amp; Social Sciences</v>
      </c>
      <c r="D94" s="14" t="str">
        <f>VLOOKUP(B94,Overall!B:AA,3,0)</f>
        <v>Tribal Studies in India: Interdisciplinary Perspectives and Approaches</v>
      </c>
      <c r="E94" s="14" t="str">
        <f>VLOOKUP(B94,Overall!B:AA,4,0)</f>
        <v>Prof. Roluahpuia,
Prof. Sarbani Banerjee</v>
      </c>
      <c r="F94" s="15" t="str">
        <f>VLOOKUP(B94,Overall!B:AA,5,0)</f>
        <v>IIT Roorkee</v>
      </c>
      <c r="G94" s="15" t="str">
        <f>VLOOKUP(B94,Overall!B:AA,6,0)</f>
        <v>IIT Roorkee</v>
      </c>
      <c r="H94" s="16" t="str">
        <f>VLOOKUP(B94,Overall!B:AA,7,0)</f>
        <v>12 Weeks</v>
      </c>
      <c r="I94" s="15" t="str">
        <f>VLOOKUP(B94,Overall!B:AA,8,0)</f>
        <v>New</v>
      </c>
      <c r="J94" s="17">
        <f>VLOOKUP(B94,Overall!B:AA,9,0)</f>
        <v>45859</v>
      </c>
      <c r="K94" s="17">
        <f>VLOOKUP(B94,Overall!B:AA,10,0)</f>
        <v>45940</v>
      </c>
      <c r="L94" s="17">
        <f>VLOOKUP(B94,Overall!B:AA,11,0)</f>
        <v>45963</v>
      </c>
      <c r="M94" s="17">
        <f>VLOOKUP(B94,Overall!B:AA,12,0)</f>
        <v>45866</v>
      </c>
      <c r="N94" s="17">
        <f>VLOOKUP(B94,Overall!B:AA,13,0)</f>
        <v>45884</v>
      </c>
      <c r="O94" s="15" t="str">
        <f>VLOOKUP(B94,Overall!B:AA,14,0)</f>
        <v>UG/PG</v>
      </c>
      <c r="P94" s="15" t="str">
        <f>VLOOKUP(B94,Overall!B:AA,15,0)</f>
        <v>Elective</v>
      </c>
      <c r="Q94" s="15" t="str">
        <f>VLOOKUP(B94,Overall!B:AA,16,0)</f>
        <v>Yes</v>
      </c>
      <c r="R94" s="14">
        <f>VLOOKUP(B94,Overall!B:AA,17,0)</f>
        <v>0</v>
      </c>
      <c r="S94" s="20" t="str">
        <f>VLOOKUP(B94,Overall!B:AA,18,0)</f>
        <v>https://onlinecourses.nptel.ac.in/noc25_hs115/preview</v>
      </c>
      <c r="T94" s="14" t="str">
        <f>VLOOKUP(B94,Overall!B:AA,19,0)</f>
        <v>noc25_hs115</v>
      </c>
      <c r="U94" s="14">
        <f>VLOOKUP(B94,Overall!B:AA,20,0)</f>
        <v>0</v>
      </c>
      <c r="V94" s="14">
        <f>VLOOKUP(B94,Overall!B:AA,21,0)</f>
        <v>0</v>
      </c>
      <c r="W94" s="14">
        <f>VLOOKUP(B94,Overall!B:AA,22,0)</f>
        <v>0</v>
      </c>
      <c r="X94" s="20" t="str">
        <f>VLOOKUP(B94,Overall!B:AA,23,0)</f>
        <v>https://nptel.ac.in/courses/109107734</v>
      </c>
      <c r="Y94" s="19" t="str">
        <f>VLOOKUP(B94,Overall!B:AA,24,0)</f>
        <v>https://nptel.ac.in/courses/109107734</v>
      </c>
      <c r="Z94" s="14" t="str">
        <f>VLOOKUP(B94,Overall!B:AA,25,0)</f>
        <v>109107734</v>
      </c>
      <c r="AA94" s="14"/>
    </row>
    <row r="95" spans="1:27" x14ac:dyDescent="0.25">
      <c r="A95" s="45">
        <v>94</v>
      </c>
      <c r="B95" s="14" t="s">
        <v>2691</v>
      </c>
      <c r="C95" s="14" t="str">
        <f>VLOOKUP(B95,Overall!B:AA,2,0)</f>
        <v>Humanities and Social Sciences</v>
      </c>
      <c r="D95" s="14" t="str">
        <f>VLOOKUP(B95,Overall!B:AA,3,0)</f>
        <v>Fundamentals of Sports Training, Load Management and Recovery</v>
      </c>
      <c r="E95" s="14" t="str">
        <f>VLOOKUP(B95,Overall!B:AA,4,0)</f>
        <v>Col (Dr) Anup Krishnan (Retd),
Prof. Kaustubh Shedjale</v>
      </c>
      <c r="F95" s="15" t="str">
        <f>VLOOKUP(B95,Overall!B:AA,5,0)</f>
        <v>IIT Madras</v>
      </c>
      <c r="G95" s="15" t="str">
        <f>VLOOKUP(B95,Overall!B:AA,6,0)</f>
        <v>IIT Madras</v>
      </c>
      <c r="H95" s="16" t="str">
        <f>VLOOKUP(B95,Overall!B:AA,7,0)</f>
        <v>8 Weeks</v>
      </c>
      <c r="I95" s="15" t="str">
        <f>VLOOKUP(B95,Overall!B:AA,8,0)</f>
        <v>Rerun</v>
      </c>
      <c r="J95" s="17">
        <f>VLOOKUP(B95,Overall!B:AA,9,0)</f>
        <v>45887</v>
      </c>
      <c r="K95" s="17">
        <f>VLOOKUP(B95,Overall!B:AA,10,0)</f>
        <v>45940</v>
      </c>
      <c r="L95" s="17">
        <f>VLOOKUP(B95,Overall!B:AA,11,0)</f>
        <v>45963</v>
      </c>
      <c r="M95" s="17">
        <f>VLOOKUP(B95,Overall!B:AA,12,0)</f>
        <v>45887</v>
      </c>
      <c r="N95" s="17">
        <f>VLOOKUP(B95,Overall!B:AA,13,0)</f>
        <v>45898</v>
      </c>
      <c r="O95" s="15" t="str">
        <f>VLOOKUP(B95,Overall!B:AA,14,0)</f>
        <v>UG/PG</v>
      </c>
      <c r="P95" s="15" t="str">
        <f>VLOOKUP(B95,Overall!B:AA,15,0)</f>
        <v>Elective</v>
      </c>
      <c r="Q95" s="15" t="str">
        <f>VLOOKUP(B95,Overall!B:AA,16,0)</f>
        <v>Yes</v>
      </c>
      <c r="R95" s="14" t="str">
        <f>VLOOKUP(B95,Overall!B:AA,17,0)</f>
        <v>Sports Science</v>
      </c>
      <c r="S95" s="20" t="str">
        <f>VLOOKUP(B95,Overall!B:AA,18,0)</f>
        <v>https://onlinecourses.nptel.ac.in/noc25_hs157/preview</v>
      </c>
      <c r="T95" s="14" t="str">
        <f>VLOOKUP(B95,Overall!B:AA,19,0)</f>
        <v>noc25_hs157</v>
      </c>
      <c r="U95" s="18" t="str">
        <f>VLOOKUP(B95,Overall!B:AA,20,0)</f>
        <v>https://onlinecourses.nptel.ac.in/noc24_hs185/preview</v>
      </c>
      <c r="V95" s="18" t="str">
        <f>VLOOKUP(B95,Overall!B:AA,21,0)</f>
        <v>https://onlinecourses.nptel.ac.in/noc24_hs185/preview</v>
      </c>
      <c r="W95" s="14" t="str">
        <f>VLOOKUP(B95,Overall!B:AA,22,0)</f>
        <v>noc24_hs185</v>
      </c>
      <c r="X95" s="20" t="str">
        <f>VLOOKUP(B95,Overall!B:AA,23,0)</f>
        <v>https://nptel.ac.in/courses/109106407</v>
      </c>
      <c r="Y95" s="19" t="str">
        <f>VLOOKUP(B95,Overall!B:AA,24,0)</f>
        <v>https://nptel.ac.in/courses/109106407</v>
      </c>
      <c r="Z95" s="14">
        <f>VLOOKUP(B95,Overall!B:AA,25,0)</f>
        <v>109106407</v>
      </c>
      <c r="AA95" s="14"/>
    </row>
    <row r="96" spans="1:27" x14ac:dyDescent="0.25">
      <c r="A96" s="45">
        <v>95</v>
      </c>
      <c r="B96" s="14" t="s">
        <v>2878</v>
      </c>
      <c r="C96" s="14" t="str">
        <f>VLOOKUP(B96,Overall!B:AA,2,0)</f>
        <v>Humanities and Social Sciences</v>
      </c>
      <c r="D96" s="14" t="str">
        <f>VLOOKUP(B96,Overall!B:AA,3,0)</f>
        <v>Environment and Development</v>
      </c>
      <c r="E96" s="14" t="str">
        <f>VLOOKUP(B96,Overall!B:AA,4,0)</f>
        <v>Prof. Ngamjahao Kipgen</v>
      </c>
      <c r="F96" s="15" t="str">
        <f>VLOOKUP(B96,Overall!B:AA,5,0)</f>
        <v>IIT Guwahati</v>
      </c>
      <c r="G96" s="15" t="str">
        <f>VLOOKUP(B96,Overall!B:AA,6,0)</f>
        <v>IIT Guwahati</v>
      </c>
      <c r="H96" s="16" t="str">
        <f>VLOOKUP(B96,Overall!B:AA,7,0)</f>
        <v>12 Weeks</v>
      </c>
      <c r="I96" s="15" t="str">
        <f>VLOOKUP(B96,Overall!B:AA,8,0)</f>
        <v>Rerun</v>
      </c>
      <c r="J96" s="17">
        <f>VLOOKUP(B96,Overall!B:AA,9,0)</f>
        <v>45859</v>
      </c>
      <c r="K96" s="17">
        <f>VLOOKUP(B96,Overall!B:AA,10,0)</f>
        <v>45940</v>
      </c>
      <c r="L96" s="17">
        <f>VLOOKUP(B96,Overall!B:AA,11,0)</f>
        <v>45963</v>
      </c>
      <c r="M96" s="17">
        <f>VLOOKUP(B96,Overall!B:AA,12,0)</f>
        <v>45866</v>
      </c>
      <c r="N96" s="17">
        <f>VLOOKUP(B96,Overall!B:AA,13,0)</f>
        <v>45884</v>
      </c>
      <c r="O96" s="15" t="str">
        <f>VLOOKUP(B96,Overall!B:AA,14,0)</f>
        <v>UG/PG</v>
      </c>
      <c r="P96" s="15" t="str">
        <f>VLOOKUP(B96,Overall!B:AA,15,0)</f>
        <v>Elective</v>
      </c>
      <c r="Q96" s="15" t="str">
        <f>VLOOKUP(B96,Overall!B:AA,16,0)</f>
        <v>Yes</v>
      </c>
      <c r="R96" s="14">
        <f>VLOOKUP(B96,Overall!B:AA,17,0)</f>
        <v>0</v>
      </c>
      <c r="S96" s="20" t="str">
        <f>VLOOKUP(B96,Overall!B:AA,18,0)</f>
        <v>https://onlinecourses.nptel.ac.in/noc25_hs195/preview</v>
      </c>
      <c r="T96" s="14" t="str">
        <f>VLOOKUP(B96,Overall!B:AA,19,0)</f>
        <v>noc25_hs195</v>
      </c>
      <c r="U96" s="18" t="str">
        <f>VLOOKUP(B96,Overall!B:AA,20,0)</f>
        <v>https://onlinecourses.nptel.ac.in/noc24_hs150/preview</v>
      </c>
      <c r="V96" s="18" t="str">
        <f>VLOOKUP(B96,Overall!B:AA,21,0)</f>
        <v>https://onlinecourses.nptel.ac.in/noc24_hs150/preview</v>
      </c>
      <c r="W96" s="14" t="str">
        <f>VLOOKUP(B96,Overall!B:AA,22,0)</f>
        <v>noc24_hs150</v>
      </c>
      <c r="X96" s="20" t="str">
        <f>VLOOKUP(B96,Overall!B:AA,23,0)</f>
        <v>https://nptel.ac.in/courses/109103186</v>
      </c>
      <c r="Y96" s="19" t="str">
        <f>VLOOKUP(B96,Overall!B:AA,24,0)</f>
        <v>https://nptel.ac.in/courses/109103186</v>
      </c>
      <c r="Z96" s="14">
        <f>VLOOKUP(B96,Overall!B:AA,25,0)</f>
        <v>109103186</v>
      </c>
      <c r="AA96" s="14"/>
    </row>
    <row r="97" spans="1:27" x14ac:dyDescent="0.25">
      <c r="A97" s="45">
        <v>96</v>
      </c>
      <c r="B97" s="14" t="s">
        <v>2910</v>
      </c>
      <c r="C97" s="14" t="str">
        <f>VLOOKUP(B97,Overall!B:AA,2,0)</f>
        <v>Humanities and Social Sciences</v>
      </c>
      <c r="D97" s="14" t="str">
        <f>VLOOKUP(B97,Overall!B:AA,3,0)</f>
        <v>Psychology of Learning</v>
      </c>
      <c r="E97" s="14" t="str">
        <f>VLOOKUP(B97,Overall!B:AA,4,0)</f>
        <v>Prof. Atasi Mohanty</v>
      </c>
      <c r="F97" s="15" t="str">
        <f>VLOOKUP(B97,Overall!B:AA,5,0)</f>
        <v>IIT Kharagpur</v>
      </c>
      <c r="G97" s="15" t="str">
        <f>VLOOKUP(B97,Overall!B:AA,6,0)</f>
        <v>IIT Kharagpur</v>
      </c>
      <c r="H97" s="16" t="str">
        <f>VLOOKUP(B97,Overall!B:AA,7,0)</f>
        <v>12 Weeks</v>
      </c>
      <c r="I97" s="15" t="str">
        <f>VLOOKUP(B97,Overall!B:AA,8,0)</f>
        <v>Rerun</v>
      </c>
      <c r="J97" s="17">
        <f>VLOOKUP(B97,Overall!B:AA,9,0)</f>
        <v>45859</v>
      </c>
      <c r="K97" s="17">
        <f>VLOOKUP(B97,Overall!B:AA,10,0)</f>
        <v>45940</v>
      </c>
      <c r="L97" s="17">
        <f>VLOOKUP(B97,Overall!B:AA,11,0)</f>
        <v>45963</v>
      </c>
      <c r="M97" s="17">
        <f>VLOOKUP(B97,Overall!B:AA,12,0)</f>
        <v>45866</v>
      </c>
      <c r="N97" s="17">
        <f>VLOOKUP(B97,Overall!B:AA,13,0)</f>
        <v>45884</v>
      </c>
      <c r="O97" s="15" t="str">
        <f>VLOOKUP(B97,Overall!B:AA,14,0)</f>
        <v>UG/PG</v>
      </c>
      <c r="P97" s="15" t="str">
        <f>VLOOKUP(B97,Overall!B:AA,15,0)</f>
        <v>Elective</v>
      </c>
      <c r="Q97" s="15" t="str">
        <f>VLOOKUP(B97,Overall!B:AA,16,0)</f>
        <v>Yes</v>
      </c>
      <c r="R97" s="14">
        <f>VLOOKUP(B97,Overall!B:AA,17,0)</f>
        <v>0</v>
      </c>
      <c r="S97" s="20" t="str">
        <f>VLOOKUP(B97,Overall!B:AA,18,0)</f>
        <v>https://onlinecourses.nptel.ac.in/noc25_hs202/preview</v>
      </c>
      <c r="T97" s="14" t="str">
        <f>VLOOKUP(B97,Overall!B:AA,19,0)</f>
        <v>noc25_hs202</v>
      </c>
      <c r="U97" s="18" t="str">
        <f>VLOOKUP(B97,Overall!B:AA,20,0)</f>
        <v>https://onlinecourses.nptel.ac.in/noc24_hs117/preview</v>
      </c>
      <c r="V97" s="18" t="str">
        <f>VLOOKUP(B97,Overall!B:AA,21,0)</f>
        <v>https://onlinecourses.nptel.ac.in/noc24_hs117/preview</v>
      </c>
      <c r="W97" s="14" t="str">
        <f>VLOOKUP(B97,Overall!B:AA,22,0)</f>
        <v>noc24_hs117</v>
      </c>
      <c r="X97" s="20" t="str">
        <f>VLOOKUP(B97,Overall!B:AA,23,0)</f>
        <v>https://nptel.ac.in/courses/109105204</v>
      </c>
      <c r="Y97" s="19" t="str">
        <f>VLOOKUP(B97,Overall!B:AA,24,0)</f>
        <v>https://nptel.ac.in/courses/109105204</v>
      </c>
      <c r="Z97" s="14">
        <f>VLOOKUP(B97,Overall!B:AA,25,0)</f>
        <v>109105204</v>
      </c>
      <c r="AA97" s="14"/>
    </row>
    <row r="98" spans="1:27" x14ac:dyDescent="0.25">
      <c r="A98" s="45">
        <v>97</v>
      </c>
      <c r="B98" s="14" t="s">
        <v>2915</v>
      </c>
      <c r="C98" s="14" t="str">
        <f>VLOOKUP(B98,Overall!B:AA,2,0)</f>
        <v>Humanities and Social Sciences</v>
      </c>
      <c r="D98" s="14" t="str">
        <f>VLOOKUP(B98,Overall!B:AA,3,0)</f>
        <v>Introduction to Language and Linguistics</v>
      </c>
      <c r="E98" s="14" t="str">
        <f>VLOOKUP(B98,Overall!B:AA,4,0)</f>
        <v>Prof. Dripta Piplai (Mondal),
Prof. Bornini Lahiri</v>
      </c>
      <c r="F98" s="15" t="str">
        <f>VLOOKUP(B98,Overall!B:AA,5,0)</f>
        <v>IIT Kharagpur</v>
      </c>
      <c r="G98" s="15" t="str">
        <f>VLOOKUP(B98,Overall!B:AA,6,0)</f>
        <v>IIT Kharagpur</v>
      </c>
      <c r="H98" s="16" t="str">
        <f>VLOOKUP(B98,Overall!B:AA,7,0)</f>
        <v>12 Weeks</v>
      </c>
      <c r="I98" s="15" t="str">
        <f>VLOOKUP(B98,Overall!B:AA,8,0)</f>
        <v>Rerun</v>
      </c>
      <c r="J98" s="17">
        <f>VLOOKUP(B98,Overall!B:AA,9,0)</f>
        <v>45859</v>
      </c>
      <c r="K98" s="17">
        <f>VLOOKUP(B98,Overall!B:AA,10,0)</f>
        <v>45940</v>
      </c>
      <c r="L98" s="17">
        <f>VLOOKUP(B98,Overall!B:AA,11,0)</f>
        <v>45963</v>
      </c>
      <c r="M98" s="17">
        <f>VLOOKUP(B98,Overall!B:AA,12,0)</f>
        <v>45866</v>
      </c>
      <c r="N98" s="17">
        <f>VLOOKUP(B98,Overall!B:AA,13,0)</f>
        <v>45884</v>
      </c>
      <c r="O98" s="15" t="str">
        <f>VLOOKUP(B98,Overall!B:AA,14,0)</f>
        <v>UG</v>
      </c>
      <c r="P98" s="15" t="str">
        <f>VLOOKUP(B98,Overall!B:AA,15,0)</f>
        <v>Elective</v>
      </c>
      <c r="Q98" s="15" t="str">
        <f>VLOOKUP(B98,Overall!B:AA,16,0)</f>
        <v>Yes</v>
      </c>
      <c r="R98" s="14">
        <f>VLOOKUP(B98,Overall!B:AA,17,0)</f>
        <v>0</v>
      </c>
      <c r="S98" s="20" t="str">
        <f>VLOOKUP(B98,Overall!B:AA,18,0)</f>
        <v>https://onlinecourses.nptel.ac.in/noc25_hs203/preview</v>
      </c>
      <c r="T98" s="14" t="str">
        <f>VLOOKUP(B98,Overall!B:AA,19,0)</f>
        <v>noc25_hs203</v>
      </c>
      <c r="U98" s="18" t="str">
        <f>VLOOKUP(B98,Overall!B:AA,20,0)</f>
        <v>https://onlinecourses.nptel.ac.in/noc24_hs127/preview</v>
      </c>
      <c r="V98" s="18" t="str">
        <f>VLOOKUP(B98,Overall!B:AA,21,0)</f>
        <v>https://onlinecourses.nptel.ac.in/noc24_hs127/preview</v>
      </c>
      <c r="W98" s="14" t="str">
        <f>VLOOKUP(B98,Overall!B:AA,22,0)</f>
        <v>noc24_hs127</v>
      </c>
      <c r="X98" s="20" t="str">
        <f>VLOOKUP(B98,Overall!B:AA,23,0)</f>
        <v>https://nptel.ac.in/courses/109105205</v>
      </c>
      <c r="Y98" s="19" t="str">
        <f>VLOOKUP(B98,Overall!B:AA,24,0)</f>
        <v>https://nptel.ac.in/courses/109105205</v>
      </c>
      <c r="Z98" s="14">
        <f>VLOOKUP(B98,Overall!B:AA,25,0)</f>
        <v>109105205</v>
      </c>
      <c r="AA98" s="14"/>
    </row>
    <row r="99" spans="1:27" x14ac:dyDescent="0.25">
      <c r="A99" s="45">
        <v>98</v>
      </c>
      <c r="B99" s="14" t="s">
        <v>2924</v>
      </c>
      <c r="C99" s="14" t="str">
        <f>VLOOKUP(B99,Overall!B:AA,2,0)</f>
        <v>Humanities and Social Sciences</v>
      </c>
      <c r="D99" s="14" t="str">
        <f>VLOOKUP(B99,Overall!B:AA,3,0)</f>
        <v>Logistics &amp; Supply Chain Management</v>
      </c>
      <c r="E99" s="14" t="str">
        <f>VLOOKUP(B99,Overall!B:AA,4,0)</f>
        <v>Prof. Vikas Thakur</v>
      </c>
      <c r="F99" s="15" t="str">
        <f>VLOOKUP(B99,Overall!B:AA,5,0)</f>
        <v>IIT Kharagpur</v>
      </c>
      <c r="G99" s="15" t="str">
        <f>VLOOKUP(B99,Overall!B:AA,6,0)</f>
        <v>IIT Kharagpur</v>
      </c>
      <c r="H99" s="16" t="str">
        <f>VLOOKUP(B99,Overall!B:AA,7,0)</f>
        <v>12 Weeks</v>
      </c>
      <c r="I99" s="15" t="str">
        <f>VLOOKUP(B99,Overall!B:AA,8,0)</f>
        <v>Rerun</v>
      </c>
      <c r="J99" s="17">
        <f>VLOOKUP(B99,Overall!B:AA,9,0)</f>
        <v>45859</v>
      </c>
      <c r="K99" s="17">
        <f>VLOOKUP(B99,Overall!B:AA,10,0)</f>
        <v>45940</v>
      </c>
      <c r="L99" s="17">
        <f>VLOOKUP(B99,Overall!B:AA,11,0)</f>
        <v>45963</v>
      </c>
      <c r="M99" s="17">
        <f>VLOOKUP(B99,Overall!B:AA,12,0)</f>
        <v>45866</v>
      </c>
      <c r="N99" s="17">
        <f>VLOOKUP(B99,Overall!B:AA,13,0)</f>
        <v>45884</v>
      </c>
      <c r="O99" s="15" t="str">
        <f>VLOOKUP(B99,Overall!B:AA,14,0)</f>
        <v>UG/PG</v>
      </c>
      <c r="P99" s="15" t="str">
        <f>VLOOKUP(B99,Overall!B:AA,15,0)</f>
        <v>Elective</v>
      </c>
      <c r="Q99" s="15" t="str">
        <f>VLOOKUP(B99,Overall!B:AA,16,0)</f>
        <v>Yes</v>
      </c>
      <c r="R99" s="14">
        <f>VLOOKUP(B99,Overall!B:AA,17,0)</f>
        <v>0</v>
      </c>
      <c r="S99" s="20" t="str">
        <f>VLOOKUP(B99,Overall!B:AA,18,0)</f>
        <v>https://onlinecourses.nptel.ac.in/noc25_hs205/preview</v>
      </c>
      <c r="T99" s="14" t="str">
        <f>VLOOKUP(B99,Overall!B:AA,19,0)</f>
        <v>noc25_hs205</v>
      </c>
      <c r="U99" s="18" t="str">
        <f>VLOOKUP(B99,Overall!B:AA,20,0)</f>
        <v>https://onlinecourses.nptel.ac.in/noc24_hs128/preview</v>
      </c>
      <c r="V99" s="18" t="str">
        <f>VLOOKUP(B99,Overall!B:AA,21,0)</f>
        <v>https://onlinecourses.nptel.ac.in/noc24_hs128/preview</v>
      </c>
      <c r="W99" s="14" t="str">
        <f>VLOOKUP(B99,Overall!B:AA,22,0)</f>
        <v>noc24_hs128</v>
      </c>
      <c r="X99" s="20" t="str">
        <f>VLOOKUP(B99,Overall!B:AA,23,0)</f>
        <v>https://nptel.ac.in/courses/109105494</v>
      </c>
      <c r="Y99" s="19" t="str">
        <f>VLOOKUP(B99,Overall!B:AA,24,0)</f>
        <v>https://nptel.ac.in/courses/109105494</v>
      </c>
      <c r="Z99" s="14">
        <f>VLOOKUP(B99,Overall!B:AA,25,0)</f>
        <v>109105494</v>
      </c>
      <c r="AA99" s="14"/>
    </row>
    <row r="100" spans="1:27" x14ac:dyDescent="0.25">
      <c r="A100" s="45">
        <v>99</v>
      </c>
      <c r="B100" s="14" t="s">
        <v>2934</v>
      </c>
      <c r="C100" s="14" t="str">
        <f>VLOOKUP(B100,Overall!B:AA,2,0)</f>
        <v>Humanities and Social Sciences</v>
      </c>
      <c r="D100" s="14" t="str">
        <f>VLOOKUP(B100,Overall!B:AA,3,0)</f>
        <v>Sociology and Resource Management</v>
      </c>
      <c r="E100" s="14" t="str">
        <f>VLOOKUP(B100,Overall!B:AA,4,0)</f>
        <v>Prof. Archana Patnaik
Prof. Amrita Sen</v>
      </c>
      <c r="F100" s="15" t="str">
        <f>VLOOKUP(B100,Overall!B:AA,5,0)</f>
        <v>IIT Kharagpur</v>
      </c>
      <c r="G100" s="15" t="str">
        <f>VLOOKUP(B100,Overall!B:AA,6,0)</f>
        <v>IIT Kharagpur</v>
      </c>
      <c r="H100" s="16" t="str">
        <f>VLOOKUP(B100,Overall!B:AA,7,0)</f>
        <v>4 Weeks</v>
      </c>
      <c r="I100" s="15" t="str">
        <f>VLOOKUP(B100,Overall!B:AA,8,0)</f>
        <v>Rerun</v>
      </c>
      <c r="J100" s="17">
        <f>VLOOKUP(B100,Overall!B:AA,9,0)</f>
        <v>45887</v>
      </c>
      <c r="K100" s="17">
        <f>VLOOKUP(B100,Overall!B:AA,10,0)</f>
        <v>45912</v>
      </c>
      <c r="L100" s="17">
        <f>VLOOKUP(B100,Overall!B:AA,11,0)</f>
        <v>45963</v>
      </c>
      <c r="M100" s="17">
        <f>VLOOKUP(B100,Overall!B:AA,12,0)</f>
        <v>45887</v>
      </c>
      <c r="N100" s="17">
        <f>VLOOKUP(B100,Overall!B:AA,13,0)</f>
        <v>45898</v>
      </c>
      <c r="O100" s="15" t="str">
        <f>VLOOKUP(B100,Overall!B:AA,14,0)</f>
        <v>UG</v>
      </c>
      <c r="P100" s="15" t="str">
        <f>VLOOKUP(B100,Overall!B:AA,15,0)</f>
        <v>Elective</v>
      </c>
      <c r="Q100" s="15" t="str">
        <f>VLOOKUP(B100,Overall!B:AA,16,0)</f>
        <v>Yes</v>
      </c>
      <c r="R100" s="14">
        <f>VLOOKUP(B100,Overall!B:AA,17,0)</f>
        <v>0</v>
      </c>
      <c r="S100" s="20" t="str">
        <f>VLOOKUP(B100,Overall!B:AA,18,0)</f>
        <v>https://onlinecourses.nptel.ac.in/noc25_hs207/preview</v>
      </c>
      <c r="T100" s="14" t="str">
        <f>VLOOKUP(B100,Overall!B:AA,19,0)</f>
        <v>noc25_hs207</v>
      </c>
      <c r="U100" s="18" t="str">
        <f>VLOOKUP(B100,Overall!B:AA,20,0)</f>
        <v>https://onlinecourses.nptel.ac.in/noc24_hs165/preview</v>
      </c>
      <c r="V100" s="18" t="str">
        <f>VLOOKUP(B100,Overall!B:AA,21,0)</f>
        <v>https://onlinecourses.nptel.ac.in/noc24_hs165/preview</v>
      </c>
      <c r="W100" s="14" t="str">
        <f>VLOOKUP(B100,Overall!B:AA,22,0)</f>
        <v>noc24_hs165</v>
      </c>
      <c r="X100" s="20" t="str">
        <f>VLOOKUP(B100,Overall!B:AA,23,0)</f>
        <v>https://nptel.ac.in/courses/109105195</v>
      </c>
      <c r="Y100" s="19" t="str">
        <f>VLOOKUP(B100,Overall!B:AA,24,0)</f>
        <v>https://nptel.ac.in/courses/109105195</v>
      </c>
      <c r="Z100" s="14">
        <f>VLOOKUP(B100,Overall!B:AA,25,0)</f>
        <v>109105195</v>
      </c>
      <c r="AA100" s="14"/>
    </row>
    <row r="101" spans="1:27" x14ac:dyDescent="0.25">
      <c r="A101" s="45">
        <v>100</v>
      </c>
      <c r="B101" s="14" t="s">
        <v>2939</v>
      </c>
      <c r="C101" s="14" t="str">
        <f>VLOOKUP(B101,Overall!B:AA,2,0)</f>
        <v>Humanities and Social Sciences</v>
      </c>
      <c r="D101" s="14" t="str">
        <f>VLOOKUP(B101,Overall!B:AA,3,0)</f>
        <v>Urban Sociology</v>
      </c>
      <c r="E101" s="14" t="str">
        <f>VLOOKUP(B101,Overall!B:AA,4,0)</f>
        <v>Prof. Amrita Sen
Prof. Archana Patnaik</v>
      </c>
      <c r="F101" s="15" t="str">
        <f>VLOOKUP(B101,Overall!B:AA,5,0)</f>
        <v>IIT Kharagpur</v>
      </c>
      <c r="G101" s="15" t="str">
        <f>VLOOKUP(B101,Overall!B:AA,6,0)</f>
        <v>IIT Kharagpur</v>
      </c>
      <c r="H101" s="16" t="str">
        <f>VLOOKUP(B101,Overall!B:AA,7,0)</f>
        <v>4 Weeks</v>
      </c>
      <c r="I101" s="15" t="str">
        <f>VLOOKUP(B101,Overall!B:AA,8,0)</f>
        <v>Rerun</v>
      </c>
      <c r="J101" s="17">
        <f>VLOOKUP(B101,Overall!B:AA,9,0)</f>
        <v>45887</v>
      </c>
      <c r="K101" s="17">
        <f>VLOOKUP(B101,Overall!B:AA,10,0)</f>
        <v>45912</v>
      </c>
      <c r="L101" s="17">
        <f>VLOOKUP(B101,Overall!B:AA,11,0)</f>
        <v>45963</v>
      </c>
      <c r="M101" s="17">
        <f>VLOOKUP(B101,Overall!B:AA,12,0)</f>
        <v>45887</v>
      </c>
      <c r="N101" s="17">
        <f>VLOOKUP(B101,Overall!B:AA,13,0)</f>
        <v>45898</v>
      </c>
      <c r="O101" s="15" t="str">
        <f>VLOOKUP(B101,Overall!B:AA,14,0)</f>
        <v>PG</v>
      </c>
      <c r="P101" s="15" t="str">
        <f>VLOOKUP(B101,Overall!B:AA,15,0)</f>
        <v>Elective</v>
      </c>
      <c r="Q101" s="15" t="str">
        <f>VLOOKUP(B101,Overall!B:AA,16,0)</f>
        <v>Yes</v>
      </c>
      <c r="R101" s="14">
        <f>VLOOKUP(B101,Overall!B:AA,17,0)</f>
        <v>0</v>
      </c>
      <c r="S101" s="20" t="str">
        <f>VLOOKUP(B101,Overall!B:AA,18,0)</f>
        <v>https://onlinecourses.nptel.ac.in/noc25_hs208/preview</v>
      </c>
      <c r="T101" s="14" t="str">
        <f>VLOOKUP(B101,Overall!B:AA,19,0)</f>
        <v>noc25_hs208</v>
      </c>
      <c r="U101" s="18" t="str">
        <f>VLOOKUP(B101,Overall!B:AA,20,0)</f>
        <v>https://onlinecourses.nptel.ac.in/noc24_hs166/preview</v>
      </c>
      <c r="V101" s="18" t="str">
        <f>VLOOKUP(B101,Overall!B:AA,21,0)</f>
        <v>https://onlinecourses.nptel.ac.in/noc24_hs166/preview</v>
      </c>
      <c r="W101" s="14" t="str">
        <f>VLOOKUP(B101,Overall!B:AA,22,0)</f>
        <v>noc24_hs166</v>
      </c>
      <c r="X101" s="20" t="str">
        <f>VLOOKUP(B101,Overall!B:AA,23,0)</f>
        <v>https://nptel.ac.in/courses/109105196</v>
      </c>
      <c r="Y101" s="19" t="str">
        <f>VLOOKUP(B101,Overall!B:AA,24,0)</f>
        <v>https://nptel.ac.in/courses/109105196</v>
      </c>
      <c r="Z101" s="14">
        <f>VLOOKUP(B101,Overall!B:AA,25,0)</f>
        <v>109105196</v>
      </c>
      <c r="AA101" s="14"/>
    </row>
    <row r="102" spans="1:27" x14ac:dyDescent="0.25">
      <c r="A102" s="45">
        <v>101</v>
      </c>
      <c r="B102" s="14" t="s">
        <v>2944</v>
      </c>
      <c r="C102" s="14" t="str">
        <f>VLOOKUP(B102,Overall!B:AA,2,0)</f>
        <v>Humanities and Social Sciences</v>
      </c>
      <c r="D102" s="14" t="str">
        <f>VLOOKUP(B102,Overall!B:AA,3,0)</f>
        <v>Introduction to Basic Spoken Sanskrit and Intermediate Level of Spoken Sanskrit</v>
      </c>
      <c r="E102" s="14" t="str">
        <f>VLOOKUP(B102,Overall!B:AA,4,0)</f>
        <v>Prof. Anuradha Choudry</v>
      </c>
      <c r="F102" s="15" t="str">
        <f>VLOOKUP(B102,Overall!B:AA,5,0)</f>
        <v>IIT Kharagpur</v>
      </c>
      <c r="G102" s="15" t="str">
        <f>VLOOKUP(B102,Overall!B:AA,6,0)</f>
        <v>IIT Kharagpur</v>
      </c>
      <c r="H102" s="16" t="str">
        <f>VLOOKUP(B102,Overall!B:AA,7,0)</f>
        <v>12 Weeks</v>
      </c>
      <c r="I102" s="15" t="str">
        <f>VLOOKUP(B102,Overall!B:AA,8,0)</f>
        <v>Rerun</v>
      </c>
      <c r="J102" s="17">
        <f>VLOOKUP(B102,Overall!B:AA,9,0)</f>
        <v>45859</v>
      </c>
      <c r="K102" s="17">
        <f>VLOOKUP(B102,Overall!B:AA,10,0)</f>
        <v>45940</v>
      </c>
      <c r="L102" s="17">
        <f>VLOOKUP(B102,Overall!B:AA,11,0)</f>
        <v>45963</v>
      </c>
      <c r="M102" s="17">
        <f>VLOOKUP(B102,Overall!B:AA,12,0)</f>
        <v>45866</v>
      </c>
      <c r="N102" s="17">
        <f>VLOOKUP(B102,Overall!B:AA,13,0)</f>
        <v>45884</v>
      </c>
      <c r="O102" s="15" t="str">
        <f>VLOOKUP(B102,Overall!B:AA,14,0)</f>
        <v>UG/PG</v>
      </c>
      <c r="P102" s="15" t="str">
        <f>VLOOKUP(B102,Overall!B:AA,15,0)</f>
        <v>Elective</v>
      </c>
      <c r="Q102" s="15" t="str">
        <f>VLOOKUP(B102,Overall!B:AA,16,0)</f>
        <v>Yes</v>
      </c>
      <c r="R102" s="14">
        <f>VLOOKUP(B102,Overall!B:AA,17,0)</f>
        <v>0</v>
      </c>
      <c r="S102" s="20" t="str">
        <f>VLOOKUP(B102,Overall!B:AA,18,0)</f>
        <v>https://onlinecourses.nptel.ac.in/noc25_hs209/preview</v>
      </c>
      <c r="T102" s="14" t="str">
        <f>VLOOKUP(B102,Overall!B:AA,19,0)</f>
        <v>noc25_hs209</v>
      </c>
      <c r="U102" s="18" t="str">
        <f>VLOOKUP(B102,Overall!B:AA,20,0)</f>
        <v>https://onlinecourses.nptel.ac.in/noc24_hs151/preview</v>
      </c>
      <c r="V102" s="18" t="str">
        <f>VLOOKUP(B102,Overall!B:AA,21,0)</f>
        <v>https://onlinecourses.nptel.ac.in/noc24_hs151/preview</v>
      </c>
      <c r="W102" s="14" t="str">
        <f>VLOOKUP(B102,Overall!B:AA,22,0)</f>
        <v>noc24_hs151</v>
      </c>
      <c r="X102" s="20" t="str">
        <f>VLOOKUP(B102,Overall!B:AA,23,0)</f>
        <v>https://nptel.ac.in/courses/109105169
https://nptel.ac.in/courses/109105135</v>
      </c>
      <c r="Y102" s="19" t="str">
        <f>VLOOKUP(B102,Overall!B:AA,24,0)</f>
        <v>https://nptel.ac.in/courses/109105169
https://nptel.ac.in/courses/109105135</v>
      </c>
      <c r="Z102" s="14" t="str">
        <f>VLOOKUP(B102,Overall!B:AA,25,0)</f>
        <v>109105169
109105135</v>
      </c>
      <c r="AA102" s="14"/>
    </row>
    <row r="103" spans="1:27" x14ac:dyDescent="0.25">
      <c r="A103" s="45">
        <v>102</v>
      </c>
      <c r="B103" s="14" t="s">
        <v>2952</v>
      </c>
      <c r="C103" s="14" t="str">
        <f>VLOOKUP(B103,Overall!B:AA,2,0)</f>
        <v>Humanities and Social Sciences</v>
      </c>
      <c r="D103" s="14" t="str">
        <f>VLOOKUP(B103,Overall!B:AA,3,0)</f>
        <v>Human Resource Development</v>
      </c>
      <c r="E103" s="14" t="str">
        <f>VLOOKUP(B103,Overall!B:AA,4,0)</f>
        <v>Prof. Kbl Srivastava</v>
      </c>
      <c r="F103" s="15" t="str">
        <f>VLOOKUP(B103,Overall!B:AA,5,0)</f>
        <v>IIT Kharagpur</v>
      </c>
      <c r="G103" s="15" t="str">
        <f>VLOOKUP(B103,Overall!B:AA,6,0)</f>
        <v>IIT Kharagpur</v>
      </c>
      <c r="H103" s="16" t="str">
        <f>VLOOKUP(B103,Overall!B:AA,7,0)</f>
        <v>12 Weeks</v>
      </c>
      <c r="I103" s="15" t="str">
        <f>VLOOKUP(B103,Overall!B:AA,8,0)</f>
        <v>Rerun</v>
      </c>
      <c r="J103" s="17">
        <f>VLOOKUP(B103,Overall!B:AA,9,0)</f>
        <v>45859</v>
      </c>
      <c r="K103" s="17">
        <f>VLOOKUP(B103,Overall!B:AA,10,0)</f>
        <v>45940</v>
      </c>
      <c r="L103" s="17">
        <f>VLOOKUP(B103,Overall!B:AA,11,0)</f>
        <v>45963</v>
      </c>
      <c r="M103" s="17">
        <f>VLOOKUP(B103,Overall!B:AA,12,0)</f>
        <v>45866</v>
      </c>
      <c r="N103" s="17">
        <f>VLOOKUP(B103,Overall!B:AA,13,0)</f>
        <v>45884</v>
      </c>
      <c r="O103" s="15" t="str">
        <f>VLOOKUP(B103,Overall!B:AA,14,0)</f>
        <v>PG</v>
      </c>
      <c r="P103" s="15" t="str">
        <f>VLOOKUP(B103,Overall!B:AA,15,0)</f>
        <v>Elective</v>
      </c>
      <c r="Q103" s="15" t="str">
        <f>VLOOKUP(B103,Overall!B:AA,16,0)</f>
        <v>Yes</v>
      </c>
      <c r="R103" s="14" t="str">
        <f>VLOOKUP(B103,Overall!B:AA,17,0)</f>
        <v>Human Resource Management</v>
      </c>
      <c r="S103" s="20" t="str">
        <f>VLOOKUP(B103,Overall!B:AA,18,0)</f>
        <v>https://onlinecourses.nptel.ac.in/noc25_hs210/preview</v>
      </c>
      <c r="T103" s="14" t="str">
        <f>VLOOKUP(B103,Overall!B:AA,19,0)</f>
        <v>noc25_hs210</v>
      </c>
      <c r="U103" s="18" t="str">
        <f>VLOOKUP(B103,Overall!B:AA,20,0)</f>
        <v>https://onlinecourses.nptel.ac.in/noc24_hs125/preview</v>
      </c>
      <c r="V103" s="18" t="str">
        <f>VLOOKUP(B103,Overall!B:AA,21,0)</f>
        <v>https://onlinecourses.nptel.ac.in/noc24_hs125/preview</v>
      </c>
      <c r="W103" s="14" t="str">
        <f>VLOOKUP(B103,Overall!B:AA,22,0)</f>
        <v>noc24_hs125</v>
      </c>
      <c r="X103" s="20" t="str">
        <f>VLOOKUP(B103,Overall!B:AA,23,0)</f>
        <v>https://nptel.ac.in/courses/109105121</v>
      </c>
      <c r="Y103" s="19" t="str">
        <f>VLOOKUP(B103,Overall!B:AA,24,0)</f>
        <v>https://nptel.ac.in/courses/109105121</v>
      </c>
      <c r="Z103" s="14">
        <f>VLOOKUP(B103,Overall!B:AA,25,0)</f>
        <v>109105121</v>
      </c>
      <c r="AA103" s="14"/>
    </row>
    <row r="104" spans="1:27" x14ac:dyDescent="0.25">
      <c r="A104" s="45">
        <v>103</v>
      </c>
      <c r="B104" s="14" t="s">
        <v>2962</v>
      </c>
      <c r="C104" s="14" t="str">
        <f>VLOOKUP(B104,Overall!B:AA,2,0)</f>
        <v>Humanities and Social Sciences</v>
      </c>
      <c r="D104" s="14" t="str">
        <f>VLOOKUP(B104,Overall!B:AA,3,0)</f>
        <v>Educational Leadership</v>
      </c>
      <c r="E104" s="14" t="str">
        <f>VLOOKUP(B104,Overall!B:AA,4,0)</f>
        <v>Prof. Atasi Mohanty</v>
      </c>
      <c r="F104" s="15" t="str">
        <f>VLOOKUP(B104,Overall!B:AA,5,0)</f>
        <v>IIT Kharagpur</v>
      </c>
      <c r="G104" s="15" t="str">
        <f>VLOOKUP(B104,Overall!B:AA,6,0)</f>
        <v>IIT Kharagpur</v>
      </c>
      <c r="H104" s="16" t="str">
        <f>VLOOKUP(B104,Overall!B:AA,7,0)</f>
        <v>12 Weeks</v>
      </c>
      <c r="I104" s="15" t="str">
        <f>VLOOKUP(B104,Overall!B:AA,8,0)</f>
        <v>Rerun</v>
      </c>
      <c r="J104" s="17">
        <f>VLOOKUP(B104,Overall!B:AA,9,0)</f>
        <v>45859</v>
      </c>
      <c r="K104" s="17">
        <f>VLOOKUP(B104,Overall!B:AA,10,0)</f>
        <v>45940</v>
      </c>
      <c r="L104" s="17">
        <f>VLOOKUP(B104,Overall!B:AA,11,0)</f>
        <v>45963</v>
      </c>
      <c r="M104" s="17">
        <f>VLOOKUP(B104,Overall!B:AA,12,0)</f>
        <v>45866</v>
      </c>
      <c r="N104" s="17">
        <f>VLOOKUP(B104,Overall!B:AA,13,0)</f>
        <v>45884</v>
      </c>
      <c r="O104" s="15" t="str">
        <f>VLOOKUP(B104,Overall!B:AA,14,0)</f>
        <v>PG</v>
      </c>
      <c r="P104" s="15" t="str">
        <f>VLOOKUP(B104,Overall!B:AA,15,0)</f>
        <v>Elective</v>
      </c>
      <c r="Q104" s="15" t="str">
        <f>VLOOKUP(B104,Overall!B:AA,16,0)</f>
        <v>Yes</v>
      </c>
      <c r="R104" s="14" t="str">
        <f>VLOOKUP(B104,Overall!B:AA,17,0)</f>
        <v>Faculty Domain - Advanced</v>
      </c>
      <c r="S104" s="20" t="str">
        <f>VLOOKUP(B104,Overall!B:AA,18,0)</f>
        <v>https://onlinecourses.nptel.ac.in/noc25_hs212/preview</v>
      </c>
      <c r="T104" s="14" t="str">
        <f>VLOOKUP(B104,Overall!B:AA,19,0)</f>
        <v>noc25_hs212</v>
      </c>
      <c r="U104" s="18" t="str">
        <f>VLOOKUP(B104,Overall!B:AA,20,0)</f>
        <v>https://onlinecourses.nptel.ac.in/noc24_hs159/preview</v>
      </c>
      <c r="V104" s="18" t="str">
        <f>VLOOKUP(B104,Overall!B:AA,21,0)</f>
        <v>https://onlinecourses.nptel.ac.in/noc24_hs159/preview</v>
      </c>
      <c r="W104" s="14" t="str">
        <f>VLOOKUP(B104,Overall!B:AA,22,0)</f>
        <v>noc24_hs159</v>
      </c>
      <c r="X104" s="20" t="str">
        <f>VLOOKUP(B104,Overall!B:AA,23,0)</f>
        <v>https://nptel.ac.in/courses/109105122</v>
      </c>
      <c r="Y104" s="19" t="str">
        <f>VLOOKUP(B104,Overall!B:AA,24,0)</f>
        <v>https://nptel.ac.in/courses/109105122</v>
      </c>
      <c r="Z104" s="14">
        <f>VLOOKUP(B104,Overall!B:AA,25,0)</f>
        <v>109105122</v>
      </c>
      <c r="AA104" s="14"/>
    </row>
    <row r="105" spans="1:27" x14ac:dyDescent="0.25">
      <c r="A105" s="45">
        <v>104</v>
      </c>
      <c r="B105" s="14" t="s">
        <v>3036</v>
      </c>
      <c r="C105" s="14" t="str">
        <f>VLOOKUP(B105,Overall!B:AA,2,0)</f>
        <v>Law
Humanities and Social Sciences
Management Studies
Multidisciplinary</v>
      </c>
      <c r="D105" s="14" t="str">
        <f>VLOOKUP(B105,Overall!B:AA,3,0)</f>
        <v>Intellectual Property Disputes: Court Practices and Enforcement</v>
      </c>
      <c r="E105" s="14" t="str">
        <f>VLOOKUP(B105,Overall!B:AA,4,0)</f>
        <v>Prof. Gouri Gargate</v>
      </c>
      <c r="F105" s="15" t="str">
        <f>VLOOKUP(B105,Overall!B:AA,5,0)</f>
        <v>IIT Kharagpur</v>
      </c>
      <c r="G105" s="15" t="str">
        <f>VLOOKUP(B105,Overall!B:AA,6,0)</f>
        <v>IIT Kharagpur</v>
      </c>
      <c r="H105" s="16" t="str">
        <f>VLOOKUP(B105,Overall!B:AA,7,0)</f>
        <v>8 Weeks</v>
      </c>
      <c r="I105" s="15" t="str">
        <f>VLOOKUP(B105,Overall!B:AA,8,0)</f>
        <v>Rerun</v>
      </c>
      <c r="J105" s="17">
        <f>VLOOKUP(B105,Overall!B:AA,9,0)</f>
        <v>45887</v>
      </c>
      <c r="K105" s="17">
        <f>VLOOKUP(B105,Overall!B:AA,10,0)</f>
        <v>45940</v>
      </c>
      <c r="L105" s="17">
        <f>VLOOKUP(B105,Overall!B:AA,11,0)</f>
        <v>45963</v>
      </c>
      <c r="M105" s="17">
        <f>VLOOKUP(B105,Overall!B:AA,12,0)</f>
        <v>45887</v>
      </c>
      <c r="N105" s="17">
        <f>VLOOKUP(B105,Overall!B:AA,13,0)</f>
        <v>45898</v>
      </c>
      <c r="O105" s="15" t="str">
        <f>VLOOKUP(B105,Overall!B:AA,14,0)</f>
        <v>UG/PG</v>
      </c>
      <c r="P105" s="15" t="str">
        <f>VLOOKUP(B105,Overall!B:AA,15,0)</f>
        <v>Core</v>
      </c>
      <c r="Q105" s="15" t="str">
        <f>VLOOKUP(B105,Overall!B:AA,16,0)</f>
        <v>Yes</v>
      </c>
      <c r="R105" s="14">
        <f>VLOOKUP(B105,Overall!B:AA,17,0)</f>
        <v>0</v>
      </c>
      <c r="S105" s="20" t="str">
        <f>VLOOKUP(B105,Overall!B:AA,18,0)</f>
        <v>https://onlinecourses.nptel.ac.in/noc25_lw15/preview</v>
      </c>
      <c r="T105" s="14" t="str">
        <f>VLOOKUP(B105,Overall!B:AA,19,0)</f>
        <v>noc25_lw15</v>
      </c>
      <c r="U105" s="18" t="str">
        <f>VLOOKUP(B105,Overall!B:AA,20,0)</f>
        <v>https://onlinecourses.nptel.ac.in/noc24_lw12/preview</v>
      </c>
      <c r="V105" s="18" t="str">
        <f>VLOOKUP(B105,Overall!B:AA,21,0)</f>
        <v>https://onlinecourses.nptel.ac.in/noc24_lw12/preview</v>
      </c>
      <c r="W105" s="14" t="str">
        <f>VLOOKUP(B105,Overall!B:AA,22,0)</f>
        <v>noc24_lw12</v>
      </c>
      <c r="X105" s="20" t="str">
        <f>VLOOKUP(B105,Overall!B:AA,23,0)</f>
        <v>https://nptel.ac.in/courses/129105504</v>
      </c>
      <c r="Y105" s="19" t="str">
        <f>VLOOKUP(B105,Overall!B:AA,24,0)</f>
        <v>https://nptel.ac.in/courses/129105504</v>
      </c>
      <c r="Z105" s="14">
        <f>VLOOKUP(B105,Overall!B:AA,25,0)</f>
        <v>129105504</v>
      </c>
      <c r="AA105" s="14"/>
    </row>
    <row r="106" spans="1:27" x14ac:dyDescent="0.25">
      <c r="A106" s="45">
        <v>105</v>
      </c>
      <c r="B106" s="14" t="s">
        <v>3046</v>
      </c>
      <c r="C106" s="14" t="str">
        <f>VLOOKUP(B106,Overall!B:AA,2,0)</f>
        <v>Law</v>
      </c>
      <c r="D106" s="14" t="str">
        <f>VLOOKUP(B106,Overall!B:AA,3,0)</f>
        <v>New Labour Codes of India</v>
      </c>
      <c r="E106" s="14" t="str">
        <f>VLOOKUP(B106,Overall!B:AA,4,0)</f>
        <v>Prof. Raju KD</v>
      </c>
      <c r="F106" s="15" t="str">
        <f>VLOOKUP(B106,Overall!B:AA,5,0)</f>
        <v>IIT Kharagpur</v>
      </c>
      <c r="G106" s="15" t="str">
        <f>VLOOKUP(B106,Overall!B:AA,6,0)</f>
        <v>IIT Kharagpur</v>
      </c>
      <c r="H106" s="16" t="str">
        <f>VLOOKUP(B106,Overall!B:AA,7,0)</f>
        <v>12 Weeks</v>
      </c>
      <c r="I106" s="15" t="str">
        <f>VLOOKUP(B106,Overall!B:AA,8,0)</f>
        <v>Rerun</v>
      </c>
      <c r="J106" s="17">
        <f>VLOOKUP(B106,Overall!B:AA,9,0)</f>
        <v>45859</v>
      </c>
      <c r="K106" s="17">
        <f>VLOOKUP(B106,Overall!B:AA,10,0)</f>
        <v>45940</v>
      </c>
      <c r="L106" s="17">
        <f>VLOOKUP(B106,Overall!B:AA,11,0)</f>
        <v>45963</v>
      </c>
      <c r="M106" s="17">
        <f>VLOOKUP(B106,Overall!B:AA,12,0)</f>
        <v>45866</v>
      </c>
      <c r="N106" s="17">
        <f>VLOOKUP(B106,Overall!B:AA,13,0)</f>
        <v>45884</v>
      </c>
      <c r="O106" s="15" t="str">
        <f>VLOOKUP(B106,Overall!B:AA,14,0)</f>
        <v>PG</v>
      </c>
      <c r="P106" s="15" t="str">
        <f>VLOOKUP(B106,Overall!B:AA,15,0)</f>
        <v>Core</v>
      </c>
      <c r="Q106" s="15" t="str">
        <f>VLOOKUP(B106,Overall!B:AA,16,0)</f>
        <v>Yes</v>
      </c>
      <c r="R106" s="14">
        <f>VLOOKUP(B106,Overall!B:AA,17,0)</f>
        <v>0</v>
      </c>
      <c r="S106" s="20" t="str">
        <f>VLOOKUP(B106,Overall!B:AA,18,0)</f>
        <v>https://onlinecourses.nptel.ac.in/noc25_lw17/preview</v>
      </c>
      <c r="T106" s="14" t="str">
        <f>VLOOKUP(B106,Overall!B:AA,19,0)</f>
        <v>noc25_lw17</v>
      </c>
      <c r="U106" s="18" t="str">
        <f>VLOOKUP(B106,Overall!B:AA,20,0)</f>
        <v>https://onlinecourses.nptel.ac.in/noc24_lw10/preview</v>
      </c>
      <c r="V106" s="18" t="str">
        <f>VLOOKUP(B106,Overall!B:AA,21,0)</f>
        <v>https://onlinecourses.nptel.ac.in/noc24_lw10/preview</v>
      </c>
      <c r="W106" s="14" t="str">
        <f>VLOOKUP(B106,Overall!B:AA,22,0)</f>
        <v>noc24_lw10</v>
      </c>
      <c r="X106" s="20" t="str">
        <f>VLOOKUP(B106,Overall!B:AA,23,0)</f>
        <v>https://nptel.ac.in/courses/129105006</v>
      </c>
      <c r="Y106" s="19" t="str">
        <f>VLOOKUP(B106,Overall!B:AA,24,0)</f>
        <v>https://nptel.ac.in/courses/129105006</v>
      </c>
      <c r="Z106" s="14">
        <f>VLOOKUP(B106,Overall!B:AA,25,0)</f>
        <v>129105006</v>
      </c>
      <c r="AA106" s="14"/>
    </row>
    <row r="107" spans="1:27" x14ac:dyDescent="0.25">
      <c r="A107" s="45">
        <v>106</v>
      </c>
      <c r="B107" s="14" t="s">
        <v>3055</v>
      </c>
      <c r="C107" s="14" t="str">
        <f>VLOOKUP(B107,Overall!B:AA,2,0)</f>
        <v>Law</v>
      </c>
      <c r="D107" s="14" t="str">
        <f>VLOOKUP(B107,Overall!B:AA,3,0)</f>
        <v>Basic Course on Indian Constitution in Telugu</v>
      </c>
      <c r="E107" s="14" t="str">
        <f>VLOOKUP(B107,Overall!B:AA,4,0)</f>
        <v>Prof. Srikrishna Deva Rao,
Prof. Vasanthi Nimushakavi</v>
      </c>
      <c r="F107" s="15" t="str">
        <f>VLOOKUP(B107,Overall!B:AA,5,0)</f>
        <v>NALSAR University of Law</v>
      </c>
      <c r="G107" s="15" t="str">
        <f>VLOOKUP(B107,Overall!B:AA,6,0)</f>
        <v>IIT Madras</v>
      </c>
      <c r="H107" s="16" t="str">
        <f>VLOOKUP(B107,Overall!B:AA,7,0)</f>
        <v>4 Weeks</v>
      </c>
      <c r="I107" s="15" t="str">
        <f>VLOOKUP(B107,Overall!B:AA,8,0)</f>
        <v>New</v>
      </c>
      <c r="J107" s="17">
        <f>VLOOKUP(B107,Overall!B:AA,9,0)</f>
        <v>45887</v>
      </c>
      <c r="K107" s="17">
        <f>VLOOKUP(B107,Overall!B:AA,10,0)</f>
        <v>45912</v>
      </c>
      <c r="L107" s="17">
        <f>VLOOKUP(B107,Overall!B:AA,11,0)</f>
        <v>45963</v>
      </c>
      <c r="M107" s="17">
        <f>VLOOKUP(B107,Overall!B:AA,12,0)</f>
        <v>45887</v>
      </c>
      <c r="N107" s="17">
        <f>VLOOKUP(B107,Overall!B:AA,13,0)</f>
        <v>45898</v>
      </c>
      <c r="O107" s="15" t="str">
        <f>VLOOKUP(B107,Overall!B:AA,14,0)</f>
        <v>UG</v>
      </c>
      <c r="P107" s="15" t="str">
        <f>VLOOKUP(B107,Overall!B:AA,15,0)</f>
        <v>Elective</v>
      </c>
      <c r="Q107" s="15" t="str">
        <f>VLOOKUP(B107,Overall!B:AA,16,0)</f>
        <v>Yes</v>
      </c>
      <c r="R107" s="14">
        <f>VLOOKUP(B107,Overall!B:AA,17,0)</f>
        <v>0</v>
      </c>
      <c r="S107" s="20" t="str">
        <f>VLOOKUP(B107,Overall!B:AA,18,0)</f>
        <v>https://onlinecourses.nptel.ac.in/noc25_lw19/preview</v>
      </c>
      <c r="T107" s="14" t="str">
        <f>VLOOKUP(B107,Overall!B:AA,19,0)</f>
        <v>noc25_lw19</v>
      </c>
      <c r="U107" s="14">
        <f>VLOOKUP(B107,Overall!B:AA,20,0)</f>
        <v>0</v>
      </c>
      <c r="V107" s="14">
        <f>VLOOKUP(B107,Overall!B:AA,21,0)</f>
        <v>0</v>
      </c>
      <c r="W107" s="14">
        <f>VLOOKUP(B107,Overall!B:AA,22,0)</f>
        <v>0</v>
      </c>
      <c r="X107" s="20" t="str">
        <f>VLOOKUP(B107,Overall!B:AA,23,0)</f>
        <v>https://nptel.ac.in/courses/129106750</v>
      </c>
      <c r="Y107" s="19" t="str">
        <f>VLOOKUP(B107,Overall!B:AA,24,0)</f>
        <v>https://nptel.ac.in/courses/129106750</v>
      </c>
      <c r="Z107" s="14" t="str">
        <f>VLOOKUP(B107,Overall!B:AA,25,0)</f>
        <v>129106750</v>
      </c>
      <c r="AA107" s="14"/>
    </row>
    <row r="108" spans="1:27" x14ac:dyDescent="0.25">
      <c r="A108" s="45">
        <v>107</v>
      </c>
      <c r="B108" s="14" t="s">
        <v>3114</v>
      </c>
      <c r="C108" s="14" t="str">
        <f>VLOOKUP(B108,Overall!B:AA,2,0)</f>
        <v>Management</v>
      </c>
      <c r="D108" s="14" t="str">
        <f>VLOOKUP(B108,Overall!B:AA,3,0)</f>
        <v>Six Sigma</v>
      </c>
      <c r="E108" s="14" t="str">
        <f>VLOOKUP(B108,Overall!B:AA,4,0)</f>
        <v>Prof. Jitesh J Thakkar</v>
      </c>
      <c r="F108" s="15" t="str">
        <f>VLOOKUP(B108,Overall!B:AA,5,0)</f>
        <v>IIT Kharagpur</v>
      </c>
      <c r="G108" s="15" t="str">
        <f>VLOOKUP(B108,Overall!B:AA,6,0)</f>
        <v>IIT Kharagpur</v>
      </c>
      <c r="H108" s="16" t="str">
        <f>VLOOKUP(B108,Overall!B:AA,7,0)</f>
        <v>12 Weeks</v>
      </c>
      <c r="I108" s="15" t="str">
        <f>VLOOKUP(B108,Overall!B:AA,8,0)</f>
        <v>Rerun</v>
      </c>
      <c r="J108" s="17">
        <f>VLOOKUP(B108,Overall!B:AA,9,0)</f>
        <v>45859</v>
      </c>
      <c r="K108" s="17">
        <f>VLOOKUP(B108,Overall!B:AA,10,0)</f>
        <v>45940</v>
      </c>
      <c r="L108" s="17">
        <f>VLOOKUP(B108,Overall!B:AA,11,0)</f>
        <v>45963</v>
      </c>
      <c r="M108" s="17">
        <f>VLOOKUP(B108,Overall!B:AA,12,0)</f>
        <v>45866</v>
      </c>
      <c r="N108" s="17">
        <f>VLOOKUP(B108,Overall!B:AA,13,0)</f>
        <v>45884</v>
      </c>
      <c r="O108" s="15" t="str">
        <f>VLOOKUP(B108,Overall!B:AA,14,0)</f>
        <v>UG/PG</v>
      </c>
      <c r="P108" s="15" t="str">
        <f>VLOOKUP(B108,Overall!B:AA,15,0)</f>
        <v>Elective</v>
      </c>
      <c r="Q108" s="15" t="str">
        <f>VLOOKUP(B108,Overall!B:AA,16,0)</f>
        <v>Yes</v>
      </c>
      <c r="R108" s="14" t="str">
        <f>VLOOKUP(B108,Overall!B:AA,17,0)</f>
        <v>Operations</v>
      </c>
      <c r="S108" s="20" t="str">
        <f>VLOOKUP(B108,Overall!B:AA,18,0)</f>
        <v>https://onlinecourses.nptel.ac.in/noc25_mg83/preview</v>
      </c>
      <c r="T108" s="14" t="str">
        <f>VLOOKUP(B108,Overall!B:AA,19,0)</f>
        <v>noc25_mg83</v>
      </c>
      <c r="U108" s="18" t="str">
        <f>VLOOKUP(B108,Overall!B:AA,20,0)</f>
        <v>https://onlinecourses.nptel.ac.in/noc24_mg55/preview</v>
      </c>
      <c r="V108" s="18" t="str">
        <f>VLOOKUP(B108,Overall!B:AA,21,0)</f>
        <v>https://onlinecourses.nptel.ac.in/noc24_mg55/preview</v>
      </c>
      <c r="W108" s="14" t="str">
        <f>VLOOKUP(B108,Overall!B:AA,22,0)</f>
        <v>noc24_mg55</v>
      </c>
      <c r="X108" s="20" t="str">
        <f>VLOOKUP(B108,Overall!B:AA,23,0)</f>
        <v>https://nptel.ac.in/courses/110105123</v>
      </c>
      <c r="Y108" s="19" t="str">
        <f>VLOOKUP(B108,Overall!B:AA,24,0)</f>
        <v>https://nptel.ac.in/courses/110105123</v>
      </c>
      <c r="Z108" s="14">
        <f>VLOOKUP(B108,Overall!B:AA,25,0)</f>
        <v>110105123</v>
      </c>
      <c r="AA108" s="14"/>
    </row>
    <row r="109" spans="1:27" x14ac:dyDescent="0.25">
      <c r="A109" s="45">
        <v>108</v>
      </c>
      <c r="B109" s="14" t="s">
        <v>3236</v>
      </c>
      <c r="C109" s="14" t="str">
        <f>VLOOKUP(B109,Overall!B:AA,2,0)</f>
        <v>Management</v>
      </c>
      <c r="D109" s="14" t="str">
        <f>VLOOKUP(B109,Overall!B:AA,3,0)</f>
        <v>Introduction to GST</v>
      </c>
      <c r="E109" s="14" t="str">
        <f>VLOOKUP(B109,Overall!B:AA,4,0)</f>
        <v>Prof. Anil Sharma</v>
      </c>
      <c r="F109" s="15" t="str">
        <f>VLOOKUP(B109,Overall!B:AA,5,0)</f>
        <v>The Institute of Cost Accountants of India (ICMAI)</v>
      </c>
      <c r="G109" s="15" t="str">
        <f>VLOOKUP(B109,Overall!B:AA,6,0)</f>
        <v>IIT Madras</v>
      </c>
      <c r="H109" s="16" t="str">
        <f>VLOOKUP(B109,Overall!B:AA,7,0)</f>
        <v>8 Weeks</v>
      </c>
      <c r="I109" s="15" t="str">
        <f>VLOOKUP(B109,Overall!B:AA,8,0)</f>
        <v>Rerun</v>
      </c>
      <c r="J109" s="17">
        <f>VLOOKUP(B109,Overall!B:AA,9,0)</f>
        <v>45887</v>
      </c>
      <c r="K109" s="17">
        <f>VLOOKUP(B109,Overall!B:AA,10,0)</f>
        <v>45940</v>
      </c>
      <c r="L109" s="17">
        <f>VLOOKUP(B109,Overall!B:AA,11,0)</f>
        <v>45963</v>
      </c>
      <c r="M109" s="17">
        <f>VLOOKUP(B109,Overall!B:AA,12,0)</f>
        <v>45887</v>
      </c>
      <c r="N109" s="17">
        <f>VLOOKUP(B109,Overall!B:AA,13,0)</f>
        <v>45898</v>
      </c>
      <c r="O109" s="15" t="str">
        <f>VLOOKUP(B109,Overall!B:AA,14,0)</f>
        <v>UG</v>
      </c>
      <c r="P109" s="15" t="str">
        <f>VLOOKUP(B109,Overall!B:AA,15,0)</f>
        <v>Elective</v>
      </c>
      <c r="Q109" s="15" t="str">
        <f>VLOOKUP(B109,Overall!B:AA,16,0)</f>
        <v>Yes</v>
      </c>
      <c r="R109" s="14" t="str">
        <f>VLOOKUP(B109,Overall!B:AA,17,0)</f>
        <v>Economics &amp; Finance</v>
      </c>
      <c r="S109" s="20" t="str">
        <f>VLOOKUP(B109,Overall!B:AA,18,0)</f>
        <v>https://onlinecourses.nptel.ac.in/noc25_mg109/preview</v>
      </c>
      <c r="T109" s="14" t="str">
        <f>VLOOKUP(B109,Overall!B:AA,19,0)</f>
        <v>noc25_mg109</v>
      </c>
      <c r="U109" s="18" t="str">
        <f>VLOOKUP(B109,Overall!B:AA,20,0)</f>
        <v>https://onlinecourses.nptel.ac.in/noc24_mg138/preview</v>
      </c>
      <c r="V109" s="18" t="str">
        <f>VLOOKUP(B109,Overall!B:AA,21,0)</f>
        <v>https://onlinecourses.nptel.ac.in/noc24_mg138/preview</v>
      </c>
      <c r="W109" s="14" t="str">
        <f>VLOOKUP(B109,Overall!B:AA,22,0)</f>
        <v>noc24_mg138</v>
      </c>
      <c r="X109" s="20" t="str">
        <f>VLOOKUP(B109,Overall!B:AA,23,0)</f>
        <v>https://nptel.ac.in/courses/110106512</v>
      </c>
      <c r="Y109" s="19" t="str">
        <f>VLOOKUP(B109,Overall!B:AA,24,0)</f>
        <v>https://nptel.ac.in/courses/110106512</v>
      </c>
      <c r="Z109" s="14">
        <f>VLOOKUP(B109,Overall!B:AA,25,0)</f>
        <v>110106512</v>
      </c>
      <c r="AA109" s="14"/>
    </row>
    <row r="110" spans="1:27" x14ac:dyDescent="0.25">
      <c r="A110" s="45">
        <v>109</v>
      </c>
      <c r="B110" s="14" t="s">
        <v>3312</v>
      </c>
      <c r="C110" s="14" t="str">
        <f>VLOOKUP(B110,Overall!B:AA,2,0)</f>
        <v>Management</v>
      </c>
      <c r="D110" s="14" t="str">
        <f>VLOOKUP(B110,Overall!B:AA,3,0)</f>
        <v>Business and Sustainable Development</v>
      </c>
      <c r="E110" s="14" t="str">
        <f>VLOOKUP(B110,Overall!B:AA,4,0)</f>
        <v>Prof. Trupti Mishra</v>
      </c>
      <c r="F110" s="15" t="str">
        <f>VLOOKUP(B110,Overall!B:AA,5,0)</f>
        <v>IIT Bombay</v>
      </c>
      <c r="G110" s="15" t="str">
        <f>VLOOKUP(B110,Overall!B:AA,6,0)</f>
        <v>IIT Bombay</v>
      </c>
      <c r="H110" s="16" t="str">
        <f>VLOOKUP(B110,Overall!B:AA,7,0)</f>
        <v>4 Weeks</v>
      </c>
      <c r="I110" s="15" t="str">
        <f>VLOOKUP(B110,Overall!B:AA,8,0)</f>
        <v>Rerun</v>
      </c>
      <c r="J110" s="17">
        <f>VLOOKUP(B110,Overall!B:AA,9,0)</f>
        <v>45887</v>
      </c>
      <c r="K110" s="17">
        <f>VLOOKUP(B110,Overall!B:AA,10,0)</f>
        <v>45912</v>
      </c>
      <c r="L110" s="17">
        <f>VLOOKUP(B110,Overall!B:AA,11,0)</f>
        <v>45963</v>
      </c>
      <c r="M110" s="17">
        <f>VLOOKUP(B110,Overall!B:AA,12,0)</f>
        <v>45887</v>
      </c>
      <c r="N110" s="17">
        <f>VLOOKUP(B110,Overall!B:AA,13,0)</f>
        <v>45898</v>
      </c>
      <c r="O110" s="15" t="str">
        <f>VLOOKUP(B110,Overall!B:AA,14,0)</f>
        <v>UG/PG</v>
      </c>
      <c r="P110" s="15" t="str">
        <f>VLOOKUP(B110,Overall!B:AA,15,0)</f>
        <v>Elective</v>
      </c>
      <c r="Q110" s="15" t="str">
        <f>VLOOKUP(B110,Overall!B:AA,16,0)</f>
        <v>Yes</v>
      </c>
      <c r="R110" s="14" t="str">
        <f>VLOOKUP(B110,Overall!B:AA,17,0)</f>
        <v>Managerial Economics</v>
      </c>
      <c r="S110" s="20" t="str">
        <f>VLOOKUP(B110,Overall!B:AA,18,0)</f>
        <v>https://onlinecourses.nptel.ac.in/noc25_mg124/preview</v>
      </c>
      <c r="T110" s="14" t="str">
        <f>VLOOKUP(B110,Overall!B:AA,19,0)</f>
        <v>noc25_mg124</v>
      </c>
      <c r="U110" s="18" t="str">
        <f>VLOOKUP(B110,Overall!B:AA,20,0)</f>
        <v>https://onlinecourses.nptel.ac.in/noc24_mg118/preview</v>
      </c>
      <c r="V110" s="18" t="str">
        <f>VLOOKUP(B110,Overall!B:AA,21,0)</f>
        <v>https://onlinecourses.nptel.ac.in/noc24_mg118/preview</v>
      </c>
      <c r="W110" s="14" t="str">
        <f>VLOOKUP(B110,Overall!B:AA,22,0)</f>
        <v>noc24_mg118</v>
      </c>
      <c r="X110" s="20" t="str">
        <f>VLOOKUP(B110,Overall!B:AA,23,0)</f>
        <v>https://nptel.ac.in/courses/110101153</v>
      </c>
      <c r="Y110" s="19" t="str">
        <f>VLOOKUP(B110,Overall!B:AA,24,0)</f>
        <v>https://nptel.ac.in/courses/110101153</v>
      </c>
      <c r="Z110" s="14">
        <f>VLOOKUP(B110,Overall!B:AA,25,0)</f>
        <v>110101153</v>
      </c>
      <c r="AA110" s="14"/>
    </row>
    <row r="111" spans="1:27" x14ac:dyDescent="0.25">
      <c r="A111" s="45">
        <v>110</v>
      </c>
      <c r="B111" s="14" t="s">
        <v>3330</v>
      </c>
      <c r="C111" s="14" t="str">
        <f>VLOOKUP(B111,Overall!B:AA,2,0)</f>
        <v>Management</v>
      </c>
      <c r="D111" s="14" t="str">
        <f>VLOOKUP(B111,Overall!B:AA,3,0)</f>
        <v>Commodity Derivatives &amp; Risk Management</v>
      </c>
      <c r="E111" s="14" t="str">
        <f>VLOOKUP(B111,Overall!B:AA,4,0)</f>
        <v>Prof. Prabina Rajib</v>
      </c>
      <c r="F111" s="15" t="str">
        <f>VLOOKUP(B111,Overall!B:AA,5,0)</f>
        <v>IIT Kharagpur</v>
      </c>
      <c r="G111" s="15" t="str">
        <f>VLOOKUP(B111,Overall!B:AA,6,0)</f>
        <v>IIT Kharagpur</v>
      </c>
      <c r="H111" s="16" t="str">
        <f>VLOOKUP(B111,Overall!B:AA,7,0)</f>
        <v>12 Weeks</v>
      </c>
      <c r="I111" s="15" t="str">
        <f>VLOOKUP(B111,Overall!B:AA,8,0)</f>
        <v>Rerun</v>
      </c>
      <c r="J111" s="17">
        <f>VLOOKUP(B111,Overall!B:AA,9,0)</f>
        <v>45859</v>
      </c>
      <c r="K111" s="17">
        <f>VLOOKUP(B111,Overall!B:AA,10,0)</f>
        <v>45940</v>
      </c>
      <c r="L111" s="17">
        <f>VLOOKUP(B111,Overall!B:AA,11,0)</f>
        <v>45963</v>
      </c>
      <c r="M111" s="17">
        <f>VLOOKUP(B111,Overall!B:AA,12,0)</f>
        <v>45866</v>
      </c>
      <c r="N111" s="17">
        <f>VLOOKUP(B111,Overall!B:AA,13,0)</f>
        <v>45884</v>
      </c>
      <c r="O111" s="15" t="str">
        <f>VLOOKUP(B111,Overall!B:AA,14,0)</f>
        <v>PG</v>
      </c>
      <c r="P111" s="15" t="str">
        <f>VLOOKUP(B111,Overall!B:AA,15,0)</f>
        <v>Elective</v>
      </c>
      <c r="Q111" s="15" t="str">
        <f>VLOOKUP(B111,Overall!B:AA,16,0)</f>
        <v>Yes</v>
      </c>
      <c r="R111" s="14">
        <f>VLOOKUP(B111,Overall!B:AA,17,0)</f>
        <v>0</v>
      </c>
      <c r="S111" s="20" t="str">
        <f>VLOOKUP(B111,Overall!B:AA,18,0)</f>
        <v>https://onlinecourses.nptel.ac.in/noc25_mg128/preview</v>
      </c>
      <c r="T111" s="14" t="str">
        <f>VLOOKUP(B111,Overall!B:AA,19,0)</f>
        <v>noc25_mg128</v>
      </c>
      <c r="U111" s="18" t="str">
        <f>VLOOKUP(B111,Overall!B:AA,20,0)</f>
        <v>https://onlinecourses.nptel.ac.in/noc24_mg115/preview</v>
      </c>
      <c r="V111" s="18" t="str">
        <f>VLOOKUP(B111,Overall!B:AA,21,0)</f>
        <v>https://onlinecourses.nptel.ac.in/noc24_mg115/preview</v>
      </c>
      <c r="W111" s="14" t="str">
        <f>VLOOKUP(B111,Overall!B:AA,22,0)</f>
        <v>noc24_mg115</v>
      </c>
      <c r="X111" s="20" t="str">
        <f>VLOOKUP(B111,Overall!B:AA,23,0)</f>
        <v>https://nptel.ac.in/courses/110105168
https://nptel.ac.in/courses/110105071</v>
      </c>
      <c r="Y111" s="19" t="str">
        <f>VLOOKUP(B111,Overall!B:AA,24,0)</f>
        <v>https://nptel.ac.in/courses/110105168
https://nptel.ac.in/courses/110105071</v>
      </c>
      <c r="Z111" s="14" t="str">
        <f>VLOOKUP(B111,Overall!B:AA,25,0)</f>
        <v>110105168
110105071</v>
      </c>
      <c r="AA111" s="14"/>
    </row>
    <row r="112" spans="1:27" x14ac:dyDescent="0.25">
      <c r="A112" s="45">
        <v>111</v>
      </c>
      <c r="B112" s="14" t="s">
        <v>3338</v>
      </c>
      <c r="C112" s="14" t="str">
        <f>VLOOKUP(B112,Overall!B:AA,2,0)</f>
        <v>Management</v>
      </c>
      <c r="D112" s="14" t="str">
        <f>VLOOKUP(B112,Overall!B:AA,3,0)</f>
        <v>Strategic Management for Competitive Advantage</v>
      </c>
      <c r="E112" s="14" t="str">
        <f>VLOOKUP(B112,Overall!B:AA,4,0)</f>
        <v>Prof. Sanjib Chowdhury</v>
      </c>
      <c r="F112" s="15" t="str">
        <f>VLOOKUP(B112,Overall!B:AA,5,0)</f>
        <v>IIT Kharagpur</v>
      </c>
      <c r="G112" s="15" t="str">
        <f>VLOOKUP(B112,Overall!B:AA,6,0)</f>
        <v>IIT Kharagpur</v>
      </c>
      <c r="H112" s="16" t="str">
        <f>VLOOKUP(B112,Overall!B:AA,7,0)</f>
        <v>12 Weeks</v>
      </c>
      <c r="I112" s="15" t="str">
        <f>VLOOKUP(B112,Overall!B:AA,8,0)</f>
        <v>Rerun</v>
      </c>
      <c r="J112" s="17">
        <f>VLOOKUP(B112,Overall!B:AA,9,0)</f>
        <v>45859</v>
      </c>
      <c r="K112" s="17">
        <f>VLOOKUP(B112,Overall!B:AA,10,0)</f>
        <v>45940</v>
      </c>
      <c r="L112" s="17">
        <f>VLOOKUP(B112,Overall!B:AA,11,0)</f>
        <v>45963</v>
      </c>
      <c r="M112" s="17">
        <f>VLOOKUP(B112,Overall!B:AA,12,0)</f>
        <v>45866</v>
      </c>
      <c r="N112" s="17">
        <f>VLOOKUP(B112,Overall!B:AA,13,0)</f>
        <v>45884</v>
      </c>
      <c r="O112" s="15" t="str">
        <f>VLOOKUP(B112,Overall!B:AA,14,0)</f>
        <v>PG</v>
      </c>
      <c r="P112" s="15" t="str">
        <f>VLOOKUP(B112,Overall!B:AA,15,0)</f>
        <v>Core</v>
      </c>
      <c r="Q112" s="15" t="str">
        <f>VLOOKUP(B112,Overall!B:AA,16,0)</f>
        <v>Yes</v>
      </c>
      <c r="R112" s="14">
        <f>VLOOKUP(B112,Overall!B:AA,17,0)</f>
        <v>0</v>
      </c>
      <c r="S112" s="20" t="str">
        <f>VLOOKUP(B112,Overall!B:AA,18,0)</f>
        <v>https://onlinecourses.nptel.ac.in/noc25_mg129/preview</v>
      </c>
      <c r="T112" s="14" t="str">
        <f>VLOOKUP(B112,Overall!B:AA,19,0)</f>
        <v>noc25_mg129</v>
      </c>
      <c r="U112" s="18" t="str">
        <f>VLOOKUP(B112,Overall!B:AA,20,0)</f>
        <v>https://onlinecourses.nptel.ac.in/noc24_mg95/preview</v>
      </c>
      <c r="V112" s="18" t="str">
        <f>VLOOKUP(B112,Overall!B:AA,21,0)</f>
        <v>https://onlinecourses.nptel.ac.in/noc24_mg95/preview</v>
      </c>
      <c r="W112" s="14" t="str">
        <f>VLOOKUP(B112,Overall!B:AA,22,0)</f>
        <v>noc24_mg95</v>
      </c>
      <c r="X112" s="20" t="str">
        <f>VLOOKUP(B112,Overall!B:AA,23,0)</f>
        <v>https://nptel.ac.in/courses/110105161</v>
      </c>
      <c r="Y112" s="19" t="str">
        <f>VLOOKUP(B112,Overall!B:AA,24,0)</f>
        <v>https://nptel.ac.in/courses/110105161</v>
      </c>
      <c r="Z112" s="14">
        <f>VLOOKUP(B112,Overall!B:AA,25,0)</f>
        <v>110105161</v>
      </c>
      <c r="AA112" s="14"/>
    </row>
    <row r="113" spans="1:27" x14ac:dyDescent="0.25">
      <c r="A113" s="45">
        <v>112</v>
      </c>
      <c r="B113" s="14" t="s">
        <v>3342</v>
      </c>
      <c r="C113" s="14" t="str">
        <f>VLOOKUP(B113,Overall!B:AA,2,0)</f>
        <v>Management</v>
      </c>
      <c r="D113" s="14" t="str">
        <f>VLOOKUP(B113,Overall!B:AA,3,0)</f>
        <v>Human Factors Engineering</v>
      </c>
      <c r="E113" s="14" t="str">
        <f>VLOOKUP(B113,Overall!B:AA,4,0)</f>
        <v>Prof. Pradip Kumar Ray,
Prof. Virendra Kumar Tewari</v>
      </c>
      <c r="F113" s="15" t="str">
        <f>VLOOKUP(B113,Overall!B:AA,5,0)</f>
        <v>IIT Kharagpur</v>
      </c>
      <c r="G113" s="15" t="str">
        <f>VLOOKUP(B113,Overall!B:AA,6,0)</f>
        <v>IIT Kharagpur</v>
      </c>
      <c r="H113" s="16" t="str">
        <f>VLOOKUP(B113,Overall!B:AA,7,0)</f>
        <v>12 Weeks</v>
      </c>
      <c r="I113" s="15" t="str">
        <f>VLOOKUP(B113,Overall!B:AA,8,0)</f>
        <v>Rerun</v>
      </c>
      <c r="J113" s="17">
        <f>VLOOKUP(B113,Overall!B:AA,9,0)</f>
        <v>45859</v>
      </c>
      <c r="K113" s="17">
        <f>VLOOKUP(B113,Overall!B:AA,10,0)</f>
        <v>45940</v>
      </c>
      <c r="L113" s="17">
        <f>VLOOKUP(B113,Overall!B:AA,11,0)</f>
        <v>45963</v>
      </c>
      <c r="M113" s="17">
        <f>VLOOKUP(B113,Overall!B:AA,12,0)</f>
        <v>45866</v>
      </c>
      <c r="N113" s="17">
        <f>VLOOKUP(B113,Overall!B:AA,13,0)</f>
        <v>45884</v>
      </c>
      <c r="O113" s="15" t="str">
        <f>VLOOKUP(B113,Overall!B:AA,14,0)</f>
        <v>UG/PG</v>
      </c>
      <c r="P113" s="15" t="str">
        <f>VLOOKUP(B113,Overall!B:AA,15,0)</f>
        <v>Elective</v>
      </c>
      <c r="Q113" s="15" t="str">
        <f>VLOOKUP(B113,Overall!B:AA,16,0)</f>
        <v>Yes</v>
      </c>
      <c r="R113" s="14">
        <f>VLOOKUP(B113,Overall!B:AA,17,0)</f>
        <v>0</v>
      </c>
      <c r="S113" s="20" t="str">
        <f>VLOOKUP(B113,Overall!B:AA,18,0)</f>
        <v>https://onlinecourses.nptel.ac.in/noc25_mg130/preview</v>
      </c>
      <c r="T113" s="14" t="str">
        <f>VLOOKUP(B113,Overall!B:AA,19,0)</f>
        <v>noc25_mg130</v>
      </c>
      <c r="U113" s="18" t="str">
        <f>VLOOKUP(B113,Overall!B:AA,20,0)</f>
        <v>https://onlinecourses.nptel.ac.in/noc24_mg108/preview</v>
      </c>
      <c r="V113" s="18" t="str">
        <f>VLOOKUP(B113,Overall!B:AA,21,0)</f>
        <v>https://onlinecourses.nptel.ac.in/noc24_mg108/preview</v>
      </c>
      <c r="W113" s="14" t="str">
        <f>VLOOKUP(B113,Overall!B:AA,22,0)</f>
        <v>noc24_mg108</v>
      </c>
      <c r="X113" s="20" t="str">
        <f>VLOOKUP(B113,Overall!B:AA,23,0)</f>
        <v>https://nptel.ac.in/courses/110105162</v>
      </c>
      <c r="Y113" s="19" t="str">
        <f>VLOOKUP(B113,Overall!B:AA,24,0)</f>
        <v>https://nptel.ac.in/courses/110105162</v>
      </c>
      <c r="Z113" s="14">
        <f>VLOOKUP(B113,Overall!B:AA,25,0)</f>
        <v>110105162</v>
      </c>
      <c r="AA113" s="14"/>
    </row>
    <row r="114" spans="1:27" x14ac:dyDescent="0.25">
      <c r="A114" s="45">
        <v>113</v>
      </c>
      <c r="B114" s="14" t="s">
        <v>3352</v>
      </c>
      <c r="C114" s="14" t="str">
        <f>VLOOKUP(B114,Overall!B:AA,2,0)</f>
        <v>Management</v>
      </c>
      <c r="D114" s="14" t="str">
        <f>VLOOKUP(B114,Overall!B:AA,3,0)</f>
        <v>Intellectual Property Rights and Competition Law</v>
      </c>
      <c r="E114" s="14" t="str">
        <f>VLOOKUP(B114,Overall!B:AA,4,0)</f>
        <v>Prof. K. D. Raju,
Prof. Niharika Sahoo Bhattacharya</v>
      </c>
      <c r="F114" s="15" t="str">
        <f>VLOOKUP(B114,Overall!B:AA,5,0)</f>
        <v>IIT Kharagpur</v>
      </c>
      <c r="G114" s="15" t="str">
        <f>VLOOKUP(B114,Overall!B:AA,6,0)</f>
        <v>IIT Kharagpur</v>
      </c>
      <c r="H114" s="16" t="str">
        <f>VLOOKUP(B114,Overall!B:AA,7,0)</f>
        <v>8 Weeks</v>
      </c>
      <c r="I114" s="15" t="str">
        <f>VLOOKUP(B114,Overall!B:AA,8,0)</f>
        <v>Rerun</v>
      </c>
      <c r="J114" s="17">
        <f>VLOOKUP(B114,Overall!B:AA,9,0)</f>
        <v>45887</v>
      </c>
      <c r="K114" s="17">
        <f>VLOOKUP(B114,Overall!B:AA,10,0)</f>
        <v>45940</v>
      </c>
      <c r="L114" s="17">
        <f>VLOOKUP(B114,Overall!B:AA,11,0)</f>
        <v>45963</v>
      </c>
      <c r="M114" s="17">
        <f>VLOOKUP(B114,Overall!B:AA,12,0)</f>
        <v>45887</v>
      </c>
      <c r="N114" s="17">
        <f>VLOOKUP(B114,Overall!B:AA,13,0)</f>
        <v>45898</v>
      </c>
      <c r="O114" s="15" t="str">
        <f>VLOOKUP(B114,Overall!B:AA,14,0)</f>
        <v>UG/PG</v>
      </c>
      <c r="P114" s="15" t="str">
        <f>VLOOKUP(B114,Overall!B:AA,15,0)</f>
        <v>Elective</v>
      </c>
      <c r="Q114" s="15" t="str">
        <f>VLOOKUP(B114,Overall!B:AA,16,0)</f>
        <v>Yes</v>
      </c>
      <c r="R114" s="14" t="str">
        <f>VLOOKUP(B114,Overall!B:AA,17,0)</f>
        <v>Patents and Intellectual Property Rights</v>
      </c>
      <c r="S114" s="20" t="str">
        <f>VLOOKUP(B114,Overall!B:AA,18,0)</f>
        <v>https://onlinecourses.nptel.ac.in/noc25_mg132/preview</v>
      </c>
      <c r="T114" s="14" t="str">
        <f>VLOOKUP(B114,Overall!B:AA,19,0)</f>
        <v>noc25_mg132</v>
      </c>
      <c r="U114" s="18" t="str">
        <f>VLOOKUP(B114,Overall!B:AA,20,0)</f>
        <v>https://onlinecourses.nptel.ac.in/noc24_mg125/preview</v>
      </c>
      <c r="V114" s="18" t="str">
        <f>VLOOKUP(B114,Overall!B:AA,21,0)</f>
        <v>https://onlinecourses.nptel.ac.in/noc24_mg125/preview</v>
      </c>
      <c r="W114" s="14" t="str">
        <f>VLOOKUP(B114,Overall!B:AA,22,0)</f>
        <v>noc24_mg125</v>
      </c>
      <c r="X114" s="20" t="str">
        <f>VLOOKUP(B114,Overall!B:AA,23,0)</f>
        <v>https://nptel.ac.in/courses/110105139</v>
      </c>
      <c r="Y114" s="19" t="str">
        <f>VLOOKUP(B114,Overall!B:AA,24,0)</f>
        <v>https://nptel.ac.in/courses/110105139</v>
      </c>
      <c r="Z114" s="14">
        <f>VLOOKUP(B114,Overall!B:AA,25,0)</f>
        <v>110105139</v>
      </c>
      <c r="AA114" s="14"/>
    </row>
    <row r="115" spans="1:27" x14ac:dyDescent="0.25">
      <c r="A115" s="45">
        <v>114</v>
      </c>
      <c r="B115" s="14" t="s">
        <v>3357</v>
      </c>
      <c r="C115" s="14" t="str">
        <f>VLOOKUP(B115,Overall!B:AA,2,0)</f>
        <v>Management</v>
      </c>
      <c r="D115" s="14" t="str">
        <f>VLOOKUP(B115,Overall!B:AA,3,0)</f>
        <v>Management Information System</v>
      </c>
      <c r="E115" s="14" t="str">
        <f>VLOOKUP(B115,Overall!B:AA,4,0)</f>
        <v>Prof. Kunal Kanti Ghosh,
Prof. Saini Das,
Prof. Surojit Mukherjee</v>
      </c>
      <c r="F115" s="15" t="str">
        <f>VLOOKUP(B115,Overall!B:AA,5,0)</f>
        <v>IIT Kharagpur</v>
      </c>
      <c r="G115" s="15" t="str">
        <f>VLOOKUP(B115,Overall!B:AA,6,0)</f>
        <v>IIT Kharagpur</v>
      </c>
      <c r="H115" s="16" t="str">
        <f>VLOOKUP(B115,Overall!B:AA,7,0)</f>
        <v>12 Weeks</v>
      </c>
      <c r="I115" s="15" t="str">
        <f>VLOOKUP(B115,Overall!B:AA,8,0)</f>
        <v>Rerun</v>
      </c>
      <c r="J115" s="17">
        <f>VLOOKUP(B115,Overall!B:AA,9,0)</f>
        <v>45859</v>
      </c>
      <c r="K115" s="17">
        <f>VLOOKUP(B115,Overall!B:AA,10,0)</f>
        <v>45940</v>
      </c>
      <c r="L115" s="17">
        <f>VLOOKUP(B115,Overall!B:AA,11,0)</f>
        <v>45963</v>
      </c>
      <c r="M115" s="17">
        <f>VLOOKUP(B115,Overall!B:AA,12,0)</f>
        <v>45866</v>
      </c>
      <c r="N115" s="17">
        <f>VLOOKUP(B115,Overall!B:AA,13,0)</f>
        <v>45884</v>
      </c>
      <c r="O115" s="15" t="str">
        <f>VLOOKUP(B115,Overall!B:AA,14,0)</f>
        <v>PG</v>
      </c>
      <c r="P115" s="15" t="str">
        <f>VLOOKUP(B115,Overall!B:AA,15,0)</f>
        <v>Core</v>
      </c>
      <c r="Q115" s="15" t="str">
        <f>VLOOKUP(B115,Overall!B:AA,16,0)</f>
        <v>Yes</v>
      </c>
      <c r="R115" s="14">
        <f>VLOOKUP(B115,Overall!B:AA,17,0)</f>
        <v>0</v>
      </c>
      <c r="S115" s="20" t="str">
        <f>VLOOKUP(B115,Overall!B:AA,18,0)</f>
        <v>https://onlinecourses.nptel.ac.in/noc25_mg133/preview</v>
      </c>
      <c r="T115" s="14" t="str">
        <f>VLOOKUP(B115,Overall!B:AA,19,0)</f>
        <v>noc25_mg133</v>
      </c>
      <c r="U115" s="18" t="str">
        <f>VLOOKUP(B115,Overall!B:AA,20,0)</f>
        <v>https://onlinecourses.nptel.ac.in/noc24_mg96/preview</v>
      </c>
      <c r="V115" s="18" t="str">
        <f>VLOOKUP(B115,Overall!B:AA,21,0)</f>
        <v>https://onlinecourses.nptel.ac.in/noc24_mg96/preview</v>
      </c>
      <c r="W115" s="14" t="str">
        <f>VLOOKUP(B115,Overall!B:AA,22,0)</f>
        <v>noc24_mg96</v>
      </c>
      <c r="X115" s="20" t="str">
        <f>VLOOKUP(B115,Overall!B:AA,23,0)</f>
        <v>https://nptel.ac.in/courses/110105148</v>
      </c>
      <c r="Y115" s="19" t="str">
        <f>VLOOKUP(B115,Overall!B:AA,24,0)</f>
        <v>https://nptel.ac.in/courses/110105148</v>
      </c>
      <c r="Z115" s="14">
        <f>VLOOKUP(B115,Overall!B:AA,25,0)</f>
        <v>110105148</v>
      </c>
      <c r="AA115" s="14"/>
    </row>
    <row r="116" spans="1:27" x14ac:dyDescent="0.25">
      <c r="A116" s="45">
        <v>115</v>
      </c>
      <c r="B116" s="14" t="s">
        <v>3362</v>
      </c>
      <c r="C116" s="14" t="str">
        <f>VLOOKUP(B116,Overall!B:AA,2,0)</f>
        <v>Management</v>
      </c>
      <c r="D116" s="14" t="str">
        <f>VLOOKUP(B116,Overall!B:AA,3,0)</f>
        <v>E-Business</v>
      </c>
      <c r="E116" s="14" t="str">
        <f>VLOOKUP(B116,Overall!B:AA,4,0)</f>
        <v>Prof. Mamata Jenamani</v>
      </c>
      <c r="F116" s="15" t="str">
        <f>VLOOKUP(B116,Overall!B:AA,5,0)</f>
        <v>IIT Kharagpur</v>
      </c>
      <c r="G116" s="15" t="str">
        <f>VLOOKUP(B116,Overall!B:AA,6,0)</f>
        <v>IIT Kharagpur</v>
      </c>
      <c r="H116" s="16" t="str">
        <f>VLOOKUP(B116,Overall!B:AA,7,0)</f>
        <v>12 Weeks</v>
      </c>
      <c r="I116" s="15" t="str">
        <f>VLOOKUP(B116,Overall!B:AA,8,0)</f>
        <v>Rerun</v>
      </c>
      <c r="J116" s="17">
        <f>VLOOKUP(B116,Overall!B:AA,9,0)</f>
        <v>45859</v>
      </c>
      <c r="K116" s="17">
        <f>VLOOKUP(B116,Overall!B:AA,10,0)</f>
        <v>45940</v>
      </c>
      <c r="L116" s="17">
        <f>VLOOKUP(B116,Overall!B:AA,11,0)</f>
        <v>45963</v>
      </c>
      <c r="M116" s="17">
        <f>VLOOKUP(B116,Overall!B:AA,12,0)</f>
        <v>45866</v>
      </c>
      <c r="N116" s="17">
        <f>VLOOKUP(B116,Overall!B:AA,13,0)</f>
        <v>45884</v>
      </c>
      <c r="O116" s="15" t="str">
        <f>VLOOKUP(B116,Overall!B:AA,14,0)</f>
        <v>UG</v>
      </c>
      <c r="P116" s="15" t="str">
        <f>VLOOKUP(B116,Overall!B:AA,15,0)</f>
        <v>Elective</v>
      </c>
      <c r="Q116" s="15" t="str">
        <f>VLOOKUP(B116,Overall!B:AA,16,0)</f>
        <v>Yes</v>
      </c>
      <c r="R116" s="14">
        <f>VLOOKUP(B116,Overall!B:AA,17,0)</f>
        <v>0</v>
      </c>
      <c r="S116" s="20" t="str">
        <f>VLOOKUP(B116,Overall!B:AA,18,0)</f>
        <v>https://onlinecourses.nptel.ac.in/noc25_mg134/preview</v>
      </c>
      <c r="T116" s="14" t="str">
        <f>VLOOKUP(B116,Overall!B:AA,19,0)</f>
        <v>noc25_mg134</v>
      </c>
      <c r="U116" s="18" t="str">
        <f>VLOOKUP(B116,Overall!B:AA,20,0)</f>
        <v>https://onlinecourses.nptel.ac.in/noc25_mg19/preview</v>
      </c>
      <c r="V116" s="18" t="str">
        <f>VLOOKUP(B116,Overall!B:AA,21,0)</f>
        <v>https://onlinecourses.nptel.ac.in/noc25_mg19/preview</v>
      </c>
      <c r="W116" s="14" t="str">
        <f>VLOOKUP(B116,Overall!B:AA,22,0)</f>
        <v>noc25_mg19</v>
      </c>
      <c r="X116" s="20" t="str">
        <f>VLOOKUP(B116,Overall!B:AA,23,0)</f>
        <v>https://nptel.ac.in/courses/110105083</v>
      </c>
      <c r="Y116" s="19" t="str">
        <f>VLOOKUP(B116,Overall!B:AA,24,0)</f>
        <v>https://nptel.ac.in/courses/110105083</v>
      </c>
      <c r="Z116" s="14">
        <f>VLOOKUP(B116,Overall!B:AA,25,0)</f>
        <v>110105083</v>
      </c>
      <c r="AA116" s="14"/>
    </row>
    <row r="117" spans="1:27" x14ac:dyDescent="0.25">
      <c r="A117" s="45">
        <v>116</v>
      </c>
      <c r="B117" s="14" t="s">
        <v>3367</v>
      </c>
      <c r="C117" s="14" t="str">
        <f>VLOOKUP(B117,Overall!B:AA,2,0)</f>
        <v>Management</v>
      </c>
      <c r="D117" s="14" t="str">
        <f>VLOOKUP(B117,Overall!B:AA,3,0)</f>
        <v>Automation in Production Systems and Management</v>
      </c>
      <c r="E117" s="14" t="str">
        <f>VLOOKUP(B117,Overall!B:AA,4,0)</f>
        <v>Prof. Pradip Kumar Ray</v>
      </c>
      <c r="F117" s="15" t="str">
        <f>VLOOKUP(B117,Overall!B:AA,5,0)</f>
        <v>IIT Kharagpur</v>
      </c>
      <c r="G117" s="15" t="str">
        <f>VLOOKUP(B117,Overall!B:AA,6,0)</f>
        <v>IIT Kharagpur</v>
      </c>
      <c r="H117" s="16" t="str">
        <f>VLOOKUP(B117,Overall!B:AA,7,0)</f>
        <v>12 Weeks</v>
      </c>
      <c r="I117" s="15" t="str">
        <f>VLOOKUP(B117,Overall!B:AA,8,0)</f>
        <v>Rerun</v>
      </c>
      <c r="J117" s="17">
        <f>VLOOKUP(B117,Overall!B:AA,9,0)</f>
        <v>45859</v>
      </c>
      <c r="K117" s="17">
        <f>VLOOKUP(B117,Overall!B:AA,10,0)</f>
        <v>45940</v>
      </c>
      <c r="L117" s="17">
        <f>VLOOKUP(B117,Overall!B:AA,11,0)</f>
        <v>45963</v>
      </c>
      <c r="M117" s="17">
        <f>VLOOKUP(B117,Overall!B:AA,12,0)</f>
        <v>45866</v>
      </c>
      <c r="N117" s="17">
        <f>VLOOKUP(B117,Overall!B:AA,13,0)</f>
        <v>45884</v>
      </c>
      <c r="O117" s="15" t="str">
        <f>VLOOKUP(B117,Overall!B:AA,14,0)</f>
        <v>UG/PG</v>
      </c>
      <c r="P117" s="15" t="str">
        <f>VLOOKUP(B117,Overall!B:AA,15,0)</f>
        <v>Elective</v>
      </c>
      <c r="Q117" s="15" t="str">
        <f>VLOOKUP(B117,Overall!B:AA,16,0)</f>
        <v>Yes</v>
      </c>
      <c r="R117" s="14" t="str">
        <f>VLOOKUP(B117,Overall!B:AA,17,0)</f>
        <v>Operations
Managerial Economics</v>
      </c>
      <c r="S117" s="20" t="str">
        <f>VLOOKUP(B117,Overall!B:AA,18,0)</f>
        <v>https://onlinecourses.nptel.ac.in/noc25_mg135/preview</v>
      </c>
      <c r="T117" s="14" t="str">
        <f>VLOOKUP(B117,Overall!B:AA,19,0)</f>
        <v>noc25_mg135</v>
      </c>
      <c r="U117" s="18" t="str">
        <f>VLOOKUP(B117,Overall!B:AA,20,0)</f>
        <v>https://onlinecourses.nptel.ac.in/noc24_mg117/preview</v>
      </c>
      <c r="V117" s="18" t="str">
        <f>VLOOKUP(B117,Overall!B:AA,21,0)</f>
        <v>https://onlinecourses.nptel.ac.in/noc24_mg117/preview</v>
      </c>
      <c r="W117" s="14" t="str">
        <f>VLOOKUP(B117,Overall!B:AA,22,0)</f>
        <v>noc24_mg117</v>
      </c>
      <c r="X117" s="20" t="str">
        <f>VLOOKUP(B117,Overall!B:AA,23,0)</f>
        <v>https://nptel.ac.in/courses/110105155</v>
      </c>
      <c r="Y117" s="19" t="str">
        <f>VLOOKUP(B117,Overall!B:AA,24,0)</f>
        <v>https://nptel.ac.in/courses/110105155</v>
      </c>
      <c r="Z117" s="14">
        <f>VLOOKUP(B117,Overall!B:AA,25,0)</f>
        <v>110105155</v>
      </c>
      <c r="AA117" s="14"/>
    </row>
    <row r="118" spans="1:27" x14ac:dyDescent="0.25">
      <c r="A118" s="45">
        <v>117</v>
      </c>
      <c r="B118" s="14" t="s">
        <v>3377</v>
      </c>
      <c r="C118" s="14" t="str">
        <f>VLOOKUP(B118,Overall!B:AA,2,0)</f>
        <v>Management</v>
      </c>
      <c r="D118" s="14" t="str">
        <f>VLOOKUP(B118,Overall!B:AA,3,0)</f>
        <v>Customer Relationship Management</v>
      </c>
      <c r="E118" s="14" t="str">
        <f>VLOOKUP(B118,Overall!B:AA,4,0)</f>
        <v>Prof. Swagato Chatterjee</v>
      </c>
      <c r="F118" s="15" t="str">
        <f>VLOOKUP(B118,Overall!B:AA,5,0)</f>
        <v>IIT Kharagpur</v>
      </c>
      <c r="G118" s="15" t="str">
        <f>VLOOKUP(B118,Overall!B:AA,6,0)</f>
        <v>IIT Kharagpur</v>
      </c>
      <c r="H118" s="16" t="str">
        <f>VLOOKUP(B118,Overall!B:AA,7,0)</f>
        <v>8 Weeks</v>
      </c>
      <c r="I118" s="15" t="str">
        <f>VLOOKUP(B118,Overall!B:AA,8,0)</f>
        <v>Rerun</v>
      </c>
      <c r="J118" s="17">
        <f>VLOOKUP(B118,Overall!B:AA,9,0)</f>
        <v>45887</v>
      </c>
      <c r="K118" s="17">
        <f>VLOOKUP(B118,Overall!B:AA,10,0)</f>
        <v>45940</v>
      </c>
      <c r="L118" s="17">
        <f>VLOOKUP(B118,Overall!B:AA,11,0)</f>
        <v>45963</v>
      </c>
      <c r="M118" s="17">
        <f>VLOOKUP(B118,Overall!B:AA,12,0)</f>
        <v>45887</v>
      </c>
      <c r="N118" s="17">
        <f>VLOOKUP(B118,Overall!B:AA,13,0)</f>
        <v>45898</v>
      </c>
      <c r="O118" s="15" t="str">
        <f>VLOOKUP(B118,Overall!B:AA,14,0)</f>
        <v>PG</v>
      </c>
      <c r="P118" s="15" t="str">
        <f>VLOOKUP(B118,Overall!B:AA,15,0)</f>
        <v>Elective</v>
      </c>
      <c r="Q118" s="15" t="str">
        <f>VLOOKUP(B118,Overall!B:AA,16,0)</f>
        <v>Yes</v>
      </c>
      <c r="R118" s="14" t="str">
        <f>VLOOKUP(B118,Overall!B:AA,17,0)</f>
        <v>Marketing</v>
      </c>
      <c r="S118" s="20" t="str">
        <f>VLOOKUP(B118,Overall!B:AA,18,0)</f>
        <v>https://onlinecourses.nptel.ac.in/noc25_mg137/preview</v>
      </c>
      <c r="T118" s="14" t="str">
        <f>VLOOKUP(B118,Overall!B:AA,19,0)</f>
        <v>noc25_mg137</v>
      </c>
      <c r="U118" s="18" t="str">
        <f>VLOOKUP(B118,Overall!B:AA,20,0)</f>
        <v>https://onlinecourses.nptel.ac.in/noc24_mg126/preview</v>
      </c>
      <c r="V118" s="18" t="str">
        <f>VLOOKUP(B118,Overall!B:AA,21,0)</f>
        <v>https://onlinecourses.nptel.ac.in/noc24_mg126/preview</v>
      </c>
      <c r="W118" s="14" t="str">
        <f>VLOOKUP(B118,Overall!B:AA,22,0)</f>
        <v>noc24_mg126</v>
      </c>
      <c r="X118" s="20" t="str">
        <f>VLOOKUP(B118,Overall!B:AA,23,0)</f>
        <v>https://nptel.ac.in/courses/110105145</v>
      </c>
      <c r="Y118" s="19" t="str">
        <f>VLOOKUP(B118,Overall!B:AA,24,0)</f>
        <v>https://nptel.ac.in/courses/110105145</v>
      </c>
      <c r="Z118" s="14">
        <f>VLOOKUP(B118,Overall!B:AA,25,0)</f>
        <v>110105145</v>
      </c>
      <c r="AA118" s="14"/>
    </row>
    <row r="119" spans="1:27" x14ac:dyDescent="0.25">
      <c r="A119" s="45">
        <v>118</v>
      </c>
      <c r="B119" s="14" t="s">
        <v>3396</v>
      </c>
      <c r="C119" s="14" t="str">
        <f>VLOOKUP(B119,Overall!B:AA,2,0)</f>
        <v>Management</v>
      </c>
      <c r="D119" s="14" t="str">
        <f>VLOOKUP(B119,Overall!B:AA,3,0)</f>
        <v>Ethics in Engineering Practice</v>
      </c>
      <c r="E119" s="14" t="str">
        <f>VLOOKUP(B119,Overall!B:AA,4,0)</f>
        <v>Prof. Susmita Mukhopadhyay</v>
      </c>
      <c r="F119" s="15" t="str">
        <f>VLOOKUP(B119,Overall!B:AA,5,0)</f>
        <v>IIT Kharagpur</v>
      </c>
      <c r="G119" s="15" t="str">
        <f>VLOOKUP(B119,Overall!B:AA,6,0)</f>
        <v>IIT Kharagpur</v>
      </c>
      <c r="H119" s="16" t="str">
        <f>VLOOKUP(B119,Overall!B:AA,7,0)</f>
        <v>8 Weeks</v>
      </c>
      <c r="I119" s="15" t="str">
        <f>VLOOKUP(B119,Overall!B:AA,8,0)</f>
        <v>Rerun</v>
      </c>
      <c r="J119" s="17">
        <f>VLOOKUP(B119,Overall!B:AA,9,0)</f>
        <v>45887</v>
      </c>
      <c r="K119" s="17">
        <f>VLOOKUP(B119,Overall!B:AA,10,0)</f>
        <v>45940</v>
      </c>
      <c r="L119" s="17">
        <f>VLOOKUP(B119,Overall!B:AA,11,0)</f>
        <v>45963</v>
      </c>
      <c r="M119" s="17">
        <f>VLOOKUP(B119,Overall!B:AA,12,0)</f>
        <v>45887</v>
      </c>
      <c r="N119" s="17">
        <f>VLOOKUP(B119,Overall!B:AA,13,0)</f>
        <v>45898</v>
      </c>
      <c r="O119" s="15" t="str">
        <f>VLOOKUP(B119,Overall!B:AA,14,0)</f>
        <v>UG/PG</v>
      </c>
      <c r="P119" s="15" t="str">
        <f>VLOOKUP(B119,Overall!B:AA,15,0)</f>
        <v>Elective</v>
      </c>
      <c r="Q119" s="15" t="str">
        <f>VLOOKUP(B119,Overall!B:AA,16,0)</f>
        <v>Yes</v>
      </c>
      <c r="R119" s="14" t="str">
        <f>VLOOKUP(B119,Overall!B:AA,17,0)</f>
        <v>Faculty Domain - Fundamental
Faculty Domain - Advanced</v>
      </c>
      <c r="S119" s="20" t="str">
        <f>VLOOKUP(B119,Overall!B:AA,18,0)</f>
        <v>https://onlinecourses.nptel.ac.in/noc25_mg141/preview</v>
      </c>
      <c r="T119" s="14" t="str">
        <f>VLOOKUP(B119,Overall!B:AA,19,0)</f>
        <v>noc25_mg141</v>
      </c>
      <c r="U119" s="18" t="str">
        <f>VLOOKUP(B119,Overall!B:AA,20,0)</f>
        <v>https://onlinecourses.nptel.ac.in/noc25_mg67/preview</v>
      </c>
      <c r="V119" s="18" t="str">
        <f>VLOOKUP(B119,Overall!B:AA,21,0)</f>
        <v>https://onlinecourses.nptel.ac.in/noc25_mg67/preview</v>
      </c>
      <c r="W119" s="14" t="str">
        <f>VLOOKUP(B119,Overall!B:AA,22,0)</f>
        <v>noc25_mg67</v>
      </c>
      <c r="X119" s="20" t="str">
        <f>VLOOKUP(B119,Overall!B:AA,23,0)</f>
        <v>https://nptel.ac.in/courses/110105097</v>
      </c>
      <c r="Y119" s="19" t="str">
        <f>VLOOKUP(B119,Overall!B:AA,24,0)</f>
        <v>https://nptel.ac.in/courses/110105097</v>
      </c>
      <c r="Z119" s="14">
        <f>VLOOKUP(B119,Overall!B:AA,25,0)</f>
        <v>110105097</v>
      </c>
      <c r="AA119" s="14"/>
    </row>
    <row r="120" spans="1:27" x14ac:dyDescent="0.25">
      <c r="A120" s="45">
        <v>119</v>
      </c>
      <c r="B120" s="14" t="s">
        <v>3401</v>
      </c>
      <c r="C120" s="14" t="str">
        <f>VLOOKUP(B120,Overall!B:AA,2,0)</f>
        <v>Management</v>
      </c>
      <c r="D120" s="14" t="str">
        <f>VLOOKUP(B120,Overall!B:AA,3,0)</f>
        <v>Industrial Safety Engineering</v>
      </c>
      <c r="E120" s="14" t="str">
        <f>VLOOKUP(B120,Overall!B:AA,4,0)</f>
        <v>Prof. Jhareswar Maiti</v>
      </c>
      <c r="F120" s="15" t="str">
        <f>VLOOKUP(B120,Overall!B:AA,5,0)</f>
        <v>IIT Kharagpur</v>
      </c>
      <c r="G120" s="15" t="str">
        <f>VLOOKUP(B120,Overall!B:AA,6,0)</f>
        <v>IIT Kharagpur</v>
      </c>
      <c r="H120" s="16" t="str">
        <f>VLOOKUP(B120,Overall!B:AA,7,0)</f>
        <v>12 Weeks</v>
      </c>
      <c r="I120" s="15" t="str">
        <f>VLOOKUP(B120,Overall!B:AA,8,0)</f>
        <v>Rerun</v>
      </c>
      <c r="J120" s="17">
        <f>VLOOKUP(B120,Overall!B:AA,9,0)</f>
        <v>45859</v>
      </c>
      <c r="K120" s="17">
        <f>VLOOKUP(B120,Overall!B:AA,10,0)</f>
        <v>45940</v>
      </c>
      <c r="L120" s="17">
        <f>VLOOKUP(B120,Overall!B:AA,11,0)</f>
        <v>45963</v>
      </c>
      <c r="M120" s="17">
        <f>VLOOKUP(B120,Overall!B:AA,12,0)</f>
        <v>45866</v>
      </c>
      <c r="N120" s="17">
        <f>VLOOKUP(B120,Overall!B:AA,13,0)</f>
        <v>45884</v>
      </c>
      <c r="O120" s="15" t="str">
        <f>VLOOKUP(B120,Overall!B:AA,14,0)</f>
        <v>PG</v>
      </c>
      <c r="P120" s="15" t="str">
        <f>VLOOKUP(B120,Overall!B:AA,15,0)</f>
        <v>Elective</v>
      </c>
      <c r="Q120" s="15" t="str">
        <f>VLOOKUP(B120,Overall!B:AA,16,0)</f>
        <v>Yes</v>
      </c>
      <c r="R120" s="14">
        <f>VLOOKUP(B120,Overall!B:AA,17,0)</f>
        <v>0</v>
      </c>
      <c r="S120" s="20" t="str">
        <f>VLOOKUP(B120,Overall!B:AA,18,0)</f>
        <v>https://onlinecourses.nptel.ac.in/noc25_mg142/preview</v>
      </c>
      <c r="T120" s="14" t="str">
        <f>VLOOKUP(B120,Overall!B:AA,19,0)</f>
        <v>noc25_mg142</v>
      </c>
      <c r="U120" s="18" t="str">
        <f>VLOOKUP(B120,Overall!B:AA,20,0)</f>
        <v>https://onlinecourses.nptel.ac.in/noc24_mg110/preview</v>
      </c>
      <c r="V120" s="18" t="str">
        <f>VLOOKUP(B120,Overall!B:AA,21,0)</f>
        <v>https://onlinecourses.nptel.ac.in/noc24_mg110/preview</v>
      </c>
      <c r="W120" s="14" t="str">
        <f>VLOOKUP(B120,Overall!B:AA,22,0)</f>
        <v>noc24_mg110</v>
      </c>
      <c r="X120" s="20" t="str">
        <f>VLOOKUP(B120,Overall!B:AA,23,0)</f>
        <v>https://nptel.ac.in/courses/110105094</v>
      </c>
      <c r="Y120" s="19" t="str">
        <f>VLOOKUP(B120,Overall!B:AA,24,0)</f>
        <v>https://nptel.ac.in/courses/110105094</v>
      </c>
      <c r="Z120" s="14">
        <f>VLOOKUP(B120,Overall!B:AA,25,0)</f>
        <v>110105094</v>
      </c>
      <c r="AA120" s="14"/>
    </row>
    <row r="121" spans="1:27" x14ac:dyDescent="0.25">
      <c r="A121" s="45">
        <v>120</v>
      </c>
      <c r="B121" s="14" t="s">
        <v>3406</v>
      </c>
      <c r="C121" s="14" t="str">
        <f>VLOOKUP(B121,Overall!B:AA,2,0)</f>
        <v>Management</v>
      </c>
      <c r="D121" s="14" t="str">
        <f>VLOOKUP(B121,Overall!B:AA,3,0)</f>
        <v>Patent Search for Engineers and Lawyers</v>
      </c>
      <c r="E121" s="14" t="str">
        <f>VLOOKUP(B121,Overall!B:AA,4,0)</f>
        <v>Prof. M. Padmavati
Prof. Shreya Matilal</v>
      </c>
      <c r="F121" s="15" t="str">
        <f>VLOOKUP(B121,Overall!B:AA,5,0)</f>
        <v>IIT Kharagpur</v>
      </c>
      <c r="G121" s="15" t="str">
        <f>VLOOKUP(B121,Overall!B:AA,6,0)</f>
        <v>IIT Kharagpur</v>
      </c>
      <c r="H121" s="16" t="str">
        <f>VLOOKUP(B121,Overall!B:AA,7,0)</f>
        <v>8 Weeks</v>
      </c>
      <c r="I121" s="15" t="str">
        <f>VLOOKUP(B121,Overall!B:AA,8,0)</f>
        <v>Rerun</v>
      </c>
      <c r="J121" s="17">
        <f>VLOOKUP(B121,Overall!B:AA,9,0)</f>
        <v>45887</v>
      </c>
      <c r="K121" s="17">
        <f>VLOOKUP(B121,Overall!B:AA,10,0)</f>
        <v>45940</v>
      </c>
      <c r="L121" s="17">
        <f>VLOOKUP(B121,Overall!B:AA,11,0)</f>
        <v>45963</v>
      </c>
      <c r="M121" s="17">
        <f>VLOOKUP(B121,Overall!B:AA,12,0)</f>
        <v>45887</v>
      </c>
      <c r="N121" s="17">
        <f>VLOOKUP(B121,Overall!B:AA,13,0)</f>
        <v>45898</v>
      </c>
      <c r="O121" s="15" t="str">
        <f>VLOOKUP(B121,Overall!B:AA,14,0)</f>
        <v>UG/PG</v>
      </c>
      <c r="P121" s="15" t="str">
        <f>VLOOKUP(B121,Overall!B:AA,15,0)</f>
        <v>Elective</v>
      </c>
      <c r="Q121" s="15" t="str">
        <f>VLOOKUP(B121,Overall!B:AA,16,0)</f>
        <v>Yes</v>
      </c>
      <c r="R121" s="14" t="str">
        <f>VLOOKUP(B121,Overall!B:AA,17,0)</f>
        <v>Patents and Intellectual Property Rights</v>
      </c>
      <c r="S121" s="20" t="str">
        <f>VLOOKUP(B121,Overall!B:AA,18,0)</f>
        <v>https://onlinecourses.nptel.ac.in/noc25_mg143/preview</v>
      </c>
      <c r="T121" s="14" t="str">
        <f>VLOOKUP(B121,Overall!B:AA,19,0)</f>
        <v>noc25_mg143</v>
      </c>
      <c r="U121" s="18" t="str">
        <f>VLOOKUP(B121,Overall!B:AA,20,0)</f>
        <v>https://onlinecourses.nptel.ac.in/noc24_mg135/preview</v>
      </c>
      <c r="V121" s="18" t="str">
        <f>VLOOKUP(B121,Overall!B:AA,21,0)</f>
        <v>https://onlinecourses.nptel.ac.in/noc24_mg135/preview</v>
      </c>
      <c r="W121" s="14" t="str">
        <f>VLOOKUP(B121,Overall!B:AA,22,0)</f>
        <v>noc24_mg135</v>
      </c>
      <c r="X121" s="20" t="str">
        <f>VLOOKUP(B121,Overall!B:AA,23,0)</f>
        <v>https://nptel.ac.in/courses/110105140</v>
      </c>
      <c r="Y121" s="19" t="str">
        <f>VLOOKUP(B121,Overall!B:AA,24,0)</f>
        <v>https://nptel.ac.in/courses/110105140</v>
      </c>
      <c r="Z121" s="14">
        <f>VLOOKUP(B121,Overall!B:AA,25,0)</f>
        <v>110105140</v>
      </c>
      <c r="AA121" s="14"/>
    </row>
    <row r="122" spans="1:27" x14ac:dyDescent="0.25">
      <c r="A122" s="45">
        <v>121</v>
      </c>
      <c r="B122" s="14" t="s">
        <v>3411</v>
      </c>
      <c r="C122" s="14" t="str">
        <f>VLOOKUP(B122,Overall!B:AA,2,0)</f>
        <v>Management</v>
      </c>
      <c r="D122" s="14" t="str">
        <f>VLOOKUP(B122,Overall!B:AA,3,0)</f>
        <v>Service Management: Integrating Strategy, Operations, and Technology</v>
      </c>
      <c r="E122" s="14" t="str">
        <f>VLOOKUP(B122,Overall!B:AA,4,0)</f>
        <v>Prof. Sanjib Chowdhury</v>
      </c>
      <c r="F122" s="15" t="str">
        <f>VLOOKUP(B122,Overall!B:AA,5,0)</f>
        <v>IIT Kharagpur</v>
      </c>
      <c r="G122" s="15" t="str">
        <f>VLOOKUP(B122,Overall!B:AA,6,0)</f>
        <v>IIT Kharagpur</v>
      </c>
      <c r="H122" s="16" t="str">
        <f>VLOOKUP(B122,Overall!B:AA,7,0)</f>
        <v>12 Weeks</v>
      </c>
      <c r="I122" s="15" t="str">
        <f>VLOOKUP(B122,Overall!B:AA,8,0)</f>
        <v>Rerun</v>
      </c>
      <c r="J122" s="17">
        <f>VLOOKUP(B122,Overall!B:AA,9,0)</f>
        <v>45859</v>
      </c>
      <c r="K122" s="17">
        <f>VLOOKUP(B122,Overall!B:AA,10,0)</f>
        <v>45940</v>
      </c>
      <c r="L122" s="17">
        <f>VLOOKUP(B122,Overall!B:AA,11,0)</f>
        <v>45963</v>
      </c>
      <c r="M122" s="17">
        <f>VLOOKUP(B122,Overall!B:AA,12,0)</f>
        <v>45866</v>
      </c>
      <c r="N122" s="17">
        <f>VLOOKUP(B122,Overall!B:AA,13,0)</f>
        <v>45884</v>
      </c>
      <c r="O122" s="15" t="str">
        <f>VLOOKUP(B122,Overall!B:AA,14,0)</f>
        <v>UG/PG</v>
      </c>
      <c r="P122" s="15" t="str">
        <f>VLOOKUP(B122,Overall!B:AA,15,0)</f>
        <v>Elective</v>
      </c>
      <c r="Q122" s="15" t="str">
        <f>VLOOKUP(B122,Overall!B:AA,16,0)</f>
        <v>Yes</v>
      </c>
      <c r="R122" s="14">
        <f>VLOOKUP(B122,Overall!B:AA,17,0)</f>
        <v>0</v>
      </c>
      <c r="S122" s="20" t="str">
        <f>VLOOKUP(B122,Overall!B:AA,18,0)</f>
        <v>https://onlinecourses.nptel.ac.in/noc25_mg144/preview</v>
      </c>
      <c r="T122" s="14" t="str">
        <f>VLOOKUP(B122,Overall!B:AA,19,0)</f>
        <v>noc25_mg144</v>
      </c>
      <c r="U122" s="18" t="str">
        <f>VLOOKUP(B122,Overall!B:AA,20,0)</f>
        <v>https://onlinecourses.nptel.ac.in/noc24_mg111/preview</v>
      </c>
      <c r="V122" s="18" t="str">
        <f>VLOOKUP(B122,Overall!B:AA,21,0)</f>
        <v>https://onlinecourses.nptel.ac.in/noc24_mg111/preview</v>
      </c>
      <c r="W122" s="14" t="str">
        <f>VLOOKUP(B122,Overall!B:AA,22,0)</f>
        <v>noc24_mg111</v>
      </c>
      <c r="X122" s="20" t="str">
        <f>VLOOKUP(B122,Overall!B:AA,23,0)</f>
        <v>https://nptel.ac.in/courses/110105508</v>
      </c>
      <c r="Y122" s="19" t="str">
        <f>VLOOKUP(B122,Overall!B:AA,24,0)</f>
        <v>https://nptel.ac.in/courses/110105508</v>
      </c>
      <c r="Z122" s="14">
        <f>VLOOKUP(B122,Overall!B:AA,25,0)</f>
        <v>110105508</v>
      </c>
      <c r="AA122" s="14"/>
    </row>
    <row r="123" spans="1:27" x14ac:dyDescent="0.25">
      <c r="A123" s="45">
        <v>122</v>
      </c>
      <c r="B123" s="14" t="s">
        <v>3415</v>
      </c>
      <c r="C123" s="14" t="str">
        <f>VLOOKUP(B123,Overall!B:AA,2,0)</f>
        <v>Management</v>
      </c>
      <c r="D123" s="14" t="str">
        <f>VLOOKUP(B123,Overall!B:AA,3,0)</f>
        <v>Performance and Reward Management</v>
      </c>
      <c r="E123" s="14" t="str">
        <f>VLOOKUP(B123,Overall!B:AA,4,0)</f>
        <v>Prof. Susmita Mukhopadhyay</v>
      </c>
      <c r="F123" s="15" t="str">
        <f>VLOOKUP(B123,Overall!B:AA,5,0)</f>
        <v>IIT Kharagpur</v>
      </c>
      <c r="G123" s="15" t="str">
        <f>VLOOKUP(B123,Overall!B:AA,6,0)</f>
        <v>IIT Kharagpur</v>
      </c>
      <c r="H123" s="16" t="str">
        <f>VLOOKUP(B123,Overall!B:AA,7,0)</f>
        <v>12 Weeks</v>
      </c>
      <c r="I123" s="15" t="str">
        <f>VLOOKUP(B123,Overall!B:AA,8,0)</f>
        <v>Rerun</v>
      </c>
      <c r="J123" s="17">
        <f>VLOOKUP(B123,Overall!B:AA,9,0)</f>
        <v>45859</v>
      </c>
      <c r="K123" s="17">
        <f>VLOOKUP(B123,Overall!B:AA,10,0)</f>
        <v>45940</v>
      </c>
      <c r="L123" s="17">
        <f>VLOOKUP(B123,Overall!B:AA,11,0)</f>
        <v>45963</v>
      </c>
      <c r="M123" s="17">
        <f>VLOOKUP(B123,Overall!B:AA,12,0)</f>
        <v>45866</v>
      </c>
      <c r="N123" s="17">
        <f>VLOOKUP(B123,Overall!B:AA,13,0)</f>
        <v>45884</v>
      </c>
      <c r="O123" s="15" t="str">
        <f>VLOOKUP(B123,Overall!B:AA,14,0)</f>
        <v>PG</v>
      </c>
      <c r="P123" s="15" t="str">
        <f>VLOOKUP(B123,Overall!B:AA,15,0)</f>
        <v>Core</v>
      </c>
      <c r="Q123" s="15" t="str">
        <f>VLOOKUP(B123,Overall!B:AA,16,0)</f>
        <v>Yes</v>
      </c>
      <c r="R123" s="14" t="str">
        <f>VLOOKUP(B123,Overall!B:AA,17,0)</f>
        <v>Human Resource Management</v>
      </c>
      <c r="S123" s="20" t="str">
        <f>VLOOKUP(B123,Overall!B:AA,18,0)</f>
        <v>https://onlinecourses.nptel.ac.in/noc25_mg145/preview</v>
      </c>
      <c r="T123" s="14" t="str">
        <f>VLOOKUP(B123,Overall!B:AA,19,0)</f>
        <v>noc25_mg145</v>
      </c>
      <c r="U123" s="18" t="str">
        <f>VLOOKUP(B123,Overall!B:AA,20,0)</f>
        <v>https://onlinecourses.nptel.ac.in/noc22_mg102/preview</v>
      </c>
      <c r="V123" s="18" t="str">
        <f>VLOOKUP(B123,Overall!B:AA,21,0)</f>
        <v>https://onlinecourses.nptel.ac.in/noc22_mg102/preview</v>
      </c>
      <c r="W123" s="14" t="str">
        <f>VLOOKUP(B123,Overall!B:AA,22,0)</f>
        <v>noc22_mg102</v>
      </c>
      <c r="X123" s="20" t="str">
        <f>VLOOKUP(B123,Overall!B:AA,23,0)</f>
        <v>https://nptel.ac.in/courses/110105137</v>
      </c>
      <c r="Y123" s="19" t="str">
        <f>VLOOKUP(B123,Overall!B:AA,24,0)</f>
        <v>https://nptel.ac.in/courses/110105137</v>
      </c>
      <c r="Z123" s="14">
        <f>VLOOKUP(B123,Overall!B:AA,25,0)</f>
        <v>110105137</v>
      </c>
      <c r="AA123" s="14"/>
    </row>
    <row r="124" spans="1:27" x14ac:dyDescent="0.25">
      <c r="A124" s="45">
        <v>123</v>
      </c>
      <c r="B124" s="14" t="s">
        <v>3435</v>
      </c>
      <c r="C124" s="14" t="str">
        <f>VLOOKUP(B124,Overall!B:AA,2,0)</f>
        <v>Management</v>
      </c>
      <c r="D124" s="14" t="str">
        <f>VLOOKUP(B124,Overall!B:AA,3,0)</f>
        <v>Decision Support System for Managers</v>
      </c>
      <c r="E124" s="14" t="str">
        <f>VLOOKUP(B124,Overall!B:AA,4,0)</f>
        <v>Prof. Kunal Kanti Ghosh,
Prof. Anupam Ghosh,
Prof Sujoy Bhattacharya</v>
      </c>
      <c r="F124" s="15" t="str">
        <f>VLOOKUP(B124,Overall!B:AA,5,0)</f>
        <v>IIT Kharagpur</v>
      </c>
      <c r="G124" s="15" t="str">
        <f>VLOOKUP(B124,Overall!B:AA,6,0)</f>
        <v>IIT Kharagpur</v>
      </c>
      <c r="H124" s="16" t="str">
        <f>VLOOKUP(B124,Overall!B:AA,7,0)</f>
        <v>12 Weeks</v>
      </c>
      <c r="I124" s="15" t="str">
        <f>VLOOKUP(B124,Overall!B:AA,8,0)</f>
        <v>Rerun</v>
      </c>
      <c r="J124" s="17">
        <f>VLOOKUP(B124,Overall!B:AA,9,0)</f>
        <v>45859</v>
      </c>
      <c r="K124" s="17">
        <f>VLOOKUP(B124,Overall!B:AA,10,0)</f>
        <v>45940</v>
      </c>
      <c r="L124" s="17">
        <f>VLOOKUP(B124,Overall!B:AA,11,0)</f>
        <v>45963</v>
      </c>
      <c r="M124" s="17">
        <f>VLOOKUP(B124,Overall!B:AA,12,0)</f>
        <v>45866</v>
      </c>
      <c r="N124" s="17">
        <f>VLOOKUP(B124,Overall!B:AA,13,0)</f>
        <v>45884</v>
      </c>
      <c r="O124" s="15" t="str">
        <f>VLOOKUP(B124,Overall!B:AA,14,0)</f>
        <v>PG</v>
      </c>
      <c r="P124" s="15" t="str">
        <f>VLOOKUP(B124,Overall!B:AA,15,0)</f>
        <v>Elective</v>
      </c>
      <c r="Q124" s="15" t="str">
        <f>VLOOKUP(B124,Overall!B:AA,16,0)</f>
        <v>Yes</v>
      </c>
      <c r="R124" s="14">
        <f>VLOOKUP(B124,Overall!B:AA,17,0)</f>
        <v>0</v>
      </c>
      <c r="S124" s="20" t="str">
        <f>VLOOKUP(B124,Overall!B:AA,18,0)</f>
        <v>https://onlinecourses.nptel.ac.in/noc25_mg151/preview</v>
      </c>
      <c r="T124" s="14" t="str">
        <f>VLOOKUP(B124,Overall!B:AA,19,0)</f>
        <v>noc25_mg151</v>
      </c>
      <c r="U124" s="18" t="str">
        <f>VLOOKUP(B124,Overall!B:AA,20,0)</f>
        <v>https://onlinecourses.nptel.ac.in/noc22_mg94/preview</v>
      </c>
      <c r="V124" s="18" t="str">
        <f>VLOOKUP(B124,Overall!B:AA,21,0)</f>
        <v>https://onlinecourses.nptel.ac.in/noc22_mg94/preview</v>
      </c>
      <c r="W124" s="14" t="str">
        <f>VLOOKUP(B124,Overall!B:AA,22,0)</f>
        <v>noc22_mg94</v>
      </c>
      <c r="X124" s="20" t="str">
        <f>VLOOKUP(B124,Overall!B:AA,23,0)</f>
        <v>https://nptel.ac.in/courses/110105147</v>
      </c>
      <c r="Y124" s="19" t="str">
        <f>VLOOKUP(B124,Overall!B:AA,24,0)</f>
        <v>https://nptel.ac.in/courses/110105147</v>
      </c>
      <c r="Z124" s="14">
        <f>VLOOKUP(B124,Overall!B:AA,25,0)</f>
        <v>110105147</v>
      </c>
      <c r="AA124" s="14"/>
    </row>
    <row r="125" spans="1:27" x14ac:dyDescent="0.25">
      <c r="A125" s="45">
        <v>124</v>
      </c>
      <c r="B125" s="14" t="s">
        <v>3440</v>
      </c>
      <c r="C125" s="14" t="str">
        <f>VLOOKUP(B125,Overall!B:AA,2,0)</f>
        <v>Management</v>
      </c>
      <c r="D125" s="14" t="str">
        <f>VLOOKUP(B125,Overall!B:AA,3,0)</f>
        <v>Matrix Solver</v>
      </c>
      <c r="E125" s="14" t="str">
        <f>VLOOKUP(B125,Overall!B:AA,4,0)</f>
        <v>Prof. Somnath Roy</v>
      </c>
      <c r="F125" s="15" t="str">
        <f>VLOOKUP(B125,Overall!B:AA,5,0)</f>
        <v>IIT Kharagpur</v>
      </c>
      <c r="G125" s="15" t="str">
        <f>VLOOKUP(B125,Overall!B:AA,6,0)</f>
        <v>IIT Kharagpur</v>
      </c>
      <c r="H125" s="16" t="str">
        <f>VLOOKUP(B125,Overall!B:AA,7,0)</f>
        <v>12 Weeks</v>
      </c>
      <c r="I125" s="15" t="str">
        <f>VLOOKUP(B125,Overall!B:AA,8,0)</f>
        <v>Rerun</v>
      </c>
      <c r="J125" s="17">
        <f>VLOOKUP(B125,Overall!B:AA,9,0)</f>
        <v>45859</v>
      </c>
      <c r="K125" s="17">
        <f>VLOOKUP(B125,Overall!B:AA,10,0)</f>
        <v>45940</v>
      </c>
      <c r="L125" s="17">
        <f>VLOOKUP(B125,Overall!B:AA,11,0)</f>
        <v>45963</v>
      </c>
      <c r="M125" s="17">
        <f>VLOOKUP(B125,Overall!B:AA,12,0)</f>
        <v>45866</v>
      </c>
      <c r="N125" s="17">
        <f>VLOOKUP(B125,Overall!B:AA,13,0)</f>
        <v>45884</v>
      </c>
      <c r="O125" s="15" t="str">
        <f>VLOOKUP(B125,Overall!B:AA,14,0)</f>
        <v>PG</v>
      </c>
      <c r="P125" s="15" t="str">
        <f>VLOOKUP(B125,Overall!B:AA,15,0)</f>
        <v>Elective</v>
      </c>
      <c r="Q125" s="15" t="str">
        <f>VLOOKUP(B125,Overall!B:AA,16,0)</f>
        <v>Yes</v>
      </c>
      <c r="R125" s="14">
        <f>VLOOKUP(B125,Overall!B:AA,17,0)</f>
        <v>0</v>
      </c>
      <c r="S125" s="20" t="str">
        <f>VLOOKUP(B125,Overall!B:AA,18,0)</f>
        <v>https://onlinecourses.nptel.ac.in/noc25_ma62/preview</v>
      </c>
      <c r="T125" s="14" t="str">
        <f>VLOOKUP(B125,Overall!B:AA,19,0)</f>
        <v>noc25_ma62</v>
      </c>
      <c r="U125" s="18" t="str">
        <f>VLOOKUP(B125,Overall!B:AA,20,0)</f>
        <v>https://onlinecourses.nptel.ac.in/noc22_ma38/preview</v>
      </c>
      <c r="V125" s="18" t="str">
        <f>VLOOKUP(B125,Overall!B:AA,21,0)</f>
        <v>https://onlinecourses.nptel.ac.in/noc22_ma38/preview</v>
      </c>
      <c r="W125" s="14" t="str">
        <f>VLOOKUP(B125,Overall!B:AA,22,0)</f>
        <v>noc22_ma38</v>
      </c>
      <c r="X125" s="20" t="str">
        <f>VLOOKUP(B125,Overall!B:AA,23,0)</f>
        <v>https://nptel.ac.in/courses/111105111</v>
      </c>
      <c r="Y125" s="19" t="str">
        <f>VLOOKUP(B125,Overall!B:AA,24,0)</f>
        <v>https://nptel.ac.in/courses/111105111</v>
      </c>
      <c r="Z125" s="14">
        <f>VLOOKUP(B125,Overall!B:AA,25,0)</f>
        <v>111105111</v>
      </c>
      <c r="AA125" s="14"/>
    </row>
    <row r="126" spans="1:27" x14ac:dyDescent="0.25">
      <c r="A126" s="45">
        <v>125</v>
      </c>
      <c r="B126" s="14" t="s">
        <v>3451</v>
      </c>
      <c r="C126" s="14" t="str">
        <f>VLOOKUP(B126,Overall!B:AA,2,0)</f>
        <v>Management</v>
      </c>
      <c r="D126" s="14" t="str">
        <f>VLOOKUP(B126,Overall!B:AA,3,0)</f>
        <v>Project Selection and Finance for Professionals</v>
      </c>
      <c r="E126" s="14" t="str">
        <f>VLOOKUP(B126,Overall!B:AA,4,0)</f>
        <v>Prof. Anil Kumar Sharma</v>
      </c>
      <c r="F126" s="15" t="str">
        <f>VLOOKUP(B126,Overall!B:AA,5,0)</f>
        <v>IIT Roorkee</v>
      </c>
      <c r="G126" s="15" t="str">
        <f>VLOOKUP(B126,Overall!B:AA,6,0)</f>
        <v>IIT Roorkee</v>
      </c>
      <c r="H126" s="16" t="str">
        <f>VLOOKUP(B126,Overall!B:AA,7,0)</f>
        <v>12 Weeks</v>
      </c>
      <c r="I126" s="15" t="str">
        <f>VLOOKUP(B126,Overall!B:AA,8,0)</f>
        <v>New</v>
      </c>
      <c r="J126" s="17">
        <f>VLOOKUP(B126,Overall!B:AA,9,0)</f>
        <v>45859</v>
      </c>
      <c r="K126" s="17">
        <f>VLOOKUP(B126,Overall!B:AA,10,0)</f>
        <v>45940</v>
      </c>
      <c r="L126" s="17">
        <f>VLOOKUP(B126,Overall!B:AA,11,0)</f>
        <v>45963</v>
      </c>
      <c r="M126" s="17">
        <f>VLOOKUP(B126,Overall!B:AA,12,0)</f>
        <v>45866</v>
      </c>
      <c r="N126" s="17">
        <f>VLOOKUP(B126,Overall!B:AA,13,0)</f>
        <v>45884</v>
      </c>
      <c r="O126" s="15" t="str">
        <f>VLOOKUP(B126,Overall!B:AA,14,0)</f>
        <v>UG/PG</v>
      </c>
      <c r="P126" s="15" t="str">
        <f>VLOOKUP(B126,Overall!B:AA,15,0)</f>
        <v>Elective</v>
      </c>
      <c r="Q126" s="15" t="str">
        <f>VLOOKUP(B126,Overall!B:AA,16,0)</f>
        <v>Yes</v>
      </c>
      <c r="R126" s="14" t="str">
        <f>VLOOKUP(B126,Overall!B:AA,17,0)</f>
        <v>Operations</v>
      </c>
      <c r="S126" s="20" t="str">
        <f>VLOOKUP(B126,Overall!B:AA,18,0)</f>
        <v>https://onlinecourses.nptel.ac.in/noc25_mg153/preview</v>
      </c>
      <c r="T126" s="14" t="str">
        <f>VLOOKUP(B126,Overall!B:AA,19,0)</f>
        <v>noc25_mg153</v>
      </c>
      <c r="U126" s="14">
        <f>VLOOKUP(B126,Overall!B:AA,20,0)</f>
        <v>0</v>
      </c>
      <c r="V126" s="14">
        <f>VLOOKUP(B126,Overall!B:AA,21,0)</f>
        <v>0</v>
      </c>
      <c r="W126" s="14">
        <f>VLOOKUP(B126,Overall!B:AA,22,0)</f>
        <v>0</v>
      </c>
      <c r="X126" s="20" t="str">
        <f>VLOOKUP(B126,Overall!B:AA,23,0)</f>
        <v>https://nptel.ac.in/courses/110107757</v>
      </c>
      <c r="Y126" s="19" t="str">
        <f>VLOOKUP(B126,Overall!B:AA,24,0)</f>
        <v>https://nptel.ac.in/courses/110107757</v>
      </c>
      <c r="Z126" s="14" t="str">
        <f>VLOOKUP(B126,Overall!B:AA,25,0)</f>
        <v>110107757</v>
      </c>
      <c r="AA126" s="14"/>
    </row>
    <row r="127" spans="1:27" x14ac:dyDescent="0.25">
      <c r="A127" s="45">
        <v>126</v>
      </c>
      <c r="B127" s="14" t="s">
        <v>3462</v>
      </c>
      <c r="C127" s="14" t="str">
        <f>VLOOKUP(B127,Overall!B:AA,2,0)</f>
        <v>Management/ Economics</v>
      </c>
      <c r="D127" s="14" t="str">
        <f>VLOOKUP(B127,Overall!B:AA,3,0)</f>
        <v>Principles of Behavioral Economics</v>
      </c>
      <c r="E127" s="14" t="str">
        <f>VLOOKUP(B127,Overall!B:AA,4,0)</f>
        <v>Prof. Sujata Kar</v>
      </c>
      <c r="F127" s="15" t="str">
        <f>VLOOKUP(B127,Overall!B:AA,5,0)</f>
        <v>IIT Roorkee</v>
      </c>
      <c r="G127" s="15" t="str">
        <f>VLOOKUP(B127,Overall!B:AA,6,0)</f>
        <v>IIT Roorkee</v>
      </c>
      <c r="H127" s="16" t="str">
        <f>VLOOKUP(B127,Overall!B:AA,7,0)</f>
        <v>12 Weeks</v>
      </c>
      <c r="I127" s="15" t="str">
        <f>VLOOKUP(B127,Overall!B:AA,8,0)</f>
        <v>New</v>
      </c>
      <c r="J127" s="17">
        <f>VLOOKUP(B127,Overall!B:AA,9,0)</f>
        <v>45859</v>
      </c>
      <c r="K127" s="17">
        <f>VLOOKUP(B127,Overall!B:AA,10,0)</f>
        <v>45940</v>
      </c>
      <c r="L127" s="17">
        <f>VLOOKUP(B127,Overall!B:AA,11,0)</f>
        <v>45963</v>
      </c>
      <c r="M127" s="17">
        <f>VLOOKUP(B127,Overall!B:AA,12,0)</f>
        <v>45866</v>
      </c>
      <c r="N127" s="17">
        <f>VLOOKUP(B127,Overall!B:AA,13,0)</f>
        <v>45884</v>
      </c>
      <c r="O127" s="15" t="str">
        <f>VLOOKUP(B127,Overall!B:AA,14,0)</f>
        <v>UG/PG</v>
      </c>
      <c r="P127" s="15" t="str">
        <f>VLOOKUP(B127,Overall!B:AA,15,0)</f>
        <v>Elective</v>
      </c>
      <c r="Q127" s="15" t="str">
        <f>VLOOKUP(B127,Overall!B:AA,16,0)</f>
        <v>Yes</v>
      </c>
      <c r="R127" s="14" t="str">
        <f>VLOOKUP(B127,Overall!B:AA,17,0)</f>
        <v>Economics
Managerial Economics
Economics &amp; Finance</v>
      </c>
      <c r="S127" s="20" t="str">
        <f>VLOOKUP(B127,Overall!B:AA,18,0)</f>
        <v>https://onlinecourses.nptel.ac.in/noc25_mg156/preview</v>
      </c>
      <c r="T127" s="14" t="str">
        <f>VLOOKUP(B127,Overall!B:AA,19,0)</f>
        <v>noc25_mg156</v>
      </c>
      <c r="U127" s="14">
        <f>VLOOKUP(B127,Overall!B:AA,20,0)</f>
        <v>0</v>
      </c>
      <c r="V127" s="14">
        <f>VLOOKUP(B127,Overall!B:AA,21,0)</f>
        <v>0</v>
      </c>
      <c r="W127" s="14">
        <f>VLOOKUP(B127,Overall!B:AA,22,0)</f>
        <v>0</v>
      </c>
      <c r="X127" s="20" t="str">
        <f>VLOOKUP(B127,Overall!B:AA,23,0)</f>
        <v>https://nptel.ac.in/courses/110107759</v>
      </c>
      <c r="Y127" s="19" t="str">
        <f>VLOOKUP(B127,Overall!B:AA,24,0)</f>
        <v>https://nptel.ac.in/courses/110107759</v>
      </c>
      <c r="Z127" s="14" t="str">
        <f>VLOOKUP(B127,Overall!B:AA,25,0)</f>
        <v>110107759</v>
      </c>
      <c r="AA127" s="14"/>
    </row>
    <row r="128" spans="1:27" x14ac:dyDescent="0.25">
      <c r="A128" s="45">
        <v>127</v>
      </c>
      <c r="B128" s="14" t="s">
        <v>3492</v>
      </c>
      <c r="C128" s="14" t="str">
        <f>VLOOKUP(B128,Overall!B:AA,2,0)</f>
        <v>Materials Science &amp; Engineering</v>
      </c>
      <c r="D128" s="14" t="str">
        <f>VLOOKUP(B128,Overall!B:AA,3,0)</f>
        <v>Phase Diagrams in Single Component and Binary Systems in Bengali</v>
      </c>
      <c r="E128" s="14" t="str">
        <f>VLOOKUP(B128,Overall!B:AA,4,0)</f>
        <v>Prof. Kallol Mondal</v>
      </c>
      <c r="F128" s="15" t="str">
        <f>VLOOKUP(B128,Overall!B:AA,5,0)</f>
        <v>IIT Kanpur</v>
      </c>
      <c r="G128" s="15" t="str">
        <f>VLOOKUP(B128,Overall!B:AA,6,0)</f>
        <v>IIT Kanpur</v>
      </c>
      <c r="H128" s="16" t="str">
        <f>VLOOKUP(B128,Overall!B:AA,7,0)</f>
        <v>8 Weeks</v>
      </c>
      <c r="I128" s="15" t="str">
        <f>VLOOKUP(B128,Overall!B:AA,8,0)</f>
        <v>Rerun</v>
      </c>
      <c r="J128" s="17">
        <f>VLOOKUP(B128,Overall!B:AA,9,0)</f>
        <v>45887</v>
      </c>
      <c r="K128" s="17">
        <f>VLOOKUP(B128,Overall!B:AA,10,0)</f>
        <v>45940</v>
      </c>
      <c r="L128" s="17">
        <f>VLOOKUP(B128,Overall!B:AA,11,0)</f>
        <v>45963</v>
      </c>
      <c r="M128" s="17">
        <f>VLOOKUP(B128,Overall!B:AA,12,0)</f>
        <v>45887</v>
      </c>
      <c r="N128" s="17">
        <f>VLOOKUP(B128,Overall!B:AA,13,0)</f>
        <v>45898</v>
      </c>
      <c r="O128" s="15" t="str">
        <f>VLOOKUP(B128,Overall!B:AA,14,0)</f>
        <v>UG/PG</v>
      </c>
      <c r="P128" s="15" t="str">
        <f>VLOOKUP(B128,Overall!B:AA,15,0)</f>
        <v>Core</v>
      </c>
      <c r="Q128" s="15" t="str">
        <f>VLOOKUP(B128,Overall!B:AA,16,0)</f>
        <v>Yes</v>
      </c>
      <c r="R128" s="14" t="str">
        <f>VLOOKUP(B128,Overall!B:AA,17,0)</f>
        <v>Minor in Metallurgy</v>
      </c>
      <c r="S128" s="20" t="str">
        <f>VLOOKUP(B128,Overall!B:AA,18,0)</f>
        <v>https://onlinecourses.nptel.ac.in/noc25_mm38/preview</v>
      </c>
      <c r="T128" s="14" t="str">
        <f>VLOOKUP(B128,Overall!B:AA,19,0)</f>
        <v>noc25_mm38</v>
      </c>
      <c r="U128" s="18" t="str">
        <f>VLOOKUP(B128,Overall!B:AA,20,0)</f>
        <v>https://onlinecourses.nptel.ac.in/noc24_ce109/preview</v>
      </c>
      <c r="V128" s="18" t="str">
        <f>VLOOKUP(B128,Overall!B:AA,21,0)</f>
        <v>https://onlinecourses.nptel.ac.in/noc24_ce109/preview</v>
      </c>
      <c r="W128" s="14" t="str">
        <f>VLOOKUP(B128,Overall!B:AA,22,0)</f>
        <v>noc24_ce109</v>
      </c>
      <c r="X128" s="20" t="str">
        <f>VLOOKUP(B128,Overall!B:AA,23,0)</f>
        <v>https://nptel.ac.in/courses/113104516</v>
      </c>
      <c r="Y128" s="19" t="str">
        <f>VLOOKUP(B128,Overall!B:AA,24,0)</f>
        <v>https://nptel.ac.in/courses/113104516</v>
      </c>
      <c r="Z128" s="14">
        <f>VLOOKUP(B128,Overall!B:AA,25,0)</f>
        <v>113104516</v>
      </c>
      <c r="AA128" s="14"/>
    </row>
    <row r="129" spans="1:27" x14ac:dyDescent="0.25">
      <c r="A129" s="45">
        <v>128</v>
      </c>
      <c r="B129" s="14" t="s">
        <v>3702</v>
      </c>
      <c r="C129" s="14" t="str">
        <f>VLOOKUP(B129,Overall!B:AA,2,0)</f>
        <v>Mathematics</v>
      </c>
      <c r="D129" s="14" t="str">
        <f>VLOOKUP(B129,Overall!B:AA,3,0)</f>
        <v>A Basic Course in Number Theory</v>
      </c>
      <c r="E129" s="14" t="str">
        <f>VLOOKUP(B129,Overall!B:AA,4,0)</f>
        <v>Prof. Shripad Garge</v>
      </c>
      <c r="F129" s="15" t="str">
        <f>VLOOKUP(B129,Overall!B:AA,5,0)</f>
        <v>IIT Bombay</v>
      </c>
      <c r="G129" s="15" t="str">
        <f>VLOOKUP(B129,Overall!B:AA,6,0)</f>
        <v>IIT Bombay</v>
      </c>
      <c r="H129" s="16" t="str">
        <f>VLOOKUP(B129,Overall!B:AA,7,0)</f>
        <v>12 Weeks</v>
      </c>
      <c r="I129" s="15" t="str">
        <f>VLOOKUP(B129,Overall!B:AA,8,0)</f>
        <v>Rerun</v>
      </c>
      <c r="J129" s="17">
        <f>VLOOKUP(B129,Overall!B:AA,9,0)</f>
        <v>45859</v>
      </c>
      <c r="K129" s="17">
        <f>VLOOKUP(B129,Overall!B:AA,10,0)</f>
        <v>45940</v>
      </c>
      <c r="L129" s="17">
        <f>VLOOKUP(B129,Overall!B:AA,11,0)</f>
        <v>45963</v>
      </c>
      <c r="M129" s="17">
        <f>VLOOKUP(B129,Overall!B:AA,12,0)</f>
        <v>45866</v>
      </c>
      <c r="N129" s="17">
        <f>VLOOKUP(B129,Overall!B:AA,13,0)</f>
        <v>45884</v>
      </c>
      <c r="O129" s="15" t="str">
        <f>VLOOKUP(B129,Overall!B:AA,14,0)</f>
        <v>PG</v>
      </c>
      <c r="P129" s="15" t="str">
        <f>VLOOKUP(B129,Overall!B:AA,15,0)</f>
        <v>Elective</v>
      </c>
      <c r="Q129" s="15" t="str">
        <f>VLOOKUP(B129,Overall!B:AA,16,0)</f>
        <v>Yes</v>
      </c>
      <c r="R129" s="14" t="str">
        <f>VLOOKUP(B129,Overall!B:AA,17,0)</f>
        <v>Algebra</v>
      </c>
      <c r="S129" s="20" t="str">
        <f>VLOOKUP(B129,Overall!B:AA,18,0)</f>
        <v>https://onlinecourses.nptel.ac.in/noc25_ma102/preview</v>
      </c>
      <c r="T129" s="14" t="str">
        <f>VLOOKUP(B129,Overall!B:AA,19,0)</f>
        <v>noc25_ma102</v>
      </c>
      <c r="U129" s="18" t="str">
        <f>VLOOKUP(B129,Overall!B:AA,20,0)</f>
        <v>https://onlinecourses.nptel.ac.in/noc24_ma89/preview</v>
      </c>
      <c r="V129" s="18" t="str">
        <f>VLOOKUP(B129,Overall!B:AA,21,0)</f>
        <v>https://onlinecourses.nptel.ac.in/noc24_ma89/preview</v>
      </c>
      <c r="W129" s="14" t="str">
        <f>VLOOKUP(B129,Overall!B:AA,22,0)</f>
        <v>noc24_ma89</v>
      </c>
      <c r="X129" s="20" t="str">
        <f>VLOOKUP(B129,Overall!B:AA,23,0)</f>
        <v>https://nptel.ac.in/courses/111101137</v>
      </c>
      <c r="Y129" s="19" t="str">
        <f>VLOOKUP(B129,Overall!B:AA,24,0)</f>
        <v>https://nptel.ac.in/courses/111101137</v>
      </c>
      <c r="Z129" s="14">
        <f>VLOOKUP(B129,Overall!B:AA,25,0)</f>
        <v>111101137</v>
      </c>
      <c r="AA129" s="14"/>
    </row>
    <row r="130" spans="1:27" x14ac:dyDescent="0.25">
      <c r="A130" s="45">
        <v>129</v>
      </c>
      <c r="B130" s="14" t="s">
        <v>3767</v>
      </c>
      <c r="C130" s="14" t="str">
        <f>VLOOKUP(B130,Overall!B:AA,2,0)</f>
        <v>Mathematics</v>
      </c>
      <c r="D130" s="14" t="str">
        <f>VLOOKUP(B130,Overall!B:AA,3,0)</f>
        <v>C* Algebras and Spectral Theorem</v>
      </c>
      <c r="E130" s="14" t="str">
        <f>VLOOKUP(B130,Overall!B:AA,4,0)</f>
        <v>Prof. E K Narayanan</v>
      </c>
      <c r="F130" s="15" t="str">
        <f>VLOOKUP(B130,Overall!B:AA,5,0)</f>
        <v>IISc Bangalore</v>
      </c>
      <c r="G130" s="15" t="str">
        <f>VLOOKUP(B130,Overall!B:AA,6,0)</f>
        <v>IISc Bangalore</v>
      </c>
      <c r="H130" s="16" t="str">
        <f>VLOOKUP(B130,Overall!B:AA,7,0)</f>
        <v>8 Weeks</v>
      </c>
      <c r="I130" s="15" t="str">
        <f>VLOOKUP(B130,Overall!B:AA,8,0)</f>
        <v>Rerun</v>
      </c>
      <c r="J130" s="17">
        <f>VLOOKUP(B130,Overall!B:AA,9,0)</f>
        <v>45887</v>
      </c>
      <c r="K130" s="17">
        <f>VLOOKUP(B130,Overall!B:AA,10,0)</f>
        <v>45940</v>
      </c>
      <c r="L130" s="17">
        <f>VLOOKUP(B130,Overall!B:AA,11,0)</f>
        <v>45963</v>
      </c>
      <c r="M130" s="17">
        <f>VLOOKUP(B130,Overall!B:AA,12,0)</f>
        <v>45887</v>
      </c>
      <c r="N130" s="17">
        <f>VLOOKUP(B130,Overall!B:AA,13,0)</f>
        <v>45898</v>
      </c>
      <c r="O130" s="15" t="str">
        <f>VLOOKUP(B130,Overall!B:AA,14,0)</f>
        <v>PG</v>
      </c>
      <c r="P130" s="15" t="str">
        <f>VLOOKUP(B130,Overall!B:AA,15,0)</f>
        <v>Elective</v>
      </c>
      <c r="Q130" s="15" t="str">
        <f>VLOOKUP(B130,Overall!B:AA,16,0)</f>
        <v>Yes</v>
      </c>
      <c r="R130" s="14">
        <f>VLOOKUP(B130,Overall!B:AA,17,0)</f>
        <v>0</v>
      </c>
      <c r="S130" s="20" t="str">
        <f>VLOOKUP(B130,Overall!B:AA,18,0)</f>
        <v>https://onlinecourses.nptel.ac.in/noc25_ma115/preview</v>
      </c>
      <c r="T130" s="14" t="str">
        <f>VLOOKUP(B130,Overall!B:AA,19,0)</f>
        <v>noc25_ma115</v>
      </c>
      <c r="U130" s="18" t="str">
        <f>VLOOKUP(B130,Overall!B:AA,20,0)</f>
        <v>https://onlinecourses.nptel.ac.in/noc23_ma21/preview</v>
      </c>
      <c r="V130" s="18" t="str">
        <f>VLOOKUP(B130,Overall!B:AA,21,0)</f>
        <v>https://onlinecourses.nptel.ac.in/noc23_ma21/preview</v>
      </c>
      <c r="W130" s="14" t="str">
        <f>VLOOKUP(B130,Overall!B:AA,22,0)</f>
        <v>noc23_ma21</v>
      </c>
      <c r="X130" s="20" t="str">
        <f>VLOOKUP(B130,Overall!B:AA,23,0)</f>
        <v>https://nptel.ac.in/courses/111108164</v>
      </c>
      <c r="Y130" s="19" t="str">
        <f>VLOOKUP(B130,Overall!B:AA,24,0)</f>
        <v>https://nptel.ac.in/courses/111108164</v>
      </c>
      <c r="Z130" s="14">
        <f>VLOOKUP(B130,Overall!B:AA,25,0)</f>
        <v>111108164</v>
      </c>
      <c r="AA130" s="14"/>
    </row>
    <row r="131" spans="1:27" x14ac:dyDescent="0.25">
      <c r="A131" s="45">
        <v>130</v>
      </c>
      <c r="B131" s="14" t="s">
        <v>3787</v>
      </c>
      <c r="C131" s="14" t="str">
        <f>VLOOKUP(B131,Overall!B:AA,2,0)</f>
        <v>Mathematics</v>
      </c>
      <c r="D131" s="14" t="str">
        <f>VLOOKUP(B131,Overall!B:AA,3,0)</f>
        <v>Introductory Course in Real Analysis</v>
      </c>
      <c r="E131" s="14" t="str">
        <f>VLOOKUP(B131,Overall!B:AA,4,0)</f>
        <v>Prof. P D Srivastava</v>
      </c>
      <c r="F131" s="15" t="str">
        <f>VLOOKUP(B131,Overall!B:AA,5,0)</f>
        <v>IIT Kharagpur</v>
      </c>
      <c r="G131" s="15" t="str">
        <f>VLOOKUP(B131,Overall!B:AA,6,0)</f>
        <v>IIT Kharagpur</v>
      </c>
      <c r="H131" s="16" t="str">
        <f>VLOOKUP(B131,Overall!B:AA,7,0)</f>
        <v>12 Weeks</v>
      </c>
      <c r="I131" s="15" t="str">
        <f>VLOOKUP(B131,Overall!B:AA,8,0)</f>
        <v>Rerun</v>
      </c>
      <c r="J131" s="17">
        <f>VLOOKUP(B131,Overall!B:AA,9,0)</f>
        <v>45859</v>
      </c>
      <c r="K131" s="17">
        <f>VLOOKUP(B131,Overall!B:AA,10,0)</f>
        <v>45940</v>
      </c>
      <c r="L131" s="17">
        <f>VLOOKUP(B131,Overall!B:AA,11,0)</f>
        <v>45963</v>
      </c>
      <c r="M131" s="17">
        <f>VLOOKUP(B131,Overall!B:AA,12,0)</f>
        <v>45866</v>
      </c>
      <c r="N131" s="17">
        <f>VLOOKUP(B131,Overall!B:AA,13,0)</f>
        <v>45884</v>
      </c>
      <c r="O131" s="15" t="str">
        <f>VLOOKUP(B131,Overall!B:AA,14,0)</f>
        <v>UG/PG</v>
      </c>
      <c r="P131" s="15" t="str">
        <f>VLOOKUP(B131,Overall!B:AA,15,0)</f>
        <v>Core</v>
      </c>
      <c r="Q131" s="15" t="str">
        <f>VLOOKUP(B131,Overall!B:AA,16,0)</f>
        <v>Yes</v>
      </c>
      <c r="R131" s="14">
        <f>VLOOKUP(B131,Overall!B:AA,17,0)</f>
        <v>0</v>
      </c>
      <c r="S131" s="20" t="str">
        <f>VLOOKUP(B131,Overall!B:AA,18,0)</f>
        <v>https://onlinecourses.nptel.ac.in/noc25_ma118/preview</v>
      </c>
      <c r="T131" s="14" t="str">
        <f>VLOOKUP(B131,Overall!B:AA,19,0)</f>
        <v>noc25_ma118</v>
      </c>
      <c r="U131" s="18" t="str">
        <f>VLOOKUP(B131,Overall!B:AA,20,0)</f>
        <v>https://onlinecourses.nptel.ac.in/noc24_ma92/preview</v>
      </c>
      <c r="V131" s="18" t="str">
        <f>VLOOKUP(B131,Overall!B:AA,21,0)</f>
        <v>https://onlinecourses.nptel.ac.in/noc24_ma92/preview</v>
      </c>
      <c r="W131" s="14" t="str">
        <f>VLOOKUP(B131,Overall!B:AA,22,0)</f>
        <v>noc24_ma92</v>
      </c>
      <c r="X131" s="20" t="str">
        <f>VLOOKUP(B131,Overall!B:AA,23,0)</f>
        <v>https://nptel.ac.in/courses/111105098</v>
      </c>
      <c r="Y131" s="19" t="str">
        <f>VLOOKUP(B131,Overall!B:AA,24,0)</f>
        <v>https://nptel.ac.in/courses/111105098</v>
      </c>
      <c r="Z131" s="14">
        <f>VLOOKUP(B131,Overall!B:AA,25,0)</f>
        <v>111105098</v>
      </c>
      <c r="AA131" s="14"/>
    </row>
    <row r="132" spans="1:27" x14ac:dyDescent="0.25">
      <c r="A132" s="45">
        <v>131</v>
      </c>
      <c r="B132" s="14" t="s">
        <v>3792</v>
      </c>
      <c r="C132" s="14" t="str">
        <f>VLOOKUP(B132,Overall!B:AA,2,0)</f>
        <v>Mathematics</v>
      </c>
      <c r="D132" s="14" t="str">
        <f>VLOOKUP(B132,Overall!B:AA,3,0)</f>
        <v>Advanced Theory of Ordinary Differential Equations</v>
      </c>
      <c r="E132" s="14" t="str">
        <f>VLOOKUP(B132,Overall!B:AA,4,0)</f>
        <v>Prof. Hari Shankar Mahato</v>
      </c>
      <c r="F132" s="15" t="str">
        <f>VLOOKUP(B132,Overall!B:AA,5,0)</f>
        <v>IIT Kharagpur</v>
      </c>
      <c r="G132" s="15" t="str">
        <f>VLOOKUP(B132,Overall!B:AA,6,0)</f>
        <v>IIT Kharagpur</v>
      </c>
      <c r="H132" s="16" t="str">
        <f>VLOOKUP(B132,Overall!B:AA,7,0)</f>
        <v>12 Weeks</v>
      </c>
      <c r="I132" s="15" t="str">
        <f>VLOOKUP(B132,Overall!B:AA,8,0)</f>
        <v>Rerun</v>
      </c>
      <c r="J132" s="17">
        <f>VLOOKUP(B132,Overall!B:AA,9,0)</f>
        <v>45859</v>
      </c>
      <c r="K132" s="17">
        <f>VLOOKUP(B132,Overall!B:AA,10,0)</f>
        <v>45940</v>
      </c>
      <c r="L132" s="17">
        <f>VLOOKUP(B132,Overall!B:AA,11,0)</f>
        <v>45963</v>
      </c>
      <c r="M132" s="17">
        <f>VLOOKUP(B132,Overall!B:AA,12,0)</f>
        <v>45866</v>
      </c>
      <c r="N132" s="17">
        <f>VLOOKUP(B132,Overall!B:AA,13,0)</f>
        <v>45884</v>
      </c>
      <c r="O132" s="15" t="str">
        <f>VLOOKUP(B132,Overall!B:AA,14,0)</f>
        <v>UG</v>
      </c>
      <c r="P132" s="15" t="str">
        <f>VLOOKUP(B132,Overall!B:AA,15,0)</f>
        <v>Core</v>
      </c>
      <c r="Q132" s="15" t="str">
        <f>VLOOKUP(B132,Overall!B:AA,16,0)</f>
        <v>No</v>
      </c>
      <c r="R132" s="14">
        <f>VLOOKUP(B132,Overall!B:AA,17,0)</f>
        <v>0</v>
      </c>
      <c r="S132" s="20" t="str">
        <f>VLOOKUP(B132,Overall!B:AA,18,0)</f>
        <v>https://onlinecourses.nptel.ac.in/noc25_ma119/preview</v>
      </c>
      <c r="T132" s="14" t="str">
        <f>VLOOKUP(B132,Overall!B:AA,19,0)</f>
        <v>noc25_ma119</v>
      </c>
      <c r="U132" s="18" t="str">
        <f>VLOOKUP(B132,Overall!B:AA,20,0)</f>
        <v>https://onlinecourses.nptel.ac.in/noc24_ma79/preview</v>
      </c>
      <c r="V132" s="18" t="str">
        <f>VLOOKUP(B132,Overall!B:AA,21,0)</f>
        <v>https://onlinecourses.nptel.ac.in/noc24_ma79/preview</v>
      </c>
      <c r="W132" s="14" t="str">
        <f>VLOOKUP(B132,Overall!B:AA,22,0)</f>
        <v>noc24_ma79</v>
      </c>
      <c r="X132" s="20" t="str">
        <f>VLOOKUP(B132,Overall!B:AA,23,0)</f>
        <v>https://nptel.ac.in/courses/111105522</v>
      </c>
      <c r="Y132" s="19" t="str">
        <f>VLOOKUP(B132,Overall!B:AA,24,0)</f>
        <v>https://nptel.ac.in/courses/111105522</v>
      </c>
      <c r="Z132" s="14">
        <f>VLOOKUP(B132,Overall!B:AA,25,0)</f>
        <v>111105522</v>
      </c>
      <c r="AA132" s="14"/>
    </row>
    <row r="133" spans="1:27" x14ac:dyDescent="0.25">
      <c r="A133" s="45">
        <v>132</v>
      </c>
      <c r="B133" s="14" t="s">
        <v>3817</v>
      </c>
      <c r="C133" s="14" t="str">
        <f>VLOOKUP(B133,Overall!B:AA,2,0)</f>
        <v>Mechanical Engineering</v>
      </c>
      <c r="D133" s="14" t="str">
        <f>VLOOKUP(B133,Overall!B:AA,3,0)</f>
        <v>Engineering Economic Analysis</v>
      </c>
      <c r="E133" s="14" t="str">
        <f>VLOOKUP(B133,Overall!B:AA,4,0)</f>
        <v>Prof. Pradeep K. Jha</v>
      </c>
      <c r="F133" s="15" t="str">
        <f>VLOOKUP(B133,Overall!B:AA,5,0)</f>
        <v>IIT Roorkee</v>
      </c>
      <c r="G133" s="15" t="str">
        <f>VLOOKUP(B133,Overall!B:AA,6,0)</f>
        <v>IIT Roorkee</v>
      </c>
      <c r="H133" s="16" t="str">
        <f>VLOOKUP(B133,Overall!B:AA,7,0)</f>
        <v>8 Weeks</v>
      </c>
      <c r="I133" s="15" t="str">
        <f>VLOOKUP(B133,Overall!B:AA,8,0)</f>
        <v>Rerun</v>
      </c>
      <c r="J133" s="17">
        <f>VLOOKUP(B133,Overall!B:AA,9,0)</f>
        <v>45887</v>
      </c>
      <c r="K133" s="17">
        <f>VLOOKUP(B133,Overall!B:AA,10,0)</f>
        <v>45940</v>
      </c>
      <c r="L133" s="17">
        <f>VLOOKUP(B133,Overall!B:AA,11,0)</f>
        <v>45963</v>
      </c>
      <c r="M133" s="17">
        <f>VLOOKUP(B133,Overall!B:AA,12,0)</f>
        <v>45887</v>
      </c>
      <c r="N133" s="17">
        <f>VLOOKUP(B133,Overall!B:AA,13,0)</f>
        <v>45898</v>
      </c>
      <c r="O133" s="15" t="str">
        <f>VLOOKUP(B133,Overall!B:AA,14,0)</f>
        <v>UG</v>
      </c>
      <c r="P133" s="15" t="str">
        <f>VLOOKUP(B133,Overall!B:AA,15,0)</f>
        <v>Elective</v>
      </c>
      <c r="Q133" s="15" t="str">
        <f>VLOOKUP(B133,Overall!B:AA,16,0)</f>
        <v>Yes</v>
      </c>
      <c r="R133" s="14">
        <f>VLOOKUP(B133,Overall!B:AA,17,0)</f>
        <v>0</v>
      </c>
      <c r="S133" s="20" t="str">
        <f>VLOOKUP(B133,Overall!B:AA,18,0)</f>
        <v>https://onlinecourses.nptel.ac.in/noc25_me98/preview</v>
      </c>
      <c r="T133" s="14" t="str">
        <f>VLOOKUP(B133,Overall!B:AA,19,0)</f>
        <v>noc25_me98</v>
      </c>
      <c r="U133" s="18" t="str">
        <f>VLOOKUP(B133,Overall!B:AA,20,0)</f>
        <v>https://onlinecourses.nptel.ac.in/noc18_me35/preview</v>
      </c>
      <c r="V133" s="18" t="str">
        <f>VLOOKUP(B133,Overall!B:AA,21,0)</f>
        <v>https://onlinecourses.nptel.ac.in/noc18_me35/preview</v>
      </c>
      <c r="W133" s="14" t="str">
        <f>VLOOKUP(B133,Overall!B:AA,22,0)</f>
        <v>noc18_me35</v>
      </c>
      <c r="X133" s="20" t="str">
        <f>VLOOKUP(B133,Overall!B:AA,23,0)</f>
        <v>https://nptel.ac.in/courses/112107209</v>
      </c>
      <c r="Y133" s="19" t="str">
        <f>VLOOKUP(B133,Overall!B:AA,24,0)</f>
        <v>https://nptel.ac.in/courses/112107209</v>
      </c>
      <c r="Z133" s="14">
        <f>VLOOKUP(B133,Overall!B:AA,25,0)</f>
        <v>112107209</v>
      </c>
      <c r="AA133" s="14"/>
    </row>
    <row r="134" spans="1:27" x14ac:dyDescent="0.25">
      <c r="A134" s="45">
        <v>133</v>
      </c>
      <c r="B134" s="14" t="s">
        <v>3822</v>
      </c>
      <c r="C134" s="14" t="str">
        <f>VLOOKUP(B134,Overall!B:AA,2,0)</f>
        <v>Mechanical Engineering</v>
      </c>
      <c r="D134" s="14" t="str">
        <f>VLOOKUP(B134,Overall!B:AA,3,0)</f>
        <v>Weldability of Metals</v>
      </c>
      <c r="E134" s="14" t="str">
        <f>VLOOKUP(B134,Overall!B:AA,4,0)</f>
        <v>Prof. D. K. Dwivedi</v>
      </c>
      <c r="F134" s="15" t="str">
        <f>VLOOKUP(B134,Overall!B:AA,5,0)</f>
        <v>IIT Roorkee</v>
      </c>
      <c r="G134" s="15" t="str">
        <f>VLOOKUP(B134,Overall!B:AA,6,0)</f>
        <v>IIT Roorkee</v>
      </c>
      <c r="H134" s="16" t="str">
        <f>VLOOKUP(B134,Overall!B:AA,7,0)</f>
        <v>8 Weeks</v>
      </c>
      <c r="I134" s="15" t="str">
        <f>VLOOKUP(B134,Overall!B:AA,8,0)</f>
        <v>Rerun</v>
      </c>
      <c r="J134" s="17">
        <f>VLOOKUP(B134,Overall!B:AA,9,0)</f>
        <v>45887</v>
      </c>
      <c r="K134" s="17">
        <f>VLOOKUP(B134,Overall!B:AA,10,0)</f>
        <v>45940</v>
      </c>
      <c r="L134" s="17">
        <f>VLOOKUP(B134,Overall!B:AA,11,0)</f>
        <v>45963</v>
      </c>
      <c r="M134" s="17">
        <f>VLOOKUP(B134,Overall!B:AA,12,0)</f>
        <v>45887</v>
      </c>
      <c r="N134" s="17">
        <f>VLOOKUP(B134,Overall!B:AA,13,0)</f>
        <v>45898</v>
      </c>
      <c r="O134" s="15" t="str">
        <f>VLOOKUP(B134,Overall!B:AA,14,0)</f>
        <v>PG</v>
      </c>
      <c r="P134" s="15" t="str">
        <f>VLOOKUP(B134,Overall!B:AA,15,0)</f>
        <v>Elective</v>
      </c>
      <c r="Q134" s="15" t="str">
        <f>VLOOKUP(B134,Overall!B:AA,16,0)</f>
        <v>Yes</v>
      </c>
      <c r="R134" s="14">
        <f>VLOOKUP(B134,Overall!B:AA,17,0)</f>
        <v>0</v>
      </c>
      <c r="S134" s="20" t="str">
        <f>VLOOKUP(B134,Overall!B:AA,18,0)</f>
        <v>https://onlinecourses.nptel.ac.in/noc25_me99/preview</v>
      </c>
      <c r="T134" s="14" t="str">
        <f>VLOOKUP(B134,Overall!B:AA,19,0)</f>
        <v>noc25_me99</v>
      </c>
      <c r="U134" s="18" t="str">
        <f>VLOOKUP(B134,Overall!B:AA,20,0)</f>
        <v>https://onlinecourses.nptel.ac.in/noc19_me19/preview</v>
      </c>
      <c r="V134" s="18" t="str">
        <f>VLOOKUP(B134,Overall!B:AA,21,0)</f>
        <v>https://onlinecourses.nptel.ac.in/noc19_me19/preview</v>
      </c>
      <c r="W134" s="14" t="str">
        <f>VLOOKUP(B134,Overall!B:AA,22,0)</f>
        <v>noc19_me19</v>
      </c>
      <c r="X134" s="20" t="str">
        <f>VLOOKUP(B134,Overall!B:AA,23,0)</f>
        <v>https://nptel.ac.in/courses/112107257</v>
      </c>
      <c r="Y134" s="19" t="str">
        <f>VLOOKUP(B134,Overall!B:AA,24,0)</f>
        <v>https://nptel.ac.in/courses/112107257</v>
      </c>
      <c r="Z134" s="14">
        <f>VLOOKUP(B134,Overall!B:AA,25,0)</f>
        <v>112107257</v>
      </c>
      <c r="AA134" s="14"/>
    </row>
    <row r="135" spans="1:27" x14ac:dyDescent="0.25">
      <c r="A135" s="45">
        <v>134</v>
      </c>
      <c r="B135" s="14" t="s">
        <v>3929</v>
      </c>
      <c r="C135" s="14" t="str">
        <f>VLOOKUP(B135,Overall!B:AA,2,0)</f>
        <v>Mechanical Engineering</v>
      </c>
      <c r="D135" s="14" t="str">
        <f>VLOOKUP(B135,Overall!B:AA,3,0)</f>
        <v>Fundamentals of Manufacturing Processes</v>
      </c>
      <c r="E135" s="14" t="str">
        <f>VLOOKUP(B135,Overall!B:AA,4,0)</f>
        <v>Prof. D. K. Dwivedi,
Prof. Shamik Basak</v>
      </c>
      <c r="F135" s="15" t="str">
        <f>VLOOKUP(B135,Overall!B:AA,5,0)</f>
        <v>IIT Roorkee</v>
      </c>
      <c r="G135" s="15" t="str">
        <f>VLOOKUP(B135,Overall!B:AA,6,0)</f>
        <v>IIT Roorkee</v>
      </c>
      <c r="H135" s="16" t="str">
        <f>VLOOKUP(B135,Overall!B:AA,7,0)</f>
        <v>12 Weeks</v>
      </c>
      <c r="I135" s="15" t="str">
        <f>VLOOKUP(B135,Overall!B:AA,8,0)</f>
        <v>Rerun</v>
      </c>
      <c r="J135" s="17">
        <f>VLOOKUP(B135,Overall!B:AA,9,0)</f>
        <v>45859</v>
      </c>
      <c r="K135" s="17">
        <f>VLOOKUP(B135,Overall!B:AA,10,0)</f>
        <v>45940</v>
      </c>
      <c r="L135" s="17">
        <f>VLOOKUP(B135,Overall!B:AA,11,0)</f>
        <v>45963</v>
      </c>
      <c r="M135" s="17">
        <f>VLOOKUP(B135,Overall!B:AA,12,0)</f>
        <v>45866</v>
      </c>
      <c r="N135" s="17">
        <f>VLOOKUP(B135,Overall!B:AA,13,0)</f>
        <v>45884</v>
      </c>
      <c r="O135" s="15" t="str">
        <f>VLOOKUP(B135,Overall!B:AA,14,0)</f>
        <v>UG/PG</v>
      </c>
      <c r="P135" s="15" t="str">
        <f>VLOOKUP(B135,Overall!B:AA,15,0)</f>
        <v>Core</v>
      </c>
      <c r="Q135" s="15" t="str">
        <f>VLOOKUP(B135,Overall!B:AA,16,0)</f>
        <v>Yes</v>
      </c>
      <c r="R135" s="14">
        <f>VLOOKUP(B135,Overall!B:AA,17,0)</f>
        <v>0</v>
      </c>
      <c r="S135" s="20" t="str">
        <f>VLOOKUP(B135,Overall!B:AA,18,0)</f>
        <v>https://onlinecourses.nptel.ac.in/noc25_me119/preview</v>
      </c>
      <c r="T135" s="14" t="str">
        <f>VLOOKUP(B135,Overall!B:AA,19,0)</f>
        <v>noc25_me119</v>
      </c>
      <c r="U135" s="18" t="str">
        <f>VLOOKUP(B135,Overall!B:AA,20,0)</f>
        <v>https://onlinecourses.nptel.ac.in/noc24_me123/preview</v>
      </c>
      <c r="V135" s="18" t="str">
        <f>VLOOKUP(B135,Overall!B:AA,21,0)</f>
        <v>https://onlinecourses.nptel.ac.in/noc24_me123/preview</v>
      </c>
      <c r="W135" s="14" t="str">
        <f>VLOOKUP(B135,Overall!B:AA,22,0)</f>
        <v>noc24_me123</v>
      </c>
      <c r="X135" s="20" t="str">
        <f>VLOOKUP(B135,Overall!B:AA,23,0)</f>
        <v>https://nptel.ac.in/courses/112107219</v>
      </c>
      <c r="Y135" s="19" t="str">
        <f>VLOOKUP(B135,Overall!B:AA,24,0)</f>
        <v>https://nptel.ac.in/courses/112107219</v>
      </c>
      <c r="Z135" s="14">
        <f>VLOOKUP(B135,Overall!B:AA,25,0)</f>
        <v>112107219</v>
      </c>
      <c r="AA135" s="14"/>
    </row>
    <row r="136" spans="1:27" x14ac:dyDescent="0.25">
      <c r="A136" s="45">
        <v>135</v>
      </c>
      <c r="B136" s="14" t="s">
        <v>4006</v>
      </c>
      <c r="C136" s="14" t="str">
        <f>VLOOKUP(B136,Overall!B:AA,2,0)</f>
        <v>Mechanical Engineering</v>
      </c>
      <c r="D136" s="14" t="str">
        <f>VLOOKUP(B136,Overall!B:AA,3,0)</f>
        <v>Optical Methods for Solid and Fluid Mechanics</v>
      </c>
      <c r="E136" s="14" t="str">
        <f>VLOOKUP(B136,Overall!B:AA,4,0)</f>
        <v>Prof. Aloke Kumar, Prof. Koushik Viswanathan</v>
      </c>
      <c r="F136" s="15" t="str">
        <f>VLOOKUP(B136,Overall!B:AA,5,0)</f>
        <v>IISc Bangalore</v>
      </c>
      <c r="G136" s="15" t="str">
        <f>VLOOKUP(B136,Overall!B:AA,6,0)</f>
        <v>IISc Bangalore</v>
      </c>
      <c r="H136" s="16" t="str">
        <f>VLOOKUP(B136,Overall!B:AA,7,0)</f>
        <v>8 Weeks</v>
      </c>
      <c r="I136" s="15" t="str">
        <f>VLOOKUP(B136,Overall!B:AA,8,0)</f>
        <v>Rerun</v>
      </c>
      <c r="J136" s="17">
        <f>VLOOKUP(B136,Overall!B:AA,9,0)</f>
        <v>45887</v>
      </c>
      <c r="K136" s="17">
        <f>VLOOKUP(B136,Overall!B:AA,10,0)</f>
        <v>45940</v>
      </c>
      <c r="L136" s="17">
        <f>VLOOKUP(B136,Overall!B:AA,11,0)</f>
        <v>45963</v>
      </c>
      <c r="M136" s="17">
        <f>VLOOKUP(B136,Overall!B:AA,12,0)</f>
        <v>45887</v>
      </c>
      <c r="N136" s="17">
        <f>VLOOKUP(B136,Overall!B:AA,13,0)</f>
        <v>45898</v>
      </c>
      <c r="O136" s="15" t="str">
        <f>VLOOKUP(B136,Overall!B:AA,14,0)</f>
        <v>UG/PG</v>
      </c>
      <c r="P136" s="15" t="str">
        <f>VLOOKUP(B136,Overall!B:AA,15,0)</f>
        <v>Elective</v>
      </c>
      <c r="Q136" s="15" t="str">
        <f>VLOOKUP(B136,Overall!B:AA,16,0)</f>
        <v>Yes</v>
      </c>
      <c r="R136" s="14">
        <f>VLOOKUP(B136,Overall!B:AA,17,0)</f>
        <v>0</v>
      </c>
      <c r="S136" s="20" t="str">
        <f>VLOOKUP(B136,Overall!B:AA,18,0)</f>
        <v>https://onlinecourses.nptel.ac.in/noc25_me135/preview</v>
      </c>
      <c r="T136" s="14" t="str">
        <f>VLOOKUP(B136,Overall!B:AA,19,0)</f>
        <v>noc25_me135</v>
      </c>
      <c r="U136" s="18" t="str">
        <f>VLOOKUP(B136,Overall!B:AA,20,0)</f>
        <v>https://onlinecourses.nptel.ac.in/noc23_me34/preview</v>
      </c>
      <c r="V136" s="18" t="str">
        <f>VLOOKUP(B136,Overall!B:AA,21,0)</f>
        <v>https://onlinecourses.nptel.ac.in/noc23_me34/preview</v>
      </c>
      <c r="W136" s="14" t="str">
        <f>VLOOKUP(B136,Overall!B:AA,22,0)</f>
        <v>noc23_me34</v>
      </c>
      <c r="X136" s="20" t="str">
        <f>VLOOKUP(B136,Overall!B:AA,23,0)</f>
        <v>https://nptel.ac.in/courses/112108316</v>
      </c>
      <c r="Y136" s="19" t="str">
        <f>VLOOKUP(B136,Overall!B:AA,24,0)</f>
        <v>https://nptel.ac.in/courses/112108316</v>
      </c>
      <c r="Z136" s="14">
        <f>VLOOKUP(B136,Overall!B:AA,25,0)</f>
        <v>112108316</v>
      </c>
      <c r="AA136" s="14"/>
    </row>
    <row r="137" spans="1:27" x14ac:dyDescent="0.25">
      <c r="A137" s="45">
        <v>136</v>
      </c>
      <c r="B137" s="14" t="s">
        <v>4073</v>
      </c>
      <c r="C137" s="14" t="str">
        <f>VLOOKUP(B137,Overall!B:AA,2,0)</f>
        <v>Mechanical Engineering</v>
      </c>
      <c r="D137" s="14" t="str">
        <f>VLOOKUP(B137,Overall!B:AA,3,0)</f>
        <v>Applied Thermodynamics</v>
      </c>
      <c r="E137" s="14" t="str">
        <f>VLOOKUP(B137,Overall!B:AA,4,0)</f>
        <v>Prof. Niranjan Sahoo,
Prof. Pranab Kumar Mondal</v>
      </c>
      <c r="F137" s="15" t="str">
        <f>VLOOKUP(B137,Overall!B:AA,5,0)</f>
        <v>IIT Guwahati</v>
      </c>
      <c r="G137" s="15" t="str">
        <f>VLOOKUP(B137,Overall!B:AA,6,0)</f>
        <v>IIT Guwahati</v>
      </c>
      <c r="H137" s="16" t="str">
        <f>VLOOKUP(B137,Overall!B:AA,7,0)</f>
        <v>12 Weeks</v>
      </c>
      <c r="I137" s="15" t="str">
        <f>VLOOKUP(B137,Overall!B:AA,8,0)</f>
        <v>Rerun</v>
      </c>
      <c r="J137" s="17">
        <f>VLOOKUP(B137,Overall!B:AA,9,0)</f>
        <v>45859</v>
      </c>
      <c r="K137" s="17">
        <f>VLOOKUP(B137,Overall!B:AA,10,0)</f>
        <v>45940</v>
      </c>
      <c r="L137" s="17">
        <f>VLOOKUP(B137,Overall!B:AA,11,0)</f>
        <v>45963</v>
      </c>
      <c r="M137" s="17">
        <f>VLOOKUP(B137,Overall!B:AA,12,0)</f>
        <v>45866</v>
      </c>
      <c r="N137" s="17">
        <f>VLOOKUP(B137,Overall!B:AA,13,0)</f>
        <v>45884</v>
      </c>
      <c r="O137" s="15" t="str">
        <f>VLOOKUP(B137,Overall!B:AA,14,0)</f>
        <v>UG</v>
      </c>
      <c r="P137" s="15" t="str">
        <f>VLOOKUP(B137,Overall!B:AA,15,0)</f>
        <v>Core</v>
      </c>
      <c r="Q137" s="15" t="str">
        <f>VLOOKUP(B137,Overall!B:AA,16,0)</f>
        <v>No</v>
      </c>
      <c r="R137" s="14" t="str">
        <f>VLOOKUP(B137,Overall!B:AA,17,0)</f>
        <v>Propulsion
Energy Systems</v>
      </c>
      <c r="S137" s="20" t="str">
        <f>VLOOKUP(B137,Overall!B:AA,18,0)</f>
        <v>https://onlinecourses.nptel.ac.in/noc25_me148/preview</v>
      </c>
      <c r="T137" s="14" t="str">
        <f>VLOOKUP(B137,Overall!B:AA,19,0)</f>
        <v>noc25_me148</v>
      </c>
      <c r="U137" s="18" t="str">
        <f>VLOOKUP(B137,Overall!B:AA,20,0)</f>
        <v>https://onlinecourses.nptel.ac.in/noc24_me103/preview</v>
      </c>
      <c r="V137" s="18" t="str">
        <f>VLOOKUP(B137,Overall!B:AA,21,0)</f>
        <v>https://onlinecourses.nptel.ac.in/noc24_me103/preview</v>
      </c>
      <c r="W137" s="14" t="str">
        <f>VLOOKUP(B137,Overall!B:AA,22,0)</f>
        <v>noc24_me103</v>
      </c>
      <c r="X137" s="20" t="str">
        <f>VLOOKUP(B137,Overall!B:AA,23,0)</f>
        <v>https://nptel.ac.in/courses/112103307</v>
      </c>
      <c r="Y137" s="19" t="str">
        <f>VLOOKUP(B137,Overall!B:AA,24,0)</f>
        <v>https://nptel.ac.in/courses/112103307</v>
      </c>
      <c r="Z137" s="14">
        <f>VLOOKUP(B137,Overall!B:AA,25,0)</f>
        <v>112103307</v>
      </c>
      <c r="AA137" s="14"/>
    </row>
    <row r="138" spans="1:27" x14ac:dyDescent="0.25">
      <c r="A138" s="45">
        <v>137</v>
      </c>
      <c r="B138" s="14" t="s">
        <v>4078</v>
      </c>
      <c r="C138" s="14" t="str">
        <f>VLOOKUP(B138,Overall!B:AA,2,0)</f>
        <v>Mechanical Engineering</v>
      </c>
      <c r="D138" s="14" t="str">
        <f>VLOOKUP(B138,Overall!B:AA,3,0)</f>
        <v>Advances in Welding and Joining Technologies</v>
      </c>
      <c r="E138" s="14" t="str">
        <f>VLOOKUP(B138,Overall!B:AA,4,0)</f>
        <v>Prof. Swarup Bag</v>
      </c>
      <c r="F138" s="15" t="str">
        <f>VLOOKUP(B138,Overall!B:AA,5,0)</f>
        <v>IIT Guwahati</v>
      </c>
      <c r="G138" s="15" t="str">
        <f>VLOOKUP(B138,Overall!B:AA,6,0)</f>
        <v>IIT Guwahati</v>
      </c>
      <c r="H138" s="16" t="str">
        <f>VLOOKUP(B138,Overall!B:AA,7,0)</f>
        <v>8 Weeks</v>
      </c>
      <c r="I138" s="15" t="str">
        <f>VLOOKUP(B138,Overall!B:AA,8,0)</f>
        <v>Rerun</v>
      </c>
      <c r="J138" s="17">
        <f>VLOOKUP(B138,Overall!B:AA,9,0)</f>
        <v>45887</v>
      </c>
      <c r="K138" s="17">
        <f>VLOOKUP(B138,Overall!B:AA,10,0)</f>
        <v>45940</v>
      </c>
      <c r="L138" s="17">
        <f>VLOOKUP(B138,Overall!B:AA,11,0)</f>
        <v>45963</v>
      </c>
      <c r="M138" s="17">
        <f>VLOOKUP(B138,Overall!B:AA,12,0)</f>
        <v>45887</v>
      </c>
      <c r="N138" s="17">
        <f>VLOOKUP(B138,Overall!B:AA,13,0)</f>
        <v>45898</v>
      </c>
      <c r="O138" s="15" t="str">
        <f>VLOOKUP(B138,Overall!B:AA,14,0)</f>
        <v>UG/PG</v>
      </c>
      <c r="P138" s="15" t="str">
        <f>VLOOKUP(B138,Overall!B:AA,15,0)</f>
        <v>Elective</v>
      </c>
      <c r="Q138" s="15" t="str">
        <f>VLOOKUP(B138,Overall!B:AA,16,0)</f>
        <v>Yes</v>
      </c>
      <c r="R138" s="14" t="str">
        <f>VLOOKUP(B138,Overall!B:AA,17,0)</f>
        <v>Materials Joining</v>
      </c>
      <c r="S138" s="20" t="str">
        <f>VLOOKUP(B138,Overall!B:AA,18,0)</f>
        <v>https://onlinecourses.nptel.ac.in/noc25_me149/preview</v>
      </c>
      <c r="T138" s="14" t="str">
        <f>VLOOKUP(B138,Overall!B:AA,19,0)</f>
        <v>noc25_me149</v>
      </c>
      <c r="U138" s="18" t="str">
        <f>VLOOKUP(B138,Overall!B:AA,20,0)</f>
        <v>https://onlinecourses.nptel.ac.in/noc24_me151/preview</v>
      </c>
      <c r="V138" s="18" t="str">
        <f>VLOOKUP(B138,Overall!B:AA,21,0)</f>
        <v>https://onlinecourses.nptel.ac.in/noc24_me151/preview</v>
      </c>
      <c r="W138" s="14" t="str">
        <f>VLOOKUP(B138,Overall!B:AA,22,0)</f>
        <v>noc24_me151</v>
      </c>
      <c r="X138" s="20" t="str">
        <f>VLOOKUP(B138,Overall!B:AA,23,0)</f>
        <v>https://nptel.ac.in/courses/112103244</v>
      </c>
      <c r="Y138" s="19" t="str">
        <f>VLOOKUP(B138,Overall!B:AA,24,0)</f>
        <v>https://nptel.ac.in/courses/112103244</v>
      </c>
      <c r="Z138" s="14">
        <f>VLOOKUP(B138,Overall!B:AA,25,0)</f>
        <v>112103244</v>
      </c>
      <c r="AA138" s="14"/>
    </row>
    <row r="139" spans="1:27" x14ac:dyDescent="0.25">
      <c r="A139" s="45">
        <v>138</v>
      </c>
      <c r="B139" s="14" t="s">
        <v>4117</v>
      </c>
      <c r="C139" s="14" t="str">
        <f>VLOOKUP(B139,Overall!B:AA,2,0)</f>
        <v>Mechanical Engineering</v>
      </c>
      <c r="D139" s="14" t="str">
        <f>VLOOKUP(B139,Overall!B:AA,3,0)</f>
        <v>Fundamentals of Artificial Intelligence</v>
      </c>
      <c r="E139" s="14" t="str">
        <f>VLOOKUP(B139,Overall!B:AA,4,0)</f>
        <v>Prof. Shyamanta M. Hazarika</v>
      </c>
      <c r="F139" s="15" t="str">
        <f>VLOOKUP(B139,Overall!B:AA,5,0)</f>
        <v>IIT Guwahati</v>
      </c>
      <c r="G139" s="15" t="str">
        <f>VLOOKUP(B139,Overall!B:AA,6,0)</f>
        <v>IIT Guwahati</v>
      </c>
      <c r="H139" s="16" t="str">
        <f>VLOOKUP(B139,Overall!B:AA,7,0)</f>
        <v>12 Weeks</v>
      </c>
      <c r="I139" s="15" t="str">
        <f>VLOOKUP(B139,Overall!B:AA,8,0)</f>
        <v>Rerun</v>
      </c>
      <c r="J139" s="17">
        <f>VLOOKUP(B139,Overall!B:AA,9,0)</f>
        <v>45859</v>
      </c>
      <c r="K139" s="17">
        <f>VLOOKUP(B139,Overall!B:AA,10,0)</f>
        <v>45940</v>
      </c>
      <c r="L139" s="17">
        <f>VLOOKUP(B139,Overall!B:AA,11,0)</f>
        <v>45963</v>
      </c>
      <c r="M139" s="17">
        <f>VLOOKUP(B139,Overall!B:AA,12,0)</f>
        <v>45866</v>
      </c>
      <c r="N139" s="17">
        <f>VLOOKUP(B139,Overall!B:AA,13,0)</f>
        <v>45884</v>
      </c>
      <c r="O139" s="15" t="str">
        <f>VLOOKUP(B139,Overall!B:AA,14,0)</f>
        <v>PG</v>
      </c>
      <c r="P139" s="15" t="str">
        <f>VLOOKUP(B139,Overall!B:AA,15,0)</f>
        <v>Elective</v>
      </c>
      <c r="Q139" s="15" t="str">
        <f>VLOOKUP(B139,Overall!B:AA,16,0)</f>
        <v>Yes</v>
      </c>
      <c r="R139" s="14" t="str">
        <f>VLOOKUP(B139,Overall!B:AA,17,0)</f>
        <v>Robotics</v>
      </c>
      <c r="S139" s="20" t="str">
        <f>VLOOKUP(B139,Overall!B:AA,18,0)</f>
        <v>https://onlinecourses.nptel.ac.in/noc25_ge55/preview</v>
      </c>
      <c r="T139" s="14" t="str">
        <f>VLOOKUP(B139,Overall!B:AA,19,0)</f>
        <v>noc25_ge55</v>
      </c>
      <c r="U139" s="18" t="str">
        <f>VLOOKUP(B139,Overall!B:AA,20,0)</f>
        <v>https://onlinecourses.nptel.ac.in/noc24_ge47/preview</v>
      </c>
      <c r="V139" s="18" t="str">
        <f>VLOOKUP(B139,Overall!B:AA,21,0)</f>
        <v>https://onlinecourses.nptel.ac.in/noc24_ge47/preview</v>
      </c>
      <c r="W139" s="14" t="str">
        <f>VLOOKUP(B139,Overall!B:AA,22,0)</f>
        <v>noc24_ge47</v>
      </c>
      <c r="X139" s="20" t="str">
        <f>VLOOKUP(B139,Overall!B:AA,23,0)</f>
        <v>https://nptel.ac.in/courses/112103280</v>
      </c>
      <c r="Y139" s="19" t="str">
        <f>VLOOKUP(B139,Overall!B:AA,24,0)</f>
        <v>https://nptel.ac.in/courses/112103280</v>
      </c>
      <c r="Z139" s="14">
        <f>VLOOKUP(B139,Overall!B:AA,25,0)</f>
        <v>112103280</v>
      </c>
      <c r="AA139" s="14"/>
    </row>
    <row r="140" spans="1:27" x14ac:dyDescent="0.25">
      <c r="A140" s="45">
        <v>139</v>
      </c>
      <c r="B140" s="14" t="s">
        <v>4136</v>
      </c>
      <c r="C140" s="14" t="str">
        <f>VLOOKUP(B140,Overall!B:AA,2,0)</f>
        <v>Mechanical Engineering</v>
      </c>
      <c r="D140" s="14" t="str">
        <f>VLOOKUP(B140,Overall!B:AA,3,0)</f>
        <v>Design Practice - II</v>
      </c>
      <c r="E140" s="14" t="str">
        <f>VLOOKUP(B140,Overall!B:AA,4,0)</f>
        <v>Prof. Shantanu Bhattacharya</v>
      </c>
      <c r="F140" s="15" t="str">
        <f>VLOOKUP(B140,Overall!B:AA,5,0)</f>
        <v>IIT Kanpur</v>
      </c>
      <c r="G140" s="15" t="str">
        <f>VLOOKUP(B140,Overall!B:AA,6,0)</f>
        <v>IIT Kanpur</v>
      </c>
      <c r="H140" s="16" t="str">
        <f>VLOOKUP(B140,Overall!B:AA,7,0)</f>
        <v>8 Weeks</v>
      </c>
      <c r="I140" s="15" t="str">
        <f>VLOOKUP(B140,Overall!B:AA,8,0)</f>
        <v>Rerun</v>
      </c>
      <c r="J140" s="17">
        <f>VLOOKUP(B140,Overall!B:AA,9,0)</f>
        <v>45887</v>
      </c>
      <c r="K140" s="17">
        <f>VLOOKUP(B140,Overall!B:AA,10,0)</f>
        <v>45940</v>
      </c>
      <c r="L140" s="17">
        <f>VLOOKUP(B140,Overall!B:AA,11,0)</f>
        <v>45963</v>
      </c>
      <c r="M140" s="17">
        <f>VLOOKUP(B140,Overall!B:AA,12,0)</f>
        <v>45887</v>
      </c>
      <c r="N140" s="17">
        <f>VLOOKUP(B140,Overall!B:AA,13,0)</f>
        <v>45898</v>
      </c>
      <c r="O140" s="15" t="str">
        <f>VLOOKUP(B140,Overall!B:AA,14,0)</f>
        <v>UG/PG</v>
      </c>
      <c r="P140" s="15" t="str">
        <f>VLOOKUP(B140,Overall!B:AA,15,0)</f>
        <v>Elective</v>
      </c>
      <c r="Q140" s="15" t="str">
        <f>VLOOKUP(B140,Overall!B:AA,16,0)</f>
        <v>Yes</v>
      </c>
      <c r="R140" s="14" t="str">
        <f>VLOOKUP(B140,Overall!B:AA,17,0)</f>
        <v>Product Design</v>
      </c>
      <c r="S140" s="20" t="str">
        <f>VLOOKUP(B140,Overall!B:AA,18,0)</f>
        <v>https://onlinecourses.nptel.ac.in/noc25_me157/preview</v>
      </c>
      <c r="T140" s="14" t="str">
        <f>VLOOKUP(B140,Overall!B:AA,19,0)</f>
        <v>noc25_me157</v>
      </c>
      <c r="U140" s="18" t="str">
        <f>VLOOKUP(B140,Overall!B:AA,20,0)</f>
        <v>https://onlinecourses.nptel.ac.in/noc24_me152/preview</v>
      </c>
      <c r="V140" s="18" t="str">
        <f>VLOOKUP(B140,Overall!B:AA,21,0)</f>
        <v>https://onlinecourses.nptel.ac.in/noc24_me152/preview</v>
      </c>
      <c r="W140" s="14" t="str">
        <f>VLOOKUP(B140,Overall!B:AA,22,0)</f>
        <v>noc24_me152</v>
      </c>
      <c r="X140" s="20" t="str">
        <f>VLOOKUP(B140,Overall!B:AA,23,0)</f>
        <v>https://nptel.ac.in/courses/112104252</v>
      </c>
      <c r="Y140" s="19" t="str">
        <f>VLOOKUP(B140,Overall!B:AA,24,0)</f>
        <v>https://nptel.ac.in/courses/112104252</v>
      </c>
      <c r="Z140" s="14">
        <f>VLOOKUP(B140,Overall!B:AA,25,0)</f>
        <v>112104252</v>
      </c>
      <c r="AA140" s="14"/>
    </row>
    <row r="141" spans="1:27" x14ac:dyDescent="0.25">
      <c r="A141" s="45">
        <v>140</v>
      </c>
      <c r="B141" s="14" t="s">
        <v>4144</v>
      </c>
      <c r="C141" s="14" t="str">
        <f>VLOOKUP(B141,Overall!B:AA,2,0)</f>
        <v>Mechanical Engineering</v>
      </c>
      <c r="D141" s="14" t="str">
        <f>VLOOKUP(B141,Overall!B:AA,3,0)</f>
        <v>Fundamentals of Acoustics</v>
      </c>
      <c r="E141" s="14" t="str">
        <f>VLOOKUP(B141,Overall!B:AA,4,0)</f>
        <v>Prof. Venkata R. Sonti</v>
      </c>
      <c r="F141" s="15" t="str">
        <f>VLOOKUP(B141,Overall!B:AA,5,0)</f>
        <v>IISc Bangalore</v>
      </c>
      <c r="G141" s="15" t="str">
        <f>VLOOKUP(B141,Overall!B:AA,6,0)</f>
        <v>IISc Bangalore</v>
      </c>
      <c r="H141" s="16" t="str">
        <f>VLOOKUP(B141,Overall!B:AA,7,0)</f>
        <v>12 Weeks</v>
      </c>
      <c r="I141" s="15" t="str">
        <f>VLOOKUP(B141,Overall!B:AA,8,0)</f>
        <v>Rerun</v>
      </c>
      <c r="J141" s="17">
        <f>VLOOKUP(B141,Overall!B:AA,9,0)</f>
        <v>45859</v>
      </c>
      <c r="K141" s="17">
        <f>VLOOKUP(B141,Overall!B:AA,10,0)</f>
        <v>45940</v>
      </c>
      <c r="L141" s="17">
        <f>VLOOKUP(B141,Overall!B:AA,11,0)</f>
        <v>45963</v>
      </c>
      <c r="M141" s="17">
        <f>VLOOKUP(B141,Overall!B:AA,12,0)</f>
        <v>45866</v>
      </c>
      <c r="N141" s="17">
        <f>VLOOKUP(B141,Overall!B:AA,13,0)</f>
        <v>45884</v>
      </c>
      <c r="O141" s="15" t="str">
        <f>VLOOKUP(B141,Overall!B:AA,14,0)</f>
        <v>PG</v>
      </c>
      <c r="P141" s="15" t="str">
        <f>VLOOKUP(B141,Overall!B:AA,15,0)</f>
        <v>Elective</v>
      </c>
      <c r="Q141" s="15" t="str">
        <f>VLOOKUP(B141,Overall!B:AA,16,0)</f>
        <v>Yes</v>
      </c>
      <c r="R141" s="14">
        <f>VLOOKUP(B141,Overall!B:AA,17,0)</f>
        <v>0</v>
      </c>
      <c r="S141" s="20" t="str">
        <f>VLOOKUP(B141,Overall!B:AA,18,0)</f>
        <v>https://onlinecourses.nptel.ac.in/noc25_me159/preview</v>
      </c>
      <c r="T141" s="14" t="str">
        <f>VLOOKUP(B141,Overall!B:AA,19,0)</f>
        <v>noc25_me159</v>
      </c>
      <c r="U141" s="18" t="str">
        <f>VLOOKUP(B141,Overall!B:AA,20,0)</f>
        <v>https://onlinecourses.nptel.ac.in/noc24_me106/preview</v>
      </c>
      <c r="V141" s="18" t="str">
        <f>VLOOKUP(B141,Overall!B:AA,21,0)</f>
        <v>https://onlinecourses.nptel.ac.in/noc24_me106/preview</v>
      </c>
      <c r="W141" s="14" t="str">
        <f>VLOOKUP(B141,Overall!B:AA,22,0)</f>
        <v>noc24_me106</v>
      </c>
      <c r="X141" s="20" t="str">
        <f>VLOOKUP(B141,Overall!B:AA,23,0)</f>
        <v>https://nptel.ac.in/courses/112108527</v>
      </c>
      <c r="Y141" s="19" t="str">
        <f>VLOOKUP(B141,Overall!B:AA,24,0)</f>
        <v>https://nptel.ac.in/courses/112108527</v>
      </c>
      <c r="Z141" s="14">
        <f>VLOOKUP(B141,Overall!B:AA,25,0)</f>
        <v>112108527</v>
      </c>
      <c r="AA141" s="14"/>
    </row>
    <row r="142" spans="1:27" x14ac:dyDescent="0.25">
      <c r="A142" s="45">
        <v>141</v>
      </c>
      <c r="B142" s="14" t="s">
        <v>4153</v>
      </c>
      <c r="C142" s="14" t="str">
        <f>VLOOKUP(B142,Overall!B:AA,2,0)</f>
        <v>Mechanical Engineering</v>
      </c>
      <c r="D142" s="14" t="str">
        <f>VLOOKUP(B142,Overall!B:AA,3,0)</f>
        <v>Industrial Robotics: Theories for Implementation</v>
      </c>
      <c r="E142" s="14" t="str">
        <f>VLOOKUP(B142,Overall!B:AA,4,0)</f>
        <v>Prof. Arun Dayal Udai</v>
      </c>
      <c r="F142" s="15" t="str">
        <f>VLOOKUP(B142,Overall!B:AA,5,0)</f>
        <v>IIT-ISM Dhanbad</v>
      </c>
      <c r="G142" s="15" t="str">
        <f>VLOOKUP(B142,Overall!B:AA,6,0)</f>
        <v>IIT Kharagpur</v>
      </c>
      <c r="H142" s="16" t="str">
        <f>VLOOKUP(B142,Overall!B:AA,7,0)</f>
        <v>12 Weeks</v>
      </c>
      <c r="I142" s="15" t="str">
        <f>VLOOKUP(B142,Overall!B:AA,8,0)</f>
        <v>Rerun</v>
      </c>
      <c r="J142" s="17">
        <f>VLOOKUP(B142,Overall!B:AA,9,0)</f>
        <v>45859</v>
      </c>
      <c r="K142" s="17">
        <f>VLOOKUP(B142,Overall!B:AA,10,0)</f>
        <v>45940</v>
      </c>
      <c r="L142" s="17">
        <f>VLOOKUP(B142,Overall!B:AA,11,0)</f>
        <v>45963</v>
      </c>
      <c r="M142" s="17">
        <f>VLOOKUP(B142,Overall!B:AA,12,0)</f>
        <v>45866</v>
      </c>
      <c r="N142" s="17">
        <f>VLOOKUP(B142,Overall!B:AA,13,0)</f>
        <v>45884</v>
      </c>
      <c r="O142" s="15" t="str">
        <f>VLOOKUP(B142,Overall!B:AA,14,0)</f>
        <v>UG/PG</v>
      </c>
      <c r="P142" s="15" t="str">
        <f>VLOOKUP(B142,Overall!B:AA,15,0)</f>
        <v>Elective</v>
      </c>
      <c r="Q142" s="15" t="str">
        <f>VLOOKUP(B142,Overall!B:AA,16,0)</f>
        <v>Yes</v>
      </c>
      <c r="R142" s="14">
        <f>VLOOKUP(B142,Overall!B:AA,17,0)</f>
        <v>0</v>
      </c>
      <c r="S142" s="20" t="str">
        <f>VLOOKUP(B142,Overall!B:AA,18,0)</f>
        <v>https://onlinecourses.nptel.ac.in/noc25_me161/preview</v>
      </c>
      <c r="T142" s="14" t="str">
        <f>VLOOKUP(B142,Overall!B:AA,19,0)</f>
        <v>noc25_me161</v>
      </c>
      <c r="U142" s="18" t="str">
        <f>VLOOKUP(B142,Overall!B:AA,20,0)</f>
        <v>https://onlinecourses.nptel.ac.in/noc24_me117/preview</v>
      </c>
      <c r="V142" s="18" t="str">
        <f>VLOOKUP(B142,Overall!B:AA,21,0)</f>
        <v>https://onlinecourses.nptel.ac.in/noc24_me117/preview</v>
      </c>
      <c r="W142" s="14" t="str">
        <f>VLOOKUP(B142,Overall!B:AA,22,0)</f>
        <v>noc24_me117</v>
      </c>
      <c r="X142" s="20" t="str">
        <f>VLOOKUP(B142,Overall!B:AA,23,0)</f>
        <v>https://nptel.ac.in/courses/112105319</v>
      </c>
      <c r="Y142" s="19" t="str">
        <f>VLOOKUP(B142,Overall!B:AA,24,0)</f>
        <v>https://nptel.ac.in/courses/112105319</v>
      </c>
      <c r="Z142" s="14">
        <f>VLOOKUP(B142,Overall!B:AA,25,0)</f>
        <v>112105319</v>
      </c>
      <c r="AA142" s="14"/>
    </row>
    <row r="143" spans="1:27" x14ac:dyDescent="0.25">
      <c r="A143" s="45">
        <v>142</v>
      </c>
      <c r="B143" s="14" t="s">
        <v>4163</v>
      </c>
      <c r="C143" s="14" t="str">
        <f>VLOOKUP(B143,Overall!B:AA,2,0)</f>
        <v>Mechanical Engineering</v>
      </c>
      <c r="D143" s="14" t="str">
        <f>VLOOKUP(B143,Overall!B:AA,3,0)</f>
        <v>Biomechanics of Joints and Orthopaedic Implants</v>
      </c>
      <c r="E143" s="14" t="str">
        <f>VLOOKUP(B143,Overall!B:AA,4,0)</f>
        <v>Prof. Sanjay Gupta</v>
      </c>
      <c r="F143" s="15" t="str">
        <f>VLOOKUP(B143,Overall!B:AA,5,0)</f>
        <v>IIT Kharagpur</v>
      </c>
      <c r="G143" s="15" t="str">
        <f>VLOOKUP(B143,Overall!B:AA,6,0)</f>
        <v>IIT Kharagpur</v>
      </c>
      <c r="H143" s="16" t="str">
        <f>VLOOKUP(B143,Overall!B:AA,7,0)</f>
        <v>8 Weeks</v>
      </c>
      <c r="I143" s="15" t="str">
        <f>VLOOKUP(B143,Overall!B:AA,8,0)</f>
        <v>Rerun</v>
      </c>
      <c r="J143" s="17">
        <f>VLOOKUP(B143,Overall!B:AA,9,0)</f>
        <v>45887</v>
      </c>
      <c r="K143" s="17">
        <f>VLOOKUP(B143,Overall!B:AA,10,0)</f>
        <v>45940</v>
      </c>
      <c r="L143" s="17">
        <f>VLOOKUP(B143,Overall!B:AA,11,0)</f>
        <v>45963</v>
      </c>
      <c r="M143" s="17">
        <f>VLOOKUP(B143,Overall!B:AA,12,0)</f>
        <v>45887</v>
      </c>
      <c r="N143" s="17">
        <f>VLOOKUP(B143,Overall!B:AA,13,0)</f>
        <v>45898</v>
      </c>
      <c r="O143" s="15" t="str">
        <f>VLOOKUP(B143,Overall!B:AA,14,0)</f>
        <v>UG/PG</v>
      </c>
      <c r="P143" s="15" t="str">
        <f>VLOOKUP(B143,Overall!B:AA,15,0)</f>
        <v>Elective</v>
      </c>
      <c r="Q143" s="15" t="str">
        <f>VLOOKUP(B143,Overall!B:AA,16,0)</f>
        <v>Yes</v>
      </c>
      <c r="R143" s="14">
        <f>VLOOKUP(B143,Overall!B:AA,17,0)</f>
        <v>0</v>
      </c>
      <c r="S143" s="20" t="str">
        <f>VLOOKUP(B143,Overall!B:AA,18,0)</f>
        <v>https://onlinecourses.nptel.ac.in/noc25_me163/preview</v>
      </c>
      <c r="T143" s="14" t="str">
        <f>VLOOKUP(B143,Overall!B:AA,19,0)</f>
        <v>noc25_me163</v>
      </c>
      <c r="U143" s="18" t="str">
        <f>VLOOKUP(B143,Overall!B:AA,20,0)</f>
        <v>https://onlinecourses.nptel.ac.in/noc24_me150/preview</v>
      </c>
      <c r="V143" s="18" t="str">
        <f>VLOOKUP(B143,Overall!B:AA,21,0)</f>
        <v>https://onlinecourses.nptel.ac.in/noc24_me150/preview</v>
      </c>
      <c r="W143" s="14" t="str">
        <f>VLOOKUP(B143,Overall!B:AA,22,0)</f>
        <v>noc24_me150</v>
      </c>
      <c r="X143" s="20" t="str">
        <f>VLOOKUP(B143,Overall!B:AA,23,0)</f>
        <v>https://nptel.ac.in/courses/112105305</v>
      </c>
      <c r="Y143" s="19" t="str">
        <f>VLOOKUP(B143,Overall!B:AA,24,0)</f>
        <v>https://nptel.ac.in/courses/112105305</v>
      </c>
      <c r="Z143" s="14">
        <f>VLOOKUP(B143,Overall!B:AA,25,0)</f>
        <v>112105305</v>
      </c>
      <c r="AA143" s="14"/>
    </row>
    <row r="144" spans="1:27" x14ac:dyDescent="0.25">
      <c r="A144" s="45">
        <v>143</v>
      </c>
      <c r="B144" s="14" t="s">
        <v>4173</v>
      </c>
      <c r="C144" s="14" t="str">
        <f>VLOOKUP(B144,Overall!B:AA,2,0)</f>
        <v>Mechanical Engineering</v>
      </c>
      <c r="D144" s="14" t="str">
        <f>VLOOKUP(B144,Overall!B:AA,3,0)</f>
        <v>Computational Fluid Dynamics</v>
      </c>
      <c r="E144" s="14" t="str">
        <f>VLOOKUP(B144,Overall!B:AA,4,0)</f>
        <v>Prof. Suman Chakraborty</v>
      </c>
      <c r="F144" s="15" t="str">
        <f>VLOOKUP(B144,Overall!B:AA,5,0)</f>
        <v>IIT Kharagpur</v>
      </c>
      <c r="G144" s="15" t="str">
        <f>VLOOKUP(B144,Overall!B:AA,6,0)</f>
        <v>IIT Kharagpur</v>
      </c>
      <c r="H144" s="16" t="str">
        <f>VLOOKUP(B144,Overall!B:AA,7,0)</f>
        <v>12 Weeks</v>
      </c>
      <c r="I144" s="15" t="str">
        <f>VLOOKUP(B144,Overall!B:AA,8,0)</f>
        <v>Rerun</v>
      </c>
      <c r="J144" s="17">
        <f>VLOOKUP(B144,Overall!B:AA,9,0)</f>
        <v>45859</v>
      </c>
      <c r="K144" s="17">
        <f>VLOOKUP(B144,Overall!B:AA,10,0)</f>
        <v>45940</v>
      </c>
      <c r="L144" s="17">
        <f>VLOOKUP(B144,Overall!B:AA,11,0)</f>
        <v>45963</v>
      </c>
      <c r="M144" s="17">
        <f>VLOOKUP(B144,Overall!B:AA,12,0)</f>
        <v>45866</v>
      </c>
      <c r="N144" s="17">
        <f>VLOOKUP(B144,Overall!B:AA,13,0)</f>
        <v>45884</v>
      </c>
      <c r="O144" s="15" t="str">
        <f>VLOOKUP(B144,Overall!B:AA,14,0)</f>
        <v>UG/PG</v>
      </c>
      <c r="P144" s="15" t="str">
        <f>VLOOKUP(B144,Overall!B:AA,15,0)</f>
        <v>Core</v>
      </c>
      <c r="Q144" s="15" t="str">
        <f>VLOOKUP(B144,Overall!B:AA,16,0)</f>
        <v>Yes</v>
      </c>
      <c r="R144" s="14">
        <f>VLOOKUP(B144,Overall!B:AA,17,0)</f>
        <v>0</v>
      </c>
      <c r="S144" s="20" t="str">
        <f>VLOOKUP(B144,Overall!B:AA,18,0)</f>
        <v>https://onlinecourses.nptel.ac.in/noc25_me165/preview</v>
      </c>
      <c r="T144" s="14" t="str">
        <f>VLOOKUP(B144,Overall!B:AA,19,0)</f>
        <v>noc25_me165</v>
      </c>
      <c r="U144" s="18" t="str">
        <f>VLOOKUP(B144,Overall!B:AA,20,0)</f>
        <v>https://onlinecourses.nptel.ac.in/noc24_me141/preview</v>
      </c>
      <c r="V144" s="18" t="str">
        <f>VLOOKUP(B144,Overall!B:AA,21,0)</f>
        <v>https://onlinecourses.nptel.ac.in/noc24_me141/preview</v>
      </c>
      <c r="W144" s="14" t="str">
        <f>VLOOKUP(B144,Overall!B:AA,22,0)</f>
        <v>noc24_me141</v>
      </c>
      <c r="X144" s="20" t="str">
        <f>VLOOKUP(B144,Overall!B:AA,23,0)</f>
        <v>https://nptel.ac.in/courses/112105254</v>
      </c>
      <c r="Y144" s="19" t="str">
        <f>VLOOKUP(B144,Overall!B:AA,24,0)</f>
        <v>https://nptel.ac.in/courses/112105254</v>
      </c>
      <c r="Z144" s="14">
        <f>VLOOKUP(B144,Overall!B:AA,25,0)</f>
        <v>112105254</v>
      </c>
      <c r="AA144" s="14"/>
    </row>
    <row r="145" spans="1:27" x14ac:dyDescent="0.25">
      <c r="A145" s="45">
        <v>144</v>
      </c>
      <c r="B145" s="14" t="s">
        <v>4181</v>
      </c>
      <c r="C145" s="14" t="str">
        <f>VLOOKUP(B145,Overall!B:AA,2,0)</f>
        <v>Mechanical Engineering</v>
      </c>
      <c r="D145" s="14" t="str">
        <f>VLOOKUP(B145,Overall!B:AA,3,0)</f>
        <v>Energy Conservation and Waste Heat Recovery</v>
      </c>
      <c r="E145" s="14" t="str">
        <f>VLOOKUP(B145,Overall!B:AA,4,0)</f>
        <v>Prof. Prasanta Kumar Das,
Prof. A Bhattacharya</v>
      </c>
      <c r="F145" s="15" t="str">
        <f>VLOOKUP(B145,Overall!B:AA,5,0)</f>
        <v>IIT Kharagpur</v>
      </c>
      <c r="G145" s="15" t="str">
        <f>VLOOKUP(B145,Overall!B:AA,6,0)</f>
        <v>IIT Kharagpur</v>
      </c>
      <c r="H145" s="16" t="str">
        <f>VLOOKUP(B145,Overall!B:AA,7,0)</f>
        <v>12 Weeks</v>
      </c>
      <c r="I145" s="15" t="str">
        <f>VLOOKUP(B145,Overall!B:AA,8,0)</f>
        <v>Rerun</v>
      </c>
      <c r="J145" s="17">
        <f>VLOOKUP(B145,Overall!B:AA,9,0)</f>
        <v>45859</v>
      </c>
      <c r="K145" s="17">
        <f>VLOOKUP(B145,Overall!B:AA,10,0)</f>
        <v>45940</v>
      </c>
      <c r="L145" s="17">
        <f>VLOOKUP(B145,Overall!B:AA,11,0)</f>
        <v>45963</v>
      </c>
      <c r="M145" s="17">
        <f>VLOOKUP(B145,Overall!B:AA,12,0)</f>
        <v>45866</v>
      </c>
      <c r="N145" s="17">
        <f>VLOOKUP(B145,Overall!B:AA,13,0)</f>
        <v>45884</v>
      </c>
      <c r="O145" s="15" t="str">
        <f>VLOOKUP(B145,Overall!B:AA,14,0)</f>
        <v>UG/PG</v>
      </c>
      <c r="P145" s="15" t="str">
        <f>VLOOKUP(B145,Overall!B:AA,15,0)</f>
        <v>Elective</v>
      </c>
      <c r="Q145" s="15" t="str">
        <f>VLOOKUP(B145,Overall!B:AA,16,0)</f>
        <v>Yes</v>
      </c>
      <c r="R145" s="14" t="str">
        <f>VLOOKUP(B145,Overall!B:AA,17,0)</f>
        <v>Energy and Environment
Energy Systems</v>
      </c>
      <c r="S145" s="20" t="str">
        <f>VLOOKUP(B145,Overall!B:AA,18,0)</f>
        <v>https://onlinecourses.nptel.ac.in/noc25_me167/preview</v>
      </c>
      <c r="T145" s="14" t="str">
        <f>VLOOKUP(B145,Overall!B:AA,19,0)</f>
        <v>noc25_me167</v>
      </c>
      <c r="U145" s="18" t="str">
        <f>VLOOKUP(B145,Overall!B:AA,20,0)</f>
        <v>https://onlinecourses.nptel.ac.in/noc24_me142/preview</v>
      </c>
      <c r="V145" s="18" t="str">
        <f>VLOOKUP(B145,Overall!B:AA,21,0)</f>
        <v>https://onlinecourses.nptel.ac.in/noc24_me142/preview</v>
      </c>
      <c r="W145" s="14" t="str">
        <f>VLOOKUP(B145,Overall!B:AA,22,0)</f>
        <v>noc24_me142</v>
      </c>
      <c r="X145" s="20" t="str">
        <f>VLOOKUP(B145,Overall!B:AA,23,0)</f>
        <v>https://nptel.ac.in/courses/112105221</v>
      </c>
      <c r="Y145" s="19" t="str">
        <f>VLOOKUP(B145,Overall!B:AA,24,0)</f>
        <v>https://nptel.ac.in/courses/112105221</v>
      </c>
      <c r="Z145" s="14">
        <f>VLOOKUP(B145,Overall!B:AA,25,0)</f>
        <v>112105221</v>
      </c>
      <c r="AA145" s="14"/>
    </row>
    <row r="146" spans="1:27" x14ac:dyDescent="0.25">
      <c r="A146" s="45">
        <v>145</v>
      </c>
      <c r="B146" s="14" t="s">
        <v>4196</v>
      </c>
      <c r="C146" s="14" t="str">
        <f>VLOOKUP(B146,Overall!B:AA,2,0)</f>
        <v>Mechanical Engineering</v>
      </c>
      <c r="D146" s="14" t="str">
        <f>VLOOKUP(B146,Overall!B:AA,3,0)</f>
        <v>Heat Exchangers: Fundamentals and Design Analysis</v>
      </c>
      <c r="E146" s="14" t="str">
        <f>VLOOKUP(B146,Overall!B:AA,4,0)</f>
        <v>Prof. Prasanta Kumar Das,
Prof. Indranil Ghosh</v>
      </c>
      <c r="F146" s="15" t="str">
        <f>VLOOKUP(B146,Overall!B:AA,5,0)</f>
        <v>IIT Kharagpur</v>
      </c>
      <c r="G146" s="15" t="str">
        <f>VLOOKUP(B146,Overall!B:AA,6,0)</f>
        <v>IIT Kharagpur</v>
      </c>
      <c r="H146" s="16" t="str">
        <f>VLOOKUP(B146,Overall!B:AA,7,0)</f>
        <v>12 Weeks</v>
      </c>
      <c r="I146" s="15" t="str">
        <f>VLOOKUP(B146,Overall!B:AA,8,0)</f>
        <v>Rerun</v>
      </c>
      <c r="J146" s="17">
        <f>VLOOKUP(B146,Overall!B:AA,9,0)</f>
        <v>45859</v>
      </c>
      <c r="K146" s="17">
        <f>VLOOKUP(B146,Overall!B:AA,10,0)</f>
        <v>45940</v>
      </c>
      <c r="L146" s="17">
        <f>VLOOKUP(B146,Overall!B:AA,11,0)</f>
        <v>45963</v>
      </c>
      <c r="M146" s="17">
        <f>VLOOKUP(B146,Overall!B:AA,12,0)</f>
        <v>45866</v>
      </c>
      <c r="N146" s="17">
        <f>VLOOKUP(B146,Overall!B:AA,13,0)</f>
        <v>45884</v>
      </c>
      <c r="O146" s="15" t="str">
        <f>VLOOKUP(B146,Overall!B:AA,14,0)</f>
        <v>UG/PG</v>
      </c>
      <c r="P146" s="15" t="str">
        <f>VLOOKUP(B146,Overall!B:AA,15,0)</f>
        <v>Core/Elective</v>
      </c>
      <c r="Q146" s="15" t="str">
        <f>VLOOKUP(B146,Overall!B:AA,16,0)</f>
        <v>Yes</v>
      </c>
      <c r="R146" s="14">
        <f>VLOOKUP(B146,Overall!B:AA,17,0)</f>
        <v>0</v>
      </c>
      <c r="S146" s="20" t="str">
        <f>VLOOKUP(B146,Overall!B:AA,18,0)</f>
        <v>https://onlinecourses.nptel.ac.in/noc25_me170/preview</v>
      </c>
      <c r="T146" s="14" t="str">
        <f>VLOOKUP(B146,Overall!B:AA,19,0)</f>
        <v>noc25_me170</v>
      </c>
      <c r="U146" s="18" t="str">
        <f>VLOOKUP(B146,Overall!B:AA,20,0)</f>
        <v>https://onlinecourses.nptel.ac.in/noc23_me121/preview</v>
      </c>
      <c r="V146" s="18" t="str">
        <f>VLOOKUP(B146,Overall!B:AA,21,0)</f>
        <v>https://onlinecourses.nptel.ac.in/noc23_me121/preview</v>
      </c>
      <c r="W146" s="14" t="str">
        <f>VLOOKUP(B146,Overall!B:AA,22,0)</f>
        <v>noc23_me121</v>
      </c>
      <c r="X146" s="20" t="str">
        <f>VLOOKUP(B146,Overall!B:AA,23,0)</f>
        <v>https://nptel.ac.in/courses/112105248</v>
      </c>
      <c r="Y146" s="19" t="str">
        <f>VLOOKUP(B146,Overall!B:AA,24,0)</f>
        <v>https://nptel.ac.in/courses/112105248</v>
      </c>
      <c r="Z146" s="14">
        <f>VLOOKUP(B146,Overall!B:AA,25,0)</f>
        <v>112105248</v>
      </c>
      <c r="AA146" s="14"/>
    </row>
    <row r="147" spans="1:27" x14ac:dyDescent="0.25">
      <c r="A147" s="45">
        <v>146</v>
      </c>
      <c r="B147" s="14" t="s">
        <v>4201</v>
      </c>
      <c r="C147" s="14" t="str">
        <f>VLOOKUP(B147,Overall!B:AA,2,0)</f>
        <v>Mechanical Engineering</v>
      </c>
      <c r="D147" s="14" t="str">
        <f>VLOOKUP(B147,Overall!B:AA,3,0)</f>
        <v>Fundamentals of Heat Transfer</v>
      </c>
      <c r="E147" s="14" t="str">
        <f>VLOOKUP(B147,Overall!B:AA,4,0)</f>
        <v>Prof. Somnath Roy</v>
      </c>
      <c r="F147" s="15" t="str">
        <f>VLOOKUP(B147,Overall!B:AA,5,0)</f>
        <v>IIT Kharagpur</v>
      </c>
      <c r="G147" s="15" t="str">
        <f>VLOOKUP(B147,Overall!B:AA,6,0)</f>
        <v>IIT Kharagpur</v>
      </c>
      <c r="H147" s="16" t="str">
        <f>VLOOKUP(B147,Overall!B:AA,7,0)</f>
        <v>12 Weeks</v>
      </c>
      <c r="I147" s="15" t="str">
        <f>VLOOKUP(B147,Overall!B:AA,8,0)</f>
        <v>New</v>
      </c>
      <c r="J147" s="17">
        <f>VLOOKUP(B147,Overall!B:AA,9,0)</f>
        <v>45859</v>
      </c>
      <c r="K147" s="17">
        <f>VLOOKUP(B147,Overall!B:AA,10,0)</f>
        <v>45940</v>
      </c>
      <c r="L147" s="17">
        <f>VLOOKUP(B147,Overall!B:AA,11,0)</f>
        <v>45963</v>
      </c>
      <c r="M147" s="17">
        <f>VLOOKUP(B147,Overall!B:AA,12,0)</f>
        <v>45866</v>
      </c>
      <c r="N147" s="17">
        <f>VLOOKUP(B147,Overall!B:AA,13,0)</f>
        <v>45884</v>
      </c>
      <c r="O147" s="15" t="str">
        <f>VLOOKUP(B147,Overall!B:AA,14,0)</f>
        <v>UG</v>
      </c>
      <c r="P147" s="15" t="str">
        <f>VLOOKUP(B147,Overall!B:AA,15,0)</f>
        <v>Core</v>
      </c>
      <c r="Q147" s="15" t="str">
        <f>VLOOKUP(B147,Overall!B:AA,16,0)</f>
        <v>No</v>
      </c>
      <c r="R147" s="14" t="str">
        <f>VLOOKUP(B147,Overall!B:AA,17,0)</f>
        <v>Energy Systems
Computational Thermo Fluids</v>
      </c>
      <c r="S147" s="20" t="str">
        <f>VLOOKUP(B147,Overall!B:AA,18,0)</f>
        <v>https://onlinecourses.nptel.ac.in/noc25_me171/preview</v>
      </c>
      <c r="T147" s="14" t="str">
        <f>VLOOKUP(B147,Overall!B:AA,19,0)</f>
        <v>noc25_me171</v>
      </c>
      <c r="U147" s="14">
        <f>VLOOKUP(B147,Overall!B:AA,20,0)</f>
        <v>0</v>
      </c>
      <c r="V147" s="14">
        <f>VLOOKUP(B147,Overall!B:AA,21,0)</f>
        <v>0</v>
      </c>
      <c r="W147" s="14">
        <f>VLOOKUP(B147,Overall!B:AA,22,0)</f>
        <v>0</v>
      </c>
      <c r="X147" s="20" t="str">
        <f>VLOOKUP(B147,Overall!B:AA,23,0)</f>
        <v>https://nptel.ac.in/courses/112105771</v>
      </c>
      <c r="Y147" s="19" t="str">
        <f>VLOOKUP(B147,Overall!B:AA,24,0)</f>
        <v>https://nptel.ac.in/courses/112105771</v>
      </c>
      <c r="Z147" s="14" t="str">
        <f>VLOOKUP(B147,Overall!B:AA,25,0)</f>
        <v>112105771</v>
      </c>
      <c r="AA147" s="14"/>
    </row>
    <row r="148" spans="1:27" x14ac:dyDescent="0.25">
      <c r="A148" s="45">
        <v>147</v>
      </c>
      <c r="B148" s="14" t="s">
        <v>4205</v>
      </c>
      <c r="C148" s="14" t="str">
        <f>VLOOKUP(B148,Overall!B:AA,2,0)</f>
        <v>Mechanical Engineering</v>
      </c>
      <c r="D148" s="14" t="str">
        <f>VLOOKUP(B148,Overall!B:AA,3,0)</f>
        <v>Experimental Methods in Fluid Mechanics</v>
      </c>
      <c r="E148" s="14" t="str">
        <f>VLOOKUP(B148,Overall!B:AA,4,0)</f>
        <v>Prof. Pranab K. Mondal</v>
      </c>
      <c r="F148" s="15" t="str">
        <f>VLOOKUP(B148,Overall!B:AA,5,0)</f>
        <v>IIT Guwahati</v>
      </c>
      <c r="G148" s="15" t="str">
        <f>VLOOKUP(B148,Overall!B:AA,6,0)</f>
        <v>IIT Guwahati</v>
      </c>
      <c r="H148" s="16" t="str">
        <f>VLOOKUP(B148,Overall!B:AA,7,0)</f>
        <v>12 Weeks</v>
      </c>
      <c r="I148" s="15" t="str">
        <f>VLOOKUP(B148,Overall!B:AA,8,0)</f>
        <v>Rerun</v>
      </c>
      <c r="J148" s="17">
        <f>VLOOKUP(B148,Overall!B:AA,9,0)</f>
        <v>45859</v>
      </c>
      <c r="K148" s="17">
        <f>VLOOKUP(B148,Overall!B:AA,10,0)</f>
        <v>45940</v>
      </c>
      <c r="L148" s="17">
        <f>VLOOKUP(B148,Overall!B:AA,11,0)</f>
        <v>45963</v>
      </c>
      <c r="M148" s="17">
        <f>VLOOKUP(B148,Overall!B:AA,12,0)</f>
        <v>45866</v>
      </c>
      <c r="N148" s="17">
        <f>VLOOKUP(B148,Overall!B:AA,13,0)</f>
        <v>45884</v>
      </c>
      <c r="O148" s="15" t="str">
        <f>VLOOKUP(B148,Overall!B:AA,14,0)</f>
        <v>UG/PG</v>
      </c>
      <c r="P148" s="15" t="str">
        <f>VLOOKUP(B148,Overall!B:AA,15,0)</f>
        <v>Elective</v>
      </c>
      <c r="Q148" s="15" t="str">
        <f>VLOOKUP(B148,Overall!B:AA,16,0)</f>
        <v>Yes</v>
      </c>
      <c r="R148" s="14">
        <f>VLOOKUP(B148,Overall!B:AA,17,0)</f>
        <v>0</v>
      </c>
      <c r="S148" s="20" t="str">
        <f>VLOOKUP(B148,Overall!B:AA,18,0)</f>
        <v>https://onlinecourses.nptel.ac.in/noc25_me172/preview</v>
      </c>
      <c r="T148" s="14" t="str">
        <f>VLOOKUP(B148,Overall!B:AA,19,0)</f>
        <v>noc25_me172</v>
      </c>
      <c r="U148" s="18" t="str">
        <f>VLOOKUP(B148,Overall!B:AA,20,0)</f>
        <v>https://onlinecourses.nptel.ac.in/noc22_me30/preview</v>
      </c>
      <c r="V148" s="18" t="str">
        <f>VLOOKUP(B148,Overall!B:AA,21,0)</f>
        <v>https://onlinecourses.nptel.ac.in/noc22_me30/preview</v>
      </c>
      <c r="W148" s="14" t="str">
        <f>VLOOKUP(B148,Overall!B:AA,22,0)</f>
        <v>noc22_me30</v>
      </c>
      <c r="X148" s="20" t="str">
        <f>VLOOKUP(B148,Overall!B:AA,23,0)</f>
        <v>https://nptel.ac.in/courses/112103290</v>
      </c>
      <c r="Y148" s="19" t="str">
        <f>VLOOKUP(B148,Overall!B:AA,24,0)</f>
        <v>https://nptel.ac.in/courses/112103290</v>
      </c>
      <c r="Z148" s="14">
        <f>VLOOKUP(B148,Overall!B:AA,25,0)</f>
        <v>112103290</v>
      </c>
      <c r="AA148" s="14"/>
    </row>
    <row r="149" spans="1:27" x14ac:dyDescent="0.25">
      <c r="A149" s="45">
        <v>148</v>
      </c>
      <c r="B149" s="14" t="s">
        <v>4209</v>
      </c>
      <c r="C149" s="14" t="str">
        <f>VLOOKUP(B149,Overall!B:AA,2,0)</f>
        <v>Mechanical Engineering</v>
      </c>
      <c r="D149" s="14" t="str">
        <f>VLOOKUP(B149,Overall!B:AA,3,0)</f>
        <v>Engineering Graphics and Design</v>
      </c>
      <c r="E149" s="14" t="str">
        <f>VLOOKUP(B149,Overall!B:AA,4,0)</f>
        <v>Prof. Naresh Datla,
Prof. S.R. Kale</v>
      </c>
      <c r="F149" s="15" t="str">
        <f>VLOOKUP(B149,Overall!B:AA,5,0)</f>
        <v>IIT Delhi</v>
      </c>
      <c r="G149" s="15" t="str">
        <f>VLOOKUP(B149,Overall!B:AA,6,0)</f>
        <v>IIT Delhi</v>
      </c>
      <c r="H149" s="16" t="str">
        <f>VLOOKUP(B149,Overall!B:AA,7,0)</f>
        <v>12 Weeks</v>
      </c>
      <c r="I149" s="15" t="str">
        <f>VLOOKUP(B149,Overall!B:AA,8,0)</f>
        <v>Rerun</v>
      </c>
      <c r="J149" s="17">
        <f>VLOOKUP(B149,Overall!B:AA,9,0)</f>
        <v>45859</v>
      </c>
      <c r="K149" s="17">
        <f>VLOOKUP(B149,Overall!B:AA,10,0)</f>
        <v>45940</v>
      </c>
      <c r="L149" s="17">
        <f>VLOOKUP(B149,Overall!B:AA,11,0)</f>
        <v>45963</v>
      </c>
      <c r="M149" s="17">
        <f>VLOOKUP(B149,Overall!B:AA,12,0)</f>
        <v>45866</v>
      </c>
      <c r="N149" s="17">
        <f>VLOOKUP(B149,Overall!B:AA,13,0)</f>
        <v>45884</v>
      </c>
      <c r="O149" s="15" t="str">
        <f>VLOOKUP(B149,Overall!B:AA,14,0)</f>
        <v>UG</v>
      </c>
      <c r="P149" s="15" t="str">
        <f>VLOOKUP(B149,Overall!B:AA,15,0)</f>
        <v>Core</v>
      </c>
      <c r="Q149" s="15" t="str">
        <f>VLOOKUP(B149,Overall!B:AA,16,0)</f>
        <v>No</v>
      </c>
      <c r="R149" s="14">
        <f>VLOOKUP(B149,Overall!B:AA,17,0)</f>
        <v>0</v>
      </c>
      <c r="S149" s="20" t="str">
        <f>VLOOKUP(B149,Overall!B:AA,18,0)</f>
        <v>https://onlinecourses.nptel.ac.in/noc25_me173/preview</v>
      </c>
      <c r="T149" s="14" t="str">
        <f>VLOOKUP(B149,Overall!B:AA,19,0)</f>
        <v>noc25_me173</v>
      </c>
      <c r="U149" s="18" t="str">
        <f>VLOOKUP(B149,Overall!B:AA,20,0)</f>
        <v>https://onlinecourses.nptel.ac.in/noc24_me140/preview</v>
      </c>
      <c r="V149" s="18" t="str">
        <f>VLOOKUP(B149,Overall!B:AA,21,0)</f>
        <v>https://onlinecourses.nptel.ac.in/noc24_me140/preview</v>
      </c>
      <c r="W149" s="14" t="str">
        <f>VLOOKUP(B149,Overall!B:AA,22,0)</f>
        <v>noc24_me140</v>
      </c>
      <c r="X149" s="20" t="str">
        <f>VLOOKUP(B149,Overall!B:AA,23,0)</f>
        <v>https://nptel.ac.in/courses/112102304</v>
      </c>
      <c r="Y149" s="19" t="str">
        <f>VLOOKUP(B149,Overall!B:AA,24,0)</f>
        <v>https://nptel.ac.in/courses/112102304</v>
      </c>
      <c r="Z149" s="14">
        <f>VLOOKUP(B149,Overall!B:AA,25,0)</f>
        <v>112102304</v>
      </c>
      <c r="AA149" s="14"/>
    </row>
    <row r="150" spans="1:27" x14ac:dyDescent="0.25">
      <c r="A150" s="45">
        <v>149</v>
      </c>
      <c r="B150" s="14" t="s">
        <v>4214</v>
      </c>
      <c r="C150" s="14" t="str">
        <f>VLOOKUP(B150,Overall!B:AA,2,0)</f>
        <v>Mechanical Engineering</v>
      </c>
      <c r="D150" s="14" t="str">
        <f>VLOOKUP(B150,Overall!B:AA,3,0)</f>
        <v>Advanced Fluid Mechanics - IITKGP</v>
      </c>
      <c r="E150" s="14" t="str">
        <f>VLOOKUP(B150,Overall!B:AA,4,0)</f>
        <v>Prof. Suman Chakraborty</v>
      </c>
      <c r="F150" s="15" t="str">
        <f>VLOOKUP(B150,Overall!B:AA,5,0)</f>
        <v>IIT Kharagpur</v>
      </c>
      <c r="G150" s="15" t="str">
        <f>VLOOKUP(B150,Overall!B:AA,6,0)</f>
        <v>IIT Kharagpur</v>
      </c>
      <c r="H150" s="16" t="str">
        <f>VLOOKUP(B150,Overall!B:AA,7,0)</f>
        <v>12 Weeks</v>
      </c>
      <c r="I150" s="15" t="str">
        <f>VLOOKUP(B150,Overall!B:AA,8,0)</f>
        <v>Rerun</v>
      </c>
      <c r="J150" s="17">
        <f>VLOOKUP(B150,Overall!B:AA,9,0)</f>
        <v>45859</v>
      </c>
      <c r="K150" s="17">
        <f>VLOOKUP(B150,Overall!B:AA,10,0)</f>
        <v>45940</v>
      </c>
      <c r="L150" s="17">
        <f>VLOOKUP(B150,Overall!B:AA,11,0)</f>
        <v>45963</v>
      </c>
      <c r="M150" s="17">
        <f>VLOOKUP(B150,Overall!B:AA,12,0)</f>
        <v>45866</v>
      </c>
      <c r="N150" s="17">
        <f>VLOOKUP(B150,Overall!B:AA,13,0)</f>
        <v>45884</v>
      </c>
      <c r="O150" s="15" t="str">
        <f>VLOOKUP(B150,Overall!B:AA,14,0)</f>
        <v>UG/PG</v>
      </c>
      <c r="P150" s="15" t="str">
        <f>VLOOKUP(B150,Overall!B:AA,15,0)</f>
        <v>Core</v>
      </c>
      <c r="Q150" s="15" t="str">
        <f>VLOOKUP(B150,Overall!B:AA,16,0)</f>
        <v>Yes</v>
      </c>
      <c r="R150" s="14" t="str">
        <f>VLOOKUP(B150,Overall!B:AA,17,0)</f>
        <v>Computational Thermo Fluids</v>
      </c>
      <c r="S150" s="20" t="str">
        <f>VLOOKUP(B150,Overall!B:AA,18,0)</f>
        <v>https://onlinecourses.nptel.ac.in/noc25_me174/preview</v>
      </c>
      <c r="T150" s="14" t="str">
        <f>VLOOKUP(B150,Overall!B:AA,19,0)</f>
        <v>noc25_me174</v>
      </c>
      <c r="U150" s="18" t="str">
        <f>VLOOKUP(B150,Overall!B:AA,20,0)</f>
        <v>https://onlinecourses.nptel.ac.in/noc22_me102/preview</v>
      </c>
      <c r="V150" s="18" t="str">
        <f>VLOOKUP(B150,Overall!B:AA,21,0)</f>
        <v>https://onlinecourses.nptel.ac.in/noc22_me102/preview</v>
      </c>
      <c r="W150" s="14" t="str">
        <f>VLOOKUP(B150,Overall!B:AA,22,0)</f>
        <v>noc22_me102</v>
      </c>
      <c r="X150" s="20" t="str">
        <f>VLOOKUP(B150,Overall!B:AA,23,0)</f>
        <v>https://nptel.ac.in/courses/112105218</v>
      </c>
      <c r="Y150" s="19" t="str">
        <f>VLOOKUP(B150,Overall!B:AA,24,0)</f>
        <v>https://nptel.ac.in/courses/112105218</v>
      </c>
      <c r="Z150" s="14">
        <f>VLOOKUP(B150,Overall!B:AA,25,0)</f>
        <v>112105218</v>
      </c>
      <c r="AA150" s="14"/>
    </row>
    <row r="151" spans="1:27" x14ac:dyDescent="0.25">
      <c r="A151" s="45">
        <v>150</v>
      </c>
      <c r="B151" s="14" t="s">
        <v>4218</v>
      </c>
      <c r="C151" s="14" t="str">
        <f>VLOOKUP(B151,Overall!B:AA,2,0)</f>
        <v>Mechanical Engineering</v>
      </c>
      <c r="D151" s="14" t="str">
        <f>VLOOKUP(B151,Overall!B:AA,3,0)</f>
        <v>Experimental Modal Analysis</v>
      </c>
      <c r="E151" s="14" t="str">
        <f>VLOOKUP(B151,Overall!B:AA,4,0)</f>
        <v>Prof. Subodh V. Modak</v>
      </c>
      <c r="F151" s="15" t="str">
        <f>VLOOKUP(B151,Overall!B:AA,5,0)</f>
        <v>IIT Delhi</v>
      </c>
      <c r="G151" s="15" t="str">
        <f>VLOOKUP(B151,Overall!B:AA,6,0)</f>
        <v>IIT Delhi</v>
      </c>
      <c r="H151" s="16" t="str">
        <f>VLOOKUP(B151,Overall!B:AA,7,0)</f>
        <v>12 Weeks</v>
      </c>
      <c r="I151" s="15" t="str">
        <f>VLOOKUP(B151,Overall!B:AA,8,0)</f>
        <v>Rerun</v>
      </c>
      <c r="J151" s="17">
        <f>VLOOKUP(B151,Overall!B:AA,9,0)</f>
        <v>45859</v>
      </c>
      <c r="K151" s="17">
        <f>VLOOKUP(B151,Overall!B:AA,10,0)</f>
        <v>45940</v>
      </c>
      <c r="L151" s="17">
        <f>VLOOKUP(B151,Overall!B:AA,11,0)</f>
        <v>45963</v>
      </c>
      <c r="M151" s="17">
        <f>VLOOKUP(B151,Overall!B:AA,12,0)</f>
        <v>45866</v>
      </c>
      <c r="N151" s="17">
        <f>VLOOKUP(B151,Overall!B:AA,13,0)</f>
        <v>45884</v>
      </c>
      <c r="O151" s="15" t="str">
        <f>VLOOKUP(B151,Overall!B:AA,14,0)</f>
        <v>UG/PG</v>
      </c>
      <c r="P151" s="15" t="str">
        <f>VLOOKUP(B151,Overall!B:AA,15,0)</f>
        <v>Elective</v>
      </c>
      <c r="Q151" s="15" t="str">
        <f>VLOOKUP(B151,Overall!B:AA,16,0)</f>
        <v>Yes</v>
      </c>
      <c r="R151" s="14">
        <f>VLOOKUP(B151,Overall!B:AA,17,0)</f>
        <v>0</v>
      </c>
      <c r="S151" s="20" t="str">
        <f>VLOOKUP(B151,Overall!B:AA,18,0)</f>
        <v>https://onlinecourses.nptel.ac.in/noc25_me175/preview</v>
      </c>
      <c r="T151" s="14" t="str">
        <f>VLOOKUP(B151,Overall!B:AA,19,0)</f>
        <v>noc25_me175</v>
      </c>
      <c r="U151" s="18" t="str">
        <f>VLOOKUP(B151,Overall!B:AA,20,0)</f>
        <v>https://onlinecourses.nptel.ac.in/noc24_me143/preview</v>
      </c>
      <c r="V151" s="18" t="str">
        <f>VLOOKUP(B151,Overall!B:AA,21,0)</f>
        <v>https://onlinecourses.nptel.ac.in/noc24_me143/preview</v>
      </c>
      <c r="W151" s="14" t="str">
        <f>VLOOKUP(B151,Overall!B:AA,22,0)</f>
        <v>noc24_me143</v>
      </c>
      <c r="X151" s="20" t="str">
        <f>VLOOKUP(B151,Overall!B:AA,23,0)</f>
        <v>https://nptel.ac.in/courses/112102318</v>
      </c>
      <c r="Y151" s="19" t="str">
        <f>VLOOKUP(B151,Overall!B:AA,24,0)</f>
        <v>https://nptel.ac.in/courses/112102318</v>
      </c>
      <c r="Z151" s="14">
        <f>VLOOKUP(B151,Overall!B:AA,25,0)</f>
        <v>112102318</v>
      </c>
      <c r="AA151" s="14"/>
    </row>
    <row r="152" spans="1:27" x14ac:dyDescent="0.25">
      <c r="A152" s="45">
        <v>151</v>
      </c>
      <c r="B152" s="14" t="s">
        <v>4223</v>
      </c>
      <c r="C152" s="14" t="str">
        <f>VLOOKUP(B152,Overall!B:AA,2,0)</f>
        <v>Mechanical Engineering</v>
      </c>
      <c r="D152" s="14" t="str">
        <f>VLOOKUP(B152,Overall!B:AA,3,0)</f>
        <v>Advanced Dynamics</v>
      </c>
      <c r="E152" s="14" t="str">
        <f>VLOOKUP(B152,Overall!B:AA,4,0)</f>
        <v>Prof. Anirvan DasGupta</v>
      </c>
      <c r="F152" s="15" t="str">
        <f>VLOOKUP(B152,Overall!B:AA,5,0)</f>
        <v>IIT Kharagpur</v>
      </c>
      <c r="G152" s="15" t="str">
        <f>VLOOKUP(B152,Overall!B:AA,6,0)</f>
        <v>IIT Kharagpur</v>
      </c>
      <c r="H152" s="16" t="str">
        <f>VLOOKUP(B152,Overall!B:AA,7,0)</f>
        <v>12 Weeks</v>
      </c>
      <c r="I152" s="15" t="str">
        <f>VLOOKUP(B152,Overall!B:AA,8,0)</f>
        <v>Rerun</v>
      </c>
      <c r="J152" s="17">
        <f>VLOOKUP(B152,Overall!B:AA,9,0)</f>
        <v>45859</v>
      </c>
      <c r="K152" s="17">
        <f>VLOOKUP(B152,Overall!B:AA,10,0)</f>
        <v>45940</v>
      </c>
      <c r="L152" s="17">
        <f>VLOOKUP(B152,Overall!B:AA,11,0)</f>
        <v>45963</v>
      </c>
      <c r="M152" s="17">
        <f>VLOOKUP(B152,Overall!B:AA,12,0)</f>
        <v>45866</v>
      </c>
      <c r="N152" s="17">
        <f>VLOOKUP(B152,Overall!B:AA,13,0)</f>
        <v>45884</v>
      </c>
      <c r="O152" s="15" t="str">
        <f>VLOOKUP(B152,Overall!B:AA,14,0)</f>
        <v>UG/PG</v>
      </c>
      <c r="P152" s="15" t="str">
        <f>VLOOKUP(B152,Overall!B:AA,15,0)</f>
        <v>Core</v>
      </c>
      <c r="Q152" s="15" t="str">
        <f>VLOOKUP(B152,Overall!B:AA,16,0)</f>
        <v>Yes</v>
      </c>
      <c r="R152" s="14" t="str">
        <f>VLOOKUP(B152,Overall!B:AA,17,0)</f>
        <v>Advanced Dynamics and Vibration
Advanced Mechanics
Computational Mechanics</v>
      </c>
      <c r="S152" s="20" t="str">
        <f>VLOOKUP(B152,Overall!B:AA,18,0)</f>
        <v>https://onlinecourses.nptel.ac.in/noc25_me176/preview</v>
      </c>
      <c r="T152" s="14" t="str">
        <f>VLOOKUP(B152,Overall!B:AA,19,0)</f>
        <v>noc25_me176</v>
      </c>
      <c r="U152" s="18" t="str">
        <f>VLOOKUP(B152,Overall!B:AA,20,0)</f>
        <v>https://onlinecourses.nptel.ac.in/noc23_me116/preview</v>
      </c>
      <c r="V152" s="18" t="str">
        <f>VLOOKUP(B152,Overall!B:AA,21,0)</f>
        <v>https://onlinecourses.nptel.ac.in/noc23_me116/preview</v>
      </c>
      <c r="W152" s="14" t="str">
        <f>VLOOKUP(B152,Overall!B:AA,22,0)</f>
        <v>noc23_me116</v>
      </c>
      <c r="X152" s="20" t="str">
        <f>VLOOKUP(B152,Overall!B:AA,23,0)</f>
        <v>https://nptel.ac.in/courses/112105304</v>
      </c>
      <c r="Y152" s="19" t="str">
        <f>VLOOKUP(B152,Overall!B:AA,24,0)</f>
        <v>https://nptel.ac.in/courses/112105304</v>
      </c>
      <c r="Z152" s="14">
        <f>VLOOKUP(B152,Overall!B:AA,25,0)</f>
        <v>112105304</v>
      </c>
      <c r="AA152" s="14"/>
    </row>
    <row r="153" spans="1:27" x14ac:dyDescent="0.25">
      <c r="A153" s="45">
        <v>152</v>
      </c>
      <c r="B153" s="14" t="s">
        <v>4229</v>
      </c>
      <c r="C153" s="14" t="str">
        <f>VLOOKUP(B153,Overall!B:AA,2,0)</f>
        <v>Mechanical Engineering</v>
      </c>
      <c r="D153" s="14" t="str">
        <f>VLOOKUP(B153,Overall!B:AA,3,0)</f>
        <v>Microrobotics</v>
      </c>
      <c r="E153" s="14" t="str">
        <f>VLOOKUP(B153,Overall!B:AA,4,0)</f>
        <v>Prof. I. A. Palani</v>
      </c>
      <c r="F153" s="15" t="str">
        <f>VLOOKUP(B153,Overall!B:AA,5,0)</f>
        <v>IIT Indore</v>
      </c>
      <c r="G153" s="15" t="str">
        <f>VLOOKUP(B153,Overall!B:AA,6,0)</f>
        <v>IIT Madras</v>
      </c>
      <c r="H153" s="16" t="str">
        <f>VLOOKUP(B153,Overall!B:AA,7,0)</f>
        <v>12 Weeks</v>
      </c>
      <c r="I153" s="15" t="str">
        <f>VLOOKUP(B153,Overall!B:AA,8,0)</f>
        <v>New</v>
      </c>
      <c r="J153" s="17">
        <f>VLOOKUP(B153,Overall!B:AA,9,0)</f>
        <v>45859</v>
      </c>
      <c r="K153" s="17">
        <f>VLOOKUP(B153,Overall!B:AA,10,0)</f>
        <v>45940</v>
      </c>
      <c r="L153" s="17">
        <f>VLOOKUP(B153,Overall!B:AA,11,0)</f>
        <v>45963</v>
      </c>
      <c r="M153" s="17">
        <f>VLOOKUP(B153,Overall!B:AA,12,0)</f>
        <v>45866</v>
      </c>
      <c r="N153" s="17">
        <f>VLOOKUP(B153,Overall!B:AA,13,0)</f>
        <v>45884</v>
      </c>
      <c r="O153" s="15" t="str">
        <f>VLOOKUP(B153,Overall!B:AA,14,0)</f>
        <v>UG/PG</v>
      </c>
      <c r="P153" s="15" t="str">
        <f>VLOOKUP(B153,Overall!B:AA,15,0)</f>
        <v>Elective</v>
      </c>
      <c r="Q153" s="15" t="str">
        <f>VLOOKUP(B153,Overall!B:AA,16,0)</f>
        <v>Yes</v>
      </c>
      <c r="R153" s="14" t="str">
        <f>VLOOKUP(B153,Overall!B:AA,17,0)</f>
        <v>Robotics</v>
      </c>
      <c r="S153" s="20" t="str">
        <f>VLOOKUP(B153,Overall!B:AA,18,0)</f>
        <v>https://onlinecourses.nptel.ac.in/noc25_me177/preview</v>
      </c>
      <c r="T153" s="14" t="str">
        <f>VLOOKUP(B153,Overall!B:AA,19,0)</f>
        <v>noc25_me177</v>
      </c>
      <c r="U153" s="14">
        <f>VLOOKUP(B153,Overall!B:AA,20,0)</f>
        <v>0</v>
      </c>
      <c r="V153" s="14">
        <f>VLOOKUP(B153,Overall!B:AA,21,0)</f>
        <v>0</v>
      </c>
      <c r="W153" s="14">
        <f>VLOOKUP(B153,Overall!B:AA,22,0)</f>
        <v>0</v>
      </c>
      <c r="X153" s="20" t="str">
        <f>VLOOKUP(B153,Overall!B:AA,23,0)</f>
        <v>https://nptel.ac.in/courses/112106772</v>
      </c>
      <c r="Y153" s="19" t="str">
        <f>VLOOKUP(B153,Overall!B:AA,24,0)</f>
        <v>https://nptel.ac.in/courses/112106772</v>
      </c>
      <c r="Z153" s="14" t="str">
        <f>VLOOKUP(B153,Overall!B:AA,25,0)</f>
        <v>112106772</v>
      </c>
      <c r="AA153" s="14"/>
    </row>
    <row r="154" spans="1:27" x14ac:dyDescent="0.25">
      <c r="A154" s="45">
        <v>153</v>
      </c>
      <c r="B154" s="14" t="s">
        <v>4253</v>
      </c>
      <c r="C154" s="14" t="str">
        <f>VLOOKUP(B154,Overall!B:AA,2,0)</f>
        <v>Mechanical, Production Engineering</v>
      </c>
      <c r="D154" s="14" t="str">
        <f>VLOOKUP(B154,Overall!B:AA,3,0)</f>
        <v>Industrial Engineering and Operations Research</v>
      </c>
      <c r="E154" s="14" t="str">
        <f>VLOOKUP(B154,Overall!B:AA,4,0)</f>
        <v>Prof. Uday Shanker Dixit</v>
      </c>
      <c r="F154" s="15" t="str">
        <f>VLOOKUP(B154,Overall!B:AA,5,0)</f>
        <v>IIT Guwahati</v>
      </c>
      <c r="G154" s="15" t="str">
        <f>VLOOKUP(B154,Overall!B:AA,6,0)</f>
        <v>IIT Guwahati</v>
      </c>
      <c r="H154" s="16" t="str">
        <f>VLOOKUP(B154,Overall!B:AA,7,0)</f>
        <v>12 Weeks</v>
      </c>
      <c r="I154" s="15" t="str">
        <f>VLOOKUP(B154,Overall!B:AA,8,0)</f>
        <v>New</v>
      </c>
      <c r="J154" s="17">
        <f>VLOOKUP(B154,Overall!B:AA,9,0)</f>
        <v>45859</v>
      </c>
      <c r="K154" s="17">
        <f>VLOOKUP(B154,Overall!B:AA,10,0)</f>
        <v>45940</v>
      </c>
      <c r="L154" s="17">
        <f>VLOOKUP(B154,Overall!B:AA,11,0)</f>
        <v>45963</v>
      </c>
      <c r="M154" s="17">
        <f>VLOOKUP(B154,Overall!B:AA,12,0)</f>
        <v>45866</v>
      </c>
      <c r="N154" s="17">
        <f>VLOOKUP(B154,Overall!B:AA,13,0)</f>
        <v>45884</v>
      </c>
      <c r="O154" s="15" t="str">
        <f>VLOOKUP(B154,Overall!B:AA,14,0)</f>
        <v>UG/PG</v>
      </c>
      <c r="P154" s="15" t="str">
        <f>VLOOKUP(B154,Overall!B:AA,15,0)</f>
        <v>Core</v>
      </c>
      <c r="Q154" s="15" t="str">
        <f>VLOOKUP(B154,Overall!B:AA,16,0)</f>
        <v>Yes</v>
      </c>
      <c r="R154" s="14" t="str">
        <f>VLOOKUP(B154,Overall!B:AA,17,0)</f>
        <v>Manufacturing Processes and Technology</v>
      </c>
      <c r="S154" s="20" t="str">
        <f>VLOOKUP(B154,Overall!B:AA,18,0)</f>
        <v>https://onlinecourses.nptel.ac.in/noc25_me181/preview</v>
      </c>
      <c r="T154" s="14" t="str">
        <f>VLOOKUP(B154,Overall!B:AA,19,0)</f>
        <v>noc25_me181</v>
      </c>
      <c r="U154" s="14">
        <f>VLOOKUP(B154,Overall!B:AA,20,0)</f>
        <v>0</v>
      </c>
      <c r="V154" s="14">
        <f>VLOOKUP(B154,Overall!B:AA,21,0)</f>
        <v>0</v>
      </c>
      <c r="W154" s="14">
        <f>VLOOKUP(B154,Overall!B:AA,22,0)</f>
        <v>0</v>
      </c>
      <c r="X154" s="20" t="str">
        <f>VLOOKUP(B154,Overall!B:AA,23,0)</f>
        <v>https://nptel.ac.in/courses/112103774</v>
      </c>
      <c r="Y154" s="19" t="str">
        <f>VLOOKUP(B154,Overall!B:AA,24,0)</f>
        <v>https://nptel.ac.in/courses/112103774</v>
      </c>
      <c r="Z154" s="14" t="str">
        <f>VLOOKUP(B154,Overall!B:AA,25,0)</f>
        <v>112103774</v>
      </c>
      <c r="AA154" s="14"/>
    </row>
    <row r="155" spans="1:27" x14ac:dyDescent="0.25">
      <c r="A155" s="45">
        <v>154</v>
      </c>
      <c r="B155" s="14" t="s">
        <v>4334</v>
      </c>
      <c r="C155" s="14" t="str">
        <f>VLOOKUP(B155,Overall!B:AA,2,0)</f>
        <v>Metallurgical and Materials Engineering</v>
      </c>
      <c r="D155" s="14" t="str">
        <f>VLOOKUP(B155,Overall!B:AA,3,0)</f>
        <v>Techniques of Materials Characterization</v>
      </c>
      <c r="E155" s="14" t="str">
        <f>VLOOKUP(B155,Overall!B:AA,4,0)</f>
        <v>Prof. Shibayan Roy</v>
      </c>
      <c r="F155" s="15" t="str">
        <f>VLOOKUP(B155,Overall!B:AA,5,0)</f>
        <v>IIT Kharagpur</v>
      </c>
      <c r="G155" s="15" t="str">
        <f>VLOOKUP(B155,Overall!B:AA,6,0)</f>
        <v>IIT Kharagpur</v>
      </c>
      <c r="H155" s="16" t="str">
        <f>VLOOKUP(B155,Overall!B:AA,7,0)</f>
        <v>12 Weeks</v>
      </c>
      <c r="I155" s="15" t="str">
        <f>VLOOKUP(B155,Overall!B:AA,8,0)</f>
        <v>Rerun</v>
      </c>
      <c r="J155" s="17">
        <f>VLOOKUP(B155,Overall!B:AA,9,0)</f>
        <v>45859</v>
      </c>
      <c r="K155" s="17">
        <f>VLOOKUP(B155,Overall!B:AA,10,0)</f>
        <v>45940</v>
      </c>
      <c r="L155" s="17">
        <f>VLOOKUP(B155,Overall!B:AA,11,0)</f>
        <v>45963</v>
      </c>
      <c r="M155" s="17">
        <f>VLOOKUP(B155,Overall!B:AA,12,0)</f>
        <v>45866</v>
      </c>
      <c r="N155" s="17">
        <f>VLOOKUP(B155,Overall!B:AA,13,0)</f>
        <v>45884</v>
      </c>
      <c r="O155" s="15" t="str">
        <f>VLOOKUP(B155,Overall!B:AA,14,0)</f>
        <v>UG/PG</v>
      </c>
      <c r="P155" s="15" t="str">
        <f>VLOOKUP(B155,Overall!B:AA,15,0)</f>
        <v>Core</v>
      </c>
      <c r="Q155" s="15" t="str">
        <f>VLOOKUP(B155,Overall!B:AA,16,0)</f>
        <v>Yes</v>
      </c>
      <c r="R155" s="14" t="str">
        <f>VLOOKUP(B155,Overall!B:AA,17,0)</f>
        <v>Materials Characterization</v>
      </c>
      <c r="S155" s="20" t="str">
        <f>VLOOKUP(B155,Overall!B:AA,18,0)</f>
        <v>https://onlinecourses.nptel.ac.in/noc25_mm52/preview</v>
      </c>
      <c r="T155" s="14" t="str">
        <f>VLOOKUP(B155,Overall!B:AA,19,0)</f>
        <v>noc25_mm52</v>
      </c>
      <c r="U155" s="18" t="str">
        <f>VLOOKUP(B155,Overall!B:AA,20,0)</f>
        <v>https://onlinecourses.nptel.ac.in/noc24_mm41/preview</v>
      </c>
      <c r="V155" s="18" t="str">
        <f>VLOOKUP(B155,Overall!B:AA,21,0)</f>
        <v>https://onlinecourses.nptel.ac.in/noc24_mm41/preview</v>
      </c>
      <c r="W155" s="14" t="str">
        <f>VLOOKUP(B155,Overall!B:AA,22,0)</f>
        <v>noc24_mm41</v>
      </c>
      <c r="X155" s="20" t="str">
        <f>VLOOKUP(B155,Overall!B:AA,23,0)</f>
        <v>https://nptel.ac.in/courses/113105101</v>
      </c>
      <c r="Y155" s="19" t="str">
        <f>VLOOKUP(B155,Overall!B:AA,24,0)</f>
        <v>https://nptel.ac.in/courses/113105101</v>
      </c>
      <c r="Z155" s="14">
        <f>VLOOKUP(B155,Overall!B:AA,25,0)</f>
        <v>113105101</v>
      </c>
      <c r="AA155" s="14"/>
    </row>
    <row r="156" spans="1:27" x14ac:dyDescent="0.25">
      <c r="A156" s="45">
        <v>155</v>
      </c>
      <c r="B156" s="14" t="s">
        <v>4339</v>
      </c>
      <c r="C156" s="14" t="str">
        <f>VLOOKUP(B156,Overall!B:AA,2,0)</f>
        <v>Metallurgical and Materials Engineering</v>
      </c>
      <c r="D156" s="14" t="str">
        <f>VLOOKUP(B156,Overall!B:AA,3,0)</f>
        <v>Advanced Materials and Processes</v>
      </c>
      <c r="E156" s="14" t="str">
        <f>VLOOKUP(B156,Overall!B:AA,4,0)</f>
        <v>Prof. Jayanta Das</v>
      </c>
      <c r="F156" s="15" t="str">
        <f>VLOOKUP(B156,Overall!B:AA,5,0)</f>
        <v>IIT Kharagpur</v>
      </c>
      <c r="G156" s="15" t="str">
        <f>VLOOKUP(B156,Overall!B:AA,6,0)</f>
        <v>IIT Kharagpur</v>
      </c>
      <c r="H156" s="16" t="str">
        <f>VLOOKUP(B156,Overall!B:AA,7,0)</f>
        <v>12 Weeks</v>
      </c>
      <c r="I156" s="15" t="str">
        <f>VLOOKUP(B156,Overall!B:AA,8,0)</f>
        <v>Rerun</v>
      </c>
      <c r="J156" s="17">
        <f>VLOOKUP(B156,Overall!B:AA,9,0)</f>
        <v>45859</v>
      </c>
      <c r="K156" s="17">
        <f>VLOOKUP(B156,Overall!B:AA,10,0)</f>
        <v>45940</v>
      </c>
      <c r="L156" s="17">
        <f>VLOOKUP(B156,Overall!B:AA,11,0)</f>
        <v>45963</v>
      </c>
      <c r="M156" s="17">
        <f>VLOOKUP(B156,Overall!B:AA,12,0)</f>
        <v>45866</v>
      </c>
      <c r="N156" s="17">
        <f>VLOOKUP(B156,Overall!B:AA,13,0)</f>
        <v>45884</v>
      </c>
      <c r="O156" s="15" t="str">
        <f>VLOOKUP(B156,Overall!B:AA,14,0)</f>
        <v>PG</v>
      </c>
      <c r="P156" s="15" t="str">
        <f>VLOOKUP(B156,Overall!B:AA,15,0)</f>
        <v>Elective</v>
      </c>
      <c r="Q156" s="15" t="str">
        <f>VLOOKUP(B156,Overall!B:AA,16,0)</f>
        <v>Yes</v>
      </c>
      <c r="R156" s="14">
        <f>VLOOKUP(B156,Overall!B:AA,17,0)</f>
        <v>0</v>
      </c>
      <c r="S156" s="20" t="str">
        <f>VLOOKUP(B156,Overall!B:AA,18,0)</f>
        <v>https://onlinecourses.nptel.ac.in/noc25_mm53/preview</v>
      </c>
      <c r="T156" s="14" t="str">
        <f>VLOOKUP(B156,Overall!B:AA,19,0)</f>
        <v>noc25_mm53</v>
      </c>
      <c r="U156" s="18" t="str">
        <f>VLOOKUP(B156,Overall!B:AA,20,0)</f>
        <v>https://onlinecourses.nptel.ac.in/noc24_mm42/preview</v>
      </c>
      <c r="V156" s="18" t="str">
        <f>VLOOKUP(B156,Overall!B:AA,21,0)</f>
        <v>https://onlinecourses.nptel.ac.in/noc24_mm42/preview</v>
      </c>
      <c r="W156" s="14" t="str">
        <f>VLOOKUP(B156,Overall!B:AA,22,0)</f>
        <v>noc24_mm42</v>
      </c>
      <c r="X156" s="20" t="str">
        <f>VLOOKUP(B156,Overall!B:AA,23,0)</f>
        <v>https://nptel.ac.in/courses/113105081</v>
      </c>
      <c r="Y156" s="19" t="str">
        <f>VLOOKUP(B156,Overall!B:AA,24,0)</f>
        <v>https://nptel.ac.in/courses/113105081</v>
      </c>
      <c r="Z156" s="14">
        <f>VLOOKUP(B156,Overall!B:AA,25,0)</f>
        <v>113105081</v>
      </c>
      <c r="AA156" s="14"/>
    </row>
    <row r="157" spans="1:27" x14ac:dyDescent="0.25">
      <c r="A157" s="45">
        <v>156</v>
      </c>
      <c r="B157" s="14" t="s">
        <v>4344</v>
      </c>
      <c r="C157" s="14" t="str">
        <f>VLOOKUP(B157,Overall!B:AA,2,0)</f>
        <v>Metallurgical and Materials Engineering</v>
      </c>
      <c r="D157" s="14" t="str">
        <f>VLOOKUP(B157,Overall!B:AA,3,0)</f>
        <v>Surface Mining Technology</v>
      </c>
      <c r="E157" s="14" t="str">
        <f>VLOOKUP(B157,Overall!B:AA,4,0)</f>
        <v>Prof. Kaushik Dey</v>
      </c>
      <c r="F157" s="15" t="str">
        <f>VLOOKUP(B157,Overall!B:AA,5,0)</f>
        <v>IIT Kharagpur</v>
      </c>
      <c r="G157" s="15" t="str">
        <f>VLOOKUP(B157,Overall!B:AA,6,0)</f>
        <v>IIT Kharagpur</v>
      </c>
      <c r="H157" s="16" t="str">
        <f>VLOOKUP(B157,Overall!B:AA,7,0)</f>
        <v>12 Weeks</v>
      </c>
      <c r="I157" s="15" t="str">
        <f>VLOOKUP(B157,Overall!B:AA,8,0)</f>
        <v>Rerun</v>
      </c>
      <c r="J157" s="17">
        <f>VLOOKUP(B157,Overall!B:AA,9,0)</f>
        <v>45859</v>
      </c>
      <c r="K157" s="17">
        <f>VLOOKUP(B157,Overall!B:AA,10,0)</f>
        <v>45940</v>
      </c>
      <c r="L157" s="17">
        <f>VLOOKUP(B157,Overall!B:AA,11,0)</f>
        <v>45963</v>
      </c>
      <c r="M157" s="17">
        <f>VLOOKUP(B157,Overall!B:AA,12,0)</f>
        <v>45866</v>
      </c>
      <c r="N157" s="17">
        <f>VLOOKUP(B157,Overall!B:AA,13,0)</f>
        <v>45884</v>
      </c>
      <c r="O157" s="15" t="str">
        <f>VLOOKUP(B157,Overall!B:AA,14,0)</f>
        <v>UG/PG</v>
      </c>
      <c r="P157" s="15" t="str">
        <f>VLOOKUP(B157,Overall!B:AA,15,0)</f>
        <v>Core</v>
      </c>
      <c r="Q157" s="15" t="str">
        <f>VLOOKUP(B157,Overall!B:AA,16,0)</f>
        <v>Yes</v>
      </c>
      <c r="R157" s="14">
        <f>VLOOKUP(B157,Overall!B:AA,17,0)</f>
        <v>0</v>
      </c>
      <c r="S157" s="20" t="str">
        <f>VLOOKUP(B157,Overall!B:AA,18,0)</f>
        <v>https://onlinecourses.nptel.ac.in/noc25_mm54/preview</v>
      </c>
      <c r="T157" s="14" t="str">
        <f>VLOOKUP(B157,Overall!B:AA,19,0)</f>
        <v>noc25_mm54</v>
      </c>
      <c r="U157" s="18" t="str">
        <f>VLOOKUP(B157,Overall!B:AA,20,0)</f>
        <v>https://onlinecourses.nptel.ac.in/noc24_mm43/preview</v>
      </c>
      <c r="V157" s="18" t="str">
        <f>VLOOKUP(B157,Overall!B:AA,21,0)</f>
        <v>https://onlinecourses.nptel.ac.in/noc24_mm43/preview</v>
      </c>
      <c r="W157" s="14" t="str">
        <f>VLOOKUP(B157,Overall!B:AA,22,0)</f>
        <v>noc24_mm43</v>
      </c>
      <c r="X157" s="20" t="str">
        <f>VLOOKUP(B157,Overall!B:AA,23,0)</f>
        <v>https://nptel.ac.in/courses/123105007</v>
      </c>
      <c r="Y157" s="19" t="str">
        <f>VLOOKUP(B157,Overall!B:AA,24,0)</f>
        <v>https://nptel.ac.in/courses/123105007</v>
      </c>
      <c r="Z157" s="14">
        <f>VLOOKUP(B157,Overall!B:AA,25,0)</f>
        <v>123105007</v>
      </c>
      <c r="AA157" s="14"/>
    </row>
    <row r="158" spans="1:27" x14ac:dyDescent="0.25">
      <c r="A158" s="45">
        <v>157</v>
      </c>
      <c r="B158" s="14" t="s">
        <v>4349</v>
      </c>
      <c r="C158" s="14" t="str">
        <f>VLOOKUP(B158,Overall!B:AA,2,0)</f>
        <v>Metallurgical and Materials Engineering</v>
      </c>
      <c r="D158" s="14" t="str">
        <f>VLOOKUP(B158,Overall!B:AA,3,0)</f>
        <v>Crystals, Symmetry and Tensors</v>
      </c>
      <c r="E158" s="14" t="str">
        <f>VLOOKUP(B158,Overall!B:AA,4,0)</f>
        <v>Prof. Rajesh Prasad</v>
      </c>
      <c r="F158" s="15" t="str">
        <f>VLOOKUP(B158,Overall!B:AA,5,0)</f>
        <v>IIT Delhi</v>
      </c>
      <c r="G158" s="15" t="str">
        <f>VLOOKUP(B158,Overall!B:AA,6,0)</f>
        <v>IIT Delhi</v>
      </c>
      <c r="H158" s="16" t="str">
        <f>VLOOKUP(B158,Overall!B:AA,7,0)</f>
        <v>12 Weeks</v>
      </c>
      <c r="I158" s="15" t="str">
        <f>VLOOKUP(B158,Overall!B:AA,8,0)</f>
        <v>Rerun</v>
      </c>
      <c r="J158" s="17">
        <f>VLOOKUP(B158,Overall!B:AA,9,0)</f>
        <v>45859</v>
      </c>
      <c r="K158" s="17">
        <f>VLOOKUP(B158,Overall!B:AA,10,0)</f>
        <v>45940</v>
      </c>
      <c r="L158" s="17">
        <f>VLOOKUP(B158,Overall!B:AA,11,0)</f>
        <v>45963</v>
      </c>
      <c r="M158" s="17">
        <f>VLOOKUP(B158,Overall!B:AA,12,0)</f>
        <v>45866</v>
      </c>
      <c r="N158" s="17">
        <f>VLOOKUP(B158,Overall!B:AA,13,0)</f>
        <v>45884</v>
      </c>
      <c r="O158" s="15" t="str">
        <f>VLOOKUP(B158,Overall!B:AA,14,0)</f>
        <v>UG/PG</v>
      </c>
      <c r="P158" s="15" t="str">
        <f>VLOOKUP(B158,Overall!B:AA,15,0)</f>
        <v>Elective</v>
      </c>
      <c r="Q158" s="15" t="str">
        <f>VLOOKUP(B158,Overall!B:AA,16,0)</f>
        <v>Yes</v>
      </c>
      <c r="R158" s="14">
        <f>VLOOKUP(B158,Overall!B:AA,17,0)</f>
        <v>0</v>
      </c>
      <c r="S158" s="20" t="str">
        <f>VLOOKUP(B158,Overall!B:AA,18,0)</f>
        <v>https://onlinecourses.nptel.ac.in/noc25_mm55/preview</v>
      </c>
      <c r="T158" s="14" t="str">
        <f>VLOOKUP(B158,Overall!B:AA,19,0)</f>
        <v>noc25_mm55</v>
      </c>
      <c r="U158" s="18" t="str">
        <f>VLOOKUP(B158,Overall!B:AA,20,0)</f>
        <v>https://onlinecourses.nptel.ac.in/noc24_mm24/preview</v>
      </c>
      <c r="V158" s="18" t="str">
        <f>VLOOKUP(B158,Overall!B:AA,21,0)</f>
        <v>https://onlinecourses.nptel.ac.in/noc24_mm24/preview</v>
      </c>
      <c r="W158" s="14" t="str">
        <f>VLOOKUP(B158,Overall!B:AA,22,0)</f>
        <v>noc24_mm24</v>
      </c>
      <c r="X158" s="20" t="str">
        <f>VLOOKUP(B158,Overall!B:AA,23,0)</f>
        <v>https://nptel.ac.in/courses/113102108</v>
      </c>
      <c r="Y158" s="19" t="str">
        <f>VLOOKUP(B158,Overall!B:AA,24,0)</f>
        <v>https://nptel.ac.in/courses/113102108</v>
      </c>
      <c r="Z158" s="14">
        <f>VLOOKUP(B158,Overall!B:AA,25,0)</f>
        <v>113102108</v>
      </c>
      <c r="AA158" s="14"/>
    </row>
    <row r="159" spans="1:27" x14ac:dyDescent="0.25">
      <c r="A159" s="45">
        <v>158</v>
      </c>
      <c r="B159" s="14" t="s">
        <v>4354</v>
      </c>
      <c r="C159" s="14" t="str">
        <f>VLOOKUP(B159,Overall!B:AA,2,0)</f>
        <v>Metallurgical and Materials Engineering</v>
      </c>
      <c r="D159" s="14" t="str">
        <f>VLOOKUP(B159,Overall!B:AA,3,0)</f>
        <v>Phase Diagrams in Single Component and Binary Systems</v>
      </c>
      <c r="E159" s="14" t="str">
        <f>VLOOKUP(B159,Overall!B:AA,4,0)</f>
        <v>Prof. Kallol Mondal</v>
      </c>
      <c r="F159" s="15" t="str">
        <f>VLOOKUP(B159,Overall!B:AA,5,0)</f>
        <v>IIT Kanpur</v>
      </c>
      <c r="G159" s="15" t="str">
        <f>VLOOKUP(B159,Overall!B:AA,6,0)</f>
        <v>IIT Kanpur</v>
      </c>
      <c r="H159" s="16" t="str">
        <f>VLOOKUP(B159,Overall!B:AA,7,0)</f>
        <v>12 Weeks</v>
      </c>
      <c r="I159" s="15" t="str">
        <f>VLOOKUP(B159,Overall!B:AA,8,0)</f>
        <v>New</v>
      </c>
      <c r="J159" s="17">
        <f>VLOOKUP(B159,Overall!B:AA,9,0)</f>
        <v>45859</v>
      </c>
      <c r="K159" s="17">
        <f>VLOOKUP(B159,Overall!B:AA,10,0)</f>
        <v>45940</v>
      </c>
      <c r="L159" s="17">
        <f>VLOOKUP(B159,Overall!B:AA,11,0)</f>
        <v>45963</v>
      </c>
      <c r="M159" s="17">
        <f>VLOOKUP(B159,Overall!B:AA,12,0)</f>
        <v>45866</v>
      </c>
      <c r="N159" s="17">
        <f>VLOOKUP(B159,Overall!B:AA,13,0)</f>
        <v>45884</v>
      </c>
      <c r="O159" s="15" t="str">
        <f>VLOOKUP(B159,Overall!B:AA,14,0)</f>
        <v>UG/PG</v>
      </c>
      <c r="P159" s="15" t="str">
        <f>VLOOKUP(B159,Overall!B:AA,15,0)</f>
        <v>Core</v>
      </c>
      <c r="Q159" s="15" t="str">
        <f>VLOOKUP(B159,Overall!B:AA,16,0)</f>
        <v>Yes</v>
      </c>
      <c r="R159" s="14" t="str">
        <f>VLOOKUP(B159,Overall!B:AA,17,0)</f>
        <v>Minor in Metallurgy</v>
      </c>
      <c r="S159" s="20" t="str">
        <f>VLOOKUP(B159,Overall!B:AA,18,0)</f>
        <v>https://onlinecourses.nptel.ac.in/noc25_mm56/preview</v>
      </c>
      <c r="T159" s="14" t="str">
        <f>VLOOKUP(B159,Overall!B:AA,19,0)</f>
        <v>noc25_mm56</v>
      </c>
      <c r="U159" s="14">
        <f>VLOOKUP(B159,Overall!B:AA,20,0)</f>
        <v>0</v>
      </c>
      <c r="V159" s="14">
        <f>VLOOKUP(B159,Overall!B:AA,21,0)</f>
        <v>0</v>
      </c>
      <c r="W159" s="14">
        <f>VLOOKUP(B159,Overall!B:AA,22,0)</f>
        <v>0</v>
      </c>
      <c r="X159" s="20" t="str">
        <f>VLOOKUP(B159,Overall!B:AA,23,0)</f>
        <v>https://nptel.ac.in/courses/113104775</v>
      </c>
      <c r="Y159" s="19" t="str">
        <f>VLOOKUP(B159,Overall!B:AA,24,0)</f>
        <v>https://nptel.ac.in/courses/113104775</v>
      </c>
      <c r="Z159" s="14" t="str">
        <f>VLOOKUP(B159,Overall!B:AA,25,0)</f>
        <v>113104775</v>
      </c>
      <c r="AA159" s="14"/>
    </row>
    <row r="160" spans="1:27" x14ac:dyDescent="0.25">
      <c r="A160" s="45">
        <v>159</v>
      </c>
      <c r="B160" s="14" t="s">
        <v>4400</v>
      </c>
      <c r="C160" s="14" t="str">
        <f>VLOOKUP(B160,Overall!B:AA,2,0)</f>
        <v>Metallurgy and Mererial Science</v>
      </c>
      <c r="D160" s="14" t="str">
        <f>VLOOKUP(B160,Overall!B:AA,3,0)</f>
        <v>Fundamentals of Composite and Cellular Materials</v>
      </c>
      <c r="E160" s="14" t="str">
        <f>VLOOKUP(B160,Overall!B:AA,4,0)</f>
        <v>Prof. Tapas Laha,
Prof. Siddhartha Roy</v>
      </c>
      <c r="F160" s="15" t="str">
        <f>VLOOKUP(B160,Overall!B:AA,5,0)</f>
        <v>IIT Kharagpur</v>
      </c>
      <c r="G160" s="15" t="str">
        <f>VLOOKUP(B160,Overall!B:AA,6,0)</f>
        <v>IIT Kharagpur</v>
      </c>
      <c r="H160" s="16" t="str">
        <f>VLOOKUP(B160,Overall!B:AA,7,0)</f>
        <v>12 Weeks</v>
      </c>
      <c r="I160" s="15" t="str">
        <f>VLOOKUP(B160,Overall!B:AA,8,0)</f>
        <v>Rerun</v>
      </c>
      <c r="J160" s="17">
        <f>VLOOKUP(B160,Overall!B:AA,9,0)</f>
        <v>45859</v>
      </c>
      <c r="K160" s="17">
        <f>VLOOKUP(B160,Overall!B:AA,10,0)</f>
        <v>45940</v>
      </c>
      <c r="L160" s="17">
        <f>VLOOKUP(B160,Overall!B:AA,11,0)</f>
        <v>45963</v>
      </c>
      <c r="M160" s="17">
        <f>VLOOKUP(B160,Overall!B:AA,12,0)</f>
        <v>45866</v>
      </c>
      <c r="N160" s="17">
        <f>VLOOKUP(B160,Overall!B:AA,13,0)</f>
        <v>45884</v>
      </c>
      <c r="O160" s="15" t="str">
        <f>VLOOKUP(B160,Overall!B:AA,14,0)</f>
        <v>UG/PG</v>
      </c>
      <c r="P160" s="15" t="str">
        <f>VLOOKUP(B160,Overall!B:AA,15,0)</f>
        <v>Elective</v>
      </c>
      <c r="Q160" s="15" t="str">
        <f>VLOOKUP(B160,Overall!B:AA,16,0)</f>
        <v>Yes</v>
      </c>
      <c r="R160" s="14">
        <f>VLOOKUP(B160,Overall!B:AA,17,0)</f>
        <v>0</v>
      </c>
      <c r="S160" s="20" t="str">
        <f>VLOOKUP(B160,Overall!B:AA,18,0)</f>
        <v>https://onlinecourses.nptel.ac.in/noc25_mm65/preview</v>
      </c>
      <c r="T160" s="14" t="str">
        <f>VLOOKUP(B160,Overall!B:AA,19,0)</f>
        <v>noc25_mm65</v>
      </c>
      <c r="U160" s="18" t="str">
        <f>VLOOKUP(B160,Overall!B:AA,20,0)</f>
        <v>https://onlinecourses.nptel.ac.in/noc24_mm36/preview</v>
      </c>
      <c r="V160" s="18" t="str">
        <f>VLOOKUP(B160,Overall!B:AA,21,0)</f>
        <v>https://onlinecourses.nptel.ac.in/noc24_mm36/preview</v>
      </c>
      <c r="W160" s="14" t="str">
        <f>VLOOKUP(B160,Overall!B:AA,22,0)</f>
        <v>noc24_mm36</v>
      </c>
      <c r="X160" s="20" t="str">
        <f>VLOOKUP(B160,Overall!B:AA,23,0)</f>
        <v>https://nptel.ac.in/courses/113105109</v>
      </c>
      <c r="Y160" s="19" t="str">
        <f>VLOOKUP(B160,Overall!B:AA,24,0)</f>
        <v>https://nptel.ac.in/courses/113105109</v>
      </c>
      <c r="Z160" s="14">
        <f>VLOOKUP(B160,Overall!B:AA,25,0)</f>
        <v>113105109</v>
      </c>
      <c r="AA160" s="14"/>
    </row>
    <row r="161" spans="1:27" x14ac:dyDescent="0.25">
      <c r="A161" s="45">
        <v>160</v>
      </c>
      <c r="B161" s="14" t="s">
        <v>4411</v>
      </c>
      <c r="C161" s="14" t="str">
        <f>VLOOKUP(B161,Overall!B:AA,2,0)</f>
        <v>Metallurgy and Mererial Science</v>
      </c>
      <c r="D161" s="14" t="str">
        <f>VLOOKUP(B161,Overall!B:AA,3,0)</f>
        <v>Environmental Degradation and Surface Engineering</v>
      </c>
      <c r="E161" s="14" t="str">
        <f>VLOOKUP(B161,Overall!B:AA,4,0)</f>
        <v>Prof. Jyotsna Dutta Majumdar,
Prof.Indranil Manna</v>
      </c>
      <c r="F161" s="15" t="str">
        <f>VLOOKUP(B161,Overall!B:AA,5,0)</f>
        <v>IIT Kharagpur</v>
      </c>
      <c r="G161" s="15" t="str">
        <f>VLOOKUP(B161,Overall!B:AA,6,0)</f>
        <v>IIT Kharagpur</v>
      </c>
      <c r="H161" s="16" t="str">
        <f>VLOOKUP(B161,Overall!B:AA,7,0)</f>
        <v>12 Weeks</v>
      </c>
      <c r="I161" s="15" t="str">
        <f>VLOOKUP(B161,Overall!B:AA,8,0)</f>
        <v>Rerun</v>
      </c>
      <c r="J161" s="17">
        <f>VLOOKUP(B161,Overall!B:AA,9,0)</f>
        <v>45859</v>
      </c>
      <c r="K161" s="17">
        <f>VLOOKUP(B161,Overall!B:AA,10,0)</f>
        <v>45940</v>
      </c>
      <c r="L161" s="17">
        <f>VLOOKUP(B161,Overall!B:AA,11,0)</f>
        <v>45963</v>
      </c>
      <c r="M161" s="17">
        <f>VLOOKUP(B161,Overall!B:AA,12,0)</f>
        <v>45866</v>
      </c>
      <c r="N161" s="17">
        <f>VLOOKUP(B161,Overall!B:AA,13,0)</f>
        <v>45884</v>
      </c>
      <c r="O161" s="15" t="str">
        <f>VLOOKUP(B161,Overall!B:AA,14,0)</f>
        <v>UG/PG</v>
      </c>
      <c r="P161" s="15" t="str">
        <f>VLOOKUP(B161,Overall!B:AA,15,0)</f>
        <v>Elective</v>
      </c>
      <c r="Q161" s="15" t="str">
        <f>VLOOKUP(B161,Overall!B:AA,16,0)</f>
        <v>Yes</v>
      </c>
      <c r="R161" s="14">
        <f>VLOOKUP(B161,Overall!B:AA,17,0)</f>
        <v>0</v>
      </c>
      <c r="S161" s="20" t="str">
        <f>VLOOKUP(B161,Overall!B:AA,18,0)</f>
        <v>https://onlinecourses.nptel.ac.in/noc25_mm67/preview</v>
      </c>
      <c r="T161" s="14" t="str">
        <f>VLOOKUP(B161,Overall!B:AA,19,0)</f>
        <v>noc25_mm67</v>
      </c>
      <c r="U161" s="18" t="str">
        <f>VLOOKUP(B161,Overall!B:AA,20,0)</f>
        <v>https://onlinecourses.nptel.ac.in/noc22_mm36/preview</v>
      </c>
      <c r="V161" s="18" t="str">
        <f>VLOOKUP(B161,Overall!B:AA,21,0)</f>
        <v>https://onlinecourses.nptel.ac.in/noc22_mm36/preview</v>
      </c>
      <c r="W161" s="14" t="str">
        <f>VLOOKUP(B161,Overall!B:AA,22,0)</f>
        <v>noc22_mm36</v>
      </c>
      <c r="X161" s="20" t="str">
        <f>VLOOKUP(B161,Overall!B:AA,23,0)</f>
        <v>https://nptel.ac.in/courses/113105105</v>
      </c>
      <c r="Y161" s="19" t="str">
        <f>VLOOKUP(B161,Overall!B:AA,24,0)</f>
        <v>https://nptel.ac.in/courses/113105105</v>
      </c>
      <c r="Z161" s="14">
        <f>VLOOKUP(B161,Overall!B:AA,25,0)</f>
        <v>113105105</v>
      </c>
      <c r="AA161" s="14"/>
    </row>
    <row r="162" spans="1:27" x14ac:dyDescent="0.25">
      <c r="A162" s="45">
        <v>161</v>
      </c>
      <c r="B162" s="14" t="s">
        <v>4416</v>
      </c>
      <c r="C162" s="14" t="str">
        <f>VLOOKUP(B162,Overall!B:AA,2,0)</f>
        <v>Metallurgy/Material-science/Tribology</v>
      </c>
      <c r="D162" s="14" t="str">
        <f>VLOOKUP(B162,Overall!B:AA,3,0)</f>
        <v>Corrosion/Environmental Degradation/Surface Engineering</v>
      </c>
      <c r="E162" s="14" t="str">
        <f>VLOOKUP(B162,Overall!B:AA,4,0)</f>
        <v>Prof. (HAG) Harish Hirani</v>
      </c>
      <c r="F162" s="15" t="str">
        <f>VLOOKUP(B162,Overall!B:AA,5,0)</f>
        <v>IIT Delhi</v>
      </c>
      <c r="G162" s="15" t="str">
        <f>VLOOKUP(B162,Overall!B:AA,6,0)</f>
        <v>IIT Delhi</v>
      </c>
      <c r="H162" s="16" t="str">
        <f>VLOOKUP(B162,Overall!B:AA,7,0)</f>
        <v>12 Weeks</v>
      </c>
      <c r="I162" s="15" t="str">
        <f>VLOOKUP(B162,Overall!B:AA,8,0)</f>
        <v>Rerun</v>
      </c>
      <c r="J162" s="17">
        <f>VLOOKUP(B162,Overall!B:AA,9,0)</f>
        <v>45859</v>
      </c>
      <c r="K162" s="17">
        <f>VLOOKUP(B162,Overall!B:AA,10,0)</f>
        <v>45940</v>
      </c>
      <c r="L162" s="17">
        <f>VLOOKUP(B162,Overall!B:AA,11,0)</f>
        <v>45963</v>
      </c>
      <c r="M162" s="17">
        <f>VLOOKUP(B162,Overall!B:AA,12,0)</f>
        <v>45866</v>
      </c>
      <c r="N162" s="17">
        <f>VLOOKUP(B162,Overall!B:AA,13,0)</f>
        <v>45884</v>
      </c>
      <c r="O162" s="15" t="str">
        <f>VLOOKUP(B162,Overall!B:AA,14,0)</f>
        <v>UG/PG</v>
      </c>
      <c r="P162" s="15" t="str">
        <f>VLOOKUP(B162,Overall!B:AA,15,0)</f>
        <v>Elective</v>
      </c>
      <c r="Q162" s="15" t="str">
        <f>VLOOKUP(B162,Overall!B:AA,16,0)</f>
        <v>Yes</v>
      </c>
      <c r="R162" s="14" t="str">
        <f>VLOOKUP(B162,Overall!B:AA,17,0)</f>
        <v>Minor in Metallurgy</v>
      </c>
      <c r="S162" s="20" t="str">
        <f>VLOOKUP(B162,Overall!B:AA,18,0)</f>
        <v>https://onlinecourses.nptel.ac.in/noc25_mm68/preview</v>
      </c>
      <c r="T162" s="14" t="str">
        <f>VLOOKUP(B162,Overall!B:AA,19,0)</f>
        <v>noc25_mm68</v>
      </c>
      <c r="U162" s="18" t="str">
        <f>VLOOKUP(B162,Overall!B:AA,20,0)</f>
        <v>https://onlinecourses.nptel.ac.in/noc24_mm37/preview</v>
      </c>
      <c r="V162" s="18" t="str">
        <f>VLOOKUP(B162,Overall!B:AA,21,0)</f>
        <v>https://onlinecourses.nptel.ac.in/noc24_mm37/preview</v>
      </c>
      <c r="W162" s="14" t="str">
        <f>VLOOKUP(B162,Overall!B:AA,22,0)</f>
        <v>noc24_mm37</v>
      </c>
      <c r="X162" s="20" t="str">
        <f>VLOOKUP(B162,Overall!B:AA,23,0)</f>
        <v>https://nptel.ac.in/courses/113102109</v>
      </c>
      <c r="Y162" s="19" t="str">
        <f>VLOOKUP(B162,Overall!B:AA,24,0)</f>
        <v>https://nptel.ac.in/courses/113102109</v>
      </c>
      <c r="Z162" s="14">
        <f>VLOOKUP(B162,Overall!B:AA,25,0)</f>
        <v>113102109</v>
      </c>
      <c r="AA162" s="14"/>
    </row>
    <row r="163" spans="1:27" x14ac:dyDescent="0.25">
      <c r="A163" s="45">
        <v>162</v>
      </c>
      <c r="B163" s="14" t="s">
        <v>4422</v>
      </c>
      <c r="C163" s="14" t="str">
        <f>VLOOKUP(B163,Overall!B:AA,2,0)</f>
        <v>Mining Engineering</v>
      </c>
      <c r="D163" s="14" t="str">
        <f>VLOOKUP(B163,Overall!B:AA,3,0)</f>
        <v>Underground Mining of Metalliferous Deposits</v>
      </c>
      <c r="E163" s="14" t="str">
        <f>VLOOKUP(B163,Overall!B:AA,4,0)</f>
        <v>Prof. Bibhuti Bhusan Mandal,
Prof. Kaushik Dey</v>
      </c>
      <c r="F163" s="15" t="str">
        <f>VLOOKUP(B163,Overall!B:AA,5,0)</f>
        <v>IIT Kharagpur</v>
      </c>
      <c r="G163" s="15" t="str">
        <f>VLOOKUP(B163,Overall!B:AA,6,0)</f>
        <v>IIT Kharagpur</v>
      </c>
      <c r="H163" s="16" t="str">
        <f>VLOOKUP(B163,Overall!B:AA,7,0)</f>
        <v>12 Weeks</v>
      </c>
      <c r="I163" s="15" t="str">
        <f>VLOOKUP(B163,Overall!B:AA,8,0)</f>
        <v>Rerun</v>
      </c>
      <c r="J163" s="17">
        <f>VLOOKUP(B163,Overall!B:AA,9,0)</f>
        <v>45859</v>
      </c>
      <c r="K163" s="17">
        <f>VLOOKUP(B163,Overall!B:AA,10,0)</f>
        <v>45940</v>
      </c>
      <c r="L163" s="17">
        <f>VLOOKUP(B163,Overall!B:AA,11,0)</f>
        <v>45963</v>
      </c>
      <c r="M163" s="17">
        <f>VLOOKUP(B163,Overall!B:AA,12,0)</f>
        <v>45866</v>
      </c>
      <c r="N163" s="17">
        <f>VLOOKUP(B163,Overall!B:AA,13,0)</f>
        <v>45884</v>
      </c>
      <c r="O163" s="15" t="str">
        <f>VLOOKUP(B163,Overall!B:AA,14,0)</f>
        <v>UG/PG</v>
      </c>
      <c r="P163" s="15" t="str">
        <f>VLOOKUP(B163,Overall!B:AA,15,0)</f>
        <v>Core</v>
      </c>
      <c r="Q163" s="15" t="str">
        <f>VLOOKUP(B163,Overall!B:AA,16,0)</f>
        <v>Yes</v>
      </c>
      <c r="R163" s="14">
        <f>VLOOKUP(B163,Overall!B:AA,17,0)</f>
        <v>0</v>
      </c>
      <c r="S163" s="20" t="str">
        <f>VLOOKUP(B163,Overall!B:AA,18,0)</f>
        <v>https://onlinecourses.nptel.ac.in/noc25_mm69/preview</v>
      </c>
      <c r="T163" s="14" t="str">
        <f>VLOOKUP(B163,Overall!B:AA,19,0)</f>
        <v>noc25_mm69</v>
      </c>
      <c r="U163" s="18" t="str">
        <f>VLOOKUP(B163,Overall!B:AA,20,0)</f>
        <v>https://onlinecourses.nptel.ac.in/noc22_mm47/preview</v>
      </c>
      <c r="V163" s="18" t="str">
        <f>VLOOKUP(B163,Overall!B:AA,21,0)</f>
        <v>https://onlinecourses.nptel.ac.in/noc22_mm47/preview</v>
      </c>
      <c r="W163" s="14" t="str">
        <f>VLOOKUP(B163,Overall!B:AA,22,0)</f>
        <v>noc22_mm47</v>
      </c>
      <c r="X163" s="20" t="str">
        <f>VLOOKUP(B163,Overall!B:AA,23,0)</f>
        <v>https://nptel.ac.in/courses/123105006</v>
      </c>
      <c r="Y163" s="19" t="str">
        <f>VLOOKUP(B163,Overall!B:AA,24,0)</f>
        <v>https://nptel.ac.in/courses/123105006</v>
      </c>
      <c r="Z163" s="14">
        <f>VLOOKUP(B163,Overall!B:AA,25,0)</f>
        <v>123105006</v>
      </c>
      <c r="AA163" s="14"/>
    </row>
    <row r="164" spans="1:27" x14ac:dyDescent="0.25">
      <c r="A164" s="45">
        <v>163</v>
      </c>
      <c r="B164" s="14" t="s">
        <v>4506</v>
      </c>
      <c r="C164" s="14" t="str">
        <f>VLOOKUP(B164,Overall!B:AA,2,0)</f>
        <v>Multidisciplinary</v>
      </c>
      <c r="D164" s="14" t="str">
        <f>VLOOKUP(B164,Overall!B:AA,3,0)</f>
        <v>Wild Life Ecology</v>
      </c>
      <c r="E164" s="14" t="str">
        <f>VLOOKUP(B164,Overall!B:AA,4,0)</f>
        <v>Prof. Ankur Awadhiya</v>
      </c>
      <c r="F164" s="15" t="str">
        <f>VLOOKUP(B164,Overall!B:AA,5,0)</f>
        <v>IIT Kanpur</v>
      </c>
      <c r="G164" s="15" t="str">
        <f>VLOOKUP(B164,Overall!B:AA,6,0)</f>
        <v>IIT Kanpur</v>
      </c>
      <c r="H164" s="16" t="str">
        <f>VLOOKUP(B164,Overall!B:AA,7,0)</f>
        <v>12 Weeks</v>
      </c>
      <c r="I164" s="15" t="str">
        <f>VLOOKUP(B164,Overall!B:AA,8,0)</f>
        <v>Rerun</v>
      </c>
      <c r="J164" s="17">
        <f>VLOOKUP(B164,Overall!B:AA,9,0)</f>
        <v>45859</v>
      </c>
      <c r="K164" s="17">
        <f>VLOOKUP(B164,Overall!B:AA,10,0)</f>
        <v>45940</v>
      </c>
      <c r="L164" s="17">
        <f>VLOOKUP(B164,Overall!B:AA,11,0)</f>
        <v>45963</v>
      </c>
      <c r="M164" s="17">
        <f>VLOOKUP(B164,Overall!B:AA,12,0)</f>
        <v>45866</v>
      </c>
      <c r="N164" s="17">
        <f>VLOOKUP(B164,Overall!B:AA,13,0)</f>
        <v>45884</v>
      </c>
      <c r="O164" s="15" t="str">
        <f>VLOOKUP(B164,Overall!B:AA,14,0)</f>
        <v>UG/PG</v>
      </c>
      <c r="P164" s="15" t="str">
        <f>VLOOKUP(B164,Overall!B:AA,15,0)</f>
        <v>Elective</v>
      </c>
      <c r="Q164" s="15" t="str">
        <f>VLOOKUP(B164,Overall!B:AA,16,0)</f>
        <v>Yes</v>
      </c>
      <c r="R164" s="14">
        <f>VLOOKUP(B164,Overall!B:AA,17,0)</f>
        <v>0</v>
      </c>
      <c r="S164" s="20" t="str">
        <f>VLOOKUP(B164,Overall!B:AA,18,0)</f>
        <v>https://onlinecourses.nptel.ac.in/noc25_ge69/preview</v>
      </c>
      <c r="T164" s="14" t="str">
        <f>VLOOKUP(B164,Overall!B:AA,19,0)</f>
        <v>noc25_ge69</v>
      </c>
      <c r="U164" s="18" t="str">
        <f>VLOOKUP(B164,Overall!B:AA,20,0)</f>
        <v>https://onlinecourses.nptel.ac.in/noc24_bt59/preview</v>
      </c>
      <c r="V164" s="18" t="str">
        <f>VLOOKUP(B164,Overall!B:AA,21,0)</f>
        <v>https://onlinecourses.nptel.ac.in/noc24_bt59/preview</v>
      </c>
      <c r="W164" s="14" t="str">
        <f>VLOOKUP(B164,Overall!B:AA,22,0)</f>
        <v>noc24_bt59</v>
      </c>
      <c r="X164" s="20" t="str">
        <f>VLOOKUP(B164,Overall!B:AA,23,0)</f>
        <v>https://nptel.ac.in/courses/102104073</v>
      </c>
      <c r="Y164" s="19" t="str">
        <f>VLOOKUP(B164,Overall!B:AA,24,0)</f>
        <v>https://nptel.ac.in/courses/102104073</v>
      </c>
      <c r="Z164" s="14">
        <f>VLOOKUP(B164,Overall!B:AA,25,0)</f>
        <v>102104073</v>
      </c>
      <c r="AA164" s="14"/>
    </row>
    <row r="165" spans="1:27" x14ac:dyDescent="0.25">
      <c r="A165" s="45">
        <v>164</v>
      </c>
      <c r="B165" s="14" t="s">
        <v>4526</v>
      </c>
      <c r="C165" s="14" t="str">
        <f>VLOOKUP(B165,Overall!B:AA,2,0)</f>
        <v>Multidisciplinary</v>
      </c>
      <c r="D165" s="14" t="str">
        <f>VLOOKUP(B165,Overall!B:AA,3,0)</f>
        <v>Adolescent Health and Well-Being: A Holistic Approach</v>
      </c>
      <c r="E165" s="14" t="str">
        <f>VLOOKUP(B165,Overall!B:AA,4,0)</f>
        <v>Prof. Sumana Samanta,
Prof. Parmeshwar Satpathy</v>
      </c>
      <c r="F165" s="15" t="str">
        <f>VLOOKUP(B165,Overall!B:AA,5,0)</f>
        <v>IIT Kharagpur</v>
      </c>
      <c r="G165" s="15" t="str">
        <f>VLOOKUP(B165,Overall!B:AA,6,0)</f>
        <v>IIT Kharagpur</v>
      </c>
      <c r="H165" s="16" t="str">
        <f>VLOOKUP(B165,Overall!B:AA,7,0)</f>
        <v>4 Weeks</v>
      </c>
      <c r="I165" s="15" t="str">
        <f>VLOOKUP(B165,Overall!B:AA,8,0)</f>
        <v>Rerun</v>
      </c>
      <c r="J165" s="17">
        <f>VLOOKUP(B165,Overall!B:AA,9,0)</f>
        <v>45887</v>
      </c>
      <c r="K165" s="17">
        <f>VLOOKUP(B165,Overall!B:AA,10,0)</f>
        <v>45912</v>
      </c>
      <c r="L165" s="17">
        <f>VLOOKUP(B165,Overall!B:AA,11,0)</f>
        <v>45963</v>
      </c>
      <c r="M165" s="17">
        <f>VLOOKUP(B165,Overall!B:AA,12,0)</f>
        <v>45887</v>
      </c>
      <c r="N165" s="17">
        <f>VLOOKUP(B165,Overall!B:AA,13,0)</f>
        <v>45898</v>
      </c>
      <c r="O165" s="15" t="str">
        <f>VLOOKUP(B165,Overall!B:AA,14,0)</f>
        <v>PG</v>
      </c>
      <c r="P165" s="15" t="str">
        <f>VLOOKUP(B165,Overall!B:AA,15,0)</f>
        <v>Elective</v>
      </c>
      <c r="Q165" s="15" t="str">
        <f>VLOOKUP(B165,Overall!B:AA,16,0)</f>
        <v>Yes</v>
      </c>
      <c r="R165" s="14">
        <f>VLOOKUP(B165,Overall!B:AA,17,0)</f>
        <v>0</v>
      </c>
      <c r="S165" s="20" t="str">
        <f>VLOOKUP(B165,Overall!B:AA,18,0)</f>
        <v>https://onlinecourses.nptel.ac.in/noc25_ge73/preview</v>
      </c>
      <c r="T165" s="14" t="str">
        <f>VLOOKUP(B165,Overall!B:AA,19,0)</f>
        <v>noc25_ge73</v>
      </c>
      <c r="U165" s="18" t="str">
        <f>VLOOKUP(B165,Overall!B:AA,20,0)</f>
        <v>https://onlinecourses.nptel.ac.in/noc24_ge61/preview</v>
      </c>
      <c r="V165" s="18" t="str">
        <f>VLOOKUP(B165,Overall!B:AA,21,0)</f>
        <v>https://onlinecourses.nptel.ac.in/noc24_ge61/preview</v>
      </c>
      <c r="W165" s="14" t="str">
        <f>VLOOKUP(B165,Overall!B:AA,22,0)</f>
        <v>noc24_ge61</v>
      </c>
      <c r="X165" s="20" t="str">
        <f>VLOOKUP(B165,Overall!B:AA,23,0)</f>
        <v>https://nptel.ac.in/courses/127105236</v>
      </c>
      <c r="Y165" s="19" t="str">
        <f>VLOOKUP(B165,Overall!B:AA,24,0)</f>
        <v>https://nptel.ac.in/courses/127105236</v>
      </c>
      <c r="Z165" s="14">
        <f>VLOOKUP(B165,Overall!B:AA,25,0)</f>
        <v>127105236</v>
      </c>
      <c r="AA165" s="14"/>
    </row>
    <row r="166" spans="1:27" x14ac:dyDescent="0.25">
      <c r="A166" s="45">
        <v>165</v>
      </c>
      <c r="B166" s="14" t="s">
        <v>4531</v>
      </c>
      <c r="C166" s="14" t="str">
        <f>VLOOKUP(B166,Overall!B:AA,2,0)</f>
        <v>Multidisciplinary</v>
      </c>
      <c r="D166" s="14" t="str">
        <f>VLOOKUP(B166,Overall!B:AA,3,0)</f>
        <v>Environmental Science</v>
      </c>
      <c r="E166" s="14" t="str">
        <f>VLOOKUP(B166,Overall!B:AA,4,0)</f>
        <v>Prof. Shamik Chowdhury,
Prof. Sudha Goel</v>
      </c>
      <c r="F166" s="15" t="str">
        <f>VLOOKUP(B166,Overall!B:AA,5,0)</f>
        <v>IIT Kharagpur</v>
      </c>
      <c r="G166" s="15" t="str">
        <f>VLOOKUP(B166,Overall!B:AA,6,0)</f>
        <v>IIT Kharagpur</v>
      </c>
      <c r="H166" s="16" t="str">
        <f>VLOOKUP(B166,Overall!B:AA,7,0)</f>
        <v>12 Weeks</v>
      </c>
      <c r="I166" s="15" t="str">
        <f>VLOOKUP(B166,Overall!B:AA,8,0)</f>
        <v>Rerun</v>
      </c>
      <c r="J166" s="17">
        <f>VLOOKUP(B166,Overall!B:AA,9,0)</f>
        <v>45859</v>
      </c>
      <c r="K166" s="17">
        <f>VLOOKUP(B166,Overall!B:AA,10,0)</f>
        <v>45940</v>
      </c>
      <c r="L166" s="17">
        <f>VLOOKUP(B166,Overall!B:AA,11,0)</f>
        <v>45963</v>
      </c>
      <c r="M166" s="17">
        <f>VLOOKUP(B166,Overall!B:AA,12,0)</f>
        <v>45866</v>
      </c>
      <c r="N166" s="17">
        <f>VLOOKUP(B166,Overall!B:AA,13,0)</f>
        <v>45884</v>
      </c>
      <c r="O166" s="15" t="str">
        <f>VLOOKUP(B166,Overall!B:AA,14,0)</f>
        <v>UG</v>
      </c>
      <c r="P166" s="15" t="str">
        <f>VLOOKUP(B166,Overall!B:AA,15,0)</f>
        <v>Core</v>
      </c>
      <c r="Q166" s="15" t="str">
        <f>VLOOKUP(B166,Overall!B:AA,16,0)</f>
        <v>No</v>
      </c>
      <c r="R166" s="14" t="str">
        <f>VLOOKUP(B166,Overall!B:AA,17,0)</f>
        <v>Environment</v>
      </c>
      <c r="S166" s="20" t="str">
        <f>VLOOKUP(B166,Overall!B:AA,18,0)</f>
        <v>https://onlinecourses.nptel.ac.in/noc25_hs218/preview</v>
      </c>
      <c r="T166" s="14" t="str">
        <f>VLOOKUP(B166,Overall!B:AA,19,0)</f>
        <v>noc25_hs218</v>
      </c>
      <c r="U166" s="18" t="str">
        <f>VLOOKUP(B166,Overall!B:AA,20,0)</f>
        <v>https://onlinecourses.nptel.ac.in/noc24_hs160/preview</v>
      </c>
      <c r="V166" s="18" t="str">
        <f>VLOOKUP(B166,Overall!B:AA,21,0)</f>
        <v>https://onlinecourses.nptel.ac.in/noc24_hs160/preview</v>
      </c>
      <c r="W166" s="14" t="str">
        <f>VLOOKUP(B166,Overall!B:AA,22,0)</f>
        <v>noc24_hs160</v>
      </c>
      <c r="X166" s="20" t="str">
        <f>VLOOKUP(B166,Overall!B:AA,23,0)</f>
        <v>https://nptel.ac.in/courses/109105203</v>
      </c>
      <c r="Y166" s="19" t="str">
        <f>VLOOKUP(B166,Overall!B:AA,24,0)</f>
        <v>https://nptel.ac.in/courses/109105203</v>
      </c>
      <c r="Z166" s="14">
        <f>VLOOKUP(B166,Overall!B:AA,25,0)</f>
        <v>109105203</v>
      </c>
      <c r="AA166" s="14"/>
    </row>
    <row r="167" spans="1:27" x14ac:dyDescent="0.25">
      <c r="A167" s="45">
        <v>166</v>
      </c>
      <c r="B167" s="14" t="s">
        <v>4536</v>
      </c>
      <c r="C167" s="14" t="str">
        <f>VLOOKUP(B167,Overall!B:AA,2,0)</f>
        <v>Multidisciplinary</v>
      </c>
      <c r="D167" s="14" t="str">
        <f>VLOOKUP(B167,Overall!B:AA,3,0)</f>
        <v>Thin Film Technology</v>
      </c>
      <c r="E167" s="14" t="str">
        <f>VLOOKUP(B167,Overall!B:AA,4,0)</f>
        <v>Prof. Samit K Ray</v>
      </c>
      <c r="F167" s="15" t="str">
        <f>VLOOKUP(B167,Overall!B:AA,5,0)</f>
        <v>IIT Kharagpur</v>
      </c>
      <c r="G167" s="15" t="str">
        <f>VLOOKUP(B167,Overall!B:AA,6,0)</f>
        <v>IIT Kharagpur</v>
      </c>
      <c r="H167" s="16" t="str">
        <f>VLOOKUP(B167,Overall!B:AA,7,0)</f>
        <v>12 Weeks</v>
      </c>
      <c r="I167" s="15" t="str">
        <f>VLOOKUP(B167,Overall!B:AA,8,0)</f>
        <v>Rerun</v>
      </c>
      <c r="J167" s="17">
        <f>VLOOKUP(B167,Overall!B:AA,9,0)</f>
        <v>45859</v>
      </c>
      <c r="K167" s="17">
        <f>VLOOKUP(B167,Overall!B:AA,10,0)</f>
        <v>45940</v>
      </c>
      <c r="L167" s="17">
        <f>VLOOKUP(B167,Overall!B:AA,11,0)</f>
        <v>45963</v>
      </c>
      <c r="M167" s="17">
        <f>VLOOKUP(B167,Overall!B:AA,12,0)</f>
        <v>45866</v>
      </c>
      <c r="N167" s="17">
        <f>VLOOKUP(B167,Overall!B:AA,13,0)</f>
        <v>45884</v>
      </c>
      <c r="O167" s="15" t="str">
        <f>VLOOKUP(B167,Overall!B:AA,14,0)</f>
        <v>UG/PG</v>
      </c>
      <c r="P167" s="15" t="str">
        <f>VLOOKUP(B167,Overall!B:AA,15,0)</f>
        <v>Elective</v>
      </c>
      <c r="Q167" s="15" t="str">
        <f>VLOOKUP(B167,Overall!B:AA,16,0)</f>
        <v>Yes</v>
      </c>
      <c r="R167" s="14" t="str">
        <f>VLOOKUP(B167,Overall!B:AA,17,0)</f>
        <v>Bioengineering
Minor 1
VLSI design
Electronic Materials</v>
      </c>
      <c r="S167" s="20" t="str">
        <f>VLOOKUP(B167,Overall!B:AA,18,0)</f>
        <v>https://onlinecourses.nptel.ac.in/noc25_ge74/preview</v>
      </c>
      <c r="T167" s="14" t="str">
        <f>VLOOKUP(B167,Overall!B:AA,19,0)</f>
        <v>noc25_ge74</v>
      </c>
      <c r="U167" s="18" t="str">
        <f>VLOOKUP(B167,Overall!B:AA,20,0)</f>
        <v>https://onlinecourses.nptel.ac.in/noc24_ge56/preview</v>
      </c>
      <c r="V167" s="18" t="str">
        <f>VLOOKUP(B167,Overall!B:AA,21,0)</f>
        <v>https://onlinecourses.nptel.ac.in/noc24_ge56/preview</v>
      </c>
      <c r="W167" s="14" t="str">
        <f>VLOOKUP(B167,Overall!B:AA,22,0)</f>
        <v>noc24_ge56</v>
      </c>
      <c r="X167" s="20" t="str">
        <f>VLOOKUP(B167,Overall!B:AA,23,0)</f>
        <v>https://nptel.ac.in/courses/127105531</v>
      </c>
      <c r="Y167" s="19" t="str">
        <f>VLOOKUP(B167,Overall!B:AA,24,0)</f>
        <v>https://nptel.ac.in/courses/127105531</v>
      </c>
      <c r="Z167" s="14">
        <f>VLOOKUP(B167,Overall!B:AA,25,0)</f>
        <v>127105531</v>
      </c>
      <c r="AA167" s="14"/>
    </row>
    <row r="168" spans="1:27" x14ac:dyDescent="0.25">
      <c r="A168" s="45">
        <v>167</v>
      </c>
      <c r="B168" s="14" t="s">
        <v>4548</v>
      </c>
      <c r="C168" s="14" t="str">
        <f>VLOOKUP(B168,Overall!B:AA,2,0)</f>
        <v>Multidisciplinary</v>
      </c>
      <c r="D168" s="14" t="str">
        <f>VLOOKUP(B168,Overall!B:AA,3,0)</f>
        <v>An Integrated Approach to Common Childhood Diseases and Developmental Disorders in India</v>
      </c>
      <c r="E168" s="14" t="str">
        <f>VLOOKUP(B168,Overall!B:AA,4,0)</f>
        <v>Prof. Soumi Kundu,
Prof. Nabarun Karmakar,
Prof. Parama Banerjee</v>
      </c>
      <c r="F168" s="15" t="str">
        <f>VLOOKUP(B168,Overall!B:AA,5,0)</f>
        <v>IIT Kharagpur</v>
      </c>
      <c r="G168" s="15" t="str">
        <f>VLOOKUP(B168,Overall!B:AA,6,0)</f>
        <v>IIT Kharagpur</v>
      </c>
      <c r="H168" s="16" t="str">
        <f>VLOOKUP(B168,Overall!B:AA,7,0)</f>
        <v>12 Weeks</v>
      </c>
      <c r="I168" s="15" t="str">
        <f>VLOOKUP(B168,Overall!B:AA,8,0)</f>
        <v>Rerun</v>
      </c>
      <c r="J168" s="17">
        <f>VLOOKUP(B168,Overall!B:AA,9,0)</f>
        <v>45859</v>
      </c>
      <c r="K168" s="17">
        <f>VLOOKUP(B168,Overall!B:AA,10,0)</f>
        <v>45940</v>
      </c>
      <c r="L168" s="17">
        <f>VLOOKUP(B168,Overall!B:AA,11,0)</f>
        <v>45963</v>
      </c>
      <c r="M168" s="17">
        <f>VLOOKUP(B168,Overall!B:AA,12,0)</f>
        <v>45866</v>
      </c>
      <c r="N168" s="17">
        <f>VLOOKUP(B168,Overall!B:AA,13,0)</f>
        <v>45884</v>
      </c>
      <c r="O168" s="15" t="str">
        <f>VLOOKUP(B168,Overall!B:AA,14,0)</f>
        <v>UG/PG</v>
      </c>
      <c r="P168" s="15" t="str">
        <f>VLOOKUP(B168,Overall!B:AA,15,0)</f>
        <v>Elective</v>
      </c>
      <c r="Q168" s="15" t="str">
        <f>VLOOKUP(B168,Overall!B:AA,16,0)</f>
        <v>Yes</v>
      </c>
      <c r="R168" s="14">
        <f>VLOOKUP(B168,Overall!B:AA,17,0)</f>
        <v>0</v>
      </c>
      <c r="S168" s="20" t="str">
        <f>VLOOKUP(B168,Overall!B:AA,18,0)</f>
        <v>https://onlinecourses.nptel.ac.in/noc25_ge76/preview</v>
      </c>
      <c r="T168" s="14" t="str">
        <f>VLOOKUP(B168,Overall!B:AA,19,0)</f>
        <v>noc25_ge76</v>
      </c>
      <c r="U168" s="18" t="str">
        <f>VLOOKUP(B168,Overall!B:AA,20,0)</f>
        <v>https://onlinecourses.nptel.ac.in/noc24_ge52/preview</v>
      </c>
      <c r="V168" s="18" t="str">
        <f>VLOOKUP(B168,Overall!B:AA,21,0)</f>
        <v>https://onlinecourses.nptel.ac.in/noc24_ge52/preview</v>
      </c>
      <c r="W168" s="14" t="str">
        <f>VLOOKUP(B168,Overall!B:AA,22,0)</f>
        <v>noc24_ge52</v>
      </c>
      <c r="X168" s="20" t="str">
        <f>VLOOKUP(B168,Overall!B:AA,23,0)</f>
        <v>https://nptel.ac.in/courses/127105532</v>
      </c>
      <c r="Y168" s="19" t="str">
        <f>VLOOKUP(B168,Overall!B:AA,24,0)</f>
        <v>https://nptel.ac.in/courses/127105532</v>
      </c>
      <c r="Z168" s="14">
        <f>VLOOKUP(B168,Overall!B:AA,25,0)</f>
        <v>127105532</v>
      </c>
      <c r="AA168" s="14"/>
    </row>
    <row r="169" spans="1:27" x14ac:dyDescent="0.25">
      <c r="A169" s="45">
        <v>168</v>
      </c>
      <c r="B169" s="14" t="s">
        <v>4553</v>
      </c>
      <c r="C169" s="14" t="str">
        <f>VLOOKUP(B169,Overall!B:AA,2,0)</f>
        <v>Multidisciplinary</v>
      </c>
      <c r="D169" s="14" t="str">
        <f>VLOOKUP(B169,Overall!B:AA,3,0)</f>
        <v>Machine Learning for Core Engineering Disciplines</v>
      </c>
      <c r="E169" s="14" t="str">
        <f>VLOOKUP(B169,Overall!B:AA,4,0)</f>
        <v>Prof. Ananth Govind Rajan</v>
      </c>
      <c r="F169" s="15" t="str">
        <f>VLOOKUP(B169,Overall!B:AA,5,0)</f>
        <v>IISc Bangalore</v>
      </c>
      <c r="G169" s="15" t="str">
        <f>VLOOKUP(B169,Overall!B:AA,6,0)</f>
        <v>IISc Bangalore</v>
      </c>
      <c r="H169" s="16" t="str">
        <f>VLOOKUP(B169,Overall!B:AA,7,0)</f>
        <v>12 Weeks</v>
      </c>
      <c r="I169" s="15" t="str">
        <f>VLOOKUP(B169,Overall!B:AA,8,0)</f>
        <v>New</v>
      </c>
      <c r="J169" s="17">
        <f>VLOOKUP(B169,Overall!B:AA,9,0)</f>
        <v>45859</v>
      </c>
      <c r="K169" s="17">
        <f>VLOOKUP(B169,Overall!B:AA,10,0)</f>
        <v>45940</v>
      </c>
      <c r="L169" s="17">
        <f>VLOOKUP(B169,Overall!B:AA,11,0)</f>
        <v>45963</v>
      </c>
      <c r="M169" s="17">
        <f>VLOOKUP(B169,Overall!B:AA,12,0)</f>
        <v>45866</v>
      </c>
      <c r="N169" s="17">
        <f>VLOOKUP(B169,Overall!B:AA,13,0)</f>
        <v>45884</v>
      </c>
      <c r="O169" s="15" t="str">
        <f>VLOOKUP(B169,Overall!B:AA,14,0)</f>
        <v>UG/PG</v>
      </c>
      <c r="P169" s="15" t="str">
        <f>VLOOKUP(B169,Overall!B:AA,15,0)</f>
        <v>Elective</v>
      </c>
      <c r="Q169" s="15" t="str">
        <f>VLOOKUP(B169,Overall!B:AA,16,0)</f>
        <v>Yes</v>
      </c>
      <c r="R169" s="14" t="str">
        <f>VLOOKUP(B169,Overall!B:AA,17,0)</f>
        <v>Flight Mechanics
Computational Biology
Biosciences
Bioengineering
Bioprocesses
Environment
Structural Analysis
Construction Materials Technology
Structural Design
Computational Engineering
Computational Thermo Fluids
Advanced Mechanics
Propulsion
Energy Systems
Manufacturing Processes and Technology
Product Design
Advanced Dynamics and Vibration
Computational Mechanics
Robotics</v>
      </c>
      <c r="S169" s="20" t="str">
        <f>VLOOKUP(B169,Overall!B:AA,18,0)</f>
        <v>https://onlinecourses.nptel.ac.in/noc25_ge77/preview</v>
      </c>
      <c r="T169" s="14" t="str">
        <f>VLOOKUP(B169,Overall!B:AA,19,0)</f>
        <v>noc25_ge77</v>
      </c>
      <c r="U169" s="14">
        <f>VLOOKUP(B169,Overall!B:AA,20,0)</f>
        <v>0</v>
      </c>
      <c r="V169" s="14">
        <f>VLOOKUP(B169,Overall!B:AA,21,0)</f>
        <v>0</v>
      </c>
      <c r="W169" s="14">
        <f>VLOOKUP(B169,Overall!B:AA,22,0)</f>
        <v>0</v>
      </c>
      <c r="X169" s="20" t="str">
        <f>VLOOKUP(B169,Overall!B:AA,23,0)</f>
        <v>https://nptel.ac.in/courses/127108778</v>
      </c>
      <c r="Y169" s="19" t="str">
        <f>VLOOKUP(B169,Overall!B:AA,24,0)</f>
        <v>https://nptel.ac.in/courses/127108778</v>
      </c>
      <c r="Z169" s="14" t="str">
        <f>VLOOKUP(B169,Overall!B:AA,25,0)</f>
        <v>127108778</v>
      </c>
      <c r="AA169" s="14"/>
    </row>
    <row r="170" spans="1:27" x14ac:dyDescent="0.25">
      <c r="A170" s="45">
        <v>169</v>
      </c>
      <c r="B170" s="14" t="s">
        <v>4559</v>
      </c>
      <c r="C170" s="14" t="str">
        <f>VLOOKUP(B170,Overall!B:AA,2,0)</f>
        <v>Multidisciplinary</v>
      </c>
      <c r="D170" s="14" t="str">
        <f>VLOOKUP(B170,Overall!B:AA,3,0)</f>
        <v>Essential Neuroscience: A Beginners Guide</v>
      </c>
      <c r="E170" s="14" t="str">
        <f>VLOOKUP(B170,Overall!B:AA,4,0)</f>
        <v>Prof. Basudev Lahiri</v>
      </c>
      <c r="F170" s="15" t="str">
        <f>VLOOKUP(B170,Overall!B:AA,5,0)</f>
        <v>IIT Kharagpur</v>
      </c>
      <c r="G170" s="15" t="str">
        <f>VLOOKUP(B170,Overall!B:AA,6,0)</f>
        <v>IIT Kharagpur</v>
      </c>
      <c r="H170" s="16" t="str">
        <f>VLOOKUP(B170,Overall!B:AA,7,0)</f>
        <v>12 Weeks</v>
      </c>
      <c r="I170" s="15" t="str">
        <f>VLOOKUP(B170,Overall!B:AA,8,0)</f>
        <v>New</v>
      </c>
      <c r="J170" s="17">
        <f>VLOOKUP(B170,Overall!B:AA,9,0)</f>
        <v>45859</v>
      </c>
      <c r="K170" s="17">
        <f>VLOOKUP(B170,Overall!B:AA,10,0)</f>
        <v>45940</v>
      </c>
      <c r="L170" s="17">
        <f>VLOOKUP(B170,Overall!B:AA,11,0)</f>
        <v>45963</v>
      </c>
      <c r="M170" s="17">
        <f>VLOOKUP(B170,Overall!B:AA,12,0)</f>
        <v>45866</v>
      </c>
      <c r="N170" s="17">
        <f>VLOOKUP(B170,Overall!B:AA,13,0)</f>
        <v>45884</v>
      </c>
      <c r="O170" s="15" t="str">
        <f>VLOOKUP(B170,Overall!B:AA,14,0)</f>
        <v>PG</v>
      </c>
      <c r="P170" s="15" t="str">
        <f>VLOOKUP(B170,Overall!B:AA,15,0)</f>
        <v>Elective</v>
      </c>
      <c r="Q170" s="15" t="str">
        <f>VLOOKUP(B170,Overall!B:AA,16,0)</f>
        <v>Yes</v>
      </c>
      <c r="R170" s="14">
        <f>VLOOKUP(B170,Overall!B:AA,17,0)</f>
        <v>0</v>
      </c>
      <c r="S170" s="20" t="str">
        <f>VLOOKUP(B170,Overall!B:AA,18,0)</f>
        <v>https://onlinecourses.nptel.ac.in/noc25_ge78/preview</v>
      </c>
      <c r="T170" s="14" t="str">
        <f>VLOOKUP(B170,Overall!B:AA,19,0)</f>
        <v>noc25_ge78</v>
      </c>
      <c r="U170" s="14">
        <f>VLOOKUP(B170,Overall!B:AA,20,0)</f>
        <v>0</v>
      </c>
      <c r="V170" s="14">
        <f>VLOOKUP(B170,Overall!B:AA,21,0)</f>
        <v>0</v>
      </c>
      <c r="W170" s="14">
        <f>VLOOKUP(B170,Overall!B:AA,22,0)</f>
        <v>0</v>
      </c>
      <c r="X170" s="20" t="str">
        <f>VLOOKUP(B170,Overall!B:AA,23,0)</f>
        <v>https://nptel.ac.in/courses/127105779</v>
      </c>
      <c r="Y170" s="19" t="str">
        <f>VLOOKUP(B170,Overall!B:AA,24,0)</f>
        <v>https://nptel.ac.in/courses/127105779</v>
      </c>
      <c r="Z170" s="14" t="str">
        <f>VLOOKUP(B170,Overall!B:AA,25,0)</f>
        <v>127105779</v>
      </c>
      <c r="AA170" s="14"/>
    </row>
    <row r="171" spans="1:27" x14ac:dyDescent="0.25">
      <c r="A171" s="45">
        <v>170</v>
      </c>
      <c r="B171" s="14" t="s">
        <v>4563</v>
      </c>
      <c r="C171" s="14" t="str">
        <f>VLOOKUP(B171,Overall!B:AA,2,0)</f>
        <v>Multidisciplinary</v>
      </c>
      <c r="D171" s="14" t="str">
        <f>VLOOKUP(B171,Overall!B:AA,3,0)</f>
        <v>OBE and Accreditation</v>
      </c>
      <c r="E171" s="14" t="str">
        <f>VLOOKUP(B171,Overall!B:AA,4,0)</f>
        <v>Prof. N. J. Rao ,
Prof. K. Rajanikanth</v>
      </c>
      <c r="F171" s="15" t="str">
        <f>VLOOKUP(B171,Overall!B:AA,5,0)</f>
        <v>IISc Bangalore
MSRIT</v>
      </c>
      <c r="G171" s="15" t="str">
        <f>VLOOKUP(B171,Overall!B:AA,6,0)</f>
        <v>IISc Bangalore</v>
      </c>
      <c r="H171" s="16" t="str">
        <f>VLOOKUP(B171,Overall!B:AA,7,0)</f>
        <v>12 Weeks</v>
      </c>
      <c r="I171" s="15" t="str">
        <f>VLOOKUP(B171,Overall!B:AA,8,0)</f>
        <v>New</v>
      </c>
      <c r="J171" s="17">
        <f>VLOOKUP(B171,Overall!B:AA,9,0)</f>
        <v>45859</v>
      </c>
      <c r="K171" s="17">
        <f>VLOOKUP(B171,Overall!B:AA,10,0)</f>
        <v>45940</v>
      </c>
      <c r="L171" s="17">
        <f>VLOOKUP(B171,Overall!B:AA,11,0)</f>
        <v>45963</v>
      </c>
      <c r="M171" s="17">
        <f>VLOOKUP(B171,Overall!B:AA,12,0)</f>
        <v>45866</v>
      </c>
      <c r="N171" s="17">
        <f>VLOOKUP(B171,Overall!B:AA,13,0)</f>
        <v>45884</v>
      </c>
      <c r="O171" s="15" t="str">
        <f>VLOOKUP(B171,Overall!B:AA,14,0)</f>
        <v>PG</v>
      </c>
      <c r="P171" s="15" t="str">
        <f>VLOOKUP(B171,Overall!B:AA,15,0)</f>
        <v>Elective</v>
      </c>
      <c r="Q171" s="15" t="str">
        <f>VLOOKUP(B171,Overall!B:AA,16,0)</f>
        <v>Yes</v>
      </c>
      <c r="R171" s="14" t="str">
        <f>VLOOKUP(B171,Overall!B:AA,17,0)</f>
        <v>Faculty Domain - Advanced</v>
      </c>
      <c r="S171" s="20" t="str">
        <f>VLOOKUP(B171,Overall!B:AA,18,0)</f>
        <v>https://onlinecourses.nptel.ac.in/noc25_ge79/preview</v>
      </c>
      <c r="T171" s="14" t="str">
        <f>VLOOKUP(B171,Overall!B:AA,19,0)</f>
        <v>noc25_ge79</v>
      </c>
      <c r="U171" s="14">
        <f>VLOOKUP(B171,Overall!B:AA,20,0)</f>
        <v>0</v>
      </c>
      <c r="V171" s="14">
        <f>VLOOKUP(B171,Overall!B:AA,21,0)</f>
        <v>0</v>
      </c>
      <c r="W171" s="14">
        <f>VLOOKUP(B171,Overall!B:AA,22,0)</f>
        <v>0</v>
      </c>
      <c r="X171" s="20" t="str">
        <f>VLOOKUP(B171,Overall!B:AA,23,0)</f>
        <v>https://nptel.ac.in/courses/127108780</v>
      </c>
      <c r="Y171" s="19" t="str">
        <f>VLOOKUP(B171,Overall!B:AA,24,0)</f>
        <v>https://nptel.ac.in/courses/127108780</v>
      </c>
      <c r="Z171" s="14" t="str">
        <f>VLOOKUP(B171,Overall!B:AA,25,0)</f>
        <v>127108780</v>
      </c>
      <c r="AA171" s="14"/>
    </row>
    <row r="172" spans="1:27" x14ac:dyDescent="0.25">
      <c r="A172" s="45">
        <v>171</v>
      </c>
      <c r="B172" s="14" t="s">
        <v>4569</v>
      </c>
      <c r="C172" s="14" t="str">
        <f>VLOOKUP(B172,Overall!B:AA,2,0)</f>
        <v>Multidisciplinary</v>
      </c>
      <c r="D172" s="14" t="str">
        <f>VLOOKUP(B172,Overall!B:AA,3,0)</f>
        <v>Instruction for Good Learning</v>
      </c>
      <c r="E172" s="14" t="str">
        <f>VLOOKUP(B172,Overall!B:AA,4,0)</f>
        <v>Prof. N. J. Rao ,
Prof. K. Rajanikanth,
Prof. R. Chandrashekar </v>
      </c>
      <c r="F172" s="15" t="str">
        <f>VLOOKUP(B172,Overall!B:AA,5,0)</f>
        <v>IISc Bangalore
MSRIT
IIIT Bangalore</v>
      </c>
      <c r="G172" s="15" t="str">
        <f>VLOOKUP(B172,Overall!B:AA,6,0)</f>
        <v>IISc Bangalore</v>
      </c>
      <c r="H172" s="16" t="str">
        <f>VLOOKUP(B172,Overall!B:AA,7,0)</f>
        <v>12 Weeks</v>
      </c>
      <c r="I172" s="15" t="str">
        <f>VLOOKUP(B172,Overall!B:AA,8,0)</f>
        <v>New</v>
      </c>
      <c r="J172" s="17">
        <f>VLOOKUP(B172,Overall!B:AA,9,0)</f>
        <v>45859</v>
      </c>
      <c r="K172" s="17">
        <f>VLOOKUP(B172,Overall!B:AA,10,0)</f>
        <v>45940</v>
      </c>
      <c r="L172" s="17">
        <f>VLOOKUP(B172,Overall!B:AA,11,0)</f>
        <v>45963</v>
      </c>
      <c r="M172" s="17">
        <f>VLOOKUP(B172,Overall!B:AA,12,0)</f>
        <v>45866</v>
      </c>
      <c r="N172" s="17">
        <f>VLOOKUP(B172,Overall!B:AA,13,0)</f>
        <v>45884</v>
      </c>
      <c r="O172" s="15" t="str">
        <f>VLOOKUP(B172,Overall!B:AA,14,0)</f>
        <v>PG</v>
      </c>
      <c r="P172" s="15" t="str">
        <f>VLOOKUP(B172,Overall!B:AA,15,0)</f>
        <v>Elective</v>
      </c>
      <c r="Q172" s="15" t="str">
        <f>VLOOKUP(B172,Overall!B:AA,16,0)</f>
        <v>Yes</v>
      </c>
      <c r="R172" s="14" t="str">
        <f>VLOOKUP(B172,Overall!B:AA,17,0)</f>
        <v>Faculty Domain - Fundamental</v>
      </c>
      <c r="S172" s="20" t="str">
        <f>VLOOKUP(B172,Overall!B:AA,18,0)</f>
        <v>https://onlinecourses.nptel.ac.in/noc25_ge80/preview</v>
      </c>
      <c r="T172" s="14" t="str">
        <f>VLOOKUP(B172,Overall!B:AA,19,0)</f>
        <v>noc25_ge80</v>
      </c>
      <c r="U172" s="14">
        <f>VLOOKUP(B172,Overall!B:AA,20,0)</f>
        <v>0</v>
      </c>
      <c r="V172" s="14">
        <f>VLOOKUP(B172,Overall!B:AA,21,0)</f>
        <v>0</v>
      </c>
      <c r="W172" s="14">
        <f>VLOOKUP(B172,Overall!B:AA,22,0)</f>
        <v>0</v>
      </c>
      <c r="X172" s="20" t="str">
        <f>VLOOKUP(B172,Overall!B:AA,23,0)</f>
        <v>https://nptel.ac.in/courses/127108781</v>
      </c>
      <c r="Y172" s="19" t="str">
        <f>VLOOKUP(B172,Overall!B:AA,24,0)</f>
        <v>https://nptel.ac.in/courses/127108781</v>
      </c>
      <c r="Z172" s="14" t="str">
        <f>VLOOKUP(B172,Overall!B:AA,25,0)</f>
        <v>127108781</v>
      </c>
      <c r="AA172" s="14"/>
    </row>
    <row r="173" spans="1:27" x14ac:dyDescent="0.25">
      <c r="A173" s="45">
        <v>172</v>
      </c>
      <c r="B173" s="14" t="s">
        <v>4594</v>
      </c>
      <c r="C173" s="14" t="str">
        <f>VLOOKUP(B173,Overall!B:AA,2,0)</f>
        <v>Petroleum Engineering</v>
      </c>
      <c r="D173" s="14" t="str">
        <f>VLOOKUP(B173,Overall!B:AA,3,0)</f>
        <v>Introduction to Python and Petroleum Data Analytics</v>
      </c>
      <c r="E173" s="14" t="str">
        <f>VLOOKUP(B173,Overall!B:AA,4,0)</f>
        <v>Prof. Archana</v>
      </c>
      <c r="F173" s="15" t="str">
        <f>VLOOKUP(B173,Overall!B:AA,5,0)</f>
        <v>IIT-ISM Dhanbad</v>
      </c>
      <c r="G173" s="15" t="str">
        <f>VLOOKUP(B173,Overall!B:AA,6,0)</f>
        <v>IIT Kharagpur</v>
      </c>
      <c r="H173" s="16" t="str">
        <f>VLOOKUP(B173,Overall!B:AA,7,0)</f>
        <v>12 Weeks</v>
      </c>
      <c r="I173" s="15" t="str">
        <f>VLOOKUP(B173,Overall!B:AA,8,0)</f>
        <v>New</v>
      </c>
      <c r="J173" s="17">
        <f>VLOOKUP(B173,Overall!B:AA,9,0)</f>
        <v>45859</v>
      </c>
      <c r="K173" s="17">
        <f>VLOOKUP(B173,Overall!B:AA,10,0)</f>
        <v>45940</v>
      </c>
      <c r="L173" s="17">
        <f>VLOOKUP(B173,Overall!B:AA,11,0)</f>
        <v>45963</v>
      </c>
      <c r="M173" s="17">
        <f>VLOOKUP(B173,Overall!B:AA,12,0)</f>
        <v>45866</v>
      </c>
      <c r="N173" s="17">
        <f>VLOOKUP(B173,Overall!B:AA,13,0)</f>
        <v>45884</v>
      </c>
      <c r="O173" s="15" t="str">
        <f>VLOOKUP(B173,Overall!B:AA,14,0)</f>
        <v>UG/PG</v>
      </c>
      <c r="P173" s="15" t="str">
        <f>VLOOKUP(B173,Overall!B:AA,15,0)</f>
        <v>Elective</v>
      </c>
      <c r="Q173" s="15" t="str">
        <f>VLOOKUP(B173,Overall!B:AA,16,0)</f>
        <v>Yes</v>
      </c>
      <c r="R173" s="14" t="str">
        <f>VLOOKUP(B173,Overall!B:AA,17,0)</f>
        <v>Minor 2</v>
      </c>
      <c r="S173" s="20" t="str">
        <f>VLOOKUP(B173,Overall!B:AA,18,0)</f>
        <v>https://onlinecourses.nptel.ac.in/noc25_ch97/preview</v>
      </c>
      <c r="T173" s="14" t="str">
        <f>VLOOKUP(B173,Overall!B:AA,19,0)</f>
        <v>noc25_ch97</v>
      </c>
      <c r="U173" s="14">
        <f>VLOOKUP(B173,Overall!B:AA,20,0)</f>
        <v>0</v>
      </c>
      <c r="V173" s="14">
        <f>VLOOKUP(B173,Overall!B:AA,21,0)</f>
        <v>0</v>
      </c>
      <c r="W173" s="14">
        <f>VLOOKUP(B173,Overall!B:AA,22,0)</f>
        <v>0</v>
      </c>
      <c r="X173" s="20" t="str">
        <f>VLOOKUP(B173,Overall!B:AA,23,0)</f>
        <v>https://nptel.ac.in/courses/103105782</v>
      </c>
      <c r="Y173" s="19" t="str">
        <f>VLOOKUP(B173,Overall!B:AA,24,0)</f>
        <v>https://nptel.ac.in/courses/103105782</v>
      </c>
      <c r="Z173" s="14" t="str">
        <f>VLOOKUP(B173,Overall!B:AA,25,0)</f>
        <v>103105782</v>
      </c>
      <c r="AA173" s="14"/>
    </row>
    <row r="174" spans="1:27" x14ac:dyDescent="0.25">
      <c r="A174" s="45">
        <v>173</v>
      </c>
      <c r="B174" s="14" t="s">
        <v>4630</v>
      </c>
      <c r="C174" s="14" t="str">
        <f>VLOOKUP(B174,Overall!B:AA,2,0)</f>
        <v>Philosophy</v>
      </c>
      <c r="D174" s="14" t="str">
        <f>VLOOKUP(B174,Overall!B:AA,3,0)</f>
        <v>Moral Thinking: An Introduction to Values and Ethics</v>
      </c>
      <c r="E174" s="14" t="str">
        <f>VLOOKUP(B174,Overall!B:AA,4,0)</f>
        <v>Prof. Vineet Sahu</v>
      </c>
      <c r="F174" s="15" t="str">
        <f>VLOOKUP(B174,Overall!B:AA,5,0)</f>
        <v>IIT Kanpur</v>
      </c>
      <c r="G174" s="15" t="str">
        <f>VLOOKUP(B174,Overall!B:AA,6,0)</f>
        <v>IIT Kanpur</v>
      </c>
      <c r="H174" s="16" t="str">
        <f>VLOOKUP(B174,Overall!B:AA,7,0)</f>
        <v>4 Weeks</v>
      </c>
      <c r="I174" s="15" t="str">
        <f>VLOOKUP(B174,Overall!B:AA,8,0)</f>
        <v>Rerun</v>
      </c>
      <c r="J174" s="17">
        <f>VLOOKUP(B174,Overall!B:AA,9,0)</f>
        <v>45887</v>
      </c>
      <c r="K174" s="17">
        <f>VLOOKUP(B174,Overall!B:AA,10,0)</f>
        <v>45912</v>
      </c>
      <c r="L174" s="17">
        <f>VLOOKUP(B174,Overall!B:AA,11,0)</f>
        <v>45963</v>
      </c>
      <c r="M174" s="17">
        <f>VLOOKUP(B174,Overall!B:AA,12,0)</f>
        <v>45887</v>
      </c>
      <c r="N174" s="17">
        <f>VLOOKUP(B174,Overall!B:AA,13,0)</f>
        <v>45898</v>
      </c>
      <c r="O174" s="15" t="str">
        <f>VLOOKUP(B174,Overall!B:AA,14,0)</f>
        <v>UG</v>
      </c>
      <c r="P174" s="15" t="str">
        <f>VLOOKUP(B174,Overall!B:AA,15,0)</f>
        <v>Core</v>
      </c>
      <c r="Q174" s="15" t="str">
        <f>VLOOKUP(B174,Overall!B:AA,16,0)</f>
        <v>No</v>
      </c>
      <c r="R174" s="14">
        <f>VLOOKUP(B174,Overall!B:AA,17,0)</f>
        <v>0</v>
      </c>
      <c r="S174" s="20" t="str">
        <f>VLOOKUP(B174,Overall!B:AA,18,0)</f>
        <v>https://onlinecourses.nptel.ac.in/noc25_hs219/preview</v>
      </c>
      <c r="T174" s="14" t="str">
        <f>VLOOKUP(B174,Overall!B:AA,19,0)</f>
        <v>noc25_hs219</v>
      </c>
      <c r="U174" s="18" t="str">
        <f>VLOOKUP(B174,Overall!B:AA,20,0)</f>
        <v>https://onlinecourses.nptel.ac.in/noc24_hs169/preview</v>
      </c>
      <c r="V174" s="18" t="str">
        <f>VLOOKUP(B174,Overall!B:AA,21,0)</f>
        <v>https://onlinecourses.nptel.ac.in/noc24_hs169/preview</v>
      </c>
      <c r="W174" s="14" t="str">
        <f>VLOOKUP(B174,Overall!B:AA,22,0)</f>
        <v>noc24_hs169</v>
      </c>
      <c r="X174" s="20" t="str">
        <f>VLOOKUP(B174,Overall!B:AA,23,0)</f>
        <v>https://nptel.ac.in/courses/109104206</v>
      </c>
      <c r="Y174" s="19" t="str">
        <f>VLOOKUP(B174,Overall!B:AA,24,0)</f>
        <v>https://nptel.ac.in/courses/109104206</v>
      </c>
      <c r="Z174" s="14">
        <f>VLOOKUP(B174,Overall!B:AA,25,0)</f>
        <v>109104206</v>
      </c>
      <c r="AA174" s="14"/>
    </row>
    <row r="175" spans="1:27" x14ac:dyDescent="0.25">
      <c r="A175" s="45">
        <v>174</v>
      </c>
      <c r="B175" s="14" t="s">
        <v>4636</v>
      </c>
      <c r="C175" s="14" t="str">
        <f>VLOOKUP(B175,Overall!B:AA,2,0)</f>
        <v>Physical Sciences, Materials Science And Engineering</v>
      </c>
      <c r="D175" s="14" t="str">
        <f>VLOOKUP(B175,Overall!B:AA,3,0)</f>
        <v>Physics of Nanomaterials</v>
      </c>
      <c r="E175" s="14" t="str">
        <f>VLOOKUP(B175,Overall!B:AA,4,0)</f>
        <v>Prof. Amreesh Chandra</v>
      </c>
      <c r="F175" s="15" t="str">
        <f>VLOOKUP(B175,Overall!B:AA,5,0)</f>
        <v>IIT Kharagpur</v>
      </c>
      <c r="G175" s="15" t="str">
        <f>VLOOKUP(B175,Overall!B:AA,6,0)</f>
        <v>IIT Kharagpur</v>
      </c>
      <c r="H175" s="16" t="str">
        <f>VLOOKUP(B175,Overall!B:AA,7,0)</f>
        <v>12 Weeks</v>
      </c>
      <c r="I175" s="15" t="str">
        <f>VLOOKUP(B175,Overall!B:AA,8,0)</f>
        <v>New</v>
      </c>
      <c r="J175" s="17">
        <f>VLOOKUP(B175,Overall!B:AA,9,0)</f>
        <v>45859</v>
      </c>
      <c r="K175" s="17">
        <f>VLOOKUP(B175,Overall!B:AA,10,0)</f>
        <v>45940</v>
      </c>
      <c r="L175" s="17">
        <f>VLOOKUP(B175,Overall!B:AA,11,0)</f>
        <v>45963</v>
      </c>
      <c r="M175" s="17">
        <f>VLOOKUP(B175,Overall!B:AA,12,0)</f>
        <v>45866</v>
      </c>
      <c r="N175" s="17">
        <f>VLOOKUP(B175,Overall!B:AA,13,0)</f>
        <v>45884</v>
      </c>
      <c r="O175" s="15" t="str">
        <f>VLOOKUP(B175,Overall!B:AA,14,0)</f>
        <v>UG/PG</v>
      </c>
      <c r="P175" s="15" t="str">
        <f>VLOOKUP(B175,Overall!B:AA,15,0)</f>
        <v>Elective</v>
      </c>
      <c r="Q175" s="15" t="str">
        <f>VLOOKUP(B175,Overall!B:AA,16,0)</f>
        <v>Yes</v>
      </c>
      <c r="R175" s="14" t="str">
        <f>VLOOKUP(B175,Overall!B:AA,17,0)</f>
        <v>Minor in Material Science</v>
      </c>
      <c r="S175" s="20" t="str">
        <f>VLOOKUP(B175,Overall!B:AA,18,0)</f>
        <v>https://onlinecourses.nptel.ac.in/noc25_ph30/preview</v>
      </c>
      <c r="T175" s="14" t="str">
        <f>VLOOKUP(B175,Overall!B:AA,19,0)</f>
        <v>noc25_ph30</v>
      </c>
      <c r="U175" s="14">
        <f>VLOOKUP(B175,Overall!B:AA,20,0)</f>
        <v>0</v>
      </c>
      <c r="V175" s="14">
        <f>VLOOKUP(B175,Overall!B:AA,21,0)</f>
        <v>0</v>
      </c>
      <c r="W175" s="14">
        <f>VLOOKUP(B175,Overall!B:AA,22,0)</f>
        <v>0</v>
      </c>
      <c r="X175" s="20" t="str">
        <f>VLOOKUP(B175,Overall!B:AA,23,0)</f>
        <v>https://nptel.ac.in/courses/115105789</v>
      </c>
      <c r="Y175" s="19" t="str">
        <f>VLOOKUP(B175,Overall!B:AA,24,0)</f>
        <v>https://nptel.ac.in/courses/115105789</v>
      </c>
      <c r="Z175" s="14" t="str">
        <f>VLOOKUP(B175,Overall!B:AA,25,0)</f>
        <v>115105789</v>
      </c>
      <c r="AA175" s="14"/>
    </row>
    <row r="176" spans="1:27" x14ac:dyDescent="0.25">
      <c r="A176" s="45">
        <v>175</v>
      </c>
      <c r="B176" s="14" t="s">
        <v>4730</v>
      </c>
      <c r="C176" s="14" t="str">
        <f>VLOOKUP(B176,Overall!B:AA,2,0)</f>
        <v>Physics</v>
      </c>
      <c r="D176" s="14" t="str">
        <f>VLOOKUP(B176,Overall!B:AA,3,0)</f>
        <v>Physics of Functional Materials &amp; Devices</v>
      </c>
      <c r="E176" s="14" t="str">
        <f>VLOOKUP(B176,Overall!B:AA,4,0)</f>
        <v>Prof. Amreesh Chandra</v>
      </c>
      <c r="F176" s="15" t="str">
        <f>VLOOKUP(B176,Overall!B:AA,5,0)</f>
        <v>IIT Kharagpur</v>
      </c>
      <c r="G176" s="15" t="str">
        <f>VLOOKUP(B176,Overall!B:AA,6,0)</f>
        <v>IIT Kharagpur</v>
      </c>
      <c r="H176" s="16" t="str">
        <f>VLOOKUP(B176,Overall!B:AA,7,0)</f>
        <v>12 Weeks</v>
      </c>
      <c r="I176" s="15" t="str">
        <f>VLOOKUP(B176,Overall!B:AA,8,0)</f>
        <v>Rerun</v>
      </c>
      <c r="J176" s="17">
        <f>VLOOKUP(B176,Overall!B:AA,9,0)</f>
        <v>45859</v>
      </c>
      <c r="K176" s="17">
        <f>VLOOKUP(B176,Overall!B:AA,10,0)</f>
        <v>45940</v>
      </c>
      <c r="L176" s="17">
        <f>VLOOKUP(B176,Overall!B:AA,11,0)</f>
        <v>45963</v>
      </c>
      <c r="M176" s="17">
        <f>VLOOKUP(B176,Overall!B:AA,12,0)</f>
        <v>45866</v>
      </c>
      <c r="N176" s="17">
        <f>VLOOKUP(B176,Overall!B:AA,13,0)</f>
        <v>45884</v>
      </c>
      <c r="O176" s="15" t="str">
        <f>VLOOKUP(B176,Overall!B:AA,14,0)</f>
        <v>UG/PG</v>
      </c>
      <c r="P176" s="15" t="str">
        <f>VLOOKUP(B176,Overall!B:AA,15,0)</f>
        <v>Elective</v>
      </c>
      <c r="Q176" s="15" t="str">
        <f>VLOOKUP(B176,Overall!B:AA,16,0)</f>
        <v>Yes</v>
      </c>
      <c r="R176" s="14">
        <f>VLOOKUP(B176,Overall!B:AA,17,0)</f>
        <v>0</v>
      </c>
      <c r="S176" s="20" t="str">
        <f>VLOOKUP(B176,Overall!B:AA,18,0)</f>
        <v>https://onlinecourses.nptel.ac.in/noc25_ph48/preview</v>
      </c>
      <c r="T176" s="14" t="str">
        <f>VLOOKUP(B176,Overall!B:AA,19,0)</f>
        <v>noc25_ph48</v>
      </c>
      <c r="U176" s="18" t="str">
        <f>VLOOKUP(B176,Overall!B:AA,20,0)</f>
        <v>https://onlinecourses.nptel.ac.in/noc24_ph32/preview</v>
      </c>
      <c r="V176" s="18" t="str">
        <f>VLOOKUP(B176,Overall!B:AA,21,0)</f>
        <v>https://onlinecourses.nptel.ac.in/noc24_ph32/preview</v>
      </c>
      <c r="W176" s="14" t="str">
        <f>VLOOKUP(B176,Overall!B:AA,22,0)</f>
        <v>noc24_ph32</v>
      </c>
      <c r="X176" s="20" t="str">
        <f>VLOOKUP(B176,Overall!B:AA,23,0)</f>
        <v>https://nptel.ac.in/courses/115105134</v>
      </c>
      <c r="Y176" s="19" t="str">
        <f>VLOOKUP(B176,Overall!B:AA,24,0)</f>
        <v>https://nptel.ac.in/courses/115105134</v>
      </c>
      <c r="Z176" s="14">
        <f>VLOOKUP(B176,Overall!B:AA,25,0)</f>
        <v>115105134</v>
      </c>
      <c r="AA176" s="14"/>
    </row>
    <row r="177" spans="1:27" x14ac:dyDescent="0.25">
      <c r="A177" s="45">
        <v>176</v>
      </c>
      <c r="B177" s="14" t="s">
        <v>4739</v>
      </c>
      <c r="C177" s="14" t="str">
        <f>VLOOKUP(B177,Overall!B:AA,2,0)</f>
        <v>Physics</v>
      </c>
      <c r="D177" s="14" t="str">
        <f>VLOOKUP(B177,Overall!B:AA,3,0)</f>
        <v>Physics of Renewable Energy Systems</v>
      </c>
      <c r="E177" s="14" t="str">
        <f>VLOOKUP(B177,Overall!B:AA,4,0)</f>
        <v>Prof. Amreesh Chandra</v>
      </c>
      <c r="F177" s="15" t="str">
        <f>VLOOKUP(B177,Overall!B:AA,5,0)</f>
        <v>IIT Kharagpur</v>
      </c>
      <c r="G177" s="15" t="str">
        <f>VLOOKUP(B177,Overall!B:AA,6,0)</f>
        <v>IIT Kharagpur</v>
      </c>
      <c r="H177" s="16" t="str">
        <f>VLOOKUP(B177,Overall!B:AA,7,0)</f>
        <v>12 Weeks</v>
      </c>
      <c r="I177" s="15" t="str">
        <f>VLOOKUP(B177,Overall!B:AA,8,0)</f>
        <v>Rerun</v>
      </c>
      <c r="J177" s="17">
        <f>VLOOKUP(B177,Overall!B:AA,9,0)</f>
        <v>45859</v>
      </c>
      <c r="K177" s="17">
        <f>VLOOKUP(B177,Overall!B:AA,10,0)</f>
        <v>45940</v>
      </c>
      <c r="L177" s="17">
        <f>VLOOKUP(B177,Overall!B:AA,11,0)</f>
        <v>45963</v>
      </c>
      <c r="M177" s="17">
        <f>VLOOKUP(B177,Overall!B:AA,12,0)</f>
        <v>45866</v>
      </c>
      <c r="N177" s="17">
        <f>VLOOKUP(B177,Overall!B:AA,13,0)</f>
        <v>45884</v>
      </c>
      <c r="O177" s="15" t="str">
        <f>VLOOKUP(B177,Overall!B:AA,14,0)</f>
        <v>UG/PG</v>
      </c>
      <c r="P177" s="15" t="str">
        <f>VLOOKUP(B177,Overall!B:AA,15,0)</f>
        <v>Elective</v>
      </c>
      <c r="Q177" s="15" t="str">
        <f>VLOOKUP(B177,Overall!B:AA,16,0)</f>
        <v>Yes</v>
      </c>
      <c r="R177" s="14" t="str">
        <f>VLOOKUP(B177,Overall!B:AA,17,0)</f>
        <v>Energy and Environment</v>
      </c>
      <c r="S177" s="20" t="str">
        <f>VLOOKUP(B177,Overall!B:AA,18,0)</f>
        <v>https://onlinecourses.nptel.ac.in/noc25_ph50/preview</v>
      </c>
      <c r="T177" s="14" t="str">
        <f>VLOOKUP(B177,Overall!B:AA,19,0)</f>
        <v>noc25_ph50</v>
      </c>
      <c r="U177" s="18" t="str">
        <f>VLOOKUP(B177,Overall!B:AA,20,0)</f>
        <v>https://onlinecourses.nptel.ac.in/noc24_ph29/preview</v>
      </c>
      <c r="V177" s="18" t="str">
        <f>VLOOKUP(B177,Overall!B:AA,21,0)</f>
        <v>https://onlinecourses.nptel.ac.in/noc24_ph29/preview</v>
      </c>
      <c r="W177" s="14" t="str">
        <f>VLOOKUP(B177,Overall!B:AA,22,0)</f>
        <v>noc24_ph29</v>
      </c>
      <c r="X177" s="20" t="str">
        <f>VLOOKUP(B177,Overall!B:AA,23,0)</f>
        <v>https://nptel.ac.in/courses/115105127</v>
      </c>
      <c r="Y177" s="19" t="str">
        <f>VLOOKUP(B177,Overall!B:AA,24,0)</f>
        <v>https://nptel.ac.in/courses/115105127</v>
      </c>
      <c r="Z177" s="14">
        <f>VLOOKUP(B177,Overall!B:AA,25,0)</f>
        <v>115105127</v>
      </c>
      <c r="AA177" s="14"/>
    </row>
    <row r="178" spans="1:27" x14ac:dyDescent="0.25">
      <c r="A178" s="45">
        <v>177</v>
      </c>
      <c r="B178" s="14" t="s">
        <v>4743</v>
      </c>
      <c r="C178" s="14" t="str">
        <f>VLOOKUP(B178,Overall!B:AA,2,0)</f>
        <v>Physics</v>
      </c>
      <c r="D178" s="14" t="str">
        <f>VLOOKUP(B178,Overall!B:AA,3,0)</f>
        <v>Experimental Physics I</v>
      </c>
      <c r="E178" s="14" t="str">
        <f>VLOOKUP(B178,Overall!B:AA,4,0)</f>
        <v>Prof. Amal Kumar Das</v>
      </c>
      <c r="F178" s="15" t="str">
        <f>VLOOKUP(B178,Overall!B:AA,5,0)</f>
        <v>IIT Kharagpur</v>
      </c>
      <c r="G178" s="15" t="str">
        <f>VLOOKUP(B178,Overall!B:AA,6,0)</f>
        <v>IIT Kharagpur</v>
      </c>
      <c r="H178" s="16" t="str">
        <f>VLOOKUP(B178,Overall!B:AA,7,0)</f>
        <v>12 Weeks</v>
      </c>
      <c r="I178" s="15" t="str">
        <f>VLOOKUP(B178,Overall!B:AA,8,0)</f>
        <v>Rerun</v>
      </c>
      <c r="J178" s="17">
        <f>VLOOKUP(B178,Overall!B:AA,9,0)</f>
        <v>45859</v>
      </c>
      <c r="K178" s="17">
        <f>VLOOKUP(B178,Overall!B:AA,10,0)</f>
        <v>45940</v>
      </c>
      <c r="L178" s="17">
        <f>VLOOKUP(B178,Overall!B:AA,11,0)</f>
        <v>45963</v>
      </c>
      <c r="M178" s="17">
        <f>VLOOKUP(B178,Overall!B:AA,12,0)</f>
        <v>45866</v>
      </c>
      <c r="N178" s="17">
        <f>VLOOKUP(B178,Overall!B:AA,13,0)</f>
        <v>45884</v>
      </c>
      <c r="O178" s="15" t="str">
        <f>VLOOKUP(B178,Overall!B:AA,14,0)</f>
        <v>UG</v>
      </c>
      <c r="P178" s="15" t="str">
        <f>VLOOKUP(B178,Overall!B:AA,15,0)</f>
        <v>Core</v>
      </c>
      <c r="Q178" s="15" t="str">
        <f>VLOOKUP(B178,Overall!B:AA,16,0)</f>
        <v>No</v>
      </c>
      <c r="R178" s="14">
        <f>VLOOKUP(B178,Overall!B:AA,17,0)</f>
        <v>0</v>
      </c>
      <c r="S178" s="20" t="str">
        <f>VLOOKUP(B178,Overall!B:AA,18,0)</f>
        <v>https://onlinecourses.nptel.ac.in/noc25_ph51/preview</v>
      </c>
      <c r="T178" s="14" t="str">
        <f>VLOOKUP(B178,Overall!B:AA,19,0)</f>
        <v>noc25_ph51</v>
      </c>
      <c r="U178" s="18" t="str">
        <f>VLOOKUP(B178,Overall!B:AA,20,0)</f>
        <v>https://onlinecourses.nptel.ac.in/noc24_ph42/preview</v>
      </c>
      <c r="V178" s="18" t="str">
        <f>VLOOKUP(B178,Overall!B:AA,21,0)</f>
        <v>https://onlinecourses.nptel.ac.in/noc24_ph42/preview</v>
      </c>
      <c r="W178" s="14" t="str">
        <f>VLOOKUP(B178,Overall!B:AA,22,0)</f>
        <v>noc24_ph42</v>
      </c>
      <c r="X178" s="20" t="str">
        <f>VLOOKUP(B178,Overall!B:AA,23,0)</f>
        <v>https://nptel.ac.in/courses/115105110</v>
      </c>
      <c r="Y178" s="19" t="str">
        <f>VLOOKUP(B178,Overall!B:AA,24,0)</f>
        <v>https://nptel.ac.in/courses/115105110</v>
      </c>
      <c r="Z178" s="14">
        <f>VLOOKUP(B178,Overall!B:AA,25,0)</f>
        <v>115105110</v>
      </c>
      <c r="AA178" s="14"/>
    </row>
    <row r="179" spans="1:27" x14ac:dyDescent="0.25">
      <c r="A179" s="45">
        <v>178</v>
      </c>
      <c r="B179" s="14" t="s">
        <v>4748</v>
      </c>
      <c r="C179" s="14" t="str">
        <f>VLOOKUP(B179,Overall!B:AA,2,0)</f>
        <v>Physics</v>
      </c>
      <c r="D179" s="14" t="str">
        <f>VLOOKUP(B179,Overall!B:AA,3,0)</f>
        <v>Solid State Physics</v>
      </c>
      <c r="E179" s="14" t="str">
        <f>VLOOKUP(B179,Overall!B:AA,4,0)</f>
        <v>Prof. Amal Kumar Das</v>
      </c>
      <c r="F179" s="15" t="str">
        <f>VLOOKUP(B179,Overall!B:AA,5,0)</f>
        <v>IIT Kharagpur</v>
      </c>
      <c r="G179" s="15" t="str">
        <f>VLOOKUP(B179,Overall!B:AA,6,0)</f>
        <v>IIT Kharagpur</v>
      </c>
      <c r="H179" s="16" t="str">
        <f>VLOOKUP(B179,Overall!B:AA,7,0)</f>
        <v>12 Weeks</v>
      </c>
      <c r="I179" s="15" t="str">
        <f>VLOOKUP(B179,Overall!B:AA,8,0)</f>
        <v>Rerun</v>
      </c>
      <c r="J179" s="17">
        <f>VLOOKUP(B179,Overall!B:AA,9,0)</f>
        <v>45859</v>
      </c>
      <c r="K179" s="17">
        <f>VLOOKUP(B179,Overall!B:AA,10,0)</f>
        <v>45940</v>
      </c>
      <c r="L179" s="17">
        <f>VLOOKUP(B179,Overall!B:AA,11,0)</f>
        <v>45963</v>
      </c>
      <c r="M179" s="17">
        <f>VLOOKUP(B179,Overall!B:AA,12,0)</f>
        <v>45866</v>
      </c>
      <c r="N179" s="17">
        <f>VLOOKUP(B179,Overall!B:AA,13,0)</f>
        <v>45884</v>
      </c>
      <c r="O179" s="15" t="str">
        <f>VLOOKUP(B179,Overall!B:AA,14,0)</f>
        <v>UG</v>
      </c>
      <c r="P179" s="15" t="str">
        <f>VLOOKUP(B179,Overall!B:AA,15,0)</f>
        <v>Core</v>
      </c>
      <c r="Q179" s="15" t="str">
        <f>VLOOKUP(B179,Overall!B:AA,16,0)</f>
        <v>No</v>
      </c>
      <c r="R179" s="14">
        <f>VLOOKUP(B179,Overall!B:AA,17,0)</f>
        <v>0</v>
      </c>
      <c r="S179" s="20" t="str">
        <f>VLOOKUP(B179,Overall!B:AA,18,0)</f>
        <v>https://onlinecourses.nptel.ac.in/noc25_ph52/preview</v>
      </c>
      <c r="T179" s="14" t="str">
        <f>VLOOKUP(B179,Overall!B:AA,19,0)</f>
        <v>noc25_ph52</v>
      </c>
      <c r="U179" s="18" t="str">
        <f>VLOOKUP(B179,Overall!B:AA,20,0)</f>
        <v>https://onlinecourses.nptel.ac.in/noc24_ph43/preview</v>
      </c>
      <c r="V179" s="18" t="str">
        <f>VLOOKUP(B179,Overall!B:AA,21,0)</f>
        <v>https://onlinecourses.nptel.ac.in/noc24_ph43/preview</v>
      </c>
      <c r="W179" s="14" t="str">
        <f>VLOOKUP(B179,Overall!B:AA,22,0)</f>
        <v>noc24_ph43</v>
      </c>
      <c r="X179" s="20" t="str">
        <f>VLOOKUP(B179,Overall!B:AA,23,0)</f>
        <v>https://nptel.ac.in/courses/115105099</v>
      </c>
      <c r="Y179" s="19" t="str">
        <f>VLOOKUP(B179,Overall!B:AA,24,0)</f>
        <v>https://nptel.ac.in/courses/115105099</v>
      </c>
      <c r="Z179" s="14">
        <f>VLOOKUP(B179,Overall!B:AA,25,0)</f>
        <v>115105099</v>
      </c>
      <c r="AA179" s="14"/>
    </row>
    <row r="180" spans="1:27" x14ac:dyDescent="0.25">
      <c r="A180" s="45">
        <v>179</v>
      </c>
      <c r="B180" s="14" t="s">
        <v>4752</v>
      </c>
      <c r="C180" s="14" t="str">
        <f>VLOOKUP(B180,Overall!B:AA,2,0)</f>
        <v>Physics</v>
      </c>
      <c r="D180" s="14" t="str">
        <f>VLOOKUP(B180,Overall!B:AA,3,0)</f>
        <v>Wave Optics</v>
      </c>
      <c r="E180" s="14" t="str">
        <f>VLOOKUP(B180,Overall!B:AA,4,0)</f>
        <v>Prof. Samudra Roy</v>
      </c>
      <c r="F180" s="15" t="str">
        <f>VLOOKUP(B180,Overall!B:AA,5,0)</f>
        <v>IIT Kharagpur</v>
      </c>
      <c r="G180" s="15" t="str">
        <f>VLOOKUP(B180,Overall!B:AA,6,0)</f>
        <v>IIT Kharagpur</v>
      </c>
      <c r="H180" s="16" t="str">
        <f>VLOOKUP(B180,Overall!B:AA,7,0)</f>
        <v>12 Weeks</v>
      </c>
      <c r="I180" s="15" t="str">
        <f>VLOOKUP(B180,Overall!B:AA,8,0)</f>
        <v>Rerun</v>
      </c>
      <c r="J180" s="17">
        <f>VLOOKUP(B180,Overall!B:AA,9,0)</f>
        <v>45859</v>
      </c>
      <c r="K180" s="17">
        <f>VLOOKUP(B180,Overall!B:AA,10,0)</f>
        <v>45940</v>
      </c>
      <c r="L180" s="17">
        <f>VLOOKUP(B180,Overall!B:AA,11,0)</f>
        <v>45963</v>
      </c>
      <c r="M180" s="17">
        <f>VLOOKUP(B180,Overall!B:AA,12,0)</f>
        <v>45866</v>
      </c>
      <c r="N180" s="17">
        <f>VLOOKUP(B180,Overall!B:AA,13,0)</f>
        <v>45884</v>
      </c>
      <c r="O180" s="15" t="str">
        <f>VLOOKUP(B180,Overall!B:AA,14,0)</f>
        <v>UG</v>
      </c>
      <c r="P180" s="15" t="str">
        <f>VLOOKUP(B180,Overall!B:AA,15,0)</f>
        <v>Core</v>
      </c>
      <c r="Q180" s="15" t="str">
        <f>VLOOKUP(B180,Overall!B:AA,16,0)</f>
        <v>No</v>
      </c>
      <c r="R180" s="14">
        <f>VLOOKUP(B180,Overall!B:AA,17,0)</f>
        <v>0</v>
      </c>
      <c r="S180" s="20" t="str">
        <f>VLOOKUP(B180,Overall!B:AA,18,0)</f>
        <v>https://onlinecourses.nptel.ac.in/noc25_ph53/preview</v>
      </c>
      <c r="T180" s="14" t="str">
        <f>VLOOKUP(B180,Overall!B:AA,19,0)</f>
        <v>noc25_ph53</v>
      </c>
      <c r="U180" s="18" t="str">
        <f>VLOOKUP(B180,Overall!B:AA,20,0)</f>
        <v>https://onlinecourses.nptel.ac.in/noc24_ph44/preview</v>
      </c>
      <c r="V180" s="18" t="str">
        <f>VLOOKUP(B180,Overall!B:AA,21,0)</f>
        <v>https://onlinecourses.nptel.ac.in/noc24_ph44/preview</v>
      </c>
      <c r="W180" s="14" t="str">
        <f>VLOOKUP(B180,Overall!B:AA,22,0)</f>
        <v>noc24_ph44</v>
      </c>
      <c r="X180" s="20" t="str">
        <f>VLOOKUP(B180,Overall!B:AA,23,0)</f>
        <v>https://nptel.ac.in/courses/115105537</v>
      </c>
      <c r="Y180" s="19" t="str">
        <f>VLOOKUP(B180,Overall!B:AA,24,0)</f>
        <v>https://nptel.ac.in/courses/115105537</v>
      </c>
      <c r="Z180" s="14">
        <f>VLOOKUP(B180,Overall!B:AA,25,0)</f>
        <v>115105537</v>
      </c>
      <c r="AA180" s="14"/>
    </row>
    <row r="181" spans="1:27" x14ac:dyDescent="0.25">
      <c r="A181" s="45">
        <v>180</v>
      </c>
      <c r="B181" s="14" t="s">
        <v>4757</v>
      </c>
      <c r="C181" s="14" t="str">
        <f>VLOOKUP(B181,Overall!B:AA,2,0)</f>
        <v>Physics</v>
      </c>
      <c r="D181" s="14" t="str">
        <f>VLOOKUP(B181,Overall!B:AA,3,0)</f>
        <v>Foundations of Classical Electrodynamics</v>
      </c>
      <c r="E181" s="14" t="str">
        <f>VLOOKUP(B181,Overall!B:AA,4,0)</f>
        <v>Prof. Samudra Roy</v>
      </c>
      <c r="F181" s="15" t="str">
        <f>VLOOKUP(B181,Overall!B:AA,5,0)</f>
        <v>IIT Kharagpur</v>
      </c>
      <c r="G181" s="15" t="str">
        <f>VLOOKUP(B181,Overall!B:AA,6,0)</f>
        <v>IIT Kharagpur</v>
      </c>
      <c r="H181" s="16" t="str">
        <f>VLOOKUP(B181,Overall!B:AA,7,0)</f>
        <v>12 Weeks</v>
      </c>
      <c r="I181" s="15" t="str">
        <f>VLOOKUP(B181,Overall!B:AA,8,0)</f>
        <v>Rerun</v>
      </c>
      <c r="J181" s="17">
        <f>VLOOKUP(B181,Overall!B:AA,9,0)</f>
        <v>45859</v>
      </c>
      <c r="K181" s="17">
        <f>VLOOKUP(B181,Overall!B:AA,10,0)</f>
        <v>45940</v>
      </c>
      <c r="L181" s="17">
        <f>VLOOKUP(B181,Overall!B:AA,11,0)</f>
        <v>45963</v>
      </c>
      <c r="M181" s="17">
        <f>VLOOKUP(B181,Overall!B:AA,12,0)</f>
        <v>45866</v>
      </c>
      <c r="N181" s="17">
        <f>VLOOKUP(B181,Overall!B:AA,13,0)</f>
        <v>45884</v>
      </c>
      <c r="O181" s="15" t="str">
        <f>VLOOKUP(B181,Overall!B:AA,14,0)</f>
        <v>UG</v>
      </c>
      <c r="P181" s="15" t="str">
        <f>VLOOKUP(B181,Overall!B:AA,15,0)</f>
        <v>Core</v>
      </c>
      <c r="Q181" s="15" t="str">
        <f>VLOOKUP(B181,Overall!B:AA,16,0)</f>
        <v>No</v>
      </c>
      <c r="R181" s="14">
        <f>VLOOKUP(B181,Overall!B:AA,17,0)</f>
        <v>0</v>
      </c>
      <c r="S181" s="20" t="str">
        <f>VLOOKUP(B181,Overall!B:AA,18,0)</f>
        <v>https://onlinecourses.nptel.ac.in/noc25_ph54/preview</v>
      </c>
      <c r="T181" s="14" t="str">
        <f>VLOOKUP(B181,Overall!B:AA,19,0)</f>
        <v>noc25_ph54</v>
      </c>
      <c r="U181" s="18" t="str">
        <f>VLOOKUP(B181,Overall!B:AA,20,0)</f>
        <v>https://onlinecourses.nptel.ac.in/noc22_ph46/preview</v>
      </c>
      <c r="V181" s="18" t="str">
        <f>VLOOKUP(B181,Overall!B:AA,21,0)</f>
        <v>https://onlinecourses.nptel.ac.in/noc22_ph46/preview</v>
      </c>
      <c r="W181" s="14" t="str">
        <f>VLOOKUP(B181,Overall!B:AA,22,0)</f>
        <v>noc22_ph46</v>
      </c>
      <c r="X181" s="20" t="str">
        <f>VLOOKUP(B181,Overall!B:AA,23,0)</f>
        <v>https://nptel.ac.in/courses/115105132</v>
      </c>
      <c r="Y181" s="19" t="str">
        <f>VLOOKUP(B181,Overall!B:AA,24,0)</f>
        <v>https://nptel.ac.in/courses/115105132</v>
      </c>
      <c r="Z181" s="14">
        <f>VLOOKUP(B181,Overall!B:AA,25,0)</f>
        <v>115105132</v>
      </c>
      <c r="AA181" s="14"/>
    </row>
    <row r="182" spans="1:27" x14ac:dyDescent="0.25">
      <c r="A182" s="45">
        <v>181</v>
      </c>
      <c r="B182" s="14" t="s">
        <v>4761</v>
      </c>
      <c r="C182" s="14" t="str">
        <f>VLOOKUP(B182,Overall!B:AA,2,0)</f>
        <v>Physics</v>
      </c>
      <c r="D182" s="14" t="str">
        <f>VLOOKUP(B182,Overall!B:AA,3,0)</f>
        <v>Introduction to General Relativity</v>
      </c>
      <c r="E182" s="14" t="str">
        <f>VLOOKUP(B182,Overall!B:AA,4,0)</f>
        <v>Prof. Shubho R. Roy,
Prof. Arpan Bhattacharyya</v>
      </c>
      <c r="F182" s="15" t="str">
        <f>VLOOKUP(B182,Overall!B:AA,5,0)</f>
        <v>IIT Hyderabad and IIT Gandhinagar</v>
      </c>
      <c r="G182" s="15" t="str">
        <f>VLOOKUP(B182,Overall!B:AA,6,0)</f>
        <v>IIT Madras</v>
      </c>
      <c r="H182" s="16" t="str">
        <f>VLOOKUP(B182,Overall!B:AA,7,0)</f>
        <v>12 Weeks</v>
      </c>
      <c r="I182" s="15" t="str">
        <f>VLOOKUP(B182,Overall!B:AA,8,0)</f>
        <v>New</v>
      </c>
      <c r="J182" s="17">
        <f>VLOOKUP(B182,Overall!B:AA,9,0)</f>
        <v>45859</v>
      </c>
      <c r="K182" s="17">
        <f>VLOOKUP(B182,Overall!B:AA,10,0)</f>
        <v>45940</v>
      </c>
      <c r="L182" s="17">
        <f>VLOOKUP(B182,Overall!B:AA,11,0)</f>
        <v>45963</v>
      </c>
      <c r="M182" s="17">
        <f>VLOOKUP(B182,Overall!B:AA,12,0)</f>
        <v>45866</v>
      </c>
      <c r="N182" s="17">
        <f>VLOOKUP(B182,Overall!B:AA,13,0)</f>
        <v>45884</v>
      </c>
      <c r="O182" s="15" t="str">
        <f>VLOOKUP(B182,Overall!B:AA,14,0)</f>
        <v>UG/PG</v>
      </c>
      <c r="P182" s="15" t="str">
        <f>VLOOKUP(B182,Overall!B:AA,15,0)</f>
        <v>Elective</v>
      </c>
      <c r="Q182" s="15" t="str">
        <f>VLOOKUP(B182,Overall!B:AA,16,0)</f>
        <v>Yes</v>
      </c>
      <c r="R182" s="14">
        <f>VLOOKUP(B182,Overall!B:AA,17,0)</f>
        <v>0</v>
      </c>
      <c r="S182" s="20" t="str">
        <f>VLOOKUP(B182,Overall!B:AA,18,0)</f>
        <v>https://onlinecourses.nptel.ac.in/noc25_ph55/preview</v>
      </c>
      <c r="T182" s="14" t="str">
        <f>VLOOKUP(B182,Overall!B:AA,19,0)</f>
        <v>noc25_ph55</v>
      </c>
      <c r="U182" s="14">
        <f>VLOOKUP(B182,Overall!B:AA,20,0)</f>
        <v>0</v>
      </c>
      <c r="V182" s="14">
        <f>VLOOKUP(B182,Overall!B:AA,21,0)</f>
        <v>0</v>
      </c>
      <c r="W182" s="14">
        <f>VLOOKUP(B182,Overall!B:AA,22,0)</f>
        <v>0</v>
      </c>
      <c r="X182" s="20" t="str">
        <f>VLOOKUP(B182,Overall!B:AA,23,0)</f>
        <v>https://nptel.ac.in/courses/115106793</v>
      </c>
      <c r="Y182" s="19" t="str">
        <f>VLOOKUP(B182,Overall!B:AA,24,0)</f>
        <v>https://nptel.ac.in/courses/115106793</v>
      </c>
      <c r="Z182" s="14" t="str">
        <f>VLOOKUP(B182,Overall!B:AA,25,0)</f>
        <v>115106793</v>
      </c>
      <c r="AA182" s="14"/>
    </row>
    <row r="183" spans="1:27" x14ac:dyDescent="0.25">
      <c r="A183" s="45">
        <v>182</v>
      </c>
      <c r="B183" s="14" t="s">
        <v>4779</v>
      </c>
      <c r="C183" s="14" t="str">
        <f>VLOOKUP(B183,Overall!B:AA,2,0)</f>
        <v>Physiology</v>
      </c>
      <c r="D183" s="14" t="str">
        <f>VLOOKUP(B183,Overall!B:AA,3,0)</f>
        <v>Electrophysiology of Heart</v>
      </c>
      <c r="E183" s="14" t="str">
        <f>VLOOKUP(B183,Overall!B:AA,4,0)</f>
        <v>Prof. Arijita Banerjee</v>
      </c>
      <c r="F183" s="15" t="str">
        <f>VLOOKUP(B183,Overall!B:AA,5,0)</f>
        <v>IIT Kharagpur</v>
      </c>
      <c r="G183" s="15" t="str">
        <f>VLOOKUP(B183,Overall!B:AA,6,0)</f>
        <v>IIT Kharagpur</v>
      </c>
      <c r="H183" s="16" t="str">
        <f>VLOOKUP(B183,Overall!B:AA,7,0)</f>
        <v>4 Weeks</v>
      </c>
      <c r="I183" s="15" t="str">
        <f>VLOOKUP(B183,Overall!B:AA,8,0)</f>
        <v>Rerun</v>
      </c>
      <c r="J183" s="17">
        <f>VLOOKUP(B183,Overall!B:AA,9,0)</f>
        <v>45887</v>
      </c>
      <c r="K183" s="17">
        <f>VLOOKUP(B183,Overall!B:AA,10,0)</f>
        <v>45912</v>
      </c>
      <c r="L183" s="17">
        <f>VLOOKUP(B183,Overall!B:AA,11,0)</f>
        <v>45963</v>
      </c>
      <c r="M183" s="17">
        <f>VLOOKUP(B183,Overall!B:AA,12,0)</f>
        <v>45887</v>
      </c>
      <c r="N183" s="17">
        <f>VLOOKUP(B183,Overall!B:AA,13,0)</f>
        <v>45898</v>
      </c>
      <c r="O183" s="15" t="str">
        <f>VLOOKUP(B183,Overall!B:AA,14,0)</f>
        <v>UG</v>
      </c>
      <c r="P183" s="15" t="str">
        <f>VLOOKUP(B183,Overall!B:AA,15,0)</f>
        <v>Core</v>
      </c>
      <c r="Q183" s="15" t="str">
        <f>VLOOKUP(B183,Overall!B:AA,16,0)</f>
        <v>No</v>
      </c>
      <c r="R183" s="14">
        <f>VLOOKUP(B183,Overall!B:AA,17,0)</f>
        <v>0</v>
      </c>
      <c r="S183" s="20" t="str">
        <f>VLOOKUP(B183,Overall!B:AA,18,0)</f>
        <v>https://onlinecourses.nptel.ac.in/noc25_bt89/preview</v>
      </c>
      <c r="T183" s="14" t="str">
        <f>VLOOKUP(B183,Overall!B:AA,19,0)</f>
        <v>noc25_bt89</v>
      </c>
      <c r="U183" s="18" t="str">
        <f>VLOOKUP(B183,Overall!B:AA,20,0)</f>
        <v>https://onlinecourses.nptel.ac.in/noc24_bt74/preview</v>
      </c>
      <c r="V183" s="18" t="str">
        <f>VLOOKUP(B183,Overall!B:AA,21,0)</f>
        <v>https://onlinecourses.nptel.ac.in/noc24_bt74/preview</v>
      </c>
      <c r="W183" s="14" t="str">
        <f>VLOOKUP(B183,Overall!B:AA,22,0)</f>
        <v>noc24_bt74</v>
      </c>
      <c r="X183" s="20" t="str">
        <f>VLOOKUP(B183,Overall!B:AA,23,0)</f>
        <v>https://nptel.ac.in/courses/102105101</v>
      </c>
      <c r="Y183" s="19" t="str">
        <f>VLOOKUP(B183,Overall!B:AA,24,0)</f>
        <v>https://nptel.ac.in/courses/102105101</v>
      </c>
      <c r="Z183" s="14">
        <f>VLOOKUP(B183,Overall!B:AA,25,0)</f>
        <v>102105101</v>
      </c>
      <c r="AA183" s="14"/>
    </row>
    <row r="184" spans="1:27" x14ac:dyDescent="0.25">
      <c r="A184" s="45">
        <v>183</v>
      </c>
      <c r="B184" s="14" t="s">
        <v>4790</v>
      </c>
      <c r="C184" s="14" t="str">
        <f>VLOOKUP(B184,Overall!B:AA,2,0)</f>
        <v>Psychology</v>
      </c>
      <c r="D184" s="14" t="str">
        <f>VLOOKUP(B184,Overall!B:AA,3,0)</f>
        <v>Memory</v>
      </c>
      <c r="E184" s="14" t="str">
        <f>VLOOKUP(B184,Overall!B:AA,4,0)</f>
        <v>Prof. M. K. Asthana</v>
      </c>
      <c r="F184" s="15" t="str">
        <f>VLOOKUP(B184,Overall!B:AA,5,0)</f>
        <v>IIT Roorkee</v>
      </c>
      <c r="G184" s="15" t="str">
        <f>VLOOKUP(B184,Overall!B:AA,6,0)</f>
        <v>IIT Roorkee</v>
      </c>
      <c r="H184" s="16" t="str">
        <f>VLOOKUP(B184,Overall!B:AA,7,0)</f>
        <v>8 Weeks</v>
      </c>
      <c r="I184" s="15" t="str">
        <f>VLOOKUP(B184,Overall!B:AA,8,0)</f>
        <v>Rerun</v>
      </c>
      <c r="J184" s="17">
        <f>VLOOKUP(B184,Overall!B:AA,9,0)</f>
        <v>45887</v>
      </c>
      <c r="K184" s="17">
        <f>VLOOKUP(B184,Overall!B:AA,10,0)</f>
        <v>45940</v>
      </c>
      <c r="L184" s="17">
        <f>VLOOKUP(B184,Overall!B:AA,11,0)</f>
        <v>45963</v>
      </c>
      <c r="M184" s="17">
        <f>VLOOKUP(B184,Overall!B:AA,12,0)</f>
        <v>45887</v>
      </c>
      <c r="N184" s="17">
        <f>VLOOKUP(B184,Overall!B:AA,13,0)</f>
        <v>45898</v>
      </c>
      <c r="O184" s="15" t="str">
        <f>VLOOKUP(B184,Overall!B:AA,14,0)</f>
        <v>UG/PG</v>
      </c>
      <c r="P184" s="15" t="str">
        <f>VLOOKUP(B184,Overall!B:AA,15,0)</f>
        <v>Elective</v>
      </c>
      <c r="Q184" s="15" t="str">
        <f>VLOOKUP(B184,Overall!B:AA,16,0)</f>
        <v>Yes</v>
      </c>
      <c r="R184" s="14" t="str">
        <f>VLOOKUP(B184,Overall!B:AA,17,0)</f>
        <v>Psychology</v>
      </c>
      <c r="S184" s="20" t="str">
        <f>VLOOKUP(B184,Overall!B:AA,18,0)</f>
        <v>https://onlinecourses.nptel.ac.in/noc25_hs220/preview</v>
      </c>
      <c r="T184" s="14" t="str">
        <f>VLOOKUP(B184,Overall!B:AA,19,0)</f>
        <v>noc25_hs220</v>
      </c>
      <c r="U184" s="18" t="str">
        <f>VLOOKUP(B184,Overall!B:AA,20,0)</f>
        <v>https://onlinecourses.nptel.ac.in/noc24_hs183/preview</v>
      </c>
      <c r="V184" s="18" t="str">
        <f>VLOOKUP(B184,Overall!B:AA,21,0)</f>
        <v>https://onlinecourses.nptel.ac.in/noc24_hs183/preview</v>
      </c>
      <c r="W184" s="14" t="str">
        <f>VLOOKUP(B184,Overall!B:AA,22,0)</f>
        <v>noc24_hs183</v>
      </c>
      <c r="X184" s="20" t="str">
        <f>VLOOKUP(B184,Overall!B:AA,23,0)</f>
        <v>https://nptel.ac.in/courses/109107541</v>
      </c>
      <c r="Y184" s="19" t="str">
        <f>VLOOKUP(B184,Overall!B:AA,24,0)</f>
        <v>https://nptel.ac.in/courses/109107541</v>
      </c>
      <c r="Z184" s="14">
        <f>VLOOKUP(B184,Overall!B:AA,25,0)</f>
        <v>109107541</v>
      </c>
      <c r="AA184" s="14"/>
    </row>
    <row r="185" spans="1:27" x14ac:dyDescent="0.25">
      <c r="A185" s="45">
        <v>184</v>
      </c>
      <c r="B185" s="14" t="s">
        <v>4806</v>
      </c>
      <c r="C185" s="14" t="str">
        <f>VLOOKUP(B185,Overall!B:AA,2,0)</f>
        <v>Science, Aerospace Engineering, Automotive Engineering, Civil Engineering, Mechanical Engineering, Metallurgy and Material science &amp; Mining Engineering</v>
      </c>
      <c r="D185" s="14" t="str">
        <f>VLOOKUP(B185,Overall!B:AA,3,0)</f>
        <v>Mechanical Behavior of Polymers and Composites</v>
      </c>
      <c r="E185" s="14" t="str">
        <f>VLOOKUP(B185,Overall!B:AA,4,0)</f>
        <v>Prof. Naresh V Datla</v>
      </c>
      <c r="F185" s="15" t="str">
        <f>VLOOKUP(B185,Overall!B:AA,5,0)</f>
        <v>IIT Delhi</v>
      </c>
      <c r="G185" s="15" t="str">
        <f>VLOOKUP(B185,Overall!B:AA,6,0)</f>
        <v>IIT Delhi</v>
      </c>
      <c r="H185" s="16" t="str">
        <f>VLOOKUP(B185,Overall!B:AA,7,0)</f>
        <v>12 Weeks</v>
      </c>
      <c r="I185" s="15" t="str">
        <f>VLOOKUP(B185,Overall!B:AA,8,0)</f>
        <v>Rerun</v>
      </c>
      <c r="J185" s="17">
        <f>VLOOKUP(B185,Overall!B:AA,9,0)</f>
        <v>45859</v>
      </c>
      <c r="K185" s="17">
        <f>VLOOKUP(B185,Overall!B:AA,10,0)</f>
        <v>45940</v>
      </c>
      <c r="L185" s="17">
        <f>VLOOKUP(B185,Overall!B:AA,11,0)</f>
        <v>45963</v>
      </c>
      <c r="M185" s="17">
        <f>VLOOKUP(B185,Overall!B:AA,12,0)</f>
        <v>45866</v>
      </c>
      <c r="N185" s="17">
        <f>VLOOKUP(B185,Overall!B:AA,13,0)</f>
        <v>45884</v>
      </c>
      <c r="O185" s="15" t="str">
        <f>VLOOKUP(B185,Overall!B:AA,14,0)</f>
        <v>UG/PG</v>
      </c>
      <c r="P185" s="15" t="str">
        <f>VLOOKUP(B185,Overall!B:AA,15,0)</f>
        <v>Elective</v>
      </c>
      <c r="Q185" s="15" t="str">
        <f>VLOOKUP(B185,Overall!B:AA,16,0)</f>
        <v>Yes</v>
      </c>
      <c r="R185" s="14">
        <f>VLOOKUP(B185,Overall!B:AA,17,0)</f>
        <v>0</v>
      </c>
      <c r="S185" s="20" t="str">
        <f>VLOOKUP(B185,Overall!B:AA,18,0)</f>
        <v>https://onlinecourses.nptel.ac.in/noc25_me185/preview</v>
      </c>
      <c r="T185" s="14" t="str">
        <f>VLOOKUP(B185,Overall!B:AA,19,0)</f>
        <v>noc25_me185</v>
      </c>
      <c r="U185" s="18" t="str">
        <f>VLOOKUP(B185,Overall!B:AA,20,0)</f>
        <v>https://onlinecourses.nptel.ac.in/noc24_me149/preview</v>
      </c>
      <c r="V185" s="18" t="str">
        <f>VLOOKUP(B185,Overall!B:AA,21,0)</f>
        <v>https://onlinecourses.nptel.ac.in/noc24_me149/preview</v>
      </c>
      <c r="W185" s="14" t="str">
        <f>VLOOKUP(B185,Overall!B:AA,22,0)</f>
        <v>noc24_me149</v>
      </c>
      <c r="X185" s="20" t="str">
        <f>VLOOKUP(B185,Overall!B:AA,23,0)</f>
        <v>https://nptel.ac.in/courses/112102319</v>
      </c>
      <c r="Y185" s="19" t="str">
        <f>VLOOKUP(B185,Overall!B:AA,24,0)</f>
        <v>https://nptel.ac.in/courses/112102319</v>
      </c>
      <c r="Z185" s="14">
        <f>VLOOKUP(B185,Overall!B:AA,25,0)</f>
        <v>112102319</v>
      </c>
      <c r="AA185" s="14"/>
    </row>
    <row r="186" spans="1:27" x14ac:dyDescent="0.25">
      <c r="A186" s="45">
        <v>185</v>
      </c>
      <c r="B186" s="14" t="s">
        <v>4825</v>
      </c>
      <c r="C186" s="14" t="str">
        <f>VLOOKUP(B186,Overall!B:AA,2,0)</f>
        <v>Sports Sciences</v>
      </c>
      <c r="D186" s="14" t="str">
        <f>VLOOKUP(B186,Overall!B:AA,3,0)</f>
        <v>Introduction to Physical Medicine and Rehabilitation in Sports</v>
      </c>
      <c r="E186" s="14" t="str">
        <f>VLOOKUP(B186,Overall!B:AA,4,0)</f>
        <v>Col (Dr) Anup Krishnan,
Wg Cdr (Dr) CS Guru</v>
      </c>
      <c r="F186" s="15" t="str">
        <f>VLOOKUP(B186,Overall!B:AA,5,0)</f>
        <v>IIT Madras</v>
      </c>
      <c r="G186" s="15" t="str">
        <f>VLOOKUP(B186,Overall!B:AA,6,0)</f>
        <v>IIT Madras</v>
      </c>
      <c r="H186" s="16" t="str">
        <f>VLOOKUP(B186,Overall!B:AA,7,0)</f>
        <v>8 Weeks</v>
      </c>
      <c r="I186" s="15" t="str">
        <f>VLOOKUP(B186,Overall!B:AA,8,0)</f>
        <v>New</v>
      </c>
      <c r="J186" s="17">
        <f>VLOOKUP(B186,Overall!B:AA,9,0)</f>
        <v>45887</v>
      </c>
      <c r="K186" s="17">
        <f>VLOOKUP(B186,Overall!B:AA,10,0)</f>
        <v>45940</v>
      </c>
      <c r="L186" s="17">
        <f>VLOOKUP(B186,Overall!B:AA,11,0)</f>
        <v>45963</v>
      </c>
      <c r="M186" s="17">
        <f>VLOOKUP(B186,Overall!B:AA,12,0)</f>
        <v>45887</v>
      </c>
      <c r="N186" s="17">
        <f>VLOOKUP(B186,Overall!B:AA,13,0)</f>
        <v>45898</v>
      </c>
      <c r="O186" s="15" t="str">
        <f>VLOOKUP(B186,Overall!B:AA,14,0)</f>
        <v>UG</v>
      </c>
      <c r="P186" s="15" t="str">
        <f>VLOOKUP(B186,Overall!B:AA,15,0)</f>
        <v>Elective</v>
      </c>
      <c r="Q186" s="15" t="str">
        <f>VLOOKUP(B186,Overall!B:AA,16,0)</f>
        <v>Yes</v>
      </c>
      <c r="R186" s="14" t="str">
        <f>VLOOKUP(B186,Overall!B:AA,17,0)</f>
        <v>Sports Science</v>
      </c>
      <c r="S186" s="20" t="str">
        <f>VLOOKUP(B186,Overall!B:AA,18,0)</f>
        <v>https://onlinecourses.nptel.ac.in/noc25_hs223/preview</v>
      </c>
      <c r="T186" s="14" t="str">
        <f>VLOOKUP(B186,Overall!B:AA,19,0)</f>
        <v>noc25_hs223</v>
      </c>
      <c r="U186" s="14">
        <f>VLOOKUP(B186,Overall!B:AA,20,0)</f>
        <v>0</v>
      </c>
      <c r="V186" s="14">
        <f>VLOOKUP(B186,Overall!B:AA,21,0)</f>
        <v>0</v>
      </c>
      <c r="W186" s="14">
        <f>VLOOKUP(B186,Overall!B:AA,22,0)</f>
        <v>0</v>
      </c>
      <c r="X186" s="20" t="str">
        <f>VLOOKUP(B186,Overall!B:AA,23,0)</f>
        <v>https://nptel.ac.in/courses/109106797</v>
      </c>
      <c r="Y186" s="19" t="str">
        <f>VLOOKUP(B186,Overall!B:AA,24,0)</f>
        <v>https://nptel.ac.in/courses/109106797</v>
      </c>
      <c r="Z186" s="14" t="str">
        <f>VLOOKUP(B186,Overall!B:AA,25,0)</f>
        <v>109106797</v>
      </c>
      <c r="AA186" s="14"/>
    </row>
    <row r="187" spans="1:27" x14ac:dyDescent="0.25">
      <c r="A187" s="36"/>
      <c r="B187" s="36"/>
      <c r="C187" s="36"/>
      <c r="D187" s="36"/>
      <c r="E187" s="36"/>
      <c r="F187" s="36"/>
      <c r="G187" s="36"/>
      <c r="H187" s="36"/>
      <c r="I187" s="36"/>
      <c r="J187" s="36"/>
      <c r="K187" s="36"/>
      <c r="L187" s="36"/>
      <c r="M187" s="36"/>
      <c r="N187" s="36"/>
      <c r="O187" s="36"/>
      <c r="P187" s="36"/>
      <c r="Q187" s="36"/>
      <c r="R187" s="38"/>
      <c r="S187" s="36"/>
      <c r="T187" s="36"/>
      <c r="U187" s="36"/>
      <c r="V187" s="36"/>
      <c r="W187" s="36"/>
      <c r="X187" s="36"/>
      <c r="Y187" s="36"/>
      <c r="Z187" s="36"/>
      <c r="AA187" s="36"/>
    </row>
    <row r="188" spans="1:27" x14ac:dyDescent="0.25">
      <c r="A188" s="36"/>
      <c r="B188" s="36"/>
      <c r="C188" s="36"/>
      <c r="D188" s="36"/>
      <c r="E188" s="36"/>
      <c r="F188" s="36"/>
      <c r="G188" s="36"/>
      <c r="H188" s="36"/>
      <c r="I188" s="36"/>
      <c r="J188" s="36"/>
      <c r="K188" s="36"/>
      <c r="L188" s="36"/>
      <c r="M188" s="36"/>
      <c r="N188" s="36"/>
      <c r="O188" s="36"/>
      <c r="P188" s="36"/>
      <c r="Q188" s="36"/>
      <c r="R188" s="38"/>
      <c r="S188" s="36"/>
      <c r="T188" s="36"/>
      <c r="U188" s="36"/>
      <c r="V188" s="36"/>
      <c r="W188" s="36"/>
      <c r="X188" s="36"/>
      <c r="Y188" s="36"/>
      <c r="Z188" s="36"/>
      <c r="AA188" s="36"/>
    </row>
    <row r="189" spans="1:27" x14ac:dyDescent="0.25">
      <c r="A189" s="36"/>
      <c r="B189" s="36"/>
      <c r="C189" s="36"/>
      <c r="D189" s="36"/>
      <c r="E189" s="36"/>
      <c r="F189" s="36"/>
      <c r="G189" s="36"/>
      <c r="H189" s="36"/>
      <c r="I189" s="36"/>
      <c r="J189" s="36"/>
      <c r="K189" s="36"/>
      <c r="L189" s="36"/>
      <c r="M189" s="36"/>
      <c r="N189" s="36"/>
      <c r="O189" s="36"/>
      <c r="P189" s="36"/>
      <c r="Q189" s="36"/>
      <c r="R189" s="38"/>
      <c r="S189" s="36"/>
      <c r="T189" s="36"/>
      <c r="U189" s="36"/>
      <c r="V189" s="36"/>
      <c r="W189" s="36"/>
      <c r="X189" s="36"/>
      <c r="Y189" s="36"/>
      <c r="Z189" s="36"/>
      <c r="AA189" s="36"/>
    </row>
    <row r="190" spans="1:27" x14ac:dyDescent="0.25">
      <c r="A190" s="36"/>
      <c r="B190" s="36"/>
      <c r="C190" s="36"/>
      <c r="D190" s="36"/>
      <c r="E190" s="36"/>
      <c r="F190" s="36"/>
      <c r="G190" s="36"/>
      <c r="H190" s="36"/>
      <c r="I190" s="36"/>
      <c r="J190" s="36"/>
      <c r="K190" s="36"/>
      <c r="L190" s="36"/>
      <c r="M190" s="36"/>
      <c r="N190" s="36"/>
      <c r="O190" s="36"/>
      <c r="P190" s="36"/>
      <c r="Q190" s="36"/>
      <c r="R190" s="38"/>
      <c r="S190" s="36"/>
      <c r="T190" s="36"/>
      <c r="U190" s="36"/>
      <c r="V190" s="36"/>
      <c r="W190" s="36"/>
      <c r="X190" s="36"/>
      <c r="Y190" s="36"/>
      <c r="Z190" s="36"/>
      <c r="AA190" s="36"/>
    </row>
    <row r="191" spans="1:27" x14ac:dyDescent="0.25">
      <c r="A191" s="36"/>
      <c r="B191" s="36"/>
      <c r="C191" s="36"/>
      <c r="D191" s="36"/>
      <c r="E191" s="36"/>
      <c r="F191" s="36"/>
      <c r="G191" s="36"/>
      <c r="H191" s="36"/>
      <c r="I191" s="36"/>
      <c r="J191" s="36"/>
      <c r="K191" s="36"/>
      <c r="L191" s="36"/>
      <c r="M191" s="36"/>
      <c r="N191" s="36"/>
      <c r="O191" s="36"/>
      <c r="P191" s="36"/>
      <c r="Q191" s="36"/>
      <c r="R191" s="38"/>
      <c r="S191" s="36"/>
      <c r="T191" s="36"/>
      <c r="U191" s="36"/>
      <c r="V191" s="36"/>
      <c r="W191" s="36"/>
      <c r="X191" s="36"/>
      <c r="Y191" s="36"/>
      <c r="Z191" s="36"/>
      <c r="AA191" s="36"/>
    </row>
    <row r="192" spans="1:27" x14ac:dyDescent="0.25">
      <c r="A192" s="36"/>
      <c r="B192" s="36"/>
      <c r="C192" s="36"/>
      <c r="D192" s="36"/>
      <c r="E192" s="36"/>
      <c r="F192" s="36"/>
      <c r="G192" s="36"/>
      <c r="H192" s="36"/>
      <c r="I192" s="36"/>
      <c r="J192" s="36"/>
      <c r="K192" s="36"/>
      <c r="L192" s="36"/>
      <c r="M192" s="36"/>
      <c r="N192" s="36"/>
      <c r="O192" s="36"/>
      <c r="P192" s="36"/>
      <c r="Q192" s="36"/>
      <c r="R192" s="38"/>
      <c r="S192" s="36"/>
      <c r="T192" s="36"/>
      <c r="U192" s="36"/>
      <c r="V192" s="36"/>
      <c r="W192" s="36"/>
      <c r="X192" s="36"/>
      <c r="Y192" s="36"/>
      <c r="Z192" s="36"/>
      <c r="AA192" s="36"/>
    </row>
    <row r="193" spans="1:27" x14ac:dyDescent="0.25">
      <c r="A193" s="36"/>
      <c r="B193" s="36"/>
      <c r="C193" s="36"/>
      <c r="D193" s="36"/>
      <c r="E193" s="36"/>
      <c r="F193" s="36"/>
      <c r="G193" s="36"/>
      <c r="H193" s="36"/>
      <c r="I193" s="36"/>
      <c r="J193" s="36"/>
      <c r="K193" s="36"/>
      <c r="L193" s="36"/>
      <c r="M193" s="36"/>
      <c r="N193" s="36"/>
      <c r="O193" s="36"/>
      <c r="P193" s="36"/>
      <c r="Q193" s="36"/>
      <c r="R193" s="38"/>
      <c r="S193" s="36"/>
      <c r="T193" s="36"/>
      <c r="U193" s="36"/>
      <c r="V193" s="36"/>
      <c r="W193" s="36"/>
      <c r="X193" s="36"/>
      <c r="Y193" s="36"/>
      <c r="Z193" s="36"/>
      <c r="AA193" s="36"/>
    </row>
    <row r="194" spans="1:27" x14ac:dyDescent="0.25">
      <c r="A194" s="36"/>
      <c r="B194" s="36"/>
      <c r="C194" s="36"/>
      <c r="D194" s="36"/>
      <c r="E194" s="36"/>
      <c r="F194" s="36"/>
      <c r="G194" s="36"/>
      <c r="H194" s="36"/>
      <c r="I194" s="36"/>
      <c r="J194" s="36"/>
      <c r="K194" s="36"/>
      <c r="L194" s="36"/>
      <c r="M194" s="36"/>
      <c r="N194" s="36"/>
      <c r="O194" s="36"/>
      <c r="P194" s="36"/>
      <c r="Q194" s="36"/>
      <c r="R194" s="38"/>
      <c r="S194" s="36"/>
      <c r="T194" s="36"/>
      <c r="U194" s="36"/>
      <c r="V194" s="36"/>
      <c r="W194" s="36"/>
      <c r="X194" s="36"/>
      <c r="Y194" s="36"/>
      <c r="Z194" s="36"/>
      <c r="AA194" s="36"/>
    </row>
    <row r="195" spans="1:27" x14ac:dyDescent="0.25">
      <c r="A195" s="36"/>
      <c r="B195" s="36"/>
      <c r="C195" s="36"/>
      <c r="D195" s="36"/>
      <c r="E195" s="36"/>
      <c r="F195" s="36"/>
      <c r="G195" s="36"/>
      <c r="H195" s="36"/>
      <c r="I195" s="36"/>
      <c r="J195" s="36"/>
      <c r="K195" s="36"/>
      <c r="L195" s="36"/>
      <c r="M195" s="36"/>
      <c r="N195" s="36"/>
      <c r="O195" s="36"/>
      <c r="P195" s="36"/>
      <c r="Q195" s="36"/>
      <c r="R195" s="38"/>
      <c r="S195" s="36"/>
      <c r="T195" s="36"/>
      <c r="U195" s="36"/>
      <c r="V195" s="36"/>
      <c r="W195" s="36"/>
      <c r="X195" s="36"/>
      <c r="Y195" s="36"/>
      <c r="Z195" s="36"/>
      <c r="AA195" s="36"/>
    </row>
    <row r="196" spans="1:27" x14ac:dyDescent="0.25">
      <c r="A196" s="36"/>
      <c r="B196" s="36"/>
      <c r="C196" s="36"/>
      <c r="D196" s="36"/>
      <c r="E196" s="36"/>
      <c r="F196" s="36"/>
      <c r="G196" s="36"/>
      <c r="H196" s="36"/>
      <c r="I196" s="36"/>
      <c r="J196" s="36"/>
      <c r="K196" s="36"/>
      <c r="L196" s="36"/>
      <c r="M196" s="36"/>
      <c r="N196" s="36"/>
      <c r="O196" s="36"/>
      <c r="P196" s="36"/>
      <c r="Q196" s="36"/>
      <c r="R196" s="38"/>
      <c r="S196" s="36"/>
      <c r="T196" s="36"/>
      <c r="U196" s="36"/>
      <c r="V196" s="36"/>
      <c r="W196" s="36"/>
      <c r="X196" s="36"/>
      <c r="Y196" s="36"/>
      <c r="Z196" s="36"/>
      <c r="AA196" s="36"/>
    </row>
    <row r="197" spans="1:27" x14ac:dyDescent="0.25">
      <c r="A197" s="36"/>
      <c r="B197" s="36"/>
      <c r="C197" s="36"/>
      <c r="D197" s="36"/>
      <c r="E197" s="36"/>
      <c r="F197" s="36"/>
      <c r="G197" s="36"/>
      <c r="H197" s="36"/>
      <c r="I197" s="36"/>
      <c r="J197" s="36"/>
      <c r="K197" s="36"/>
      <c r="L197" s="36"/>
      <c r="M197" s="36"/>
      <c r="N197" s="36"/>
      <c r="O197" s="36"/>
      <c r="P197" s="36"/>
      <c r="Q197" s="36"/>
      <c r="R197" s="38"/>
      <c r="S197" s="36"/>
      <c r="T197" s="36"/>
      <c r="U197" s="36"/>
      <c r="V197" s="36"/>
      <c r="W197" s="36"/>
      <c r="X197" s="36"/>
      <c r="Y197" s="36"/>
      <c r="Z197" s="36"/>
      <c r="AA197" s="36"/>
    </row>
    <row r="198" spans="1:27" x14ac:dyDescent="0.25">
      <c r="A198" s="36"/>
      <c r="B198" s="36"/>
      <c r="C198" s="36"/>
      <c r="D198" s="36"/>
      <c r="E198" s="36"/>
      <c r="F198" s="36"/>
      <c r="G198" s="36"/>
      <c r="H198" s="36"/>
      <c r="I198" s="36"/>
      <c r="J198" s="36"/>
      <c r="K198" s="36"/>
      <c r="L198" s="36"/>
      <c r="M198" s="36"/>
      <c r="N198" s="36"/>
      <c r="O198" s="36"/>
      <c r="P198" s="36"/>
      <c r="Q198" s="36"/>
      <c r="R198" s="38"/>
      <c r="S198" s="36"/>
      <c r="T198" s="36"/>
      <c r="U198" s="36"/>
      <c r="V198" s="36"/>
      <c r="W198" s="36"/>
      <c r="X198" s="36"/>
      <c r="Y198" s="36"/>
      <c r="Z198" s="36"/>
      <c r="AA198" s="36"/>
    </row>
    <row r="199" spans="1:27" x14ac:dyDescent="0.25">
      <c r="A199" s="36"/>
      <c r="B199" s="36"/>
      <c r="C199" s="36"/>
      <c r="D199" s="36"/>
      <c r="E199" s="36"/>
      <c r="F199" s="36"/>
      <c r="G199" s="36"/>
      <c r="H199" s="36"/>
      <c r="I199" s="36"/>
      <c r="J199" s="36"/>
      <c r="K199" s="36"/>
      <c r="L199" s="36"/>
      <c r="M199" s="36"/>
      <c r="N199" s="36"/>
      <c r="O199" s="36"/>
      <c r="P199" s="36"/>
      <c r="Q199" s="36"/>
      <c r="R199" s="38"/>
      <c r="S199" s="36"/>
      <c r="T199" s="36"/>
      <c r="U199" s="36"/>
      <c r="V199" s="36"/>
      <c r="W199" s="36"/>
      <c r="X199" s="36"/>
      <c r="Y199" s="36"/>
      <c r="Z199" s="36"/>
      <c r="AA199" s="36"/>
    </row>
    <row r="200" spans="1:27" x14ac:dyDescent="0.25">
      <c r="A200" s="36"/>
      <c r="B200" s="36"/>
      <c r="C200" s="36"/>
      <c r="D200" s="36"/>
      <c r="E200" s="36"/>
      <c r="F200" s="36"/>
      <c r="G200" s="36"/>
      <c r="H200" s="36"/>
      <c r="I200" s="36"/>
      <c r="J200" s="36"/>
      <c r="K200" s="36"/>
      <c r="L200" s="36"/>
      <c r="M200" s="36"/>
      <c r="N200" s="36"/>
      <c r="O200" s="36"/>
      <c r="P200" s="36"/>
      <c r="Q200" s="36"/>
      <c r="R200" s="38"/>
      <c r="S200" s="36"/>
      <c r="T200" s="36"/>
      <c r="U200" s="36"/>
      <c r="V200" s="36"/>
      <c r="W200" s="36"/>
      <c r="X200" s="36"/>
      <c r="Y200" s="36"/>
      <c r="Z200" s="36"/>
      <c r="AA200" s="36"/>
    </row>
    <row r="201" spans="1:27" x14ac:dyDescent="0.25">
      <c r="A201" s="36"/>
      <c r="B201" s="36"/>
      <c r="C201" s="36"/>
      <c r="D201" s="36"/>
      <c r="E201" s="36"/>
      <c r="F201" s="36"/>
      <c r="G201" s="36"/>
      <c r="H201" s="36"/>
      <c r="I201" s="36"/>
      <c r="J201" s="36"/>
      <c r="K201" s="36"/>
      <c r="L201" s="36"/>
      <c r="M201" s="36"/>
      <c r="N201" s="36"/>
      <c r="O201" s="36"/>
      <c r="P201" s="36"/>
      <c r="Q201" s="36"/>
      <c r="R201" s="38"/>
      <c r="S201" s="36"/>
      <c r="T201" s="36"/>
      <c r="U201" s="36"/>
      <c r="V201" s="36"/>
      <c r="W201" s="36"/>
      <c r="X201" s="36"/>
      <c r="Y201" s="36"/>
      <c r="Z201" s="36"/>
      <c r="AA201" s="36"/>
    </row>
    <row r="202" spans="1:27" x14ac:dyDescent="0.25">
      <c r="A202" s="36"/>
      <c r="B202" s="36"/>
      <c r="C202" s="36"/>
      <c r="D202" s="36"/>
      <c r="E202" s="36"/>
      <c r="F202" s="36"/>
      <c r="G202" s="36"/>
      <c r="H202" s="36"/>
      <c r="I202" s="36"/>
      <c r="J202" s="36"/>
      <c r="K202" s="36"/>
      <c r="L202" s="36"/>
      <c r="M202" s="36"/>
      <c r="N202" s="36"/>
      <c r="O202" s="36"/>
      <c r="P202" s="36"/>
      <c r="Q202" s="36"/>
      <c r="R202" s="38"/>
      <c r="S202" s="36"/>
      <c r="T202" s="36"/>
      <c r="U202" s="36"/>
      <c r="V202" s="36"/>
      <c r="W202" s="36"/>
      <c r="X202" s="36"/>
      <c r="Y202" s="36"/>
      <c r="Z202" s="36"/>
      <c r="AA202" s="36"/>
    </row>
    <row r="203" spans="1:27" x14ac:dyDescent="0.25">
      <c r="A203" s="36"/>
      <c r="B203" s="36"/>
      <c r="C203" s="36"/>
      <c r="D203" s="36"/>
      <c r="E203" s="36"/>
      <c r="F203" s="36"/>
      <c r="G203" s="36"/>
      <c r="H203" s="36"/>
      <c r="I203" s="36"/>
      <c r="J203" s="36"/>
      <c r="K203" s="36"/>
      <c r="L203" s="36"/>
      <c r="M203" s="36"/>
      <c r="N203" s="36"/>
      <c r="O203" s="36"/>
      <c r="P203" s="36"/>
      <c r="Q203" s="36"/>
      <c r="R203" s="38"/>
      <c r="S203" s="36"/>
      <c r="T203" s="36"/>
      <c r="U203" s="36"/>
      <c r="V203" s="36"/>
      <c r="W203" s="36"/>
      <c r="X203" s="36"/>
      <c r="Y203" s="36"/>
      <c r="Z203" s="36"/>
      <c r="AA203" s="36"/>
    </row>
    <row r="204" spans="1:27" x14ac:dyDescent="0.25">
      <c r="A204" s="36"/>
      <c r="B204" s="36"/>
      <c r="C204" s="36"/>
      <c r="D204" s="36"/>
      <c r="E204" s="36"/>
      <c r="F204" s="36"/>
      <c r="G204" s="36"/>
      <c r="H204" s="36"/>
      <c r="I204" s="36"/>
      <c r="J204" s="36"/>
      <c r="K204" s="36"/>
      <c r="L204" s="36"/>
      <c r="M204" s="36"/>
      <c r="N204" s="36"/>
      <c r="O204" s="36"/>
      <c r="P204" s="36"/>
      <c r="Q204" s="36"/>
      <c r="R204" s="38"/>
      <c r="S204" s="36"/>
      <c r="T204" s="36"/>
      <c r="U204" s="36"/>
      <c r="V204" s="36"/>
      <c r="W204" s="36"/>
      <c r="X204" s="36"/>
      <c r="Y204" s="36"/>
      <c r="Z204" s="36"/>
      <c r="AA204" s="36"/>
    </row>
    <row r="205" spans="1:27" x14ac:dyDescent="0.25">
      <c r="A205" s="36"/>
      <c r="B205" s="36"/>
      <c r="C205" s="36"/>
      <c r="D205" s="36"/>
      <c r="E205" s="36"/>
      <c r="F205" s="36"/>
      <c r="G205" s="36"/>
      <c r="H205" s="36"/>
      <c r="I205" s="36"/>
      <c r="J205" s="36"/>
      <c r="K205" s="36"/>
      <c r="L205" s="36"/>
      <c r="M205" s="36"/>
      <c r="N205" s="36"/>
      <c r="O205" s="36"/>
      <c r="P205" s="36"/>
      <c r="Q205" s="36"/>
      <c r="R205" s="38"/>
      <c r="S205" s="36"/>
      <c r="T205" s="36"/>
      <c r="U205" s="36"/>
      <c r="V205" s="36"/>
      <c r="W205" s="36"/>
      <c r="X205" s="36"/>
      <c r="Y205" s="36"/>
      <c r="Z205" s="36"/>
      <c r="AA205" s="36"/>
    </row>
    <row r="206" spans="1:27" x14ac:dyDescent="0.25">
      <c r="A206" s="36"/>
      <c r="B206" s="36"/>
      <c r="C206" s="36"/>
      <c r="D206" s="36"/>
      <c r="E206" s="36"/>
      <c r="F206" s="36"/>
      <c r="G206" s="36"/>
      <c r="H206" s="36"/>
      <c r="I206" s="36"/>
      <c r="J206" s="36"/>
      <c r="K206" s="36"/>
      <c r="L206" s="36"/>
      <c r="M206" s="36"/>
      <c r="N206" s="36"/>
      <c r="O206" s="36"/>
      <c r="P206" s="36"/>
      <c r="Q206" s="36"/>
      <c r="R206" s="38"/>
      <c r="S206" s="36"/>
      <c r="T206" s="36"/>
      <c r="U206" s="36"/>
      <c r="V206" s="36"/>
      <c r="W206" s="36"/>
      <c r="X206" s="36"/>
      <c r="Y206" s="36"/>
      <c r="Z206" s="36"/>
      <c r="AA206" s="36"/>
    </row>
    <row r="207" spans="1:27" x14ac:dyDescent="0.25">
      <c r="A207" s="36"/>
      <c r="B207" s="36"/>
      <c r="C207" s="36"/>
      <c r="D207" s="36"/>
      <c r="E207" s="36"/>
      <c r="F207" s="36"/>
      <c r="G207" s="36"/>
      <c r="H207" s="36"/>
      <c r="I207" s="36"/>
      <c r="J207" s="36"/>
      <c r="K207" s="36"/>
      <c r="L207" s="36"/>
      <c r="M207" s="36"/>
      <c r="N207" s="36"/>
      <c r="O207" s="36"/>
      <c r="P207" s="36"/>
      <c r="Q207" s="36"/>
      <c r="R207" s="38"/>
      <c r="S207" s="36"/>
      <c r="T207" s="36"/>
      <c r="U207" s="36"/>
      <c r="V207" s="36"/>
      <c r="W207" s="36"/>
      <c r="X207" s="36"/>
      <c r="Y207" s="36"/>
      <c r="Z207" s="36"/>
      <c r="AA207" s="36"/>
    </row>
    <row r="208" spans="1:27" x14ac:dyDescent="0.25">
      <c r="A208" s="36"/>
      <c r="B208" s="36"/>
      <c r="C208" s="36"/>
      <c r="D208" s="36"/>
      <c r="E208" s="36"/>
      <c r="F208" s="36"/>
      <c r="G208" s="36"/>
      <c r="H208" s="36"/>
      <c r="I208" s="36"/>
      <c r="J208" s="36"/>
      <c r="K208" s="36"/>
      <c r="L208" s="36"/>
      <c r="M208" s="36"/>
      <c r="N208" s="36"/>
      <c r="O208" s="36"/>
      <c r="P208" s="36"/>
      <c r="Q208" s="36"/>
      <c r="R208" s="38"/>
      <c r="S208" s="36"/>
      <c r="T208" s="36"/>
      <c r="U208" s="36"/>
      <c r="V208" s="36"/>
      <c r="W208" s="36"/>
      <c r="X208" s="36"/>
      <c r="Y208" s="36"/>
      <c r="Z208" s="36"/>
      <c r="AA208" s="36"/>
    </row>
    <row r="209" spans="1:27" x14ac:dyDescent="0.25">
      <c r="A209" s="36"/>
      <c r="B209" s="36"/>
      <c r="C209" s="36"/>
      <c r="D209" s="36"/>
      <c r="E209" s="36"/>
      <c r="F209" s="36"/>
      <c r="G209" s="36"/>
      <c r="H209" s="36"/>
      <c r="I209" s="36"/>
      <c r="J209" s="36"/>
      <c r="K209" s="36"/>
      <c r="L209" s="36"/>
      <c r="M209" s="36"/>
      <c r="N209" s="36"/>
      <c r="O209" s="36"/>
      <c r="P209" s="36"/>
      <c r="Q209" s="36"/>
      <c r="R209" s="38"/>
      <c r="S209" s="36"/>
      <c r="T209" s="36"/>
      <c r="U209" s="36"/>
      <c r="V209" s="36"/>
      <c r="W209" s="36"/>
      <c r="X209" s="36"/>
      <c r="Y209" s="36"/>
      <c r="Z209" s="36"/>
      <c r="AA209" s="36"/>
    </row>
    <row r="210" spans="1:27" x14ac:dyDescent="0.25">
      <c r="A210" s="36"/>
      <c r="B210" s="36"/>
      <c r="C210" s="36"/>
      <c r="D210" s="36"/>
      <c r="E210" s="36"/>
      <c r="F210" s="36"/>
      <c r="G210" s="36"/>
      <c r="H210" s="36"/>
      <c r="I210" s="36"/>
      <c r="J210" s="36"/>
      <c r="K210" s="36"/>
      <c r="L210" s="36"/>
      <c r="M210" s="36"/>
      <c r="N210" s="36"/>
      <c r="O210" s="36"/>
      <c r="P210" s="36"/>
      <c r="Q210" s="36"/>
      <c r="R210" s="38"/>
      <c r="S210" s="36"/>
      <c r="T210" s="36"/>
      <c r="U210" s="36"/>
      <c r="V210" s="36"/>
      <c r="W210" s="36"/>
      <c r="X210" s="36"/>
      <c r="Y210" s="36"/>
      <c r="Z210" s="36"/>
      <c r="AA210" s="36"/>
    </row>
    <row r="211" spans="1:27" x14ac:dyDescent="0.25">
      <c r="A211" s="36"/>
      <c r="B211" s="36"/>
      <c r="C211" s="36"/>
      <c r="D211" s="36"/>
      <c r="E211" s="36"/>
      <c r="F211" s="36"/>
      <c r="G211" s="36"/>
      <c r="H211" s="36"/>
      <c r="I211" s="36"/>
      <c r="J211" s="36"/>
      <c r="K211" s="36"/>
      <c r="L211" s="36"/>
      <c r="M211" s="36"/>
      <c r="N211" s="36"/>
      <c r="O211" s="36"/>
      <c r="P211" s="36"/>
      <c r="Q211" s="36"/>
      <c r="R211" s="38"/>
      <c r="S211" s="36"/>
      <c r="T211" s="36"/>
      <c r="U211" s="36"/>
      <c r="V211" s="36"/>
      <c r="W211" s="36"/>
      <c r="X211" s="36"/>
      <c r="Y211" s="36"/>
      <c r="Z211" s="36"/>
      <c r="AA211" s="36"/>
    </row>
    <row r="212" spans="1:27" x14ac:dyDescent="0.25">
      <c r="A212" s="36"/>
      <c r="B212" s="36"/>
      <c r="C212" s="36"/>
      <c r="D212" s="36"/>
      <c r="E212" s="36"/>
      <c r="F212" s="36"/>
      <c r="G212" s="36"/>
      <c r="H212" s="36"/>
      <c r="I212" s="36"/>
      <c r="J212" s="36"/>
      <c r="K212" s="36"/>
      <c r="L212" s="36"/>
      <c r="M212" s="36"/>
      <c r="N212" s="36"/>
      <c r="O212" s="36"/>
      <c r="P212" s="36"/>
      <c r="Q212" s="36"/>
      <c r="R212" s="38"/>
      <c r="S212" s="36"/>
      <c r="T212" s="36"/>
      <c r="U212" s="36"/>
      <c r="V212" s="36"/>
      <c r="W212" s="36"/>
      <c r="X212" s="36"/>
      <c r="Y212" s="36"/>
      <c r="Z212" s="36"/>
      <c r="AA212" s="36"/>
    </row>
    <row r="213" spans="1:27" x14ac:dyDescent="0.25">
      <c r="A213" s="36"/>
      <c r="B213" s="36"/>
      <c r="C213" s="36"/>
      <c r="D213" s="36"/>
      <c r="E213" s="36"/>
      <c r="F213" s="36"/>
      <c r="G213" s="36"/>
      <c r="H213" s="36"/>
      <c r="I213" s="36"/>
      <c r="J213" s="36"/>
      <c r="K213" s="36"/>
      <c r="L213" s="36"/>
      <c r="M213" s="36"/>
      <c r="N213" s="36"/>
      <c r="O213" s="36"/>
      <c r="P213" s="36"/>
      <c r="Q213" s="36"/>
      <c r="R213" s="38"/>
      <c r="S213" s="36"/>
      <c r="T213" s="36"/>
      <c r="U213" s="36"/>
      <c r="V213" s="36"/>
      <c r="W213" s="36"/>
      <c r="X213" s="36"/>
      <c r="Y213" s="36"/>
      <c r="Z213" s="36"/>
      <c r="AA213" s="36"/>
    </row>
    <row r="214" spans="1:27" x14ac:dyDescent="0.25">
      <c r="A214" s="36"/>
      <c r="B214" s="36"/>
      <c r="C214" s="36"/>
      <c r="D214" s="36"/>
      <c r="E214" s="36"/>
      <c r="F214" s="36"/>
      <c r="G214" s="36"/>
      <c r="H214" s="36"/>
      <c r="I214" s="36"/>
      <c r="J214" s="36"/>
      <c r="K214" s="36"/>
      <c r="L214" s="36"/>
      <c r="M214" s="36"/>
      <c r="N214" s="36"/>
      <c r="O214" s="36"/>
      <c r="P214" s="36"/>
      <c r="Q214" s="36"/>
      <c r="R214" s="38"/>
      <c r="S214" s="36"/>
      <c r="T214" s="36"/>
      <c r="U214" s="36"/>
      <c r="V214" s="36"/>
      <c r="W214" s="36"/>
      <c r="X214" s="36"/>
      <c r="Y214" s="36"/>
      <c r="Z214" s="36"/>
      <c r="AA214" s="36"/>
    </row>
    <row r="215" spans="1:27" x14ac:dyDescent="0.25">
      <c r="A215" s="36"/>
      <c r="B215" s="36"/>
      <c r="C215" s="36"/>
      <c r="D215" s="36"/>
      <c r="E215" s="36"/>
      <c r="F215" s="36"/>
      <c r="G215" s="36"/>
      <c r="H215" s="36"/>
      <c r="I215" s="36"/>
      <c r="J215" s="36"/>
      <c r="K215" s="36"/>
      <c r="L215" s="36"/>
      <c r="M215" s="36"/>
      <c r="N215" s="36"/>
      <c r="O215" s="36"/>
      <c r="P215" s="36"/>
      <c r="Q215" s="36"/>
      <c r="R215" s="38"/>
      <c r="S215" s="36"/>
      <c r="T215" s="36"/>
      <c r="U215" s="36"/>
      <c r="V215" s="36"/>
      <c r="W215" s="36"/>
      <c r="X215" s="36"/>
      <c r="Y215" s="36"/>
      <c r="Z215" s="36"/>
      <c r="AA215" s="36"/>
    </row>
    <row r="216" spans="1:27" x14ac:dyDescent="0.25">
      <c r="A216" s="36"/>
      <c r="B216" s="36"/>
      <c r="C216" s="36"/>
      <c r="D216" s="36"/>
      <c r="E216" s="36"/>
      <c r="F216" s="36"/>
      <c r="G216" s="36"/>
      <c r="H216" s="36"/>
      <c r="I216" s="36"/>
      <c r="J216" s="36"/>
      <c r="K216" s="36"/>
      <c r="L216" s="36"/>
      <c r="M216" s="36"/>
      <c r="N216" s="36"/>
      <c r="O216" s="36"/>
      <c r="P216" s="36"/>
      <c r="Q216" s="36"/>
      <c r="R216" s="38"/>
      <c r="S216" s="36"/>
      <c r="T216" s="36"/>
      <c r="U216" s="36"/>
      <c r="V216" s="36"/>
      <c r="W216" s="36"/>
      <c r="X216" s="36"/>
      <c r="Y216" s="36"/>
      <c r="Z216" s="36"/>
      <c r="AA216" s="36"/>
    </row>
    <row r="217" spans="1:27" x14ac:dyDescent="0.25">
      <c r="A217" s="36"/>
      <c r="B217" s="36"/>
      <c r="C217" s="36"/>
      <c r="D217" s="36"/>
      <c r="E217" s="36"/>
      <c r="F217" s="36"/>
      <c r="G217" s="36"/>
      <c r="H217" s="36"/>
      <c r="I217" s="36"/>
      <c r="J217" s="36"/>
      <c r="K217" s="36"/>
      <c r="L217" s="36"/>
      <c r="M217" s="36"/>
      <c r="N217" s="36"/>
      <c r="O217" s="36"/>
      <c r="P217" s="36"/>
      <c r="Q217" s="36"/>
      <c r="R217" s="38"/>
      <c r="S217" s="36"/>
      <c r="T217" s="36"/>
      <c r="U217" s="36"/>
      <c r="V217" s="36"/>
      <c r="W217" s="36"/>
      <c r="X217" s="36"/>
      <c r="Y217" s="36"/>
      <c r="Z217" s="36"/>
      <c r="AA217" s="36"/>
    </row>
    <row r="218" spans="1:27" x14ac:dyDescent="0.25">
      <c r="A218" s="36"/>
      <c r="B218" s="36"/>
      <c r="C218" s="36"/>
      <c r="D218" s="36"/>
      <c r="E218" s="36"/>
      <c r="F218" s="36"/>
      <c r="G218" s="36"/>
      <c r="H218" s="36"/>
      <c r="I218" s="36"/>
      <c r="J218" s="36"/>
      <c r="K218" s="36"/>
      <c r="L218" s="36"/>
      <c r="M218" s="36"/>
      <c r="N218" s="36"/>
      <c r="O218" s="36"/>
      <c r="P218" s="36"/>
      <c r="Q218" s="36"/>
      <c r="R218" s="38"/>
      <c r="S218" s="36"/>
      <c r="T218" s="36"/>
      <c r="U218" s="36"/>
      <c r="V218" s="36"/>
      <c r="W218" s="36"/>
      <c r="X218" s="36"/>
      <c r="Y218" s="36"/>
      <c r="Z218" s="36"/>
      <c r="AA218" s="36"/>
    </row>
    <row r="219" spans="1:27" x14ac:dyDescent="0.25">
      <c r="A219" s="36"/>
      <c r="B219" s="36"/>
      <c r="C219" s="36"/>
      <c r="D219" s="36"/>
      <c r="E219" s="36"/>
      <c r="F219" s="36"/>
      <c r="G219" s="36"/>
      <c r="H219" s="36"/>
      <c r="I219" s="36"/>
      <c r="J219" s="36"/>
      <c r="K219" s="36"/>
      <c r="L219" s="36"/>
      <c r="M219" s="36"/>
      <c r="N219" s="36"/>
      <c r="O219" s="36"/>
      <c r="P219" s="36"/>
      <c r="Q219" s="36"/>
      <c r="R219" s="38"/>
      <c r="S219" s="36"/>
      <c r="T219" s="36"/>
      <c r="U219" s="36"/>
      <c r="V219" s="36"/>
      <c r="W219" s="36"/>
      <c r="X219" s="36"/>
      <c r="Y219" s="36"/>
      <c r="Z219" s="36"/>
      <c r="AA219" s="36"/>
    </row>
    <row r="220" spans="1:27" x14ac:dyDescent="0.25">
      <c r="A220" s="36"/>
      <c r="B220" s="36"/>
      <c r="C220" s="36"/>
      <c r="D220" s="36"/>
      <c r="E220" s="36"/>
      <c r="F220" s="36"/>
      <c r="G220" s="36"/>
      <c r="H220" s="36"/>
      <c r="I220" s="36"/>
      <c r="J220" s="36"/>
      <c r="K220" s="36"/>
      <c r="L220" s="36"/>
      <c r="M220" s="36"/>
      <c r="N220" s="36"/>
      <c r="O220" s="36"/>
      <c r="P220" s="36"/>
      <c r="Q220" s="36"/>
      <c r="R220" s="38"/>
      <c r="S220" s="36"/>
      <c r="T220" s="36"/>
      <c r="U220" s="36"/>
      <c r="V220" s="36"/>
      <c r="W220" s="36"/>
      <c r="X220" s="36"/>
      <c r="Y220" s="36"/>
      <c r="Z220" s="36"/>
      <c r="AA220" s="36"/>
    </row>
    <row r="221" spans="1:27" x14ac:dyDescent="0.25">
      <c r="A221" s="36"/>
      <c r="B221" s="36"/>
      <c r="C221" s="36"/>
      <c r="D221" s="36"/>
      <c r="E221" s="36"/>
      <c r="F221" s="36"/>
      <c r="G221" s="36"/>
      <c r="H221" s="36"/>
      <c r="I221" s="36"/>
      <c r="J221" s="36"/>
      <c r="K221" s="36"/>
      <c r="L221" s="36"/>
      <c r="M221" s="36"/>
      <c r="N221" s="36"/>
      <c r="O221" s="36"/>
      <c r="P221" s="36"/>
      <c r="Q221" s="36"/>
      <c r="R221" s="38"/>
      <c r="S221" s="36"/>
      <c r="T221" s="36"/>
      <c r="U221" s="36"/>
      <c r="V221" s="36"/>
      <c r="W221" s="36"/>
      <c r="X221" s="36"/>
      <c r="Y221" s="36"/>
      <c r="Z221" s="36"/>
      <c r="AA221" s="36"/>
    </row>
    <row r="222" spans="1:27" x14ac:dyDescent="0.25">
      <c r="A222" s="36"/>
      <c r="B222" s="36"/>
      <c r="C222" s="36"/>
      <c r="D222" s="36"/>
      <c r="E222" s="36"/>
      <c r="F222" s="36"/>
      <c r="G222" s="36"/>
      <c r="H222" s="36"/>
      <c r="I222" s="36"/>
      <c r="J222" s="36"/>
      <c r="K222" s="36"/>
      <c r="L222" s="36"/>
      <c r="M222" s="36"/>
      <c r="N222" s="36"/>
      <c r="O222" s="36"/>
      <c r="P222" s="36"/>
      <c r="Q222" s="36"/>
      <c r="R222" s="38"/>
      <c r="S222" s="36"/>
      <c r="T222" s="36"/>
      <c r="U222" s="36"/>
      <c r="V222" s="36"/>
      <c r="W222" s="36"/>
      <c r="X222" s="36"/>
      <c r="Y222" s="36"/>
      <c r="Z222" s="36"/>
      <c r="AA222" s="36"/>
    </row>
    <row r="223" spans="1:27" x14ac:dyDescent="0.25">
      <c r="A223" s="36"/>
      <c r="B223" s="36"/>
      <c r="C223" s="36"/>
      <c r="D223" s="36"/>
      <c r="E223" s="36"/>
      <c r="F223" s="36"/>
      <c r="G223" s="36"/>
      <c r="H223" s="36"/>
      <c r="I223" s="36"/>
      <c r="J223" s="36"/>
      <c r="K223" s="36"/>
      <c r="L223" s="36"/>
      <c r="M223" s="36"/>
      <c r="N223" s="36"/>
      <c r="O223" s="36"/>
      <c r="P223" s="36"/>
      <c r="Q223" s="36"/>
      <c r="R223" s="38"/>
      <c r="S223" s="36"/>
      <c r="T223" s="36"/>
      <c r="U223" s="36"/>
      <c r="V223" s="36"/>
      <c r="W223" s="36"/>
      <c r="X223" s="36"/>
      <c r="Y223" s="36"/>
      <c r="Z223" s="36"/>
      <c r="AA223" s="36"/>
    </row>
    <row r="224" spans="1:27" x14ac:dyDescent="0.25">
      <c r="A224" s="36"/>
      <c r="B224" s="36"/>
      <c r="C224" s="36"/>
      <c r="D224" s="36"/>
      <c r="E224" s="36"/>
      <c r="F224" s="36"/>
      <c r="G224" s="36"/>
      <c r="H224" s="36"/>
      <c r="I224" s="36"/>
      <c r="J224" s="36"/>
      <c r="K224" s="36"/>
      <c r="L224" s="36"/>
      <c r="M224" s="36"/>
      <c r="N224" s="36"/>
      <c r="O224" s="36"/>
      <c r="P224" s="36"/>
      <c r="Q224" s="36"/>
      <c r="R224" s="38"/>
      <c r="S224" s="36"/>
      <c r="T224" s="36"/>
      <c r="U224" s="36"/>
      <c r="V224" s="36"/>
      <c r="W224" s="36"/>
      <c r="X224" s="36"/>
      <c r="Y224" s="36"/>
      <c r="Z224" s="36"/>
      <c r="AA224" s="36"/>
    </row>
    <row r="225" spans="1:27" x14ac:dyDescent="0.25">
      <c r="A225" s="36"/>
      <c r="B225" s="36"/>
      <c r="C225" s="36"/>
      <c r="D225" s="36"/>
      <c r="E225" s="36"/>
      <c r="F225" s="36"/>
      <c r="G225" s="36"/>
      <c r="H225" s="36"/>
      <c r="I225" s="36"/>
      <c r="J225" s="36"/>
      <c r="K225" s="36"/>
      <c r="L225" s="36"/>
      <c r="M225" s="36"/>
      <c r="N225" s="36"/>
      <c r="O225" s="36"/>
      <c r="P225" s="36"/>
      <c r="Q225" s="36"/>
      <c r="R225" s="38"/>
      <c r="S225" s="36"/>
      <c r="T225" s="36"/>
      <c r="U225" s="36"/>
      <c r="V225" s="36"/>
      <c r="W225" s="36"/>
      <c r="X225" s="36"/>
      <c r="Y225" s="36"/>
      <c r="Z225" s="36"/>
      <c r="AA225" s="36"/>
    </row>
    <row r="226" spans="1:27" x14ac:dyDescent="0.25">
      <c r="A226" s="36"/>
      <c r="B226" s="36"/>
      <c r="C226" s="36"/>
      <c r="D226" s="36"/>
      <c r="E226" s="36"/>
      <c r="F226" s="36"/>
      <c r="G226" s="36"/>
      <c r="H226" s="36"/>
      <c r="I226" s="36"/>
      <c r="J226" s="36"/>
      <c r="K226" s="36"/>
      <c r="L226" s="36"/>
      <c r="M226" s="36"/>
      <c r="N226" s="36"/>
      <c r="O226" s="36"/>
      <c r="P226" s="36"/>
      <c r="Q226" s="36"/>
      <c r="R226" s="38"/>
      <c r="S226" s="36"/>
      <c r="T226" s="36"/>
      <c r="U226" s="36"/>
      <c r="V226" s="36"/>
      <c r="W226" s="36"/>
      <c r="X226" s="36"/>
      <c r="Y226" s="36"/>
      <c r="Z226" s="36"/>
      <c r="AA226" s="36"/>
    </row>
    <row r="227" spans="1:27" x14ac:dyDescent="0.25">
      <c r="A227" s="36"/>
      <c r="B227" s="36"/>
      <c r="C227" s="36"/>
      <c r="D227" s="36"/>
      <c r="E227" s="36"/>
      <c r="F227" s="36"/>
      <c r="G227" s="36"/>
      <c r="H227" s="36"/>
      <c r="I227" s="36"/>
      <c r="J227" s="36"/>
      <c r="K227" s="36"/>
      <c r="L227" s="36"/>
      <c r="M227" s="36"/>
      <c r="N227" s="36"/>
      <c r="O227" s="36"/>
      <c r="P227" s="36"/>
      <c r="Q227" s="36"/>
      <c r="R227" s="38"/>
      <c r="S227" s="36"/>
      <c r="T227" s="36"/>
      <c r="U227" s="36"/>
      <c r="V227" s="36"/>
      <c r="W227" s="36"/>
      <c r="X227" s="36"/>
      <c r="Y227" s="36"/>
      <c r="Z227" s="36"/>
      <c r="AA227" s="36"/>
    </row>
    <row r="228" spans="1:27" x14ac:dyDescent="0.25">
      <c r="A228" s="36"/>
      <c r="B228" s="36"/>
      <c r="C228" s="36"/>
      <c r="D228" s="36"/>
      <c r="E228" s="36"/>
      <c r="F228" s="36"/>
      <c r="G228" s="36"/>
      <c r="H228" s="36"/>
      <c r="I228" s="36"/>
      <c r="J228" s="36"/>
      <c r="K228" s="36"/>
      <c r="L228" s="36"/>
      <c r="M228" s="36"/>
      <c r="N228" s="36"/>
      <c r="O228" s="36"/>
      <c r="P228" s="36"/>
      <c r="Q228" s="36"/>
      <c r="R228" s="38"/>
      <c r="S228" s="36"/>
      <c r="T228" s="36"/>
      <c r="U228" s="36"/>
      <c r="V228" s="36"/>
      <c r="W228" s="36"/>
      <c r="X228" s="36"/>
      <c r="Y228" s="36"/>
      <c r="Z228" s="36"/>
      <c r="AA228" s="36"/>
    </row>
    <row r="229" spans="1:27" x14ac:dyDescent="0.25">
      <c r="A229" s="36"/>
      <c r="B229" s="36"/>
      <c r="C229" s="36"/>
      <c r="D229" s="36"/>
      <c r="E229" s="36"/>
      <c r="F229" s="36"/>
      <c r="G229" s="36"/>
      <c r="H229" s="36"/>
      <c r="I229" s="36"/>
      <c r="J229" s="36"/>
      <c r="K229" s="36"/>
      <c r="L229" s="36"/>
      <c r="M229" s="36"/>
      <c r="N229" s="36"/>
      <c r="O229" s="36"/>
      <c r="P229" s="36"/>
      <c r="Q229" s="36"/>
      <c r="R229" s="38"/>
      <c r="S229" s="36"/>
      <c r="T229" s="36"/>
      <c r="U229" s="36"/>
      <c r="V229" s="36"/>
      <c r="W229" s="36"/>
      <c r="X229" s="36"/>
      <c r="Y229" s="36"/>
      <c r="Z229" s="36"/>
      <c r="AA229" s="36"/>
    </row>
    <row r="230" spans="1:27" x14ac:dyDescent="0.25">
      <c r="A230" s="36"/>
      <c r="B230" s="36"/>
      <c r="C230" s="36"/>
      <c r="D230" s="36"/>
      <c r="E230" s="36"/>
      <c r="F230" s="36"/>
      <c r="G230" s="36"/>
      <c r="H230" s="36"/>
      <c r="I230" s="36"/>
      <c r="J230" s="36"/>
      <c r="K230" s="36"/>
      <c r="L230" s="36"/>
      <c r="M230" s="36"/>
      <c r="N230" s="36"/>
      <c r="O230" s="36"/>
      <c r="P230" s="36"/>
      <c r="Q230" s="36"/>
      <c r="R230" s="38"/>
      <c r="S230" s="36"/>
      <c r="T230" s="36"/>
      <c r="U230" s="36"/>
      <c r="V230" s="36"/>
      <c r="W230" s="36"/>
      <c r="X230" s="36"/>
      <c r="Y230" s="36"/>
      <c r="Z230" s="36"/>
      <c r="AA230" s="36"/>
    </row>
    <row r="231" spans="1:27" x14ac:dyDescent="0.25">
      <c r="A231" s="36"/>
      <c r="B231" s="36"/>
      <c r="C231" s="36"/>
      <c r="D231" s="36"/>
      <c r="E231" s="36"/>
      <c r="F231" s="36"/>
      <c r="G231" s="36"/>
      <c r="H231" s="36"/>
      <c r="I231" s="36"/>
      <c r="J231" s="36"/>
      <c r="K231" s="36"/>
      <c r="L231" s="36"/>
      <c r="M231" s="36"/>
      <c r="N231" s="36"/>
      <c r="O231" s="36"/>
      <c r="P231" s="36"/>
      <c r="Q231" s="36"/>
      <c r="R231" s="38"/>
      <c r="S231" s="36"/>
      <c r="T231" s="36"/>
      <c r="U231" s="36"/>
      <c r="V231" s="36"/>
      <c r="W231" s="36"/>
      <c r="X231" s="36"/>
      <c r="Y231" s="36"/>
      <c r="Z231" s="36"/>
      <c r="AA231" s="36"/>
    </row>
    <row r="232" spans="1:27" x14ac:dyDescent="0.25">
      <c r="A232" s="36"/>
      <c r="B232" s="36"/>
      <c r="C232" s="36"/>
      <c r="D232" s="36"/>
      <c r="E232" s="36"/>
      <c r="F232" s="36"/>
      <c r="G232" s="36"/>
      <c r="H232" s="36"/>
      <c r="I232" s="36"/>
      <c r="J232" s="36"/>
      <c r="K232" s="36"/>
      <c r="L232" s="36"/>
      <c r="M232" s="36"/>
      <c r="N232" s="36"/>
      <c r="O232" s="36"/>
      <c r="P232" s="36"/>
      <c r="Q232" s="36"/>
      <c r="R232" s="38"/>
      <c r="S232" s="36"/>
      <c r="T232" s="36"/>
      <c r="U232" s="36"/>
      <c r="V232" s="36"/>
      <c r="W232" s="36"/>
      <c r="X232" s="36"/>
      <c r="Y232" s="36"/>
      <c r="Z232" s="36"/>
      <c r="AA232" s="36"/>
    </row>
    <row r="233" spans="1:27" x14ac:dyDescent="0.25">
      <c r="A233" s="36"/>
      <c r="B233" s="36"/>
      <c r="C233" s="36"/>
      <c r="D233" s="36"/>
      <c r="E233" s="36"/>
      <c r="F233" s="36"/>
      <c r="G233" s="36"/>
      <c r="H233" s="36"/>
      <c r="I233" s="36"/>
      <c r="J233" s="36"/>
      <c r="K233" s="36"/>
      <c r="L233" s="36"/>
      <c r="M233" s="36"/>
      <c r="N233" s="36"/>
      <c r="O233" s="36"/>
      <c r="P233" s="36"/>
      <c r="Q233" s="36"/>
      <c r="R233" s="38"/>
      <c r="S233" s="36"/>
      <c r="T233" s="36"/>
      <c r="U233" s="36"/>
      <c r="V233" s="36"/>
      <c r="W233" s="36"/>
      <c r="X233" s="36"/>
      <c r="Y233" s="36"/>
      <c r="Z233" s="36"/>
      <c r="AA233" s="36"/>
    </row>
    <row r="234" spans="1:27" x14ac:dyDescent="0.25">
      <c r="A234" s="36"/>
      <c r="B234" s="36"/>
      <c r="C234" s="36"/>
      <c r="D234" s="36"/>
      <c r="E234" s="36"/>
      <c r="F234" s="36"/>
      <c r="G234" s="36"/>
      <c r="H234" s="36"/>
      <c r="I234" s="36"/>
      <c r="J234" s="36"/>
      <c r="K234" s="36"/>
      <c r="L234" s="36"/>
      <c r="M234" s="36"/>
      <c r="N234" s="36"/>
      <c r="O234" s="36"/>
      <c r="P234" s="36"/>
      <c r="Q234" s="36"/>
      <c r="R234" s="38"/>
      <c r="S234" s="36"/>
      <c r="T234" s="36"/>
      <c r="U234" s="36"/>
      <c r="V234" s="36"/>
      <c r="W234" s="36"/>
      <c r="X234" s="36"/>
      <c r="Y234" s="36"/>
      <c r="Z234" s="36"/>
      <c r="AA234" s="36"/>
    </row>
    <row r="235" spans="1:27" x14ac:dyDescent="0.25">
      <c r="A235" s="36"/>
      <c r="B235" s="36"/>
      <c r="C235" s="36"/>
      <c r="D235" s="36"/>
      <c r="E235" s="36"/>
      <c r="F235" s="36"/>
      <c r="G235" s="36"/>
      <c r="H235" s="36"/>
      <c r="I235" s="36"/>
      <c r="J235" s="36"/>
      <c r="K235" s="36"/>
      <c r="L235" s="36"/>
      <c r="M235" s="36"/>
      <c r="N235" s="36"/>
      <c r="O235" s="36"/>
      <c r="P235" s="36"/>
      <c r="Q235" s="36"/>
      <c r="R235" s="38"/>
      <c r="S235" s="36"/>
      <c r="T235" s="36"/>
      <c r="U235" s="36"/>
      <c r="V235" s="36"/>
      <c r="W235" s="36"/>
      <c r="X235" s="36"/>
      <c r="Y235" s="36"/>
      <c r="Z235" s="36"/>
      <c r="AA235" s="36"/>
    </row>
    <row r="236" spans="1:27" x14ac:dyDescent="0.25">
      <c r="A236" s="36"/>
      <c r="B236" s="36"/>
      <c r="C236" s="36"/>
      <c r="D236" s="36"/>
      <c r="E236" s="36"/>
      <c r="F236" s="36"/>
      <c r="G236" s="36"/>
      <c r="H236" s="36"/>
      <c r="I236" s="36"/>
      <c r="J236" s="36"/>
      <c r="K236" s="36"/>
      <c r="L236" s="36"/>
      <c r="M236" s="36"/>
      <c r="N236" s="36"/>
      <c r="O236" s="36"/>
      <c r="P236" s="36"/>
      <c r="Q236" s="36"/>
      <c r="R236" s="38"/>
      <c r="S236" s="36"/>
      <c r="T236" s="36"/>
      <c r="U236" s="36"/>
      <c r="V236" s="36"/>
      <c r="W236" s="36"/>
      <c r="X236" s="36"/>
      <c r="Y236" s="36"/>
      <c r="Z236" s="36"/>
      <c r="AA236" s="36"/>
    </row>
    <row r="237" spans="1:27" x14ac:dyDescent="0.25">
      <c r="A237" s="36"/>
      <c r="B237" s="36"/>
      <c r="C237" s="36"/>
      <c r="D237" s="36"/>
      <c r="E237" s="36"/>
      <c r="F237" s="36"/>
      <c r="G237" s="36"/>
      <c r="H237" s="36"/>
      <c r="I237" s="36"/>
      <c r="J237" s="36"/>
      <c r="K237" s="36"/>
      <c r="L237" s="36"/>
      <c r="M237" s="36"/>
      <c r="N237" s="36"/>
      <c r="O237" s="36"/>
      <c r="P237" s="36"/>
      <c r="Q237" s="36"/>
      <c r="R237" s="38"/>
      <c r="S237" s="36"/>
      <c r="T237" s="36"/>
      <c r="U237" s="36"/>
      <c r="V237" s="36"/>
      <c r="W237" s="36"/>
      <c r="X237" s="36"/>
      <c r="Y237" s="36"/>
      <c r="Z237" s="36"/>
      <c r="AA237" s="36"/>
    </row>
    <row r="238" spans="1:27" x14ac:dyDescent="0.25">
      <c r="A238" s="36"/>
      <c r="B238" s="36"/>
      <c r="C238" s="36"/>
      <c r="D238" s="36"/>
      <c r="E238" s="36"/>
      <c r="F238" s="36"/>
      <c r="G238" s="36"/>
      <c r="H238" s="36"/>
      <c r="I238" s="36"/>
      <c r="J238" s="36"/>
      <c r="K238" s="36"/>
      <c r="L238" s="36"/>
      <c r="M238" s="36"/>
      <c r="N238" s="36"/>
      <c r="O238" s="36"/>
      <c r="P238" s="36"/>
      <c r="Q238" s="36"/>
      <c r="R238" s="38"/>
      <c r="S238" s="36"/>
      <c r="T238" s="36"/>
      <c r="U238" s="36"/>
      <c r="V238" s="36"/>
      <c r="W238" s="36"/>
      <c r="X238" s="36"/>
      <c r="Y238" s="36"/>
      <c r="Z238" s="36"/>
      <c r="AA238" s="36"/>
    </row>
    <row r="239" spans="1:27" x14ac:dyDescent="0.25">
      <c r="A239" s="36"/>
      <c r="B239" s="36"/>
      <c r="C239" s="36"/>
      <c r="D239" s="36"/>
      <c r="E239" s="36"/>
      <c r="F239" s="36"/>
      <c r="G239" s="36"/>
      <c r="H239" s="36"/>
      <c r="I239" s="36"/>
      <c r="J239" s="36"/>
      <c r="K239" s="36"/>
      <c r="L239" s="36"/>
      <c r="M239" s="36"/>
      <c r="N239" s="36"/>
      <c r="O239" s="36"/>
      <c r="P239" s="36"/>
      <c r="Q239" s="36"/>
      <c r="R239" s="38"/>
      <c r="S239" s="36"/>
      <c r="T239" s="36"/>
      <c r="U239" s="36"/>
      <c r="V239" s="36"/>
      <c r="W239" s="36"/>
      <c r="X239" s="36"/>
      <c r="Y239" s="36"/>
      <c r="Z239" s="36"/>
      <c r="AA239" s="36"/>
    </row>
    <row r="240" spans="1:27" x14ac:dyDescent="0.25">
      <c r="A240" s="36"/>
      <c r="B240" s="36"/>
      <c r="C240" s="36"/>
      <c r="D240" s="36"/>
      <c r="E240" s="36"/>
      <c r="F240" s="36"/>
      <c r="G240" s="36"/>
      <c r="H240" s="36"/>
      <c r="I240" s="36"/>
      <c r="J240" s="36"/>
      <c r="K240" s="36"/>
      <c r="L240" s="36"/>
      <c r="M240" s="36"/>
      <c r="N240" s="36"/>
      <c r="O240" s="36"/>
      <c r="P240" s="36"/>
      <c r="Q240" s="36"/>
      <c r="R240" s="38"/>
      <c r="S240" s="36"/>
      <c r="T240" s="36"/>
      <c r="U240" s="36"/>
      <c r="V240" s="36"/>
      <c r="W240" s="36"/>
      <c r="X240" s="36"/>
      <c r="Y240" s="36"/>
      <c r="Z240" s="36"/>
      <c r="AA240" s="36"/>
    </row>
    <row r="241" spans="1:27" x14ac:dyDescent="0.25">
      <c r="A241" s="36"/>
      <c r="B241" s="36"/>
      <c r="C241" s="36"/>
      <c r="D241" s="36"/>
      <c r="E241" s="36"/>
      <c r="F241" s="36"/>
      <c r="G241" s="36"/>
      <c r="H241" s="36"/>
      <c r="I241" s="36"/>
      <c r="J241" s="36"/>
      <c r="K241" s="36"/>
      <c r="L241" s="36"/>
      <c r="M241" s="36"/>
      <c r="N241" s="36"/>
      <c r="O241" s="36"/>
      <c r="P241" s="36"/>
      <c r="Q241" s="36"/>
      <c r="R241" s="38"/>
      <c r="S241" s="36"/>
      <c r="T241" s="36"/>
      <c r="U241" s="36"/>
      <c r="V241" s="36"/>
      <c r="W241" s="36"/>
      <c r="X241" s="36"/>
      <c r="Y241" s="36"/>
      <c r="Z241" s="36"/>
      <c r="AA241" s="36"/>
    </row>
    <row r="242" spans="1:27" x14ac:dyDescent="0.25">
      <c r="A242" s="36"/>
      <c r="B242" s="36"/>
      <c r="C242" s="36"/>
      <c r="D242" s="36"/>
      <c r="E242" s="36"/>
      <c r="F242" s="36"/>
      <c r="G242" s="36"/>
      <c r="H242" s="36"/>
      <c r="I242" s="36"/>
      <c r="J242" s="36"/>
      <c r="K242" s="36"/>
      <c r="L242" s="36"/>
      <c r="M242" s="36"/>
      <c r="N242" s="36"/>
      <c r="O242" s="36"/>
      <c r="P242" s="36"/>
      <c r="Q242" s="36"/>
      <c r="R242" s="38"/>
      <c r="S242" s="36"/>
      <c r="T242" s="36"/>
      <c r="U242" s="36"/>
      <c r="V242" s="36"/>
      <c r="W242" s="36"/>
      <c r="X242" s="36"/>
      <c r="Y242" s="36"/>
      <c r="Z242" s="36"/>
      <c r="AA242" s="36"/>
    </row>
    <row r="243" spans="1:27" x14ac:dyDescent="0.25">
      <c r="A243" s="36"/>
      <c r="B243" s="36"/>
      <c r="C243" s="36"/>
      <c r="D243" s="36"/>
      <c r="E243" s="36"/>
      <c r="F243" s="36"/>
      <c r="G243" s="36"/>
      <c r="H243" s="36"/>
      <c r="I243" s="36"/>
      <c r="J243" s="36"/>
      <c r="K243" s="36"/>
      <c r="L243" s="36"/>
      <c r="M243" s="36"/>
      <c r="N243" s="36"/>
      <c r="O243" s="36"/>
      <c r="P243" s="36"/>
      <c r="Q243" s="36"/>
      <c r="R243" s="38"/>
      <c r="S243" s="36"/>
      <c r="T243" s="36"/>
      <c r="U243" s="36"/>
      <c r="V243" s="36"/>
      <c r="W243" s="36"/>
      <c r="X243" s="36"/>
      <c r="Y243" s="36"/>
      <c r="Z243" s="36"/>
      <c r="AA243" s="36"/>
    </row>
    <row r="244" spans="1:27" x14ac:dyDescent="0.25">
      <c r="A244" s="36"/>
      <c r="B244" s="36"/>
      <c r="C244" s="36"/>
      <c r="D244" s="36"/>
      <c r="E244" s="36"/>
      <c r="F244" s="36"/>
      <c r="G244" s="36"/>
      <c r="H244" s="36"/>
      <c r="I244" s="36"/>
      <c r="J244" s="36"/>
      <c r="K244" s="36"/>
      <c r="L244" s="36"/>
      <c r="M244" s="36"/>
      <c r="N244" s="36"/>
      <c r="O244" s="36"/>
      <c r="P244" s="36"/>
      <c r="Q244" s="36"/>
      <c r="R244" s="38"/>
      <c r="S244" s="36"/>
      <c r="T244" s="36"/>
      <c r="U244" s="36"/>
      <c r="V244" s="36"/>
      <c r="W244" s="36"/>
      <c r="X244" s="36"/>
      <c r="Y244" s="36"/>
      <c r="Z244" s="36"/>
      <c r="AA244" s="36"/>
    </row>
    <row r="245" spans="1:27" x14ac:dyDescent="0.25">
      <c r="A245" s="36"/>
      <c r="B245" s="36"/>
      <c r="C245" s="36"/>
      <c r="D245" s="36"/>
      <c r="E245" s="36"/>
      <c r="F245" s="36"/>
      <c r="G245" s="36"/>
      <c r="H245" s="36"/>
      <c r="I245" s="36"/>
      <c r="J245" s="36"/>
      <c r="K245" s="36"/>
      <c r="L245" s="36"/>
      <c r="M245" s="36"/>
      <c r="N245" s="36"/>
      <c r="O245" s="36"/>
      <c r="P245" s="36"/>
      <c r="Q245" s="36"/>
      <c r="R245" s="38"/>
      <c r="S245" s="36"/>
      <c r="T245" s="36"/>
      <c r="U245" s="36"/>
      <c r="V245" s="36"/>
      <c r="W245" s="36"/>
      <c r="X245" s="36"/>
      <c r="Y245" s="36"/>
      <c r="Z245" s="36"/>
      <c r="AA245" s="36"/>
    </row>
    <row r="246" spans="1:27" x14ac:dyDescent="0.25">
      <c r="A246" s="36"/>
      <c r="B246" s="36"/>
      <c r="C246" s="36"/>
      <c r="D246" s="36"/>
      <c r="E246" s="36"/>
      <c r="F246" s="36"/>
      <c r="G246" s="36"/>
      <c r="H246" s="36"/>
      <c r="I246" s="36"/>
      <c r="J246" s="36"/>
      <c r="K246" s="36"/>
      <c r="L246" s="36"/>
      <c r="M246" s="36"/>
      <c r="N246" s="36"/>
      <c r="O246" s="36"/>
      <c r="P246" s="36"/>
      <c r="Q246" s="36"/>
      <c r="R246" s="38"/>
      <c r="S246" s="36"/>
      <c r="T246" s="36"/>
      <c r="U246" s="36"/>
      <c r="V246" s="36"/>
      <c r="W246" s="36"/>
      <c r="X246" s="36"/>
      <c r="Y246" s="36"/>
      <c r="Z246" s="36"/>
      <c r="AA246" s="36"/>
    </row>
    <row r="247" spans="1:27" x14ac:dyDescent="0.25">
      <c r="A247" s="36"/>
      <c r="B247" s="36"/>
      <c r="C247" s="36"/>
      <c r="D247" s="36"/>
      <c r="E247" s="36"/>
      <c r="F247" s="36"/>
      <c r="G247" s="36"/>
      <c r="H247" s="36"/>
      <c r="I247" s="36"/>
      <c r="J247" s="36"/>
      <c r="K247" s="36"/>
      <c r="L247" s="36"/>
      <c r="M247" s="36"/>
      <c r="N247" s="36"/>
      <c r="O247" s="36"/>
      <c r="P247" s="36"/>
      <c r="Q247" s="36"/>
      <c r="R247" s="38"/>
      <c r="S247" s="36"/>
      <c r="T247" s="36"/>
      <c r="U247" s="36"/>
      <c r="V247" s="36"/>
      <c r="W247" s="36"/>
      <c r="X247" s="36"/>
      <c r="Y247" s="36"/>
      <c r="Z247" s="36"/>
      <c r="AA247" s="36"/>
    </row>
    <row r="248" spans="1:27" x14ac:dyDescent="0.25">
      <c r="A248" s="36"/>
      <c r="B248" s="36"/>
      <c r="C248" s="36"/>
      <c r="D248" s="36"/>
      <c r="E248" s="36"/>
      <c r="F248" s="36"/>
      <c r="G248" s="36"/>
      <c r="H248" s="36"/>
      <c r="I248" s="36"/>
      <c r="J248" s="36"/>
      <c r="K248" s="36"/>
      <c r="L248" s="36"/>
      <c r="M248" s="36"/>
      <c r="N248" s="36"/>
      <c r="O248" s="36"/>
      <c r="P248" s="36"/>
      <c r="Q248" s="36"/>
      <c r="R248" s="38"/>
      <c r="S248" s="36"/>
      <c r="T248" s="36"/>
      <c r="U248" s="36"/>
      <c r="V248" s="36"/>
      <c r="W248" s="36"/>
      <c r="X248" s="36"/>
      <c r="Y248" s="36"/>
      <c r="Z248" s="36"/>
      <c r="AA248" s="36"/>
    </row>
    <row r="249" spans="1:27" x14ac:dyDescent="0.25">
      <c r="A249" s="36"/>
      <c r="B249" s="36"/>
      <c r="C249" s="36"/>
      <c r="D249" s="36"/>
      <c r="E249" s="36"/>
      <c r="F249" s="36"/>
      <c r="G249" s="36"/>
      <c r="H249" s="36"/>
      <c r="I249" s="36"/>
      <c r="J249" s="36"/>
      <c r="K249" s="36"/>
      <c r="L249" s="36"/>
      <c r="M249" s="36"/>
      <c r="N249" s="36"/>
      <c r="O249" s="36"/>
      <c r="P249" s="36"/>
      <c r="Q249" s="36"/>
      <c r="R249" s="38"/>
      <c r="S249" s="36"/>
      <c r="T249" s="36"/>
      <c r="U249" s="36"/>
      <c r="V249" s="36"/>
      <c r="W249" s="36"/>
      <c r="X249" s="36"/>
      <c r="Y249" s="36"/>
      <c r="Z249" s="36"/>
      <c r="AA249" s="36"/>
    </row>
    <row r="250" spans="1:27" x14ac:dyDescent="0.25">
      <c r="A250" s="36"/>
      <c r="B250" s="36"/>
      <c r="C250" s="36"/>
      <c r="D250" s="36"/>
      <c r="E250" s="36"/>
      <c r="F250" s="36"/>
      <c r="G250" s="36"/>
      <c r="H250" s="36"/>
      <c r="I250" s="36"/>
      <c r="J250" s="36"/>
      <c r="K250" s="36"/>
      <c r="L250" s="36"/>
      <c r="M250" s="36"/>
      <c r="N250" s="36"/>
      <c r="O250" s="36"/>
      <c r="P250" s="36"/>
      <c r="Q250" s="36"/>
      <c r="R250" s="38"/>
      <c r="S250" s="36"/>
      <c r="T250" s="36"/>
      <c r="U250" s="36"/>
      <c r="V250" s="36"/>
      <c r="W250" s="36"/>
      <c r="X250" s="36"/>
      <c r="Y250" s="36"/>
      <c r="Z250" s="36"/>
      <c r="AA250" s="36"/>
    </row>
    <row r="251" spans="1:27" x14ac:dyDescent="0.25">
      <c r="A251" s="36"/>
      <c r="B251" s="36"/>
      <c r="C251" s="36"/>
      <c r="D251" s="36"/>
      <c r="E251" s="36"/>
      <c r="F251" s="36"/>
      <c r="G251" s="36"/>
      <c r="H251" s="36"/>
      <c r="I251" s="36"/>
      <c r="J251" s="36"/>
      <c r="K251" s="36"/>
      <c r="L251" s="36"/>
      <c r="M251" s="36"/>
      <c r="N251" s="36"/>
      <c r="O251" s="36"/>
      <c r="P251" s="36"/>
      <c r="Q251" s="36"/>
      <c r="R251" s="38"/>
      <c r="S251" s="36"/>
      <c r="T251" s="36"/>
      <c r="U251" s="36"/>
      <c r="V251" s="36"/>
      <c r="W251" s="36"/>
      <c r="X251" s="36"/>
      <c r="Y251" s="36"/>
      <c r="Z251" s="36"/>
      <c r="AA251" s="36"/>
    </row>
    <row r="252" spans="1:27" x14ac:dyDescent="0.25">
      <c r="A252" s="36"/>
      <c r="B252" s="36"/>
      <c r="C252" s="36"/>
      <c r="D252" s="36"/>
      <c r="E252" s="36"/>
      <c r="F252" s="36"/>
      <c r="G252" s="36"/>
      <c r="H252" s="36"/>
      <c r="I252" s="36"/>
      <c r="J252" s="36"/>
      <c r="K252" s="36"/>
      <c r="L252" s="36"/>
      <c r="M252" s="36"/>
      <c r="N252" s="36"/>
      <c r="O252" s="36"/>
      <c r="P252" s="36"/>
      <c r="Q252" s="36"/>
      <c r="R252" s="38"/>
      <c r="S252" s="36"/>
      <c r="T252" s="36"/>
      <c r="U252" s="36"/>
      <c r="V252" s="36"/>
      <c r="W252" s="36"/>
      <c r="X252" s="36"/>
      <c r="Y252" s="36"/>
      <c r="Z252" s="36"/>
      <c r="AA252" s="36"/>
    </row>
    <row r="253" spans="1:27" x14ac:dyDescent="0.25">
      <c r="A253" s="36"/>
      <c r="B253" s="36"/>
      <c r="C253" s="36"/>
      <c r="D253" s="36"/>
      <c r="E253" s="36"/>
      <c r="F253" s="36"/>
      <c r="G253" s="36"/>
      <c r="H253" s="36"/>
      <c r="I253" s="36"/>
      <c r="J253" s="36"/>
      <c r="K253" s="36"/>
      <c r="L253" s="36"/>
      <c r="M253" s="36"/>
      <c r="N253" s="36"/>
      <c r="O253" s="36"/>
      <c r="P253" s="36"/>
      <c r="Q253" s="36"/>
      <c r="R253" s="38"/>
      <c r="S253" s="36"/>
      <c r="T253" s="36"/>
      <c r="U253" s="36"/>
      <c r="V253" s="36"/>
      <c r="W253" s="36"/>
      <c r="X253" s="36"/>
      <c r="Y253" s="36"/>
      <c r="Z253" s="36"/>
      <c r="AA253" s="36"/>
    </row>
    <row r="254" spans="1:27" x14ac:dyDescent="0.25">
      <c r="A254" s="36"/>
      <c r="B254" s="36"/>
      <c r="C254" s="36"/>
      <c r="D254" s="36"/>
      <c r="E254" s="36"/>
      <c r="F254" s="36"/>
      <c r="G254" s="36"/>
      <c r="H254" s="36"/>
      <c r="I254" s="36"/>
      <c r="J254" s="36"/>
      <c r="K254" s="36"/>
      <c r="L254" s="36"/>
      <c r="M254" s="36"/>
      <c r="N254" s="36"/>
      <c r="O254" s="36"/>
      <c r="P254" s="36"/>
      <c r="Q254" s="36"/>
      <c r="R254" s="38"/>
      <c r="S254" s="36"/>
      <c r="T254" s="36"/>
      <c r="U254" s="36"/>
      <c r="V254" s="36"/>
      <c r="W254" s="36"/>
      <c r="X254" s="36"/>
      <c r="Y254" s="36"/>
      <c r="Z254" s="36"/>
      <c r="AA254" s="36"/>
    </row>
    <row r="255" spans="1:27" x14ac:dyDescent="0.25">
      <c r="A255" s="36"/>
      <c r="B255" s="36"/>
      <c r="C255" s="36"/>
      <c r="D255" s="36"/>
      <c r="E255" s="36"/>
      <c r="F255" s="36"/>
      <c r="G255" s="36"/>
      <c r="H255" s="36"/>
      <c r="I255" s="36"/>
      <c r="J255" s="36"/>
      <c r="K255" s="36"/>
      <c r="L255" s="36"/>
      <c r="M255" s="36"/>
      <c r="N255" s="36"/>
      <c r="O255" s="36"/>
      <c r="P255" s="36"/>
      <c r="Q255" s="36"/>
      <c r="R255" s="38"/>
      <c r="S255" s="36"/>
      <c r="T255" s="36"/>
      <c r="U255" s="36"/>
      <c r="V255" s="36"/>
      <c r="W255" s="36"/>
      <c r="X255" s="36"/>
      <c r="Y255" s="36"/>
      <c r="Z255" s="36"/>
      <c r="AA255" s="36"/>
    </row>
    <row r="256" spans="1:27" x14ac:dyDescent="0.25">
      <c r="A256" s="36"/>
      <c r="B256" s="36"/>
      <c r="C256" s="36"/>
      <c r="D256" s="36"/>
      <c r="E256" s="36"/>
      <c r="F256" s="36"/>
      <c r="G256" s="36"/>
      <c r="H256" s="36"/>
      <c r="I256" s="36"/>
      <c r="J256" s="36"/>
      <c r="K256" s="36"/>
      <c r="L256" s="36"/>
      <c r="M256" s="36"/>
      <c r="N256" s="36"/>
      <c r="O256" s="36"/>
      <c r="P256" s="36"/>
      <c r="Q256" s="36"/>
      <c r="R256" s="38"/>
      <c r="S256" s="36"/>
      <c r="T256" s="36"/>
      <c r="U256" s="36"/>
      <c r="V256" s="36"/>
      <c r="W256" s="36"/>
      <c r="X256" s="36"/>
      <c r="Y256" s="36"/>
      <c r="Z256" s="36"/>
      <c r="AA256" s="36"/>
    </row>
    <row r="257" spans="1:27" x14ac:dyDescent="0.25">
      <c r="A257" s="36"/>
      <c r="B257" s="36"/>
      <c r="C257" s="36"/>
      <c r="D257" s="36"/>
      <c r="E257" s="36"/>
      <c r="F257" s="36"/>
      <c r="G257" s="36"/>
      <c r="H257" s="36"/>
      <c r="I257" s="36"/>
      <c r="J257" s="36"/>
      <c r="K257" s="36"/>
      <c r="L257" s="36"/>
      <c r="M257" s="36"/>
      <c r="N257" s="36"/>
      <c r="O257" s="36"/>
      <c r="P257" s="36"/>
      <c r="Q257" s="36"/>
      <c r="R257" s="38"/>
      <c r="S257" s="36"/>
      <c r="T257" s="36"/>
      <c r="U257" s="36"/>
      <c r="V257" s="36"/>
      <c r="W257" s="36"/>
      <c r="X257" s="36"/>
      <c r="Y257" s="36"/>
      <c r="Z257" s="36"/>
      <c r="AA257" s="36"/>
    </row>
    <row r="258" spans="1:27" x14ac:dyDescent="0.25">
      <c r="A258" s="36"/>
      <c r="B258" s="36"/>
      <c r="C258" s="36"/>
      <c r="D258" s="36"/>
      <c r="E258" s="36"/>
      <c r="F258" s="36"/>
      <c r="G258" s="36"/>
      <c r="H258" s="36"/>
      <c r="I258" s="36"/>
      <c r="J258" s="36"/>
      <c r="K258" s="36"/>
      <c r="L258" s="36"/>
      <c r="M258" s="36"/>
      <c r="N258" s="36"/>
      <c r="O258" s="36"/>
      <c r="P258" s="36"/>
      <c r="Q258" s="36"/>
      <c r="R258" s="38"/>
      <c r="S258" s="36"/>
      <c r="T258" s="36"/>
      <c r="U258" s="36"/>
      <c r="V258" s="36"/>
      <c r="W258" s="36"/>
      <c r="X258" s="36"/>
      <c r="Y258" s="36"/>
      <c r="Z258" s="36"/>
      <c r="AA258" s="36"/>
    </row>
    <row r="259" spans="1:27" x14ac:dyDescent="0.25">
      <c r="A259" s="36"/>
      <c r="B259" s="36"/>
      <c r="C259" s="36"/>
      <c r="D259" s="36"/>
      <c r="E259" s="36"/>
      <c r="F259" s="36"/>
      <c r="G259" s="36"/>
      <c r="H259" s="36"/>
      <c r="I259" s="36"/>
      <c r="J259" s="36"/>
      <c r="K259" s="36"/>
      <c r="L259" s="36"/>
      <c r="M259" s="36"/>
      <c r="N259" s="36"/>
      <c r="O259" s="36"/>
      <c r="P259" s="36"/>
      <c r="Q259" s="36"/>
      <c r="R259" s="38"/>
      <c r="S259" s="36"/>
      <c r="T259" s="36"/>
      <c r="U259" s="36"/>
      <c r="V259" s="36"/>
      <c r="W259" s="36"/>
      <c r="X259" s="36"/>
      <c r="Y259" s="36"/>
      <c r="Z259" s="36"/>
      <c r="AA259" s="36"/>
    </row>
    <row r="260" spans="1:27" x14ac:dyDescent="0.25">
      <c r="A260" s="36"/>
      <c r="B260" s="36"/>
      <c r="C260" s="36"/>
      <c r="D260" s="36"/>
      <c r="E260" s="36"/>
      <c r="F260" s="36"/>
      <c r="G260" s="36"/>
      <c r="H260" s="36"/>
      <c r="I260" s="36"/>
      <c r="J260" s="36"/>
      <c r="K260" s="36"/>
      <c r="L260" s="36"/>
      <c r="M260" s="36"/>
      <c r="N260" s="36"/>
      <c r="O260" s="36"/>
      <c r="P260" s="36"/>
      <c r="Q260" s="36"/>
      <c r="R260" s="38"/>
      <c r="S260" s="36"/>
      <c r="T260" s="36"/>
      <c r="U260" s="36"/>
      <c r="V260" s="36"/>
      <c r="W260" s="36"/>
      <c r="X260" s="36"/>
      <c r="Y260" s="36"/>
      <c r="Z260" s="36"/>
      <c r="AA260" s="36"/>
    </row>
    <row r="261" spans="1:27" x14ac:dyDescent="0.25">
      <c r="A261" s="36"/>
      <c r="B261" s="36"/>
      <c r="C261" s="36"/>
      <c r="D261" s="36"/>
      <c r="E261" s="36"/>
      <c r="F261" s="36"/>
      <c r="G261" s="36"/>
      <c r="H261" s="36"/>
      <c r="I261" s="36"/>
      <c r="J261" s="36"/>
      <c r="K261" s="36"/>
      <c r="L261" s="36"/>
      <c r="M261" s="36"/>
      <c r="N261" s="36"/>
      <c r="O261" s="36"/>
      <c r="P261" s="36"/>
      <c r="Q261" s="36"/>
      <c r="R261" s="38"/>
      <c r="S261" s="36"/>
      <c r="T261" s="36"/>
      <c r="U261" s="36"/>
      <c r="V261" s="36"/>
      <c r="W261" s="36"/>
      <c r="X261" s="36"/>
      <c r="Y261" s="36"/>
      <c r="Z261" s="36"/>
      <c r="AA261" s="36"/>
    </row>
    <row r="262" spans="1:27" x14ac:dyDescent="0.25">
      <c r="A262" s="36"/>
      <c r="B262" s="36"/>
      <c r="C262" s="36"/>
      <c r="D262" s="36"/>
      <c r="E262" s="36"/>
      <c r="F262" s="36"/>
      <c r="G262" s="36"/>
      <c r="H262" s="36"/>
      <c r="I262" s="36"/>
      <c r="J262" s="36"/>
      <c r="K262" s="36"/>
      <c r="L262" s="36"/>
      <c r="M262" s="36"/>
      <c r="N262" s="36"/>
      <c r="O262" s="36"/>
      <c r="P262" s="36"/>
      <c r="Q262" s="36"/>
      <c r="R262" s="38"/>
      <c r="S262" s="36"/>
      <c r="T262" s="36"/>
      <c r="U262" s="36"/>
      <c r="V262" s="36"/>
      <c r="W262" s="36"/>
      <c r="X262" s="36"/>
      <c r="Y262" s="36"/>
      <c r="Z262" s="36"/>
      <c r="AA262" s="36"/>
    </row>
    <row r="263" spans="1:27" x14ac:dyDescent="0.25">
      <c r="A263" s="36"/>
      <c r="B263" s="36"/>
      <c r="C263" s="36"/>
      <c r="D263" s="36"/>
      <c r="E263" s="36"/>
      <c r="F263" s="36"/>
      <c r="G263" s="36"/>
      <c r="H263" s="36"/>
      <c r="I263" s="36"/>
      <c r="J263" s="36"/>
      <c r="K263" s="36"/>
      <c r="L263" s="36"/>
      <c r="M263" s="36"/>
      <c r="N263" s="36"/>
      <c r="O263" s="36"/>
      <c r="P263" s="36"/>
      <c r="Q263" s="36"/>
      <c r="R263" s="38"/>
      <c r="S263" s="36"/>
      <c r="T263" s="36"/>
      <c r="U263" s="36"/>
      <c r="V263" s="36"/>
      <c r="W263" s="36"/>
      <c r="X263" s="36"/>
      <c r="Y263" s="36"/>
      <c r="Z263" s="36"/>
      <c r="AA263" s="36"/>
    </row>
    <row r="264" spans="1:27" x14ac:dyDescent="0.25">
      <c r="A264" s="36"/>
      <c r="B264" s="36"/>
      <c r="C264" s="36"/>
      <c r="D264" s="36"/>
      <c r="E264" s="36"/>
      <c r="F264" s="36"/>
      <c r="G264" s="36"/>
      <c r="H264" s="36"/>
      <c r="I264" s="36"/>
      <c r="J264" s="36"/>
      <c r="K264" s="36"/>
      <c r="L264" s="36"/>
      <c r="M264" s="36"/>
      <c r="N264" s="36"/>
      <c r="O264" s="36"/>
      <c r="P264" s="36"/>
      <c r="Q264" s="36"/>
      <c r="R264" s="38"/>
      <c r="S264" s="36"/>
      <c r="T264" s="36"/>
      <c r="U264" s="36"/>
      <c r="V264" s="36"/>
      <c r="W264" s="36"/>
      <c r="X264" s="36"/>
      <c r="Y264" s="36"/>
      <c r="Z264" s="36"/>
      <c r="AA264" s="36"/>
    </row>
    <row r="265" spans="1:27" x14ac:dyDescent="0.25">
      <c r="A265" s="36"/>
      <c r="B265" s="36"/>
      <c r="C265" s="36"/>
      <c r="D265" s="36"/>
      <c r="E265" s="36"/>
      <c r="F265" s="36"/>
      <c r="G265" s="36"/>
      <c r="H265" s="36"/>
      <c r="I265" s="36"/>
      <c r="J265" s="36"/>
      <c r="K265" s="36"/>
      <c r="L265" s="36"/>
      <c r="M265" s="36"/>
      <c r="N265" s="36"/>
      <c r="O265" s="36"/>
      <c r="P265" s="36"/>
      <c r="Q265" s="36"/>
      <c r="R265" s="38"/>
      <c r="S265" s="36"/>
      <c r="T265" s="36"/>
      <c r="U265" s="36"/>
      <c r="V265" s="36"/>
      <c r="W265" s="36"/>
      <c r="X265" s="36"/>
      <c r="Y265" s="36"/>
      <c r="Z265" s="36"/>
      <c r="AA265" s="36"/>
    </row>
    <row r="266" spans="1:27" x14ac:dyDescent="0.25">
      <c r="A266" s="36"/>
      <c r="B266" s="36"/>
      <c r="C266" s="36"/>
      <c r="D266" s="36"/>
      <c r="E266" s="36"/>
      <c r="F266" s="36"/>
      <c r="G266" s="36"/>
      <c r="H266" s="36"/>
      <c r="I266" s="36"/>
      <c r="J266" s="36"/>
      <c r="K266" s="36"/>
      <c r="L266" s="36"/>
      <c r="M266" s="36"/>
      <c r="N266" s="36"/>
      <c r="O266" s="36"/>
      <c r="P266" s="36"/>
      <c r="Q266" s="36"/>
      <c r="R266" s="38"/>
      <c r="S266" s="36"/>
      <c r="T266" s="36"/>
      <c r="U266" s="36"/>
      <c r="V266" s="36"/>
      <c r="W266" s="36"/>
      <c r="X266" s="36"/>
      <c r="Y266" s="36"/>
      <c r="Z266" s="36"/>
      <c r="AA266" s="36"/>
    </row>
    <row r="267" spans="1:27" x14ac:dyDescent="0.25">
      <c r="A267" s="36"/>
      <c r="B267" s="36"/>
      <c r="C267" s="36"/>
      <c r="D267" s="36"/>
      <c r="E267" s="36"/>
      <c r="F267" s="36"/>
      <c r="G267" s="36"/>
      <c r="H267" s="36"/>
      <c r="I267" s="36"/>
      <c r="J267" s="36"/>
      <c r="K267" s="36"/>
      <c r="L267" s="36"/>
      <c r="M267" s="36"/>
      <c r="N267" s="36"/>
      <c r="O267" s="36"/>
      <c r="P267" s="36"/>
      <c r="Q267" s="36"/>
      <c r="R267" s="38"/>
      <c r="S267" s="36"/>
      <c r="T267" s="36"/>
      <c r="U267" s="36"/>
      <c r="V267" s="36"/>
      <c r="W267" s="36"/>
      <c r="X267" s="36"/>
      <c r="Y267" s="36"/>
      <c r="Z267" s="36"/>
      <c r="AA267" s="36"/>
    </row>
    <row r="268" spans="1:27" x14ac:dyDescent="0.25">
      <c r="A268" s="36"/>
      <c r="B268" s="36"/>
      <c r="C268" s="36"/>
      <c r="D268" s="36"/>
      <c r="E268" s="36"/>
      <c r="F268" s="36"/>
      <c r="G268" s="36"/>
      <c r="H268" s="36"/>
      <c r="I268" s="36"/>
      <c r="J268" s="36"/>
      <c r="K268" s="36"/>
      <c r="L268" s="36"/>
      <c r="M268" s="36"/>
      <c r="N268" s="36"/>
      <c r="O268" s="36"/>
      <c r="P268" s="36"/>
      <c r="Q268" s="36"/>
      <c r="R268" s="38"/>
      <c r="S268" s="36"/>
      <c r="T268" s="36"/>
      <c r="U268" s="36"/>
      <c r="V268" s="36"/>
      <c r="W268" s="36"/>
      <c r="X268" s="36"/>
      <c r="Y268" s="36"/>
      <c r="Z268" s="36"/>
      <c r="AA268" s="36"/>
    </row>
    <row r="269" spans="1:27" x14ac:dyDescent="0.25">
      <c r="A269" s="36"/>
      <c r="B269" s="36"/>
      <c r="C269" s="36"/>
      <c r="D269" s="36"/>
      <c r="E269" s="36"/>
      <c r="F269" s="36"/>
      <c r="G269" s="36"/>
      <c r="H269" s="36"/>
      <c r="I269" s="36"/>
      <c r="J269" s="36"/>
      <c r="K269" s="36"/>
      <c r="L269" s="36"/>
      <c r="M269" s="36"/>
      <c r="N269" s="36"/>
      <c r="O269" s="36"/>
      <c r="P269" s="36"/>
      <c r="Q269" s="36"/>
      <c r="R269" s="38"/>
      <c r="S269" s="36"/>
      <c r="T269" s="36"/>
      <c r="U269" s="36"/>
      <c r="V269" s="36"/>
      <c r="W269" s="36"/>
      <c r="X269" s="36"/>
      <c r="Y269" s="36"/>
      <c r="Z269" s="36"/>
      <c r="AA269" s="36"/>
    </row>
    <row r="270" spans="1:27" x14ac:dyDescent="0.25">
      <c r="A270" s="36"/>
      <c r="B270" s="36"/>
      <c r="C270" s="36"/>
      <c r="D270" s="36"/>
      <c r="E270" s="36"/>
      <c r="F270" s="36"/>
      <c r="G270" s="36"/>
      <c r="H270" s="36"/>
      <c r="I270" s="36"/>
      <c r="J270" s="36"/>
      <c r="K270" s="36"/>
      <c r="L270" s="36"/>
      <c r="M270" s="36"/>
      <c r="N270" s="36"/>
      <c r="O270" s="36"/>
      <c r="P270" s="36"/>
      <c r="Q270" s="36"/>
      <c r="R270" s="38"/>
      <c r="S270" s="36"/>
      <c r="T270" s="36"/>
      <c r="U270" s="36"/>
      <c r="V270" s="36"/>
      <c r="W270" s="36"/>
      <c r="X270" s="36"/>
      <c r="Y270" s="36"/>
      <c r="Z270" s="36"/>
      <c r="AA270" s="36"/>
    </row>
    <row r="271" spans="1:27" x14ac:dyDescent="0.25">
      <c r="A271" s="36"/>
      <c r="B271" s="36"/>
      <c r="C271" s="36"/>
      <c r="D271" s="36"/>
      <c r="E271" s="36"/>
      <c r="F271" s="36"/>
      <c r="G271" s="36"/>
      <c r="H271" s="36"/>
      <c r="I271" s="36"/>
      <c r="J271" s="36"/>
      <c r="K271" s="36"/>
      <c r="L271" s="36"/>
      <c r="M271" s="36"/>
      <c r="N271" s="36"/>
      <c r="O271" s="36"/>
      <c r="P271" s="36"/>
      <c r="Q271" s="36"/>
      <c r="R271" s="38"/>
      <c r="S271" s="36"/>
      <c r="T271" s="36"/>
      <c r="U271" s="36"/>
      <c r="V271" s="36"/>
      <c r="W271" s="36"/>
      <c r="X271" s="36"/>
      <c r="Y271" s="36"/>
      <c r="Z271" s="36"/>
      <c r="AA271" s="36"/>
    </row>
    <row r="272" spans="1:27" x14ac:dyDescent="0.25">
      <c r="A272" s="36"/>
      <c r="B272" s="36"/>
      <c r="C272" s="36"/>
      <c r="D272" s="36"/>
      <c r="E272" s="36"/>
      <c r="F272" s="36"/>
      <c r="G272" s="36"/>
      <c r="H272" s="36"/>
      <c r="I272" s="36"/>
      <c r="J272" s="36"/>
      <c r="K272" s="36"/>
      <c r="L272" s="36"/>
      <c r="M272" s="36"/>
      <c r="N272" s="36"/>
      <c r="O272" s="36"/>
      <c r="P272" s="36"/>
      <c r="Q272" s="36"/>
      <c r="R272" s="38"/>
      <c r="S272" s="36"/>
      <c r="T272" s="36"/>
      <c r="U272" s="36"/>
      <c r="V272" s="36"/>
      <c r="W272" s="36"/>
      <c r="X272" s="36"/>
      <c r="Y272" s="36"/>
      <c r="Z272" s="36"/>
      <c r="AA272" s="36"/>
    </row>
    <row r="273" spans="1:27" x14ac:dyDescent="0.25">
      <c r="A273" s="36"/>
      <c r="B273" s="36"/>
      <c r="C273" s="36"/>
      <c r="D273" s="36"/>
      <c r="E273" s="36"/>
      <c r="F273" s="36"/>
      <c r="G273" s="36"/>
      <c r="H273" s="36"/>
      <c r="I273" s="36"/>
      <c r="J273" s="36"/>
      <c r="K273" s="36"/>
      <c r="L273" s="36"/>
      <c r="M273" s="36"/>
      <c r="N273" s="36"/>
      <c r="O273" s="36"/>
      <c r="P273" s="36"/>
      <c r="Q273" s="36"/>
      <c r="R273" s="38"/>
      <c r="S273" s="36"/>
      <c r="T273" s="36"/>
      <c r="U273" s="36"/>
      <c r="V273" s="36"/>
      <c r="W273" s="36"/>
      <c r="X273" s="36"/>
      <c r="Y273" s="36"/>
      <c r="Z273" s="36"/>
      <c r="AA273" s="36"/>
    </row>
    <row r="274" spans="1:27" x14ac:dyDescent="0.25">
      <c r="A274" s="36"/>
      <c r="B274" s="36"/>
      <c r="C274" s="36"/>
      <c r="D274" s="36"/>
      <c r="E274" s="36"/>
      <c r="F274" s="36"/>
      <c r="G274" s="36"/>
      <c r="H274" s="36"/>
      <c r="I274" s="36"/>
      <c r="J274" s="36"/>
      <c r="K274" s="36"/>
      <c r="L274" s="36"/>
      <c r="M274" s="36"/>
      <c r="N274" s="36"/>
      <c r="O274" s="36"/>
      <c r="P274" s="36"/>
      <c r="Q274" s="36"/>
      <c r="R274" s="38"/>
      <c r="S274" s="36"/>
      <c r="T274" s="36"/>
      <c r="U274" s="36"/>
      <c r="V274" s="36"/>
      <c r="W274" s="36"/>
      <c r="X274" s="36"/>
      <c r="Y274" s="36"/>
      <c r="Z274" s="36"/>
      <c r="AA274" s="36"/>
    </row>
    <row r="275" spans="1:27" x14ac:dyDescent="0.25">
      <c r="A275" s="36"/>
      <c r="B275" s="36"/>
      <c r="C275" s="36"/>
      <c r="D275" s="36"/>
      <c r="E275" s="36"/>
      <c r="F275" s="36"/>
      <c r="G275" s="36"/>
      <c r="H275" s="36"/>
      <c r="I275" s="36"/>
      <c r="J275" s="36"/>
      <c r="K275" s="36"/>
      <c r="L275" s="36"/>
      <c r="M275" s="36"/>
      <c r="N275" s="36"/>
      <c r="O275" s="36"/>
      <c r="P275" s="36"/>
      <c r="Q275" s="36"/>
      <c r="R275" s="38"/>
      <c r="S275" s="36"/>
      <c r="T275" s="36"/>
      <c r="U275" s="36"/>
      <c r="V275" s="36"/>
      <c r="W275" s="36"/>
      <c r="X275" s="36"/>
      <c r="Y275" s="36"/>
      <c r="Z275" s="36"/>
      <c r="AA275" s="36"/>
    </row>
    <row r="276" spans="1:27" x14ac:dyDescent="0.25">
      <c r="A276" s="36"/>
      <c r="B276" s="36"/>
      <c r="C276" s="36"/>
      <c r="D276" s="36"/>
      <c r="E276" s="36"/>
      <c r="F276" s="36"/>
      <c r="G276" s="36"/>
      <c r="H276" s="36"/>
      <c r="I276" s="36"/>
      <c r="J276" s="36"/>
      <c r="K276" s="36"/>
      <c r="L276" s="36"/>
      <c r="M276" s="36"/>
      <c r="N276" s="36"/>
      <c r="O276" s="36"/>
      <c r="P276" s="36"/>
      <c r="Q276" s="36"/>
      <c r="R276" s="38"/>
      <c r="S276" s="36"/>
      <c r="T276" s="36"/>
      <c r="U276" s="36"/>
      <c r="V276" s="36"/>
      <c r="W276" s="36"/>
      <c r="X276" s="36"/>
      <c r="Y276" s="36"/>
      <c r="Z276" s="36"/>
      <c r="AA276" s="36"/>
    </row>
    <row r="277" spans="1:27" x14ac:dyDescent="0.25">
      <c r="A277" s="36"/>
      <c r="B277" s="36"/>
      <c r="C277" s="36"/>
      <c r="D277" s="36"/>
      <c r="E277" s="36"/>
      <c r="F277" s="36"/>
      <c r="G277" s="36"/>
      <c r="H277" s="36"/>
      <c r="I277" s="36"/>
      <c r="J277" s="36"/>
      <c r="K277" s="36"/>
      <c r="L277" s="36"/>
      <c r="M277" s="36"/>
      <c r="N277" s="36"/>
      <c r="O277" s="36"/>
      <c r="P277" s="36"/>
      <c r="Q277" s="36"/>
      <c r="R277" s="38"/>
      <c r="S277" s="36"/>
      <c r="T277" s="36"/>
      <c r="U277" s="36"/>
      <c r="V277" s="36"/>
      <c r="W277" s="36"/>
      <c r="X277" s="36"/>
      <c r="Y277" s="36"/>
      <c r="Z277" s="36"/>
      <c r="AA277" s="36"/>
    </row>
    <row r="278" spans="1:27" x14ac:dyDescent="0.25">
      <c r="A278" s="36"/>
      <c r="B278" s="36"/>
      <c r="C278" s="36"/>
      <c r="D278" s="36"/>
      <c r="E278" s="36"/>
      <c r="F278" s="36"/>
      <c r="G278" s="36"/>
      <c r="H278" s="36"/>
      <c r="I278" s="36"/>
      <c r="J278" s="36"/>
      <c r="K278" s="36"/>
      <c r="L278" s="36"/>
      <c r="M278" s="36"/>
      <c r="N278" s="36"/>
      <c r="O278" s="36"/>
      <c r="P278" s="36"/>
      <c r="Q278" s="36"/>
      <c r="R278" s="38"/>
      <c r="S278" s="36"/>
      <c r="T278" s="36"/>
      <c r="U278" s="36"/>
      <c r="V278" s="36"/>
      <c r="W278" s="36"/>
      <c r="X278" s="36"/>
      <c r="Y278" s="36"/>
      <c r="Z278" s="36"/>
      <c r="AA278" s="36"/>
    </row>
    <row r="279" spans="1:27" x14ac:dyDescent="0.25">
      <c r="A279" s="36"/>
      <c r="B279" s="36"/>
      <c r="C279" s="36"/>
      <c r="D279" s="36"/>
      <c r="E279" s="36"/>
      <c r="F279" s="36"/>
      <c r="G279" s="36"/>
      <c r="H279" s="36"/>
      <c r="I279" s="36"/>
      <c r="J279" s="36"/>
      <c r="K279" s="36"/>
      <c r="L279" s="36"/>
      <c r="M279" s="36"/>
      <c r="N279" s="36"/>
      <c r="O279" s="36"/>
      <c r="P279" s="36"/>
      <c r="Q279" s="36"/>
      <c r="R279" s="38"/>
      <c r="S279" s="36"/>
      <c r="T279" s="36"/>
      <c r="U279" s="36"/>
      <c r="V279" s="36"/>
      <c r="W279" s="36"/>
      <c r="X279" s="36"/>
      <c r="Y279" s="36"/>
      <c r="Z279" s="36"/>
      <c r="AA279" s="36"/>
    </row>
    <row r="280" spans="1:27" x14ac:dyDescent="0.25">
      <c r="A280" s="36"/>
      <c r="B280" s="36"/>
      <c r="C280" s="36"/>
      <c r="D280" s="36"/>
      <c r="E280" s="36"/>
      <c r="F280" s="36"/>
      <c r="G280" s="36"/>
      <c r="H280" s="36"/>
      <c r="I280" s="36"/>
      <c r="J280" s="36"/>
      <c r="K280" s="36"/>
      <c r="L280" s="36"/>
      <c r="M280" s="36"/>
      <c r="N280" s="36"/>
      <c r="O280" s="36"/>
      <c r="P280" s="36"/>
      <c r="Q280" s="36"/>
      <c r="R280" s="38"/>
      <c r="S280" s="36"/>
      <c r="T280" s="36"/>
      <c r="U280" s="36"/>
      <c r="V280" s="36"/>
      <c r="W280" s="36"/>
      <c r="X280" s="36"/>
      <c r="Y280" s="36"/>
      <c r="Z280" s="36"/>
      <c r="AA280" s="36"/>
    </row>
    <row r="281" spans="1:27" x14ac:dyDescent="0.25">
      <c r="A281" s="36"/>
      <c r="B281" s="36"/>
      <c r="C281" s="36"/>
      <c r="D281" s="36"/>
      <c r="E281" s="36"/>
      <c r="F281" s="36"/>
      <c r="G281" s="36"/>
      <c r="H281" s="36"/>
      <c r="I281" s="36"/>
      <c r="J281" s="36"/>
      <c r="K281" s="36"/>
      <c r="L281" s="36"/>
      <c r="M281" s="36"/>
      <c r="N281" s="36"/>
      <c r="O281" s="36"/>
      <c r="P281" s="36"/>
      <c r="Q281" s="36"/>
      <c r="R281" s="38"/>
      <c r="S281" s="36"/>
      <c r="T281" s="36"/>
      <c r="U281" s="36"/>
      <c r="V281" s="36"/>
      <c r="W281" s="36"/>
      <c r="X281" s="36"/>
      <c r="Y281" s="36"/>
      <c r="Z281" s="36"/>
      <c r="AA281" s="36"/>
    </row>
    <row r="282" spans="1:27" x14ac:dyDescent="0.25">
      <c r="A282" s="36"/>
      <c r="B282" s="36"/>
      <c r="C282" s="36"/>
      <c r="D282" s="36"/>
      <c r="E282" s="36"/>
      <c r="F282" s="36"/>
      <c r="G282" s="36"/>
      <c r="H282" s="36"/>
      <c r="I282" s="36"/>
      <c r="J282" s="36"/>
      <c r="K282" s="36"/>
      <c r="L282" s="36"/>
      <c r="M282" s="36"/>
      <c r="N282" s="36"/>
      <c r="O282" s="36"/>
      <c r="P282" s="36"/>
      <c r="Q282" s="36"/>
      <c r="R282" s="38"/>
      <c r="S282" s="36"/>
      <c r="T282" s="36"/>
      <c r="U282" s="36"/>
      <c r="V282" s="36"/>
      <c r="W282" s="36"/>
      <c r="X282" s="36"/>
      <c r="Y282" s="36"/>
      <c r="Z282" s="36"/>
      <c r="AA282" s="36"/>
    </row>
    <row r="283" spans="1:27" x14ac:dyDescent="0.25">
      <c r="A283" s="36"/>
      <c r="B283" s="36"/>
      <c r="C283" s="36"/>
      <c r="D283" s="36"/>
      <c r="E283" s="36"/>
      <c r="F283" s="36"/>
      <c r="G283" s="36"/>
      <c r="H283" s="36"/>
      <c r="I283" s="36"/>
      <c r="J283" s="36"/>
      <c r="K283" s="36"/>
      <c r="L283" s="36"/>
      <c r="M283" s="36"/>
      <c r="N283" s="36"/>
      <c r="O283" s="36"/>
      <c r="P283" s="36"/>
      <c r="Q283" s="36"/>
      <c r="R283" s="38"/>
      <c r="S283" s="36"/>
      <c r="T283" s="36"/>
      <c r="U283" s="36"/>
      <c r="V283" s="36"/>
      <c r="W283" s="36"/>
      <c r="X283" s="36"/>
      <c r="Y283" s="36"/>
      <c r="Z283" s="36"/>
      <c r="AA283" s="36"/>
    </row>
    <row r="284" spans="1:27" x14ac:dyDescent="0.25">
      <c r="A284" s="36"/>
      <c r="B284" s="36"/>
      <c r="C284" s="36"/>
      <c r="D284" s="36"/>
      <c r="E284" s="36"/>
      <c r="F284" s="36"/>
      <c r="G284" s="36"/>
      <c r="H284" s="36"/>
      <c r="I284" s="36"/>
      <c r="J284" s="36"/>
      <c r="K284" s="36"/>
      <c r="L284" s="36"/>
      <c r="M284" s="36"/>
      <c r="N284" s="36"/>
      <c r="O284" s="36"/>
      <c r="P284" s="36"/>
      <c r="Q284" s="36"/>
      <c r="R284" s="38"/>
      <c r="S284" s="36"/>
      <c r="T284" s="36"/>
      <c r="U284" s="36"/>
      <c r="V284" s="36"/>
      <c r="W284" s="36"/>
      <c r="X284" s="36"/>
      <c r="Y284" s="36"/>
      <c r="Z284" s="36"/>
      <c r="AA284" s="36"/>
    </row>
    <row r="285" spans="1:27" x14ac:dyDescent="0.25">
      <c r="A285" s="36"/>
      <c r="B285" s="36"/>
      <c r="C285" s="36"/>
      <c r="D285" s="36"/>
      <c r="E285" s="36"/>
      <c r="F285" s="36"/>
      <c r="G285" s="36"/>
      <c r="H285" s="36"/>
      <c r="I285" s="36"/>
      <c r="J285" s="36"/>
      <c r="K285" s="36"/>
      <c r="L285" s="36"/>
      <c r="M285" s="36"/>
      <c r="N285" s="36"/>
      <c r="O285" s="36"/>
      <c r="P285" s="36"/>
      <c r="Q285" s="36"/>
      <c r="R285" s="38"/>
      <c r="S285" s="36"/>
      <c r="T285" s="36"/>
      <c r="U285" s="36"/>
      <c r="V285" s="36"/>
      <c r="W285" s="36"/>
      <c r="X285" s="36"/>
      <c r="Y285" s="36"/>
      <c r="Z285" s="36"/>
      <c r="AA285" s="36"/>
    </row>
    <row r="286" spans="1:27" x14ac:dyDescent="0.25">
      <c r="A286" s="36"/>
      <c r="B286" s="36"/>
      <c r="C286" s="36"/>
      <c r="D286" s="36"/>
      <c r="E286" s="36"/>
      <c r="F286" s="36"/>
      <c r="G286" s="36"/>
      <c r="H286" s="36"/>
      <c r="I286" s="36"/>
      <c r="J286" s="36"/>
      <c r="K286" s="36"/>
      <c r="L286" s="36"/>
      <c r="M286" s="36"/>
      <c r="N286" s="36"/>
      <c r="O286" s="36"/>
      <c r="P286" s="36"/>
      <c r="Q286" s="36"/>
      <c r="R286" s="38"/>
      <c r="S286" s="36"/>
      <c r="T286" s="36"/>
      <c r="U286" s="36"/>
      <c r="V286" s="36"/>
      <c r="W286" s="36"/>
      <c r="X286" s="36"/>
      <c r="Y286" s="36"/>
      <c r="Z286" s="36"/>
      <c r="AA286" s="36"/>
    </row>
    <row r="287" spans="1:27" x14ac:dyDescent="0.25">
      <c r="A287" s="36"/>
      <c r="B287" s="36"/>
      <c r="C287" s="36"/>
      <c r="D287" s="36"/>
      <c r="E287" s="36"/>
      <c r="F287" s="36"/>
      <c r="G287" s="36"/>
      <c r="H287" s="36"/>
      <c r="I287" s="36"/>
      <c r="J287" s="36"/>
      <c r="K287" s="36"/>
      <c r="L287" s="36"/>
      <c r="M287" s="36"/>
      <c r="N287" s="36"/>
      <c r="O287" s="36"/>
      <c r="P287" s="36"/>
      <c r="Q287" s="36"/>
      <c r="R287" s="38"/>
      <c r="S287" s="36"/>
      <c r="T287" s="36"/>
      <c r="U287" s="36"/>
      <c r="V287" s="36"/>
      <c r="W287" s="36"/>
      <c r="X287" s="36"/>
      <c r="Y287" s="36"/>
      <c r="Z287" s="36"/>
      <c r="AA287" s="36"/>
    </row>
    <row r="288" spans="1:27" x14ac:dyDescent="0.25">
      <c r="A288" s="36"/>
      <c r="B288" s="36"/>
      <c r="C288" s="36"/>
      <c r="D288" s="36"/>
      <c r="E288" s="36"/>
      <c r="F288" s="36"/>
      <c r="G288" s="36"/>
      <c r="H288" s="36"/>
      <c r="I288" s="36"/>
      <c r="J288" s="36"/>
      <c r="K288" s="36"/>
      <c r="L288" s="36"/>
      <c r="M288" s="36"/>
      <c r="N288" s="36"/>
      <c r="O288" s="36"/>
      <c r="P288" s="36"/>
      <c r="Q288" s="36"/>
      <c r="R288" s="38"/>
      <c r="S288" s="36"/>
      <c r="T288" s="36"/>
      <c r="U288" s="36"/>
      <c r="V288" s="36"/>
      <c r="W288" s="36"/>
      <c r="X288" s="36"/>
      <c r="Y288" s="36"/>
      <c r="Z288" s="36"/>
      <c r="AA288" s="36"/>
    </row>
    <row r="289" spans="1:27" x14ac:dyDescent="0.25">
      <c r="A289" s="36"/>
      <c r="B289" s="36"/>
      <c r="C289" s="36"/>
      <c r="D289" s="36"/>
      <c r="E289" s="36"/>
      <c r="F289" s="36"/>
      <c r="G289" s="36"/>
      <c r="H289" s="36"/>
      <c r="I289" s="36"/>
      <c r="J289" s="36"/>
      <c r="K289" s="36"/>
      <c r="L289" s="36"/>
      <c r="M289" s="36"/>
      <c r="N289" s="36"/>
      <c r="O289" s="36"/>
      <c r="P289" s="36"/>
      <c r="Q289" s="36"/>
      <c r="R289" s="38"/>
      <c r="S289" s="36"/>
      <c r="T289" s="36"/>
      <c r="U289" s="36"/>
      <c r="V289" s="36"/>
      <c r="W289" s="36"/>
      <c r="X289" s="36"/>
      <c r="Y289" s="36"/>
      <c r="Z289" s="36"/>
      <c r="AA289" s="36"/>
    </row>
    <row r="290" spans="1:27" x14ac:dyDescent="0.25">
      <c r="A290" s="36"/>
      <c r="B290" s="36"/>
      <c r="C290" s="36"/>
      <c r="D290" s="36"/>
      <c r="E290" s="36"/>
      <c r="F290" s="36"/>
      <c r="G290" s="36"/>
      <c r="H290" s="36"/>
      <c r="I290" s="36"/>
      <c r="J290" s="36"/>
      <c r="K290" s="36"/>
      <c r="L290" s="36"/>
      <c r="M290" s="36"/>
      <c r="N290" s="36"/>
      <c r="O290" s="36"/>
      <c r="P290" s="36"/>
      <c r="Q290" s="36"/>
      <c r="R290" s="38"/>
      <c r="S290" s="36"/>
      <c r="T290" s="36"/>
      <c r="U290" s="36"/>
      <c r="V290" s="36"/>
      <c r="W290" s="36"/>
      <c r="X290" s="36"/>
      <c r="Y290" s="36"/>
      <c r="Z290" s="36"/>
      <c r="AA290" s="36"/>
    </row>
    <row r="291" spans="1:27" x14ac:dyDescent="0.25">
      <c r="A291" s="36"/>
      <c r="B291" s="36"/>
      <c r="C291" s="36"/>
      <c r="D291" s="36"/>
      <c r="E291" s="36"/>
      <c r="F291" s="36"/>
      <c r="G291" s="36"/>
      <c r="H291" s="36"/>
      <c r="I291" s="36"/>
      <c r="J291" s="36"/>
      <c r="K291" s="36"/>
      <c r="L291" s="36"/>
      <c r="M291" s="36"/>
      <c r="N291" s="36"/>
      <c r="O291" s="36"/>
      <c r="P291" s="36"/>
      <c r="Q291" s="36"/>
      <c r="R291" s="38"/>
      <c r="S291" s="36"/>
      <c r="T291" s="36"/>
      <c r="U291" s="36"/>
      <c r="V291" s="36"/>
      <c r="W291" s="36"/>
      <c r="X291" s="36"/>
      <c r="Y291" s="36"/>
      <c r="Z291" s="36"/>
      <c r="AA291" s="36"/>
    </row>
    <row r="292" spans="1:27" x14ac:dyDescent="0.25">
      <c r="A292" s="36"/>
      <c r="B292" s="36"/>
      <c r="C292" s="36"/>
      <c r="D292" s="36"/>
      <c r="E292" s="36"/>
      <c r="F292" s="36"/>
      <c r="G292" s="36"/>
      <c r="H292" s="36"/>
      <c r="I292" s="36"/>
      <c r="J292" s="36"/>
      <c r="K292" s="36"/>
      <c r="L292" s="36"/>
      <c r="M292" s="36"/>
      <c r="N292" s="36"/>
      <c r="O292" s="36"/>
      <c r="P292" s="36"/>
      <c r="Q292" s="36"/>
      <c r="R292" s="38"/>
      <c r="S292" s="36"/>
      <c r="T292" s="36"/>
      <c r="U292" s="36"/>
      <c r="V292" s="36"/>
      <c r="W292" s="36"/>
      <c r="X292" s="36"/>
      <c r="Y292" s="36"/>
      <c r="Z292" s="36"/>
      <c r="AA292" s="36"/>
    </row>
    <row r="293" spans="1:27" x14ac:dyDescent="0.25">
      <c r="A293" s="36"/>
      <c r="B293" s="36"/>
      <c r="C293" s="36"/>
      <c r="D293" s="36"/>
      <c r="E293" s="36"/>
      <c r="F293" s="36"/>
      <c r="G293" s="36"/>
      <c r="H293" s="36"/>
      <c r="I293" s="36"/>
      <c r="J293" s="36"/>
      <c r="K293" s="36"/>
      <c r="L293" s="36"/>
      <c r="M293" s="36"/>
      <c r="N293" s="36"/>
      <c r="O293" s="36"/>
      <c r="P293" s="36"/>
      <c r="Q293" s="36"/>
      <c r="R293" s="38"/>
      <c r="S293" s="36"/>
      <c r="T293" s="36"/>
      <c r="U293" s="36"/>
      <c r="V293" s="36"/>
      <c r="W293" s="36"/>
      <c r="X293" s="36"/>
      <c r="Y293" s="36"/>
      <c r="Z293" s="36"/>
      <c r="AA293" s="36"/>
    </row>
    <row r="294" spans="1:27" x14ac:dyDescent="0.25">
      <c r="A294" s="36"/>
      <c r="B294" s="36"/>
      <c r="C294" s="36"/>
      <c r="D294" s="36"/>
      <c r="E294" s="36"/>
      <c r="F294" s="36"/>
      <c r="G294" s="36"/>
      <c r="H294" s="36"/>
      <c r="I294" s="36"/>
      <c r="J294" s="36"/>
      <c r="K294" s="36"/>
      <c r="L294" s="36"/>
      <c r="M294" s="36"/>
      <c r="N294" s="36"/>
      <c r="O294" s="36"/>
      <c r="P294" s="36"/>
      <c r="Q294" s="36"/>
      <c r="R294" s="38"/>
      <c r="S294" s="36"/>
      <c r="T294" s="36"/>
      <c r="U294" s="36"/>
      <c r="V294" s="36"/>
      <c r="W294" s="36"/>
      <c r="X294" s="36"/>
      <c r="Y294" s="36"/>
      <c r="Z294" s="36"/>
      <c r="AA294" s="36"/>
    </row>
    <row r="295" spans="1:27" x14ac:dyDescent="0.25">
      <c r="A295" s="36"/>
      <c r="B295" s="36"/>
      <c r="C295" s="36"/>
      <c r="D295" s="36"/>
      <c r="E295" s="36"/>
      <c r="F295" s="36"/>
      <c r="G295" s="36"/>
      <c r="H295" s="36"/>
      <c r="I295" s="36"/>
      <c r="J295" s="36"/>
      <c r="K295" s="36"/>
      <c r="L295" s="36"/>
      <c r="M295" s="36"/>
      <c r="N295" s="36"/>
      <c r="O295" s="36"/>
      <c r="P295" s="36"/>
      <c r="Q295" s="36"/>
      <c r="R295" s="38"/>
      <c r="S295" s="36"/>
      <c r="T295" s="36"/>
      <c r="U295" s="36"/>
      <c r="V295" s="36"/>
      <c r="W295" s="36"/>
      <c r="X295" s="36"/>
      <c r="Y295" s="36"/>
      <c r="Z295" s="36"/>
      <c r="AA295" s="36"/>
    </row>
    <row r="296" spans="1:27" x14ac:dyDescent="0.25">
      <c r="A296" s="36"/>
      <c r="B296" s="36"/>
      <c r="C296" s="36"/>
      <c r="D296" s="36"/>
      <c r="E296" s="36"/>
      <c r="F296" s="36"/>
      <c r="G296" s="36"/>
      <c r="H296" s="36"/>
      <c r="I296" s="36"/>
      <c r="J296" s="36"/>
      <c r="K296" s="36"/>
      <c r="L296" s="36"/>
      <c r="M296" s="36"/>
      <c r="N296" s="36"/>
      <c r="O296" s="36"/>
      <c r="P296" s="36"/>
      <c r="Q296" s="36"/>
      <c r="R296" s="38"/>
      <c r="S296" s="36"/>
      <c r="T296" s="36"/>
      <c r="U296" s="36"/>
      <c r="V296" s="36"/>
      <c r="W296" s="36"/>
      <c r="X296" s="36"/>
      <c r="Y296" s="36"/>
      <c r="Z296" s="36"/>
      <c r="AA296" s="36"/>
    </row>
    <row r="297" spans="1:27" x14ac:dyDescent="0.25">
      <c r="A297" s="36"/>
      <c r="B297" s="36"/>
      <c r="C297" s="36"/>
      <c r="D297" s="36"/>
      <c r="E297" s="36"/>
      <c r="F297" s="36"/>
      <c r="G297" s="36"/>
      <c r="H297" s="36"/>
      <c r="I297" s="36"/>
      <c r="J297" s="36"/>
      <c r="K297" s="36"/>
      <c r="L297" s="36"/>
      <c r="M297" s="36"/>
      <c r="N297" s="36"/>
      <c r="O297" s="36"/>
      <c r="P297" s="36"/>
      <c r="Q297" s="36"/>
      <c r="R297" s="38"/>
      <c r="S297" s="36"/>
      <c r="T297" s="36"/>
      <c r="U297" s="36"/>
      <c r="V297" s="36"/>
      <c r="W297" s="36"/>
      <c r="X297" s="36"/>
      <c r="Y297" s="36"/>
      <c r="Z297" s="36"/>
      <c r="AA297" s="36"/>
    </row>
    <row r="298" spans="1:27" x14ac:dyDescent="0.25">
      <c r="A298" s="36"/>
      <c r="B298" s="36"/>
      <c r="C298" s="36"/>
      <c r="D298" s="36"/>
      <c r="E298" s="36"/>
      <c r="F298" s="36"/>
      <c r="G298" s="36"/>
      <c r="H298" s="36"/>
      <c r="I298" s="36"/>
      <c r="J298" s="36"/>
      <c r="K298" s="36"/>
      <c r="L298" s="36"/>
      <c r="M298" s="36"/>
      <c r="N298" s="36"/>
      <c r="O298" s="36"/>
      <c r="P298" s="36"/>
      <c r="Q298" s="36"/>
      <c r="R298" s="38"/>
      <c r="S298" s="36"/>
      <c r="T298" s="36"/>
      <c r="U298" s="36"/>
      <c r="V298" s="36"/>
      <c r="W298" s="36"/>
      <c r="X298" s="36"/>
      <c r="Y298" s="36"/>
      <c r="Z298" s="36"/>
      <c r="AA298" s="36"/>
    </row>
    <row r="299" spans="1:27" x14ac:dyDescent="0.25">
      <c r="A299" s="36"/>
      <c r="B299" s="36"/>
      <c r="C299" s="36"/>
      <c r="D299" s="36"/>
      <c r="E299" s="36"/>
      <c r="F299" s="36"/>
      <c r="G299" s="36"/>
      <c r="H299" s="36"/>
      <c r="I299" s="36"/>
      <c r="J299" s="36"/>
      <c r="K299" s="36"/>
      <c r="L299" s="36"/>
      <c r="M299" s="36"/>
      <c r="N299" s="36"/>
      <c r="O299" s="36"/>
      <c r="P299" s="36"/>
      <c r="Q299" s="36"/>
      <c r="R299" s="38"/>
      <c r="S299" s="36"/>
      <c r="T299" s="36"/>
      <c r="U299" s="36"/>
      <c r="V299" s="36"/>
      <c r="W299" s="36"/>
      <c r="X299" s="36"/>
      <c r="Y299" s="36"/>
      <c r="Z299" s="36"/>
      <c r="AA299" s="36"/>
    </row>
    <row r="300" spans="1:27" x14ac:dyDescent="0.25">
      <c r="A300" s="36"/>
      <c r="B300" s="36"/>
      <c r="C300" s="36"/>
      <c r="D300" s="36"/>
      <c r="E300" s="36"/>
      <c r="F300" s="36"/>
      <c r="G300" s="36"/>
      <c r="H300" s="36"/>
      <c r="I300" s="36"/>
      <c r="J300" s="36"/>
      <c r="K300" s="36"/>
      <c r="L300" s="36"/>
      <c r="M300" s="36"/>
      <c r="N300" s="36"/>
      <c r="O300" s="36"/>
      <c r="P300" s="36"/>
      <c r="Q300" s="36"/>
      <c r="R300" s="38"/>
      <c r="S300" s="36"/>
      <c r="T300" s="36"/>
      <c r="U300" s="36"/>
      <c r="V300" s="36"/>
      <c r="W300" s="36"/>
      <c r="X300" s="36"/>
      <c r="Y300" s="36"/>
      <c r="Z300" s="36"/>
      <c r="AA300" s="36"/>
    </row>
    <row r="301" spans="1:27" x14ac:dyDescent="0.25">
      <c r="A301" s="36"/>
      <c r="B301" s="36"/>
      <c r="C301" s="36"/>
      <c r="D301" s="36"/>
      <c r="E301" s="36"/>
      <c r="F301" s="36"/>
      <c r="G301" s="36"/>
      <c r="H301" s="36"/>
      <c r="I301" s="36"/>
      <c r="J301" s="36"/>
      <c r="K301" s="36"/>
      <c r="L301" s="36"/>
      <c r="M301" s="36"/>
      <c r="N301" s="36"/>
      <c r="O301" s="36"/>
      <c r="P301" s="36"/>
      <c r="Q301" s="36"/>
      <c r="R301" s="38"/>
      <c r="S301" s="36"/>
      <c r="T301" s="36"/>
      <c r="U301" s="36"/>
      <c r="V301" s="36"/>
      <c r="W301" s="36"/>
      <c r="X301" s="36"/>
      <c r="Y301" s="36"/>
      <c r="Z301" s="36"/>
      <c r="AA301" s="36"/>
    </row>
    <row r="302" spans="1:27" x14ac:dyDescent="0.25">
      <c r="A302" s="36"/>
      <c r="B302" s="36"/>
      <c r="C302" s="36"/>
      <c r="D302" s="36"/>
      <c r="E302" s="36"/>
      <c r="F302" s="36"/>
      <c r="G302" s="36"/>
      <c r="H302" s="36"/>
      <c r="I302" s="36"/>
      <c r="J302" s="36"/>
      <c r="K302" s="36"/>
      <c r="L302" s="36"/>
      <c r="M302" s="36"/>
      <c r="N302" s="36"/>
      <c r="O302" s="36"/>
      <c r="P302" s="36"/>
      <c r="Q302" s="36"/>
      <c r="R302" s="38"/>
      <c r="S302" s="36"/>
      <c r="T302" s="36"/>
      <c r="U302" s="36"/>
      <c r="V302" s="36"/>
      <c r="W302" s="36"/>
      <c r="X302" s="36"/>
      <c r="Y302" s="36"/>
      <c r="Z302" s="36"/>
      <c r="AA302" s="36"/>
    </row>
    <row r="303" spans="1:27" x14ac:dyDescent="0.25">
      <c r="A303" s="36"/>
      <c r="B303" s="36"/>
      <c r="C303" s="36"/>
      <c r="D303" s="36"/>
      <c r="E303" s="36"/>
      <c r="F303" s="36"/>
      <c r="G303" s="36"/>
      <c r="H303" s="36"/>
      <c r="I303" s="36"/>
      <c r="J303" s="36"/>
      <c r="K303" s="36"/>
      <c r="L303" s="36"/>
      <c r="M303" s="36"/>
      <c r="N303" s="36"/>
      <c r="O303" s="36"/>
      <c r="P303" s="36"/>
      <c r="Q303" s="36"/>
      <c r="R303" s="38"/>
      <c r="S303" s="36"/>
      <c r="T303" s="36"/>
      <c r="U303" s="36"/>
      <c r="V303" s="36"/>
      <c r="W303" s="36"/>
      <c r="X303" s="36"/>
      <c r="Y303" s="36"/>
      <c r="Z303" s="36"/>
      <c r="AA303" s="36"/>
    </row>
    <row r="304" spans="1:27" x14ac:dyDescent="0.25">
      <c r="A304" s="36"/>
      <c r="B304" s="36"/>
      <c r="C304" s="36"/>
      <c r="D304" s="36"/>
      <c r="E304" s="36"/>
      <c r="F304" s="36"/>
      <c r="G304" s="36"/>
      <c r="H304" s="36"/>
      <c r="I304" s="36"/>
      <c r="J304" s="36"/>
      <c r="K304" s="36"/>
      <c r="L304" s="36"/>
      <c r="M304" s="36"/>
      <c r="N304" s="36"/>
      <c r="O304" s="36"/>
      <c r="P304" s="36"/>
      <c r="Q304" s="36"/>
      <c r="R304" s="38"/>
      <c r="S304" s="36"/>
      <c r="T304" s="36"/>
      <c r="U304" s="36"/>
      <c r="V304" s="36"/>
      <c r="W304" s="36"/>
      <c r="X304" s="36"/>
      <c r="Y304" s="36"/>
      <c r="Z304" s="36"/>
      <c r="AA304" s="36"/>
    </row>
    <row r="305" spans="1:27" x14ac:dyDescent="0.25">
      <c r="A305" s="36"/>
      <c r="B305" s="36"/>
      <c r="C305" s="36"/>
      <c r="D305" s="36"/>
      <c r="E305" s="36"/>
      <c r="F305" s="36"/>
      <c r="G305" s="36"/>
      <c r="H305" s="36"/>
      <c r="I305" s="36"/>
      <c r="J305" s="36"/>
      <c r="K305" s="36"/>
      <c r="L305" s="36"/>
      <c r="M305" s="36"/>
      <c r="N305" s="36"/>
      <c r="O305" s="36"/>
      <c r="P305" s="36"/>
      <c r="Q305" s="36"/>
      <c r="R305" s="38"/>
      <c r="S305" s="36"/>
      <c r="T305" s="36"/>
      <c r="U305" s="36"/>
      <c r="V305" s="36"/>
      <c r="W305" s="36"/>
      <c r="X305" s="36"/>
      <c r="Y305" s="36"/>
      <c r="Z305" s="36"/>
      <c r="AA305" s="36"/>
    </row>
    <row r="306" spans="1:27" x14ac:dyDescent="0.25">
      <c r="A306" s="36"/>
      <c r="B306" s="36"/>
      <c r="C306" s="36"/>
      <c r="D306" s="36"/>
      <c r="E306" s="36"/>
      <c r="F306" s="36"/>
      <c r="G306" s="36"/>
      <c r="H306" s="36"/>
      <c r="I306" s="36"/>
      <c r="J306" s="36"/>
      <c r="K306" s="36"/>
      <c r="L306" s="36"/>
      <c r="M306" s="36"/>
      <c r="N306" s="36"/>
      <c r="O306" s="36"/>
      <c r="P306" s="36"/>
      <c r="Q306" s="36"/>
      <c r="R306" s="38"/>
      <c r="S306" s="36"/>
      <c r="T306" s="36"/>
      <c r="U306" s="36"/>
      <c r="V306" s="36"/>
      <c r="W306" s="36"/>
      <c r="X306" s="36"/>
      <c r="Y306" s="36"/>
      <c r="Z306" s="36"/>
      <c r="AA306" s="36"/>
    </row>
    <row r="307" spans="1:27" x14ac:dyDescent="0.25">
      <c r="A307" s="36"/>
      <c r="B307" s="36"/>
      <c r="C307" s="36"/>
      <c r="D307" s="36"/>
      <c r="E307" s="36"/>
      <c r="F307" s="36"/>
      <c r="G307" s="36"/>
      <c r="H307" s="36"/>
      <c r="I307" s="36"/>
      <c r="J307" s="36"/>
      <c r="K307" s="36"/>
      <c r="L307" s="36"/>
      <c r="M307" s="36"/>
      <c r="N307" s="36"/>
      <c r="O307" s="36"/>
      <c r="P307" s="36"/>
      <c r="Q307" s="36"/>
      <c r="R307" s="38"/>
      <c r="S307" s="36"/>
      <c r="T307" s="36"/>
      <c r="U307" s="36"/>
      <c r="V307" s="36"/>
      <c r="W307" s="36"/>
      <c r="X307" s="36"/>
      <c r="Y307" s="36"/>
      <c r="Z307" s="36"/>
      <c r="AA307" s="36"/>
    </row>
    <row r="308" spans="1:27" x14ac:dyDescent="0.25">
      <c r="A308" s="36"/>
      <c r="B308" s="36"/>
      <c r="C308" s="36"/>
      <c r="D308" s="36"/>
      <c r="E308" s="36"/>
      <c r="F308" s="36"/>
      <c r="G308" s="36"/>
      <c r="H308" s="36"/>
      <c r="I308" s="36"/>
      <c r="J308" s="36"/>
      <c r="K308" s="36"/>
      <c r="L308" s="36"/>
      <c r="M308" s="36"/>
      <c r="N308" s="36"/>
      <c r="O308" s="36"/>
      <c r="P308" s="36"/>
      <c r="Q308" s="36"/>
      <c r="R308" s="38"/>
      <c r="S308" s="36"/>
      <c r="T308" s="36"/>
      <c r="U308" s="36"/>
      <c r="V308" s="36"/>
      <c r="W308" s="36"/>
      <c r="X308" s="36"/>
      <c r="Y308" s="36"/>
      <c r="Z308" s="36"/>
      <c r="AA308" s="36"/>
    </row>
    <row r="309" spans="1:27" x14ac:dyDescent="0.25">
      <c r="A309" s="36"/>
      <c r="B309" s="36"/>
      <c r="C309" s="36"/>
      <c r="D309" s="36"/>
      <c r="E309" s="36"/>
      <c r="F309" s="36"/>
      <c r="G309" s="36"/>
      <c r="H309" s="36"/>
      <c r="I309" s="36"/>
      <c r="J309" s="36"/>
      <c r="K309" s="36"/>
      <c r="L309" s="36"/>
      <c r="M309" s="36"/>
      <c r="N309" s="36"/>
      <c r="O309" s="36"/>
      <c r="P309" s="36"/>
      <c r="Q309" s="36"/>
      <c r="R309" s="38"/>
      <c r="S309" s="36"/>
      <c r="T309" s="36"/>
      <c r="U309" s="36"/>
      <c r="V309" s="36"/>
      <c r="W309" s="36"/>
      <c r="X309" s="36"/>
      <c r="Y309" s="36"/>
      <c r="Z309" s="36"/>
      <c r="AA309" s="36"/>
    </row>
    <row r="310" spans="1:27" x14ac:dyDescent="0.25">
      <c r="A310" s="36"/>
      <c r="B310" s="36"/>
      <c r="C310" s="36"/>
      <c r="D310" s="36"/>
      <c r="E310" s="36"/>
      <c r="F310" s="36"/>
      <c r="G310" s="36"/>
      <c r="H310" s="36"/>
      <c r="I310" s="36"/>
      <c r="J310" s="36"/>
      <c r="K310" s="36"/>
      <c r="L310" s="36"/>
      <c r="M310" s="36"/>
      <c r="N310" s="36"/>
      <c r="O310" s="36"/>
      <c r="P310" s="36"/>
      <c r="Q310" s="36"/>
      <c r="R310" s="38"/>
      <c r="S310" s="36"/>
      <c r="T310" s="36"/>
      <c r="U310" s="36"/>
      <c r="V310" s="36"/>
      <c r="W310" s="36"/>
      <c r="X310" s="36"/>
      <c r="Y310" s="36"/>
      <c r="Z310" s="36"/>
      <c r="AA310" s="36"/>
    </row>
    <row r="311" spans="1:27" x14ac:dyDescent="0.25">
      <c r="A311" s="36"/>
      <c r="B311" s="36"/>
      <c r="C311" s="36"/>
      <c r="D311" s="36"/>
      <c r="E311" s="36"/>
      <c r="F311" s="36"/>
      <c r="G311" s="36"/>
      <c r="H311" s="36"/>
      <c r="I311" s="36"/>
      <c r="J311" s="36"/>
      <c r="K311" s="36"/>
      <c r="L311" s="36"/>
      <c r="M311" s="36"/>
      <c r="N311" s="36"/>
      <c r="O311" s="36"/>
      <c r="P311" s="36"/>
      <c r="Q311" s="36"/>
      <c r="R311" s="38"/>
      <c r="S311" s="36"/>
      <c r="T311" s="36"/>
      <c r="U311" s="36"/>
      <c r="V311" s="36"/>
      <c r="W311" s="36"/>
      <c r="X311" s="36"/>
      <c r="Y311" s="36"/>
      <c r="Z311" s="36"/>
      <c r="AA311" s="36"/>
    </row>
    <row r="312" spans="1:27" x14ac:dyDescent="0.25">
      <c r="A312" s="36"/>
      <c r="B312" s="36"/>
      <c r="C312" s="36"/>
      <c r="D312" s="36"/>
      <c r="E312" s="36"/>
      <c r="F312" s="36"/>
      <c r="G312" s="36"/>
      <c r="H312" s="36"/>
      <c r="I312" s="36"/>
      <c r="J312" s="36"/>
      <c r="K312" s="36"/>
      <c r="L312" s="36"/>
      <c r="M312" s="36"/>
      <c r="N312" s="36"/>
      <c r="O312" s="36"/>
      <c r="P312" s="36"/>
      <c r="Q312" s="36"/>
      <c r="R312" s="38"/>
      <c r="S312" s="36"/>
      <c r="T312" s="36"/>
      <c r="U312" s="36"/>
      <c r="V312" s="36"/>
      <c r="W312" s="36"/>
      <c r="X312" s="36"/>
      <c r="Y312" s="36"/>
      <c r="Z312" s="36"/>
      <c r="AA312" s="36"/>
    </row>
    <row r="313" spans="1:27" x14ac:dyDescent="0.25">
      <c r="A313" s="36"/>
      <c r="B313" s="36"/>
      <c r="C313" s="36"/>
      <c r="D313" s="36"/>
      <c r="E313" s="36"/>
      <c r="F313" s="36"/>
      <c r="G313" s="36"/>
      <c r="H313" s="36"/>
      <c r="I313" s="36"/>
      <c r="J313" s="36"/>
      <c r="K313" s="36"/>
      <c r="L313" s="36"/>
      <c r="M313" s="36"/>
      <c r="N313" s="36"/>
      <c r="O313" s="36"/>
      <c r="P313" s="36"/>
      <c r="Q313" s="36"/>
      <c r="R313" s="38"/>
      <c r="S313" s="36"/>
      <c r="T313" s="36"/>
      <c r="U313" s="36"/>
      <c r="V313" s="36"/>
      <c r="W313" s="36"/>
      <c r="X313" s="36"/>
      <c r="Y313" s="36"/>
      <c r="Z313" s="36"/>
      <c r="AA313" s="36"/>
    </row>
    <row r="314" spans="1:27" x14ac:dyDescent="0.25">
      <c r="A314" s="36"/>
      <c r="B314" s="36"/>
      <c r="C314" s="36"/>
      <c r="D314" s="36"/>
      <c r="E314" s="36"/>
      <c r="F314" s="36"/>
      <c r="G314" s="36"/>
      <c r="H314" s="36"/>
      <c r="I314" s="36"/>
      <c r="J314" s="36"/>
      <c r="K314" s="36"/>
      <c r="L314" s="36"/>
      <c r="M314" s="36"/>
      <c r="N314" s="36"/>
      <c r="O314" s="36"/>
      <c r="P314" s="36"/>
      <c r="Q314" s="36"/>
      <c r="R314" s="38"/>
      <c r="S314" s="36"/>
      <c r="T314" s="36"/>
      <c r="U314" s="36"/>
      <c r="V314" s="36"/>
      <c r="W314" s="36"/>
      <c r="X314" s="36"/>
      <c r="Y314" s="36"/>
      <c r="Z314" s="36"/>
      <c r="AA314" s="36"/>
    </row>
    <row r="315" spans="1:27" x14ac:dyDescent="0.25">
      <c r="A315" s="36"/>
      <c r="B315" s="36"/>
      <c r="C315" s="36"/>
      <c r="D315" s="36"/>
      <c r="E315" s="36"/>
      <c r="F315" s="36"/>
      <c r="G315" s="36"/>
      <c r="H315" s="36"/>
      <c r="I315" s="36"/>
      <c r="J315" s="36"/>
      <c r="K315" s="36"/>
      <c r="L315" s="36"/>
      <c r="M315" s="36"/>
      <c r="N315" s="36"/>
      <c r="O315" s="36"/>
      <c r="P315" s="36"/>
      <c r="Q315" s="36"/>
      <c r="R315" s="38"/>
      <c r="S315" s="36"/>
      <c r="T315" s="36"/>
      <c r="U315" s="36"/>
      <c r="V315" s="36"/>
      <c r="W315" s="36"/>
      <c r="X315" s="36"/>
      <c r="Y315" s="36"/>
      <c r="Z315" s="36"/>
      <c r="AA315" s="36"/>
    </row>
    <row r="316" spans="1:27" x14ac:dyDescent="0.25">
      <c r="A316" s="36"/>
      <c r="B316" s="36"/>
      <c r="C316" s="36"/>
      <c r="D316" s="36"/>
      <c r="E316" s="36"/>
      <c r="F316" s="36"/>
      <c r="G316" s="36"/>
      <c r="H316" s="36"/>
      <c r="I316" s="36"/>
      <c r="J316" s="36"/>
      <c r="K316" s="36"/>
      <c r="L316" s="36"/>
      <c r="M316" s="36"/>
      <c r="N316" s="36"/>
      <c r="O316" s="36"/>
      <c r="P316" s="36"/>
      <c r="Q316" s="36"/>
      <c r="R316" s="38"/>
      <c r="S316" s="36"/>
      <c r="T316" s="36"/>
      <c r="U316" s="36"/>
      <c r="V316" s="36"/>
      <c r="W316" s="36"/>
      <c r="X316" s="36"/>
      <c r="Y316" s="36"/>
      <c r="Z316" s="36"/>
      <c r="AA316" s="36"/>
    </row>
    <row r="317" spans="1:27" x14ac:dyDescent="0.25">
      <c r="A317" s="36"/>
      <c r="B317" s="36"/>
      <c r="C317" s="36"/>
      <c r="D317" s="36"/>
      <c r="E317" s="36"/>
      <c r="F317" s="36"/>
      <c r="G317" s="36"/>
      <c r="H317" s="36"/>
      <c r="I317" s="36"/>
      <c r="J317" s="36"/>
      <c r="K317" s="36"/>
      <c r="L317" s="36"/>
      <c r="M317" s="36"/>
      <c r="N317" s="36"/>
      <c r="O317" s="36"/>
      <c r="P317" s="36"/>
      <c r="Q317" s="36"/>
      <c r="R317" s="38"/>
      <c r="S317" s="36"/>
      <c r="T317" s="36"/>
      <c r="U317" s="36"/>
      <c r="V317" s="36"/>
      <c r="W317" s="36"/>
      <c r="X317" s="36"/>
      <c r="Y317" s="36"/>
      <c r="Z317" s="36"/>
      <c r="AA317" s="36"/>
    </row>
    <row r="318" spans="1:27" x14ac:dyDescent="0.25">
      <c r="A318" s="36"/>
      <c r="B318" s="36"/>
      <c r="C318" s="36"/>
      <c r="D318" s="36"/>
      <c r="E318" s="36"/>
      <c r="F318" s="36"/>
      <c r="G318" s="36"/>
      <c r="H318" s="36"/>
      <c r="I318" s="36"/>
      <c r="J318" s="36"/>
      <c r="K318" s="36"/>
      <c r="L318" s="36"/>
      <c r="M318" s="36"/>
      <c r="N318" s="36"/>
      <c r="O318" s="36"/>
      <c r="P318" s="36"/>
      <c r="Q318" s="36"/>
      <c r="R318" s="38"/>
      <c r="S318" s="36"/>
      <c r="T318" s="36"/>
      <c r="U318" s="36"/>
      <c r="V318" s="36"/>
      <c r="W318" s="36"/>
      <c r="X318" s="36"/>
      <c r="Y318" s="36"/>
      <c r="Z318" s="36"/>
      <c r="AA318" s="36"/>
    </row>
    <row r="319" spans="1:27" x14ac:dyDescent="0.25">
      <c r="A319" s="36"/>
      <c r="B319" s="36"/>
      <c r="C319" s="36"/>
      <c r="D319" s="36"/>
      <c r="E319" s="36"/>
      <c r="F319" s="36"/>
      <c r="G319" s="36"/>
      <c r="H319" s="36"/>
      <c r="I319" s="36"/>
      <c r="J319" s="36"/>
      <c r="K319" s="36"/>
      <c r="L319" s="36"/>
      <c r="M319" s="36"/>
      <c r="N319" s="36"/>
      <c r="O319" s="36"/>
      <c r="P319" s="36"/>
      <c r="Q319" s="36"/>
      <c r="R319" s="38"/>
      <c r="S319" s="36"/>
      <c r="T319" s="36"/>
      <c r="U319" s="36"/>
      <c r="V319" s="36"/>
      <c r="W319" s="36"/>
      <c r="X319" s="36"/>
      <c r="Y319" s="36"/>
      <c r="Z319" s="36"/>
      <c r="AA319" s="36"/>
    </row>
    <row r="320" spans="1:27" x14ac:dyDescent="0.25">
      <c r="A320" s="36"/>
      <c r="B320" s="36"/>
      <c r="C320" s="36"/>
      <c r="D320" s="36"/>
      <c r="E320" s="36"/>
      <c r="F320" s="36"/>
      <c r="G320" s="36"/>
      <c r="H320" s="36"/>
      <c r="I320" s="36"/>
      <c r="J320" s="36"/>
      <c r="K320" s="36"/>
      <c r="L320" s="36"/>
      <c r="M320" s="36"/>
      <c r="N320" s="36"/>
      <c r="O320" s="36"/>
      <c r="P320" s="36"/>
      <c r="Q320" s="36"/>
      <c r="R320" s="38"/>
      <c r="S320" s="36"/>
      <c r="T320" s="36"/>
      <c r="U320" s="36"/>
      <c r="V320" s="36"/>
      <c r="W320" s="36"/>
      <c r="X320" s="36"/>
      <c r="Y320" s="36"/>
      <c r="Z320" s="36"/>
      <c r="AA320" s="36"/>
    </row>
    <row r="321" spans="1:27" x14ac:dyDescent="0.25">
      <c r="A321" s="36"/>
      <c r="B321" s="36"/>
      <c r="C321" s="36"/>
      <c r="D321" s="36"/>
      <c r="E321" s="36"/>
      <c r="F321" s="36"/>
      <c r="G321" s="36"/>
      <c r="H321" s="36"/>
      <c r="I321" s="36"/>
      <c r="J321" s="36"/>
      <c r="K321" s="36"/>
      <c r="L321" s="36"/>
      <c r="M321" s="36"/>
      <c r="N321" s="36"/>
      <c r="O321" s="36"/>
      <c r="P321" s="36"/>
      <c r="Q321" s="36"/>
      <c r="R321" s="38"/>
      <c r="S321" s="36"/>
      <c r="T321" s="36"/>
      <c r="U321" s="36"/>
      <c r="V321" s="36"/>
      <c r="W321" s="36"/>
      <c r="X321" s="36"/>
      <c r="Y321" s="36"/>
      <c r="Z321" s="36"/>
      <c r="AA321" s="36"/>
    </row>
    <row r="322" spans="1:27" x14ac:dyDescent="0.25">
      <c r="A322" s="36"/>
      <c r="B322" s="36"/>
      <c r="C322" s="36"/>
      <c r="D322" s="36"/>
      <c r="E322" s="36"/>
      <c r="F322" s="36"/>
      <c r="G322" s="36"/>
      <c r="H322" s="36"/>
      <c r="I322" s="36"/>
      <c r="J322" s="36"/>
      <c r="K322" s="36"/>
      <c r="L322" s="36"/>
      <c r="M322" s="36"/>
      <c r="N322" s="36"/>
      <c r="O322" s="36"/>
      <c r="P322" s="36"/>
      <c r="Q322" s="36"/>
      <c r="R322" s="38"/>
      <c r="S322" s="36"/>
      <c r="T322" s="36"/>
      <c r="U322" s="36"/>
      <c r="V322" s="36"/>
      <c r="W322" s="36"/>
      <c r="X322" s="36"/>
      <c r="Y322" s="36"/>
      <c r="Z322" s="36"/>
      <c r="AA322" s="36"/>
    </row>
    <row r="323" spans="1:27" x14ac:dyDescent="0.25">
      <c r="A323" s="36"/>
      <c r="B323" s="36"/>
      <c r="C323" s="36"/>
      <c r="D323" s="36"/>
      <c r="E323" s="36"/>
      <c r="F323" s="36"/>
      <c r="G323" s="36"/>
      <c r="H323" s="36"/>
      <c r="I323" s="36"/>
      <c r="J323" s="36"/>
      <c r="K323" s="36"/>
      <c r="L323" s="36"/>
      <c r="M323" s="36"/>
      <c r="N323" s="36"/>
      <c r="O323" s="36"/>
      <c r="P323" s="36"/>
      <c r="Q323" s="36"/>
      <c r="R323" s="38"/>
      <c r="S323" s="36"/>
      <c r="T323" s="36"/>
      <c r="U323" s="36"/>
      <c r="V323" s="36"/>
      <c r="W323" s="36"/>
      <c r="X323" s="36"/>
      <c r="Y323" s="36"/>
      <c r="Z323" s="36"/>
      <c r="AA323" s="36"/>
    </row>
    <row r="324" spans="1:27" x14ac:dyDescent="0.25">
      <c r="A324" s="36"/>
      <c r="B324" s="36"/>
      <c r="C324" s="36"/>
      <c r="D324" s="36"/>
      <c r="E324" s="36"/>
      <c r="F324" s="36"/>
      <c r="G324" s="36"/>
      <c r="H324" s="36"/>
      <c r="I324" s="36"/>
      <c r="J324" s="36"/>
      <c r="K324" s="36"/>
      <c r="L324" s="36"/>
      <c r="M324" s="36"/>
      <c r="N324" s="36"/>
      <c r="O324" s="36"/>
      <c r="P324" s="36"/>
      <c r="Q324" s="36"/>
      <c r="R324" s="38"/>
      <c r="S324" s="36"/>
      <c r="T324" s="36"/>
      <c r="U324" s="36"/>
      <c r="V324" s="36"/>
      <c r="W324" s="36"/>
      <c r="X324" s="36"/>
      <c r="Y324" s="36"/>
      <c r="Z324" s="36"/>
      <c r="AA324" s="36"/>
    </row>
    <row r="325" spans="1:27" x14ac:dyDescent="0.25">
      <c r="A325" s="36"/>
      <c r="B325" s="36"/>
      <c r="C325" s="36"/>
      <c r="D325" s="36"/>
      <c r="E325" s="36"/>
      <c r="F325" s="36"/>
      <c r="G325" s="36"/>
      <c r="H325" s="36"/>
      <c r="I325" s="36"/>
      <c r="J325" s="36"/>
      <c r="K325" s="36"/>
      <c r="L325" s="36"/>
      <c r="M325" s="36"/>
      <c r="N325" s="36"/>
      <c r="O325" s="36"/>
      <c r="P325" s="36"/>
      <c r="Q325" s="36"/>
      <c r="R325" s="38"/>
      <c r="S325" s="36"/>
      <c r="T325" s="36"/>
      <c r="U325" s="36"/>
      <c r="V325" s="36"/>
      <c r="W325" s="36"/>
      <c r="X325" s="36"/>
      <c r="Y325" s="36"/>
      <c r="Z325" s="36"/>
      <c r="AA325" s="36"/>
    </row>
    <row r="326" spans="1:27" x14ac:dyDescent="0.25">
      <c r="A326" s="36"/>
      <c r="B326" s="36"/>
      <c r="C326" s="36"/>
      <c r="D326" s="36"/>
      <c r="E326" s="36"/>
      <c r="F326" s="36"/>
      <c r="G326" s="36"/>
      <c r="H326" s="36"/>
      <c r="I326" s="36"/>
      <c r="J326" s="36"/>
      <c r="K326" s="36"/>
      <c r="L326" s="36"/>
      <c r="M326" s="36"/>
      <c r="N326" s="36"/>
      <c r="O326" s="36"/>
      <c r="P326" s="36"/>
      <c r="Q326" s="36"/>
      <c r="R326" s="38"/>
      <c r="S326" s="36"/>
      <c r="T326" s="36"/>
      <c r="U326" s="36"/>
      <c r="V326" s="36"/>
      <c r="W326" s="36"/>
      <c r="X326" s="36"/>
      <c r="Y326" s="36"/>
      <c r="Z326" s="36"/>
      <c r="AA326" s="36"/>
    </row>
    <row r="327" spans="1:27" x14ac:dyDescent="0.25">
      <c r="A327" s="36"/>
      <c r="B327" s="36"/>
      <c r="C327" s="36"/>
      <c r="D327" s="36"/>
      <c r="E327" s="36"/>
      <c r="F327" s="36"/>
      <c r="G327" s="36"/>
      <c r="H327" s="36"/>
      <c r="I327" s="36"/>
      <c r="J327" s="36"/>
      <c r="K327" s="36"/>
      <c r="L327" s="36"/>
      <c r="M327" s="36"/>
      <c r="N327" s="36"/>
      <c r="O327" s="36"/>
      <c r="P327" s="36"/>
      <c r="Q327" s="36"/>
      <c r="R327" s="38"/>
      <c r="S327" s="36"/>
      <c r="T327" s="36"/>
      <c r="U327" s="36"/>
      <c r="V327" s="36"/>
      <c r="W327" s="36"/>
      <c r="X327" s="36"/>
      <c r="Y327" s="36"/>
      <c r="Z327" s="36"/>
      <c r="AA327" s="36"/>
    </row>
    <row r="328" spans="1:27" x14ac:dyDescent="0.25">
      <c r="A328" s="36"/>
      <c r="B328" s="36"/>
      <c r="C328" s="36"/>
      <c r="D328" s="36"/>
      <c r="E328" s="36"/>
      <c r="F328" s="36"/>
      <c r="G328" s="36"/>
      <c r="H328" s="36"/>
      <c r="I328" s="36"/>
      <c r="J328" s="36"/>
      <c r="K328" s="36"/>
      <c r="L328" s="36"/>
      <c r="M328" s="36"/>
      <c r="N328" s="36"/>
      <c r="O328" s="36"/>
      <c r="P328" s="36"/>
      <c r="Q328" s="36"/>
      <c r="R328" s="38"/>
      <c r="S328" s="36"/>
      <c r="T328" s="36"/>
      <c r="U328" s="36"/>
      <c r="V328" s="36"/>
      <c r="W328" s="36"/>
      <c r="X328" s="36"/>
      <c r="Y328" s="36"/>
      <c r="Z328" s="36"/>
      <c r="AA328" s="36"/>
    </row>
    <row r="329" spans="1:27" x14ac:dyDescent="0.25">
      <c r="A329" s="36"/>
      <c r="B329" s="36"/>
      <c r="C329" s="36"/>
      <c r="D329" s="36"/>
      <c r="E329" s="36"/>
      <c r="F329" s="36"/>
      <c r="G329" s="36"/>
      <c r="H329" s="36"/>
      <c r="I329" s="36"/>
      <c r="J329" s="36"/>
      <c r="K329" s="36"/>
      <c r="L329" s="36"/>
      <c r="M329" s="36"/>
      <c r="N329" s="36"/>
      <c r="O329" s="36"/>
      <c r="P329" s="36"/>
      <c r="Q329" s="36"/>
      <c r="R329" s="38"/>
      <c r="S329" s="36"/>
      <c r="T329" s="36"/>
      <c r="U329" s="36"/>
      <c r="V329" s="36"/>
      <c r="W329" s="36"/>
      <c r="X329" s="36"/>
      <c r="Y329" s="36"/>
      <c r="Z329" s="36"/>
      <c r="AA329" s="36"/>
    </row>
    <row r="330" spans="1:27" x14ac:dyDescent="0.25">
      <c r="A330" s="36"/>
      <c r="B330" s="36"/>
      <c r="C330" s="36"/>
      <c r="D330" s="36"/>
      <c r="E330" s="36"/>
      <c r="F330" s="36"/>
      <c r="G330" s="36"/>
      <c r="H330" s="36"/>
      <c r="I330" s="36"/>
      <c r="J330" s="36"/>
      <c r="K330" s="36"/>
      <c r="L330" s="36"/>
      <c r="M330" s="36"/>
      <c r="N330" s="36"/>
      <c r="O330" s="36"/>
      <c r="P330" s="36"/>
      <c r="Q330" s="36"/>
      <c r="R330" s="38"/>
      <c r="S330" s="36"/>
      <c r="T330" s="36"/>
      <c r="U330" s="36"/>
      <c r="V330" s="36"/>
      <c r="W330" s="36"/>
      <c r="X330" s="36"/>
      <c r="Y330" s="36"/>
      <c r="Z330" s="36"/>
      <c r="AA330" s="36"/>
    </row>
    <row r="331" spans="1:27" x14ac:dyDescent="0.25">
      <c r="A331" s="36"/>
      <c r="B331" s="36"/>
      <c r="C331" s="36"/>
      <c r="D331" s="36"/>
      <c r="E331" s="36"/>
      <c r="F331" s="36"/>
      <c r="G331" s="36"/>
      <c r="H331" s="36"/>
      <c r="I331" s="36"/>
      <c r="J331" s="36"/>
      <c r="K331" s="36"/>
      <c r="L331" s="36"/>
      <c r="M331" s="36"/>
      <c r="N331" s="36"/>
      <c r="O331" s="36"/>
      <c r="P331" s="36"/>
      <c r="Q331" s="36"/>
      <c r="R331" s="38"/>
      <c r="S331" s="36"/>
      <c r="T331" s="36"/>
      <c r="U331" s="36"/>
      <c r="V331" s="36"/>
      <c r="W331" s="36"/>
      <c r="X331" s="36"/>
      <c r="Y331" s="36"/>
      <c r="Z331" s="36"/>
      <c r="AA331" s="36"/>
    </row>
    <row r="332" spans="1:27" x14ac:dyDescent="0.25">
      <c r="A332" s="36"/>
      <c r="B332" s="36"/>
      <c r="C332" s="36"/>
      <c r="D332" s="36"/>
      <c r="E332" s="36"/>
      <c r="F332" s="36"/>
      <c r="G332" s="36"/>
      <c r="H332" s="36"/>
      <c r="I332" s="36"/>
      <c r="J332" s="36"/>
      <c r="K332" s="36"/>
      <c r="L332" s="36"/>
      <c r="M332" s="36"/>
      <c r="N332" s="36"/>
      <c r="O332" s="36"/>
      <c r="P332" s="36"/>
      <c r="Q332" s="36"/>
      <c r="R332" s="38"/>
      <c r="S332" s="36"/>
      <c r="T332" s="36"/>
      <c r="U332" s="36"/>
      <c r="V332" s="36"/>
      <c r="W332" s="36"/>
      <c r="X332" s="36"/>
      <c r="Y332" s="36"/>
      <c r="Z332" s="36"/>
      <c r="AA332" s="36"/>
    </row>
    <row r="333" spans="1:27" x14ac:dyDescent="0.25">
      <c r="A333" s="36"/>
      <c r="B333" s="36"/>
      <c r="C333" s="36"/>
      <c r="D333" s="36"/>
      <c r="E333" s="36"/>
      <c r="F333" s="36"/>
      <c r="G333" s="36"/>
      <c r="H333" s="36"/>
      <c r="I333" s="36"/>
      <c r="J333" s="36"/>
      <c r="K333" s="36"/>
      <c r="L333" s="36"/>
      <c r="M333" s="36"/>
      <c r="N333" s="36"/>
      <c r="O333" s="36"/>
      <c r="P333" s="36"/>
      <c r="Q333" s="36"/>
      <c r="R333" s="38"/>
      <c r="S333" s="36"/>
      <c r="T333" s="36"/>
      <c r="U333" s="36"/>
      <c r="V333" s="36"/>
      <c r="W333" s="36"/>
      <c r="X333" s="36"/>
      <c r="Y333" s="36"/>
      <c r="Z333" s="36"/>
      <c r="AA333" s="36"/>
    </row>
    <row r="334" spans="1:27" x14ac:dyDescent="0.25">
      <c r="A334" s="36"/>
      <c r="B334" s="36"/>
      <c r="C334" s="36"/>
      <c r="D334" s="36"/>
      <c r="E334" s="36"/>
      <c r="F334" s="36"/>
      <c r="G334" s="36"/>
      <c r="H334" s="36"/>
      <c r="I334" s="36"/>
      <c r="J334" s="36"/>
      <c r="K334" s="36"/>
      <c r="L334" s="36"/>
      <c r="M334" s="36"/>
      <c r="N334" s="36"/>
      <c r="O334" s="36"/>
      <c r="P334" s="36"/>
      <c r="Q334" s="36"/>
      <c r="R334" s="38"/>
      <c r="S334" s="36"/>
      <c r="T334" s="36"/>
      <c r="U334" s="36"/>
      <c r="V334" s="36"/>
      <c r="W334" s="36"/>
      <c r="X334" s="36"/>
      <c r="Y334" s="36"/>
      <c r="Z334" s="36"/>
      <c r="AA334" s="36"/>
    </row>
    <row r="335" spans="1:27" x14ac:dyDescent="0.25">
      <c r="A335" s="36"/>
      <c r="B335" s="36"/>
      <c r="C335" s="36"/>
      <c r="D335" s="36"/>
      <c r="E335" s="36"/>
      <c r="F335" s="36"/>
      <c r="G335" s="36"/>
      <c r="H335" s="36"/>
      <c r="I335" s="36"/>
      <c r="J335" s="36"/>
      <c r="K335" s="36"/>
      <c r="L335" s="36"/>
      <c r="M335" s="36"/>
      <c r="N335" s="36"/>
      <c r="O335" s="36"/>
      <c r="P335" s="36"/>
      <c r="Q335" s="36"/>
      <c r="R335" s="38"/>
      <c r="S335" s="36"/>
      <c r="T335" s="36"/>
      <c r="U335" s="36"/>
      <c r="V335" s="36"/>
      <c r="W335" s="36"/>
      <c r="X335" s="36"/>
      <c r="Y335" s="36"/>
      <c r="Z335" s="36"/>
      <c r="AA335" s="36"/>
    </row>
    <row r="336" spans="1:27" x14ac:dyDescent="0.25">
      <c r="A336" s="36"/>
      <c r="B336" s="36"/>
      <c r="C336" s="36"/>
      <c r="D336" s="36"/>
      <c r="E336" s="36"/>
      <c r="F336" s="36"/>
      <c r="G336" s="36"/>
      <c r="H336" s="36"/>
      <c r="I336" s="36"/>
      <c r="J336" s="36"/>
      <c r="K336" s="36"/>
      <c r="L336" s="36"/>
      <c r="M336" s="36"/>
      <c r="N336" s="36"/>
      <c r="O336" s="36"/>
      <c r="P336" s="36"/>
      <c r="Q336" s="36"/>
      <c r="R336" s="38"/>
      <c r="S336" s="36"/>
      <c r="T336" s="36"/>
      <c r="U336" s="36"/>
      <c r="V336" s="36"/>
      <c r="W336" s="36"/>
      <c r="X336" s="36"/>
      <c r="Y336" s="36"/>
      <c r="Z336" s="36"/>
      <c r="AA336" s="36"/>
    </row>
    <row r="337" spans="1:27" x14ac:dyDescent="0.25">
      <c r="A337" s="36"/>
      <c r="B337" s="36"/>
      <c r="C337" s="36"/>
      <c r="D337" s="36"/>
      <c r="E337" s="36"/>
      <c r="F337" s="36"/>
      <c r="G337" s="36"/>
      <c r="H337" s="36"/>
      <c r="I337" s="36"/>
      <c r="J337" s="36"/>
      <c r="K337" s="36"/>
      <c r="L337" s="36"/>
      <c r="M337" s="36"/>
      <c r="N337" s="36"/>
      <c r="O337" s="36"/>
      <c r="P337" s="36"/>
      <c r="Q337" s="36"/>
      <c r="R337" s="38"/>
      <c r="S337" s="36"/>
      <c r="T337" s="36"/>
      <c r="U337" s="36"/>
      <c r="V337" s="36"/>
      <c r="W337" s="36"/>
      <c r="X337" s="36"/>
      <c r="Y337" s="36"/>
      <c r="Z337" s="36"/>
      <c r="AA337" s="36"/>
    </row>
    <row r="338" spans="1:27" x14ac:dyDescent="0.25">
      <c r="A338" s="36"/>
      <c r="B338" s="36"/>
      <c r="C338" s="36"/>
      <c r="D338" s="36"/>
      <c r="E338" s="36"/>
      <c r="F338" s="36"/>
      <c r="G338" s="36"/>
      <c r="H338" s="36"/>
      <c r="I338" s="36"/>
      <c r="J338" s="36"/>
      <c r="K338" s="36"/>
      <c r="L338" s="36"/>
      <c r="M338" s="36"/>
      <c r="N338" s="36"/>
      <c r="O338" s="36"/>
      <c r="P338" s="36"/>
      <c r="Q338" s="36"/>
      <c r="R338" s="38"/>
      <c r="S338" s="36"/>
      <c r="T338" s="36"/>
      <c r="U338" s="36"/>
      <c r="V338" s="36"/>
      <c r="W338" s="36"/>
      <c r="X338" s="36"/>
      <c r="Y338" s="36"/>
      <c r="Z338" s="36"/>
      <c r="AA338" s="36"/>
    </row>
    <row r="339" spans="1:27" x14ac:dyDescent="0.25">
      <c r="A339" s="36"/>
      <c r="B339" s="36"/>
      <c r="C339" s="36"/>
      <c r="D339" s="36"/>
      <c r="E339" s="36"/>
      <c r="F339" s="36"/>
      <c r="G339" s="36"/>
      <c r="H339" s="36"/>
      <c r="I339" s="36"/>
      <c r="J339" s="36"/>
      <c r="K339" s="36"/>
      <c r="L339" s="36"/>
      <c r="M339" s="36"/>
      <c r="N339" s="36"/>
      <c r="O339" s="36"/>
      <c r="P339" s="36"/>
      <c r="Q339" s="36"/>
      <c r="R339" s="38"/>
      <c r="S339" s="36"/>
      <c r="T339" s="36"/>
      <c r="U339" s="36"/>
      <c r="V339" s="36"/>
      <c r="W339" s="36"/>
      <c r="X339" s="36"/>
      <c r="Y339" s="36"/>
      <c r="Z339" s="36"/>
      <c r="AA339" s="36"/>
    </row>
    <row r="340" spans="1:27" x14ac:dyDescent="0.25">
      <c r="A340" s="36"/>
      <c r="B340" s="36"/>
      <c r="C340" s="36"/>
      <c r="D340" s="36"/>
      <c r="E340" s="36"/>
      <c r="F340" s="36"/>
      <c r="G340" s="36"/>
      <c r="H340" s="36"/>
      <c r="I340" s="36"/>
      <c r="J340" s="36"/>
      <c r="K340" s="36"/>
      <c r="L340" s="36"/>
      <c r="M340" s="36"/>
      <c r="N340" s="36"/>
      <c r="O340" s="36"/>
      <c r="P340" s="36"/>
      <c r="Q340" s="36"/>
      <c r="R340" s="38"/>
      <c r="S340" s="36"/>
      <c r="T340" s="36"/>
      <c r="U340" s="36"/>
      <c r="V340" s="36"/>
      <c r="W340" s="36"/>
      <c r="X340" s="36"/>
      <c r="Y340" s="36"/>
      <c r="Z340" s="36"/>
      <c r="AA340" s="36"/>
    </row>
    <row r="341" spans="1:27" x14ac:dyDescent="0.25">
      <c r="A341" s="36"/>
      <c r="B341" s="36"/>
      <c r="C341" s="36"/>
      <c r="D341" s="36"/>
      <c r="E341" s="36"/>
      <c r="F341" s="36"/>
      <c r="G341" s="36"/>
      <c r="H341" s="36"/>
      <c r="I341" s="36"/>
      <c r="J341" s="36"/>
      <c r="K341" s="36"/>
      <c r="L341" s="36"/>
      <c r="M341" s="36"/>
      <c r="N341" s="36"/>
      <c r="O341" s="36"/>
      <c r="P341" s="36"/>
      <c r="Q341" s="36"/>
      <c r="R341" s="38"/>
      <c r="S341" s="36"/>
      <c r="T341" s="36"/>
      <c r="U341" s="36"/>
      <c r="V341" s="36"/>
      <c r="W341" s="36"/>
      <c r="X341" s="36"/>
      <c r="Y341" s="36"/>
      <c r="Z341" s="36"/>
      <c r="AA341" s="36"/>
    </row>
    <row r="342" spans="1:27" x14ac:dyDescent="0.25">
      <c r="A342" s="36"/>
      <c r="B342" s="36"/>
      <c r="C342" s="36"/>
      <c r="D342" s="36"/>
      <c r="E342" s="36"/>
      <c r="F342" s="36"/>
      <c r="G342" s="36"/>
      <c r="H342" s="36"/>
      <c r="I342" s="36"/>
      <c r="J342" s="36"/>
      <c r="K342" s="36"/>
      <c r="L342" s="36"/>
      <c r="M342" s="36"/>
      <c r="N342" s="36"/>
      <c r="O342" s="36"/>
      <c r="P342" s="36"/>
      <c r="Q342" s="36"/>
      <c r="R342" s="38"/>
      <c r="S342" s="36"/>
      <c r="T342" s="36"/>
      <c r="U342" s="36"/>
      <c r="V342" s="36"/>
      <c r="W342" s="36"/>
      <c r="X342" s="36"/>
      <c r="Y342" s="36"/>
      <c r="Z342" s="36"/>
      <c r="AA342" s="36"/>
    </row>
    <row r="343" spans="1:27" x14ac:dyDescent="0.25">
      <c r="A343" s="36"/>
      <c r="B343" s="36"/>
      <c r="C343" s="36"/>
      <c r="D343" s="36"/>
      <c r="E343" s="36"/>
      <c r="F343" s="36"/>
      <c r="G343" s="36"/>
      <c r="H343" s="36"/>
      <c r="I343" s="36"/>
      <c r="J343" s="36"/>
      <c r="K343" s="36"/>
      <c r="L343" s="36"/>
      <c r="M343" s="36"/>
      <c r="N343" s="36"/>
      <c r="O343" s="36"/>
      <c r="P343" s="36"/>
      <c r="Q343" s="36"/>
      <c r="R343" s="38"/>
      <c r="S343" s="36"/>
      <c r="T343" s="36"/>
      <c r="U343" s="36"/>
      <c r="V343" s="36"/>
      <c r="W343" s="36"/>
      <c r="X343" s="36"/>
      <c r="Y343" s="36"/>
      <c r="Z343" s="36"/>
      <c r="AA343" s="36"/>
    </row>
    <row r="344" spans="1:27" x14ac:dyDescent="0.25">
      <c r="A344" s="36"/>
      <c r="B344" s="36"/>
      <c r="C344" s="36"/>
      <c r="D344" s="36"/>
      <c r="E344" s="36"/>
      <c r="F344" s="36"/>
      <c r="G344" s="36"/>
      <c r="H344" s="36"/>
      <c r="I344" s="36"/>
      <c r="J344" s="36"/>
      <c r="K344" s="36"/>
      <c r="L344" s="36"/>
      <c r="M344" s="36"/>
      <c r="N344" s="36"/>
      <c r="O344" s="36"/>
      <c r="P344" s="36"/>
      <c r="Q344" s="36"/>
      <c r="R344" s="38"/>
      <c r="S344" s="36"/>
      <c r="T344" s="36"/>
      <c r="U344" s="36"/>
      <c r="V344" s="36"/>
      <c r="W344" s="36"/>
      <c r="X344" s="36"/>
      <c r="Y344" s="36"/>
      <c r="Z344" s="36"/>
      <c r="AA344" s="36"/>
    </row>
    <row r="345" spans="1:27" x14ac:dyDescent="0.25">
      <c r="A345" s="36"/>
      <c r="B345" s="36"/>
      <c r="C345" s="36"/>
      <c r="D345" s="36"/>
      <c r="E345" s="36"/>
      <c r="F345" s="36"/>
      <c r="G345" s="36"/>
      <c r="H345" s="36"/>
      <c r="I345" s="36"/>
      <c r="J345" s="36"/>
      <c r="K345" s="36"/>
      <c r="L345" s="36"/>
      <c r="M345" s="36"/>
      <c r="N345" s="36"/>
      <c r="O345" s="36"/>
      <c r="P345" s="36"/>
      <c r="Q345" s="36"/>
      <c r="R345" s="38"/>
      <c r="S345" s="36"/>
      <c r="T345" s="36"/>
      <c r="U345" s="36"/>
      <c r="V345" s="36"/>
      <c r="W345" s="36"/>
      <c r="X345" s="36"/>
      <c r="Y345" s="36"/>
      <c r="Z345" s="36"/>
      <c r="AA345" s="36"/>
    </row>
    <row r="346" spans="1:27" x14ac:dyDescent="0.25">
      <c r="A346" s="36"/>
      <c r="B346" s="36"/>
      <c r="C346" s="36"/>
      <c r="D346" s="36"/>
      <c r="E346" s="36"/>
      <c r="F346" s="36"/>
      <c r="G346" s="36"/>
      <c r="H346" s="36"/>
      <c r="I346" s="36"/>
      <c r="J346" s="36"/>
      <c r="K346" s="36"/>
      <c r="L346" s="36"/>
      <c r="M346" s="36"/>
      <c r="N346" s="36"/>
      <c r="O346" s="36"/>
      <c r="P346" s="36"/>
      <c r="Q346" s="36"/>
      <c r="R346" s="38"/>
      <c r="S346" s="36"/>
      <c r="T346" s="36"/>
      <c r="U346" s="36"/>
      <c r="V346" s="36"/>
      <c r="W346" s="36"/>
      <c r="X346" s="36"/>
      <c r="Y346" s="36"/>
      <c r="Z346" s="36"/>
      <c r="AA346" s="36"/>
    </row>
    <row r="347" spans="1:27" x14ac:dyDescent="0.25">
      <c r="A347" s="36"/>
      <c r="B347" s="36"/>
      <c r="C347" s="36"/>
      <c r="D347" s="36"/>
      <c r="E347" s="36"/>
      <c r="F347" s="36"/>
      <c r="G347" s="36"/>
      <c r="H347" s="36"/>
      <c r="I347" s="36"/>
      <c r="J347" s="36"/>
      <c r="K347" s="36"/>
      <c r="L347" s="36"/>
      <c r="M347" s="36"/>
      <c r="N347" s="36"/>
      <c r="O347" s="36"/>
      <c r="P347" s="36"/>
      <c r="Q347" s="36"/>
      <c r="R347" s="38"/>
      <c r="S347" s="36"/>
      <c r="T347" s="36"/>
      <c r="U347" s="36"/>
      <c r="V347" s="36"/>
      <c r="W347" s="36"/>
      <c r="X347" s="36"/>
      <c r="Y347" s="36"/>
      <c r="Z347" s="36"/>
      <c r="AA347" s="36"/>
    </row>
    <row r="348" spans="1:27" x14ac:dyDescent="0.25">
      <c r="A348" s="36"/>
      <c r="B348" s="36"/>
      <c r="C348" s="36"/>
      <c r="D348" s="36"/>
      <c r="E348" s="36"/>
      <c r="F348" s="36"/>
      <c r="G348" s="36"/>
      <c r="H348" s="36"/>
      <c r="I348" s="36"/>
      <c r="J348" s="36"/>
      <c r="K348" s="36"/>
      <c r="L348" s="36"/>
      <c r="M348" s="36"/>
      <c r="N348" s="36"/>
      <c r="O348" s="36"/>
      <c r="P348" s="36"/>
      <c r="Q348" s="36"/>
      <c r="R348" s="38"/>
      <c r="S348" s="36"/>
      <c r="T348" s="36"/>
      <c r="U348" s="36"/>
      <c r="V348" s="36"/>
      <c r="W348" s="36"/>
      <c r="X348" s="36"/>
      <c r="Y348" s="36"/>
      <c r="Z348" s="36"/>
      <c r="AA348" s="36"/>
    </row>
    <row r="349" spans="1:27" x14ac:dyDescent="0.25">
      <c r="A349" s="36"/>
      <c r="B349" s="36"/>
      <c r="C349" s="36"/>
      <c r="D349" s="36"/>
      <c r="E349" s="36"/>
      <c r="F349" s="36"/>
      <c r="G349" s="36"/>
      <c r="H349" s="36"/>
      <c r="I349" s="36"/>
      <c r="J349" s="36"/>
      <c r="K349" s="36"/>
      <c r="L349" s="36"/>
      <c r="M349" s="36"/>
      <c r="N349" s="36"/>
      <c r="O349" s="36"/>
      <c r="P349" s="36"/>
      <c r="Q349" s="36"/>
      <c r="R349" s="38"/>
      <c r="S349" s="36"/>
      <c r="T349" s="36"/>
      <c r="U349" s="36"/>
      <c r="V349" s="36"/>
      <c r="W349" s="36"/>
      <c r="X349" s="36"/>
      <c r="Y349" s="36"/>
      <c r="Z349" s="36"/>
      <c r="AA349" s="36"/>
    </row>
    <row r="350" spans="1:27" x14ac:dyDescent="0.25">
      <c r="A350" s="36"/>
      <c r="B350" s="36"/>
      <c r="C350" s="36"/>
      <c r="D350" s="36"/>
      <c r="E350" s="36"/>
      <c r="F350" s="36"/>
      <c r="G350" s="36"/>
      <c r="H350" s="36"/>
      <c r="I350" s="36"/>
      <c r="J350" s="36"/>
      <c r="K350" s="36"/>
      <c r="L350" s="36"/>
      <c r="M350" s="36"/>
      <c r="N350" s="36"/>
      <c r="O350" s="36"/>
      <c r="P350" s="36"/>
      <c r="Q350" s="36"/>
      <c r="R350" s="38"/>
      <c r="S350" s="36"/>
      <c r="T350" s="36"/>
      <c r="U350" s="36"/>
      <c r="V350" s="36"/>
      <c r="W350" s="36"/>
      <c r="X350" s="36"/>
      <c r="Y350" s="36"/>
      <c r="Z350" s="36"/>
      <c r="AA350" s="36"/>
    </row>
    <row r="351" spans="1:27" x14ac:dyDescent="0.25">
      <c r="A351" s="36"/>
      <c r="B351" s="36"/>
      <c r="C351" s="36"/>
      <c r="D351" s="36"/>
      <c r="E351" s="36"/>
      <c r="F351" s="36"/>
      <c r="G351" s="36"/>
      <c r="H351" s="36"/>
      <c r="I351" s="36"/>
      <c r="J351" s="36"/>
      <c r="K351" s="36"/>
      <c r="L351" s="36"/>
      <c r="M351" s="36"/>
      <c r="N351" s="36"/>
      <c r="O351" s="36"/>
      <c r="P351" s="36"/>
      <c r="Q351" s="36"/>
      <c r="R351" s="38"/>
      <c r="S351" s="36"/>
      <c r="T351" s="36"/>
      <c r="U351" s="36"/>
      <c r="V351" s="36"/>
      <c r="W351" s="36"/>
      <c r="X351" s="36"/>
      <c r="Y351" s="36"/>
      <c r="Z351" s="36"/>
      <c r="AA351" s="36"/>
    </row>
    <row r="352" spans="1:27" x14ac:dyDescent="0.25">
      <c r="A352" s="36"/>
      <c r="B352" s="36"/>
      <c r="C352" s="36"/>
      <c r="D352" s="36"/>
      <c r="E352" s="36"/>
      <c r="F352" s="36"/>
      <c r="G352" s="36"/>
      <c r="H352" s="36"/>
      <c r="I352" s="36"/>
      <c r="J352" s="36"/>
      <c r="K352" s="36"/>
      <c r="L352" s="36"/>
      <c r="M352" s="36"/>
      <c r="N352" s="36"/>
      <c r="O352" s="36"/>
      <c r="P352" s="36"/>
      <c r="Q352" s="36"/>
      <c r="R352" s="38"/>
      <c r="S352" s="36"/>
      <c r="T352" s="36"/>
      <c r="U352" s="36"/>
      <c r="V352" s="36"/>
      <c r="W352" s="36"/>
      <c r="X352" s="36"/>
      <c r="Y352" s="36"/>
      <c r="Z352" s="36"/>
      <c r="AA352" s="36"/>
    </row>
    <row r="353" spans="1:27" x14ac:dyDescent="0.25">
      <c r="A353" s="36"/>
      <c r="B353" s="36"/>
      <c r="C353" s="36"/>
      <c r="D353" s="36"/>
      <c r="E353" s="36"/>
      <c r="F353" s="36"/>
      <c r="G353" s="36"/>
      <c r="H353" s="36"/>
      <c r="I353" s="36"/>
      <c r="J353" s="36"/>
      <c r="K353" s="36"/>
      <c r="L353" s="36"/>
      <c r="M353" s="36"/>
      <c r="N353" s="36"/>
      <c r="O353" s="36"/>
      <c r="P353" s="36"/>
      <c r="Q353" s="36"/>
      <c r="R353" s="38"/>
      <c r="S353" s="36"/>
      <c r="T353" s="36"/>
      <c r="U353" s="36"/>
      <c r="V353" s="36"/>
      <c r="W353" s="36"/>
      <c r="X353" s="36"/>
      <c r="Y353" s="36"/>
      <c r="Z353" s="36"/>
      <c r="AA353" s="36"/>
    </row>
    <row r="354" spans="1:27" x14ac:dyDescent="0.25">
      <c r="A354" s="36"/>
      <c r="B354" s="36"/>
      <c r="C354" s="36"/>
      <c r="D354" s="36"/>
      <c r="E354" s="36"/>
      <c r="F354" s="36"/>
      <c r="G354" s="36"/>
      <c r="H354" s="36"/>
      <c r="I354" s="36"/>
      <c r="J354" s="36"/>
      <c r="K354" s="36"/>
      <c r="L354" s="36"/>
      <c r="M354" s="36"/>
      <c r="N354" s="36"/>
      <c r="O354" s="36"/>
      <c r="P354" s="36"/>
      <c r="Q354" s="36"/>
      <c r="R354" s="38"/>
      <c r="S354" s="36"/>
      <c r="T354" s="36"/>
      <c r="U354" s="36"/>
      <c r="V354" s="36"/>
      <c r="W354" s="36"/>
      <c r="X354" s="36"/>
      <c r="Y354" s="36"/>
      <c r="Z354" s="36"/>
      <c r="AA354" s="36"/>
    </row>
    <row r="355" spans="1:27" x14ac:dyDescent="0.25">
      <c r="A355" s="36"/>
      <c r="B355" s="36"/>
      <c r="C355" s="36"/>
      <c r="D355" s="36"/>
      <c r="E355" s="36"/>
      <c r="F355" s="36"/>
      <c r="G355" s="36"/>
      <c r="H355" s="36"/>
      <c r="I355" s="36"/>
      <c r="J355" s="36"/>
      <c r="K355" s="36"/>
      <c r="L355" s="36"/>
      <c r="M355" s="36"/>
      <c r="N355" s="36"/>
      <c r="O355" s="36"/>
      <c r="P355" s="36"/>
      <c r="Q355" s="36"/>
      <c r="R355" s="38"/>
      <c r="S355" s="36"/>
      <c r="T355" s="36"/>
      <c r="U355" s="36"/>
      <c r="V355" s="36"/>
      <c r="W355" s="36"/>
      <c r="X355" s="36"/>
      <c r="Y355" s="36"/>
      <c r="Z355" s="36"/>
      <c r="AA355" s="36"/>
    </row>
    <row r="356" spans="1:27" x14ac:dyDescent="0.25">
      <c r="A356" s="36"/>
      <c r="B356" s="36"/>
      <c r="C356" s="36"/>
      <c r="D356" s="36"/>
      <c r="E356" s="36"/>
      <c r="F356" s="36"/>
      <c r="G356" s="36"/>
      <c r="H356" s="36"/>
      <c r="I356" s="36"/>
      <c r="J356" s="36"/>
      <c r="K356" s="36"/>
      <c r="L356" s="36"/>
      <c r="M356" s="36"/>
      <c r="N356" s="36"/>
      <c r="O356" s="36"/>
      <c r="P356" s="36"/>
      <c r="Q356" s="36"/>
      <c r="R356" s="38"/>
      <c r="S356" s="36"/>
      <c r="T356" s="36"/>
      <c r="U356" s="36"/>
      <c r="V356" s="36"/>
      <c r="W356" s="36"/>
      <c r="X356" s="36"/>
      <c r="Y356" s="36"/>
      <c r="Z356" s="36"/>
      <c r="AA356" s="36"/>
    </row>
    <row r="357" spans="1:27" x14ac:dyDescent="0.25">
      <c r="A357" s="36"/>
      <c r="B357" s="36"/>
      <c r="C357" s="36"/>
      <c r="D357" s="36"/>
      <c r="E357" s="36"/>
      <c r="F357" s="36"/>
      <c r="G357" s="36"/>
      <c r="H357" s="36"/>
      <c r="I357" s="36"/>
      <c r="J357" s="36"/>
      <c r="K357" s="36"/>
      <c r="L357" s="36"/>
      <c r="M357" s="36"/>
      <c r="N357" s="36"/>
      <c r="O357" s="36"/>
      <c r="P357" s="36"/>
      <c r="Q357" s="36"/>
      <c r="R357" s="38"/>
      <c r="S357" s="36"/>
      <c r="T357" s="36"/>
      <c r="U357" s="36"/>
      <c r="V357" s="36"/>
      <c r="W357" s="36"/>
      <c r="X357" s="36"/>
      <c r="Y357" s="36"/>
      <c r="Z357" s="36"/>
      <c r="AA357" s="36"/>
    </row>
    <row r="358" spans="1:27" x14ac:dyDescent="0.25">
      <c r="A358" s="36"/>
      <c r="B358" s="36"/>
      <c r="C358" s="36"/>
      <c r="D358" s="36"/>
      <c r="E358" s="36"/>
      <c r="F358" s="36"/>
      <c r="G358" s="36"/>
      <c r="H358" s="36"/>
      <c r="I358" s="36"/>
      <c r="J358" s="36"/>
      <c r="K358" s="36"/>
      <c r="L358" s="36"/>
      <c r="M358" s="36"/>
      <c r="N358" s="36"/>
      <c r="O358" s="36"/>
      <c r="P358" s="36"/>
      <c r="Q358" s="36"/>
      <c r="R358" s="38"/>
      <c r="S358" s="36"/>
      <c r="T358" s="36"/>
      <c r="U358" s="36"/>
      <c r="V358" s="36"/>
      <c r="W358" s="36"/>
      <c r="X358" s="36"/>
      <c r="Y358" s="36"/>
      <c r="Z358" s="36"/>
      <c r="AA358" s="36"/>
    </row>
    <row r="359" spans="1:27" x14ac:dyDescent="0.25">
      <c r="A359" s="36"/>
      <c r="B359" s="36"/>
      <c r="C359" s="36"/>
      <c r="D359" s="36"/>
      <c r="E359" s="36"/>
      <c r="F359" s="36"/>
      <c r="G359" s="36"/>
      <c r="H359" s="36"/>
      <c r="I359" s="36"/>
      <c r="J359" s="36"/>
      <c r="K359" s="36"/>
      <c r="L359" s="36"/>
      <c r="M359" s="36"/>
      <c r="N359" s="36"/>
      <c r="O359" s="36"/>
      <c r="P359" s="36"/>
      <c r="Q359" s="36"/>
      <c r="R359" s="38"/>
      <c r="S359" s="36"/>
      <c r="T359" s="36"/>
      <c r="U359" s="36"/>
      <c r="V359" s="36"/>
      <c r="W359" s="36"/>
      <c r="X359" s="36"/>
      <c r="Y359" s="36"/>
      <c r="Z359" s="36"/>
      <c r="AA359" s="36"/>
    </row>
    <row r="360" spans="1:27" x14ac:dyDescent="0.25">
      <c r="A360" s="36"/>
      <c r="B360" s="36"/>
      <c r="C360" s="36"/>
      <c r="D360" s="36"/>
      <c r="E360" s="36"/>
      <c r="F360" s="36"/>
      <c r="G360" s="36"/>
      <c r="H360" s="36"/>
      <c r="I360" s="36"/>
      <c r="J360" s="36"/>
      <c r="K360" s="36"/>
      <c r="L360" s="36"/>
      <c r="M360" s="36"/>
      <c r="N360" s="36"/>
      <c r="O360" s="36"/>
      <c r="P360" s="36"/>
      <c r="Q360" s="36"/>
      <c r="R360" s="38"/>
      <c r="S360" s="36"/>
      <c r="T360" s="36"/>
      <c r="U360" s="36"/>
      <c r="V360" s="36"/>
      <c r="W360" s="36"/>
      <c r="X360" s="36"/>
      <c r="Y360" s="36"/>
      <c r="Z360" s="36"/>
      <c r="AA360" s="36"/>
    </row>
    <row r="361" spans="1:27" x14ac:dyDescent="0.25">
      <c r="A361" s="36"/>
      <c r="B361" s="36"/>
      <c r="C361" s="36"/>
      <c r="D361" s="36"/>
      <c r="E361" s="36"/>
      <c r="F361" s="36"/>
      <c r="G361" s="36"/>
      <c r="H361" s="36"/>
      <c r="I361" s="36"/>
      <c r="J361" s="36"/>
      <c r="K361" s="36"/>
      <c r="L361" s="36"/>
      <c r="M361" s="36"/>
      <c r="N361" s="36"/>
      <c r="O361" s="36"/>
      <c r="P361" s="36"/>
      <c r="Q361" s="36"/>
      <c r="R361" s="38"/>
      <c r="S361" s="36"/>
      <c r="T361" s="36"/>
      <c r="U361" s="36"/>
      <c r="V361" s="36"/>
      <c r="W361" s="36"/>
      <c r="X361" s="36"/>
      <c r="Y361" s="36"/>
      <c r="Z361" s="36"/>
      <c r="AA361" s="36"/>
    </row>
    <row r="362" spans="1:27" x14ac:dyDescent="0.25">
      <c r="A362" s="36"/>
      <c r="B362" s="36"/>
      <c r="C362" s="36"/>
      <c r="D362" s="36"/>
      <c r="E362" s="36"/>
      <c r="F362" s="36"/>
      <c r="G362" s="36"/>
      <c r="H362" s="36"/>
      <c r="I362" s="36"/>
      <c r="J362" s="36"/>
      <c r="K362" s="36"/>
      <c r="L362" s="36"/>
      <c r="M362" s="36"/>
      <c r="N362" s="36"/>
      <c r="O362" s="36"/>
      <c r="P362" s="36"/>
      <c r="Q362" s="36"/>
      <c r="R362" s="38"/>
      <c r="S362" s="36"/>
      <c r="T362" s="36"/>
      <c r="U362" s="36"/>
      <c r="V362" s="36"/>
      <c r="W362" s="36"/>
      <c r="X362" s="36"/>
      <c r="Y362" s="36"/>
      <c r="Z362" s="36"/>
      <c r="AA362" s="36"/>
    </row>
    <row r="363" spans="1:27" x14ac:dyDescent="0.25">
      <c r="A363" s="36"/>
      <c r="B363" s="36"/>
      <c r="C363" s="36"/>
      <c r="D363" s="36"/>
      <c r="E363" s="36"/>
      <c r="F363" s="36"/>
      <c r="G363" s="36"/>
      <c r="H363" s="36"/>
      <c r="I363" s="36"/>
      <c r="J363" s="36"/>
      <c r="K363" s="36"/>
      <c r="L363" s="36"/>
      <c r="M363" s="36"/>
      <c r="N363" s="36"/>
      <c r="O363" s="36"/>
      <c r="P363" s="36"/>
      <c r="Q363" s="36"/>
      <c r="R363" s="38"/>
      <c r="S363" s="36"/>
      <c r="T363" s="36"/>
      <c r="U363" s="36"/>
      <c r="V363" s="36"/>
      <c r="W363" s="36"/>
      <c r="X363" s="36"/>
      <c r="Y363" s="36"/>
      <c r="Z363" s="36"/>
      <c r="AA363" s="36"/>
    </row>
    <row r="364" spans="1:27" x14ac:dyDescent="0.25">
      <c r="A364" s="36"/>
      <c r="B364" s="36"/>
      <c r="C364" s="36"/>
      <c r="D364" s="36"/>
      <c r="E364" s="36"/>
      <c r="F364" s="36"/>
      <c r="G364" s="36"/>
      <c r="H364" s="36"/>
      <c r="I364" s="36"/>
      <c r="J364" s="36"/>
      <c r="K364" s="36"/>
      <c r="L364" s="36"/>
      <c r="M364" s="36"/>
      <c r="N364" s="36"/>
      <c r="O364" s="36"/>
      <c r="P364" s="36"/>
      <c r="Q364" s="36"/>
      <c r="R364" s="38"/>
      <c r="S364" s="36"/>
      <c r="T364" s="36"/>
      <c r="U364" s="36"/>
      <c r="V364" s="36"/>
      <c r="W364" s="36"/>
      <c r="X364" s="36"/>
      <c r="Y364" s="36"/>
      <c r="Z364" s="36"/>
      <c r="AA364" s="36"/>
    </row>
    <row r="365" spans="1:27" x14ac:dyDescent="0.25">
      <c r="A365" s="36"/>
      <c r="B365" s="36"/>
      <c r="C365" s="36"/>
      <c r="D365" s="36"/>
      <c r="E365" s="36"/>
      <c r="F365" s="36"/>
      <c r="G365" s="36"/>
      <c r="H365" s="36"/>
      <c r="I365" s="36"/>
      <c r="J365" s="36"/>
      <c r="K365" s="36"/>
      <c r="L365" s="36"/>
      <c r="M365" s="36"/>
      <c r="N365" s="36"/>
      <c r="O365" s="36"/>
      <c r="P365" s="36"/>
      <c r="Q365" s="36"/>
      <c r="R365" s="38"/>
      <c r="S365" s="36"/>
      <c r="T365" s="36"/>
      <c r="U365" s="36"/>
      <c r="V365" s="36"/>
      <c r="W365" s="36"/>
      <c r="X365" s="36"/>
      <c r="Y365" s="36"/>
      <c r="Z365" s="36"/>
      <c r="AA365" s="36"/>
    </row>
    <row r="366" spans="1:27" x14ac:dyDescent="0.25">
      <c r="A366" s="36"/>
      <c r="B366" s="36"/>
      <c r="C366" s="36"/>
      <c r="D366" s="36"/>
      <c r="E366" s="36"/>
      <c r="F366" s="36"/>
      <c r="G366" s="36"/>
      <c r="H366" s="36"/>
      <c r="I366" s="36"/>
      <c r="J366" s="36"/>
      <c r="K366" s="36"/>
      <c r="L366" s="36"/>
      <c r="M366" s="36"/>
      <c r="N366" s="36"/>
      <c r="O366" s="36"/>
      <c r="P366" s="36"/>
      <c r="Q366" s="36"/>
      <c r="R366" s="38"/>
      <c r="S366" s="36"/>
      <c r="T366" s="36"/>
      <c r="U366" s="36"/>
      <c r="V366" s="36"/>
      <c r="W366" s="36"/>
      <c r="X366" s="36"/>
      <c r="Y366" s="36"/>
      <c r="Z366" s="36"/>
      <c r="AA366" s="36"/>
    </row>
    <row r="367" spans="1:27" x14ac:dyDescent="0.25">
      <c r="A367" s="36"/>
      <c r="B367" s="36"/>
      <c r="C367" s="36"/>
      <c r="D367" s="36"/>
      <c r="E367" s="36"/>
      <c r="F367" s="36"/>
      <c r="G367" s="36"/>
      <c r="H367" s="36"/>
      <c r="I367" s="36"/>
      <c r="J367" s="36"/>
      <c r="K367" s="36"/>
      <c r="L367" s="36"/>
      <c r="M367" s="36"/>
      <c r="N367" s="36"/>
      <c r="O367" s="36"/>
      <c r="P367" s="36"/>
      <c r="Q367" s="36"/>
      <c r="R367" s="38"/>
      <c r="S367" s="36"/>
      <c r="T367" s="36"/>
      <c r="U367" s="36"/>
      <c r="V367" s="36"/>
      <c r="W367" s="36"/>
      <c r="X367" s="36"/>
      <c r="Y367" s="36"/>
      <c r="Z367" s="36"/>
      <c r="AA367" s="36"/>
    </row>
    <row r="368" spans="1:27" x14ac:dyDescent="0.25">
      <c r="A368" s="36"/>
      <c r="B368" s="36"/>
      <c r="C368" s="36"/>
      <c r="D368" s="36"/>
      <c r="E368" s="36"/>
      <c r="F368" s="36"/>
      <c r="G368" s="36"/>
      <c r="H368" s="36"/>
      <c r="I368" s="36"/>
      <c r="J368" s="36"/>
      <c r="K368" s="36"/>
      <c r="L368" s="36"/>
      <c r="M368" s="36"/>
      <c r="N368" s="36"/>
      <c r="O368" s="36"/>
      <c r="P368" s="36"/>
      <c r="Q368" s="36"/>
      <c r="R368" s="38"/>
      <c r="S368" s="36"/>
      <c r="T368" s="36"/>
      <c r="U368" s="36"/>
      <c r="V368" s="36"/>
      <c r="W368" s="36"/>
      <c r="X368" s="36"/>
      <c r="Y368" s="36"/>
      <c r="Z368" s="36"/>
      <c r="AA368" s="36"/>
    </row>
    <row r="369" spans="1:27" x14ac:dyDescent="0.25">
      <c r="A369" s="36"/>
      <c r="B369" s="36"/>
      <c r="C369" s="36"/>
      <c r="D369" s="36"/>
      <c r="E369" s="36"/>
      <c r="F369" s="36"/>
      <c r="G369" s="36"/>
      <c r="H369" s="36"/>
      <c r="I369" s="36"/>
      <c r="J369" s="36"/>
      <c r="K369" s="36"/>
      <c r="L369" s="36"/>
      <c r="M369" s="36"/>
      <c r="N369" s="36"/>
      <c r="O369" s="36"/>
      <c r="P369" s="36"/>
      <c r="Q369" s="36"/>
      <c r="R369" s="38"/>
      <c r="S369" s="36"/>
      <c r="T369" s="36"/>
      <c r="U369" s="36"/>
      <c r="V369" s="36"/>
      <c r="W369" s="36"/>
      <c r="X369" s="36"/>
      <c r="Y369" s="36"/>
      <c r="Z369" s="36"/>
      <c r="AA369" s="36"/>
    </row>
    <row r="370" spans="1:27" x14ac:dyDescent="0.25">
      <c r="A370" s="36"/>
      <c r="B370" s="36"/>
      <c r="C370" s="36"/>
      <c r="D370" s="36"/>
      <c r="E370" s="36"/>
      <c r="F370" s="36"/>
      <c r="G370" s="36"/>
      <c r="H370" s="36"/>
      <c r="I370" s="36"/>
      <c r="J370" s="36"/>
      <c r="K370" s="36"/>
      <c r="L370" s="36"/>
      <c r="M370" s="36"/>
      <c r="N370" s="36"/>
      <c r="O370" s="36"/>
      <c r="P370" s="36"/>
      <c r="Q370" s="36"/>
      <c r="R370" s="38"/>
      <c r="S370" s="36"/>
      <c r="T370" s="36"/>
      <c r="U370" s="36"/>
      <c r="V370" s="36"/>
      <c r="W370" s="36"/>
      <c r="X370" s="36"/>
      <c r="Y370" s="36"/>
      <c r="Z370" s="36"/>
      <c r="AA370" s="36"/>
    </row>
    <row r="371" spans="1:27" x14ac:dyDescent="0.25">
      <c r="A371" s="36"/>
      <c r="B371" s="36"/>
      <c r="C371" s="36"/>
      <c r="D371" s="36"/>
      <c r="E371" s="36"/>
      <c r="F371" s="36"/>
      <c r="G371" s="36"/>
      <c r="H371" s="36"/>
      <c r="I371" s="36"/>
      <c r="J371" s="36"/>
      <c r="K371" s="36"/>
      <c r="L371" s="36"/>
      <c r="M371" s="36"/>
      <c r="N371" s="36"/>
      <c r="O371" s="36"/>
      <c r="P371" s="36"/>
      <c r="Q371" s="36"/>
      <c r="R371" s="38"/>
      <c r="S371" s="36"/>
      <c r="T371" s="36"/>
      <c r="U371" s="36"/>
      <c r="V371" s="36"/>
      <c r="W371" s="36"/>
      <c r="X371" s="36"/>
      <c r="Y371" s="36"/>
      <c r="Z371" s="36"/>
      <c r="AA371" s="36"/>
    </row>
    <row r="372" spans="1:27" x14ac:dyDescent="0.25">
      <c r="A372" s="36"/>
      <c r="B372" s="36"/>
      <c r="C372" s="36"/>
      <c r="D372" s="36"/>
      <c r="E372" s="36"/>
      <c r="F372" s="36"/>
      <c r="G372" s="36"/>
      <c r="H372" s="36"/>
      <c r="I372" s="36"/>
      <c r="J372" s="36"/>
      <c r="K372" s="36"/>
      <c r="L372" s="36"/>
      <c r="M372" s="36"/>
      <c r="N372" s="36"/>
      <c r="O372" s="36"/>
      <c r="P372" s="36"/>
      <c r="Q372" s="36"/>
      <c r="R372" s="38"/>
      <c r="S372" s="36"/>
      <c r="T372" s="36"/>
      <c r="U372" s="36"/>
      <c r="V372" s="36"/>
      <c r="W372" s="36"/>
      <c r="X372" s="36"/>
      <c r="Y372" s="36"/>
      <c r="Z372" s="36"/>
      <c r="AA372" s="36"/>
    </row>
    <row r="373" spans="1:27" x14ac:dyDescent="0.25">
      <c r="A373" s="36"/>
      <c r="B373" s="36"/>
      <c r="C373" s="36"/>
      <c r="D373" s="36"/>
      <c r="E373" s="36"/>
      <c r="F373" s="36"/>
      <c r="G373" s="36"/>
      <c r="H373" s="36"/>
      <c r="I373" s="36"/>
      <c r="J373" s="36"/>
      <c r="K373" s="36"/>
      <c r="L373" s="36"/>
      <c r="M373" s="36"/>
      <c r="N373" s="36"/>
      <c r="O373" s="36"/>
      <c r="P373" s="36"/>
      <c r="Q373" s="36"/>
      <c r="R373" s="38"/>
      <c r="S373" s="36"/>
      <c r="T373" s="36"/>
      <c r="U373" s="36"/>
      <c r="V373" s="36"/>
      <c r="W373" s="36"/>
      <c r="X373" s="36"/>
      <c r="Y373" s="36"/>
      <c r="Z373" s="36"/>
      <c r="AA373" s="36"/>
    </row>
    <row r="374" spans="1:27" x14ac:dyDescent="0.25">
      <c r="A374" s="36"/>
      <c r="B374" s="36"/>
      <c r="C374" s="36"/>
      <c r="D374" s="36"/>
      <c r="E374" s="36"/>
      <c r="F374" s="36"/>
      <c r="G374" s="36"/>
      <c r="H374" s="36"/>
      <c r="I374" s="36"/>
      <c r="J374" s="36"/>
      <c r="K374" s="36"/>
      <c r="L374" s="36"/>
      <c r="M374" s="36"/>
      <c r="N374" s="36"/>
      <c r="O374" s="36"/>
      <c r="P374" s="36"/>
      <c r="Q374" s="36"/>
      <c r="R374" s="38"/>
      <c r="S374" s="36"/>
      <c r="T374" s="36"/>
      <c r="U374" s="36"/>
      <c r="V374" s="36"/>
      <c r="W374" s="36"/>
      <c r="X374" s="36"/>
      <c r="Y374" s="36"/>
      <c r="Z374" s="36"/>
      <c r="AA374" s="36"/>
    </row>
    <row r="375" spans="1:27" x14ac:dyDescent="0.25">
      <c r="A375" s="36"/>
      <c r="B375" s="36"/>
      <c r="C375" s="36"/>
      <c r="D375" s="36"/>
      <c r="E375" s="36"/>
      <c r="F375" s="36"/>
      <c r="G375" s="36"/>
      <c r="H375" s="36"/>
      <c r="I375" s="36"/>
      <c r="J375" s="36"/>
      <c r="K375" s="36"/>
      <c r="L375" s="36"/>
      <c r="M375" s="36"/>
      <c r="N375" s="36"/>
      <c r="O375" s="36"/>
      <c r="P375" s="36"/>
      <c r="Q375" s="36"/>
      <c r="R375" s="38"/>
      <c r="S375" s="36"/>
      <c r="T375" s="36"/>
      <c r="U375" s="36"/>
      <c r="V375" s="36"/>
      <c r="W375" s="36"/>
      <c r="X375" s="36"/>
      <c r="Y375" s="36"/>
      <c r="Z375" s="36"/>
      <c r="AA375" s="36"/>
    </row>
    <row r="376" spans="1:27" x14ac:dyDescent="0.25">
      <c r="A376" s="36"/>
      <c r="B376" s="36"/>
      <c r="C376" s="36"/>
      <c r="D376" s="36"/>
      <c r="E376" s="36"/>
      <c r="F376" s="36"/>
      <c r="G376" s="36"/>
      <c r="H376" s="36"/>
      <c r="I376" s="36"/>
      <c r="J376" s="36"/>
      <c r="K376" s="36"/>
      <c r="L376" s="36"/>
      <c r="M376" s="36"/>
      <c r="N376" s="36"/>
      <c r="O376" s="36"/>
      <c r="P376" s="36"/>
      <c r="Q376" s="36"/>
      <c r="R376" s="38"/>
      <c r="S376" s="36"/>
      <c r="T376" s="36"/>
      <c r="U376" s="36"/>
      <c r="V376" s="36"/>
      <c r="W376" s="36"/>
      <c r="X376" s="36"/>
      <c r="Y376" s="36"/>
      <c r="Z376" s="36"/>
      <c r="AA376" s="36"/>
    </row>
    <row r="377" spans="1:27" x14ac:dyDescent="0.25">
      <c r="A377" s="36"/>
      <c r="B377" s="36"/>
      <c r="C377" s="36"/>
      <c r="D377" s="36"/>
      <c r="E377" s="36"/>
      <c r="F377" s="36"/>
      <c r="G377" s="36"/>
      <c r="H377" s="36"/>
      <c r="I377" s="36"/>
      <c r="J377" s="36"/>
      <c r="K377" s="36"/>
      <c r="L377" s="36"/>
      <c r="M377" s="36"/>
      <c r="N377" s="36"/>
      <c r="O377" s="36"/>
      <c r="P377" s="36"/>
      <c r="Q377" s="36"/>
      <c r="R377" s="38"/>
      <c r="S377" s="36"/>
      <c r="T377" s="36"/>
      <c r="U377" s="36"/>
      <c r="V377" s="36"/>
      <c r="W377" s="36"/>
      <c r="X377" s="36"/>
      <c r="Y377" s="36"/>
      <c r="Z377" s="36"/>
      <c r="AA377" s="36"/>
    </row>
    <row r="378" spans="1:27" x14ac:dyDescent="0.25">
      <c r="A378" s="36"/>
      <c r="B378" s="36"/>
      <c r="C378" s="36"/>
      <c r="D378" s="36"/>
      <c r="E378" s="36"/>
      <c r="F378" s="36"/>
      <c r="G378" s="36"/>
      <c r="H378" s="36"/>
      <c r="I378" s="36"/>
      <c r="J378" s="36"/>
      <c r="K378" s="36"/>
      <c r="L378" s="36"/>
      <c r="M378" s="36"/>
      <c r="N378" s="36"/>
      <c r="O378" s="36"/>
      <c r="P378" s="36"/>
      <c r="Q378" s="36"/>
      <c r="R378" s="38"/>
      <c r="S378" s="36"/>
      <c r="T378" s="36"/>
      <c r="U378" s="36"/>
      <c r="V378" s="36"/>
      <c r="W378" s="36"/>
      <c r="X378" s="36"/>
      <c r="Y378" s="36"/>
      <c r="Z378" s="36"/>
      <c r="AA378" s="36"/>
    </row>
    <row r="379" spans="1:27" x14ac:dyDescent="0.25">
      <c r="A379" s="36"/>
      <c r="B379" s="36"/>
      <c r="C379" s="36"/>
      <c r="D379" s="36"/>
      <c r="E379" s="36"/>
      <c r="F379" s="36"/>
      <c r="G379" s="36"/>
      <c r="H379" s="36"/>
      <c r="I379" s="36"/>
      <c r="J379" s="36"/>
      <c r="K379" s="36"/>
      <c r="L379" s="36"/>
      <c r="M379" s="36"/>
      <c r="N379" s="36"/>
      <c r="O379" s="36"/>
      <c r="P379" s="36"/>
      <c r="Q379" s="36"/>
      <c r="R379" s="38"/>
      <c r="S379" s="36"/>
      <c r="T379" s="36"/>
      <c r="U379" s="36"/>
      <c r="V379" s="36"/>
      <c r="W379" s="36"/>
      <c r="X379" s="36"/>
      <c r="Y379" s="36"/>
      <c r="Z379" s="36"/>
      <c r="AA379" s="36"/>
    </row>
    <row r="380" spans="1:27" x14ac:dyDescent="0.25">
      <c r="A380" s="36"/>
      <c r="B380" s="36"/>
      <c r="C380" s="36"/>
      <c r="D380" s="36"/>
      <c r="E380" s="36"/>
      <c r="F380" s="36"/>
      <c r="G380" s="36"/>
      <c r="H380" s="36"/>
      <c r="I380" s="36"/>
      <c r="J380" s="36"/>
      <c r="K380" s="36"/>
      <c r="L380" s="36"/>
      <c r="M380" s="36"/>
      <c r="N380" s="36"/>
      <c r="O380" s="36"/>
      <c r="P380" s="36"/>
      <c r="Q380" s="36"/>
      <c r="R380" s="38"/>
      <c r="S380" s="36"/>
      <c r="T380" s="36"/>
      <c r="U380" s="36"/>
      <c r="V380" s="36"/>
      <c r="W380" s="36"/>
      <c r="X380" s="36"/>
      <c r="Y380" s="36"/>
      <c r="Z380" s="36"/>
      <c r="AA380" s="36"/>
    </row>
    <row r="381" spans="1:27" x14ac:dyDescent="0.25">
      <c r="A381" s="36"/>
      <c r="B381" s="36"/>
      <c r="C381" s="36"/>
      <c r="D381" s="36"/>
      <c r="E381" s="36"/>
      <c r="F381" s="36"/>
      <c r="G381" s="36"/>
      <c r="H381" s="36"/>
      <c r="I381" s="36"/>
      <c r="J381" s="36"/>
      <c r="K381" s="36"/>
      <c r="L381" s="36"/>
      <c r="M381" s="36"/>
      <c r="N381" s="36"/>
      <c r="O381" s="36"/>
      <c r="P381" s="36"/>
      <c r="Q381" s="36"/>
      <c r="R381" s="38"/>
      <c r="S381" s="36"/>
      <c r="T381" s="36"/>
      <c r="U381" s="36"/>
      <c r="V381" s="36"/>
      <c r="W381" s="36"/>
      <c r="X381" s="36"/>
      <c r="Y381" s="36"/>
      <c r="Z381" s="36"/>
      <c r="AA381" s="36"/>
    </row>
    <row r="382" spans="1:27" x14ac:dyDescent="0.25">
      <c r="A382" s="36"/>
      <c r="B382" s="36"/>
      <c r="C382" s="36"/>
      <c r="D382" s="36"/>
      <c r="E382" s="36"/>
      <c r="F382" s="36"/>
      <c r="G382" s="36"/>
      <c r="H382" s="36"/>
      <c r="I382" s="36"/>
      <c r="J382" s="36"/>
      <c r="K382" s="36"/>
      <c r="L382" s="36"/>
      <c r="M382" s="36"/>
      <c r="N382" s="36"/>
      <c r="O382" s="36"/>
      <c r="P382" s="36"/>
      <c r="Q382" s="36"/>
      <c r="R382" s="38"/>
      <c r="S382" s="36"/>
      <c r="T382" s="36"/>
      <c r="U382" s="36"/>
      <c r="V382" s="36"/>
      <c r="W382" s="36"/>
      <c r="X382" s="36"/>
      <c r="Y382" s="36"/>
      <c r="Z382" s="36"/>
      <c r="AA382" s="36"/>
    </row>
    <row r="383" spans="1:27" x14ac:dyDescent="0.25">
      <c r="A383" s="36"/>
      <c r="B383" s="36"/>
      <c r="C383" s="36"/>
      <c r="D383" s="36"/>
      <c r="E383" s="36"/>
      <c r="F383" s="36"/>
      <c r="G383" s="36"/>
      <c r="H383" s="36"/>
      <c r="I383" s="36"/>
      <c r="J383" s="36"/>
      <c r="K383" s="36"/>
      <c r="L383" s="36"/>
      <c r="M383" s="36"/>
      <c r="N383" s="36"/>
      <c r="O383" s="36"/>
      <c r="P383" s="36"/>
      <c r="Q383" s="36"/>
      <c r="R383" s="38"/>
      <c r="S383" s="36"/>
      <c r="T383" s="36"/>
      <c r="U383" s="36"/>
      <c r="V383" s="36"/>
      <c r="W383" s="36"/>
      <c r="X383" s="36"/>
      <c r="Y383" s="36"/>
      <c r="Z383" s="36"/>
      <c r="AA383" s="36"/>
    </row>
    <row r="384" spans="1:27" x14ac:dyDescent="0.25">
      <c r="A384" s="36"/>
      <c r="B384" s="36"/>
      <c r="C384" s="36"/>
      <c r="D384" s="36"/>
      <c r="E384" s="36"/>
      <c r="F384" s="36"/>
      <c r="G384" s="36"/>
      <c r="H384" s="36"/>
      <c r="I384" s="36"/>
      <c r="J384" s="36"/>
      <c r="K384" s="36"/>
      <c r="L384" s="36"/>
      <c r="M384" s="36"/>
      <c r="N384" s="36"/>
      <c r="O384" s="36"/>
      <c r="P384" s="36"/>
      <c r="Q384" s="36"/>
      <c r="R384" s="38"/>
      <c r="S384" s="36"/>
      <c r="T384" s="36"/>
      <c r="U384" s="36"/>
      <c r="V384" s="36"/>
      <c r="W384" s="36"/>
      <c r="X384" s="36"/>
      <c r="Y384" s="36"/>
      <c r="Z384" s="36"/>
      <c r="AA384" s="36"/>
    </row>
    <row r="385" spans="1:27" x14ac:dyDescent="0.25">
      <c r="A385" s="36"/>
      <c r="B385" s="36"/>
      <c r="C385" s="36"/>
      <c r="D385" s="36"/>
      <c r="E385" s="36"/>
      <c r="F385" s="36"/>
      <c r="G385" s="36"/>
      <c r="H385" s="36"/>
      <c r="I385" s="36"/>
      <c r="J385" s="36"/>
      <c r="K385" s="36"/>
      <c r="L385" s="36"/>
      <c r="M385" s="36"/>
      <c r="N385" s="36"/>
      <c r="O385" s="36"/>
      <c r="P385" s="36"/>
      <c r="Q385" s="36"/>
      <c r="R385" s="38"/>
      <c r="S385" s="36"/>
      <c r="T385" s="36"/>
      <c r="U385" s="36"/>
      <c r="V385" s="36"/>
      <c r="W385" s="36"/>
      <c r="X385" s="36"/>
      <c r="Y385" s="36"/>
      <c r="Z385" s="36"/>
      <c r="AA385" s="36"/>
    </row>
    <row r="386" spans="1:27" x14ac:dyDescent="0.25">
      <c r="A386" s="36"/>
      <c r="B386" s="36"/>
      <c r="C386" s="36"/>
      <c r="D386" s="36"/>
      <c r="E386" s="36"/>
      <c r="F386" s="36"/>
      <c r="G386" s="36"/>
      <c r="H386" s="36"/>
      <c r="I386" s="36"/>
      <c r="J386" s="36"/>
      <c r="K386" s="36"/>
      <c r="L386" s="36"/>
      <c r="M386" s="36"/>
      <c r="N386" s="36"/>
      <c r="O386" s="36"/>
      <c r="P386" s="36"/>
      <c r="Q386" s="36"/>
      <c r="R386" s="38"/>
      <c r="S386" s="36"/>
      <c r="T386" s="36"/>
      <c r="U386" s="36"/>
      <c r="V386" s="36"/>
      <c r="W386" s="36"/>
      <c r="X386" s="36"/>
      <c r="Y386" s="36"/>
      <c r="Z386" s="36"/>
      <c r="AA386" s="36"/>
    </row>
    <row r="387" spans="1:27" x14ac:dyDescent="0.25">
      <c r="A387" s="36"/>
      <c r="B387" s="36"/>
      <c r="C387" s="36"/>
      <c r="D387" s="36"/>
      <c r="E387" s="36"/>
      <c r="F387" s="36"/>
      <c r="G387" s="36"/>
      <c r="H387" s="36"/>
      <c r="I387" s="36"/>
      <c r="J387" s="36"/>
      <c r="K387" s="36"/>
      <c r="L387" s="36"/>
      <c r="M387" s="36"/>
      <c r="N387" s="36"/>
      <c r="O387" s="36"/>
      <c r="P387" s="36"/>
      <c r="Q387" s="36"/>
      <c r="R387" s="38"/>
      <c r="S387" s="36"/>
      <c r="T387" s="36"/>
      <c r="U387" s="36"/>
      <c r="V387" s="36"/>
      <c r="W387" s="36"/>
      <c r="X387" s="36"/>
      <c r="Y387" s="36"/>
      <c r="Z387" s="36"/>
      <c r="AA387" s="36"/>
    </row>
    <row r="388" spans="1:27" x14ac:dyDescent="0.25">
      <c r="A388" s="36"/>
      <c r="B388" s="36"/>
      <c r="C388" s="36"/>
      <c r="D388" s="36"/>
      <c r="E388" s="36"/>
      <c r="F388" s="36"/>
      <c r="G388" s="36"/>
      <c r="H388" s="36"/>
      <c r="I388" s="36"/>
      <c r="J388" s="36"/>
      <c r="K388" s="36"/>
      <c r="L388" s="36"/>
      <c r="M388" s="36"/>
      <c r="N388" s="36"/>
      <c r="O388" s="36"/>
      <c r="P388" s="36"/>
      <c r="Q388" s="36"/>
      <c r="R388" s="38"/>
      <c r="S388" s="36"/>
      <c r="T388" s="36"/>
      <c r="U388" s="36"/>
      <c r="V388" s="36"/>
      <c r="W388" s="36"/>
      <c r="X388" s="36"/>
      <c r="Y388" s="36"/>
      <c r="Z388" s="36"/>
      <c r="AA388" s="36"/>
    </row>
    <row r="389" spans="1:27" x14ac:dyDescent="0.25">
      <c r="A389" s="36"/>
      <c r="B389" s="36"/>
      <c r="C389" s="36"/>
      <c r="D389" s="36"/>
      <c r="E389" s="36"/>
      <c r="F389" s="36"/>
      <c r="G389" s="36"/>
      <c r="H389" s="36"/>
      <c r="I389" s="36"/>
      <c r="J389" s="36"/>
      <c r="K389" s="36"/>
      <c r="L389" s="36"/>
      <c r="M389" s="36"/>
      <c r="N389" s="36"/>
      <c r="O389" s="36"/>
      <c r="P389" s="36"/>
      <c r="Q389" s="36"/>
      <c r="R389" s="38"/>
      <c r="S389" s="36"/>
      <c r="T389" s="36"/>
      <c r="U389" s="36"/>
      <c r="V389" s="36"/>
      <c r="W389" s="36"/>
      <c r="X389" s="36"/>
      <c r="Y389" s="36"/>
      <c r="Z389" s="36"/>
      <c r="AA389" s="36"/>
    </row>
    <row r="390" spans="1:27" x14ac:dyDescent="0.25">
      <c r="A390" s="36"/>
      <c r="B390" s="36"/>
      <c r="C390" s="36"/>
      <c r="D390" s="36"/>
      <c r="E390" s="36"/>
      <c r="F390" s="36"/>
      <c r="G390" s="36"/>
      <c r="H390" s="36"/>
      <c r="I390" s="36"/>
      <c r="J390" s="36"/>
      <c r="K390" s="36"/>
      <c r="L390" s="36"/>
      <c r="M390" s="36"/>
      <c r="N390" s="36"/>
      <c r="O390" s="36"/>
      <c r="P390" s="36"/>
      <c r="Q390" s="36"/>
      <c r="R390" s="38"/>
      <c r="S390" s="36"/>
      <c r="T390" s="36"/>
      <c r="U390" s="36"/>
      <c r="V390" s="36"/>
      <c r="W390" s="36"/>
      <c r="X390" s="36"/>
      <c r="Y390" s="36"/>
      <c r="Z390" s="36"/>
      <c r="AA390" s="36"/>
    </row>
    <row r="391" spans="1:27" x14ac:dyDescent="0.25">
      <c r="A391" s="36"/>
      <c r="B391" s="36"/>
      <c r="C391" s="36"/>
      <c r="D391" s="36"/>
      <c r="E391" s="36"/>
      <c r="F391" s="36"/>
      <c r="G391" s="36"/>
      <c r="H391" s="36"/>
      <c r="I391" s="36"/>
      <c r="J391" s="36"/>
      <c r="K391" s="36"/>
      <c r="L391" s="36"/>
      <c r="M391" s="36"/>
      <c r="N391" s="36"/>
      <c r="O391" s="36"/>
      <c r="P391" s="36"/>
      <c r="Q391" s="36"/>
      <c r="R391" s="38"/>
      <c r="S391" s="36"/>
      <c r="T391" s="36"/>
      <c r="U391" s="36"/>
      <c r="V391" s="36"/>
      <c r="W391" s="36"/>
      <c r="X391" s="36"/>
      <c r="Y391" s="36"/>
      <c r="Z391" s="36"/>
      <c r="AA391" s="36"/>
    </row>
    <row r="392" spans="1:27" x14ac:dyDescent="0.25">
      <c r="A392" s="36"/>
      <c r="B392" s="36"/>
      <c r="C392" s="36"/>
      <c r="D392" s="36"/>
      <c r="E392" s="36"/>
      <c r="F392" s="36"/>
      <c r="G392" s="36"/>
      <c r="H392" s="36"/>
      <c r="I392" s="36"/>
      <c r="J392" s="36"/>
      <c r="K392" s="36"/>
      <c r="L392" s="36"/>
      <c r="M392" s="36"/>
      <c r="N392" s="36"/>
      <c r="O392" s="36"/>
      <c r="P392" s="36"/>
      <c r="Q392" s="36"/>
      <c r="R392" s="38"/>
      <c r="S392" s="36"/>
      <c r="T392" s="36"/>
      <c r="U392" s="36"/>
      <c r="V392" s="36"/>
      <c r="W392" s="36"/>
      <c r="X392" s="36"/>
      <c r="Y392" s="36"/>
      <c r="Z392" s="36"/>
      <c r="AA392" s="36"/>
    </row>
    <row r="393" spans="1:27" x14ac:dyDescent="0.25">
      <c r="A393" s="36"/>
      <c r="B393" s="36"/>
      <c r="C393" s="36"/>
      <c r="D393" s="36"/>
      <c r="E393" s="36"/>
      <c r="F393" s="36"/>
      <c r="G393" s="36"/>
      <c r="H393" s="36"/>
      <c r="I393" s="36"/>
      <c r="J393" s="36"/>
      <c r="K393" s="36"/>
      <c r="L393" s="36"/>
      <c r="M393" s="36"/>
      <c r="N393" s="36"/>
      <c r="O393" s="36"/>
      <c r="P393" s="36"/>
      <c r="Q393" s="36"/>
      <c r="R393" s="38"/>
      <c r="S393" s="36"/>
      <c r="T393" s="36"/>
      <c r="U393" s="36"/>
      <c r="V393" s="36"/>
      <c r="W393" s="36"/>
      <c r="X393" s="36"/>
      <c r="Y393" s="36"/>
      <c r="Z393" s="36"/>
      <c r="AA393" s="36"/>
    </row>
    <row r="394" spans="1:27" x14ac:dyDescent="0.25">
      <c r="A394" s="36"/>
      <c r="B394" s="36"/>
      <c r="C394" s="36"/>
      <c r="D394" s="36"/>
      <c r="E394" s="36"/>
      <c r="F394" s="36"/>
      <c r="G394" s="36"/>
      <c r="H394" s="36"/>
      <c r="I394" s="36"/>
      <c r="J394" s="36"/>
      <c r="K394" s="36"/>
      <c r="L394" s="36"/>
      <c r="M394" s="36"/>
      <c r="N394" s="36"/>
      <c r="O394" s="36"/>
      <c r="P394" s="36"/>
      <c r="Q394" s="36"/>
      <c r="R394" s="38"/>
      <c r="S394" s="36"/>
      <c r="T394" s="36"/>
      <c r="U394" s="36"/>
      <c r="V394" s="36"/>
      <c r="W394" s="36"/>
      <c r="X394" s="36"/>
      <c r="Y394" s="36"/>
      <c r="Z394" s="36"/>
      <c r="AA394" s="36"/>
    </row>
    <row r="395" spans="1:27" x14ac:dyDescent="0.25">
      <c r="A395" s="36"/>
      <c r="B395" s="36"/>
      <c r="C395" s="36"/>
      <c r="D395" s="36"/>
      <c r="E395" s="36"/>
      <c r="F395" s="36"/>
      <c r="G395" s="36"/>
      <c r="H395" s="36"/>
      <c r="I395" s="36"/>
      <c r="J395" s="36"/>
      <c r="K395" s="36"/>
      <c r="L395" s="36"/>
      <c r="M395" s="36"/>
      <c r="N395" s="36"/>
      <c r="O395" s="36"/>
      <c r="P395" s="36"/>
      <c r="Q395" s="36"/>
      <c r="R395" s="38"/>
      <c r="S395" s="36"/>
      <c r="T395" s="36"/>
      <c r="U395" s="36"/>
      <c r="V395" s="36"/>
      <c r="W395" s="36"/>
      <c r="X395" s="36"/>
      <c r="Y395" s="36"/>
      <c r="Z395" s="36"/>
      <c r="AA395" s="36"/>
    </row>
    <row r="396" spans="1:27" x14ac:dyDescent="0.25">
      <c r="A396" s="36"/>
      <c r="B396" s="36"/>
      <c r="C396" s="36"/>
      <c r="D396" s="36"/>
      <c r="E396" s="36"/>
      <c r="F396" s="36"/>
      <c r="G396" s="36"/>
      <c r="H396" s="36"/>
      <c r="I396" s="36"/>
      <c r="J396" s="36"/>
      <c r="K396" s="36"/>
      <c r="L396" s="36"/>
      <c r="M396" s="36"/>
      <c r="N396" s="36"/>
      <c r="O396" s="36"/>
      <c r="P396" s="36"/>
      <c r="Q396" s="36"/>
      <c r="R396" s="38"/>
      <c r="S396" s="36"/>
      <c r="T396" s="36"/>
      <c r="U396" s="36"/>
      <c r="V396" s="36"/>
      <c r="W396" s="36"/>
      <c r="X396" s="36"/>
      <c r="Y396" s="36"/>
      <c r="Z396" s="36"/>
      <c r="AA396" s="36"/>
    </row>
    <row r="397" spans="1:27" x14ac:dyDescent="0.25">
      <c r="A397" s="36"/>
      <c r="B397" s="36"/>
      <c r="C397" s="36"/>
      <c r="D397" s="36"/>
      <c r="E397" s="36"/>
      <c r="F397" s="36"/>
      <c r="G397" s="36"/>
      <c r="H397" s="36"/>
      <c r="I397" s="36"/>
      <c r="J397" s="36"/>
      <c r="K397" s="36"/>
      <c r="L397" s="36"/>
      <c r="M397" s="36"/>
      <c r="N397" s="36"/>
      <c r="O397" s="36"/>
      <c r="P397" s="36"/>
      <c r="Q397" s="36"/>
      <c r="R397" s="38"/>
      <c r="S397" s="36"/>
      <c r="T397" s="36"/>
      <c r="U397" s="36"/>
      <c r="V397" s="36"/>
      <c r="W397" s="36"/>
      <c r="X397" s="36"/>
      <c r="Y397" s="36"/>
      <c r="Z397" s="36"/>
      <c r="AA397" s="36"/>
    </row>
    <row r="398" spans="1:27" x14ac:dyDescent="0.25">
      <c r="A398" s="36"/>
      <c r="B398" s="36"/>
      <c r="C398" s="36"/>
      <c r="D398" s="36"/>
      <c r="E398" s="36"/>
      <c r="F398" s="36"/>
      <c r="G398" s="36"/>
      <c r="H398" s="36"/>
      <c r="I398" s="36"/>
      <c r="J398" s="36"/>
      <c r="K398" s="36"/>
      <c r="L398" s="36"/>
      <c r="M398" s="36"/>
      <c r="N398" s="36"/>
      <c r="O398" s="36"/>
      <c r="P398" s="36"/>
      <c r="Q398" s="36"/>
      <c r="R398" s="38"/>
      <c r="S398" s="36"/>
      <c r="T398" s="36"/>
      <c r="U398" s="36"/>
      <c r="V398" s="36"/>
      <c r="W398" s="36"/>
      <c r="X398" s="36"/>
      <c r="Y398" s="36"/>
      <c r="Z398" s="36"/>
      <c r="AA398" s="36"/>
    </row>
    <row r="399" spans="1:27" x14ac:dyDescent="0.25">
      <c r="A399" s="36"/>
      <c r="B399" s="36"/>
      <c r="C399" s="36"/>
      <c r="D399" s="36"/>
      <c r="E399" s="36"/>
      <c r="F399" s="36"/>
      <c r="G399" s="36"/>
      <c r="H399" s="36"/>
      <c r="I399" s="36"/>
      <c r="J399" s="36"/>
      <c r="K399" s="36"/>
      <c r="L399" s="36"/>
      <c r="M399" s="36"/>
      <c r="N399" s="36"/>
      <c r="O399" s="36"/>
      <c r="P399" s="36"/>
      <c r="Q399" s="36"/>
      <c r="R399" s="38"/>
      <c r="S399" s="36"/>
      <c r="T399" s="36"/>
      <c r="U399" s="36"/>
      <c r="V399" s="36"/>
      <c r="W399" s="36"/>
      <c r="X399" s="36"/>
      <c r="Y399" s="36"/>
      <c r="Z399" s="36"/>
      <c r="AA399" s="36"/>
    </row>
    <row r="400" spans="1:27" x14ac:dyDescent="0.25">
      <c r="A400" s="36"/>
      <c r="B400" s="36"/>
      <c r="C400" s="36"/>
      <c r="D400" s="36"/>
      <c r="E400" s="36"/>
      <c r="F400" s="36"/>
      <c r="G400" s="36"/>
      <c r="H400" s="36"/>
      <c r="I400" s="36"/>
      <c r="J400" s="36"/>
      <c r="K400" s="36"/>
      <c r="L400" s="36"/>
      <c r="M400" s="36"/>
      <c r="N400" s="36"/>
      <c r="O400" s="36"/>
      <c r="P400" s="36"/>
      <c r="Q400" s="36"/>
      <c r="R400" s="38"/>
      <c r="S400" s="36"/>
      <c r="T400" s="36"/>
      <c r="U400" s="36"/>
      <c r="V400" s="36"/>
      <c r="W400" s="36"/>
      <c r="X400" s="36"/>
      <c r="Y400" s="36"/>
      <c r="Z400" s="36"/>
      <c r="AA400" s="36"/>
    </row>
    <row r="401" spans="1:27" x14ac:dyDescent="0.25">
      <c r="A401" s="36"/>
      <c r="B401" s="36"/>
      <c r="C401" s="36"/>
      <c r="D401" s="36"/>
      <c r="E401" s="36"/>
      <c r="F401" s="36"/>
      <c r="G401" s="36"/>
      <c r="H401" s="36"/>
      <c r="I401" s="36"/>
      <c r="J401" s="36"/>
      <c r="K401" s="36"/>
      <c r="L401" s="36"/>
      <c r="M401" s="36"/>
      <c r="N401" s="36"/>
      <c r="O401" s="36"/>
      <c r="P401" s="36"/>
      <c r="Q401" s="36"/>
      <c r="R401" s="38"/>
      <c r="S401" s="36"/>
      <c r="T401" s="36"/>
      <c r="U401" s="36"/>
      <c r="V401" s="36"/>
      <c r="W401" s="36"/>
      <c r="X401" s="36"/>
      <c r="Y401" s="36"/>
      <c r="Z401" s="36"/>
      <c r="AA401" s="36"/>
    </row>
    <row r="402" spans="1:27" x14ac:dyDescent="0.25">
      <c r="A402" s="36"/>
      <c r="B402" s="36"/>
      <c r="C402" s="36"/>
      <c r="D402" s="36"/>
      <c r="E402" s="36"/>
      <c r="F402" s="36"/>
      <c r="G402" s="36"/>
      <c r="H402" s="36"/>
      <c r="I402" s="36"/>
      <c r="J402" s="36"/>
      <c r="K402" s="36"/>
      <c r="L402" s="36"/>
      <c r="M402" s="36"/>
      <c r="N402" s="36"/>
      <c r="O402" s="36"/>
      <c r="P402" s="36"/>
      <c r="Q402" s="36"/>
      <c r="R402" s="38"/>
      <c r="S402" s="36"/>
      <c r="T402" s="36"/>
      <c r="U402" s="36"/>
      <c r="V402" s="36"/>
      <c r="W402" s="36"/>
      <c r="X402" s="36"/>
      <c r="Y402" s="36"/>
      <c r="Z402" s="36"/>
      <c r="AA402" s="36"/>
    </row>
    <row r="403" spans="1:27" x14ac:dyDescent="0.25">
      <c r="A403" s="36"/>
      <c r="B403" s="36"/>
      <c r="C403" s="36"/>
      <c r="D403" s="36"/>
      <c r="E403" s="36"/>
      <c r="F403" s="36"/>
      <c r="G403" s="36"/>
      <c r="H403" s="36"/>
      <c r="I403" s="36"/>
      <c r="J403" s="36"/>
      <c r="K403" s="36"/>
      <c r="L403" s="36"/>
      <c r="M403" s="36"/>
      <c r="N403" s="36"/>
      <c r="O403" s="36"/>
      <c r="P403" s="36"/>
      <c r="Q403" s="36"/>
      <c r="R403" s="38"/>
      <c r="S403" s="36"/>
      <c r="T403" s="36"/>
      <c r="U403" s="36"/>
      <c r="V403" s="36"/>
      <c r="W403" s="36"/>
      <c r="X403" s="36"/>
      <c r="Y403" s="36"/>
      <c r="Z403" s="36"/>
      <c r="AA403" s="36"/>
    </row>
    <row r="404" spans="1:27" x14ac:dyDescent="0.25">
      <c r="A404" s="36"/>
      <c r="B404" s="36"/>
      <c r="C404" s="36"/>
      <c r="D404" s="36"/>
      <c r="E404" s="36"/>
      <c r="F404" s="36"/>
      <c r="G404" s="36"/>
      <c r="H404" s="36"/>
      <c r="I404" s="36"/>
      <c r="J404" s="36"/>
      <c r="K404" s="36"/>
      <c r="L404" s="36"/>
      <c r="M404" s="36"/>
      <c r="N404" s="36"/>
      <c r="O404" s="36"/>
      <c r="P404" s="36"/>
      <c r="Q404" s="36"/>
      <c r="R404" s="38"/>
      <c r="S404" s="36"/>
      <c r="T404" s="36"/>
      <c r="U404" s="36"/>
      <c r="V404" s="36"/>
      <c r="W404" s="36"/>
      <c r="X404" s="36"/>
      <c r="Y404" s="36"/>
      <c r="Z404" s="36"/>
      <c r="AA404" s="36"/>
    </row>
    <row r="405" spans="1:27" x14ac:dyDescent="0.25">
      <c r="A405" s="36"/>
      <c r="B405" s="36"/>
      <c r="C405" s="36"/>
      <c r="D405" s="36"/>
      <c r="E405" s="36"/>
      <c r="F405" s="36"/>
      <c r="G405" s="36"/>
      <c r="H405" s="36"/>
      <c r="I405" s="36"/>
      <c r="J405" s="36"/>
      <c r="K405" s="36"/>
      <c r="L405" s="36"/>
      <c r="M405" s="36"/>
      <c r="N405" s="36"/>
      <c r="O405" s="36"/>
      <c r="P405" s="36"/>
      <c r="Q405" s="36"/>
      <c r="R405" s="38"/>
      <c r="S405" s="36"/>
      <c r="T405" s="36"/>
      <c r="U405" s="36"/>
      <c r="V405" s="36"/>
      <c r="W405" s="36"/>
      <c r="X405" s="36"/>
      <c r="Y405" s="36"/>
      <c r="Z405" s="36"/>
      <c r="AA405" s="36"/>
    </row>
    <row r="406" spans="1:27" x14ac:dyDescent="0.25">
      <c r="A406" s="36"/>
      <c r="B406" s="36"/>
      <c r="C406" s="36"/>
      <c r="D406" s="36"/>
      <c r="E406" s="36"/>
      <c r="F406" s="36"/>
      <c r="G406" s="36"/>
      <c r="H406" s="36"/>
      <c r="I406" s="36"/>
      <c r="J406" s="36"/>
      <c r="K406" s="36"/>
      <c r="L406" s="36"/>
      <c r="M406" s="36"/>
      <c r="N406" s="36"/>
      <c r="O406" s="36"/>
      <c r="P406" s="36"/>
      <c r="Q406" s="36"/>
      <c r="R406" s="38"/>
      <c r="S406" s="36"/>
      <c r="T406" s="36"/>
      <c r="U406" s="36"/>
      <c r="V406" s="36"/>
      <c r="W406" s="36"/>
      <c r="X406" s="36"/>
      <c r="Y406" s="36"/>
      <c r="Z406" s="36"/>
      <c r="AA406" s="36"/>
    </row>
    <row r="407" spans="1:27" x14ac:dyDescent="0.25">
      <c r="A407" s="36"/>
      <c r="B407" s="36"/>
      <c r="C407" s="36"/>
      <c r="D407" s="36"/>
      <c r="E407" s="36"/>
      <c r="F407" s="36"/>
      <c r="G407" s="36"/>
      <c r="H407" s="36"/>
      <c r="I407" s="36"/>
      <c r="J407" s="36"/>
      <c r="K407" s="36"/>
      <c r="L407" s="36"/>
      <c r="M407" s="36"/>
      <c r="N407" s="36"/>
      <c r="O407" s="36"/>
      <c r="P407" s="36"/>
      <c r="Q407" s="36"/>
      <c r="R407" s="38"/>
      <c r="S407" s="36"/>
      <c r="T407" s="36"/>
      <c r="U407" s="36"/>
      <c r="V407" s="36"/>
      <c r="W407" s="36"/>
      <c r="X407" s="36"/>
      <c r="Y407" s="36"/>
      <c r="Z407" s="36"/>
      <c r="AA407" s="36"/>
    </row>
    <row r="408" spans="1:27" x14ac:dyDescent="0.25">
      <c r="A408" s="36"/>
      <c r="B408" s="36"/>
      <c r="C408" s="36"/>
      <c r="D408" s="36"/>
      <c r="E408" s="36"/>
      <c r="F408" s="36"/>
      <c r="G408" s="36"/>
      <c r="H408" s="36"/>
      <c r="I408" s="36"/>
      <c r="J408" s="36"/>
      <c r="K408" s="36"/>
      <c r="L408" s="36"/>
      <c r="M408" s="36"/>
      <c r="N408" s="36"/>
      <c r="O408" s="36"/>
      <c r="P408" s="36"/>
      <c r="Q408" s="36"/>
      <c r="R408" s="38"/>
      <c r="S408" s="36"/>
      <c r="T408" s="36"/>
      <c r="U408" s="36"/>
      <c r="V408" s="36"/>
      <c r="W408" s="36"/>
      <c r="X408" s="36"/>
      <c r="Y408" s="36"/>
      <c r="Z408" s="36"/>
      <c r="AA408" s="36"/>
    </row>
    <row r="409" spans="1:27" x14ac:dyDescent="0.25">
      <c r="A409" s="36"/>
      <c r="B409" s="36"/>
      <c r="C409" s="36"/>
      <c r="D409" s="36"/>
      <c r="E409" s="36"/>
      <c r="F409" s="36"/>
      <c r="G409" s="36"/>
      <c r="H409" s="36"/>
      <c r="I409" s="36"/>
      <c r="J409" s="36"/>
      <c r="K409" s="36"/>
      <c r="L409" s="36"/>
      <c r="M409" s="36"/>
      <c r="N409" s="36"/>
      <c r="O409" s="36"/>
      <c r="P409" s="36"/>
      <c r="Q409" s="36"/>
      <c r="R409" s="38"/>
      <c r="S409" s="36"/>
      <c r="T409" s="36"/>
      <c r="U409" s="36"/>
      <c r="V409" s="36"/>
      <c r="W409" s="36"/>
      <c r="X409" s="36"/>
      <c r="Y409" s="36"/>
      <c r="Z409" s="36"/>
      <c r="AA409" s="36"/>
    </row>
    <row r="410" spans="1:27" x14ac:dyDescent="0.25">
      <c r="A410" s="36"/>
      <c r="B410" s="36"/>
      <c r="C410" s="36"/>
      <c r="D410" s="36"/>
      <c r="E410" s="36"/>
      <c r="F410" s="36"/>
      <c r="G410" s="36"/>
      <c r="H410" s="36"/>
      <c r="I410" s="36"/>
      <c r="J410" s="36"/>
      <c r="K410" s="36"/>
      <c r="L410" s="36"/>
      <c r="M410" s="36"/>
      <c r="N410" s="36"/>
      <c r="O410" s="36"/>
      <c r="P410" s="36"/>
      <c r="Q410" s="36"/>
      <c r="R410" s="38"/>
      <c r="S410" s="36"/>
      <c r="T410" s="36"/>
      <c r="U410" s="36"/>
      <c r="V410" s="36"/>
      <c r="W410" s="36"/>
      <c r="X410" s="36"/>
      <c r="Y410" s="36"/>
      <c r="Z410" s="36"/>
      <c r="AA410" s="36"/>
    </row>
    <row r="411" spans="1:27" x14ac:dyDescent="0.25">
      <c r="A411" s="36"/>
      <c r="B411" s="36"/>
      <c r="C411" s="36"/>
      <c r="D411" s="36"/>
      <c r="E411" s="36"/>
      <c r="F411" s="36"/>
      <c r="G411" s="36"/>
      <c r="H411" s="36"/>
      <c r="I411" s="36"/>
      <c r="J411" s="36"/>
      <c r="K411" s="36"/>
      <c r="L411" s="36"/>
      <c r="M411" s="36"/>
      <c r="N411" s="36"/>
      <c r="O411" s="36"/>
      <c r="P411" s="36"/>
      <c r="Q411" s="36"/>
      <c r="R411" s="38"/>
      <c r="S411" s="36"/>
      <c r="T411" s="36"/>
      <c r="U411" s="36"/>
      <c r="V411" s="36"/>
      <c r="W411" s="36"/>
      <c r="X411" s="36"/>
      <c r="Y411" s="36"/>
      <c r="Z411" s="36"/>
      <c r="AA411" s="36"/>
    </row>
    <row r="412" spans="1:27" x14ac:dyDescent="0.25">
      <c r="A412" s="36"/>
      <c r="B412" s="36"/>
      <c r="C412" s="36"/>
      <c r="D412" s="36"/>
      <c r="E412" s="36"/>
      <c r="F412" s="36"/>
      <c r="G412" s="36"/>
      <c r="H412" s="36"/>
      <c r="I412" s="36"/>
      <c r="J412" s="36"/>
      <c r="K412" s="36"/>
      <c r="L412" s="36"/>
      <c r="M412" s="36"/>
      <c r="N412" s="36"/>
      <c r="O412" s="36"/>
      <c r="P412" s="36"/>
      <c r="Q412" s="36"/>
      <c r="R412" s="38"/>
      <c r="S412" s="36"/>
      <c r="T412" s="36"/>
      <c r="U412" s="36"/>
      <c r="V412" s="36"/>
      <c r="W412" s="36"/>
      <c r="X412" s="36"/>
      <c r="Y412" s="36"/>
      <c r="Z412" s="36"/>
      <c r="AA412" s="36"/>
    </row>
    <row r="413" spans="1:27" x14ac:dyDescent="0.25">
      <c r="A413" s="36"/>
      <c r="B413" s="36"/>
      <c r="C413" s="36"/>
      <c r="D413" s="36"/>
      <c r="E413" s="36"/>
      <c r="F413" s="36"/>
      <c r="G413" s="36"/>
      <c r="H413" s="36"/>
      <c r="I413" s="36"/>
      <c r="J413" s="36"/>
      <c r="K413" s="36"/>
      <c r="L413" s="36"/>
      <c r="M413" s="36"/>
      <c r="N413" s="36"/>
      <c r="O413" s="36"/>
      <c r="P413" s="36"/>
      <c r="Q413" s="36"/>
      <c r="R413" s="38"/>
      <c r="S413" s="36"/>
      <c r="T413" s="36"/>
      <c r="U413" s="36"/>
      <c r="V413" s="36"/>
      <c r="W413" s="36"/>
      <c r="X413" s="36"/>
      <c r="Y413" s="36"/>
      <c r="Z413" s="36"/>
      <c r="AA413" s="36"/>
    </row>
    <row r="414" spans="1:27" x14ac:dyDescent="0.25">
      <c r="A414" s="36"/>
      <c r="B414" s="36"/>
      <c r="C414" s="36"/>
      <c r="D414" s="36"/>
      <c r="E414" s="36"/>
      <c r="F414" s="36"/>
      <c r="G414" s="36"/>
      <c r="H414" s="36"/>
      <c r="I414" s="36"/>
      <c r="J414" s="36"/>
      <c r="K414" s="36"/>
      <c r="L414" s="36"/>
      <c r="M414" s="36"/>
      <c r="N414" s="36"/>
      <c r="O414" s="36"/>
      <c r="P414" s="36"/>
      <c r="Q414" s="36"/>
      <c r="R414" s="38"/>
      <c r="S414" s="36"/>
      <c r="T414" s="36"/>
      <c r="U414" s="36"/>
      <c r="V414" s="36"/>
      <c r="W414" s="36"/>
      <c r="X414" s="36"/>
      <c r="Y414" s="36"/>
      <c r="Z414" s="36"/>
      <c r="AA414" s="36"/>
    </row>
    <row r="415" spans="1:27" x14ac:dyDescent="0.25">
      <c r="A415" s="36"/>
      <c r="B415" s="36"/>
      <c r="C415" s="36"/>
      <c r="D415" s="36"/>
      <c r="E415" s="36"/>
      <c r="F415" s="36"/>
      <c r="G415" s="36"/>
      <c r="H415" s="36"/>
      <c r="I415" s="36"/>
      <c r="J415" s="36"/>
      <c r="K415" s="36"/>
      <c r="L415" s="36"/>
      <c r="M415" s="36"/>
      <c r="N415" s="36"/>
      <c r="O415" s="36"/>
      <c r="P415" s="36"/>
      <c r="Q415" s="36"/>
      <c r="R415" s="38"/>
      <c r="S415" s="36"/>
      <c r="T415" s="36"/>
      <c r="U415" s="36"/>
      <c r="V415" s="36"/>
      <c r="W415" s="36"/>
      <c r="X415" s="36"/>
      <c r="Y415" s="36"/>
      <c r="Z415" s="36"/>
      <c r="AA415" s="36"/>
    </row>
    <row r="416" spans="1:27" x14ac:dyDescent="0.25">
      <c r="A416" s="36"/>
      <c r="B416" s="36"/>
      <c r="C416" s="36"/>
      <c r="D416" s="36"/>
      <c r="E416" s="36"/>
      <c r="F416" s="36"/>
      <c r="G416" s="36"/>
      <c r="H416" s="36"/>
      <c r="I416" s="36"/>
      <c r="J416" s="36"/>
      <c r="K416" s="36"/>
      <c r="L416" s="36"/>
      <c r="M416" s="36"/>
      <c r="N416" s="36"/>
      <c r="O416" s="36"/>
      <c r="P416" s="36"/>
      <c r="Q416" s="36"/>
      <c r="R416" s="38"/>
      <c r="S416" s="36"/>
      <c r="T416" s="36"/>
      <c r="U416" s="36"/>
      <c r="V416" s="36"/>
      <c r="W416" s="36"/>
      <c r="X416" s="36"/>
      <c r="Y416" s="36"/>
      <c r="Z416" s="36"/>
      <c r="AA416" s="36"/>
    </row>
    <row r="417" spans="1:27" x14ac:dyDescent="0.25">
      <c r="A417" s="36"/>
      <c r="B417" s="36"/>
      <c r="C417" s="36"/>
      <c r="D417" s="36"/>
      <c r="E417" s="36"/>
      <c r="F417" s="36"/>
      <c r="G417" s="36"/>
      <c r="H417" s="36"/>
      <c r="I417" s="36"/>
      <c r="J417" s="36"/>
      <c r="K417" s="36"/>
      <c r="L417" s="36"/>
      <c r="M417" s="36"/>
      <c r="N417" s="36"/>
      <c r="O417" s="36"/>
      <c r="P417" s="36"/>
      <c r="Q417" s="36"/>
      <c r="R417" s="38"/>
      <c r="S417" s="36"/>
      <c r="T417" s="36"/>
      <c r="U417" s="36"/>
      <c r="V417" s="36"/>
      <c r="W417" s="36"/>
      <c r="X417" s="36"/>
      <c r="Y417" s="36"/>
      <c r="Z417" s="36"/>
      <c r="AA417" s="36"/>
    </row>
    <row r="418" spans="1:27" x14ac:dyDescent="0.25">
      <c r="A418" s="36"/>
      <c r="B418" s="36"/>
      <c r="C418" s="36"/>
      <c r="D418" s="36"/>
      <c r="E418" s="36"/>
      <c r="F418" s="36"/>
      <c r="G418" s="36"/>
      <c r="H418" s="36"/>
      <c r="I418" s="36"/>
      <c r="J418" s="36"/>
      <c r="K418" s="36"/>
      <c r="L418" s="36"/>
      <c r="M418" s="36"/>
      <c r="N418" s="36"/>
      <c r="O418" s="36"/>
      <c r="P418" s="36"/>
      <c r="Q418" s="36"/>
      <c r="R418" s="38"/>
      <c r="S418" s="36"/>
      <c r="T418" s="36"/>
      <c r="U418" s="36"/>
      <c r="V418" s="36"/>
      <c r="W418" s="36"/>
      <c r="X418" s="36"/>
      <c r="Y418" s="36"/>
      <c r="Z418" s="36"/>
      <c r="AA418" s="36"/>
    </row>
    <row r="419" spans="1:27" x14ac:dyDescent="0.25">
      <c r="A419" s="36"/>
      <c r="B419" s="36"/>
      <c r="C419" s="36"/>
      <c r="D419" s="36"/>
      <c r="E419" s="36"/>
      <c r="F419" s="36"/>
      <c r="G419" s="36"/>
      <c r="H419" s="36"/>
      <c r="I419" s="36"/>
      <c r="J419" s="36"/>
      <c r="K419" s="36"/>
      <c r="L419" s="36"/>
      <c r="M419" s="36"/>
      <c r="N419" s="36"/>
      <c r="O419" s="36"/>
      <c r="P419" s="36"/>
      <c r="Q419" s="36"/>
      <c r="R419" s="38"/>
      <c r="S419" s="36"/>
      <c r="T419" s="36"/>
      <c r="U419" s="36"/>
      <c r="V419" s="36"/>
      <c r="W419" s="36"/>
      <c r="X419" s="36"/>
      <c r="Y419" s="36"/>
      <c r="Z419" s="36"/>
      <c r="AA419" s="36"/>
    </row>
    <row r="420" spans="1:27" x14ac:dyDescent="0.25">
      <c r="A420" s="36"/>
      <c r="B420" s="36"/>
      <c r="C420" s="36"/>
      <c r="D420" s="36"/>
      <c r="E420" s="36"/>
      <c r="F420" s="36"/>
      <c r="G420" s="36"/>
      <c r="H420" s="36"/>
      <c r="I420" s="36"/>
      <c r="J420" s="36"/>
      <c r="K420" s="36"/>
      <c r="L420" s="36"/>
      <c r="M420" s="36"/>
      <c r="N420" s="36"/>
      <c r="O420" s="36"/>
      <c r="P420" s="36"/>
      <c r="Q420" s="36"/>
      <c r="R420" s="38"/>
      <c r="S420" s="36"/>
      <c r="T420" s="36"/>
      <c r="U420" s="36"/>
      <c r="V420" s="36"/>
      <c r="W420" s="36"/>
      <c r="X420" s="36"/>
      <c r="Y420" s="36"/>
      <c r="Z420" s="36"/>
      <c r="AA420" s="36"/>
    </row>
    <row r="421" spans="1:27" x14ac:dyDescent="0.25">
      <c r="A421" s="36"/>
      <c r="B421" s="36"/>
      <c r="C421" s="36"/>
      <c r="D421" s="36"/>
      <c r="E421" s="36"/>
      <c r="F421" s="36"/>
      <c r="G421" s="36"/>
      <c r="H421" s="36"/>
      <c r="I421" s="36"/>
      <c r="J421" s="36"/>
      <c r="K421" s="36"/>
      <c r="L421" s="36"/>
      <c r="M421" s="36"/>
      <c r="N421" s="36"/>
      <c r="O421" s="36"/>
      <c r="P421" s="36"/>
      <c r="Q421" s="36"/>
      <c r="R421" s="38"/>
      <c r="S421" s="36"/>
      <c r="T421" s="36"/>
      <c r="U421" s="36"/>
      <c r="V421" s="36"/>
      <c r="W421" s="36"/>
      <c r="X421" s="36"/>
      <c r="Y421" s="36"/>
      <c r="Z421" s="36"/>
      <c r="AA421" s="36"/>
    </row>
    <row r="422" spans="1:27" x14ac:dyDescent="0.25">
      <c r="A422" s="36"/>
      <c r="B422" s="36"/>
      <c r="C422" s="36"/>
      <c r="D422" s="36"/>
      <c r="E422" s="36"/>
      <c r="F422" s="36"/>
      <c r="G422" s="36"/>
      <c r="H422" s="36"/>
      <c r="I422" s="36"/>
      <c r="J422" s="36"/>
      <c r="K422" s="36"/>
      <c r="L422" s="36"/>
      <c r="M422" s="36"/>
      <c r="N422" s="36"/>
      <c r="O422" s="36"/>
      <c r="P422" s="36"/>
      <c r="Q422" s="36"/>
      <c r="R422" s="38"/>
      <c r="S422" s="36"/>
      <c r="T422" s="36"/>
      <c r="U422" s="36"/>
      <c r="V422" s="36"/>
      <c r="W422" s="36"/>
      <c r="X422" s="36"/>
      <c r="Y422" s="36"/>
      <c r="Z422" s="36"/>
      <c r="AA422" s="36"/>
    </row>
    <row r="423" spans="1:27" x14ac:dyDescent="0.25">
      <c r="A423" s="36"/>
      <c r="B423" s="36"/>
      <c r="C423" s="36"/>
      <c r="D423" s="36"/>
      <c r="E423" s="36"/>
      <c r="F423" s="36"/>
      <c r="G423" s="36"/>
      <c r="H423" s="36"/>
      <c r="I423" s="36"/>
      <c r="J423" s="36"/>
      <c r="K423" s="36"/>
      <c r="L423" s="36"/>
      <c r="M423" s="36"/>
      <c r="N423" s="36"/>
      <c r="O423" s="36"/>
      <c r="P423" s="36"/>
      <c r="Q423" s="36"/>
      <c r="R423" s="38"/>
      <c r="S423" s="36"/>
      <c r="T423" s="36"/>
      <c r="U423" s="36"/>
      <c r="V423" s="36"/>
      <c r="W423" s="36"/>
      <c r="X423" s="36"/>
      <c r="Y423" s="36"/>
      <c r="Z423" s="36"/>
      <c r="AA423" s="36"/>
    </row>
    <row r="424" spans="1:27" x14ac:dyDescent="0.25">
      <c r="A424" s="36"/>
      <c r="B424" s="36"/>
      <c r="C424" s="36"/>
      <c r="D424" s="36"/>
      <c r="E424" s="36"/>
      <c r="F424" s="36"/>
      <c r="G424" s="36"/>
      <c r="H424" s="36"/>
      <c r="I424" s="36"/>
      <c r="J424" s="36"/>
      <c r="K424" s="36"/>
      <c r="L424" s="36"/>
      <c r="M424" s="36"/>
      <c r="N424" s="36"/>
      <c r="O424" s="36"/>
      <c r="P424" s="36"/>
      <c r="Q424" s="36"/>
      <c r="R424" s="38"/>
      <c r="S424" s="36"/>
      <c r="T424" s="36"/>
      <c r="U424" s="36"/>
      <c r="V424" s="36"/>
      <c r="W424" s="36"/>
      <c r="X424" s="36"/>
      <c r="Y424" s="36"/>
      <c r="Z424" s="36"/>
      <c r="AA424" s="36"/>
    </row>
    <row r="425" spans="1:27" x14ac:dyDescent="0.25">
      <c r="A425" s="36"/>
      <c r="B425" s="36"/>
      <c r="C425" s="36"/>
      <c r="D425" s="36"/>
      <c r="E425" s="36"/>
      <c r="F425" s="36"/>
      <c r="G425" s="36"/>
      <c r="H425" s="36"/>
      <c r="I425" s="36"/>
      <c r="J425" s="36"/>
      <c r="K425" s="36"/>
      <c r="L425" s="36"/>
      <c r="M425" s="36"/>
      <c r="N425" s="36"/>
      <c r="O425" s="36"/>
      <c r="P425" s="36"/>
      <c r="Q425" s="36"/>
      <c r="R425" s="38"/>
      <c r="S425" s="36"/>
      <c r="T425" s="36"/>
      <c r="U425" s="36"/>
      <c r="V425" s="36"/>
      <c r="W425" s="36"/>
      <c r="X425" s="36"/>
      <c r="Y425" s="36"/>
      <c r="Z425" s="36"/>
      <c r="AA425" s="36"/>
    </row>
    <row r="426" spans="1:27" x14ac:dyDescent="0.25">
      <c r="A426" s="36"/>
      <c r="B426" s="36"/>
      <c r="C426" s="36"/>
      <c r="D426" s="36"/>
      <c r="E426" s="36"/>
      <c r="F426" s="36"/>
      <c r="G426" s="36"/>
      <c r="H426" s="36"/>
      <c r="I426" s="36"/>
      <c r="J426" s="36"/>
      <c r="K426" s="36"/>
      <c r="L426" s="36"/>
      <c r="M426" s="36"/>
      <c r="N426" s="36"/>
      <c r="O426" s="36"/>
      <c r="P426" s="36"/>
      <c r="Q426" s="36"/>
      <c r="R426" s="38"/>
      <c r="S426" s="36"/>
      <c r="T426" s="36"/>
      <c r="U426" s="36"/>
      <c r="V426" s="36"/>
      <c r="W426" s="36"/>
      <c r="X426" s="36"/>
      <c r="Y426" s="36"/>
      <c r="Z426" s="36"/>
      <c r="AA426" s="36"/>
    </row>
    <row r="427" spans="1:27" x14ac:dyDescent="0.25">
      <c r="A427" s="36"/>
      <c r="B427" s="36"/>
      <c r="C427" s="36"/>
      <c r="D427" s="36"/>
      <c r="E427" s="36"/>
      <c r="F427" s="36"/>
      <c r="G427" s="36"/>
      <c r="H427" s="36"/>
      <c r="I427" s="36"/>
      <c r="J427" s="36"/>
      <c r="K427" s="36"/>
      <c r="L427" s="36"/>
      <c r="M427" s="36"/>
      <c r="N427" s="36"/>
      <c r="O427" s="36"/>
      <c r="P427" s="36"/>
      <c r="Q427" s="36"/>
      <c r="R427" s="38"/>
      <c r="S427" s="36"/>
      <c r="T427" s="36"/>
      <c r="U427" s="36"/>
      <c r="V427" s="36"/>
      <c r="W427" s="36"/>
      <c r="X427" s="36"/>
      <c r="Y427" s="36"/>
      <c r="Z427" s="36"/>
      <c r="AA427" s="36"/>
    </row>
    <row r="428" spans="1:27" x14ac:dyDescent="0.25">
      <c r="A428" s="36"/>
      <c r="B428" s="36"/>
      <c r="C428" s="36"/>
      <c r="D428" s="36"/>
      <c r="E428" s="36"/>
      <c r="F428" s="36"/>
      <c r="G428" s="36"/>
      <c r="H428" s="36"/>
      <c r="I428" s="36"/>
      <c r="J428" s="36"/>
      <c r="K428" s="36"/>
      <c r="L428" s="36"/>
      <c r="M428" s="36"/>
      <c r="N428" s="36"/>
      <c r="O428" s="36"/>
      <c r="P428" s="36"/>
      <c r="Q428" s="36"/>
      <c r="R428" s="38"/>
      <c r="S428" s="36"/>
      <c r="T428" s="36"/>
      <c r="U428" s="36"/>
      <c r="V428" s="36"/>
      <c r="W428" s="36"/>
      <c r="X428" s="36"/>
      <c r="Y428" s="36"/>
      <c r="Z428" s="36"/>
      <c r="AA428" s="36"/>
    </row>
    <row r="429" spans="1:27" x14ac:dyDescent="0.25">
      <c r="A429" s="36"/>
      <c r="B429" s="36"/>
      <c r="C429" s="36"/>
      <c r="D429" s="36"/>
      <c r="E429" s="36"/>
      <c r="F429" s="36"/>
      <c r="G429" s="36"/>
      <c r="H429" s="36"/>
      <c r="I429" s="36"/>
      <c r="J429" s="36"/>
      <c r="K429" s="36"/>
      <c r="L429" s="36"/>
      <c r="M429" s="36"/>
      <c r="N429" s="36"/>
      <c r="O429" s="36"/>
      <c r="P429" s="36"/>
      <c r="Q429" s="36"/>
      <c r="R429" s="38"/>
      <c r="S429" s="36"/>
      <c r="T429" s="36"/>
      <c r="U429" s="36"/>
      <c r="V429" s="36"/>
      <c r="W429" s="36"/>
      <c r="X429" s="36"/>
      <c r="Y429" s="36"/>
      <c r="Z429" s="36"/>
      <c r="AA429" s="36"/>
    </row>
    <row r="430" spans="1:27" x14ac:dyDescent="0.25">
      <c r="A430" s="36"/>
      <c r="B430" s="36"/>
      <c r="C430" s="36"/>
      <c r="D430" s="36"/>
      <c r="E430" s="36"/>
      <c r="F430" s="36"/>
      <c r="G430" s="36"/>
      <c r="H430" s="36"/>
      <c r="I430" s="36"/>
      <c r="J430" s="36"/>
      <c r="K430" s="36"/>
      <c r="L430" s="36"/>
      <c r="M430" s="36"/>
      <c r="N430" s="36"/>
      <c r="O430" s="36"/>
      <c r="P430" s="36"/>
      <c r="Q430" s="36"/>
      <c r="R430" s="38"/>
      <c r="S430" s="36"/>
      <c r="T430" s="36"/>
      <c r="U430" s="36"/>
      <c r="V430" s="36"/>
      <c r="W430" s="36"/>
      <c r="X430" s="36"/>
      <c r="Y430" s="36"/>
      <c r="Z430" s="36"/>
      <c r="AA430" s="36"/>
    </row>
    <row r="431" spans="1:27" x14ac:dyDescent="0.25">
      <c r="A431" s="36"/>
      <c r="B431" s="36"/>
      <c r="C431" s="36"/>
      <c r="D431" s="36"/>
      <c r="E431" s="36"/>
      <c r="F431" s="36"/>
      <c r="G431" s="36"/>
      <c r="H431" s="36"/>
      <c r="I431" s="36"/>
      <c r="J431" s="36"/>
      <c r="K431" s="36"/>
      <c r="L431" s="36"/>
      <c r="M431" s="36"/>
      <c r="N431" s="36"/>
      <c r="O431" s="36"/>
      <c r="P431" s="36"/>
      <c r="Q431" s="36"/>
      <c r="R431" s="38"/>
      <c r="S431" s="36"/>
      <c r="T431" s="36"/>
      <c r="U431" s="36"/>
      <c r="V431" s="36"/>
      <c r="W431" s="36"/>
      <c r="X431" s="36"/>
      <c r="Y431" s="36"/>
      <c r="Z431" s="36"/>
      <c r="AA431" s="36"/>
    </row>
    <row r="432" spans="1:27" x14ac:dyDescent="0.25">
      <c r="A432" s="36"/>
      <c r="B432" s="36"/>
      <c r="C432" s="36"/>
      <c r="D432" s="36"/>
      <c r="E432" s="36"/>
      <c r="F432" s="36"/>
      <c r="G432" s="36"/>
      <c r="H432" s="36"/>
      <c r="I432" s="36"/>
      <c r="J432" s="36"/>
      <c r="K432" s="36"/>
      <c r="L432" s="36"/>
      <c r="M432" s="36"/>
      <c r="N432" s="36"/>
      <c r="O432" s="36"/>
      <c r="P432" s="36"/>
      <c r="Q432" s="36"/>
      <c r="R432" s="38"/>
      <c r="S432" s="36"/>
      <c r="T432" s="36"/>
      <c r="U432" s="36"/>
      <c r="V432" s="36"/>
      <c r="W432" s="36"/>
      <c r="X432" s="36"/>
      <c r="Y432" s="36"/>
      <c r="Z432" s="36"/>
      <c r="AA432" s="36"/>
    </row>
    <row r="433" spans="1:27" x14ac:dyDescent="0.25">
      <c r="A433" s="36"/>
      <c r="B433" s="36"/>
      <c r="C433" s="36"/>
      <c r="D433" s="36"/>
      <c r="E433" s="36"/>
      <c r="F433" s="36"/>
      <c r="G433" s="36"/>
      <c r="H433" s="36"/>
      <c r="I433" s="36"/>
      <c r="J433" s="36"/>
      <c r="K433" s="36"/>
      <c r="L433" s="36"/>
      <c r="M433" s="36"/>
      <c r="N433" s="36"/>
      <c r="O433" s="36"/>
      <c r="P433" s="36"/>
      <c r="Q433" s="36"/>
      <c r="R433" s="38"/>
      <c r="S433" s="36"/>
      <c r="T433" s="36"/>
      <c r="U433" s="36"/>
      <c r="V433" s="36"/>
      <c r="W433" s="36"/>
      <c r="X433" s="36"/>
      <c r="Y433" s="36"/>
      <c r="Z433" s="36"/>
      <c r="AA433" s="36"/>
    </row>
    <row r="434" spans="1:27" x14ac:dyDescent="0.25">
      <c r="A434" s="36"/>
      <c r="B434" s="36"/>
      <c r="C434" s="36"/>
      <c r="D434" s="36"/>
      <c r="E434" s="36"/>
      <c r="F434" s="36"/>
      <c r="G434" s="36"/>
      <c r="H434" s="36"/>
      <c r="I434" s="36"/>
      <c r="J434" s="36"/>
      <c r="K434" s="36"/>
      <c r="L434" s="36"/>
      <c r="M434" s="36"/>
      <c r="N434" s="36"/>
      <c r="O434" s="36"/>
      <c r="P434" s="36"/>
      <c r="Q434" s="36"/>
      <c r="R434" s="38"/>
      <c r="S434" s="36"/>
      <c r="T434" s="36"/>
      <c r="U434" s="36"/>
      <c r="V434" s="36"/>
      <c r="W434" s="36"/>
      <c r="X434" s="36"/>
      <c r="Y434" s="36"/>
      <c r="Z434" s="36"/>
      <c r="AA434" s="36"/>
    </row>
    <row r="435" spans="1:27" x14ac:dyDescent="0.25">
      <c r="A435" s="36"/>
      <c r="B435" s="36"/>
      <c r="C435" s="36"/>
      <c r="D435" s="36"/>
      <c r="E435" s="36"/>
      <c r="F435" s="36"/>
      <c r="G435" s="36"/>
      <c r="H435" s="36"/>
      <c r="I435" s="36"/>
      <c r="J435" s="36"/>
      <c r="K435" s="36"/>
      <c r="L435" s="36"/>
      <c r="M435" s="36"/>
      <c r="N435" s="36"/>
      <c r="O435" s="36"/>
      <c r="P435" s="36"/>
      <c r="Q435" s="36"/>
      <c r="R435" s="38"/>
      <c r="S435" s="36"/>
      <c r="T435" s="36"/>
      <c r="U435" s="36"/>
      <c r="V435" s="36"/>
      <c r="W435" s="36"/>
      <c r="X435" s="36"/>
      <c r="Y435" s="36"/>
      <c r="Z435" s="36"/>
      <c r="AA435" s="36"/>
    </row>
    <row r="436" spans="1:27" x14ac:dyDescent="0.25">
      <c r="A436" s="36"/>
      <c r="B436" s="36"/>
      <c r="C436" s="36"/>
      <c r="D436" s="36"/>
      <c r="E436" s="36"/>
      <c r="F436" s="36"/>
      <c r="G436" s="36"/>
      <c r="H436" s="36"/>
      <c r="I436" s="36"/>
      <c r="J436" s="36"/>
      <c r="K436" s="36"/>
      <c r="L436" s="36"/>
      <c r="M436" s="36"/>
      <c r="N436" s="36"/>
      <c r="O436" s="36"/>
      <c r="P436" s="36"/>
      <c r="Q436" s="36"/>
      <c r="R436" s="38"/>
      <c r="S436" s="36"/>
      <c r="T436" s="36"/>
      <c r="U436" s="36"/>
      <c r="V436" s="36"/>
      <c r="W436" s="36"/>
      <c r="X436" s="36"/>
      <c r="Y436" s="36"/>
      <c r="Z436" s="36"/>
      <c r="AA436" s="36"/>
    </row>
    <row r="437" spans="1:27" x14ac:dyDescent="0.25">
      <c r="A437" s="36"/>
      <c r="B437" s="36"/>
      <c r="C437" s="36"/>
      <c r="D437" s="36"/>
      <c r="E437" s="36"/>
      <c r="F437" s="36"/>
      <c r="G437" s="36"/>
      <c r="H437" s="36"/>
      <c r="I437" s="36"/>
      <c r="J437" s="36"/>
      <c r="K437" s="36"/>
      <c r="L437" s="36"/>
      <c r="M437" s="36"/>
      <c r="N437" s="36"/>
      <c r="O437" s="36"/>
      <c r="P437" s="36"/>
      <c r="Q437" s="36"/>
      <c r="R437" s="38"/>
      <c r="S437" s="36"/>
      <c r="T437" s="36"/>
      <c r="U437" s="36"/>
      <c r="V437" s="36"/>
      <c r="W437" s="36"/>
      <c r="X437" s="36"/>
      <c r="Y437" s="36"/>
      <c r="Z437" s="36"/>
      <c r="AA437" s="36"/>
    </row>
    <row r="438" spans="1:27" x14ac:dyDescent="0.25">
      <c r="A438" s="36"/>
      <c r="B438" s="36"/>
      <c r="C438" s="36"/>
      <c r="D438" s="36"/>
      <c r="E438" s="36"/>
      <c r="F438" s="36"/>
      <c r="G438" s="36"/>
      <c r="H438" s="36"/>
      <c r="I438" s="36"/>
      <c r="J438" s="36"/>
      <c r="K438" s="36"/>
      <c r="L438" s="36"/>
      <c r="M438" s="36"/>
      <c r="N438" s="36"/>
      <c r="O438" s="36"/>
      <c r="P438" s="36"/>
      <c r="Q438" s="36"/>
      <c r="R438" s="38"/>
      <c r="S438" s="36"/>
      <c r="T438" s="36"/>
      <c r="U438" s="36"/>
      <c r="V438" s="36"/>
      <c r="W438" s="36"/>
      <c r="X438" s="36"/>
      <c r="Y438" s="36"/>
      <c r="Z438" s="36"/>
      <c r="AA438" s="36"/>
    </row>
    <row r="439" spans="1:27" x14ac:dyDescent="0.25">
      <c r="A439" s="36"/>
      <c r="B439" s="36"/>
      <c r="C439" s="36"/>
      <c r="D439" s="36"/>
      <c r="E439" s="36"/>
      <c r="F439" s="36"/>
      <c r="G439" s="36"/>
      <c r="H439" s="36"/>
      <c r="I439" s="36"/>
      <c r="J439" s="36"/>
      <c r="K439" s="36"/>
      <c r="L439" s="36"/>
      <c r="M439" s="36"/>
      <c r="N439" s="36"/>
      <c r="O439" s="36"/>
      <c r="P439" s="36"/>
      <c r="Q439" s="36"/>
      <c r="R439" s="38"/>
      <c r="S439" s="36"/>
      <c r="T439" s="36"/>
      <c r="U439" s="36"/>
      <c r="V439" s="36"/>
      <c r="W439" s="36"/>
      <c r="X439" s="36"/>
      <c r="Y439" s="36"/>
      <c r="Z439" s="36"/>
      <c r="AA439" s="36"/>
    </row>
    <row r="440" spans="1:27" x14ac:dyDescent="0.25">
      <c r="A440" s="36"/>
      <c r="B440" s="36"/>
      <c r="C440" s="36"/>
      <c r="D440" s="36"/>
      <c r="E440" s="36"/>
      <c r="F440" s="36"/>
      <c r="G440" s="36"/>
      <c r="H440" s="36"/>
      <c r="I440" s="36"/>
      <c r="J440" s="36"/>
      <c r="K440" s="36"/>
      <c r="L440" s="36"/>
      <c r="M440" s="36"/>
      <c r="N440" s="36"/>
      <c r="O440" s="36"/>
      <c r="P440" s="36"/>
      <c r="Q440" s="36"/>
      <c r="R440" s="38"/>
      <c r="S440" s="36"/>
      <c r="T440" s="36"/>
      <c r="U440" s="36"/>
      <c r="V440" s="36"/>
      <c r="W440" s="36"/>
      <c r="X440" s="36"/>
      <c r="Y440" s="36"/>
      <c r="Z440" s="36"/>
      <c r="AA440" s="36"/>
    </row>
    <row r="441" spans="1:27" x14ac:dyDescent="0.25">
      <c r="A441" s="36"/>
      <c r="B441" s="36"/>
      <c r="C441" s="36"/>
      <c r="D441" s="36"/>
      <c r="E441" s="36"/>
      <c r="F441" s="36"/>
      <c r="G441" s="36"/>
      <c r="H441" s="36"/>
      <c r="I441" s="36"/>
      <c r="J441" s="36"/>
      <c r="K441" s="36"/>
      <c r="L441" s="36"/>
      <c r="M441" s="36"/>
      <c r="N441" s="36"/>
      <c r="O441" s="36"/>
      <c r="P441" s="36"/>
      <c r="Q441" s="36"/>
      <c r="R441" s="38"/>
      <c r="S441" s="36"/>
      <c r="T441" s="36"/>
      <c r="U441" s="36"/>
      <c r="V441" s="36"/>
      <c r="W441" s="36"/>
      <c r="X441" s="36"/>
      <c r="Y441" s="36"/>
      <c r="Z441" s="36"/>
      <c r="AA441" s="36"/>
    </row>
    <row r="442" spans="1:27" x14ac:dyDescent="0.25">
      <c r="A442" s="36"/>
      <c r="B442" s="36"/>
      <c r="C442" s="36"/>
      <c r="D442" s="36"/>
      <c r="E442" s="36"/>
      <c r="F442" s="36"/>
      <c r="G442" s="36"/>
      <c r="H442" s="36"/>
      <c r="I442" s="36"/>
      <c r="J442" s="36"/>
      <c r="K442" s="36"/>
      <c r="L442" s="36"/>
      <c r="M442" s="36"/>
      <c r="N442" s="36"/>
      <c r="O442" s="36"/>
      <c r="P442" s="36"/>
      <c r="Q442" s="36"/>
      <c r="R442" s="38"/>
      <c r="S442" s="36"/>
      <c r="T442" s="36"/>
      <c r="U442" s="36"/>
      <c r="V442" s="36"/>
      <c r="W442" s="36"/>
      <c r="X442" s="36"/>
      <c r="Y442" s="36"/>
      <c r="Z442" s="36"/>
      <c r="AA442" s="36"/>
    </row>
    <row r="443" spans="1:27" x14ac:dyDescent="0.25">
      <c r="A443" s="36"/>
      <c r="B443" s="36"/>
      <c r="C443" s="36"/>
      <c r="D443" s="36"/>
      <c r="E443" s="36"/>
      <c r="F443" s="36"/>
      <c r="G443" s="36"/>
      <c r="H443" s="36"/>
      <c r="I443" s="36"/>
      <c r="J443" s="36"/>
      <c r="K443" s="36"/>
      <c r="L443" s="36"/>
      <c r="M443" s="36"/>
      <c r="N443" s="36"/>
      <c r="O443" s="36"/>
      <c r="P443" s="36"/>
      <c r="Q443" s="36"/>
      <c r="R443" s="38"/>
      <c r="S443" s="36"/>
      <c r="T443" s="36"/>
      <c r="U443" s="36"/>
      <c r="V443" s="36"/>
      <c r="W443" s="36"/>
      <c r="X443" s="36"/>
      <c r="Y443" s="36"/>
      <c r="Z443" s="36"/>
      <c r="AA443" s="36"/>
    </row>
    <row r="444" spans="1:27" x14ac:dyDescent="0.25">
      <c r="A444" s="36"/>
      <c r="B444" s="36"/>
      <c r="C444" s="36"/>
      <c r="D444" s="36"/>
      <c r="E444" s="36"/>
      <c r="F444" s="36"/>
      <c r="G444" s="36"/>
      <c r="H444" s="36"/>
      <c r="I444" s="36"/>
      <c r="J444" s="36"/>
      <c r="K444" s="36"/>
      <c r="L444" s="36"/>
      <c r="M444" s="36"/>
      <c r="N444" s="36"/>
      <c r="O444" s="36"/>
      <c r="P444" s="36"/>
      <c r="Q444" s="36"/>
      <c r="R444" s="38"/>
      <c r="S444" s="36"/>
      <c r="T444" s="36"/>
      <c r="U444" s="36"/>
      <c r="V444" s="36"/>
      <c r="W444" s="36"/>
      <c r="X444" s="36"/>
      <c r="Y444" s="36"/>
      <c r="Z444" s="36"/>
      <c r="AA444" s="36"/>
    </row>
    <row r="445" spans="1:27" x14ac:dyDescent="0.25">
      <c r="A445" s="36"/>
      <c r="B445" s="36"/>
      <c r="C445" s="36"/>
      <c r="D445" s="36"/>
      <c r="E445" s="36"/>
      <c r="F445" s="36"/>
      <c r="G445" s="36"/>
      <c r="H445" s="36"/>
      <c r="I445" s="36"/>
      <c r="J445" s="36"/>
      <c r="K445" s="36"/>
      <c r="L445" s="36"/>
      <c r="M445" s="36"/>
      <c r="N445" s="36"/>
      <c r="O445" s="36"/>
      <c r="P445" s="36"/>
      <c r="Q445" s="36"/>
      <c r="R445" s="38"/>
      <c r="S445" s="36"/>
      <c r="T445" s="36"/>
      <c r="U445" s="36"/>
      <c r="V445" s="36"/>
      <c r="W445" s="36"/>
      <c r="X445" s="36"/>
      <c r="Y445" s="36"/>
      <c r="Z445" s="36"/>
      <c r="AA445" s="36"/>
    </row>
    <row r="446" spans="1:27" x14ac:dyDescent="0.25">
      <c r="A446" s="36"/>
      <c r="B446" s="36"/>
      <c r="C446" s="36"/>
      <c r="D446" s="36"/>
      <c r="E446" s="36"/>
      <c r="F446" s="36"/>
      <c r="G446" s="36"/>
      <c r="H446" s="36"/>
      <c r="I446" s="36"/>
      <c r="J446" s="36"/>
      <c r="K446" s="36"/>
      <c r="L446" s="36"/>
      <c r="M446" s="36"/>
      <c r="N446" s="36"/>
      <c r="O446" s="36"/>
      <c r="P446" s="36"/>
      <c r="Q446" s="36"/>
      <c r="R446" s="38"/>
      <c r="S446" s="36"/>
      <c r="T446" s="36"/>
      <c r="U446" s="36"/>
      <c r="V446" s="36"/>
      <c r="W446" s="36"/>
      <c r="X446" s="36"/>
      <c r="Y446" s="36"/>
      <c r="Z446" s="36"/>
      <c r="AA446" s="36"/>
    </row>
    <row r="447" spans="1:27" x14ac:dyDescent="0.25">
      <c r="A447" s="36"/>
      <c r="B447" s="36"/>
      <c r="C447" s="36"/>
      <c r="D447" s="36"/>
      <c r="E447" s="36"/>
      <c r="F447" s="36"/>
      <c r="G447" s="36"/>
      <c r="H447" s="36"/>
      <c r="I447" s="36"/>
      <c r="J447" s="36"/>
      <c r="K447" s="36"/>
      <c r="L447" s="36"/>
      <c r="M447" s="36"/>
      <c r="N447" s="36"/>
      <c r="O447" s="36"/>
      <c r="P447" s="36"/>
      <c r="Q447" s="36"/>
      <c r="R447" s="38"/>
      <c r="S447" s="36"/>
      <c r="T447" s="36"/>
      <c r="U447" s="36"/>
      <c r="V447" s="36"/>
      <c r="W447" s="36"/>
      <c r="X447" s="36"/>
      <c r="Y447" s="36"/>
      <c r="Z447" s="36"/>
      <c r="AA447" s="36"/>
    </row>
    <row r="448" spans="1:27" x14ac:dyDescent="0.25">
      <c r="A448" s="36"/>
      <c r="B448" s="36"/>
      <c r="C448" s="36"/>
      <c r="D448" s="36"/>
      <c r="E448" s="36"/>
      <c r="F448" s="36"/>
      <c r="G448" s="36"/>
      <c r="H448" s="36"/>
      <c r="I448" s="36"/>
      <c r="J448" s="36"/>
      <c r="K448" s="36"/>
      <c r="L448" s="36"/>
      <c r="M448" s="36"/>
      <c r="N448" s="36"/>
      <c r="O448" s="36"/>
      <c r="P448" s="36"/>
      <c r="Q448" s="36"/>
      <c r="R448" s="38"/>
      <c r="S448" s="36"/>
      <c r="T448" s="36"/>
      <c r="U448" s="36"/>
      <c r="V448" s="36"/>
      <c r="W448" s="36"/>
      <c r="X448" s="36"/>
      <c r="Y448" s="36"/>
      <c r="Z448" s="36"/>
      <c r="AA448" s="36"/>
    </row>
    <row r="449" spans="1:27" x14ac:dyDescent="0.25">
      <c r="A449" s="36"/>
      <c r="B449" s="36"/>
      <c r="C449" s="36"/>
      <c r="D449" s="36"/>
      <c r="E449" s="36"/>
      <c r="F449" s="36"/>
      <c r="G449" s="36"/>
      <c r="H449" s="36"/>
      <c r="I449" s="36"/>
      <c r="J449" s="36"/>
      <c r="K449" s="36"/>
      <c r="L449" s="36"/>
      <c r="M449" s="36"/>
      <c r="N449" s="36"/>
      <c r="O449" s="36"/>
      <c r="P449" s="36"/>
      <c r="Q449" s="36"/>
      <c r="R449" s="38"/>
      <c r="S449" s="36"/>
      <c r="T449" s="36"/>
      <c r="U449" s="36"/>
      <c r="V449" s="36"/>
      <c r="W449" s="36"/>
      <c r="X449" s="36"/>
      <c r="Y449" s="36"/>
      <c r="Z449" s="36"/>
      <c r="AA449" s="36"/>
    </row>
    <row r="450" spans="1:27" x14ac:dyDescent="0.25">
      <c r="A450" s="36"/>
      <c r="B450" s="36"/>
      <c r="C450" s="36"/>
      <c r="D450" s="36"/>
      <c r="E450" s="36"/>
      <c r="F450" s="36"/>
      <c r="G450" s="36"/>
      <c r="H450" s="36"/>
      <c r="I450" s="36"/>
      <c r="J450" s="36"/>
      <c r="K450" s="36"/>
      <c r="L450" s="36"/>
      <c r="M450" s="36"/>
      <c r="N450" s="36"/>
      <c r="O450" s="36"/>
      <c r="P450" s="36"/>
      <c r="Q450" s="36"/>
      <c r="R450" s="38"/>
      <c r="S450" s="36"/>
      <c r="T450" s="36"/>
      <c r="U450" s="36"/>
      <c r="V450" s="36"/>
      <c r="W450" s="36"/>
      <c r="X450" s="36"/>
      <c r="Y450" s="36"/>
      <c r="Z450" s="36"/>
      <c r="AA450" s="36"/>
    </row>
    <row r="451" spans="1:27" x14ac:dyDescent="0.25">
      <c r="A451" s="36"/>
      <c r="B451" s="36"/>
      <c r="C451" s="36"/>
      <c r="D451" s="36"/>
      <c r="E451" s="36"/>
      <c r="F451" s="36"/>
      <c r="G451" s="36"/>
      <c r="H451" s="36"/>
      <c r="I451" s="36"/>
      <c r="J451" s="36"/>
      <c r="K451" s="36"/>
      <c r="L451" s="36"/>
      <c r="M451" s="36"/>
      <c r="N451" s="36"/>
      <c r="O451" s="36"/>
      <c r="P451" s="36"/>
      <c r="Q451" s="36"/>
      <c r="R451" s="38"/>
      <c r="S451" s="36"/>
      <c r="T451" s="36"/>
      <c r="U451" s="36"/>
      <c r="V451" s="36"/>
      <c r="W451" s="36"/>
      <c r="X451" s="36"/>
      <c r="Y451" s="36"/>
      <c r="Z451" s="36"/>
      <c r="AA451" s="36"/>
    </row>
    <row r="452" spans="1:27" x14ac:dyDescent="0.25">
      <c r="A452" s="36"/>
      <c r="B452" s="36"/>
      <c r="C452" s="36"/>
      <c r="D452" s="36"/>
      <c r="E452" s="36"/>
      <c r="F452" s="36"/>
      <c r="G452" s="36"/>
      <c r="H452" s="36"/>
      <c r="I452" s="36"/>
      <c r="J452" s="36"/>
      <c r="K452" s="36"/>
      <c r="L452" s="36"/>
      <c r="M452" s="36"/>
      <c r="N452" s="36"/>
      <c r="O452" s="36"/>
      <c r="P452" s="36"/>
      <c r="Q452" s="36"/>
      <c r="R452" s="38"/>
      <c r="S452" s="36"/>
      <c r="T452" s="36"/>
      <c r="U452" s="36"/>
      <c r="V452" s="36"/>
      <c r="W452" s="36"/>
      <c r="X452" s="36"/>
      <c r="Y452" s="36"/>
      <c r="Z452" s="36"/>
      <c r="AA452" s="36"/>
    </row>
    <row r="453" spans="1:27" x14ac:dyDescent="0.25">
      <c r="A453" s="36"/>
      <c r="B453" s="36"/>
      <c r="C453" s="36"/>
      <c r="D453" s="36"/>
      <c r="E453" s="36"/>
      <c r="F453" s="36"/>
      <c r="G453" s="36"/>
      <c r="H453" s="36"/>
      <c r="I453" s="36"/>
      <c r="J453" s="36"/>
      <c r="K453" s="36"/>
      <c r="L453" s="36"/>
      <c r="M453" s="36"/>
      <c r="N453" s="36"/>
      <c r="O453" s="36"/>
      <c r="P453" s="36"/>
      <c r="Q453" s="36"/>
      <c r="R453" s="38"/>
      <c r="S453" s="36"/>
      <c r="T453" s="36"/>
      <c r="U453" s="36"/>
      <c r="V453" s="36"/>
      <c r="W453" s="36"/>
      <c r="X453" s="36"/>
      <c r="Y453" s="36"/>
      <c r="Z453" s="36"/>
      <c r="AA453" s="36"/>
    </row>
    <row r="454" spans="1:27" x14ac:dyDescent="0.25">
      <c r="A454" s="36"/>
      <c r="B454" s="36"/>
      <c r="C454" s="36"/>
      <c r="D454" s="36"/>
      <c r="E454" s="36"/>
      <c r="F454" s="36"/>
      <c r="G454" s="36"/>
      <c r="H454" s="36"/>
      <c r="I454" s="36"/>
      <c r="J454" s="36"/>
      <c r="K454" s="36"/>
      <c r="L454" s="36"/>
      <c r="M454" s="36"/>
      <c r="N454" s="36"/>
      <c r="O454" s="36"/>
      <c r="P454" s="36"/>
      <c r="Q454" s="36"/>
      <c r="R454" s="38"/>
      <c r="S454" s="36"/>
      <c r="T454" s="36"/>
      <c r="U454" s="36"/>
      <c r="V454" s="36"/>
      <c r="W454" s="36"/>
      <c r="X454" s="36"/>
      <c r="Y454" s="36"/>
      <c r="Z454" s="36"/>
      <c r="AA454" s="36"/>
    </row>
    <row r="455" spans="1:27" x14ac:dyDescent="0.25">
      <c r="A455" s="36"/>
      <c r="B455" s="36"/>
      <c r="C455" s="36"/>
      <c r="D455" s="36"/>
      <c r="E455" s="36"/>
      <c r="F455" s="36"/>
      <c r="G455" s="36"/>
      <c r="H455" s="36"/>
      <c r="I455" s="36"/>
      <c r="J455" s="36"/>
      <c r="K455" s="36"/>
      <c r="L455" s="36"/>
      <c r="M455" s="36"/>
      <c r="N455" s="36"/>
      <c r="O455" s="36"/>
      <c r="P455" s="36"/>
      <c r="Q455" s="36"/>
      <c r="R455" s="38"/>
      <c r="S455" s="36"/>
      <c r="T455" s="36"/>
      <c r="U455" s="36"/>
      <c r="V455" s="36"/>
      <c r="W455" s="36"/>
      <c r="X455" s="36"/>
      <c r="Y455" s="36"/>
      <c r="Z455" s="36"/>
      <c r="AA455" s="36"/>
    </row>
    <row r="456" spans="1:27" x14ac:dyDescent="0.25">
      <c r="A456" s="36"/>
      <c r="B456" s="36"/>
      <c r="C456" s="36"/>
      <c r="D456" s="36"/>
      <c r="E456" s="36"/>
      <c r="F456" s="36"/>
      <c r="G456" s="36"/>
      <c r="H456" s="36"/>
      <c r="I456" s="36"/>
      <c r="J456" s="36"/>
      <c r="K456" s="36"/>
      <c r="L456" s="36"/>
      <c r="M456" s="36"/>
      <c r="N456" s="36"/>
      <c r="O456" s="36"/>
      <c r="P456" s="36"/>
      <c r="Q456" s="36"/>
      <c r="R456" s="38"/>
      <c r="S456" s="36"/>
      <c r="T456" s="36"/>
      <c r="U456" s="36"/>
      <c r="V456" s="36"/>
      <c r="W456" s="36"/>
      <c r="X456" s="36"/>
      <c r="Y456" s="36"/>
      <c r="Z456" s="36"/>
      <c r="AA456" s="36"/>
    </row>
    <row r="457" spans="1:27" x14ac:dyDescent="0.25">
      <c r="A457" s="36"/>
      <c r="B457" s="36"/>
      <c r="C457" s="36"/>
      <c r="D457" s="36"/>
      <c r="E457" s="36"/>
      <c r="F457" s="36"/>
      <c r="G457" s="36"/>
      <c r="H457" s="36"/>
      <c r="I457" s="36"/>
      <c r="J457" s="36"/>
      <c r="K457" s="36"/>
      <c r="L457" s="36"/>
      <c r="M457" s="36"/>
      <c r="N457" s="36"/>
      <c r="O457" s="36"/>
      <c r="P457" s="36"/>
      <c r="Q457" s="36"/>
      <c r="R457" s="38"/>
      <c r="S457" s="36"/>
      <c r="T457" s="36"/>
      <c r="U457" s="36"/>
      <c r="V457" s="36"/>
      <c r="W457" s="36"/>
      <c r="X457" s="36"/>
      <c r="Y457" s="36"/>
      <c r="Z457" s="36"/>
      <c r="AA457" s="36"/>
    </row>
    <row r="458" spans="1:27" x14ac:dyDescent="0.25">
      <c r="A458" s="36"/>
      <c r="B458" s="36"/>
      <c r="C458" s="36"/>
      <c r="D458" s="36"/>
      <c r="E458" s="36"/>
      <c r="F458" s="36"/>
      <c r="G458" s="36"/>
      <c r="H458" s="36"/>
      <c r="I458" s="36"/>
      <c r="J458" s="36"/>
      <c r="K458" s="36"/>
      <c r="L458" s="36"/>
      <c r="M458" s="36"/>
      <c r="N458" s="36"/>
      <c r="O458" s="36"/>
      <c r="P458" s="36"/>
      <c r="Q458" s="36"/>
      <c r="R458" s="38"/>
      <c r="S458" s="36"/>
      <c r="T458" s="36"/>
      <c r="U458" s="36"/>
      <c r="V458" s="36"/>
      <c r="W458" s="36"/>
      <c r="X458" s="36"/>
      <c r="Y458" s="36"/>
      <c r="Z458" s="36"/>
      <c r="AA458" s="36"/>
    </row>
    <row r="459" spans="1:27" x14ac:dyDescent="0.25">
      <c r="A459" s="36"/>
      <c r="B459" s="36"/>
      <c r="C459" s="36"/>
      <c r="D459" s="36"/>
      <c r="E459" s="36"/>
      <c r="F459" s="36"/>
      <c r="G459" s="36"/>
      <c r="H459" s="36"/>
      <c r="I459" s="36"/>
      <c r="J459" s="36"/>
      <c r="K459" s="36"/>
      <c r="L459" s="36"/>
      <c r="M459" s="36"/>
      <c r="N459" s="36"/>
      <c r="O459" s="36"/>
      <c r="P459" s="36"/>
      <c r="Q459" s="36"/>
      <c r="R459" s="38"/>
      <c r="S459" s="36"/>
      <c r="T459" s="36"/>
      <c r="U459" s="36"/>
      <c r="V459" s="36"/>
      <c r="W459" s="36"/>
      <c r="X459" s="36"/>
      <c r="Y459" s="36"/>
      <c r="Z459" s="36"/>
      <c r="AA459" s="36"/>
    </row>
    <row r="460" spans="1:27" x14ac:dyDescent="0.25">
      <c r="A460" s="36"/>
      <c r="B460" s="36"/>
      <c r="C460" s="36"/>
      <c r="D460" s="36"/>
      <c r="E460" s="36"/>
      <c r="F460" s="36"/>
      <c r="G460" s="36"/>
      <c r="H460" s="36"/>
      <c r="I460" s="36"/>
      <c r="J460" s="36"/>
      <c r="K460" s="36"/>
      <c r="L460" s="36"/>
      <c r="M460" s="36"/>
      <c r="N460" s="36"/>
      <c r="O460" s="36"/>
      <c r="P460" s="36"/>
      <c r="Q460" s="36"/>
      <c r="R460" s="38"/>
      <c r="S460" s="36"/>
      <c r="T460" s="36"/>
      <c r="U460" s="36"/>
      <c r="V460" s="36"/>
      <c r="W460" s="36"/>
      <c r="X460" s="36"/>
      <c r="Y460" s="36"/>
      <c r="Z460" s="36"/>
      <c r="AA460" s="36"/>
    </row>
    <row r="461" spans="1:27" x14ac:dyDescent="0.25">
      <c r="A461" s="36"/>
      <c r="B461" s="36"/>
      <c r="C461" s="36"/>
      <c r="D461" s="36"/>
      <c r="E461" s="36"/>
      <c r="F461" s="36"/>
      <c r="G461" s="36"/>
      <c r="H461" s="36"/>
      <c r="I461" s="36"/>
      <c r="J461" s="36"/>
      <c r="K461" s="36"/>
      <c r="L461" s="36"/>
      <c r="M461" s="36"/>
      <c r="N461" s="36"/>
      <c r="O461" s="36"/>
      <c r="P461" s="36"/>
      <c r="Q461" s="36"/>
      <c r="R461" s="38"/>
      <c r="S461" s="36"/>
      <c r="T461" s="36"/>
      <c r="U461" s="36"/>
      <c r="V461" s="36"/>
      <c r="W461" s="36"/>
      <c r="X461" s="36"/>
      <c r="Y461" s="36"/>
      <c r="Z461" s="36"/>
      <c r="AA461" s="36"/>
    </row>
    <row r="462" spans="1:27" x14ac:dyDescent="0.25">
      <c r="A462" s="36"/>
      <c r="B462" s="36"/>
      <c r="C462" s="36"/>
      <c r="D462" s="36"/>
      <c r="E462" s="36"/>
      <c r="F462" s="36"/>
      <c r="G462" s="36"/>
      <c r="H462" s="36"/>
      <c r="I462" s="36"/>
      <c r="J462" s="36"/>
      <c r="K462" s="36"/>
      <c r="L462" s="36"/>
      <c r="M462" s="36"/>
      <c r="N462" s="36"/>
      <c r="O462" s="36"/>
      <c r="P462" s="36"/>
      <c r="Q462" s="36"/>
      <c r="R462" s="38"/>
      <c r="S462" s="36"/>
      <c r="T462" s="36"/>
      <c r="U462" s="36"/>
      <c r="V462" s="36"/>
      <c r="W462" s="36"/>
      <c r="X462" s="36"/>
      <c r="Y462" s="36"/>
      <c r="Z462" s="36"/>
      <c r="AA462" s="36"/>
    </row>
    <row r="463" spans="1:27" x14ac:dyDescent="0.25">
      <c r="A463" s="36"/>
      <c r="B463" s="36"/>
      <c r="C463" s="36"/>
      <c r="D463" s="36"/>
      <c r="E463" s="36"/>
      <c r="F463" s="36"/>
      <c r="G463" s="36"/>
      <c r="H463" s="36"/>
      <c r="I463" s="36"/>
      <c r="J463" s="36"/>
      <c r="K463" s="36"/>
      <c r="L463" s="36"/>
      <c r="M463" s="36"/>
      <c r="N463" s="36"/>
      <c r="O463" s="36"/>
      <c r="P463" s="36"/>
      <c r="Q463" s="36"/>
      <c r="R463" s="38"/>
      <c r="S463" s="36"/>
      <c r="T463" s="36"/>
      <c r="U463" s="36"/>
      <c r="V463" s="36"/>
      <c r="W463" s="36"/>
      <c r="X463" s="36"/>
      <c r="Y463" s="36"/>
      <c r="Z463" s="36"/>
      <c r="AA463" s="36"/>
    </row>
    <row r="464" spans="1:27" x14ac:dyDescent="0.25">
      <c r="A464" s="36"/>
      <c r="B464" s="36"/>
      <c r="C464" s="36"/>
      <c r="D464" s="36"/>
      <c r="E464" s="36"/>
      <c r="F464" s="36"/>
      <c r="G464" s="36"/>
      <c r="H464" s="36"/>
      <c r="I464" s="36"/>
      <c r="J464" s="36"/>
      <c r="K464" s="36"/>
      <c r="L464" s="36"/>
      <c r="M464" s="36"/>
      <c r="N464" s="36"/>
      <c r="O464" s="36"/>
      <c r="P464" s="36"/>
      <c r="Q464" s="36"/>
      <c r="R464" s="38"/>
      <c r="S464" s="36"/>
      <c r="T464" s="36"/>
      <c r="U464" s="36"/>
      <c r="V464" s="36"/>
      <c r="W464" s="36"/>
      <c r="X464" s="36"/>
      <c r="Y464" s="36"/>
      <c r="Z464" s="36"/>
      <c r="AA464" s="36"/>
    </row>
    <row r="465" spans="1:27" x14ac:dyDescent="0.25">
      <c r="A465" s="36"/>
      <c r="B465" s="36"/>
      <c r="C465" s="36"/>
      <c r="D465" s="36"/>
      <c r="E465" s="36"/>
      <c r="F465" s="36"/>
      <c r="G465" s="36"/>
      <c r="H465" s="36"/>
      <c r="I465" s="36"/>
      <c r="J465" s="36"/>
      <c r="K465" s="36"/>
      <c r="L465" s="36"/>
      <c r="M465" s="36"/>
      <c r="N465" s="36"/>
      <c r="O465" s="36"/>
      <c r="P465" s="36"/>
      <c r="Q465" s="36"/>
      <c r="R465" s="38"/>
      <c r="S465" s="36"/>
      <c r="T465" s="36"/>
      <c r="U465" s="36"/>
      <c r="V465" s="36"/>
      <c r="W465" s="36"/>
      <c r="X465" s="36"/>
      <c r="Y465" s="36"/>
      <c r="Z465" s="36"/>
      <c r="AA465" s="36"/>
    </row>
    <row r="466" spans="1:27" x14ac:dyDescent="0.25">
      <c r="A466" s="36"/>
      <c r="B466" s="36"/>
      <c r="C466" s="36"/>
      <c r="D466" s="36"/>
      <c r="E466" s="36"/>
      <c r="F466" s="36"/>
      <c r="G466" s="36"/>
      <c r="H466" s="36"/>
      <c r="I466" s="36"/>
      <c r="J466" s="36"/>
      <c r="K466" s="36"/>
      <c r="L466" s="36"/>
      <c r="M466" s="36"/>
      <c r="N466" s="36"/>
      <c r="O466" s="36"/>
      <c r="P466" s="36"/>
      <c r="Q466" s="36"/>
      <c r="R466" s="38"/>
      <c r="S466" s="36"/>
      <c r="T466" s="36"/>
      <c r="U466" s="36"/>
      <c r="V466" s="36"/>
      <c r="W466" s="36"/>
      <c r="X466" s="36"/>
      <c r="Y466" s="36"/>
      <c r="Z466" s="36"/>
      <c r="AA466" s="36"/>
    </row>
    <row r="467" spans="1:27" x14ac:dyDescent="0.25">
      <c r="A467" s="36"/>
      <c r="B467" s="36"/>
      <c r="C467" s="36"/>
      <c r="D467" s="36"/>
      <c r="E467" s="36"/>
      <c r="F467" s="36"/>
      <c r="G467" s="36"/>
      <c r="H467" s="36"/>
      <c r="I467" s="36"/>
      <c r="J467" s="36"/>
      <c r="K467" s="36"/>
      <c r="L467" s="36"/>
      <c r="M467" s="36"/>
      <c r="N467" s="36"/>
      <c r="O467" s="36"/>
      <c r="P467" s="36"/>
      <c r="Q467" s="36"/>
      <c r="R467" s="38"/>
      <c r="S467" s="36"/>
      <c r="T467" s="36"/>
      <c r="U467" s="36"/>
      <c r="V467" s="36"/>
      <c r="W467" s="36"/>
      <c r="X467" s="36"/>
      <c r="Y467" s="36"/>
      <c r="Z467" s="36"/>
      <c r="AA467" s="36"/>
    </row>
    <row r="468" spans="1:27" x14ac:dyDescent="0.25">
      <c r="A468" s="36"/>
      <c r="B468" s="36"/>
      <c r="C468" s="36"/>
      <c r="D468" s="36"/>
      <c r="E468" s="36"/>
      <c r="F468" s="36"/>
      <c r="G468" s="36"/>
      <c r="H468" s="36"/>
      <c r="I468" s="36"/>
      <c r="J468" s="36"/>
      <c r="K468" s="36"/>
      <c r="L468" s="36"/>
      <c r="M468" s="36"/>
      <c r="N468" s="36"/>
      <c r="O468" s="36"/>
      <c r="P468" s="36"/>
      <c r="Q468" s="36"/>
      <c r="R468" s="38"/>
      <c r="S468" s="36"/>
      <c r="T468" s="36"/>
      <c r="U468" s="36"/>
      <c r="V468" s="36"/>
      <c r="W468" s="36"/>
      <c r="X468" s="36"/>
      <c r="Y468" s="36"/>
      <c r="Z468" s="36"/>
      <c r="AA468" s="36"/>
    </row>
    <row r="469" spans="1:27" x14ac:dyDescent="0.25">
      <c r="A469" s="36"/>
      <c r="B469" s="36"/>
      <c r="C469" s="36"/>
      <c r="D469" s="36"/>
      <c r="E469" s="36"/>
      <c r="F469" s="36"/>
      <c r="G469" s="36"/>
      <c r="H469" s="36"/>
      <c r="I469" s="36"/>
      <c r="J469" s="36"/>
      <c r="K469" s="36"/>
      <c r="L469" s="36"/>
      <c r="M469" s="36"/>
      <c r="N469" s="36"/>
      <c r="O469" s="36"/>
      <c r="P469" s="36"/>
      <c r="Q469" s="36"/>
      <c r="R469" s="38"/>
      <c r="S469" s="36"/>
      <c r="T469" s="36"/>
      <c r="U469" s="36"/>
      <c r="V469" s="36"/>
      <c r="W469" s="36"/>
      <c r="X469" s="36"/>
      <c r="Y469" s="36"/>
      <c r="Z469" s="36"/>
      <c r="AA469" s="36"/>
    </row>
    <row r="470" spans="1:27" x14ac:dyDescent="0.25">
      <c r="A470" s="36"/>
      <c r="B470" s="36"/>
      <c r="C470" s="36"/>
      <c r="D470" s="36"/>
      <c r="E470" s="36"/>
      <c r="F470" s="36"/>
      <c r="G470" s="36"/>
      <c r="H470" s="36"/>
      <c r="I470" s="36"/>
      <c r="J470" s="36"/>
      <c r="K470" s="36"/>
      <c r="L470" s="36"/>
      <c r="M470" s="36"/>
      <c r="N470" s="36"/>
      <c r="O470" s="36"/>
      <c r="P470" s="36"/>
      <c r="Q470" s="36"/>
      <c r="R470" s="38"/>
      <c r="S470" s="36"/>
      <c r="T470" s="36"/>
      <c r="U470" s="36"/>
      <c r="V470" s="36"/>
      <c r="W470" s="36"/>
      <c r="X470" s="36"/>
      <c r="Y470" s="36"/>
      <c r="Z470" s="36"/>
      <c r="AA470" s="36"/>
    </row>
    <row r="471" spans="1:27" x14ac:dyDescent="0.25">
      <c r="A471" s="36"/>
      <c r="B471" s="36"/>
      <c r="C471" s="36"/>
      <c r="D471" s="36"/>
      <c r="E471" s="36"/>
      <c r="F471" s="36"/>
      <c r="G471" s="36"/>
      <c r="H471" s="36"/>
      <c r="I471" s="36"/>
      <c r="J471" s="36"/>
      <c r="K471" s="36"/>
      <c r="L471" s="36"/>
      <c r="M471" s="36"/>
      <c r="N471" s="36"/>
      <c r="O471" s="36"/>
      <c r="P471" s="36"/>
      <c r="Q471" s="36"/>
      <c r="R471" s="38"/>
      <c r="S471" s="36"/>
      <c r="T471" s="36"/>
      <c r="U471" s="36"/>
      <c r="V471" s="36"/>
      <c r="W471" s="36"/>
      <c r="X471" s="36"/>
      <c r="Y471" s="36"/>
      <c r="Z471" s="36"/>
      <c r="AA471" s="36"/>
    </row>
    <row r="472" spans="1:27" x14ac:dyDescent="0.25">
      <c r="A472" s="36"/>
      <c r="B472" s="36"/>
      <c r="C472" s="36"/>
      <c r="D472" s="36"/>
      <c r="E472" s="36"/>
      <c r="F472" s="36"/>
      <c r="G472" s="36"/>
      <c r="H472" s="36"/>
      <c r="I472" s="36"/>
      <c r="J472" s="36"/>
      <c r="K472" s="36"/>
      <c r="L472" s="36"/>
      <c r="M472" s="36"/>
      <c r="N472" s="36"/>
      <c r="O472" s="36"/>
      <c r="P472" s="36"/>
      <c r="Q472" s="36"/>
      <c r="R472" s="38"/>
      <c r="S472" s="36"/>
      <c r="T472" s="36"/>
      <c r="U472" s="36"/>
      <c r="V472" s="36"/>
      <c r="W472" s="36"/>
      <c r="X472" s="36"/>
      <c r="Y472" s="36"/>
      <c r="Z472" s="36"/>
      <c r="AA472" s="36"/>
    </row>
    <row r="473" spans="1:27" x14ac:dyDescent="0.25">
      <c r="A473" s="36"/>
      <c r="B473" s="36"/>
      <c r="C473" s="36"/>
      <c r="D473" s="36"/>
      <c r="E473" s="36"/>
      <c r="F473" s="36"/>
      <c r="G473" s="36"/>
      <c r="H473" s="36"/>
      <c r="I473" s="36"/>
      <c r="J473" s="36"/>
      <c r="K473" s="36"/>
      <c r="L473" s="36"/>
      <c r="M473" s="36"/>
      <c r="N473" s="36"/>
      <c r="O473" s="36"/>
      <c r="P473" s="36"/>
      <c r="Q473" s="36"/>
      <c r="R473" s="38"/>
      <c r="S473" s="36"/>
      <c r="T473" s="36"/>
      <c r="U473" s="36"/>
      <c r="V473" s="36"/>
      <c r="W473" s="36"/>
      <c r="X473" s="36"/>
      <c r="Y473" s="36"/>
      <c r="Z473" s="36"/>
      <c r="AA473" s="36"/>
    </row>
    <row r="474" spans="1:27" x14ac:dyDescent="0.25">
      <c r="A474" s="36"/>
      <c r="B474" s="36"/>
      <c r="C474" s="36"/>
      <c r="D474" s="36"/>
      <c r="E474" s="36"/>
      <c r="F474" s="36"/>
      <c r="G474" s="36"/>
      <c r="H474" s="36"/>
      <c r="I474" s="36"/>
      <c r="J474" s="36"/>
      <c r="K474" s="36"/>
      <c r="L474" s="36"/>
      <c r="M474" s="36"/>
      <c r="N474" s="36"/>
      <c r="O474" s="36"/>
      <c r="P474" s="36"/>
      <c r="Q474" s="36"/>
      <c r="R474" s="38"/>
      <c r="S474" s="36"/>
      <c r="T474" s="36"/>
      <c r="U474" s="36"/>
      <c r="V474" s="36"/>
      <c r="W474" s="36"/>
      <c r="X474" s="36"/>
      <c r="Y474" s="36"/>
      <c r="Z474" s="36"/>
      <c r="AA474" s="36"/>
    </row>
    <row r="475" spans="1:27" x14ac:dyDescent="0.25">
      <c r="A475" s="36"/>
      <c r="B475" s="36"/>
      <c r="C475" s="36"/>
      <c r="D475" s="36"/>
      <c r="E475" s="36"/>
      <c r="F475" s="36"/>
      <c r="G475" s="36"/>
      <c r="H475" s="36"/>
      <c r="I475" s="36"/>
      <c r="J475" s="36"/>
      <c r="K475" s="36"/>
      <c r="L475" s="36"/>
      <c r="M475" s="36"/>
      <c r="N475" s="36"/>
      <c r="O475" s="36"/>
      <c r="P475" s="36"/>
      <c r="Q475" s="36"/>
      <c r="R475" s="38"/>
      <c r="S475" s="36"/>
      <c r="T475" s="36"/>
      <c r="U475" s="36"/>
      <c r="V475" s="36"/>
      <c r="W475" s="36"/>
      <c r="X475" s="36"/>
      <c r="Y475" s="36"/>
      <c r="Z475" s="36"/>
      <c r="AA475" s="36"/>
    </row>
    <row r="476" spans="1:27" x14ac:dyDescent="0.25">
      <c r="A476" s="36"/>
      <c r="B476" s="36"/>
      <c r="C476" s="36"/>
      <c r="D476" s="36"/>
      <c r="E476" s="36"/>
      <c r="F476" s="36"/>
      <c r="G476" s="36"/>
      <c r="H476" s="36"/>
      <c r="I476" s="36"/>
      <c r="J476" s="36"/>
      <c r="K476" s="36"/>
      <c r="L476" s="36"/>
      <c r="M476" s="36"/>
      <c r="N476" s="36"/>
      <c r="O476" s="36"/>
      <c r="P476" s="36"/>
      <c r="Q476" s="36"/>
      <c r="R476" s="38"/>
      <c r="S476" s="36"/>
      <c r="T476" s="36"/>
      <c r="U476" s="36"/>
      <c r="V476" s="36"/>
      <c r="W476" s="36"/>
      <c r="X476" s="36"/>
      <c r="Y476" s="36"/>
      <c r="Z476" s="36"/>
      <c r="AA476" s="36"/>
    </row>
    <row r="477" spans="1:27" x14ac:dyDescent="0.25">
      <c r="A477" s="36"/>
      <c r="B477" s="36"/>
      <c r="C477" s="36"/>
      <c r="D477" s="36"/>
      <c r="E477" s="36"/>
      <c r="F477" s="36"/>
      <c r="G477" s="36"/>
      <c r="H477" s="36"/>
      <c r="I477" s="36"/>
      <c r="J477" s="36"/>
      <c r="K477" s="36"/>
      <c r="L477" s="36"/>
      <c r="M477" s="36"/>
      <c r="N477" s="36"/>
      <c r="O477" s="36"/>
      <c r="P477" s="36"/>
      <c r="Q477" s="36"/>
      <c r="R477" s="38"/>
      <c r="S477" s="36"/>
      <c r="T477" s="36"/>
      <c r="U477" s="36"/>
      <c r="V477" s="36"/>
      <c r="W477" s="36"/>
      <c r="X477" s="36"/>
      <c r="Y477" s="36"/>
      <c r="Z477" s="36"/>
      <c r="AA477" s="36"/>
    </row>
    <row r="478" spans="1:27" x14ac:dyDescent="0.25">
      <c r="A478" s="36"/>
      <c r="B478" s="36"/>
      <c r="C478" s="36"/>
      <c r="D478" s="36"/>
      <c r="E478" s="36"/>
      <c r="F478" s="36"/>
      <c r="G478" s="36"/>
      <c r="H478" s="36"/>
      <c r="I478" s="36"/>
      <c r="J478" s="36"/>
      <c r="K478" s="36"/>
      <c r="L478" s="36"/>
      <c r="M478" s="36"/>
      <c r="N478" s="36"/>
      <c r="O478" s="36"/>
      <c r="P478" s="36"/>
      <c r="Q478" s="36"/>
      <c r="R478" s="38"/>
      <c r="S478" s="36"/>
      <c r="T478" s="36"/>
      <c r="U478" s="36"/>
      <c r="V478" s="36"/>
      <c r="W478" s="36"/>
      <c r="X478" s="36"/>
      <c r="Y478" s="36"/>
      <c r="Z478" s="36"/>
      <c r="AA478" s="36"/>
    </row>
    <row r="479" spans="1:27" x14ac:dyDescent="0.25">
      <c r="A479" s="36"/>
      <c r="B479" s="36"/>
      <c r="C479" s="36"/>
      <c r="D479" s="36"/>
      <c r="E479" s="36"/>
      <c r="F479" s="36"/>
      <c r="G479" s="36"/>
      <c r="H479" s="36"/>
      <c r="I479" s="36"/>
      <c r="J479" s="36"/>
      <c r="K479" s="36"/>
      <c r="L479" s="36"/>
      <c r="M479" s="36"/>
      <c r="N479" s="36"/>
      <c r="O479" s="36"/>
      <c r="P479" s="36"/>
      <c r="Q479" s="36"/>
      <c r="R479" s="38"/>
      <c r="S479" s="36"/>
      <c r="T479" s="36"/>
      <c r="U479" s="36"/>
      <c r="V479" s="36"/>
      <c r="W479" s="36"/>
      <c r="X479" s="36"/>
      <c r="Y479" s="36"/>
      <c r="Z479" s="36"/>
      <c r="AA479" s="36"/>
    </row>
    <row r="480" spans="1:27" x14ac:dyDescent="0.25">
      <c r="A480" s="36"/>
      <c r="B480" s="36"/>
      <c r="C480" s="36"/>
      <c r="D480" s="36"/>
      <c r="E480" s="36"/>
      <c r="F480" s="36"/>
      <c r="G480" s="36"/>
      <c r="H480" s="36"/>
      <c r="I480" s="36"/>
      <c r="J480" s="36"/>
      <c r="K480" s="36"/>
      <c r="L480" s="36"/>
      <c r="M480" s="36"/>
      <c r="N480" s="36"/>
      <c r="O480" s="36"/>
      <c r="P480" s="36"/>
      <c r="Q480" s="36"/>
      <c r="R480" s="38"/>
      <c r="S480" s="36"/>
      <c r="T480" s="36"/>
      <c r="U480" s="36"/>
      <c r="V480" s="36"/>
      <c r="W480" s="36"/>
      <c r="X480" s="36"/>
      <c r="Y480" s="36"/>
      <c r="Z480" s="36"/>
      <c r="AA480" s="36"/>
    </row>
    <row r="481" spans="1:27" x14ac:dyDescent="0.25">
      <c r="A481" s="36"/>
      <c r="B481" s="36"/>
      <c r="C481" s="36"/>
      <c r="D481" s="36"/>
      <c r="E481" s="36"/>
      <c r="F481" s="36"/>
      <c r="G481" s="36"/>
      <c r="H481" s="36"/>
      <c r="I481" s="36"/>
      <c r="J481" s="36"/>
      <c r="K481" s="36"/>
      <c r="L481" s="36"/>
      <c r="M481" s="36"/>
      <c r="N481" s="36"/>
      <c r="O481" s="36"/>
      <c r="P481" s="36"/>
      <c r="Q481" s="36"/>
      <c r="R481" s="38"/>
      <c r="S481" s="36"/>
      <c r="T481" s="36"/>
      <c r="U481" s="36"/>
      <c r="V481" s="36"/>
      <c r="W481" s="36"/>
      <c r="X481" s="36"/>
      <c r="Y481" s="36"/>
      <c r="Z481" s="36"/>
      <c r="AA481" s="36"/>
    </row>
    <row r="482" spans="1:27" x14ac:dyDescent="0.25">
      <c r="A482" s="36"/>
      <c r="B482" s="36"/>
      <c r="C482" s="36"/>
      <c r="D482" s="36"/>
      <c r="E482" s="36"/>
      <c r="F482" s="36"/>
      <c r="G482" s="36"/>
      <c r="H482" s="36"/>
      <c r="I482" s="36"/>
      <c r="J482" s="36"/>
      <c r="K482" s="36"/>
      <c r="L482" s="36"/>
      <c r="M482" s="36"/>
      <c r="N482" s="36"/>
      <c r="O482" s="36"/>
      <c r="P482" s="36"/>
      <c r="Q482" s="36"/>
      <c r="R482" s="38"/>
      <c r="S482" s="36"/>
      <c r="T482" s="36"/>
      <c r="U482" s="36"/>
      <c r="V482" s="36"/>
      <c r="W482" s="36"/>
      <c r="X482" s="36"/>
      <c r="Y482" s="36"/>
      <c r="Z482" s="36"/>
      <c r="AA482" s="36"/>
    </row>
    <row r="483" spans="1:27" x14ac:dyDescent="0.25">
      <c r="A483" s="36"/>
      <c r="B483" s="36"/>
      <c r="C483" s="36"/>
      <c r="D483" s="36"/>
      <c r="E483" s="36"/>
      <c r="F483" s="36"/>
      <c r="G483" s="36"/>
      <c r="H483" s="36"/>
      <c r="I483" s="36"/>
      <c r="J483" s="36"/>
      <c r="K483" s="36"/>
      <c r="L483" s="36"/>
      <c r="M483" s="36"/>
      <c r="N483" s="36"/>
      <c r="O483" s="36"/>
      <c r="P483" s="36"/>
      <c r="Q483" s="36"/>
      <c r="R483" s="38"/>
      <c r="S483" s="36"/>
      <c r="T483" s="36"/>
      <c r="U483" s="36"/>
      <c r="V483" s="36"/>
      <c r="W483" s="36"/>
      <c r="X483" s="36"/>
      <c r="Y483" s="36"/>
      <c r="Z483" s="36"/>
      <c r="AA483" s="36"/>
    </row>
    <row r="484" spans="1:27" x14ac:dyDescent="0.25">
      <c r="A484" s="36"/>
      <c r="B484" s="36"/>
      <c r="C484" s="36"/>
      <c r="D484" s="36"/>
      <c r="E484" s="36"/>
      <c r="F484" s="36"/>
      <c r="G484" s="36"/>
      <c r="H484" s="36"/>
      <c r="I484" s="36"/>
      <c r="J484" s="36"/>
      <c r="K484" s="36"/>
      <c r="L484" s="36"/>
      <c r="M484" s="36"/>
      <c r="N484" s="36"/>
      <c r="O484" s="36"/>
      <c r="P484" s="36"/>
      <c r="Q484" s="36"/>
      <c r="R484" s="38"/>
      <c r="S484" s="36"/>
      <c r="T484" s="36"/>
      <c r="U484" s="36"/>
      <c r="V484" s="36"/>
      <c r="W484" s="36"/>
      <c r="X484" s="36"/>
      <c r="Y484" s="36"/>
      <c r="Z484" s="36"/>
      <c r="AA484" s="36"/>
    </row>
    <row r="485" spans="1:27" x14ac:dyDescent="0.25">
      <c r="A485" s="36"/>
      <c r="B485" s="36"/>
      <c r="C485" s="36"/>
      <c r="D485" s="36"/>
      <c r="E485" s="36"/>
      <c r="F485" s="36"/>
      <c r="G485" s="36"/>
      <c r="H485" s="36"/>
      <c r="I485" s="36"/>
      <c r="J485" s="36"/>
      <c r="K485" s="36"/>
      <c r="L485" s="36"/>
      <c r="M485" s="36"/>
      <c r="N485" s="36"/>
      <c r="O485" s="36"/>
      <c r="P485" s="36"/>
      <c r="Q485" s="36"/>
      <c r="R485" s="38"/>
      <c r="S485" s="36"/>
      <c r="T485" s="36"/>
      <c r="U485" s="36"/>
      <c r="V485" s="36"/>
      <c r="W485" s="36"/>
      <c r="X485" s="36"/>
      <c r="Y485" s="36"/>
      <c r="Z485" s="36"/>
      <c r="AA485" s="36"/>
    </row>
    <row r="486" spans="1:27" x14ac:dyDescent="0.25">
      <c r="A486" s="36"/>
      <c r="B486" s="36"/>
      <c r="C486" s="36"/>
      <c r="D486" s="36"/>
      <c r="E486" s="36"/>
      <c r="F486" s="36"/>
      <c r="G486" s="36"/>
      <c r="H486" s="36"/>
      <c r="I486" s="36"/>
      <c r="J486" s="36"/>
      <c r="K486" s="36"/>
      <c r="L486" s="36"/>
      <c r="M486" s="36"/>
      <c r="N486" s="36"/>
      <c r="O486" s="36"/>
      <c r="P486" s="36"/>
      <c r="Q486" s="36"/>
      <c r="R486" s="38"/>
      <c r="S486" s="36"/>
      <c r="T486" s="36"/>
      <c r="U486" s="36"/>
      <c r="V486" s="36"/>
      <c r="W486" s="36"/>
      <c r="X486" s="36"/>
      <c r="Y486" s="36"/>
      <c r="Z486" s="36"/>
      <c r="AA486" s="36"/>
    </row>
    <row r="487" spans="1:27" x14ac:dyDescent="0.25">
      <c r="A487" s="36"/>
      <c r="B487" s="36"/>
      <c r="C487" s="36"/>
      <c r="D487" s="36"/>
      <c r="E487" s="36"/>
      <c r="F487" s="36"/>
      <c r="G487" s="36"/>
      <c r="H487" s="36"/>
      <c r="I487" s="36"/>
      <c r="J487" s="36"/>
      <c r="K487" s="36"/>
      <c r="L487" s="36"/>
      <c r="M487" s="36"/>
      <c r="N487" s="36"/>
      <c r="O487" s="36"/>
      <c r="P487" s="36"/>
      <c r="Q487" s="36"/>
      <c r="R487" s="38"/>
      <c r="S487" s="36"/>
      <c r="T487" s="36"/>
      <c r="U487" s="36"/>
      <c r="V487" s="36"/>
      <c r="W487" s="36"/>
      <c r="X487" s="36"/>
      <c r="Y487" s="36"/>
      <c r="Z487" s="36"/>
      <c r="AA487" s="36"/>
    </row>
    <row r="488" spans="1:27" x14ac:dyDescent="0.25">
      <c r="A488" s="36"/>
      <c r="B488" s="36"/>
      <c r="C488" s="36"/>
      <c r="D488" s="36"/>
      <c r="E488" s="36"/>
      <c r="F488" s="36"/>
      <c r="G488" s="36"/>
      <c r="H488" s="36"/>
      <c r="I488" s="36"/>
      <c r="J488" s="36"/>
      <c r="K488" s="36"/>
      <c r="L488" s="36"/>
      <c r="M488" s="36"/>
      <c r="N488" s="36"/>
      <c r="O488" s="36"/>
      <c r="P488" s="36"/>
      <c r="Q488" s="36"/>
      <c r="R488" s="38"/>
      <c r="S488" s="36"/>
      <c r="T488" s="36"/>
      <c r="U488" s="36"/>
      <c r="V488" s="36"/>
      <c r="W488" s="36"/>
      <c r="X488" s="36"/>
      <c r="Y488" s="36"/>
      <c r="Z488" s="36"/>
      <c r="AA488" s="36"/>
    </row>
    <row r="489" spans="1:27" x14ac:dyDescent="0.25">
      <c r="A489" s="36"/>
      <c r="B489" s="36"/>
      <c r="C489" s="36"/>
      <c r="D489" s="36"/>
      <c r="E489" s="36"/>
      <c r="F489" s="36"/>
      <c r="G489" s="36"/>
      <c r="H489" s="36"/>
      <c r="I489" s="36"/>
      <c r="J489" s="36"/>
      <c r="K489" s="36"/>
      <c r="L489" s="36"/>
      <c r="M489" s="36"/>
      <c r="N489" s="36"/>
      <c r="O489" s="36"/>
      <c r="P489" s="36"/>
      <c r="Q489" s="36"/>
      <c r="R489" s="38"/>
      <c r="S489" s="36"/>
      <c r="T489" s="36"/>
      <c r="U489" s="36"/>
      <c r="V489" s="36"/>
      <c r="W489" s="36"/>
      <c r="X489" s="36"/>
      <c r="Y489" s="36"/>
      <c r="Z489" s="36"/>
      <c r="AA489" s="36"/>
    </row>
    <row r="490" spans="1:27" x14ac:dyDescent="0.25">
      <c r="A490" s="36"/>
      <c r="B490" s="36"/>
      <c r="C490" s="36"/>
      <c r="D490" s="36"/>
      <c r="E490" s="36"/>
      <c r="F490" s="36"/>
      <c r="G490" s="36"/>
      <c r="H490" s="36"/>
      <c r="I490" s="36"/>
      <c r="J490" s="36"/>
      <c r="K490" s="36"/>
      <c r="L490" s="36"/>
      <c r="M490" s="36"/>
      <c r="N490" s="36"/>
      <c r="O490" s="36"/>
      <c r="P490" s="36"/>
      <c r="Q490" s="36"/>
      <c r="R490" s="38"/>
      <c r="S490" s="36"/>
      <c r="T490" s="36"/>
      <c r="U490" s="36"/>
      <c r="V490" s="36"/>
      <c r="W490" s="36"/>
      <c r="X490" s="36"/>
      <c r="Y490" s="36"/>
      <c r="Z490" s="36"/>
      <c r="AA490" s="36"/>
    </row>
    <row r="491" spans="1:27" x14ac:dyDescent="0.25">
      <c r="A491" s="36"/>
      <c r="B491" s="36"/>
      <c r="C491" s="36"/>
      <c r="D491" s="36"/>
      <c r="E491" s="36"/>
      <c r="F491" s="36"/>
      <c r="G491" s="36"/>
      <c r="H491" s="36"/>
      <c r="I491" s="36"/>
      <c r="J491" s="36"/>
      <c r="K491" s="36"/>
      <c r="L491" s="36"/>
      <c r="M491" s="36"/>
      <c r="N491" s="36"/>
      <c r="O491" s="36"/>
      <c r="P491" s="36"/>
      <c r="Q491" s="36"/>
      <c r="R491" s="38"/>
      <c r="S491" s="36"/>
      <c r="T491" s="36"/>
      <c r="U491" s="36"/>
      <c r="V491" s="36"/>
      <c r="W491" s="36"/>
      <c r="X491" s="36"/>
      <c r="Y491" s="36"/>
      <c r="Z491" s="36"/>
      <c r="AA491" s="36"/>
    </row>
    <row r="492" spans="1:27" x14ac:dyDescent="0.25">
      <c r="A492" s="36"/>
      <c r="B492" s="36"/>
      <c r="C492" s="36"/>
      <c r="D492" s="36"/>
      <c r="E492" s="36"/>
      <c r="F492" s="36"/>
      <c r="G492" s="36"/>
      <c r="H492" s="36"/>
      <c r="I492" s="36"/>
      <c r="J492" s="36"/>
      <c r="K492" s="36"/>
      <c r="L492" s="36"/>
      <c r="M492" s="36"/>
      <c r="N492" s="36"/>
      <c r="O492" s="36"/>
      <c r="P492" s="36"/>
      <c r="Q492" s="36"/>
      <c r="R492" s="38"/>
      <c r="S492" s="36"/>
      <c r="T492" s="36"/>
      <c r="U492" s="36"/>
      <c r="V492" s="36"/>
      <c r="W492" s="36"/>
      <c r="X492" s="36"/>
      <c r="Y492" s="36"/>
      <c r="Z492" s="36"/>
      <c r="AA492" s="36"/>
    </row>
    <row r="493" spans="1:27" x14ac:dyDescent="0.25">
      <c r="A493" s="36"/>
      <c r="B493" s="36"/>
      <c r="C493" s="36"/>
      <c r="D493" s="36"/>
      <c r="E493" s="36"/>
      <c r="F493" s="36"/>
      <c r="G493" s="36"/>
      <c r="H493" s="36"/>
      <c r="I493" s="36"/>
      <c r="J493" s="36"/>
      <c r="K493" s="36"/>
      <c r="L493" s="36"/>
      <c r="M493" s="36"/>
      <c r="N493" s="36"/>
      <c r="O493" s="36"/>
      <c r="P493" s="36"/>
      <c r="Q493" s="36"/>
      <c r="R493" s="38"/>
      <c r="S493" s="36"/>
      <c r="T493" s="36"/>
      <c r="U493" s="36"/>
      <c r="V493" s="36"/>
      <c r="W493" s="36"/>
      <c r="X493" s="36"/>
      <c r="Y493" s="36"/>
      <c r="Z493" s="36"/>
      <c r="AA493" s="36"/>
    </row>
    <row r="494" spans="1:27" x14ac:dyDescent="0.25">
      <c r="A494" s="36"/>
      <c r="B494" s="36"/>
      <c r="C494" s="36"/>
      <c r="D494" s="36"/>
      <c r="E494" s="36"/>
      <c r="F494" s="36"/>
      <c r="G494" s="36"/>
      <c r="H494" s="36"/>
      <c r="I494" s="36"/>
      <c r="J494" s="36"/>
      <c r="K494" s="36"/>
      <c r="L494" s="36"/>
      <c r="M494" s="36"/>
      <c r="N494" s="36"/>
      <c r="O494" s="36"/>
      <c r="P494" s="36"/>
      <c r="Q494" s="36"/>
      <c r="R494" s="38"/>
      <c r="S494" s="36"/>
      <c r="T494" s="36"/>
      <c r="U494" s="36"/>
      <c r="V494" s="36"/>
      <c r="W494" s="36"/>
      <c r="X494" s="36"/>
      <c r="Y494" s="36"/>
      <c r="Z494" s="36"/>
      <c r="AA494" s="36"/>
    </row>
    <row r="495" spans="1:27" x14ac:dyDescent="0.25">
      <c r="A495" s="36"/>
      <c r="B495" s="36"/>
      <c r="C495" s="36"/>
      <c r="D495" s="36"/>
      <c r="E495" s="36"/>
      <c r="F495" s="36"/>
      <c r="G495" s="36"/>
      <c r="H495" s="36"/>
      <c r="I495" s="36"/>
      <c r="J495" s="36"/>
      <c r="K495" s="36"/>
      <c r="L495" s="36"/>
      <c r="M495" s="36"/>
      <c r="N495" s="36"/>
      <c r="O495" s="36"/>
      <c r="P495" s="36"/>
      <c r="Q495" s="36"/>
      <c r="R495" s="38"/>
      <c r="S495" s="36"/>
      <c r="T495" s="36"/>
      <c r="U495" s="36"/>
      <c r="V495" s="36"/>
      <c r="W495" s="36"/>
      <c r="X495" s="36"/>
      <c r="Y495" s="36"/>
      <c r="Z495" s="36"/>
      <c r="AA495" s="36"/>
    </row>
    <row r="496" spans="1:27" x14ac:dyDescent="0.25">
      <c r="A496" s="36"/>
      <c r="B496" s="36"/>
      <c r="C496" s="36"/>
      <c r="D496" s="36"/>
      <c r="E496" s="36"/>
      <c r="F496" s="36"/>
      <c r="G496" s="36"/>
      <c r="H496" s="36"/>
      <c r="I496" s="36"/>
      <c r="J496" s="36"/>
      <c r="K496" s="36"/>
      <c r="L496" s="36"/>
      <c r="M496" s="36"/>
      <c r="N496" s="36"/>
      <c r="O496" s="36"/>
      <c r="P496" s="36"/>
      <c r="Q496" s="36"/>
      <c r="R496" s="38"/>
      <c r="S496" s="36"/>
      <c r="T496" s="36"/>
      <c r="U496" s="36"/>
      <c r="V496" s="36"/>
      <c r="W496" s="36"/>
      <c r="X496" s="36"/>
      <c r="Y496" s="36"/>
      <c r="Z496" s="36"/>
      <c r="AA496" s="36"/>
    </row>
    <row r="497" spans="1:27" x14ac:dyDescent="0.25">
      <c r="A497" s="36"/>
      <c r="B497" s="36"/>
      <c r="C497" s="36"/>
      <c r="D497" s="36"/>
      <c r="E497" s="36"/>
      <c r="F497" s="36"/>
      <c r="G497" s="36"/>
      <c r="H497" s="36"/>
      <c r="I497" s="36"/>
      <c r="J497" s="36"/>
      <c r="K497" s="36"/>
      <c r="L497" s="36"/>
      <c r="M497" s="36"/>
      <c r="N497" s="36"/>
      <c r="O497" s="36"/>
      <c r="P497" s="36"/>
      <c r="Q497" s="36"/>
      <c r="R497" s="38"/>
      <c r="S497" s="36"/>
      <c r="T497" s="36"/>
      <c r="U497" s="36"/>
      <c r="V497" s="36"/>
      <c r="W497" s="36"/>
      <c r="X497" s="36"/>
      <c r="Y497" s="36"/>
      <c r="Z497" s="36"/>
      <c r="AA497" s="36"/>
    </row>
    <row r="498" spans="1:27" x14ac:dyDescent="0.25">
      <c r="A498" s="36"/>
      <c r="B498" s="36"/>
      <c r="C498" s="36"/>
      <c r="D498" s="36"/>
      <c r="E498" s="36"/>
      <c r="F498" s="36"/>
      <c r="G498" s="36"/>
      <c r="H498" s="36"/>
      <c r="I498" s="36"/>
      <c r="J498" s="36"/>
      <c r="K498" s="36"/>
      <c r="L498" s="36"/>
      <c r="M498" s="36"/>
      <c r="N498" s="36"/>
      <c r="O498" s="36"/>
      <c r="P498" s="36"/>
      <c r="Q498" s="36"/>
      <c r="R498" s="38"/>
      <c r="S498" s="36"/>
      <c r="T498" s="36"/>
      <c r="U498" s="36"/>
      <c r="V498" s="36"/>
      <c r="W498" s="36"/>
      <c r="X498" s="36"/>
      <c r="Y498" s="36"/>
      <c r="Z498" s="36"/>
      <c r="AA498" s="36"/>
    </row>
    <row r="499" spans="1:27" x14ac:dyDescent="0.25">
      <c r="A499" s="36"/>
      <c r="B499" s="36"/>
      <c r="C499" s="36"/>
      <c r="D499" s="36"/>
      <c r="E499" s="36"/>
      <c r="F499" s="36"/>
      <c r="G499" s="36"/>
      <c r="H499" s="36"/>
      <c r="I499" s="36"/>
      <c r="J499" s="36"/>
      <c r="K499" s="36"/>
      <c r="L499" s="36"/>
      <c r="M499" s="36"/>
      <c r="N499" s="36"/>
      <c r="O499" s="36"/>
      <c r="P499" s="36"/>
      <c r="Q499" s="36"/>
      <c r="R499" s="38"/>
      <c r="S499" s="36"/>
      <c r="T499" s="36"/>
      <c r="U499" s="36"/>
      <c r="V499" s="36"/>
      <c r="W499" s="36"/>
      <c r="X499" s="36"/>
      <c r="Y499" s="36"/>
      <c r="Z499" s="36"/>
      <c r="AA499" s="36"/>
    </row>
    <row r="500" spans="1:27" x14ac:dyDescent="0.25">
      <c r="A500" s="36"/>
      <c r="B500" s="36"/>
      <c r="C500" s="36"/>
      <c r="D500" s="36"/>
      <c r="E500" s="36"/>
      <c r="F500" s="36"/>
      <c r="G500" s="36"/>
      <c r="H500" s="36"/>
      <c r="I500" s="36"/>
      <c r="J500" s="36"/>
      <c r="K500" s="36"/>
      <c r="L500" s="36"/>
      <c r="M500" s="36"/>
      <c r="N500" s="36"/>
      <c r="O500" s="36"/>
      <c r="P500" s="36"/>
      <c r="Q500" s="36"/>
      <c r="R500" s="38"/>
      <c r="S500" s="36"/>
      <c r="T500" s="36"/>
      <c r="U500" s="36"/>
      <c r="V500" s="36"/>
      <c r="W500" s="36"/>
      <c r="X500" s="36"/>
      <c r="Y500" s="36"/>
      <c r="Z500" s="36"/>
      <c r="AA500" s="36"/>
    </row>
    <row r="501" spans="1:27" x14ac:dyDescent="0.25">
      <c r="A501" s="36"/>
      <c r="B501" s="36"/>
      <c r="C501" s="36"/>
      <c r="D501" s="36"/>
      <c r="E501" s="36"/>
      <c r="F501" s="36"/>
      <c r="G501" s="36"/>
      <c r="H501" s="36"/>
      <c r="I501" s="36"/>
      <c r="J501" s="36"/>
      <c r="K501" s="36"/>
      <c r="L501" s="36"/>
      <c r="M501" s="36"/>
      <c r="N501" s="36"/>
      <c r="O501" s="36"/>
      <c r="P501" s="36"/>
      <c r="Q501" s="36"/>
      <c r="R501" s="38"/>
      <c r="S501" s="36"/>
      <c r="T501" s="36"/>
      <c r="U501" s="36"/>
      <c r="V501" s="36"/>
      <c r="W501" s="36"/>
      <c r="X501" s="36"/>
      <c r="Y501" s="36"/>
      <c r="Z501" s="36"/>
      <c r="AA501" s="36"/>
    </row>
    <row r="502" spans="1:27" x14ac:dyDescent="0.25">
      <c r="A502" s="36"/>
      <c r="B502" s="36"/>
      <c r="C502" s="36"/>
      <c r="D502" s="36"/>
      <c r="E502" s="36"/>
      <c r="F502" s="36"/>
      <c r="G502" s="36"/>
      <c r="H502" s="36"/>
      <c r="I502" s="36"/>
      <c r="J502" s="36"/>
      <c r="K502" s="36"/>
      <c r="L502" s="36"/>
      <c r="M502" s="36"/>
      <c r="N502" s="36"/>
      <c r="O502" s="36"/>
      <c r="P502" s="36"/>
      <c r="Q502" s="36"/>
      <c r="R502" s="38"/>
      <c r="S502" s="36"/>
      <c r="T502" s="36"/>
      <c r="U502" s="36"/>
      <c r="V502" s="36"/>
      <c r="W502" s="36"/>
      <c r="X502" s="36"/>
      <c r="Y502" s="36"/>
      <c r="Z502" s="36"/>
      <c r="AA502" s="36"/>
    </row>
    <row r="503" spans="1:27" x14ac:dyDescent="0.25">
      <c r="A503" s="36"/>
      <c r="B503" s="36"/>
      <c r="C503" s="36"/>
      <c r="D503" s="36"/>
      <c r="E503" s="36"/>
      <c r="F503" s="36"/>
      <c r="G503" s="36"/>
      <c r="H503" s="36"/>
      <c r="I503" s="36"/>
      <c r="J503" s="36"/>
      <c r="K503" s="36"/>
      <c r="L503" s="36"/>
      <c r="M503" s="36"/>
      <c r="N503" s="36"/>
      <c r="O503" s="36"/>
      <c r="P503" s="36"/>
      <c r="Q503" s="36"/>
      <c r="R503" s="38"/>
      <c r="S503" s="36"/>
      <c r="T503" s="36"/>
      <c r="U503" s="36"/>
      <c r="V503" s="36"/>
      <c r="W503" s="36"/>
      <c r="X503" s="36"/>
      <c r="Y503" s="36"/>
      <c r="Z503" s="36"/>
      <c r="AA503" s="36"/>
    </row>
    <row r="504" spans="1:27" x14ac:dyDescent="0.25">
      <c r="A504" s="36"/>
      <c r="B504" s="36"/>
      <c r="C504" s="36"/>
      <c r="D504" s="36"/>
      <c r="E504" s="36"/>
      <c r="F504" s="36"/>
      <c r="G504" s="36"/>
      <c r="H504" s="36"/>
      <c r="I504" s="36"/>
      <c r="J504" s="36"/>
      <c r="K504" s="36"/>
      <c r="L504" s="36"/>
      <c r="M504" s="36"/>
      <c r="N504" s="36"/>
      <c r="O504" s="36"/>
      <c r="P504" s="36"/>
      <c r="Q504" s="36"/>
      <c r="R504" s="38"/>
      <c r="S504" s="36"/>
      <c r="T504" s="36"/>
      <c r="U504" s="36"/>
      <c r="V504" s="36"/>
      <c r="W504" s="36"/>
      <c r="X504" s="36"/>
      <c r="Y504" s="36"/>
      <c r="Z504" s="36"/>
      <c r="AA504" s="36"/>
    </row>
    <row r="505" spans="1:27" x14ac:dyDescent="0.25">
      <c r="A505" s="36"/>
      <c r="B505" s="36"/>
      <c r="C505" s="36"/>
      <c r="D505" s="36"/>
      <c r="E505" s="36"/>
      <c r="F505" s="36"/>
      <c r="G505" s="36"/>
      <c r="H505" s="36"/>
      <c r="I505" s="36"/>
      <c r="J505" s="36"/>
      <c r="K505" s="36"/>
      <c r="L505" s="36"/>
      <c r="M505" s="36"/>
      <c r="N505" s="36"/>
      <c r="O505" s="36"/>
      <c r="P505" s="36"/>
      <c r="Q505" s="36"/>
      <c r="R505" s="38"/>
      <c r="S505" s="36"/>
      <c r="T505" s="36"/>
      <c r="U505" s="36"/>
      <c r="V505" s="36"/>
      <c r="W505" s="36"/>
      <c r="X505" s="36"/>
      <c r="Y505" s="36"/>
      <c r="Z505" s="36"/>
      <c r="AA505" s="36"/>
    </row>
    <row r="506" spans="1:27" x14ac:dyDescent="0.25">
      <c r="A506" s="36"/>
      <c r="B506" s="36"/>
      <c r="C506" s="36"/>
      <c r="D506" s="36"/>
      <c r="E506" s="36"/>
      <c r="F506" s="36"/>
      <c r="G506" s="36"/>
      <c r="H506" s="36"/>
      <c r="I506" s="36"/>
      <c r="J506" s="36"/>
      <c r="K506" s="36"/>
      <c r="L506" s="36"/>
      <c r="M506" s="36"/>
      <c r="N506" s="36"/>
      <c r="O506" s="36"/>
      <c r="P506" s="36"/>
      <c r="Q506" s="36"/>
      <c r="R506" s="38"/>
      <c r="S506" s="36"/>
      <c r="T506" s="36"/>
      <c r="U506" s="36"/>
      <c r="V506" s="36"/>
      <c r="W506" s="36"/>
      <c r="X506" s="36"/>
      <c r="Y506" s="36"/>
      <c r="Z506" s="36"/>
      <c r="AA506" s="36"/>
    </row>
    <row r="507" spans="1:27" x14ac:dyDescent="0.25">
      <c r="A507" s="36"/>
      <c r="B507" s="36"/>
      <c r="C507" s="36"/>
      <c r="D507" s="36"/>
      <c r="E507" s="36"/>
      <c r="F507" s="36"/>
      <c r="G507" s="36"/>
      <c r="H507" s="36"/>
      <c r="I507" s="36"/>
      <c r="J507" s="36"/>
      <c r="K507" s="36"/>
      <c r="L507" s="36"/>
      <c r="M507" s="36"/>
      <c r="N507" s="36"/>
      <c r="O507" s="36"/>
      <c r="P507" s="36"/>
      <c r="Q507" s="36"/>
      <c r="R507" s="38"/>
      <c r="S507" s="36"/>
      <c r="T507" s="36"/>
      <c r="U507" s="36"/>
      <c r="V507" s="36"/>
      <c r="W507" s="36"/>
      <c r="X507" s="36"/>
      <c r="Y507" s="36"/>
      <c r="Z507" s="36"/>
      <c r="AA507" s="36"/>
    </row>
    <row r="508" spans="1:27" x14ac:dyDescent="0.25">
      <c r="A508" s="36"/>
      <c r="B508" s="36"/>
      <c r="C508" s="36"/>
      <c r="D508" s="36"/>
      <c r="E508" s="36"/>
      <c r="F508" s="36"/>
      <c r="G508" s="36"/>
      <c r="H508" s="36"/>
      <c r="I508" s="36"/>
      <c r="J508" s="36"/>
      <c r="K508" s="36"/>
      <c r="L508" s="36"/>
      <c r="M508" s="36"/>
      <c r="N508" s="36"/>
      <c r="O508" s="36"/>
      <c r="P508" s="36"/>
      <c r="Q508" s="36"/>
      <c r="R508" s="38"/>
      <c r="S508" s="36"/>
      <c r="T508" s="36"/>
      <c r="U508" s="36"/>
      <c r="V508" s="36"/>
      <c r="W508" s="36"/>
      <c r="X508" s="36"/>
      <c r="Y508" s="36"/>
      <c r="Z508" s="36"/>
      <c r="AA508" s="36"/>
    </row>
    <row r="509" spans="1:27" x14ac:dyDescent="0.25">
      <c r="A509" s="36"/>
      <c r="B509" s="36"/>
      <c r="C509" s="36"/>
      <c r="D509" s="36"/>
      <c r="E509" s="36"/>
      <c r="F509" s="36"/>
      <c r="G509" s="36"/>
      <c r="H509" s="36"/>
      <c r="I509" s="36"/>
      <c r="J509" s="36"/>
      <c r="K509" s="36"/>
      <c r="L509" s="36"/>
      <c r="M509" s="36"/>
      <c r="N509" s="36"/>
      <c r="O509" s="36"/>
      <c r="P509" s="36"/>
      <c r="Q509" s="36"/>
      <c r="R509" s="38"/>
      <c r="S509" s="36"/>
      <c r="T509" s="36"/>
      <c r="U509" s="36"/>
      <c r="V509" s="36"/>
      <c r="W509" s="36"/>
      <c r="X509" s="36"/>
      <c r="Y509" s="36"/>
      <c r="Z509" s="36"/>
      <c r="AA509" s="36"/>
    </row>
    <row r="510" spans="1:27" x14ac:dyDescent="0.25">
      <c r="A510" s="36"/>
      <c r="B510" s="36"/>
      <c r="C510" s="36"/>
      <c r="D510" s="36"/>
      <c r="E510" s="36"/>
      <c r="F510" s="36"/>
      <c r="G510" s="36"/>
      <c r="H510" s="36"/>
      <c r="I510" s="36"/>
      <c r="J510" s="36"/>
      <c r="K510" s="36"/>
      <c r="L510" s="36"/>
      <c r="M510" s="36"/>
      <c r="N510" s="36"/>
      <c r="O510" s="36"/>
      <c r="P510" s="36"/>
      <c r="Q510" s="36"/>
      <c r="R510" s="38"/>
      <c r="S510" s="36"/>
      <c r="T510" s="36"/>
      <c r="U510" s="36"/>
      <c r="V510" s="36"/>
      <c r="W510" s="36"/>
      <c r="X510" s="36"/>
      <c r="Y510" s="36"/>
      <c r="Z510" s="36"/>
      <c r="AA510" s="36"/>
    </row>
    <row r="511" spans="1:27" x14ac:dyDescent="0.25">
      <c r="A511" s="36"/>
      <c r="B511" s="36"/>
      <c r="C511" s="36"/>
      <c r="D511" s="36"/>
      <c r="E511" s="36"/>
      <c r="F511" s="36"/>
      <c r="G511" s="36"/>
      <c r="H511" s="36"/>
      <c r="I511" s="36"/>
      <c r="J511" s="36"/>
      <c r="K511" s="36"/>
      <c r="L511" s="36"/>
      <c r="M511" s="36"/>
      <c r="N511" s="36"/>
      <c r="O511" s="36"/>
      <c r="P511" s="36"/>
      <c r="Q511" s="36"/>
      <c r="R511" s="38"/>
      <c r="S511" s="36"/>
      <c r="T511" s="36"/>
      <c r="U511" s="36"/>
      <c r="V511" s="36"/>
      <c r="W511" s="36"/>
      <c r="X511" s="36"/>
      <c r="Y511" s="36"/>
      <c r="Z511" s="36"/>
      <c r="AA511" s="36"/>
    </row>
    <row r="512" spans="1:27" x14ac:dyDescent="0.25">
      <c r="A512" s="36"/>
      <c r="B512" s="36"/>
      <c r="C512" s="36"/>
      <c r="D512" s="36"/>
      <c r="E512" s="36"/>
      <c r="F512" s="36"/>
      <c r="G512" s="36"/>
      <c r="H512" s="36"/>
      <c r="I512" s="36"/>
      <c r="J512" s="36"/>
      <c r="K512" s="36"/>
      <c r="L512" s="36"/>
      <c r="M512" s="36"/>
      <c r="N512" s="36"/>
      <c r="O512" s="36"/>
      <c r="P512" s="36"/>
      <c r="Q512" s="36"/>
      <c r="R512" s="38"/>
      <c r="S512" s="36"/>
      <c r="T512" s="36"/>
      <c r="U512" s="36"/>
      <c r="V512" s="36"/>
      <c r="W512" s="36"/>
      <c r="X512" s="36"/>
      <c r="Y512" s="36"/>
      <c r="Z512" s="36"/>
      <c r="AA512" s="36"/>
    </row>
    <row r="513" spans="1:27" x14ac:dyDescent="0.25">
      <c r="A513" s="36"/>
      <c r="B513" s="36"/>
      <c r="C513" s="36"/>
      <c r="D513" s="36"/>
      <c r="E513" s="36"/>
      <c r="F513" s="36"/>
      <c r="G513" s="36"/>
      <c r="H513" s="36"/>
      <c r="I513" s="36"/>
      <c r="J513" s="36"/>
      <c r="K513" s="36"/>
      <c r="L513" s="36"/>
      <c r="M513" s="36"/>
      <c r="N513" s="36"/>
      <c r="O513" s="36"/>
      <c r="P513" s="36"/>
      <c r="Q513" s="36"/>
      <c r="R513" s="38"/>
      <c r="S513" s="36"/>
      <c r="T513" s="36"/>
      <c r="U513" s="36"/>
      <c r="V513" s="36"/>
      <c r="W513" s="36"/>
      <c r="X513" s="36"/>
      <c r="Y513" s="36"/>
      <c r="Z513" s="36"/>
      <c r="AA513" s="36"/>
    </row>
    <row r="514" spans="1:27" x14ac:dyDescent="0.25">
      <c r="A514" s="36"/>
      <c r="B514" s="36"/>
      <c r="C514" s="36"/>
      <c r="D514" s="36"/>
      <c r="E514" s="36"/>
      <c r="F514" s="36"/>
      <c r="G514" s="36"/>
      <c r="H514" s="36"/>
      <c r="I514" s="36"/>
      <c r="J514" s="36"/>
      <c r="K514" s="36"/>
      <c r="L514" s="36"/>
      <c r="M514" s="36"/>
      <c r="N514" s="36"/>
      <c r="O514" s="36"/>
      <c r="P514" s="36"/>
      <c r="Q514" s="36"/>
      <c r="R514" s="38"/>
      <c r="S514" s="36"/>
      <c r="T514" s="36"/>
      <c r="U514" s="36"/>
      <c r="V514" s="36"/>
      <c r="W514" s="36"/>
      <c r="X514" s="36"/>
      <c r="Y514" s="36"/>
      <c r="Z514" s="36"/>
      <c r="AA514" s="36"/>
    </row>
    <row r="515" spans="1:27" x14ac:dyDescent="0.25">
      <c r="A515" s="36"/>
      <c r="B515" s="36"/>
      <c r="C515" s="36"/>
      <c r="D515" s="36"/>
      <c r="E515" s="36"/>
      <c r="F515" s="36"/>
      <c r="G515" s="36"/>
      <c r="H515" s="36"/>
      <c r="I515" s="36"/>
      <c r="J515" s="36"/>
      <c r="K515" s="36"/>
      <c r="L515" s="36"/>
      <c r="M515" s="36"/>
      <c r="N515" s="36"/>
      <c r="O515" s="36"/>
      <c r="P515" s="36"/>
      <c r="Q515" s="36"/>
      <c r="R515" s="38"/>
      <c r="S515" s="36"/>
      <c r="T515" s="36"/>
      <c r="U515" s="36"/>
      <c r="V515" s="36"/>
      <c r="W515" s="36"/>
      <c r="X515" s="36"/>
      <c r="Y515" s="36"/>
      <c r="Z515" s="36"/>
      <c r="AA515" s="36"/>
    </row>
    <row r="516" spans="1:27" x14ac:dyDescent="0.25">
      <c r="A516" s="36"/>
      <c r="B516" s="36"/>
      <c r="C516" s="36"/>
      <c r="D516" s="36"/>
      <c r="E516" s="36"/>
      <c r="F516" s="36"/>
      <c r="G516" s="36"/>
      <c r="H516" s="36"/>
      <c r="I516" s="36"/>
      <c r="J516" s="36"/>
      <c r="K516" s="36"/>
      <c r="L516" s="36"/>
      <c r="M516" s="36"/>
      <c r="N516" s="36"/>
      <c r="O516" s="36"/>
      <c r="P516" s="36"/>
      <c r="Q516" s="36"/>
      <c r="R516" s="38"/>
      <c r="S516" s="36"/>
      <c r="T516" s="36"/>
      <c r="U516" s="36"/>
      <c r="V516" s="36"/>
      <c r="W516" s="36"/>
      <c r="X516" s="36"/>
      <c r="Y516" s="36"/>
      <c r="Z516" s="36"/>
      <c r="AA516" s="36"/>
    </row>
    <row r="517" spans="1:27" x14ac:dyDescent="0.25">
      <c r="A517" s="36"/>
      <c r="B517" s="36"/>
      <c r="C517" s="36"/>
      <c r="D517" s="36"/>
      <c r="E517" s="36"/>
      <c r="F517" s="36"/>
      <c r="G517" s="36"/>
      <c r="H517" s="36"/>
      <c r="I517" s="36"/>
      <c r="J517" s="36"/>
      <c r="K517" s="36"/>
      <c r="L517" s="36"/>
      <c r="M517" s="36"/>
      <c r="N517" s="36"/>
      <c r="O517" s="36"/>
      <c r="P517" s="36"/>
      <c r="Q517" s="36"/>
      <c r="R517" s="38"/>
      <c r="S517" s="36"/>
      <c r="T517" s="36"/>
      <c r="U517" s="36"/>
      <c r="V517" s="36"/>
      <c r="W517" s="36"/>
      <c r="X517" s="36"/>
      <c r="Y517" s="36"/>
      <c r="Z517" s="36"/>
      <c r="AA517" s="36"/>
    </row>
    <row r="518" spans="1:27" x14ac:dyDescent="0.25">
      <c r="A518" s="36"/>
      <c r="B518" s="36"/>
      <c r="C518" s="36"/>
      <c r="D518" s="36"/>
      <c r="E518" s="36"/>
      <c r="F518" s="36"/>
      <c r="G518" s="36"/>
      <c r="H518" s="36"/>
      <c r="I518" s="36"/>
      <c r="J518" s="36"/>
      <c r="K518" s="36"/>
      <c r="L518" s="36"/>
      <c r="M518" s="36"/>
      <c r="N518" s="36"/>
      <c r="O518" s="36"/>
      <c r="P518" s="36"/>
      <c r="Q518" s="36"/>
      <c r="R518" s="38"/>
      <c r="S518" s="36"/>
      <c r="T518" s="36"/>
      <c r="U518" s="36"/>
      <c r="V518" s="36"/>
      <c r="W518" s="36"/>
      <c r="X518" s="36"/>
      <c r="Y518" s="36"/>
      <c r="Z518" s="36"/>
      <c r="AA518" s="36"/>
    </row>
    <row r="519" spans="1:27" x14ac:dyDescent="0.25">
      <c r="A519" s="36"/>
      <c r="B519" s="36"/>
      <c r="C519" s="36"/>
      <c r="D519" s="36"/>
      <c r="E519" s="36"/>
      <c r="F519" s="36"/>
      <c r="G519" s="36"/>
      <c r="H519" s="36"/>
      <c r="I519" s="36"/>
      <c r="J519" s="36"/>
      <c r="K519" s="36"/>
      <c r="L519" s="36"/>
      <c r="M519" s="36"/>
      <c r="N519" s="36"/>
      <c r="O519" s="36"/>
      <c r="P519" s="36"/>
      <c r="Q519" s="36"/>
      <c r="R519" s="38"/>
      <c r="S519" s="36"/>
      <c r="T519" s="36"/>
      <c r="U519" s="36"/>
      <c r="V519" s="36"/>
      <c r="W519" s="36"/>
      <c r="X519" s="36"/>
      <c r="Y519" s="36"/>
      <c r="Z519" s="36"/>
      <c r="AA519" s="36"/>
    </row>
    <row r="520" spans="1:27" x14ac:dyDescent="0.25">
      <c r="A520" s="36"/>
      <c r="B520" s="36"/>
      <c r="C520" s="36"/>
      <c r="D520" s="36"/>
      <c r="E520" s="36"/>
      <c r="F520" s="36"/>
      <c r="G520" s="36"/>
      <c r="H520" s="36"/>
      <c r="I520" s="36"/>
      <c r="J520" s="36"/>
      <c r="K520" s="36"/>
      <c r="L520" s="36"/>
      <c r="M520" s="36"/>
      <c r="N520" s="36"/>
      <c r="O520" s="36"/>
      <c r="P520" s="36"/>
      <c r="Q520" s="36"/>
      <c r="R520" s="38"/>
      <c r="S520" s="36"/>
      <c r="T520" s="36"/>
      <c r="U520" s="36"/>
      <c r="V520" s="36"/>
      <c r="W520" s="36"/>
      <c r="X520" s="36"/>
      <c r="Y520" s="36"/>
      <c r="Z520" s="36"/>
      <c r="AA520" s="36"/>
    </row>
    <row r="521" spans="1:27" x14ac:dyDescent="0.25">
      <c r="A521" s="36"/>
      <c r="B521" s="36"/>
      <c r="C521" s="36"/>
      <c r="D521" s="36"/>
      <c r="E521" s="36"/>
      <c r="F521" s="36"/>
      <c r="G521" s="36"/>
      <c r="H521" s="36"/>
      <c r="I521" s="36"/>
      <c r="J521" s="36"/>
      <c r="K521" s="36"/>
      <c r="L521" s="36"/>
      <c r="M521" s="36"/>
      <c r="N521" s="36"/>
      <c r="O521" s="36"/>
      <c r="P521" s="36"/>
      <c r="Q521" s="36"/>
      <c r="R521" s="38"/>
      <c r="S521" s="36"/>
      <c r="T521" s="36"/>
      <c r="U521" s="36"/>
      <c r="V521" s="36"/>
      <c r="W521" s="36"/>
      <c r="X521" s="36"/>
      <c r="Y521" s="36"/>
      <c r="Z521" s="36"/>
      <c r="AA521" s="36"/>
    </row>
    <row r="522" spans="1:27" x14ac:dyDescent="0.25">
      <c r="A522" s="36"/>
      <c r="B522" s="36"/>
      <c r="C522" s="36"/>
      <c r="D522" s="36"/>
      <c r="E522" s="36"/>
      <c r="F522" s="36"/>
      <c r="G522" s="36"/>
      <c r="H522" s="36"/>
      <c r="I522" s="36"/>
      <c r="J522" s="36"/>
      <c r="K522" s="36"/>
      <c r="L522" s="36"/>
      <c r="M522" s="36"/>
      <c r="N522" s="36"/>
      <c r="O522" s="36"/>
      <c r="P522" s="36"/>
      <c r="Q522" s="36"/>
      <c r="R522" s="38"/>
      <c r="S522" s="36"/>
      <c r="T522" s="36"/>
      <c r="U522" s="36"/>
      <c r="V522" s="36"/>
      <c r="W522" s="36"/>
      <c r="X522" s="36"/>
      <c r="Y522" s="36"/>
      <c r="Z522" s="36"/>
      <c r="AA522" s="36"/>
    </row>
    <row r="523" spans="1:27" x14ac:dyDescent="0.25">
      <c r="A523" s="36"/>
      <c r="B523" s="36"/>
      <c r="C523" s="36"/>
      <c r="D523" s="36"/>
      <c r="E523" s="36"/>
      <c r="F523" s="36"/>
      <c r="G523" s="36"/>
      <c r="H523" s="36"/>
      <c r="I523" s="36"/>
      <c r="J523" s="36"/>
      <c r="K523" s="36"/>
      <c r="L523" s="36"/>
      <c r="M523" s="36"/>
      <c r="N523" s="36"/>
      <c r="O523" s="36"/>
      <c r="P523" s="36"/>
      <c r="Q523" s="36"/>
      <c r="R523" s="38"/>
      <c r="S523" s="36"/>
      <c r="T523" s="36"/>
      <c r="U523" s="36"/>
      <c r="V523" s="36"/>
      <c r="W523" s="36"/>
      <c r="X523" s="36"/>
      <c r="Y523" s="36"/>
      <c r="Z523" s="36"/>
      <c r="AA523" s="36"/>
    </row>
    <row r="524" spans="1:27" x14ac:dyDescent="0.25">
      <c r="A524" s="36"/>
      <c r="B524" s="36"/>
      <c r="C524" s="36"/>
      <c r="D524" s="36"/>
      <c r="E524" s="36"/>
      <c r="F524" s="36"/>
      <c r="G524" s="36"/>
      <c r="H524" s="36"/>
      <c r="I524" s="36"/>
      <c r="J524" s="36"/>
      <c r="K524" s="36"/>
      <c r="L524" s="36"/>
      <c r="M524" s="36"/>
      <c r="N524" s="36"/>
      <c r="O524" s="36"/>
      <c r="P524" s="36"/>
      <c r="Q524" s="36"/>
      <c r="R524" s="38"/>
      <c r="S524" s="36"/>
      <c r="T524" s="36"/>
      <c r="U524" s="36"/>
      <c r="V524" s="36"/>
      <c r="W524" s="36"/>
      <c r="X524" s="36"/>
      <c r="Y524" s="36"/>
      <c r="Z524" s="36"/>
      <c r="AA524" s="36"/>
    </row>
    <row r="525" spans="1:27" x14ac:dyDescent="0.25">
      <c r="A525" s="36"/>
      <c r="B525" s="36"/>
      <c r="C525" s="36"/>
      <c r="D525" s="36"/>
      <c r="E525" s="36"/>
      <c r="F525" s="36"/>
      <c r="G525" s="36"/>
      <c r="H525" s="36"/>
      <c r="I525" s="36"/>
      <c r="J525" s="36"/>
      <c r="K525" s="36"/>
      <c r="L525" s="36"/>
      <c r="M525" s="36"/>
      <c r="N525" s="36"/>
      <c r="O525" s="36"/>
      <c r="P525" s="36"/>
      <c r="Q525" s="36"/>
      <c r="R525" s="38"/>
      <c r="S525" s="36"/>
      <c r="T525" s="36"/>
      <c r="U525" s="36"/>
      <c r="V525" s="36"/>
      <c r="W525" s="36"/>
      <c r="X525" s="36"/>
      <c r="Y525" s="36"/>
      <c r="Z525" s="36"/>
      <c r="AA525" s="36"/>
    </row>
    <row r="526" spans="1:27" x14ac:dyDescent="0.25">
      <c r="A526" s="36"/>
      <c r="B526" s="36"/>
      <c r="C526" s="36"/>
      <c r="D526" s="36"/>
      <c r="E526" s="36"/>
      <c r="F526" s="36"/>
      <c r="G526" s="36"/>
      <c r="H526" s="36"/>
      <c r="I526" s="36"/>
      <c r="J526" s="36"/>
      <c r="K526" s="36"/>
      <c r="L526" s="36"/>
      <c r="M526" s="36"/>
      <c r="N526" s="36"/>
      <c r="O526" s="36"/>
      <c r="P526" s="36"/>
      <c r="Q526" s="36"/>
      <c r="R526" s="38"/>
      <c r="S526" s="36"/>
      <c r="T526" s="36"/>
      <c r="U526" s="36"/>
      <c r="V526" s="36"/>
      <c r="W526" s="36"/>
      <c r="X526" s="36"/>
      <c r="Y526" s="36"/>
      <c r="Z526" s="36"/>
      <c r="AA526" s="36"/>
    </row>
    <row r="527" spans="1:27" x14ac:dyDescent="0.25">
      <c r="A527" s="36"/>
      <c r="B527" s="36"/>
      <c r="C527" s="36"/>
      <c r="D527" s="36"/>
      <c r="E527" s="36"/>
      <c r="F527" s="36"/>
      <c r="G527" s="36"/>
      <c r="H527" s="36"/>
      <c r="I527" s="36"/>
      <c r="J527" s="36"/>
      <c r="K527" s="36"/>
      <c r="L527" s="36"/>
      <c r="M527" s="36"/>
      <c r="N527" s="36"/>
      <c r="O527" s="36"/>
      <c r="P527" s="36"/>
      <c r="Q527" s="36"/>
      <c r="R527" s="38"/>
      <c r="S527" s="36"/>
      <c r="T527" s="36"/>
      <c r="U527" s="36"/>
      <c r="V527" s="36"/>
      <c r="W527" s="36"/>
      <c r="X527" s="36"/>
      <c r="Y527" s="36"/>
      <c r="Z527" s="36"/>
      <c r="AA527" s="36"/>
    </row>
    <row r="528" spans="1:27" x14ac:dyDescent="0.25">
      <c r="A528" s="36"/>
      <c r="B528" s="36"/>
      <c r="C528" s="36"/>
      <c r="D528" s="36"/>
      <c r="E528" s="36"/>
      <c r="F528" s="36"/>
      <c r="G528" s="36"/>
      <c r="H528" s="36"/>
      <c r="I528" s="36"/>
      <c r="J528" s="36"/>
      <c r="K528" s="36"/>
      <c r="L528" s="36"/>
      <c r="M528" s="36"/>
      <c r="N528" s="36"/>
      <c r="O528" s="36"/>
      <c r="P528" s="36"/>
      <c r="Q528" s="36"/>
      <c r="R528" s="38"/>
      <c r="S528" s="36"/>
      <c r="T528" s="36"/>
      <c r="U528" s="36"/>
      <c r="V528" s="36"/>
      <c r="W528" s="36"/>
      <c r="X528" s="36"/>
      <c r="Y528" s="36"/>
      <c r="Z528" s="36"/>
      <c r="AA528" s="36"/>
    </row>
    <row r="529" spans="1:27" x14ac:dyDescent="0.25">
      <c r="A529" s="36"/>
      <c r="B529" s="36"/>
      <c r="C529" s="36"/>
      <c r="D529" s="36"/>
      <c r="E529" s="36"/>
      <c r="F529" s="36"/>
      <c r="G529" s="36"/>
      <c r="H529" s="36"/>
      <c r="I529" s="36"/>
      <c r="J529" s="36"/>
      <c r="K529" s="36"/>
      <c r="L529" s="36"/>
      <c r="M529" s="36"/>
      <c r="N529" s="36"/>
      <c r="O529" s="36"/>
      <c r="P529" s="36"/>
      <c r="Q529" s="36"/>
      <c r="R529" s="38"/>
      <c r="S529" s="36"/>
      <c r="T529" s="36"/>
      <c r="U529" s="36"/>
      <c r="V529" s="36"/>
      <c r="W529" s="36"/>
      <c r="X529" s="36"/>
      <c r="Y529" s="36"/>
      <c r="Z529" s="36"/>
      <c r="AA529" s="36"/>
    </row>
    <row r="530" spans="1:27" x14ac:dyDescent="0.25">
      <c r="A530" s="36"/>
      <c r="B530" s="36"/>
      <c r="C530" s="36"/>
      <c r="D530" s="36"/>
      <c r="E530" s="36"/>
      <c r="F530" s="36"/>
      <c r="G530" s="36"/>
      <c r="H530" s="36"/>
      <c r="I530" s="36"/>
      <c r="J530" s="36"/>
      <c r="K530" s="36"/>
      <c r="L530" s="36"/>
      <c r="M530" s="36"/>
      <c r="N530" s="36"/>
      <c r="O530" s="36"/>
      <c r="P530" s="36"/>
      <c r="Q530" s="36"/>
      <c r="R530" s="38"/>
      <c r="S530" s="36"/>
      <c r="T530" s="36"/>
      <c r="U530" s="36"/>
      <c r="V530" s="36"/>
      <c r="W530" s="36"/>
      <c r="X530" s="36"/>
      <c r="Y530" s="36"/>
      <c r="Z530" s="36"/>
      <c r="AA530" s="36"/>
    </row>
    <row r="531" spans="1:27" x14ac:dyDescent="0.25">
      <c r="A531" s="36"/>
      <c r="B531" s="36"/>
      <c r="C531" s="36"/>
      <c r="D531" s="36"/>
      <c r="E531" s="36"/>
      <c r="F531" s="36"/>
      <c r="G531" s="36"/>
      <c r="H531" s="36"/>
      <c r="I531" s="36"/>
      <c r="J531" s="36"/>
      <c r="K531" s="36"/>
      <c r="L531" s="36"/>
      <c r="M531" s="36"/>
      <c r="N531" s="36"/>
      <c r="O531" s="36"/>
      <c r="P531" s="36"/>
      <c r="Q531" s="36"/>
      <c r="R531" s="38"/>
      <c r="S531" s="36"/>
      <c r="T531" s="36"/>
      <c r="U531" s="36"/>
      <c r="V531" s="36"/>
      <c r="W531" s="36"/>
      <c r="X531" s="36"/>
      <c r="Y531" s="36"/>
      <c r="Z531" s="36"/>
      <c r="AA531" s="36"/>
    </row>
    <row r="532" spans="1:27" x14ac:dyDescent="0.25">
      <c r="A532" s="36"/>
      <c r="B532" s="36"/>
      <c r="C532" s="36"/>
      <c r="D532" s="36"/>
      <c r="E532" s="36"/>
      <c r="F532" s="36"/>
      <c r="G532" s="36"/>
      <c r="H532" s="36"/>
      <c r="I532" s="36"/>
      <c r="J532" s="36"/>
      <c r="K532" s="36"/>
      <c r="L532" s="36"/>
      <c r="M532" s="36"/>
      <c r="N532" s="36"/>
      <c r="O532" s="36"/>
      <c r="P532" s="36"/>
      <c r="Q532" s="36"/>
      <c r="R532" s="38"/>
      <c r="S532" s="36"/>
      <c r="T532" s="36"/>
      <c r="U532" s="36"/>
      <c r="V532" s="36"/>
      <c r="W532" s="36"/>
      <c r="X532" s="36"/>
      <c r="Y532" s="36"/>
      <c r="Z532" s="36"/>
      <c r="AA532" s="36"/>
    </row>
    <row r="533" spans="1:27" x14ac:dyDescent="0.25">
      <c r="A533" s="36"/>
      <c r="B533" s="36"/>
      <c r="C533" s="36"/>
      <c r="D533" s="36"/>
      <c r="E533" s="36"/>
      <c r="F533" s="36"/>
      <c r="G533" s="36"/>
      <c r="H533" s="36"/>
      <c r="I533" s="36"/>
      <c r="J533" s="36"/>
      <c r="K533" s="36"/>
      <c r="L533" s="36"/>
      <c r="M533" s="36"/>
      <c r="N533" s="36"/>
      <c r="O533" s="36"/>
      <c r="P533" s="36"/>
      <c r="Q533" s="36"/>
      <c r="R533" s="38"/>
      <c r="S533" s="36"/>
      <c r="T533" s="36"/>
      <c r="U533" s="36"/>
      <c r="V533" s="36"/>
      <c r="W533" s="36"/>
      <c r="X533" s="36"/>
      <c r="Y533" s="36"/>
      <c r="Z533" s="36"/>
      <c r="AA533" s="36"/>
    </row>
    <row r="534" spans="1:27" x14ac:dyDescent="0.25">
      <c r="A534" s="36"/>
      <c r="B534" s="36"/>
      <c r="C534" s="36"/>
      <c r="D534" s="36"/>
      <c r="E534" s="36"/>
      <c r="F534" s="36"/>
      <c r="G534" s="36"/>
      <c r="H534" s="36"/>
      <c r="I534" s="36"/>
      <c r="J534" s="36"/>
      <c r="K534" s="36"/>
      <c r="L534" s="36"/>
      <c r="M534" s="36"/>
      <c r="N534" s="36"/>
      <c r="O534" s="36"/>
      <c r="P534" s="36"/>
      <c r="Q534" s="36"/>
      <c r="R534" s="38"/>
      <c r="S534" s="36"/>
      <c r="T534" s="36"/>
      <c r="U534" s="36"/>
      <c r="V534" s="36"/>
      <c r="W534" s="36"/>
      <c r="X534" s="36"/>
      <c r="Y534" s="36"/>
      <c r="Z534" s="36"/>
      <c r="AA534" s="36"/>
    </row>
    <row r="535" spans="1:27" x14ac:dyDescent="0.25">
      <c r="A535" s="36"/>
      <c r="B535" s="36"/>
      <c r="C535" s="36"/>
      <c r="D535" s="36"/>
      <c r="E535" s="36"/>
      <c r="F535" s="36"/>
      <c r="G535" s="36"/>
      <c r="H535" s="36"/>
      <c r="I535" s="36"/>
      <c r="J535" s="36"/>
      <c r="K535" s="36"/>
      <c r="L535" s="36"/>
      <c r="M535" s="36"/>
      <c r="N535" s="36"/>
      <c r="O535" s="36"/>
      <c r="P535" s="36"/>
      <c r="Q535" s="36"/>
      <c r="R535" s="38"/>
      <c r="S535" s="36"/>
      <c r="T535" s="36"/>
      <c r="U535" s="36"/>
      <c r="V535" s="36"/>
      <c r="W535" s="36"/>
      <c r="X535" s="36"/>
      <c r="Y535" s="36"/>
      <c r="Z535" s="36"/>
      <c r="AA535" s="36"/>
    </row>
    <row r="536" spans="1:27" x14ac:dyDescent="0.25">
      <c r="A536" s="36"/>
      <c r="B536" s="36"/>
      <c r="C536" s="36"/>
      <c r="D536" s="36"/>
      <c r="E536" s="36"/>
      <c r="F536" s="36"/>
      <c r="G536" s="36"/>
      <c r="H536" s="36"/>
      <c r="I536" s="36"/>
      <c r="J536" s="36"/>
      <c r="K536" s="36"/>
      <c r="L536" s="36"/>
      <c r="M536" s="36"/>
      <c r="N536" s="36"/>
      <c r="O536" s="36"/>
      <c r="P536" s="36"/>
      <c r="Q536" s="36"/>
      <c r="R536" s="38"/>
      <c r="S536" s="36"/>
      <c r="T536" s="36"/>
      <c r="U536" s="36"/>
      <c r="V536" s="36"/>
      <c r="W536" s="36"/>
      <c r="X536" s="36"/>
      <c r="Y536" s="36"/>
      <c r="Z536" s="36"/>
      <c r="AA536" s="36"/>
    </row>
    <row r="537" spans="1:27" x14ac:dyDescent="0.25">
      <c r="A537" s="36"/>
      <c r="B537" s="36"/>
      <c r="C537" s="36"/>
      <c r="D537" s="36"/>
      <c r="E537" s="36"/>
      <c r="F537" s="36"/>
      <c r="G537" s="36"/>
      <c r="H537" s="36"/>
      <c r="I537" s="36"/>
      <c r="J537" s="36"/>
      <c r="K537" s="36"/>
      <c r="L537" s="36"/>
      <c r="M537" s="36"/>
      <c r="N537" s="36"/>
      <c r="O537" s="36"/>
      <c r="P537" s="36"/>
      <c r="Q537" s="36"/>
      <c r="R537" s="38"/>
      <c r="S537" s="36"/>
      <c r="T537" s="36"/>
      <c r="U537" s="36"/>
      <c r="V537" s="36"/>
      <c r="W537" s="36"/>
      <c r="X537" s="36"/>
      <c r="Y537" s="36"/>
      <c r="Z537" s="36"/>
      <c r="AA537" s="36"/>
    </row>
    <row r="538" spans="1:27" x14ac:dyDescent="0.25">
      <c r="A538" s="36"/>
      <c r="B538" s="36"/>
      <c r="C538" s="36"/>
      <c r="D538" s="36"/>
      <c r="E538" s="36"/>
      <c r="F538" s="36"/>
      <c r="G538" s="36"/>
      <c r="H538" s="36"/>
      <c r="I538" s="36"/>
      <c r="J538" s="36"/>
      <c r="K538" s="36"/>
      <c r="L538" s="36"/>
      <c r="M538" s="36"/>
      <c r="N538" s="36"/>
      <c r="O538" s="36"/>
      <c r="P538" s="36"/>
      <c r="Q538" s="36"/>
      <c r="R538" s="38"/>
      <c r="S538" s="36"/>
      <c r="T538" s="36"/>
      <c r="U538" s="36"/>
      <c r="V538" s="36"/>
      <c r="W538" s="36"/>
      <c r="X538" s="36"/>
      <c r="Y538" s="36"/>
      <c r="Z538" s="36"/>
      <c r="AA538" s="36"/>
    </row>
    <row r="539" spans="1:27" x14ac:dyDescent="0.25">
      <c r="A539" s="36"/>
      <c r="B539" s="36"/>
      <c r="C539" s="36"/>
      <c r="D539" s="36"/>
      <c r="E539" s="36"/>
      <c r="F539" s="36"/>
      <c r="G539" s="36"/>
      <c r="H539" s="36"/>
      <c r="I539" s="36"/>
      <c r="J539" s="36"/>
      <c r="K539" s="36"/>
      <c r="L539" s="36"/>
      <c r="M539" s="36"/>
      <c r="N539" s="36"/>
      <c r="O539" s="36"/>
      <c r="P539" s="36"/>
      <c r="Q539" s="36"/>
      <c r="R539" s="38"/>
      <c r="S539" s="36"/>
      <c r="T539" s="36"/>
      <c r="U539" s="36"/>
      <c r="V539" s="36"/>
      <c r="W539" s="36"/>
      <c r="X539" s="36"/>
      <c r="Y539" s="36"/>
      <c r="Z539" s="36"/>
      <c r="AA539" s="36"/>
    </row>
    <row r="540" spans="1:27" x14ac:dyDescent="0.25">
      <c r="A540" s="36"/>
      <c r="B540" s="36"/>
      <c r="C540" s="36"/>
      <c r="D540" s="36"/>
      <c r="E540" s="36"/>
      <c r="F540" s="36"/>
      <c r="G540" s="36"/>
      <c r="H540" s="36"/>
      <c r="I540" s="36"/>
      <c r="J540" s="36"/>
      <c r="K540" s="36"/>
      <c r="L540" s="36"/>
      <c r="M540" s="36"/>
      <c r="N540" s="36"/>
      <c r="O540" s="36"/>
      <c r="P540" s="36"/>
      <c r="Q540" s="36"/>
      <c r="R540" s="38"/>
      <c r="S540" s="36"/>
      <c r="T540" s="36"/>
      <c r="U540" s="36"/>
      <c r="V540" s="36"/>
      <c r="W540" s="36"/>
      <c r="X540" s="36"/>
      <c r="Y540" s="36"/>
      <c r="Z540" s="36"/>
      <c r="AA540" s="36"/>
    </row>
    <row r="541" spans="1:27" x14ac:dyDescent="0.25">
      <c r="A541" s="36"/>
      <c r="B541" s="36"/>
      <c r="C541" s="36"/>
      <c r="D541" s="36"/>
      <c r="E541" s="36"/>
      <c r="F541" s="36"/>
      <c r="G541" s="36"/>
      <c r="H541" s="36"/>
      <c r="I541" s="36"/>
      <c r="J541" s="36"/>
      <c r="K541" s="36"/>
      <c r="L541" s="36"/>
      <c r="M541" s="36"/>
      <c r="N541" s="36"/>
      <c r="O541" s="36"/>
      <c r="P541" s="36"/>
      <c r="Q541" s="36"/>
      <c r="R541" s="38"/>
      <c r="S541" s="36"/>
      <c r="T541" s="36"/>
      <c r="U541" s="36"/>
      <c r="V541" s="36"/>
      <c r="W541" s="36"/>
      <c r="X541" s="36"/>
      <c r="Y541" s="36"/>
      <c r="Z541" s="36"/>
      <c r="AA541" s="36"/>
    </row>
    <row r="542" spans="1:27" x14ac:dyDescent="0.25">
      <c r="A542" s="36"/>
      <c r="B542" s="36"/>
      <c r="C542" s="36"/>
      <c r="D542" s="36"/>
      <c r="E542" s="36"/>
      <c r="F542" s="36"/>
      <c r="G542" s="36"/>
      <c r="H542" s="36"/>
      <c r="I542" s="36"/>
      <c r="J542" s="36"/>
      <c r="K542" s="36"/>
      <c r="L542" s="36"/>
      <c r="M542" s="36"/>
      <c r="N542" s="36"/>
      <c r="O542" s="36"/>
      <c r="P542" s="36"/>
      <c r="Q542" s="36"/>
      <c r="R542" s="38"/>
      <c r="S542" s="36"/>
      <c r="T542" s="36"/>
      <c r="U542" s="36"/>
      <c r="V542" s="36"/>
      <c r="W542" s="36"/>
      <c r="X542" s="36"/>
      <c r="Y542" s="36"/>
      <c r="Z542" s="36"/>
      <c r="AA542" s="36"/>
    </row>
    <row r="543" spans="1:27" x14ac:dyDescent="0.25">
      <c r="A543" s="36"/>
      <c r="B543" s="36"/>
      <c r="C543" s="36"/>
      <c r="D543" s="36"/>
      <c r="E543" s="36"/>
      <c r="F543" s="36"/>
      <c r="G543" s="36"/>
      <c r="H543" s="36"/>
      <c r="I543" s="36"/>
      <c r="J543" s="36"/>
      <c r="K543" s="36"/>
      <c r="L543" s="36"/>
      <c r="M543" s="36"/>
      <c r="N543" s="36"/>
      <c r="O543" s="36"/>
      <c r="P543" s="36"/>
      <c r="Q543" s="36"/>
      <c r="R543" s="38"/>
      <c r="S543" s="36"/>
      <c r="T543" s="36"/>
      <c r="U543" s="36"/>
      <c r="V543" s="36"/>
      <c r="W543" s="36"/>
      <c r="X543" s="36"/>
      <c r="Y543" s="36"/>
      <c r="Z543" s="36"/>
      <c r="AA543" s="36"/>
    </row>
    <row r="544" spans="1:27" x14ac:dyDescent="0.25">
      <c r="A544" s="36"/>
      <c r="B544" s="36"/>
      <c r="C544" s="36"/>
      <c r="D544" s="36"/>
      <c r="E544" s="36"/>
      <c r="F544" s="36"/>
      <c r="G544" s="36"/>
      <c r="H544" s="36"/>
      <c r="I544" s="36"/>
      <c r="J544" s="36"/>
      <c r="K544" s="36"/>
      <c r="L544" s="36"/>
      <c r="M544" s="36"/>
      <c r="N544" s="36"/>
      <c r="O544" s="36"/>
      <c r="P544" s="36"/>
      <c r="Q544" s="36"/>
      <c r="R544" s="38"/>
      <c r="S544" s="36"/>
      <c r="T544" s="36"/>
      <c r="U544" s="36"/>
      <c r="V544" s="36"/>
      <c r="W544" s="36"/>
      <c r="X544" s="36"/>
      <c r="Y544" s="36"/>
      <c r="Z544" s="36"/>
      <c r="AA544" s="36"/>
    </row>
    <row r="545" spans="1:27" x14ac:dyDescent="0.25">
      <c r="A545" s="36"/>
      <c r="B545" s="36"/>
      <c r="C545" s="36"/>
      <c r="D545" s="36"/>
      <c r="E545" s="36"/>
      <c r="F545" s="36"/>
      <c r="G545" s="36"/>
      <c r="H545" s="36"/>
      <c r="I545" s="36"/>
      <c r="J545" s="36"/>
      <c r="K545" s="36"/>
      <c r="L545" s="36"/>
      <c r="M545" s="36"/>
      <c r="N545" s="36"/>
      <c r="O545" s="36"/>
      <c r="P545" s="36"/>
      <c r="Q545" s="36"/>
      <c r="R545" s="38"/>
      <c r="S545" s="36"/>
      <c r="T545" s="36"/>
      <c r="U545" s="36"/>
      <c r="V545" s="36"/>
      <c r="W545" s="36"/>
      <c r="X545" s="36"/>
      <c r="Y545" s="36"/>
      <c r="Z545" s="36"/>
      <c r="AA545" s="36"/>
    </row>
    <row r="546" spans="1:27" x14ac:dyDescent="0.25">
      <c r="A546" s="36"/>
      <c r="B546" s="36"/>
      <c r="C546" s="36"/>
      <c r="D546" s="36"/>
      <c r="E546" s="36"/>
      <c r="F546" s="36"/>
      <c r="G546" s="36"/>
      <c r="H546" s="36"/>
      <c r="I546" s="36"/>
      <c r="J546" s="36"/>
      <c r="K546" s="36"/>
      <c r="L546" s="36"/>
      <c r="M546" s="36"/>
      <c r="N546" s="36"/>
      <c r="O546" s="36"/>
      <c r="P546" s="36"/>
      <c r="Q546" s="36"/>
      <c r="R546" s="38"/>
      <c r="S546" s="36"/>
      <c r="T546" s="36"/>
      <c r="U546" s="36"/>
      <c r="V546" s="36"/>
      <c r="W546" s="36"/>
      <c r="X546" s="36"/>
      <c r="Y546" s="36"/>
      <c r="Z546" s="36"/>
      <c r="AA546" s="36"/>
    </row>
    <row r="547" spans="1:27" x14ac:dyDescent="0.25">
      <c r="A547" s="36"/>
      <c r="B547" s="36"/>
      <c r="C547" s="36"/>
      <c r="D547" s="36"/>
      <c r="E547" s="36"/>
      <c r="F547" s="36"/>
      <c r="G547" s="36"/>
      <c r="H547" s="36"/>
      <c r="I547" s="36"/>
      <c r="J547" s="36"/>
      <c r="K547" s="36"/>
      <c r="L547" s="36"/>
      <c r="M547" s="36"/>
      <c r="N547" s="36"/>
      <c r="O547" s="36"/>
      <c r="P547" s="36"/>
      <c r="Q547" s="36"/>
      <c r="R547" s="38"/>
      <c r="S547" s="36"/>
      <c r="T547" s="36"/>
      <c r="U547" s="36"/>
      <c r="V547" s="36"/>
      <c r="W547" s="36"/>
      <c r="X547" s="36"/>
      <c r="Y547" s="36"/>
      <c r="Z547" s="36"/>
      <c r="AA547" s="36"/>
    </row>
    <row r="548" spans="1:27" x14ac:dyDescent="0.25">
      <c r="A548" s="36"/>
      <c r="B548" s="36"/>
      <c r="C548" s="36"/>
      <c r="D548" s="36"/>
      <c r="E548" s="36"/>
      <c r="F548" s="36"/>
      <c r="G548" s="36"/>
      <c r="H548" s="36"/>
      <c r="I548" s="36"/>
      <c r="J548" s="36"/>
      <c r="K548" s="36"/>
      <c r="L548" s="36"/>
      <c r="M548" s="36"/>
      <c r="N548" s="36"/>
      <c r="O548" s="36"/>
      <c r="P548" s="36"/>
      <c r="Q548" s="36"/>
      <c r="R548" s="38"/>
      <c r="S548" s="36"/>
      <c r="T548" s="36"/>
      <c r="U548" s="36"/>
      <c r="V548" s="36"/>
      <c r="W548" s="36"/>
      <c r="X548" s="36"/>
      <c r="Y548" s="36"/>
      <c r="Z548" s="36"/>
      <c r="AA548" s="36"/>
    </row>
    <row r="549" spans="1:27" x14ac:dyDescent="0.25">
      <c r="A549" s="36"/>
      <c r="B549" s="36"/>
      <c r="C549" s="36"/>
      <c r="D549" s="36"/>
      <c r="E549" s="36"/>
      <c r="F549" s="36"/>
      <c r="G549" s="36"/>
      <c r="H549" s="36"/>
      <c r="I549" s="36"/>
      <c r="J549" s="36"/>
      <c r="K549" s="36"/>
      <c r="L549" s="36"/>
      <c r="M549" s="36"/>
      <c r="N549" s="36"/>
      <c r="O549" s="36"/>
      <c r="P549" s="36"/>
      <c r="Q549" s="36"/>
      <c r="R549" s="38"/>
      <c r="S549" s="36"/>
      <c r="T549" s="36"/>
      <c r="U549" s="36"/>
      <c r="V549" s="36"/>
      <c r="W549" s="36"/>
      <c r="X549" s="36"/>
      <c r="Y549" s="36"/>
      <c r="Z549" s="36"/>
      <c r="AA549" s="36"/>
    </row>
    <row r="550" spans="1:27" x14ac:dyDescent="0.25">
      <c r="A550" s="36"/>
      <c r="B550" s="36"/>
      <c r="C550" s="36"/>
      <c r="D550" s="36"/>
      <c r="E550" s="36"/>
      <c r="F550" s="36"/>
      <c r="G550" s="36"/>
      <c r="H550" s="36"/>
      <c r="I550" s="36"/>
      <c r="J550" s="36"/>
      <c r="K550" s="36"/>
      <c r="L550" s="36"/>
      <c r="M550" s="36"/>
      <c r="N550" s="36"/>
      <c r="O550" s="36"/>
      <c r="P550" s="36"/>
      <c r="Q550" s="36"/>
      <c r="R550" s="38"/>
      <c r="S550" s="36"/>
      <c r="T550" s="36"/>
      <c r="U550" s="36"/>
      <c r="V550" s="36"/>
      <c r="W550" s="36"/>
      <c r="X550" s="36"/>
      <c r="Y550" s="36"/>
      <c r="Z550" s="36"/>
      <c r="AA550" s="36"/>
    </row>
    <row r="551" spans="1:27" x14ac:dyDescent="0.25">
      <c r="A551" s="36"/>
      <c r="B551" s="36"/>
      <c r="C551" s="36"/>
      <c r="D551" s="36"/>
      <c r="E551" s="36"/>
      <c r="F551" s="36"/>
      <c r="G551" s="36"/>
      <c r="H551" s="36"/>
      <c r="I551" s="36"/>
      <c r="J551" s="36"/>
      <c r="K551" s="36"/>
      <c r="L551" s="36"/>
      <c r="M551" s="36"/>
      <c r="N551" s="36"/>
      <c r="O551" s="36"/>
      <c r="P551" s="36"/>
      <c r="Q551" s="36"/>
      <c r="R551" s="38"/>
      <c r="S551" s="36"/>
      <c r="T551" s="36"/>
      <c r="U551" s="36"/>
      <c r="V551" s="36"/>
      <c r="W551" s="36"/>
      <c r="X551" s="36"/>
      <c r="Y551" s="36"/>
      <c r="Z551" s="36"/>
      <c r="AA551" s="36"/>
    </row>
    <row r="552" spans="1:27" x14ac:dyDescent="0.25">
      <c r="A552" s="36"/>
      <c r="B552" s="36"/>
      <c r="C552" s="36"/>
      <c r="D552" s="36"/>
      <c r="E552" s="36"/>
      <c r="F552" s="36"/>
      <c r="G552" s="36"/>
      <c r="H552" s="36"/>
      <c r="I552" s="36"/>
      <c r="J552" s="36"/>
      <c r="K552" s="36"/>
      <c r="L552" s="36"/>
      <c r="M552" s="36"/>
      <c r="N552" s="36"/>
      <c r="O552" s="36"/>
      <c r="P552" s="36"/>
      <c r="Q552" s="36"/>
      <c r="R552" s="38"/>
      <c r="S552" s="36"/>
      <c r="T552" s="36"/>
      <c r="U552" s="36"/>
      <c r="V552" s="36"/>
      <c r="W552" s="36"/>
      <c r="X552" s="36"/>
      <c r="Y552" s="36"/>
      <c r="Z552" s="36"/>
      <c r="AA552" s="36"/>
    </row>
    <row r="553" spans="1:27" x14ac:dyDescent="0.25">
      <c r="A553" s="36"/>
      <c r="B553" s="36"/>
      <c r="C553" s="36"/>
      <c r="D553" s="36"/>
      <c r="E553" s="36"/>
      <c r="F553" s="36"/>
      <c r="G553" s="36"/>
      <c r="H553" s="36"/>
      <c r="I553" s="36"/>
      <c r="J553" s="36"/>
      <c r="K553" s="36"/>
      <c r="L553" s="36"/>
      <c r="M553" s="36"/>
      <c r="N553" s="36"/>
      <c r="O553" s="36"/>
      <c r="P553" s="36"/>
      <c r="Q553" s="36"/>
      <c r="R553" s="38"/>
      <c r="S553" s="36"/>
      <c r="T553" s="36"/>
      <c r="U553" s="36"/>
      <c r="V553" s="36"/>
      <c r="W553" s="36"/>
      <c r="X553" s="36"/>
      <c r="Y553" s="36"/>
      <c r="Z553" s="36"/>
      <c r="AA553" s="36"/>
    </row>
    <row r="554" spans="1:27" x14ac:dyDescent="0.25">
      <c r="A554" s="36"/>
      <c r="B554" s="36"/>
      <c r="C554" s="36"/>
      <c r="D554" s="36"/>
      <c r="E554" s="36"/>
      <c r="F554" s="36"/>
      <c r="G554" s="36"/>
      <c r="H554" s="36"/>
      <c r="I554" s="36"/>
      <c r="J554" s="36"/>
      <c r="K554" s="36"/>
      <c r="L554" s="36"/>
      <c r="M554" s="36"/>
      <c r="N554" s="36"/>
      <c r="O554" s="36"/>
      <c r="P554" s="36"/>
      <c r="Q554" s="36"/>
      <c r="R554" s="38"/>
      <c r="S554" s="36"/>
      <c r="T554" s="36"/>
      <c r="U554" s="36"/>
      <c r="V554" s="36"/>
      <c r="W554" s="36"/>
      <c r="X554" s="36"/>
      <c r="Y554" s="36"/>
      <c r="Z554" s="36"/>
      <c r="AA554" s="36"/>
    </row>
    <row r="555" spans="1:27" x14ac:dyDescent="0.25">
      <c r="A555" s="36"/>
      <c r="B555" s="36"/>
      <c r="C555" s="36"/>
      <c r="D555" s="36"/>
      <c r="E555" s="36"/>
      <c r="F555" s="36"/>
      <c r="G555" s="36"/>
      <c r="H555" s="36"/>
      <c r="I555" s="36"/>
      <c r="J555" s="36"/>
      <c r="K555" s="36"/>
      <c r="L555" s="36"/>
      <c r="M555" s="36"/>
      <c r="N555" s="36"/>
      <c r="O555" s="36"/>
      <c r="P555" s="36"/>
      <c r="Q555" s="36"/>
      <c r="R555" s="38"/>
      <c r="S555" s="36"/>
      <c r="T555" s="36"/>
      <c r="U555" s="36"/>
      <c r="V555" s="36"/>
      <c r="W555" s="36"/>
      <c r="X555" s="36"/>
      <c r="Y555" s="36"/>
      <c r="Z555" s="36"/>
      <c r="AA555" s="36"/>
    </row>
    <row r="556" spans="1:27" x14ac:dyDescent="0.25">
      <c r="A556" s="36"/>
      <c r="B556" s="36"/>
      <c r="C556" s="36"/>
      <c r="D556" s="36"/>
      <c r="E556" s="36"/>
      <c r="F556" s="36"/>
      <c r="G556" s="36"/>
      <c r="H556" s="36"/>
      <c r="I556" s="36"/>
      <c r="J556" s="36"/>
      <c r="K556" s="36"/>
      <c r="L556" s="36"/>
      <c r="M556" s="36"/>
      <c r="N556" s="36"/>
      <c r="O556" s="36"/>
      <c r="P556" s="36"/>
      <c r="Q556" s="36"/>
      <c r="R556" s="38"/>
      <c r="S556" s="36"/>
      <c r="T556" s="36"/>
      <c r="U556" s="36"/>
      <c r="V556" s="36"/>
      <c r="W556" s="36"/>
      <c r="X556" s="36"/>
      <c r="Y556" s="36"/>
      <c r="Z556" s="36"/>
      <c r="AA556" s="36"/>
    </row>
    <row r="557" spans="1:27" x14ac:dyDescent="0.25">
      <c r="A557" s="36"/>
      <c r="B557" s="36"/>
      <c r="C557" s="36"/>
      <c r="D557" s="36"/>
      <c r="E557" s="36"/>
      <c r="F557" s="36"/>
      <c r="G557" s="36"/>
      <c r="H557" s="36"/>
      <c r="I557" s="36"/>
      <c r="J557" s="36"/>
      <c r="K557" s="36"/>
      <c r="L557" s="36"/>
      <c r="M557" s="36"/>
      <c r="N557" s="36"/>
      <c r="O557" s="36"/>
      <c r="P557" s="36"/>
      <c r="Q557" s="36"/>
      <c r="R557" s="38"/>
      <c r="S557" s="36"/>
      <c r="T557" s="36"/>
      <c r="U557" s="36"/>
      <c r="V557" s="36"/>
      <c r="W557" s="36"/>
      <c r="X557" s="36"/>
      <c r="Y557" s="36"/>
      <c r="Z557" s="36"/>
      <c r="AA557" s="36"/>
    </row>
    <row r="558" spans="1:27" x14ac:dyDescent="0.25">
      <c r="A558" s="36"/>
      <c r="B558" s="36"/>
      <c r="C558" s="36"/>
      <c r="D558" s="36"/>
      <c r="E558" s="36"/>
      <c r="F558" s="36"/>
      <c r="G558" s="36"/>
      <c r="H558" s="36"/>
      <c r="I558" s="36"/>
      <c r="J558" s="36"/>
      <c r="K558" s="36"/>
      <c r="L558" s="36"/>
      <c r="M558" s="36"/>
      <c r="N558" s="36"/>
      <c r="O558" s="36"/>
      <c r="P558" s="36"/>
      <c r="Q558" s="36"/>
      <c r="R558" s="38"/>
      <c r="S558" s="36"/>
      <c r="T558" s="36"/>
      <c r="U558" s="36"/>
      <c r="V558" s="36"/>
      <c r="W558" s="36"/>
      <c r="X558" s="36"/>
      <c r="Y558" s="36"/>
      <c r="Z558" s="36"/>
      <c r="AA558" s="36"/>
    </row>
    <row r="559" spans="1:27" x14ac:dyDescent="0.25">
      <c r="A559" s="36"/>
      <c r="B559" s="36"/>
      <c r="C559" s="36"/>
      <c r="D559" s="36"/>
      <c r="E559" s="36"/>
      <c r="F559" s="36"/>
      <c r="G559" s="36"/>
      <c r="H559" s="36"/>
      <c r="I559" s="36"/>
      <c r="J559" s="36"/>
      <c r="K559" s="36"/>
      <c r="L559" s="36"/>
      <c r="M559" s="36"/>
      <c r="N559" s="36"/>
      <c r="O559" s="36"/>
      <c r="P559" s="36"/>
      <c r="Q559" s="36"/>
      <c r="R559" s="38"/>
      <c r="S559" s="36"/>
      <c r="T559" s="36"/>
      <c r="U559" s="36"/>
      <c r="V559" s="36"/>
      <c r="W559" s="36"/>
      <c r="X559" s="36"/>
      <c r="Y559" s="36"/>
      <c r="Z559" s="36"/>
      <c r="AA559" s="36"/>
    </row>
    <row r="560" spans="1:27" x14ac:dyDescent="0.25">
      <c r="A560" s="36"/>
      <c r="B560" s="36"/>
      <c r="C560" s="36"/>
      <c r="D560" s="36"/>
      <c r="E560" s="36"/>
      <c r="F560" s="36"/>
      <c r="G560" s="36"/>
      <c r="H560" s="36"/>
      <c r="I560" s="36"/>
      <c r="J560" s="36"/>
      <c r="K560" s="36"/>
      <c r="L560" s="36"/>
      <c r="M560" s="36"/>
      <c r="N560" s="36"/>
      <c r="O560" s="36"/>
      <c r="P560" s="36"/>
      <c r="Q560" s="36"/>
      <c r="R560" s="38"/>
      <c r="S560" s="36"/>
      <c r="T560" s="36"/>
      <c r="U560" s="36"/>
      <c r="V560" s="36"/>
      <c r="W560" s="36"/>
      <c r="X560" s="36"/>
      <c r="Y560" s="36"/>
      <c r="Z560" s="36"/>
      <c r="AA560" s="36"/>
    </row>
    <row r="561" spans="1:27" x14ac:dyDescent="0.25">
      <c r="A561" s="36"/>
      <c r="B561" s="36"/>
      <c r="C561" s="36"/>
      <c r="D561" s="36"/>
      <c r="E561" s="36"/>
      <c r="F561" s="36"/>
      <c r="G561" s="36"/>
      <c r="H561" s="36"/>
      <c r="I561" s="36"/>
      <c r="J561" s="36"/>
      <c r="K561" s="36"/>
      <c r="L561" s="36"/>
      <c r="M561" s="36"/>
      <c r="N561" s="36"/>
      <c r="O561" s="36"/>
      <c r="P561" s="36"/>
      <c r="Q561" s="36"/>
      <c r="R561" s="38"/>
      <c r="S561" s="36"/>
      <c r="T561" s="36"/>
      <c r="U561" s="36"/>
      <c r="V561" s="36"/>
      <c r="W561" s="36"/>
      <c r="X561" s="36"/>
      <c r="Y561" s="36"/>
      <c r="Z561" s="36"/>
      <c r="AA561" s="36"/>
    </row>
    <row r="562" spans="1:27" x14ac:dyDescent="0.25">
      <c r="A562" s="36"/>
      <c r="B562" s="36"/>
      <c r="C562" s="36"/>
      <c r="D562" s="36"/>
      <c r="E562" s="36"/>
      <c r="F562" s="36"/>
      <c r="G562" s="36"/>
      <c r="H562" s="36"/>
      <c r="I562" s="36"/>
      <c r="J562" s="36"/>
      <c r="K562" s="36"/>
      <c r="L562" s="36"/>
      <c r="M562" s="36"/>
      <c r="N562" s="36"/>
      <c r="O562" s="36"/>
      <c r="P562" s="36"/>
      <c r="Q562" s="36"/>
      <c r="R562" s="38"/>
      <c r="S562" s="36"/>
      <c r="T562" s="36"/>
      <c r="U562" s="36"/>
      <c r="V562" s="36"/>
      <c r="W562" s="36"/>
      <c r="X562" s="36"/>
      <c r="Y562" s="36"/>
      <c r="Z562" s="36"/>
      <c r="AA562" s="36"/>
    </row>
    <row r="563" spans="1:27" x14ac:dyDescent="0.25">
      <c r="A563" s="36"/>
      <c r="B563" s="36"/>
      <c r="C563" s="36"/>
      <c r="D563" s="36"/>
      <c r="E563" s="36"/>
      <c r="F563" s="36"/>
      <c r="G563" s="36"/>
      <c r="H563" s="36"/>
      <c r="I563" s="36"/>
      <c r="J563" s="36"/>
      <c r="K563" s="36"/>
      <c r="L563" s="36"/>
      <c r="M563" s="36"/>
      <c r="N563" s="36"/>
      <c r="O563" s="36"/>
      <c r="P563" s="36"/>
      <c r="Q563" s="36"/>
      <c r="R563" s="38"/>
      <c r="S563" s="36"/>
      <c r="T563" s="36"/>
      <c r="U563" s="36"/>
      <c r="V563" s="36"/>
      <c r="W563" s="36"/>
      <c r="X563" s="36"/>
      <c r="Y563" s="36"/>
      <c r="Z563" s="36"/>
      <c r="AA563" s="36"/>
    </row>
    <row r="564" spans="1:27" x14ac:dyDescent="0.25">
      <c r="A564" s="36"/>
      <c r="B564" s="36"/>
      <c r="C564" s="36"/>
      <c r="D564" s="36"/>
      <c r="E564" s="36"/>
      <c r="F564" s="36"/>
      <c r="G564" s="36"/>
      <c r="H564" s="36"/>
      <c r="I564" s="36"/>
      <c r="J564" s="36"/>
      <c r="K564" s="36"/>
      <c r="L564" s="36"/>
      <c r="M564" s="36"/>
      <c r="N564" s="36"/>
      <c r="O564" s="36"/>
      <c r="P564" s="36"/>
      <c r="Q564" s="36"/>
      <c r="R564" s="38"/>
      <c r="S564" s="36"/>
      <c r="T564" s="36"/>
      <c r="U564" s="36"/>
      <c r="V564" s="36"/>
      <c r="W564" s="36"/>
      <c r="X564" s="36"/>
      <c r="Y564" s="36"/>
      <c r="Z564" s="36"/>
      <c r="AA564" s="36"/>
    </row>
    <row r="565" spans="1:27" x14ac:dyDescent="0.25">
      <c r="A565" s="36"/>
      <c r="B565" s="36"/>
      <c r="C565" s="36"/>
      <c r="D565" s="36"/>
      <c r="E565" s="36"/>
      <c r="F565" s="36"/>
      <c r="G565" s="36"/>
      <c r="H565" s="36"/>
      <c r="I565" s="36"/>
      <c r="J565" s="36"/>
      <c r="K565" s="36"/>
      <c r="L565" s="36"/>
      <c r="M565" s="36"/>
      <c r="N565" s="36"/>
      <c r="O565" s="36"/>
      <c r="P565" s="36"/>
      <c r="Q565" s="36"/>
      <c r="R565" s="38"/>
      <c r="S565" s="36"/>
      <c r="T565" s="36"/>
      <c r="U565" s="36"/>
      <c r="V565" s="36"/>
      <c r="W565" s="36"/>
      <c r="X565" s="36"/>
      <c r="Y565" s="36"/>
      <c r="Z565" s="36"/>
      <c r="AA565" s="36"/>
    </row>
    <row r="566" spans="1:27" x14ac:dyDescent="0.25">
      <c r="A566" s="36"/>
      <c r="B566" s="36"/>
      <c r="C566" s="36"/>
      <c r="D566" s="36"/>
      <c r="E566" s="36"/>
      <c r="F566" s="36"/>
      <c r="G566" s="36"/>
      <c r="H566" s="36"/>
      <c r="I566" s="36"/>
      <c r="J566" s="36"/>
      <c r="K566" s="36"/>
      <c r="L566" s="36"/>
      <c r="M566" s="36"/>
      <c r="N566" s="36"/>
      <c r="O566" s="36"/>
      <c r="P566" s="36"/>
      <c r="Q566" s="36"/>
      <c r="R566" s="38"/>
      <c r="S566" s="36"/>
      <c r="T566" s="36"/>
      <c r="U566" s="36"/>
      <c r="V566" s="36"/>
      <c r="W566" s="36"/>
      <c r="X566" s="36"/>
      <c r="Y566" s="36"/>
      <c r="Z566" s="36"/>
      <c r="AA566" s="36"/>
    </row>
    <row r="567" spans="1:27" x14ac:dyDescent="0.25">
      <c r="A567" s="36"/>
      <c r="B567" s="36"/>
      <c r="C567" s="36"/>
      <c r="D567" s="36"/>
      <c r="E567" s="36"/>
      <c r="F567" s="36"/>
      <c r="G567" s="36"/>
      <c r="H567" s="36"/>
      <c r="I567" s="36"/>
      <c r="J567" s="36"/>
      <c r="K567" s="36"/>
      <c r="L567" s="36"/>
      <c r="M567" s="36"/>
      <c r="N567" s="36"/>
      <c r="O567" s="36"/>
      <c r="P567" s="36"/>
      <c r="Q567" s="36"/>
      <c r="R567" s="38"/>
      <c r="S567" s="36"/>
      <c r="T567" s="36"/>
      <c r="U567" s="36"/>
      <c r="V567" s="36"/>
      <c r="W567" s="36"/>
      <c r="X567" s="36"/>
      <c r="Y567" s="36"/>
      <c r="Z567" s="36"/>
      <c r="AA567" s="36"/>
    </row>
    <row r="568" spans="1:27" x14ac:dyDescent="0.25">
      <c r="A568" s="36"/>
      <c r="B568" s="36"/>
      <c r="C568" s="36"/>
      <c r="D568" s="36"/>
      <c r="E568" s="36"/>
      <c r="F568" s="36"/>
      <c r="G568" s="36"/>
      <c r="H568" s="36"/>
      <c r="I568" s="36"/>
      <c r="J568" s="36"/>
      <c r="K568" s="36"/>
      <c r="L568" s="36"/>
      <c r="M568" s="36"/>
      <c r="N568" s="36"/>
      <c r="O568" s="36"/>
      <c r="P568" s="36"/>
      <c r="Q568" s="36"/>
      <c r="R568" s="38"/>
      <c r="S568" s="36"/>
      <c r="T568" s="36"/>
      <c r="U568" s="36"/>
      <c r="V568" s="36"/>
      <c r="W568" s="36"/>
      <c r="X568" s="36"/>
      <c r="Y568" s="36"/>
      <c r="Z568" s="36"/>
      <c r="AA568" s="36"/>
    </row>
    <row r="569" spans="1:27" x14ac:dyDescent="0.25">
      <c r="A569" s="36"/>
      <c r="B569" s="36"/>
      <c r="C569" s="36"/>
      <c r="D569" s="36"/>
      <c r="E569" s="36"/>
      <c r="F569" s="36"/>
      <c r="G569" s="36"/>
      <c r="H569" s="36"/>
      <c r="I569" s="36"/>
      <c r="J569" s="36"/>
      <c r="K569" s="36"/>
      <c r="L569" s="36"/>
      <c r="M569" s="36"/>
      <c r="N569" s="36"/>
      <c r="O569" s="36"/>
      <c r="P569" s="36"/>
      <c r="Q569" s="36"/>
      <c r="R569" s="38"/>
      <c r="S569" s="36"/>
      <c r="T569" s="36"/>
      <c r="U569" s="36"/>
      <c r="V569" s="36"/>
      <c r="W569" s="36"/>
      <c r="X569" s="36"/>
      <c r="Y569" s="36"/>
      <c r="Z569" s="36"/>
      <c r="AA569" s="36"/>
    </row>
    <row r="570" spans="1:27" x14ac:dyDescent="0.25">
      <c r="A570" s="36"/>
      <c r="B570" s="36"/>
      <c r="C570" s="36"/>
      <c r="D570" s="36"/>
      <c r="E570" s="36"/>
      <c r="F570" s="36"/>
      <c r="G570" s="36"/>
      <c r="H570" s="36"/>
      <c r="I570" s="36"/>
      <c r="J570" s="36"/>
      <c r="K570" s="36"/>
      <c r="L570" s="36"/>
      <c r="M570" s="36"/>
      <c r="N570" s="36"/>
      <c r="O570" s="36"/>
      <c r="P570" s="36"/>
      <c r="Q570" s="36"/>
      <c r="R570" s="38"/>
      <c r="S570" s="36"/>
      <c r="T570" s="36"/>
      <c r="U570" s="36"/>
      <c r="V570" s="36"/>
      <c r="W570" s="36"/>
      <c r="X570" s="36"/>
      <c r="Y570" s="36"/>
      <c r="Z570" s="36"/>
      <c r="AA570" s="36"/>
    </row>
    <row r="571" spans="1:27" x14ac:dyDescent="0.25">
      <c r="A571" s="36"/>
      <c r="B571" s="36"/>
      <c r="C571" s="36"/>
      <c r="D571" s="36"/>
      <c r="E571" s="36"/>
      <c r="F571" s="36"/>
      <c r="G571" s="36"/>
      <c r="H571" s="36"/>
      <c r="I571" s="36"/>
      <c r="J571" s="36"/>
      <c r="K571" s="36"/>
      <c r="L571" s="36"/>
      <c r="M571" s="36"/>
      <c r="N571" s="36"/>
      <c r="O571" s="36"/>
      <c r="P571" s="36"/>
      <c r="Q571" s="36"/>
      <c r="R571" s="38"/>
      <c r="S571" s="36"/>
      <c r="T571" s="36"/>
      <c r="U571" s="36"/>
      <c r="V571" s="36"/>
      <c r="W571" s="36"/>
      <c r="X571" s="36"/>
      <c r="Y571" s="36"/>
      <c r="Z571" s="36"/>
      <c r="AA571" s="36"/>
    </row>
    <row r="572" spans="1:27" x14ac:dyDescent="0.25">
      <c r="A572" s="36"/>
      <c r="B572" s="36"/>
      <c r="C572" s="36"/>
      <c r="D572" s="36"/>
      <c r="E572" s="36"/>
      <c r="F572" s="36"/>
      <c r="G572" s="36"/>
      <c r="H572" s="36"/>
      <c r="I572" s="36"/>
      <c r="J572" s="36"/>
      <c r="K572" s="36"/>
      <c r="L572" s="36"/>
      <c r="M572" s="36"/>
      <c r="N572" s="36"/>
      <c r="O572" s="36"/>
      <c r="P572" s="36"/>
      <c r="Q572" s="36"/>
      <c r="R572" s="38"/>
      <c r="S572" s="36"/>
      <c r="T572" s="36"/>
      <c r="U572" s="36"/>
      <c r="V572" s="36"/>
      <c r="W572" s="36"/>
      <c r="X572" s="36"/>
      <c r="Y572" s="36"/>
      <c r="Z572" s="36"/>
      <c r="AA572" s="36"/>
    </row>
    <row r="573" spans="1:27" x14ac:dyDescent="0.25">
      <c r="A573" s="36"/>
      <c r="B573" s="36"/>
      <c r="C573" s="36"/>
      <c r="D573" s="36"/>
      <c r="E573" s="36"/>
      <c r="F573" s="36"/>
      <c r="G573" s="36"/>
      <c r="H573" s="36"/>
      <c r="I573" s="36"/>
      <c r="J573" s="36"/>
      <c r="K573" s="36"/>
      <c r="L573" s="36"/>
      <c r="M573" s="36"/>
      <c r="N573" s="36"/>
      <c r="O573" s="36"/>
      <c r="P573" s="36"/>
      <c r="Q573" s="36"/>
      <c r="R573" s="38"/>
      <c r="S573" s="36"/>
      <c r="T573" s="36"/>
      <c r="U573" s="36"/>
      <c r="V573" s="36"/>
      <c r="W573" s="36"/>
      <c r="X573" s="36"/>
      <c r="Y573" s="36"/>
      <c r="Z573" s="36"/>
      <c r="AA573" s="36"/>
    </row>
    <row r="574" spans="1:27" x14ac:dyDescent="0.25">
      <c r="A574" s="36"/>
      <c r="B574" s="36"/>
      <c r="C574" s="36"/>
      <c r="D574" s="36"/>
      <c r="E574" s="36"/>
      <c r="F574" s="36"/>
      <c r="G574" s="36"/>
      <c r="H574" s="36"/>
      <c r="I574" s="36"/>
      <c r="J574" s="36"/>
      <c r="K574" s="36"/>
      <c r="L574" s="36"/>
      <c r="M574" s="36"/>
      <c r="N574" s="36"/>
      <c r="O574" s="36"/>
      <c r="P574" s="36"/>
      <c r="Q574" s="36"/>
      <c r="R574" s="38"/>
      <c r="S574" s="36"/>
      <c r="T574" s="36"/>
      <c r="U574" s="36"/>
      <c r="V574" s="36"/>
      <c r="W574" s="36"/>
      <c r="X574" s="36"/>
      <c r="Y574" s="36"/>
      <c r="Z574" s="36"/>
      <c r="AA574" s="36"/>
    </row>
    <row r="575" spans="1:27" x14ac:dyDescent="0.25">
      <c r="A575" s="36"/>
      <c r="B575" s="36"/>
      <c r="C575" s="36"/>
      <c r="D575" s="36"/>
      <c r="E575" s="36"/>
      <c r="F575" s="36"/>
      <c r="G575" s="36"/>
      <c r="H575" s="36"/>
      <c r="I575" s="36"/>
      <c r="J575" s="36"/>
      <c r="K575" s="36"/>
      <c r="L575" s="36"/>
      <c r="M575" s="36"/>
      <c r="N575" s="36"/>
      <c r="O575" s="36"/>
      <c r="P575" s="36"/>
      <c r="Q575" s="36"/>
      <c r="R575" s="38"/>
      <c r="S575" s="36"/>
      <c r="T575" s="36"/>
      <c r="U575" s="36"/>
      <c r="V575" s="36"/>
      <c r="W575" s="36"/>
      <c r="X575" s="36"/>
      <c r="Y575" s="36"/>
      <c r="Z575" s="36"/>
      <c r="AA575" s="36"/>
    </row>
    <row r="576" spans="1:27" x14ac:dyDescent="0.25">
      <c r="A576" s="36"/>
      <c r="B576" s="36"/>
      <c r="C576" s="36"/>
      <c r="D576" s="36"/>
      <c r="E576" s="36"/>
      <c r="F576" s="36"/>
      <c r="G576" s="36"/>
      <c r="H576" s="36"/>
      <c r="I576" s="36"/>
      <c r="J576" s="36"/>
      <c r="K576" s="36"/>
      <c r="L576" s="36"/>
      <c r="M576" s="36"/>
      <c r="N576" s="36"/>
      <c r="O576" s="36"/>
      <c r="P576" s="36"/>
      <c r="Q576" s="36"/>
      <c r="R576" s="38"/>
      <c r="S576" s="36"/>
      <c r="T576" s="36"/>
      <c r="U576" s="36"/>
      <c r="V576" s="36"/>
      <c r="W576" s="36"/>
      <c r="X576" s="36"/>
      <c r="Y576" s="36"/>
      <c r="Z576" s="36"/>
      <c r="AA576" s="36"/>
    </row>
    <row r="577" spans="1:27" x14ac:dyDescent="0.25">
      <c r="A577" s="36"/>
      <c r="B577" s="36"/>
      <c r="C577" s="36"/>
      <c r="D577" s="36"/>
      <c r="E577" s="36"/>
      <c r="F577" s="36"/>
      <c r="G577" s="36"/>
      <c r="H577" s="36"/>
      <c r="I577" s="36"/>
      <c r="J577" s="36"/>
      <c r="K577" s="36"/>
      <c r="L577" s="36"/>
      <c r="M577" s="36"/>
      <c r="N577" s="36"/>
      <c r="O577" s="36"/>
      <c r="P577" s="36"/>
      <c r="Q577" s="36"/>
      <c r="R577" s="38"/>
      <c r="S577" s="36"/>
      <c r="T577" s="36"/>
      <c r="U577" s="36"/>
      <c r="V577" s="36"/>
      <c r="W577" s="36"/>
      <c r="X577" s="36"/>
      <c r="Y577" s="36"/>
      <c r="Z577" s="36"/>
      <c r="AA577" s="36"/>
    </row>
    <row r="578" spans="1:27" x14ac:dyDescent="0.25">
      <c r="A578" s="36"/>
      <c r="B578" s="36"/>
      <c r="C578" s="36"/>
      <c r="D578" s="36"/>
      <c r="E578" s="36"/>
      <c r="F578" s="36"/>
      <c r="G578" s="36"/>
      <c r="H578" s="36"/>
      <c r="I578" s="36"/>
      <c r="J578" s="36"/>
      <c r="K578" s="36"/>
      <c r="L578" s="36"/>
      <c r="M578" s="36"/>
      <c r="N578" s="36"/>
      <c r="O578" s="36"/>
      <c r="P578" s="36"/>
      <c r="Q578" s="36"/>
      <c r="R578" s="38"/>
      <c r="S578" s="36"/>
      <c r="T578" s="36"/>
      <c r="U578" s="36"/>
      <c r="V578" s="36"/>
      <c r="W578" s="36"/>
      <c r="X578" s="36"/>
      <c r="Y578" s="36"/>
      <c r="Z578" s="36"/>
      <c r="AA578" s="36"/>
    </row>
    <row r="579" spans="1:27" x14ac:dyDescent="0.25">
      <c r="A579" s="36"/>
      <c r="B579" s="36"/>
      <c r="C579" s="36"/>
      <c r="D579" s="36"/>
      <c r="E579" s="36"/>
      <c r="F579" s="36"/>
      <c r="G579" s="36"/>
      <c r="H579" s="36"/>
      <c r="I579" s="36"/>
      <c r="J579" s="36"/>
      <c r="K579" s="36"/>
      <c r="L579" s="36"/>
      <c r="M579" s="36"/>
      <c r="N579" s="36"/>
      <c r="O579" s="36"/>
      <c r="P579" s="36"/>
      <c r="Q579" s="36"/>
      <c r="R579" s="38"/>
      <c r="S579" s="36"/>
      <c r="T579" s="36"/>
      <c r="U579" s="36"/>
      <c r="V579" s="36"/>
      <c r="W579" s="36"/>
      <c r="X579" s="36"/>
      <c r="Y579" s="36"/>
      <c r="Z579" s="36"/>
      <c r="AA579" s="36"/>
    </row>
    <row r="580" spans="1:27" x14ac:dyDescent="0.25">
      <c r="A580" s="36"/>
      <c r="B580" s="36"/>
      <c r="C580" s="36"/>
      <c r="D580" s="36"/>
      <c r="E580" s="36"/>
      <c r="F580" s="36"/>
      <c r="G580" s="36"/>
      <c r="H580" s="36"/>
      <c r="I580" s="36"/>
      <c r="J580" s="36"/>
      <c r="K580" s="36"/>
      <c r="L580" s="36"/>
      <c r="M580" s="36"/>
      <c r="N580" s="36"/>
      <c r="O580" s="36"/>
      <c r="P580" s="36"/>
      <c r="Q580" s="36"/>
      <c r="R580" s="38"/>
      <c r="S580" s="36"/>
      <c r="T580" s="36"/>
      <c r="U580" s="36"/>
      <c r="V580" s="36"/>
      <c r="W580" s="36"/>
      <c r="X580" s="36"/>
      <c r="Y580" s="36"/>
      <c r="Z580" s="36"/>
      <c r="AA580" s="36"/>
    </row>
    <row r="581" spans="1:27" x14ac:dyDescent="0.25">
      <c r="A581" s="36"/>
      <c r="B581" s="36"/>
      <c r="C581" s="36"/>
      <c r="D581" s="36"/>
      <c r="E581" s="36"/>
      <c r="F581" s="36"/>
      <c r="G581" s="36"/>
      <c r="H581" s="36"/>
      <c r="I581" s="36"/>
      <c r="J581" s="36"/>
      <c r="K581" s="36"/>
      <c r="L581" s="36"/>
      <c r="M581" s="36"/>
      <c r="N581" s="36"/>
      <c r="O581" s="36"/>
      <c r="P581" s="36"/>
      <c r="Q581" s="36"/>
      <c r="R581" s="38"/>
      <c r="S581" s="36"/>
      <c r="T581" s="36"/>
      <c r="U581" s="36"/>
      <c r="V581" s="36"/>
      <c r="W581" s="36"/>
      <c r="X581" s="36"/>
      <c r="Y581" s="36"/>
      <c r="Z581" s="36"/>
      <c r="AA581" s="36"/>
    </row>
    <row r="582" spans="1:27" x14ac:dyDescent="0.25">
      <c r="A582" s="36"/>
      <c r="B582" s="36"/>
      <c r="C582" s="36"/>
      <c r="D582" s="36"/>
      <c r="E582" s="36"/>
      <c r="F582" s="36"/>
      <c r="G582" s="36"/>
      <c r="H582" s="36"/>
      <c r="I582" s="36"/>
      <c r="J582" s="36"/>
      <c r="K582" s="36"/>
      <c r="L582" s="36"/>
      <c r="M582" s="36"/>
      <c r="N582" s="36"/>
      <c r="O582" s="36"/>
      <c r="P582" s="36"/>
      <c r="Q582" s="36"/>
      <c r="R582" s="38"/>
      <c r="S582" s="36"/>
      <c r="T582" s="36"/>
      <c r="U582" s="36"/>
      <c r="V582" s="36"/>
      <c r="W582" s="36"/>
      <c r="X582" s="36"/>
      <c r="Y582" s="36"/>
      <c r="Z582" s="36"/>
      <c r="AA582" s="36"/>
    </row>
    <row r="583" spans="1:27" x14ac:dyDescent="0.25">
      <c r="A583" s="36"/>
      <c r="B583" s="36"/>
      <c r="C583" s="36"/>
      <c r="D583" s="36"/>
      <c r="E583" s="36"/>
      <c r="F583" s="36"/>
      <c r="G583" s="36"/>
      <c r="H583" s="36"/>
      <c r="I583" s="36"/>
      <c r="J583" s="36"/>
      <c r="K583" s="36"/>
      <c r="L583" s="36"/>
      <c r="M583" s="36"/>
      <c r="N583" s="36"/>
      <c r="O583" s="36"/>
      <c r="P583" s="36"/>
      <c r="Q583" s="36"/>
      <c r="R583" s="38"/>
      <c r="S583" s="36"/>
      <c r="T583" s="36"/>
      <c r="U583" s="36"/>
      <c r="V583" s="36"/>
      <c r="W583" s="36"/>
      <c r="X583" s="36"/>
      <c r="Y583" s="36"/>
      <c r="Z583" s="36"/>
      <c r="AA583" s="36"/>
    </row>
    <row r="584" spans="1:27" x14ac:dyDescent="0.25">
      <c r="A584" s="36"/>
      <c r="B584" s="36"/>
      <c r="C584" s="36"/>
      <c r="D584" s="36"/>
      <c r="E584" s="36"/>
      <c r="F584" s="36"/>
      <c r="G584" s="36"/>
      <c r="H584" s="36"/>
      <c r="I584" s="36"/>
      <c r="J584" s="36"/>
      <c r="K584" s="36"/>
      <c r="L584" s="36"/>
      <c r="M584" s="36"/>
      <c r="N584" s="36"/>
      <c r="O584" s="36"/>
      <c r="P584" s="36"/>
      <c r="Q584" s="36"/>
      <c r="R584" s="38"/>
      <c r="S584" s="36"/>
      <c r="T584" s="36"/>
      <c r="U584" s="36"/>
      <c r="V584" s="36"/>
      <c r="W584" s="36"/>
      <c r="X584" s="36"/>
      <c r="Y584" s="36"/>
      <c r="Z584" s="36"/>
      <c r="AA584" s="36"/>
    </row>
    <row r="585" spans="1:27" x14ac:dyDescent="0.25">
      <c r="A585" s="36"/>
      <c r="B585" s="36"/>
      <c r="C585" s="36"/>
      <c r="D585" s="36"/>
      <c r="E585" s="36"/>
      <c r="F585" s="36"/>
      <c r="G585" s="36"/>
      <c r="H585" s="36"/>
      <c r="I585" s="36"/>
      <c r="J585" s="36"/>
      <c r="K585" s="36"/>
      <c r="L585" s="36"/>
      <c r="M585" s="36"/>
      <c r="N585" s="36"/>
      <c r="O585" s="36"/>
      <c r="P585" s="36"/>
      <c r="Q585" s="36"/>
      <c r="R585" s="38"/>
      <c r="S585" s="36"/>
      <c r="T585" s="36"/>
      <c r="U585" s="36"/>
      <c r="V585" s="36"/>
      <c r="W585" s="36"/>
      <c r="X585" s="36"/>
      <c r="Y585" s="36"/>
      <c r="Z585" s="36"/>
      <c r="AA585" s="36"/>
    </row>
    <row r="586" spans="1:27" x14ac:dyDescent="0.25">
      <c r="A586" s="36"/>
      <c r="B586" s="36"/>
      <c r="C586" s="36"/>
      <c r="D586" s="36"/>
      <c r="E586" s="36"/>
      <c r="F586" s="36"/>
      <c r="G586" s="36"/>
      <c r="H586" s="36"/>
      <c r="I586" s="36"/>
      <c r="J586" s="36"/>
      <c r="K586" s="36"/>
      <c r="L586" s="36"/>
      <c r="M586" s="36"/>
      <c r="N586" s="36"/>
      <c r="O586" s="36"/>
      <c r="P586" s="36"/>
      <c r="Q586" s="36"/>
      <c r="R586" s="38"/>
      <c r="S586" s="36"/>
      <c r="T586" s="36"/>
      <c r="U586" s="36"/>
      <c r="V586" s="36"/>
      <c r="W586" s="36"/>
      <c r="X586" s="36"/>
      <c r="Y586" s="36"/>
      <c r="Z586" s="36"/>
      <c r="AA586" s="36"/>
    </row>
    <row r="587" spans="1:27" x14ac:dyDescent="0.25">
      <c r="A587" s="36"/>
      <c r="B587" s="36"/>
      <c r="C587" s="36"/>
      <c r="D587" s="36"/>
      <c r="E587" s="36"/>
      <c r="F587" s="36"/>
      <c r="G587" s="36"/>
      <c r="H587" s="36"/>
      <c r="I587" s="36"/>
      <c r="J587" s="36"/>
      <c r="K587" s="36"/>
      <c r="L587" s="36"/>
      <c r="M587" s="36"/>
      <c r="N587" s="36"/>
      <c r="O587" s="36"/>
      <c r="P587" s="36"/>
      <c r="Q587" s="36"/>
      <c r="R587" s="38"/>
      <c r="S587" s="36"/>
      <c r="T587" s="36"/>
      <c r="U587" s="36"/>
      <c r="V587" s="36"/>
      <c r="W587" s="36"/>
      <c r="X587" s="36"/>
      <c r="Y587" s="36"/>
      <c r="Z587" s="36"/>
      <c r="AA587" s="36"/>
    </row>
    <row r="588" spans="1:27" x14ac:dyDescent="0.25">
      <c r="A588" s="36"/>
      <c r="B588" s="36"/>
      <c r="C588" s="36"/>
      <c r="D588" s="36"/>
      <c r="E588" s="36"/>
      <c r="F588" s="36"/>
      <c r="G588" s="36"/>
      <c r="H588" s="36"/>
      <c r="I588" s="36"/>
      <c r="J588" s="36"/>
      <c r="K588" s="36"/>
      <c r="L588" s="36"/>
      <c r="M588" s="36"/>
      <c r="N588" s="36"/>
      <c r="O588" s="36"/>
      <c r="P588" s="36"/>
      <c r="Q588" s="36"/>
      <c r="R588" s="38"/>
      <c r="S588" s="36"/>
      <c r="T588" s="36"/>
      <c r="U588" s="36"/>
      <c r="V588" s="36"/>
      <c r="W588" s="36"/>
      <c r="X588" s="36"/>
      <c r="Y588" s="36"/>
      <c r="Z588" s="36"/>
      <c r="AA588" s="36"/>
    </row>
    <row r="589" spans="1:27" x14ac:dyDescent="0.25">
      <c r="A589" s="36"/>
      <c r="B589" s="36"/>
      <c r="C589" s="36"/>
      <c r="D589" s="36"/>
      <c r="E589" s="36"/>
      <c r="F589" s="36"/>
      <c r="G589" s="36"/>
      <c r="H589" s="36"/>
      <c r="I589" s="36"/>
      <c r="J589" s="36"/>
      <c r="K589" s="36"/>
      <c r="L589" s="36"/>
      <c r="M589" s="36"/>
      <c r="N589" s="36"/>
      <c r="O589" s="36"/>
      <c r="P589" s="36"/>
      <c r="Q589" s="36"/>
      <c r="R589" s="38"/>
      <c r="S589" s="36"/>
      <c r="T589" s="36"/>
      <c r="U589" s="36"/>
      <c r="V589" s="36"/>
      <c r="W589" s="36"/>
      <c r="X589" s="36"/>
      <c r="Y589" s="36"/>
      <c r="Z589" s="36"/>
      <c r="AA589" s="36"/>
    </row>
    <row r="590" spans="1:27" x14ac:dyDescent="0.25">
      <c r="A590" s="36"/>
      <c r="B590" s="36"/>
      <c r="C590" s="36"/>
      <c r="D590" s="36"/>
      <c r="E590" s="36"/>
      <c r="F590" s="36"/>
      <c r="G590" s="36"/>
      <c r="H590" s="36"/>
      <c r="I590" s="36"/>
      <c r="J590" s="36"/>
      <c r="K590" s="36"/>
      <c r="L590" s="36"/>
      <c r="M590" s="36"/>
      <c r="N590" s="36"/>
      <c r="O590" s="36"/>
      <c r="P590" s="36"/>
      <c r="Q590" s="36"/>
      <c r="R590" s="38"/>
      <c r="S590" s="36"/>
      <c r="T590" s="36"/>
      <c r="U590" s="36"/>
      <c r="V590" s="36"/>
      <c r="W590" s="36"/>
      <c r="X590" s="36"/>
      <c r="Y590" s="36"/>
      <c r="Z590" s="36"/>
      <c r="AA590" s="36"/>
    </row>
    <row r="591" spans="1:27" x14ac:dyDescent="0.25">
      <c r="A591" s="36"/>
      <c r="B591" s="36"/>
      <c r="C591" s="36"/>
      <c r="D591" s="36"/>
      <c r="E591" s="36"/>
      <c r="F591" s="36"/>
      <c r="G591" s="36"/>
      <c r="H591" s="36"/>
      <c r="I591" s="36"/>
      <c r="J591" s="36"/>
      <c r="K591" s="36"/>
      <c r="L591" s="36"/>
      <c r="M591" s="36"/>
      <c r="N591" s="36"/>
      <c r="O591" s="36"/>
      <c r="P591" s="36"/>
      <c r="Q591" s="36"/>
      <c r="R591" s="38"/>
      <c r="S591" s="36"/>
      <c r="T591" s="36"/>
      <c r="U591" s="36"/>
      <c r="V591" s="36"/>
      <c r="W591" s="36"/>
      <c r="X591" s="36"/>
      <c r="Y591" s="36"/>
      <c r="Z591" s="36"/>
      <c r="AA591" s="36"/>
    </row>
    <row r="592" spans="1:27" x14ac:dyDescent="0.25">
      <c r="A592" s="36"/>
      <c r="B592" s="36"/>
      <c r="C592" s="36"/>
      <c r="D592" s="36"/>
      <c r="E592" s="36"/>
      <c r="F592" s="36"/>
      <c r="G592" s="36"/>
      <c r="H592" s="36"/>
      <c r="I592" s="36"/>
      <c r="J592" s="36"/>
      <c r="K592" s="36"/>
      <c r="L592" s="36"/>
      <c r="M592" s="36"/>
      <c r="N592" s="36"/>
      <c r="O592" s="36"/>
      <c r="P592" s="36"/>
      <c r="Q592" s="36"/>
      <c r="R592" s="38"/>
      <c r="S592" s="36"/>
      <c r="T592" s="36"/>
      <c r="U592" s="36"/>
      <c r="V592" s="36"/>
      <c r="W592" s="36"/>
      <c r="X592" s="36"/>
      <c r="Y592" s="36"/>
      <c r="Z592" s="36"/>
      <c r="AA592" s="36"/>
    </row>
    <row r="593" spans="1:27" x14ac:dyDescent="0.25">
      <c r="A593" s="36"/>
      <c r="B593" s="36"/>
      <c r="C593" s="36"/>
      <c r="D593" s="36"/>
      <c r="E593" s="36"/>
      <c r="F593" s="36"/>
      <c r="G593" s="36"/>
      <c r="H593" s="36"/>
      <c r="I593" s="36"/>
      <c r="J593" s="36"/>
      <c r="K593" s="36"/>
      <c r="L593" s="36"/>
      <c r="M593" s="36"/>
      <c r="N593" s="36"/>
      <c r="O593" s="36"/>
      <c r="P593" s="36"/>
      <c r="Q593" s="36"/>
      <c r="R593" s="38"/>
      <c r="S593" s="36"/>
      <c r="T593" s="36"/>
      <c r="U593" s="36"/>
      <c r="V593" s="36"/>
      <c r="W593" s="36"/>
      <c r="X593" s="36"/>
      <c r="Y593" s="36"/>
      <c r="Z593" s="36"/>
      <c r="AA593" s="36"/>
    </row>
    <row r="594" spans="1:27" x14ac:dyDescent="0.25">
      <c r="A594" s="36"/>
      <c r="B594" s="36"/>
      <c r="C594" s="36"/>
      <c r="D594" s="36"/>
      <c r="E594" s="36"/>
      <c r="F594" s="36"/>
      <c r="G594" s="36"/>
      <c r="H594" s="36"/>
      <c r="I594" s="36"/>
      <c r="J594" s="36"/>
      <c r="K594" s="36"/>
      <c r="L594" s="36"/>
      <c r="M594" s="36"/>
      <c r="N594" s="36"/>
      <c r="O594" s="36"/>
      <c r="P594" s="36"/>
      <c r="Q594" s="36"/>
      <c r="R594" s="38"/>
      <c r="S594" s="36"/>
      <c r="T594" s="36"/>
      <c r="U594" s="36"/>
      <c r="V594" s="36"/>
      <c r="W594" s="36"/>
      <c r="X594" s="36"/>
      <c r="Y594" s="36"/>
      <c r="Z594" s="36"/>
      <c r="AA594" s="36"/>
    </row>
    <row r="595" spans="1:27" x14ac:dyDescent="0.25">
      <c r="A595" s="36"/>
      <c r="B595" s="36"/>
      <c r="C595" s="36"/>
      <c r="D595" s="36"/>
      <c r="E595" s="36"/>
      <c r="F595" s="36"/>
      <c r="G595" s="36"/>
      <c r="H595" s="36"/>
      <c r="I595" s="36"/>
      <c r="J595" s="36"/>
      <c r="K595" s="36"/>
      <c r="L595" s="36"/>
      <c r="M595" s="36"/>
      <c r="N595" s="36"/>
      <c r="O595" s="36"/>
      <c r="P595" s="36"/>
      <c r="Q595" s="36"/>
      <c r="R595" s="38"/>
      <c r="S595" s="36"/>
      <c r="T595" s="36"/>
      <c r="U595" s="36"/>
      <c r="V595" s="36"/>
      <c r="W595" s="36"/>
      <c r="X595" s="36"/>
      <c r="Y595" s="36"/>
      <c r="Z595" s="36"/>
      <c r="AA595" s="36"/>
    </row>
    <row r="596" spans="1:27" x14ac:dyDescent="0.25">
      <c r="A596" s="36"/>
      <c r="B596" s="36"/>
      <c r="C596" s="36"/>
      <c r="D596" s="36"/>
      <c r="E596" s="36"/>
      <c r="F596" s="36"/>
      <c r="G596" s="36"/>
      <c r="H596" s="36"/>
      <c r="I596" s="36"/>
      <c r="J596" s="36"/>
      <c r="K596" s="36"/>
      <c r="L596" s="36"/>
      <c r="M596" s="36"/>
      <c r="N596" s="36"/>
      <c r="O596" s="36"/>
      <c r="P596" s="36"/>
      <c r="Q596" s="36"/>
      <c r="R596" s="38"/>
      <c r="S596" s="36"/>
      <c r="T596" s="36"/>
      <c r="U596" s="36"/>
      <c r="V596" s="36"/>
      <c r="W596" s="36"/>
      <c r="X596" s="36"/>
      <c r="Y596" s="36"/>
      <c r="Z596" s="36"/>
      <c r="AA596" s="36"/>
    </row>
    <row r="597" spans="1:27" x14ac:dyDescent="0.25">
      <c r="A597" s="36"/>
      <c r="B597" s="36"/>
      <c r="C597" s="36"/>
      <c r="D597" s="36"/>
      <c r="E597" s="36"/>
      <c r="F597" s="36"/>
      <c r="G597" s="36"/>
      <c r="H597" s="36"/>
      <c r="I597" s="36"/>
      <c r="J597" s="36"/>
      <c r="K597" s="36"/>
      <c r="L597" s="36"/>
      <c r="M597" s="36"/>
      <c r="N597" s="36"/>
      <c r="O597" s="36"/>
      <c r="P597" s="36"/>
      <c r="Q597" s="36"/>
      <c r="R597" s="38"/>
      <c r="S597" s="36"/>
      <c r="T597" s="36"/>
      <c r="U597" s="36"/>
      <c r="V597" s="36"/>
      <c r="W597" s="36"/>
      <c r="X597" s="36"/>
      <c r="Y597" s="36"/>
      <c r="Z597" s="36"/>
      <c r="AA597" s="36"/>
    </row>
    <row r="598" spans="1:27" x14ac:dyDescent="0.25">
      <c r="A598" s="36"/>
      <c r="B598" s="36"/>
      <c r="C598" s="36"/>
      <c r="D598" s="36"/>
      <c r="E598" s="36"/>
      <c r="F598" s="36"/>
      <c r="G598" s="36"/>
      <c r="H598" s="36"/>
      <c r="I598" s="36"/>
      <c r="J598" s="36"/>
      <c r="K598" s="36"/>
      <c r="L598" s="36"/>
      <c r="M598" s="36"/>
      <c r="N598" s="36"/>
      <c r="O598" s="36"/>
      <c r="P598" s="36"/>
      <c r="Q598" s="36"/>
      <c r="R598" s="38"/>
      <c r="S598" s="36"/>
      <c r="T598" s="36"/>
      <c r="U598" s="36"/>
      <c r="V598" s="36"/>
      <c r="W598" s="36"/>
      <c r="X598" s="36"/>
      <c r="Y598" s="36"/>
      <c r="Z598" s="36"/>
      <c r="AA598" s="36"/>
    </row>
    <row r="599" spans="1:27" x14ac:dyDescent="0.25">
      <c r="A599" s="36"/>
      <c r="B599" s="36"/>
      <c r="C599" s="36"/>
      <c r="D599" s="36"/>
      <c r="E599" s="36"/>
      <c r="F599" s="36"/>
      <c r="G599" s="36"/>
      <c r="H599" s="36"/>
      <c r="I599" s="36"/>
      <c r="J599" s="36"/>
      <c r="K599" s="36"/>
      <c r="L599" s="36"/>
      <c r="M599" s="36"/>
      <c r="N599" s="36"/>
      <c r="O599" s="36"/>
      <c r="P599" s="36"/>
      <c r="Q599" s="36"/>
      <c r="R599" s="38"/>
      <c r="S599" s="36"/>
      <c r="T599" s="36"/>
      <c r="U599" s="36"/>
      <c r="V599" s="36"/>
      <c r="W599" s="36"/>
      <c r="X599" s="36"/>
      <c r="Y599" s="36"/>
      <c r="Z599" s="36"/>
      <c r="AA599" s="36"/>
    </row>
    <row r="600" spans="1:27" x14ac:dyDescent="0.25">
      <c r="A600" s="36"/>
      <c r="B600" s="36"/>
      <c r="C600" s="36"/>
      <c r="D600" s="36"/>
      <c r="E600" s="36"/>
      <c r="F600" s="36"/>
      <c r="G600" s="36"/>
      <c r="H600" s="36"/>
      <c r="I600" s="36"/>
      <c r="J600" s="36"/>
      <c r="K600" s="36"/>
      <c r="L600" s="36"/>
      <c r="M600" s="36"/>
      <c r="N600" s="36"/>
      <c r="O600" s="36"/>
      <c r="P600" s="36"/>
      <c r="Q600" s="36"/>
      <c r="R600" s="38"/>
      <c r="S600" s="36"/>
      <c r="T600" s="36"/>
      <c r="U600" s="36"/>
      <c r="V600" s="36"/>
      <c r="W600" s="36"/>
      <c r="X600" s="36"/>
      <c r="Y600" s="36"/>
      <c r="Z600" s="36"/>
      <c r="AA600" s="36"/>
    </row>
    <row r="601" spans="1:27" x14ac:dyDescent="0.25">
      <c r="A601" s="36"/>
      <c r="B601" s="36"/>
      <c r="C601" s="36"/>
      <c r="D601" s="36"/>
      <c r="E601" s="36"/>
      <c r="F601" s="36"/>
      <c r="G601" s="36"/>
      <c r="H601" s="36"/>
      <c r="I601" s="36"/>
      <c r="J601" s="36"/>
      <c r="K601" s="36"/>
      <c r="L601" s="36"/>
      <c r="M601" s="36"/>
      <c r="N601" s="36"/>
      <c r="O601" s="36"/>
      <c r="P601" s="36"/>
      <c r="Q601" s="36"/>
      <c r="R601" s="38"/>
      <c r="S601" s="36"/>
      <c r="T601" s="36"/>
      <c r="U601" s="36"/>
      <c r="V601" s="36"/>
      <c r="W601" s="36"/>
      <c r="X601" s="36"/>
      <c r="Y601" s="36"/>
      <c r="Z601" s="36"/>
      <c r="AA601" s="36"/>
    </row>
    <row r="602" spans="1:27" x14ac:dyDescent="0.25">
      <c r="A602" s="36"/>
      <c r="B602" s="36"/>
      <c r="C602" s="36"/>
      <c r="D602" s="36"/>
      <c r="E602" s="36"/>
      <c r="F602" s="36"/>
      <c r="G602" s="36"/>
      <c r="H602" s="36"/>
      <c r="I602" s="36"/>
      <c r="J602" s="36"/>
      <c r="K602" s="36"/>
      <c r="L602" s="36"/>
      <c r="M602" s="36"/>
      <c r="N602" s="36"/>
      <c r="O602" s="36"/>
      <c r="P602" s="36"/>
      <c r="Q602" s="36"/>
      <c r="R602" s="38"/>
      <c r="S602" s="36"/>
      <c r="T602" s="36"/>
      <c r="U602" s="36"/>
      <c r="V602" s="36"/>
      <c r="W602" s="36"/>
      <c r="X602" s="36"/>
      <c r="Y602" s="36"/>
      <c r="Z602" s="36"/>
      <c r="AA602" s="36"/>
    </row>
    <row r="603" spans="1:27" x14ac:dyDescent="0.25">
      <c r="A603" s="36"/>
      <c r="B603" s="36"/>
      <c r="C603" s="36"/>
      <c r="D603" s="36"/>
      <c r="E603" s="36"/>
      <c r="F603" s="36"/>
      <c r="G603" s="36"/>
      <c r="H603" s="36"/>
      <c r="I603" s="36"/>
      <c r="J603" s="36"/>
      <c r="K603" s="36"/>
      <c r="L603" s="36"/>
      <c r="M603" s="36"/>
      <c r="N603" s="36"/>
      <c r="O603" s="36"/>
      <c r="P603" s="36"/>
      <c r="Q603" s="36"/>
      <c r="R603" s="38"/>
      <c r="S603" s="36"/>
      <c r="T603" s="36"/>
      <c r="U603" s="36"/>
      <c r="V603" s="36"/>
      <c r="W603" s="36"/>
      <c r="X603" s="36"/>
      <c r="Y603" s="36"/>
      <c r="Z603" s="36"/>
      <c r="AA603" s="36"/>
    </row>
    <row r="604" spans="1:27" x14ac:dyDescent="0.25">
      <c r="A604" s="36"/>
      <c r="B604" s="36"/>
      <c r="C604" s="36"/>
      <c r="D604" s="36"/>
      <c r="E604" s="36"/>
      <c r="F604" s="36"/>
      <c r="G604" s="36"/>
      <c r="H604" s="36"/>
      <c r="I604" s="36"/>
      <c r="J604" s="36"/>
      <c r="K604" s="36"/>
      <c r="L604" s="36"/>
      <c r="M604" s="36"/>
      <c r="N604" s="36"/>
      <c r="O604" s="36"/>
      <c r="P604" s="36"/>
      <c r="Q604" s="36"/>
      <c r="R604" s="38"/>
      <c r="S604" s="36"/>
      <c r="T604" s="36"/>
      <c r="U604" s="36"/>
      <c r="V604" s="36"/>
      <c r="W604" s="36"/>
      <c r="X604" s="36"/>
      <c r="Y604" s="36"/>
      <c r="Z604" s="36"/>
      <c r="AA604" s="36"/>
    </row>
    <row r="605" spans="1:27" x14ac:dyDescent="0.25">
      <c r="A605" s="36"/>
      <c r="B605" s="36"/>
      <c r="C605" s="36"/>
      <c r="D605" s="36"/>
      <c r="E605" s="36"/>
      <c r="F605" s="36"/>
      <c r="G605" s="36"/>
      <c r="H605" s="36"/>
      <c r="I605" s="36"/>
      <c r="J605" s="36"/>
      <c r="K605" s="36"/>
      <c r="L605" s="36"/>
      <c r="M605" s="36"/>
      <c r="N605" s="36"/>
      <c r="O605" s="36"/>
      <c r="P605" s="36"/>
      <c r="Q605" s="36"/>
      <c r="R605" s="38"/>
      <c r="S605" s="36"/>
      <c r="T605" s="36"/>
      <c r="U605" s="36"/>
      <c r="V605" s="36"/>
      <c r="W605" s="36"/>
      <c r="X605" s="36"/>
      <c r="Y605" s="36"/>
      <c r="Z605" s="36"/>
      <c r="AA605" s="36"/>
    </row>
    <row r="606" spans="1:27" x14ac:dyDescent="0.25">
      <c r="A606" s="36"/>
      <c r="B606" s="36"/>
      <c r="C606" s="36"/>
      <c r="D606" s="36"/>
      <c r="E606" s="36"/>
      <c r="F606" s="36"/>
      <c r="G606" s="36"/>
      <c r="H606" s="36"/>
      <c r="I606" s="36"/>
      <c r="J606" s="36"/>
      <c r="K606" s="36"/>
      <c r="L606" s="36"/>
      <c r="M606" s="36"/>
      <c r="N606" s="36"/>
      <c r="O606" s="36"/>
      <c r="P606" s="36"/>
      <c r="Q606" s="36"/>
      <c r="R606" s="38"/>
      <c r="S606" s="36"/>
      <c r="T606" s="36"/>
      <c r="U606" s="36"/>
      <c r="V606" s="36"/>
      <c r="W606" s="36"/>
      <c r="X606" s="36"/>
      <c r="Y606" s="36"/>
      <c r="Z606" s="36"/>
      <c r="AA606" s="36"/>
    </row>
    <row r="607" spans="1:27" x14ac:dyDescent="0.25">
      <c r="A607" s="36"/>
      <c r="B607" s="36"/>
      <c r="C607" s="36"/>
      <c r="D607" s="36"/>
      <c r="E607" s="36"/>
      <c r="F607" s="36"/>
      <c r="G607" s="36"/>
      <c r="H607" s="36"/>
      <c r="I607" s="36"/>
      <c r="J607" s="36"/>
      <c r="K607" s="36"/>
      <c r="L607" s="36"/>
      <c r="M607" s="36"/>
      <c r="N607" s="36"/>
      <c r="O607" s="36"/>
      <c r="P607" s="36"/>
      <c r="Q607" s="36"/>
      <c r="R607" s="38"/>
      <c r="S607" s="36"/>
      <c r="T607" s="36"/>
      <c r="U607" s="36"/>
      <c r="V607" s="36"/>
      <c r="W607" s="36"/>
      <c r="X607" s="36"/>
      <c r="Y607" s="36"/>
      <c r="Z607" s="36"/>
      <c r="AA607" s="36"/>
    </row>
    <row r="608" spans="1:27" x14ac:dyDescent="0.25">
      <c r="A608" s="36"/>
      <c r="B608" s="36"/>
      <c r="C608" s="36"/>
      <c r="D608" s="36"/>
      <c r="E608" s="36"/>
      <c r="F608" s="36"/>
      <c r="G608" s="36"/>
      <c r="H608" s="36"/>
      <c r="I608" s="36"/>
      <c r="J608" s="36"/>
      <c r="K608" s="36"/>
      <c r="L608" s="36"/>
      <c r="M608" s="36"/>
      <c r="N608" s="36"/>
      <c r="O608" s="36"/>
      <c r="P608" s="36"/>
      <c r="Q608" s="36"/>
      <c r="R608" s="38"/>
      <c r="S608" s="36"/>
      <c r="T608" s="36"/>
      <c r="U608" s="36"/>
      <c r="V608" s="36"/>
      <c r="W608" s="36"/>
      <c r="X608" s="36"/>
      <c r="Y608" s="36"/>
      <c r="Z608" s="36"/>
      <c r="AA608" s="36"/>
    </row>
    <row r="609" spans="1:27" x14ac:dyDescent="0.25">
      <c r="A609" s="36"/>
      <c r="B609" s="36"/>
      <c r="C609" s="36"/>
      <c r="D609" s="36"/>
      <c r="E609" s="36"/>
      <c r="F609" s="36"/>
      <c r="G609" s="36"/>
      <c r="H609" s="36"/>
      <c r="I609" s="36"/>
      <c r="J609" s="36"/>
      <c r="K609" s="36"/>
      <c r="L609" s="36"/>
      <c r="M609" s="36"/>
      <c r="N609" s="36"/>
      <c r="O609" s="36"/>
      <c r="P609" s="36"/>
      <c r="Q609" s="36"/>
      <c r="R609" s="38"/>
      <c r="S609" s="36"/>
      <c r="T609" s="36"/>
      <c r="U609" s="36"/>
      <c r="V609" s="36"/>
      <c r="W609" s="36"/>
      <c r="X609" s="36"/>
      <c r="Y609" s="36"/>
      <c r="Z609" s="36"/>
      <c r="AA609" s="36"/>
    </row>
    <row r="610" spans="1:27" x14ac:dyDescent="0.25">
      <c r="A610" s="36"/>
      <c r="B610" s="36"/>
      <c r="C610" s="36"/>
      <c r="D610" s="36"/>
      <c r="E610" s="36"/>
      <c r="F610" s="36"/>
      <c r="G610" s="36"/>
      <c r="H610" s="36"/>
      <c r="I610" s="36"/>
      <c r="J610" s="36"/>
      <c r="K610" s="36"/>
      <c r="L610" s="36"/>
      <c r="M610" s="36"/>
      <c r="N610" s="36"/>
      <c r="O610" s="36"/>
      <c r="P610" s="36"/>
      <c r="Q610" s="36"/>
      <c r="R610" s="38"/>
      <c r="S610" s="36"/>
      <c r="T610" s="36"/>
      <c r="U610" s="36"/>
      <c r="V610" s="36"/>
      <c r="W610" s="36"/>
      <c r="X610" s="36"/>
      <c r="Y610" s="36"/>
      <c r="Z610" s="36"/>
      <c r="AA610" s="36"/>
    </row>
    <row r="611" spans="1:27" x14ac:dyDescent="0.25">
      <c r="A611" s="36"/>
      <c r="B611" s="36"/>
      <c r="C611" s="36"/>
      <c r="D611" s="36"/>
      <c r="E611" s="36"/>
      <c r="F611" s="36"/>
      <c r="G611" s="36"/>
      <c r="H611" s="36"/>
      <c r="I611" s="36"/>
      <c r="J611" s="36"/>
      <c r="K611" s="36"/>
      <c r="L611" s="36"/>
      <c r="M611" s="36"/>
      <c r="N611" s="36"/>
      <c r="O611" s="36"/>
      <c r="P611" s="36"/>
      <c r="Q611" s="36"/>
      <c r="R611" s="38"/>
      <c r="S611" s="36"/>
      <c r="T611" s="36"/>
      <c r="U611" s="36"/>
      <c r="V611" s="36"/>
      <c r="W611" s="36"/>
      <c r="X611" s="36"/>
      <c r="Y611" s="36"/>
      <c r="Z611" s="36"/>
      <c r="AA611" s="36"/>
    </row>
    <row r="612" spans="1:27" x14ac:dyDescent="0.25">
      <c r="A612" s="36"/>
      <c r="B612" s="36"/>
      <c r="C612" s="36"/>
      <c r="D612" s="36"/>
      <c r="E612" s="36"/>
      <c r="F612" s="36"/>
      <c r="G612" s="36"/>
      <c r="H612" s="36"/>
      <c r="I612" s="36"/>
      <c r="J612" s="36"/>
      <c r="K612" s="36"/>
      <c r="L612" s="36"/>
      <c r="M612" s="36"/>
      <c r="N612" s="36"/>
      <c r="O612" s="36"/>
      <c r="P612" s="36"/>
      <c r="Q612" s="36"/>
      <c r="R612" s="38"/>
      <c r="S612" s="36"/>
      <c r="T612" s="36"/>
      <c r="U612" s="36"/>
      <c r="V612" s="36"/>
      <c r="W612" s="36"/>
      <c r="X612" s="36"/>
      <c r="Y612" s="36"/>
      <c r="Z612" s="36"/>
      <c r="AA612" s="36"/>
    </row>
    <row r="613" spans="1:27" x14ac:dyDescent="0.25">
      <c r="A613" s="36"/>
      <c r="B613" s="36"/>
      <c r="C613" s="36"/>
      <c r="D613" s="36"/>
      <c r="E613" s="36"/>
      <c r="F613" s="36"/>
      <c r="G613" s="36"/>
      <c r="H613" s="36"/>
      <c r="I613" s="36"/>
      <c r="J613" s="36"/>
      <c r="K613" s="36"/>
      <c r="L613" s="36"/>
      <c r="M613" s="36"/>
      <c r="N613" s="36"/>
      <c r="O613" s="36"/>
      <c r="P613" s="36"/>
      <c r="Q613" s="36"/>
      <c r="R613" s="38"/>
      <c r="S613" s="36"/>
      <c r="T613" s="36"/>
      <c r="U613" s="36"/>
      <c r="V613" s="36"/>
      <c r="W613" s="36"/>
      <c r="X613" s="36"/>
      <c r="Y613" s="36"/>
      <c r="Z613" s="36"/>
      <c r="AA613" s="36"/>
    </row>
    <row r="614" spans="1:27" x14ac:dyDescent="0.25">
      <c r="A614" s="36"/>
      <c r="B614" s="36"/>
      <c r="C614" s="36"/>
      <c r="D614" s="36"/>
      <c r="E614" s="36"/>
      <c r="F614" s="36"/>
      <c r="G614" s="36"/>
      <c r="H614" s="36"/>
      <c r="I614" s="36"/>
      <c r="J614" s="36"/>
      <c r="K614" s="36"/>
      <c r="L614" s="36"/>
      <c r="M614" s="36"/>
      <c r="N614" s="36"/>
      <c r="O614" s="36"/>
      <c r="P614" s="36"/>
      <c r="Q614" s="36"/>
      <c r="R614" s="38"/>
      <c r="S614" s="36"/>
      <c r="T614" s="36"/>
      <c r="U614" s="36"/>
      <c r="V614" s="36"/>
      <c r="W614" s="36"/>
      <c r="X614" s="36"/>
      <c r="Y614" s="36"/>
      <c r="Z614" s="36"/>
      <c r="AA614" s="36"/>
    </row>
    <row r="615" spans="1:27" x14ac:dyDescent="0.25">
      <c r="A615" s="36"/>
      <c r="B615" s="36"/>
      <c r="C615" s="36"/>
      <c r="D615" s="36"/>
      <c r="E615" s="36"/>
      <c r="F615" s="36"/>
      <c r="G615" s="36"/>
      <c r="H615" s="36"/>
      <c r="I615" s="36"/>
      <c r="J615" s="36"/>
      <c r="K615" s="36"/>
      <c r="L615" s="36"/>
      <c r="M615" s="36"/>
      <c r="N615" s="36"/>
      <c r="O615" s="36"/>
      <c r="P615" s="36"/>
      <c r="Q615" s="36"/>
      <c r="R615" s="38"/>
      <c r="S615" s="36"/>
      <c r="T615" s="36"/>
      <c r="U615" s="36"/>
      <c r="V615" s="36"/>
      <c r="W615" s="36"/>
      <c r="X615" s="36"/>
      <c r="Y615" s="36"/>
      <c r="Z615" s="36"/>
      <c r="AA615" s="36"/>
    </row>
    <row r="616" spans="1:27" x14ac:dyDescent="0.25">
      <c r="A616" s="36"/>
      <c r="B616" s="36"/>
      <c r="C616" s="36"/>
      <c r="D616" s="36"/>
      <c r="E616" s="36"/>
      <c r="F616" s="36"/>
      <c r="G616" s="36"/>
      <c r="H616" s="36"/>
      <c r="I616" s="36"/>
      <c r="J616" s="36"/>
      <c r="K616" s="36"/>
      <c r="L616" s="36"/>
      <c r="M616" s="36"/>
      <c r="N616" s="36"/>
      <c r="O616" s="36"/>
      <c r="P616" s="36"/>
      <c r="Q616" s="36"/>
      <c r="R616" s="38"/>
      <c r="S616" s="36"/>
      <c r="T616" s="36"/>
      <c r="U616" s="36"/>
      <c r="V616" s="36"/>
      <c r="W616" s="36"/>
      <c r="X616" s="36"/>
      <c r="Y616" s="36"/>
      <c r="Z616" s="36"/>
      <c r="AA616" s="36"/>
    </row>
    <row r="617" spans="1:27" x14ac:dyDescent="0.25">
      <c r="A617" s="36"/>
      <c r="B617" s="36"/>
      <c r="C617" s="36"/>
      <c r="D617" s="36"/>
      <c r="E617" s="36"/>
      <c r="F617" s="36"/>
      <c r="G617" s="36"/>
      <c r="H617" s="36"/>
      <c r="I617" s="36"/>
      <c r="J617" s="36"/>
      <c r="K617" s="36"/>
      <c r="L617" s="36"/>
      <c r="M617" s="36"/>
      <c r="N617" s="36"/>
      <c r="O617" s="36"/>
      <c r="P617" s="36"/>
      <c r="Q617" s="36"/>
      <c r="R617" s="38"/>
      <c r="S617" s="36"/>
      <c r="T617" s="36"/>
      <c r="U617" s="36"/>
      <c r="V617" s="36"/>
      <c r="W617" s="36"/>
      <c r="X617" s="36"/>
      <c r="Y617" s="36"/>
      <c r="Z617" s="36"/>
      <c r="AA617" s="36"/>
    </row>
    <row r="618" spans="1:27" x14ac:dyDescent="0.25">
      <c r="A618" s="36"/>
      <c r="B618" s="36"/>
      <c r="C618" s="36"/>
      <c r="D618" s="36"/>
      <c r="E618" s="36"/>
      <c r="F618" s="36"/>
      <c r="G618" s="36"/>
      <c r="H618" s="36"/>
      <c r="I618" s="36"/>
      <c r="J618" s="36"/>
      <c r="K618" s="36"/>
      <c r="L618" s="36"/>
      <c r="M618" s="36"/>
      <c r="N618" s="36"/>
      <c r="O618" s="36"/>
      <c r="P618" s="36"/>
      <c r="Q618" s="36"/>
      <c r="R618" s="38"/>
      <c r="S618" s="36"/>
      <c r="T618" s="36"/>
      <c r="U618" s="36"/>
      <c r="V618" s="36"/>
      <c r="W618" s="36"/>
      <c r="X618" s="36"/>
      <c r="Y618" s="36"/>
      <c r="Z618" s="36"/>
      <c r="AA618" s="36"/>
    </row>
    <row r="619" spans="1:27" x14ac:dyDescent="0.25">
      <c r="A619" s="36"/>
      <c r="B619" s="36"/>
      <c r="C619" s="36"/>
      <c r="D619" s="36"/>
      <c r="E619" s="36"/>
      <c r="F619" s="36"/>
      <c r="G619" s="36"/>
      <c r="H619" s="36"/>
      <c r="I619" s="36"/>
      <c r="J619" s="36"/>
      <c r="K619" s="36"/>
      <c r="L619" s="36"/>
      <c r="M619" s="36"/>
      <c r="N619" s="36"/>
      <c r="O619" s="36"/>
      <c r="P619" s="36"/>
      <c r="Q619" s="36"/>
      <c r="R619" s="38"/>
      <c r="S619" s="36"/>
      <c r="T619" s="36"/>
      <c r="U619" s="36"/>
      <c r="V619" s="36"/>
      <c r="W619" s="36"/>
      <c r="X619" s="36"/>
      <c r="Y619" s="36"/>
      <c r="Z619" s="36"/>
      <c r="AA619" s="36"/>
    </row>
    <row r="620" spans="1:27" x14ac:dyDescent="0.25">
      <c r="A620" s="36"/>
      <c r="B620" s="36"/>
      <c r="C620" s="36"/>
      <c r="D620" s="36"/>
      <c r="E620" s="36"/>
      <c r="F620" s="36"/>
      <c r="G620" s="36"/>
      <c r="H620" s="36"/>
      <c r="I620" s="36"/>
      <c r="J620" s="36"/>
      <c r="K620" s="36"/>
      <c r="L620" s="36"/>
      <c r="M620" s="36"/>
      <c r="N620" s="36"/>
      <c r="O620" s="36"/>
      <c r="P620" s="36"/>
      <c r="Q620" s="36"/>
      <c r="R620" s="38"/>
      <c r="S620" s="36"/>
      <c r="T620" s="36"/>
      <c r="U620" s="36"/>
      <c r="V620" s="36"/>
      <c r="W620" s="36"/>
      <c r="X620" s="36"/>
      <c r="Y620" s="36"/>
      <c r="Z620" s="36"/>
      <c r="AA620" s="36"/>
    </row>
    <row r="621" spans="1:27" x14ac:dyDescent="0.25">
      <c r="A621" s="36"/>
      <c r="B621" s="36"/>
      <c r="C621" s="36"/>
      <c r="D621" s="36"/>
      <c r="E621" s="36"/>
      <c r="F621" s="36"/>
      <c r="G621" s="36"/>
      <c r="H621" s="36"/>
      <c r="I621" s="36"/>
      <c r="J621" s="36"/>
      <c r="K621" s="36"/>
      <c r="L621" s="36"/>
      <c r="M621" s="36"/>
      <c r="N621" s="36"/>
      <c r="O621" s="36"/>
      <c r="P621" s="36"/>
      <c r="Q621" s="36"/>
      <c r="R621" s="38"/>
      <c r="S621" s="36"/>
      <c r="T621" s="36"/>
      <c r="U621" s="36"/>
      <c r="V621" s="36"/>
      <c r="W621" s="36"/>
      <c r="X621" s="36"/>
      <c r="Y621" s="36"/>
      <c r="Z621" s="36"/>
      <c r="AA621" s="36"/>
    </row>
    <row r="622" spans="1:27" x14ac:dyDescent="0.25">
      <c r="A622" s="36"/>
      <c r="B622" s="36"/>
      <c r="C622" s="36"/>
      <c r="D622" s="36"/>
      <c r="E622" s="36"/>
      <c r="F622" s="36"/>
      <c r="G622" s="36"/>
      <c r="H622" s="36"/>
      <c r="I622" s="36"/>
      <c r="J622" s="36"/>
      <c r="K622" s="36"/>
      <c r="L622" s="36"/>
      <c r="M622" s="36"/>
      <c r="N622" s="36"/>
      <c r="O622" s="36"/>
      <c r="P622" s="36"/>
      <c r="Q622" s="36"/>
      <c r="R622" s="38"/>
      <c r="S622" s="36"/>
      <c r="T622" s="36"/>
      <c r="U622" s="36"/>
      <c r="V622" s="36"/>
      <c r="W622" s="36"/>
      <c r="X622" s="36"/>
      <c r="Y622" s="36"/>
      <c r="Z622" s="36"/>
      <c r="AA622" s="36"/>
    </row>
    <row r="623" spans="1:27" x14ac:dyDescent="0.25">
      <c r="A623" s="36"/>
      <c r="B623" s="36"/>
      <c r="C623" s="36"/>
      <c r="D623" s="36"/>
      <c r="E623" s="36"/>
      <c r="F623" s="36"/>
      <c r="G623" s="36"/>
      <c r="H623" s="36"/>
      <c r="I623" s="36"/>
      <c r="J623" s="36"/>
      <c r="K623" s="36"/>
      <c r="L623" s="36"/>
      <c r="M623" s="36"/>
      <c r="N623" s="36"/>
      <c r="O623" s="36"/>
      <c r="P623" s="36"/>
      <c r="Q623" s="36"/>
      <c r="R623" s="38"/>
      <c r="S623" s="36"/>
      <c r="T623" s="36"/>
      <c r="U623" s="36"/>
      <c r="V623" s="36"/>
      <c r="W623" s="36"/>
      <c r="X623" s="36"/>
      <c r="Y623" s="36"/>
      <c r="Z623" s="36"/>
      <c r="AA623" s="36"/>
    </row>
    <row r="624" spans="1:27" x14ac:dyDescent="0.25">
      <c r="A624" s="36"/>
      <c r="B624" s="36"/>
      <c r="C624" s="36"/>
      <c r="D624" s="36"/>
      <c r="E624" s="36"/>
      <c r="F624" s="36"/>
      <c r="G624" s="36"/>
      <c r="H624" s="36"/>
      <c r="I624" s="36"/>
      <c r="J624" s="36"/>
      <c r="K624" s="36"/>
      <c r="L624" s="36"/>
      <c r="M624" s="36"/>
      <c r="N624" s="36"/>
      <c r="O624" s="36"/>
      <c r="P624" s="36"/>
      <c r="Q624" s="36"/>
      <c r="R624" s="38"/>
      <c r="S624" s="36"/>
      <c r="T624" s="36"/>
      <c r="U624" s="36"/>
      <c r="V624" s="36"/>
      <c r="W624" s="36"/>
      <c r="X624" s="36"/>
      <c r="Y624" s="36"/>
      <c r="Z624" s="36"/>
      <c r="AA624" s="36"/>
    </row>
    <row r="625" spans="1:27" x14ac:dyDescent="0.25">
      <c r="A625" s="36"/>
      <c r="B625" s="36"/>
      <c r="C625" s="36"/>
      <c r="D625" s="36"/>
      <c r="E625" s="36"/>
      <c r="F625" s="36"/>
      <c r="G625" s="36"/>
      <c r="H625" s="36"/>
      <c r="I625" s="36"/>
      <c r="J625" s="36"/>
      <c r="K625" s="36"/>
      <c r="L625" s="36"/>
      <c r="M625" s="36"/>
      <c r="N625" s="36"/>
      <c r="O625" s="36"/>
      <c r="P625" s="36"/>
      <c r="Q625" s="36"/>
      <c r="R625" s="38"/>
      <c r="S625" s="36"/>
      <c r="T625" s="36"/>
      <c r="U625" s="36"/>
      <c r="V625" s="36"/>
      <c r="W625" s="36"/>
      <c r="X625" s="36"/>
      <c r="Y625" s="36"/>
      <c r="Z625" s="36"/>
      <c r="AA625" s="36"/>
    </row>
    <row r="626" spans="1:27" x14ac:dyDescent="0.25">
      <c r="A626" s="36"/>
      <c r="B626" s="36"/>
      <c r="C626" s="36"/>
      <c r="D626" s="36"/>
      <c r="E626" s="36"/>
      <c r="F626" s="36"/>
      <c r="G626" s="36"/>
      <c r="H626" s="36"/>
      <c r="I626" s="36"/>
      <c r="J626" s="36"/>
      <c r="K626" s="36"/>
      <c r="L626" s="36"/>
      <c r="M626" s="36"/>
      <c r="N626" s="36"/>
      <c r="O626" s="36"/>
      <c r="P626" s="36"/>
      <c r="Q626" s="36"/>
      <c r="R626" s="38"/>
      <c r="S626" s="36"/>
      <c r="T626" s="36"/>
      <c r="U626" s="36"/>
      <c r="V626" s="36"/>
      <c r="W626" s="36"/>
      <c r="X626" s="36"/>
      <c r="Y626" s="36"/>
      <c r="Z626" s="36"/>
      <c r="AA626" s="36"/>
    </row>
    <row r="627" spans="1:27" x14ac:dyDescent="0.25">
      <c r="A627" s="36"/>
      <c r="B627" s="36"/>
      <c r="C627" s="36"/>
      <c r="D627" s="36"/>
      <c r="E627" s="36"/>
      <c r="F627" s="36"/>
      <c r="G627" s="36"/>
      <c r="H627" s="36"/>
      <c r="I627" s="36"/>
      <c r="J627" s="36"/>
      <c r="K627" s="36"/>
      <c r="L627" s="36"/>
      <c r="M627" s="36"/>
      <c r="N627" s="36"/>
      <c r="O627" s="36"/>
      <c r="P627" s="36"/>
      <c r="Q627" s="36"/>
      <c r="R627" s="38"/>
      <c r="S627" s="36"/>
      <c r="T627" s="36"/>
      <c r="U627" s="36"/>
      <c r="V627" s="36"/>
      <c r="W627" s="36"/>
      <c r="X627" s="36"/>
      <c r="Y627" s="36"/>
      <c r="Z627" s="36"/>
      <c r="AA627" s="36"/>
    </row>
    <row r="628" spans="1:27" x14ac:dyDescent="0.25">
      <c r="A628" s="36"/>
      <c r="B628" s="36"/>
      <c r="C628" s="36"/>
      <c r="D628" s="36"/>
      <c r="E628" s="36"/>
      <c r="F628" s="36"/>
      <c r="G628" s="36"/>
      <c r="H628" s="36"/>
      <c r="I628" s="36"/>
      <c r="J628" s="36"/>
      <c r="K628" s="36"/>
      <c r="L628" s="36"/>
      <c r="M628" s="36"/>
      <c r="N628" s="36"/>
      <c r="O628" s="36"/>
      <c r="P628" s="36"/>
      <c r="Q628" s="36"/>
      <c r="R628" s="38"/>
      <c r="S628" s="36"/>
      <c r="T628" s="36"/>
      <c r="U628" s="36"/>
      <c r="V628" s="36"/>
      <c r="W628" s="36"/>
      <c r="X628" s="36"/>
      <c r="Y628" s="36"/>
      <c r="Z628" s="36"/>
      <c r="AA628" s="36"/>
    </row>
    <row r="629" spans="1:27" x14ac:dyDescent="0.25">
      <c r="A629" s="36"/>
      <c r="B629" s="36"/>
      <c r="C629" s="36"/>
      <c r="D629" s="36"/>
      <c r="E629" s="36"/>
      <c r="F629" s="36"/>
      <c r="G629" s="36"/>
      <c r="H629" s="36"/>
      <c r="I629" s="36"/>
      <c r="J629" s="36"/>
      <c r="K629" s="36"/>
      <c r="L629" s="36"/>
      <c r="M629" s="36"/>
      <c r="N629" s="36"/>
      <c r="O629" s="36"/>
      <c r="P629" s="36"/>
      <c r="Q629" s="36"/>
      <c r="R629" s="38"/>
      <c r="S629" s="36"/>
      <c r="T629" s="36"/>
      <c r="U629" s="36"/>
      <c r="V629" s="36"/>
      <c r="W629" s="36"/>
      <c r="X629" s="36"/>
      <c r="Y629" s="36"/>
      <c r="Z629" s="36"/>
      <c r="AA629" s="36"/>
    </row>
    <row r="630" spans="1:27" x14ac:dyDescent="0.25">
      <c r="A630" s="36"/>
      <c r="B630" s="36"/>
      <c r="C630" s="36"/>
      <c r="D630" s="36"/>
      <c r="E630" s="36"/>
      <c r="F630" s="36"/>
      <c r="G630" s="36"/>
      <c r="H630" s="36"/>
      <c r="I630" s="36"/>
      <c r="J630" s="36"/>
      <c r="K630" s="36"/>
      <c r="L630" s="36"/>
      <c r="M630" s="36"/>
      <c r="N630" s="36"/>
      <c r="O630" s="36"/>
      <c r="P630" s="36"/>
      <c r="Q630" s="36"/>
      <c r="R630" s="38"/>
      <c r="S630" s="36"/>
      <c r="T630" s="36"/>
      <c r="U630" s="36"/>
      <c r="V630" s="36"/>
      <c r="W630" s="36"/>
      <c r="X630" s="36"/>
      <c r="Y630" s="36"/>
      <c r="Z630" s="36"/>
      <c r="AA630" s="36"/>
    </row>
    <row r="631" spans="1:27" x14ac:dyDescent="0.25">
      <c r="A631" s="36"/>
      <c r="B631" s="36"/>
      <c r="C631" s="36"/>
      <c r="D631" s="36"/>
      <c r="E631" s="36"/>
      <c r="F631" s="36"/>
      <c r="G631" s="36"/>
      <c r="H631" s="36"/>
      <c r="I631" s="36"/>
      <c r="J631" s="36"/>
      <c r="K631" s="36"/>
      <c r="L631" s="36"/>
      <c r="M631" s="36"/>
      <c r="N631" s="36"/>
      <c r="O631" s="36"/>
      <c r="P631" s="36"/>
      <c r="Q631" s="36"/>
      <c r="R631" s="38"/>
      <c r="S631" s="36"/>
      <c r="T631" s="36"/>
      <c r="U631" s="36"/>
      <c r="V631" s="36"/>
      <c r="W631" s="36"/>
      <c r="X631" s="36"/>
      <c r="Y631" s="36"/>
      <c r="Z631" s="36"/>
      <c r="AA631" s="36"/>
    </row>
    <row r="632" spans="1:27" x14ac:dyDescent="0.25">
      <c r="A632" s="36"/>
      <c r="B632" s="36"/>
      <c r="C632" s="36"/>
      <c r="D632" s="36"/>
      <c r="E632" s="36"/>
      <c r="F632" s="36"/>
      <c r="G632" s="36"/>
      <c r="H632" s="36"/>
      <c r="I632" s="36"/>
      <c r="J632" s="36"/>
      <c r="K632" s="36"/>
      <c r="L632" s="36"/>
      <c r="M632" s="36"/>
      <c r="N632" s="36"/>
      <c r="O632" s="36"/>
      <c r="P632" s="36"/>
      <c r="Q632" s="36"/>
      <c r="R632" s="38"/>
      <c r="S632" s="36"/>
      <c r="T632" s="36"/>
      <c r="U632" s="36"/>
      <c r="V632" s="36"/>
      <c r="W632" s="36"/>
      <c r="X632" s="36"/>
      <c r="Y632" s="36"/>
      <c r="Z632" s="36"/>
      <c r="AA632" s="36"/>
    </row>
    <row r="633" spans="1:27" x14ac:dyDescent="0.25">
      <c r="A633" s="36"/>
      <c r="B633" s="36"/>
      <c r="C633" s="36"/>
      <c r="D633" s="36"/>
      <c r="E633" s="36"/>
      <c r="F633" s="36"/>
      <c r="G633" s="36"/>
      <c r="H633" s="36"/>
      <c r="I633" s="36"/>
      <c r="J633" s="36"/>
      <c r="K633" s="36"/>
      <c r="L633" s="36"/>
      <c r="M633" s="36"/>
      <c r="N633" s="36"/>
      <c r="O633" s="36"/>
      <c r="P633" s="36"/>
      <c r="Q633" s="36"/>
      <c r="R633" s="38"/>
      <c r="S633" s="36"/>
      <c r="T633" s="36"/>
      <c r="U633" s="36"/>
      <c r="V633" s="36"/>
      <c r="W633" s="36"/>
      <c r="X633" s="36"/>
      <c r="Y633" s="36"/>
      <c r="Z633" s="36"/>
      <c r="AA633" s="36"/>
    </row>
    <row r="634" spans="1:27" x14ac:dyDescent="0.25">
      <c r="A634" s="36"/>
      <c r="B634" s="36"/>
      <c r="C634" s="36"/>
      <c r="D634" s="36"/>
      <c r="E634" s="36"/>
      <c r="F634" s="36"/>
      <c r="G634" s="36"/>
      <c r="H634" s="36"/>
      <c r="I634" s="36"/>
      <c r="J634" s="36"/>
      <c r="K634" s="36"/>
      <c r="L634" s="36"/>
      <c r="M634" s="36"/>
      <c r="N634" s="36"/>
      <c r="O634" s="36"/>
      <c r="P634" s="36"/>
      <c r="Q634" s="36"/>
      <c r="R634" s="38"/>
      <c r="S634" s="36"/>
      <c r="T634" s="36"/>
      <c r="U634" s="36"/>
      <c r="V634" s="36"/>
      <c r="W634" s="36"/>
      <c r="X634" s="36"/>
      <c r="Y634" s="36"/>
      <c r="Z634" s="36"/>
      <c r="AA634" s="36"/>
    </row>
    <row r="635" spans="1:27" x14ac:dyDescent="0.25">
      <c r="A635" s="36"/>
      <c r="B635" s="36"/>
      <c r="C635" s="36"/>
      <c r="D635" s="36"/>
      <c r="E635" s="36"/>
      <c r="F635" s="36"/>
      <c r="G635" s="36"/>
      <c r="H635" s="36"/>
      <c r="I635" s="36"/>
      <c r="J635" s="36"/>
      <c r="K635" s="36"/>
      <c r="L635" s="36"/>
      <c r="M635" s="36"/>
      <c r="N635" s="36"/>
      <c r="O635" s="36"/>
      <c r="P635" s="36"/>
      <c r="Q635" s="36"/>
      <c r="R635" s="38"/>
      <c r="S635" s="36"/>
      <c r="T635" s="36"/>
      <c r="U635" s="36"/>
      <c r="V635" s="36"/>
      <c r="W635" s="36"/>
      <c r="X635" s="36"/>
      <c r="Y635" s="36"/>
      <c r="Z635" s="36"/>
      <c r="AA635" s="36"/>
    </row>
    <row r="636" spans="1:27" x14ac:dyDescent="0.25">
      <c r="A636" s="36"/>
      <c r="B636" s="36"/>
      <c r="C636" s="36"/>
      <c r="D636" s="36"/>
      <c r="E636" s="36"/>
      <c r="F636" s="36"/>
      <c r="G636" s="36"/>
      <c r="H636" s="36"/>
      <c r="I636" s="36"/>
      <c r="J636" s="36"/>
      <c r="K636" s="36"/>
      <c r="L636" s="36"/>
      <c r="M636" s="36"/>
      <c r="N636" s="36"/>
      <c r="O636" s="36"/>
      <c r="P636" s="36"/>
      <c r="Q636" s="36"/>
      <c r="R636" s="38"/>
      <c r="S636" s="36"/>
      <c r="T636" s="36"/>
      <c r="U636" s="36"/>
      <c r="V636" s="36"/>
      <c r="W636" s="36"/>
      <c r="X636" s="36"/>
      <c r="Y636" s="36"/>
      <c r="Z636" s="36"/>
      <c r="AA636" s="36"/>
    </row>
    <row r="637" spans="1:27" x14ac:dyDescent="0.25">
      <c r="A637" s="36"/>
      <c r="B637" s="36"/>
      <c r="C637" s="36"/>
      <c r="D637" s="36"/>
      <c r="E637" s="36"/>
      <c r="F637" s="36"/>
      <c r="G637" s="36"/>
      <c r="H637" s="36"/>
      <c r="I637" s="36"/>
      <c r="J637" s="36"/>
      <c r="K637" s="36"/>
      <c r="L637" s="36"/>
      <c r="M637" s="36"/>
      <c r="N637" s="36"/>
      <c r="O637" s="36"/>
      <c r="P637" s="36"/>
      <c r="Q637" s="36"/>
      <c r="R637" s="38"/>
      <c r="S637" s="36"/>
      <c r="T637" s="36"/>
      <c r="U637" s="36"/>
      <c r="V637" s="36"/>
      <c r="W637" s="36"/>
      <c r="X637" s="36"/>
      <c r="Y637" s="36"/>
      <c r="Z637" s="36"/>
      <c r="AA637" s="36"/>
    </row>
    <row r="638" spans="1:27" x14ac:dyDescent="0.25">
      <c r="A638" s="36"/>
      <c r="B638" s="36"/>
      <c r="C638" s="36"/>
      <c r="D638" s="36"/>
      <c r="E638" s="36"/>
      <c r="F638" s="36"/>
      <c r="G638" s="36"/>
      <c r="H638" s="36"/>
      <c r="I638" s="36"/>
      <c r="J638" s="36"/>
      <c r="K638" s="36"/>
      <c r="L638" s="36"/>
      <c r="M638" s="36"/>
      <c r="N638" s="36"/>
      <c r="O638" s="36"/>
      <c r="P638" s="36"/>
      <c r="Q638" s="36"/>
      <c r="R638" s="38"/>
      <c r="S638" s="36"/>
      <c r="T638" s="36"/>
      <c r="U638" s="36"/>
      <c r="V638" s="36"/>
      <c r="W638" s="36"/>
      <c r="X638" s="36"/>
      <c r="Y638" s="36"/>
      <c r="Z638" s="36"/>
      <c r="AA638" s="36"/>
    </row>
    <row r="639" spans="1:27" x14ac:dyDescent="0.25">
      <c r="A639" s="36"/>
      <c r="B639" s="36"/>
      <c r="C639" s="36"/>
      <c r="D639" s="36"/>
      <c r="E639" s="36"/>
      <c r="F639" s="36"/>
      <c r="G639" s="36"/>
      <c r="H639" s="36"/>
      <c r="I639" s="36"/>
      <c r="J639" s="36"/>
      <c r="K639" s="36"/>
      <c r="L639" s="36"/>
      <c r="M639" s="36"/>
      <c r="N639" s="36"/>
      <c r="O639" s="36"/>
      <c r="P639" s="36"/>
      <c r="Q639" s="36"/>
      <c r="R639" s="38"/>
      <c r="S639" s="36"/>
      <c r="T639" s="36"/>
      <c r="U639" s="36"/>
      <c r="V639" s="36"/>
      <c r="W639" s="36"/>
      <c r="X639" s="36"/>
      <c r="Y639" s="36"/>
      <c r="Z639" s="36"/>
      <c r="AA639" s="36"/>
    </row>
    <row r="640" spans="1:27" x14ac:dyDescent="0.25">
      <c r="A640" s="36"/>
      <c r="B640" s="36"/>
      <c r="C640" s="36"/>
      <c r="D640" s="36"/>
      <c r="E640" s="36"/>
      <c r="F640" s="36"/>
      <c r="G640" s="36"/>
      <c r="H640" s="36"/>
      <c r="I640" s="36"/>
      <c r="J640" s="36"/>
      <c r="K640" s="36"/>
      <c r="L640" s="36"/>
      <c r="M640" s="36"/>
      <c r="N640" s="36"/>
      <c r="O640" s="36"/>
      <c r="P640" s="36"/>
      <c r="Q640" s="36"/>
      <c r="R640" s="38"/>
      <c r="S640" s="36"/>
      <c r="T640" s="36"/>
      <c r="U640" s="36"/>
      <c r="V640" s="36"/>
      <c r="W640" s="36"/>
      <c r="X640" s="36"/>
      <c r="Y640" s="36"/>
      <c r="Z640" s="36"/>
      <c r="AA640" s="36"/>
    </row>
    <row r="641" spans="1:27" x14ac:dyDescent="0.25">
      <c r="A641" s="36"/>
      <c r="B641" s="36"/>
      <c r="C641" s="36"/>
      <c r="D641" s="36"/>
      <c r="E641" s="36"/>
      <c r="F641" s="36"/>
      <c r="G641" s="36"/>
      <c r="H641" s="36"/>
      <c r="I641" s="36"/>
      <c r="J641" s="36"/>
      <c r="K641" s="36"/>
      <c r="L641" s="36"/>
      <c r="M641" s="36"/>
      <c r="N641" s="36"/>
      <c r="O641" s="36"/>
      <c r="P641" s="36"/>
      <c r="Q641" s="36"/>
      <c r="R641" s="38"/>
      <c r="S641" s="36"/>
      <c r="T641" s="36"/>
      <c r="U641" s="36"/>
      <c r="V641" s="36"/>
      <c r="W641" s="36"/>
      <c r="X641" s="36"/>
      <c r="Y641" s="36"/>
      <c r="Z641" s="36"/>
      <c r="AA641" s="36"/>
    </row>
    <row r="642" spans="1:27" x14ac:dyDescent="0.25">
      <c r="A642" s="36"/>
      <c r="B642" s="36"/>
      <c r="C642" s="36"/>
      <c r="D642" s="36"/>
      <c r="E642" s="36"/>
      <c r="F642" s="36"/>
      <c r="G642" s="36"/>
      <c r="H642" s="36"/>
      <c r="I642" s="36"/>
      <c r="J642" s="36"/>
      <c r="K642" s="36"/>
      <c r="L642" s="36"/>
      <c r="M642" s="36"/>
      <c r="N642" s="36"/>
      <c r="O642" s="36"/>
      <c r="P642" s="36"/>
      <c r="Q642" s="36"/>
      <c r="R642" s="38"/>
      <c r="S642" s="36"/>
      <c r="T642" s="36"/>
      <c r="U642" s="36"/>
      <c r="V642" s="36"/>
      <c r="W642" s="36"/>
      <c r="X642" s="36"/>
      <c r="Y642" s="36"/>
      <c r="Z642" s="36"/>
      <c r="AA642" s="36"/>
    </row>
    <row r="643" spans="1:27" x14ac:dyDescent="0.25">
      <c r="A643" s="36"/>
      <c r="B643" s="36"/>
      <c r="C643" s="36"/>
      <c r="D643" s="36"/>
      <c r="E643" s="36"/>
      <c r="F643" s="36"/>
      <c r="G643" s="36"/>
      <c r="H643" s="36"/>
      <c r="I643" s="36"/>
      <c r="J643" s="36"/>
      <c r="K643" s="36"/>
      <c r="L643" s="36"/>
      <c r="M643" s="36"/>
      <c r="N643" s="36"/>
      <c r="O643" s="36"/>
      <c r="P643" s="36"/>
      <c r="Q643" s="36"/>
      <c r="R643" s="38"/>
      <c r="S643" s="36"/>
      <c r="T643" s="36"/>
      <c r="U643" s="36"/>
      <c r="V643" s="36"/>
      <c r="W643" s="36"/>
      <c r="X643" s="36"/>
      <c r="Y643" s="36"/>
      <c r="Z643" s="36"/>
      <c r="AA643" s="36"/>
    </row>
    <row r="644" spans="1:27" x14ac:dyDescent="0.25">
      <c r="A644" s="36"/>
      <c r="B644" s="36"/>
      <c r="C644" s="36"/>
      <c r="D644" s="36"/>
      <c r="E644" s="36"/>
      <c r="F644" s="36"/>
      <c r="G644" s="36"/>
      <c r="H644" s="36"/>
      <c r="I644" s="36"/>
      <c r="J644" s="36"/>
      <c r="K644" s="36"/>
      <c r="L644" s="36"/>
      <c r="M644" s="36"/>
      <c r="N644" s="36"/>
      <c r="O644" s="36"/>
      <c r="P644" s="36"/>
      <c r="Q644" s="36"/>
      <c r="R644" s="38"/>
      <c r="S644" s="36"/>
      <c r="T644" s="36"/>
      <c r="U644" s="36"/>
      <c r="V644" s="36"/>
      <c r="W644" s="36"/>
      <c r="X644" s="36"/>
      <c r="Y644" s="36"/>
      <c r="Z644" s="36"/>
      <c r="AA644" s="36"/>
    </row>
    <row r="645" spans="1:27" x14ac:dyDescent="0.25">
      <c r="A645" s="36"/>
      <c r="B645" s="36"/>
      <c r="C645" s="36"/>
      <c r="D645" s="36"/>
      <c r="E645" s="36"/>
      <c r="F645" s="36"/>
      <c r="G645" s="36"/>
      <c r="H645" s="36"/>
      <c r="I645" s="36"/>
      <c r="J645" s="36"/>
      <c r="K645" s="36"/>
      <c r="L645" s="36"/>
      <c r="M645" s="36"/>
      <c r="N645" s="36"/>
      <c r="O645" s="36"/>
      <c r="P645" s="36"/>
      <c r="Q645" s="36"/>
      <c r="R645" s="38"/>
      <c r="S645" s="36"/>
      <c r="T645" s="36"/>
      <c r="U645" s="36"/>
      <c r="V645" s="36"/>
      <c r="W645" s="36"/>
      <c r="X645" s="36"/>
      <c r="Y645" s="36"/>
      <c r="Z645" s="36"/>
      <c r="AA645" s="36"/>
    </row>
    <row r="646" spans="1:27" x14ac:dyDescent="0.25">
      <c r="A646" s="36"/>
      <c r="B646" s="36"/>
      <c r="C646" s="36"/>
      <c r="D646" s="36"/>
      <c r="E646" s="36"/>
      <c r="F646" s="36"/>
      <c r="G646" s="36"/>
      <c r="H646" s="36"/>
      <c r="I646" s="36"/>
      <c r="J646" s="36"/>
      <c r="K646" s="36"/>
      <c r="L646" s="36"/>
      <c r="M646" s="36"/>
      <c r="N646" s="36"/>
      <c r="O646" s="36"/>
      <c r="P646" s="36"/>
      <c r="Q646" s="36"/>
      <c r="R646" s="38"/>
      <c r="S646" s="36"/>
      <c r="T646" s="36"/>
      <c r="U646" s="36"/>
      <c r="V646" s="36"/>
      <c r="W646" s="36"/>
      <c r="X646" s="36"/>
      <c r="Y646" s="36"/>
      <c r="Z646" s="36"/>
      <c r="AA646" s="36"/>
    </row>
    <row r="647" spans="1:27" x14ac:dyDescent="0.25">
      <c r="A647" s="36"/>
      <c r="B647" s="36"/>
      <c r="C647" s="36"/>
      <c r="D647" s="36"/>
      <c r="E647" s="36"/>
      <c r="F647" s="36"/>
      <c r="G647" s="36"/>
      <c r="H647" s="36"/>
      <c r="I647" s="36"/>
      <c r="J647" s="36"/>
      <c r="K647" s="36"/>
      <c r="L647" s="36"/>
      <c r="M647" s="36"/>
      <c r="N647" s="36"/>
      <c r="O647" s="36"/>
      <c r="P647" s="36"/>
      <c r="Q647" s="36"/>
      <c r="R647" s="38"/>
      <c r="S647" s="36"/>
      <c r="T647" s="36"/>
      <c r="U647" s="36"/>
      <c r="V647" s="36"/>
      <c r="W647" s="36"/>
      <c r="X647" s="36"/>
      <c r="Y647" s="36"/>
      <c r="Z647" s="36"/>
      <c r="AA647" s="36"/>
    </row>
    <row r="648" spans="1:27" x14ac:dyDescent="0.25">
      <c r="A648" s="36"/>
      <c r="B648" s="36"/>
      <c r="C648" s="36"/>
      <c r="D648" s="36"/>
      <c r="E648" s="36"/>
      <c r="F648" s="36"/>
      <c r="G648" s="36"/>
      <c r="H648" s="36"/>
      <c r="I648" s="36"/>
      <c r="J648" s="36"/>
      <c r="K648" s="36"/>
      <c r="L648" s="36"/>
      <c r="M648" s="36"/>
      <c r="N648" s="36"/>
      <c r="O648" s="36"/>
      <c r="P648" s="36"/>
      <c r="Q648" s="36"/>
      <c r="R648" s="38"/>
      <c r="S648" s="36"/>
      <c r="T648" s="36"/>
      <c r="U648" s="36"/>
      <c r="V648" s="36"/>
      <c r="W648" s="36"/>
      <c r="X648" s="36"/>
      <c r="Y648" s="36"/>
      <c r="Z648" s="36"/>
      <c r="AA648" s="36"/>
    </row>
    <row r="649" spans="1:27" x14ac:dyDescent="0.25">
      <c r="A649" s="36"/>
      <c r="B649" s="36"/>
      <c r="C649" s="36"/>
      <c r="D649" s="36"/>
      <c r="E649" s="36"/>
      <c r="F649" s="36"/>
      <c r="G649" s="36"/>
      <c r="H649" s="36"/>
      <c r="I649" s="36"/>
      <c r="J649" s="36"/>
      <c r="K649" s="36"/>
      <c r="L649" s="36"/>
      <c r="M649" s="36"/>
      <c r="N649" s="36"/>
      <c r="O649" s="36"/>
      <c r="P649" s="36"/>
      <c r="Q649" s="36"/>
      <c r="R649" s="38"/>
      <c r="S649" s="36"/>
      <c r="T649" s="36"/>
      <c r="U649" s="36"/>
      <c r="V649" s="36"/>
      <c r="W649" s="36"/>
      <c r="X649" s="36"/>
      <c r="Y649" s="36"/>
      <c r="Z649" s="36"/>
      <c r="AA649" s="36"/>
    </row>
    <row r="650" spans="1:27" x14ac:dyDescent="0.25">
      <c r="A650" s="36"/>
      <c r="B650" s="36"/>
      <c r="C650" s="36"/>
      <c r="D650" s="36"/>
      <c r="E650" s="36"/>
      <c r="F650" s="36"/>
      <c r="G650" s="36"/>
      <c r="H650" s="36"/>
      <c r="I650" s="36"/>
      <c r="J650" s="36"/>
      <c r="K650" s="36"/>
      <c r="L650" s="36"/>
      <c r="M650" s="36"/>
      <c r="N650" s="36"/>
      <c r="O650" s="36"/>
      <c r="P650" s="36"/>
      <c r="Q650" s="36"/>
      <c r="R650" s="38"/>
      <c r="S650" s="36"/>
      <c r="T650" s="36"/>
      <c r="U650" s="36"/>
      <c r="V650" s="36"/>
      <c r="W650" s="36"/>
      <c r="X650" s="36"/>
      <c r="Y650" s="36"/>
      <c r="Z650" s="36"/>
      <c r="AA650" s="36"/>
    </row>
    <row r="651" spans="1:27" x14ac:dyDescent="0.25">
      <c r="A651" s="36"/>
      <c r="B651" s="36"/>
      <c r="C651" s="36"/>
      <c r="D651" s="36"/>
      <c r="E651" s="36"/>
      <c r="F651" s="36"/>
      <c r="G651" s="36"/>
      <c r="H651" s="36"/>
      <c r="I651" s="36"/>
      <c r="J651" s="36"/>
      <c r="K651" s="36"/>
      <c r="L651" s="36"/>
      <c r="M651" s="36"/>
      <c r="N651" s="36"/>
      <c r="O651" s="36"/>
      <c r="P651" s="36"/>
      <c r="Q651" s="36"/>
      <c r="R651" s="38"/>
      <c r="S651" s="36"/>
      <c r="T651" s="36"/>
      <c r="U651" s="36"/>
      <c r="V651" s="36"/>
      <c r="W651" s="36"/>
      <c r="X651" s="36"/>
      <c r="Y651" s="36"/>
      <c r="Z651" s="36"/>
      <c r="AA651" s="36"/>
    </row>
    <row r="652" spans="1:27" x14ac:dyDescent="0.25">
      <c r="A652" s="36"/>
      <c r="B652" s="36"/>
      <c r="C652" s="36"/>
      <c r="D652" s="36"/>
      <c r="E652" s="36"/>
      <c r="F652" s="36"/>
      <c r="G652" s="36"/>
      <c r="H652" s="36"/>
      <c r="I652" s="36"/>
      <c r="J652" s="36"/>
      <c r="K652" s="36"/>
      <c r="L652" s="36"/>
      <c r="M652" s="36"/>
      <c r="N652" s="36"/>
      <c r="O652" s="36"/>
      <c r="P652" s="36"/>
      <c r="Q652" s="36"/>
      <c r="R652" s="38"/>
      <c r="S652" s="36"/>
      <c r="T652" s="36"/>
      <c r="U652" s="36"/>
      <c r="V652" s="36"/>
      <c r="W652" s="36"/>
      <c r="X652" s="36"/>
      <c r="Y652" s="36"/>
      <c r="Z652" s="36"/>
      <c r="AA652" s="36"/>
    </row>
    <row r="653" spans="1:27" x14ac:dyDescent="0.25">
      <c r="A653" s="36"/>
      <c r="B653" s="36"/>
      <c r="C653" s="36"/>
      <c r="D653" s="36"/>
      <c r="E653" s="36"/>
      <c r="F653" s="36"/>
      <c r="G653" s="36"/>
      <c r="H653" s="36"/>
      <c r="I653" s="36"/>
      <c r="J653" s="36"/>
      <c r="K653" s="36"/>
      <c r="L653" s="36"/>
      <c r="M653" s="36"/>
      <c r="N653" s="36"/>
      <c r="O653" s="36"/>
      <c r="P653" s="36"/>
      <c r="Q653" s="36"/>
      <c r="R653" s="38"/>
      <c r="S653" s="36"/>
      <c r="T653" s="36"/>
      <c r="U653" s="36"/>
      <c r="V653" s="36"/>
      <c r="W653" s="36"/>
      <c r="X653" s="36"/>
      <c r="Y653" s="36"/>
      <c r="Z653" s="36"/>
      <c r="AA653" s="36"/>
    </row>
    <row r="654" spans="1:27" x14ac:dyDescent="0.25">
      <c r="A654" s="36"/>
      <c r="B654" s="36"/>
      <c r="C654" s="36"/>
      <c r="D654" s="36"/>
      <c r="E654" s="36"/>
      <c r="F654" s="36"/>
      <c r="G654" s="36"/>
      <c r="H654" s="36"/>
      <c r="I654" s="36"/>
      <c r="J654" s="36"/>
      <c r="K654" s="36"/>
      <c r="L654" s="36"/>
      <c r="M654" s="36"/>
      <c r="N654" s="36"/>
      <c r="O654" s="36"/>
      <c r="P654" s="36"/>
      <c r="Q654" s="36"/>
      <c r="R654" s="38"/>
      <c r="S654" s="36"/>
      <c r="T654" s="36"/>
      <c r="U654" s="36"/>
      <c r="V654" s="36"/>
      <c r="W654" s="36"/>
      <c r="X654" s="36"/>
      <c r="Y654" s="36"/>
      <c r="Z654" s="36"/>
      <c r="AA654" s="36"/>
    </row>
    <row r="655" spans="1:27" x14ac:dyDescent="0.25">
      <c r="A655" s="36"/>
      <c r="B655" s="36"/>
      <c r="C655" s="36"/>
      <c r="D655" s="36"/>
      <c r="E655" s="36"/>
      <c r="F655" s="36"/>
      <c r="G655" s="36"/>
      <c r="H655" s="36"/>
      <c r="I655" s="36"/>
      <c r="J655" s="36"/>
      <c r="K655" s="36"/>
      <c r="L655" s="36"/>
      <c r="M655" s="36"/>
      <c r="N655" s="36"/>
      <c r="O655" s="36"/>
      <c r="P655" s="36"/>
      <c r="Q655" s="36"/>
      <c r="R655" s="38"/>
      <c r="S655" s="36"/>
      <c r="T655" s="36"/>
      <c r="U655" s="36"/>
      <c r="V655" s="36"/>
      <c r="W655" s="36"/>
      <c r="X655" s="36"/>
      <c r="Y655" s="36"/>
      <c r="Z655" s="36"/>
      <c r="AA655" s="36"/>
    </row>
    <row r="656" spans="1:27" x14ac:dyDescent="0.25">
      <c r="A656" s="36"/>
      <c r="B656" s="36"/>
      <c r="C656" s="36"/>
      <c r="D656" s="36"/>
      <c r="E656" s="36"/>
      <c r="F656" s="36"/>
      <c r="G656" s="36"/>
      <c r="H656" s="36"/>
      <c r="I656" s="36"/>
      <c r="J656" s="36"/>
      <c r="K656" s="36"/>
      <c r="L656" s="36"/>
      <c r="M656" s="36"/>
      <c r="N656" s="36"/>
      <c r="O656" s="36"/>
      <c r="P656" s="36"/>
      <c r="Q656" s="36"/>
      <c r="R656" s="38"/>
      <c r="S656" s="36"/>
      <c r="T656" s="36"/>
      <c r="U656" s="36"/>
      <c r="V656" s="36"/>
      <c r="W656" s="36"/>
      <c r="X656" s="36"/>
      <c r="Y656" s="36"/>
      <c r="Z656" s="36"/>
      <c r="AA656" s="36"/>
    </row>
    <row r="657" spans="1:27" x14ac:dyDescent="0.25">
      <c r="A657" s="36"/>
      <c r="B657" s="36"/>
      <c r="C657" s="36"/>
      <c r="D657" s="36"/>
      <c r="E657" s="36"/>
      <c r="F657" s="36"/>
      <c r="G657" s="36"/>
      <c r="H657" s="36"/>
      <c r="I657" s="36"/>
      <c r="J657" s="36"/>
      <c r="K657" s="36"/>
      <c r="L657" s="36"/>
      <c r="M657" s="36"/>
      <c r="N657" s="36"/>
      <c r="O657" s="36"/>
      <c r="P657" s="36"/>
      <c r="Q657" s="36"/>
      <c r="R657" s="38"/>
      <c r="S657" s="36"/>
      <c r="T657" s="36"/>
      <c r="U657" s="36"/>
      <c r="V657" s="36"/>
      <c r="W657" s="36"/>
      <c r="X657" s="36"/>
      <c r="Y657" s="36"/>
      <c r="Z657" s="36"/>
      <c r="AA657" s="36"/>
    </row>
    <row r="658" spans="1:27" x14ac:dyDescent="0.25">
      <c r="A658" s="36"/>
      <c r="B658" s="36"/>
      <c r="C658" s="36"/>
      <c r="D658" s="36"/>
      <c r="E658" s="36"/>
      <c r="F658" s="36"/>
      <c r="G658" s="36"/>
      <c r="H658" s="36"/>
      <c r="I658" s="36"/>
      <c r="J658" s="36"/>
      <c r="K658" s="36"/>
      <c r="L658" s="36"/>
      <c r="M658" s="36"/>
      <c r="N658" s="36"/>
      <c r="O658" s="36"/>
      <c r="P658" s="36"/>
      <c r="Q658" s="36"/>
      <c r="R658" s="38"/>
      <c r="S658" s="36"/>
      <c r="T658" s="36"/>
      <c r="U658" s="36"/>
      <c r="V658" s="36"/>
      <c r="W658" s="36"/>
      <c r="X658" s="36"/>
      <c r="Y658" s="36"/>
      <c r="Z658" s="36"/>
      <c r="AA658" s="36"/>
    </row>
    <row r="659" spans="1:27" x14ac:dyDescent="0.25">
      <c r="A659" s="36"/>
      <c r="B659" s="36"/>
      <c r="C659" s="36"/>
      <c r="D659" s="36"/>
      <c r="E659" s="36"/>
      <c r="F659" s="36"/>
      <c r="G659" s="36"/>
      <c r="H659" s="36"/>
      <c r="I659" s="36"/>
      <c r="J659" s="36"/>
      <c r="K659" s="36"/>
      <c r="L659" s="36"/>
      <c r="M659" s="36"/>
      <c r="N659" s="36"/>
      <c r="O659" s="36"/>
      <c r="P659" s="36"/>
      <c r="Q659" s="36"/>
      <c r="R659" s="38"/>
      <c r="S659" s="36"/>
      <c r="T659" s="36"/>
      <c r="U659" s="36"/>
      <c r="V659" s="36"/>
      <c r="W659" s="36"/>
      <c r="X659" s="36"/>
      <c r="Y659" s="36"/>
      <c r="Z659" s="36"/>
      <c r="AA659" s="36"/>
    </row>
    <row r="660" spans="1:27" x14ac:dyDescent="0.25">
      <c r="A660" s="36"/>
      <c r="B660" s="36"/>
      <c r="C660" s="36"/>
      <c r="D660" s="36"/>
      <c r="E660" s="36"/>
      <c r="F660" s="36"/>
      <c r="G660" s="36"/>
      <c r="H660" s="36"/>
      <c r="I660" s="36"/>
      <c r="J660" s="36"/>
      <c r="K660" s="36"/>
      <c r="L660" s="36"/>
      <c r="M660" s="36"/>
      <c r="N660" s="36"/>
      <c r="O660" s="36"/>
      <c r="P660" s="36"/>
      <c r="Q660" s="36"/>
      <c r="R660" s="38"/>
      <c r="S660" s="36"/>
      <c r="T660" s="36"/>
      <c r="U660" s="36"/>
      <c r="V660" s="36"/>
      <c r="W660" s="36"/>
      <c r="X660" s="36"/>
      <c r="Y660" s="36"/>
      <c r="Z660" s="36"/>
      <c r="AA660" s="36"/>
    </row>
    <row r="661" spans="1:27" x14ac:dyDescent="0.25">
      <c r="A661" s="36"/>
      <c r="B661" s="36"/>
      <c r="C661" s="36"/>
      <c r="D661" s="36"/>
      <c r="E661" s="36"/>
      <c r="F661" s="36"/>
      <c r="G661" s="36"/>
      <c r="H661" s="36"/>
      <c r="I661" s="36"/>
      <c r="J661" s="36"/>
      <c r="K661" s="36"/>
      <c r="L661" s="36"/>
      <c r="M661" s="36"/>
      <c r="N661" s="36"/>
      <c r="O661" s="36"/>
      <c r="P661" s="36"/>
      <c r="Q661" s="36"/>
      <c r="R661" s="38"/>
      <c r="S661" s="36"/>
      <c r="T661" s="36"/>
      <c r="U661" s="36"/>
      <c r="V661" s="36"/>
      <c r="W661" s="36"/>
      <c r="X661" s="36"/>
      <c r="Y661" s="36"/>
      <c r="Z661" s="36"/>
      <c r="AA661" s="36"/>
    </row>
    <row r="662" spans="1:27" x14ac:dyDescent="0.25">
      <c r="A662" s="36"/>
      <c r="B662" s="36"/>
      <c r="C662" s="36"/>
      <c r="D662" s="36"/>
      <c r="E662" s="36"/>
      <c r="F662" s="36"/>
      <c r="G662" s="36"/>
      <c r="H662" s="36"/>
      <c r="I662" s="36"/>
      <c r="J662" s="36"/>
      <c r="K662" s="36"/>
      <c r="L662" s="36"/>
      <c r="M662" s="36"/>
      <c r="N662" s="36"/>
      <c r="O662" s="36"/>
      <c r="P662" s="36"/>
      <c r="Q662" s="36"/>
      <c r="R662" s="38"/>
      <c r="S662" s="36"/>
      <c r="T662" s="36"/>
      <c r="U662" s="36"/>
      <c r="V662" s="36"/>
      <c r="W662" s="36"/>
      <c r="X662" s="36"/>
      <c r="Y662" s="36"/>
      <c r="Z662" s="36"/>
      <c r="AA662" s="36"/>
    </row>
    <row r="663" spans="1:27" x14ac:dyDescent="0.25">
      <c r="A663" s="36"/>
      <c r="B663" s="36"/>
      <c r="C663" s="36"/>
      <c r="D663" s="36"/>
      <c r="E663" s="36"/>
      <c r="F663" s="36"/>
      <c r="G663" s="36"/>
      <c r="H663" s="36"/>
      <c r="I663" s="36"/>
      <c r="J663" s="36"/>
      <c r="K663" s="36"/>
      <c r="L663" s="36"/>
      <c r="M663" s="36"/>
      <c r="N663" s="36"/>
      <c r="O663" s="36"/>
      <c r="P663" s="36"/>
      <c r="Q663" s="36"/>
      <c r="R663" s="38"/>
      <c r="S663" s="36"/>
      <c r="T663" s="36"/>
      <c r="U663" s="36"/>
      <c r="V663" s="36"/>
      <c r="W663" s="36"/>
      <c r="X663" s="36"/>
      <c r="Y663" s="36"/>
      <c r="Z663" s="36"/>
      <c r="AA663" s="36"/>
    </row>
    <row r="664" spans="1:27" x14ac:dyDescent="0.25">
      <c r="A664" s="36"/>
      <c r="B664" s="36"/>
      <c r="C664" s="36"/>
      <c r="D664" s="36"/>
      <c r="E664" s="36"/>
      <c r="F664" s="36"/>
      <c r="G664" s="36"/>
      <c r="H664" s="36"/>
      <c r="I664" s="36"/>
      <c r="J664" s="36"/>
      <c r="K664" s="36"/>
      <c r="L664" s="36"/>
      <c r="M664" s="36"/>
      <c r="N664" s="36"/>
      <c r="O664" s="36"/>
      <c r="P664" s="36"/>
      <c r="Q664" s="36"/>
      <c r="R664" s="38"/>
      <c r="S664" s="36"/>
      <c r="T664" s="36"/>
      <c r="U664" s="36"/>
      <c r="V664" s="36"/>
      <c r="W664" s="36"/>
      <c r="X664" s="36"/>
      <c r="Y664" s="36"/>
      <c r="Z664" s="36"/>
      <c r="AA664" s="36"/>
    </row>
    <row r="665" spans="1:27" x14ac:dyDescent="0.25">
      <c r="A665" s="36"/>
      <c r="B665" s="36"/>
      <c r="C665" s="36"/>
      <c r="D665" s="36"/>
      <c r="E665" s="36"/>
      <c r="F665" s="36"/>
      <c r="G665" s="36"/>
      <c r="H665" s="36"/>
      <c r="I665" s="36"/>
      <c r="J665" s="36"/>
      <c r="K665" s="36"/>
      <c r="L665" s="36"/>
      <c r="M665" s="36"/>
      <c r="N665" s="36"/>
      <c r="O665" s="36"/>
      <c r="P665" s="36"/>
      <c r="Q665" s="36"/>
      <c r="R665" s="38"/>
      <c r="S665" s="36"/>
      <c r="T665" s="36"/>
      <c r="U665" s="36"/>
      <c r="V665" s="36"/>
      <c r="W665" s="36"/>
      <c r="X665" s="36"/>
      <c r="Y665" s="36"/>
      <c r="Z665" s="36"/>
      <c r="AA665" s="36"/>
    </row>
    <row r="666" spans="1:27" x14ac:dyDescent="0.25">
      <c r="A666" s="36"/>
      <c r="B666" s="36"/>
      <c r="C666" s="36"/>
      <c r="D666" s="36"/>
      <c r="E666" s="36"/>
      <c r="F666" s="36"/>
      <c r="G666" s="36"/>
      <c r="H666" s="36"/>
      <c r="I666" s="36"/>
      <c r="J666" s="36"/>
      <c r="K666" s="36"/>
      <c r="L666" s="36"/>
      <c r="M666" s="36"/>
      <c r="N666" s="36"/>
      <c r="O666" s="36"/>
      <c r="P666" s="36"/>
      <c r="Q666" s="36"/>
      <c r="R666" s="38"/>
      <c r="S666" s="36"/>
      <c r="T666" s="36"/>
      <c r="U666" s="36"/>
      <c r="V666" s="36"/>
      <c r="W666" s="36"/>
      <c r="X666" s="36"/>
      <c r="Y666" s="36"/>
      <c r="Z666" s="36"/>
      <c r="AA666" s="36"/>
    </row>
    <row r="667" spans="1:27" x14ac:dyDescent="0.25">
      <c r="A667" s="36"/>
      <c r="B667" s="36"/>
      <c r="C667" s="36"/>
      <c r="D667" s="36"/>
      <c r="E667" s="36"/>
      <c r="F667" s="36"/>
      <c r="G667" s="36"/>
      <c r="H667" s="36"/>
      <c r="I667" s="36"/>
      <c r="J667" s="36"/>
      <c r="K667" s="36"/>
      <c r="L667" s="36"/>
      <c r="M667" s="36"/>
      <c r="N667" s="36"/>
      <c r="O667" s="36"/>
      <c r="P667" s="36"/>
      <c r="Q667" s="36"/>
      <c r="R667" s="38"/>
      <c r="S667" s="36"/>
      <c r="T667" s="36"/>
      <c r="U667" s="36"/>
      <c r="V667" s="36"/>
      <c r="W667" s="36"/>
      <c r="X667" s="36"/>
      <c r="Y667" s="36"/>
      <c r="Z667" s="36"/>
      <c r="AA667" s="36"/>
    </row>
    <row r="668" spans="1:27" x14ac:dyDescent="0.25">
      <c r="A668" s="36"/>
      <c r="B668" s="36"/>
      <c r="C668" s="36"/>
      <c r="D668" s="36"/>
      <c r="E668" s="36"/>
      <c r="F668" s="36"/>
      <c r="G668" s="36"/>
      <c r="H668" s="36"/>
      <c r="I668" s="36"/>
      <c r="J668" s="36"/>
      <c r="K668" s="36"/>
      <c r="L668" s="36"/>
      <c r="M668" s="36"/>
      <c r="N668" s="36"/>
      <c r="O668" s="36"/>
      <c r="P668" s="36"/>
      <c r="Q668" s="36"/>
      <c r="R668" s="38"/>
      <c r="S668" s="36"/>
      <c r="T668" s="36"/>
      <c r="U668" s="36"/>
      <c r="V668" s="36"/>
      <c r="W668" s="36"/>
      <c r="X668" s="36"/>
      <c r="Y668" s="36"/>
      <c r="Z668" s="36"/>
      <c r="AA668" s="36"/>
    </row>
    <row r="669" spans="1:27" x14ac:dyDescent="0.25">
      <c r="A669" s="36"/>
      <c r="B669" s="36"/>
      <c r="C669" s="36"/>
      <c r="D669" s="36"/>
      <c r="E669" s="36"/>
      <c r="F669" s="36"/>
      <c r="G669" s="36"/>
      <c r="H669" s="36"/>
      <c r="I669" s="36"/>
      <c r="J669" s="36"/>
      <c r="K669" s="36"/>
      <c r="L669" s="36"/>
      <c r="M669" s="36"/>
      <c r="N669" s="36"/>
      <c r="O669" s="36"/>
      <c r="P669" s="36"/>
      <c r="Q669" s="36"/>
      <c r="R669" s="38"/>
      <c r="S669" s="36"/>
      <c r="T669" s="36"/>
      <c r="U669" s="36"/>
      <c r="V669" s="36"/>
      <c r="W669" s="36"/>
      <c r="X669" s="36"/>
      <c r="Y669" s="36"/>
      <c r="Z669" s="36"/>
      <c r="AA669" s="36"/>
    </row>
    <row r="670" spans="1:27" x14ac:dyDescent="0.25">
      <c r="A670" s="36"/>
      <c r="B670" s="36"/>
      <c r="C670" s="36"/>
      <c r="D670" s="36"/>
      <c r="E670" s="36"/>
      <c r="F670" s="36"/>
      <c r="G670" s="36"/>
      <c r="H670" s="36"/>
      <c r="I670" s="36"/>
      <c r="J670" s="36"/>
      <c r="K670" s="36"/>
      <c r="L670" s="36"/>
      <c r="M670" s="36"/>
      <c r="N670" s="36"/>
      <c r="O670" s="36"/>
      <c r="P670" s="36"/>
      <c r="Q670" s="36"/>
      <c r="R670" s="38"/>
      <c r="S670" s="36"/>
      <c r="T670" s="36"/>
      <c r="U670" s="36"/>
      <c r="V670" s="36"/>
      <c r="W670" s="36"/>
      <c r="X670" s="36"/>
      <c r="Y670" s="36"/>
      <c r="Z670" s="36"/>
      <c r="AA670" s="36"/>
    </row>
    <row r="671" spans="1:27" x14ac:dyDescent="0.25">
      <c r="A671" s="36"/>
      <c r="B671" s="36"/>
      <c r="C671" s="36"/>
      <c r="D671" s="36"/>
      <c r="E671" s="36"/>
      <c r="F671" s="36"/>
      <c r="G671" s="36"/>
      <c r="H671" s="36"/>
      <c r="I671" s="36"/>
      <c r="J671" s="36"/>
      <c r="K671" s="36"/>
      <c r="L671" s="36"/>
      <c r="M671" s="36"/>
      <c r="N671" s="36"/>
      <c r="O671" s="36"/>
      <c r="P671" s="36"/>
      <c r="Q671" s="36"/>
      <c r="R671" s="38"/>
      <c r="S671" s="36"/>
      <c r="T671" s="36"/>
      <c r="U671" s="36"/>
      <c r="V671" s="36"/>
      <c r="W671" s="36"/>
      <c r="X671" s="36"/>
      <c r="Y671" s="36"/>
      <c r="Z671" s="36"/>
      <c r="AA671" s="36"/>
    </row>
    <row r="672" spans="1:27" x14ac:dyDescent="0.25">
      <c r="A672" s="36"/>
      <c r="B672" s="36"/>
      <c r="C672" s="36"/>
      <c r="D672" s="36"/>
      <c r="E672" s="36"/>
      <c r="F672" s="36"/>
      <c r="G672" s="36"/>
      <c r="H672" s="36"/>
      <c r="I672" s="36"/>
      <c r="J672" s="36"/>
      <c r="K672" s="36"/>
      <c r="L672" s="36"/>
      <c r="M672" s="36"/>
      <c r="N672" s="36"/>
      <c r="O672" s="36"/>
      <c r="P672" s="36"/>
      <c r="Q672" s="36"/>
      <c r="R672" s="38"/>
      <c r="S672" s="36"/>
      <c r="T672" s="36"/>
      <c r="U672" s="36"/>
      <c r="V672" s="36"/>
      <c r="W672" s="36"/>
      <c r="X672" s="36"/>
      <c r="Y672" s="36"/>
      <c r="Z672" s="36"/>
      <c r="AA672" s="36"/>
    </row>
    <row r="673" spans="1:27" x14ac:dyDescent="0.25">
      <c r="A673" s="36"/>
      <c r="B673" s="36"/>
      <c r="C673" s="36"/>
      <c r="D673" s="36"/>
      <c r="E673" s="36"/>
      <c r="F673" s="36"/>
      <c r="G673" s="36"/>
      <c r="H673" s="36"/>
      <c r="I673" s="36"/>
      <c r="J673" s="36"/>
      <c r="K673" s="36"/>
      <c r="L673" s="36"/>
      <c r="M673" s="36"/>
      <c r="N673" s="36"/>
      <c r="O673" s="36"/>
      <c r="P673" s="36"/>
      <c r="Q673" s="36"/>
      <c r="R673" s="38"/>
      <c r="S673" s="36"/>
      <c r="T673" s="36"/>
      <c r="U673" s="36"/>
      <c r="V673" s="36"/>
      <c r="W673" s="36"/>
      <c r="X673" s="36"/>
      <c r="Y673" s="36"/>
      <c r="Z673" s="36"/>
      <c r="AA673" s="36"/>
    </row>
    <row r="674" spans="1:27" x14ac:dyDescent="0.25">
      <c r="A674" s="36"/>
      <c r="B674" s="36"/>
      <c r="C674" s="36"/>
      <c r="D674" s="36"/>
      <c r="E674" s="36"/>
      <c r="F674" s="36"/>
      <c r="G674" s="36"/>
      <c r="H674" s="36"/>
      <c r="I674" s="36"/>
      <c r="J674" s="36"/>
      <c r="K674" s="36"/>
      <c r="L674" s="36"/>
      <c r="M674" s="36"/>
      <c r="N674" s="36"/>
      <c r="O674" s="36"/>
      <c r="P674" s="36"/>
      <c r="Q674" s="36"/>
      <c r="R674" s="38"/>
      <c r="S674" s="36"/>
      <c r="T674" s="36"/>
      <c r="U674" s="36"/>
      <c r="V674" s="36"/>
      <c r="W674" s="36"/>
      <c r="X674" s="36"/>
      <c r="Y674" s="36"/>
      <c r="Z674" s="36"/>
      <c r="AA674" s="36"/>
    </row>
    <row r="675" spans="1:27" x14ac:dyDescent="0.25">
      <c r="A675" s="36"/>
      <c r="B675" s="36"/>
      <c r="C675" s="36"/>
      <c r="D675" s="36"/>
      <c r="E675" s="36"/>
      <c r="F675" s="36"/>
      <c r="G675" s="36"/>
      <c r="H675" s="36"/>
      <c r="I675" s="36"/>
      <c r="J675" s="36"/>
      <c r="K675" s="36"/>
      <c r="L675" s="36"/>
      <c r="M675" s="36"/>
      <c r="N675" s="36"/>
      <c r="O675" s="36"/>
      <c r="P675" s="36"/>
      <c r="Q675" s="36"/>
      <c r="R675" s="38"/>
      <c r="S675" s="36"/>
      <c r="T675" s="36"/>
      <c r="U675" s="36"/>
      <c r="V675" s="36"/>
      <c r="W675" s="36"/>
      <c r="X675" s="36"/>
      <c r="Y675" s="36"/>
      <c r="Z675" s="36"/>
      <c r="AA675" s="36"/>
    </row>
    <row r="676" spans="1:27" x14ac:dyDescent="0.25">
      <c r="A676" s="36"/>
      <c r="B676" s="36"/>
      <c r="C676" s="36"/>
      <c r="D676" s="36"/>
      <c r="E676" s="36"/>
      <c r="F676" s="36"/>
      <c r="G676" s="36"/>
      <c r="H676" s="36"/>
      <c r="I676" s="36"/>
      <c r="J676" s="36"/>
      <c r="K676" s="36"/>
      <c r="L676" s="36"/>
      <c r="M676" s="36"/>
      <c r="N676" s="36"/>
      <c r="O676" s="36"/>
      <c r="P676" s="36"/>
      <c r="Q676" s="36"/>
      <c r="R676" s="38"/>
      <c r="S676" s="36"/>
      <c r="T676" s="36"/>
      <c r="U676" s="36"/>
      <c r="V676" s="36"/>
      <c r="W676" s="36"/>
      <c r="X676" s="36"/>
      <c r="Y676" s="36"/>
      <c r="Z676" s="36"/>
      <c r="AA676" s="36"/>
    </row>
    <row r="677" spans="1:27" x14ac:dyDescent="0.25">
      <c r="A677" s="36"/>
      <c r="B677" s="36"/>
      <c r="C677" s="36"/>
      <c r="D677" s="36"/>
      <c r="E677" s="36"/>
      <c r="F677" s="36"/>
      <c r="G677" s="36"/>
      <c r="H677" s="36"/>
      <c r="I677" s="36"/>
      <c r="J677" s="36"/>
      <c r="K677" s="36"/>
      <c r="L677" s="36"/>
      <c r="M677" s="36"/>
      <c r="N677" s="36"/>
      <c r="O677" s="36"/>
      <c r="P677" s="36"/>
      <c r="Q677" s="36"/>
      <c r="R677" s="38"/>
      <c r="S677" s="36"/>
      <c r="T677" s="36"/>
      <c r="U677" s="36"/>
      <c r="V677" s="36"/>
      <c r="W677" s="36"/>
      <c r="X677" s="36"/>
      <c r="Y677" s="36"/>
      <c r="Z677" s="36"/>
      <c r="AA677" s="36"/>
    </row>
    <row r="678" spans="1:27" x14ac:dyDescent="0.25">
      <c r="A678" s="36"/>
      <c r="B678" s="36"/>
      <c r="C678" s="36"/>
      <c r="D678" s="36"/>
      <c r="E678" s="36"/>
      <c r="F678" s="36"/>
      <c r="G678" s="36"/>
      <c r="H678" s="36"/>
      <c r="I678" s="36"/>
      <c r="J678" s="36"/>
      <c r="K678" s="36"/>
      <c r="L678" s="36"/>
      <c r="M678" s="36"/>
      <c r="N678" s="36"/>
      <c r="O678" s="36"/>
      <c r="P678" s="36"/>
      <c r="Q678" s="36"/>
      <c r="R678" s="38"/>
      <c r="S678" s="36"/>
      <c r="T678" s="36"/>
      <c r="U678" s="36"/>
      <c r="V678" s="36"/>
      <c r="W678" s="36"/>
      <c r="X678" s="36"/>
      <c r="Y678" s="36"/>
      <c r="Z678" s="36"/>
      <c r="AA678" s="36"/>
    </row>
    <row r="679" spans="1:27" x14ac:dyDescent="0.25">
      <c r="A679" s="36"/>
      <c r="B679" s="36"/>
      <c r="C679" s="36"/>
      <c r="D679" s="36"/>
      <c r="E679" s="36"/>
      <c r="F679" s="36"/>
      <c r="G679" s="36"/>
      <c r="H679" s="36"/>
      <c r="I679" s="36"/>
      <c r="J679" s="36"/>
      <c r="K679" s="36"/>
      <c r="L679" s="36"/>
      <c r="M679" s="36"/>
      <c r="N679" s="36"/>
      <c r="O679" s="36"/>
      <c r="P679" s="36"/>
      <c r="Q679" s="36"/>
      <c r="R679" s="38"/>
      <c r="S679" s="36"/>
      <c r="T679" s="36"/>
      <c r="U679" s="36"/>
      <c r="V679" s="36"/>
      <c r="W679" s="36"/>
      <c r="X679" s="36"/>
      <c r="Y679" s="36"/>
      <c r="Z679" s="36"/>
      <c r="AA679" s="36"/>
    </row>
    <row r="680" spans="1:27" x14ac:dyDescent="0.25">
      <c r="A680" s="36"/>
      <c r="B680" s="36"/>
      <c r="C680" s="36"/>
      <c r="D680" s="36"/>
      <c r="E680" s="36"/>
      <c r="F680" s="36"/>
      <c r="G680" s="36"/>
      <c r="H680" s="36"/>
      <c r="I680" s="36"/>
      <c r="J680" s="36"/>
      <c r="K680" s="36"/>
      <c r="L680" s="36"/>
      <c r="M680" s="36"/>
      <c r="N680" s="36"/>
      <c r="O680" s="36"/>
      <c r="P680" s="36"/>
      <c r="Q680" s="36"/>
      <c r="R680" s="38"/>
      <c r="S680" s="36"/>
      <c r="T680" s="36"/>
      <c r="U680" s="36"/>
      <c r="V680" s="36"/>
      <c r="W680" s="36"/>
      <c r="X680" s="36"/>
      <c r="Y680" s="36"/>
      <c r="Z680" s="36"/>
      <c r="AA680" s="36"/>
    </row>
    <row r="681" spans="1:27" x14ac:dyDescent="0.25">
      <c r="A681" s="36"/>
      <c r="B681" s="36"/>
      <c r="C681" s="36"/>
      <c r="D681" s="36"/>
      <c r="E681" s="36"/>
      <c r="F681" s="36"/>
      <c r="G681" s="36"/>
      <c r="H681" s="36"/>
      <c r="I681" s="36"/>
      <c r="J681" s="36"/>
      <c r="K681" s="36"/>
      <c r="L681" s="36"/>
      <c r="M681" s="36"/>
      <c r="N681" s="36"/>
      <c r="O681" s="36"/>
      <c r="P681" s="36"/>
      <c r="Q681" s="36"/>
      <c r="R681" s="38"/>
      <c r="S681" s="36"/>
      <c r="T681" s="36"/>
      <c r="U681" s="36"/>
      <c r="V681" s="36"/>
      <c r="W681" s="36"/>
      <c r="X681" s="36"/>
      <c r="Y681" s="36"/>
      <c r="Z681" s="36"/>
      <c r="AA681" s="36"/>
    </row>
    <row r="682" spans="1:27" x14ac:dyDescent="0.25">
      <c r="A682" s="36"/>
      <c r="B682" s="36"/>
      <c r="C682" s="36"/>
      <c r="D682" s="36"/>
      <c r="E682" s="36"/>
      <c r="F682" s="36"/>
      <c r="G682" s="36"/>
      <c r="H682" s="36"/>
      <c r="I682" s="36"/>
      <c r="J682" s="36"/>
      <c r="K682" s="36"/>
      <c r="L682" s="36"/>
      <c r="M682" s="36"/>
      <c r="N682" s="36"/>
      <c r="O682" s="36"/>
      <c r="P682" s="36"/>
      <c r="Q682" s="36"/>
      <c r="R682" s="38"/>
      <c r="S682" s="36"/>
      <c r="T682" s="36"/>
      <c r="U682" s="36"/>
      <c r="V682" s="36"/>
      <c r="W682" s="36"/>
      <c r="X682" s="36"/>
      <c r="Y682" s="36"/>
      <c r="Z682" s="36"/>
      <c r="AA682" s="36"/>
    </row>
    <row r="683" spans="1:27" x14ac:dyDescent="0.25">
      <c r="A683" s="36"/>
      <c r="B683" s="36"/>
      <c r="C683" s="36"/>
      <c r="D683" s="36"/>
      <c r="E683" s="36"/>
      <c r="F683" s="36"/>
      <c r="G683" s="36"/>
      <c r="H683" s="36"/>
      <c r="I683" s="36"/>
      <c r="J683" s="36"/>
      <c r="K683" s="36"/>
      <c r="L683" s="36"/>
      <c r="M683" s="36"/>
      <c r="N683" s="36"/>
      <c r="O683" s="36"/>
      <c r="P683" s="36"/>
      <c r="Q683" s="36"/>
      <c r="R683" s="38"/>
      <c r="S683" s="36"/>
      <c r="T683" s="36"/>
      <c r="U683" s="36"/>
      <c r="V683" s="36"/>
      <c r="W683" s="36"/>
      <c r="X683" s="36"/>
      <c r="Y683" s="36"/>
      <c r="Z683" s="36"/>
      <c r="AA683" s="36"/>
    </row>
    <row r="684" spans="1:27" x14ac:dyDescent="0.25">
      <c r="A684" s="36"/>
      <c r="B684" s="36"/>
      <c r="C684" s="36"/>
      <c r="D684" s="36"/>
      <c r="E684" s="36"/>
      <c r="F684" s="36"/>
      <c r="G684" s="36"/>
      <c r="H684" s="36"/>
      <c r="I684" s="36"/>
      <c r="J684" s="36"/>
      <c r="K684" s="36"/>
      <c r="L684" s="36"/>
      <c r="M684" s="36"/>
      <c r="N684" s="36"/>
      <c r="O684" s="36"/>
      <c r="P684" s="36"/>
      <c r="Q684" s="36"/>
      <c r="R684" s="38"/>
      <c r="S684" s="36"/>
      <c r="T684" s="36"/>
      <c r="U684" s="36"/>
      <c r="V684" s="36"/>
      <c r="W684" s="36"/>
      <c r="X684" s="36"/>
      <c r="Y684" s="36"/>
      <c r="Z684" s="36"/>
      <c r="AA684" s="36"/>
    </row>
    <row r="685" spans="1:27" x14ac:dyDescent="0.25">
      <c r="A685" s="36"/>
      <c r="B685" s="36"/>
      <c r="C685" s="36"/>
      <c r="D685" s="36"/>
      <c r="E685" s="36"/>
      <c r="F685" s="36"/>
      <c r="G685" s="36"/>
      <c r="H685" s="36"/>
      <c r="I685" s="36"/>
      <c r="J685" s="36"/>
      <c r="K685" s="36"/>
      <c r="L685" s="36"/>
      <c r="M685" s="36"/>
      <c r="N685" s="36"/>
      <c r="O685" s="36"/>
      <c r="P685" s="36"/>
      <c r="Q685" s="36"/>
      <c r="R685" s="38"/>
      <c r="S685" s="36"/>
      <c r="T685" s="36"/>
      <c r="U685" s="36"/>
      <c r="V685" s="36"/>
      <c r="W685" s="36"/>
      <c r="X685" s="36"/>
      <c r="Y685" s="36"/>
      <c r="Z685" s="36"/>
      <c r="AA685" s="36"/>
    </row>
    <row r="686" spans="1:27" x14ac:dyDescent="0.25">
      <c r="A686" s="36"/>
      <c r="B686" s="36"/>
      <c r="C686" s="36"/>
      <c r="D686" s="36"/>
      <c r="E686" s="36"/>
      <c r="F686" s="36"/>
      <c r="G686" s="36"/>
      <c r="H686" s="36"/>
      <c r="I686" s="36"/>
      <c r="J686" s="36"/>
      <c r="K686" s="36"/>
      <c r="L686" s="36"/>
      <c r="M686" s="36"/>
      <c r="N686" s="36"/>
      <c r="O686" s="36"/>
      <c r="P686" s="36"/>
      <c r="Q686" s="36"/>
      <c r="R686" s="38"/>
      <c r="S686" s="36"/>
      <c r="T686" s="36"/>
      <c r="U686" s="36"/>
      <c r="V686" s="36"/>
      <c r="W686" s="36"/>
      <c r="X686" s="36"/>
      <c r="Y686" s="36"/>
      <c r="Z686" s="36"/>
      <c r="AA686" s="36"/>
    </row>
    <row r="687" spans="1:27" x14ac:dyDescent="0.25">
      <c r="A687" s="36"/>
      <c r="B687" s="36"/>
      <c r="C687" s="36"/>
      <c r="D687" s="36"/>
      <c r="E687" s="36"/>
      <c r="F687" s="36"/>
      <c r="G687" s="36"/>
      <c r="H687" s="36"/>
      <c r="I687" s="36"/>
      <c r="J687" s="36"/>
      <c r="K687" s="36"/>
      <c r="L687" s="36"/>
      <c r="M687" s="36"/>
      <c r="N687" s="36"/>
      <c r="O687" s="36"/>
      <c r="P687" s="36"/>
      <c r="Q687" s="36"/>
      <c r="R687" s="38"/>
      <c r="S687" s="36"/>
      <c r="T687" s="36"/>
      <c r="U687" s="36"/>
      <c r="V687" s="36"/>
      <c r="W687" s="36"/>
      <c r="X687" s="36"/>
      <c r="Y687" s="36"/>
      <c r="Z687" s="36"/>
      <c r="AA687" s="36"/>
    </row>
    <row r="688" spans="1:27" x14ac:dyDescent="0.25">
      <c r="A688" s="36"/>
      <c r="B688" s="36"/>
      <c r="C688" s="36"/>
      <c r="D688" s="36"/>
      <c r="E688" s="36"/>
      <c r="F688" s="36"/>
      <c r="G688" s="36"/>
      <c r="H688" s="36"/>
      <c r="I688" s="36"/>
      <c r="J688" s="36"/>
      <c r="K688" s="36"/>
      <c r="L688" s="36"/>
      <c r="M688" s="36"/>
      <c r="N688" s="36"/>
      <c r="O688" s="36"/>
      <c r="P688" s="36"/>
      <c r="Q688" s="36"/>
      <c r="R688" s="38"/>
      <c r="S688" s="36"/>
      <c r="T688" s="36"/>
      <c r="U688" s="36"/>
      <c r="V688" s="36"/>
      <c r="W688" s="36"/>
      <c r="X688" s="36"/>
      <c r="Y688" s="36"/>
      <c r="Z688" s="36"/>
      <c r="AA688" s="36"/>
    </row>
    <row r="689" spans="1:27" x14ac:dyDescent="0.25">
      <c r="A689" s="36"/>
      <c r="B689" s="36"/>
      <c r="C689" s="36"/>
      <c r="D689" s="36"/>
      <c r="E689" s="36"/>
      <c r="F689" s="36"/>
      <c r="G689" s="36"/>
      <c r="H689" s="36"/>
      <c r="I689" s="36"/>
      <c r="J689" s="36"/>
      <c r="K689" s="36"/>
      <c r="L689" s="36"/>
      <c r="M689" s="36"/>
      <c r="N689" s="36"/>
      <c r="O689" s="36"/>
      <c r="P689" s="36"/>
      <c r="Q689" s="36"/>
      <c r="R689" s="38"/>
      <c r="S689" s="36"/>
      <c r="T689" s="36"/>
      <c r="U689" s="36"/>
      <c r="V689" s="36"/>
      <c r="W689" s="36"/>
      <c r="X689" s="36"/>
      <c r="Y689" s="36"/>
      <c r="Z689" s="36"/>
      <c r="AA689" s="36"/>
    </row>
    <row r="690" spans="1:27" x14ac:dyDescent="0.25">
      <c r="A690" s="36"/>
      <c r="B690" s="36"/>
      <c r="C690" s="36"/>
      <c r="D690" s="36"/>
      <c r="E690" s="36"/>
      <c r="F690" s="36"/>
      <c r="G690" s="36"/>
      <c r="H690" s="36"/>
      <c r="I690" s="36"/>
      <c r="J690" s="36"/>
      <c r="K690" s="36"/>
      <c r="L690" s="36"/>
      <c r="M690" s="36"/>
      <c r="N690" s="36"/>
      <c r="O690" s="36"/>
      <c r="P690" s="36"/>
      <c r="Q690" s="36"/>
      <c r="R690" s="38"/>
      <c r="S690" s="36"/>
      <c r="T690" s="36"/>
      <c r="U690" s="36"/>
      <c r="V690" s="36"/>
      <c r="W690" s="36"/>
      <c r="X690" s="36"/>
      <c r="Y690" s="36"/>
      <c r="Z690" s="36"/>
      <c r="AA690" s="36"/>
    </row>
    <row r="691" spans="1:27" x14ac:dyDescent="0.25">
      <c r="A691" s="36"/>
      <c r="B691" s="36"/>
      <c r="C691" s="36"/>
      <c r="D691" s="36"/>
      <c r="E691" s="36"/>
      <c r="F691" s="36"/>
      <c r="G691" s="36"/>
      <c r="H691" s="36"/>
      <c r="I691" s="36"/>
      <c r="J691" s="36"/>
      <c r="K691" s="36"/>
      <c r="L691" s="36"/>
      <c r="M691" s="36"/>
      <c r="N691" s="36"/>
      <c r="O691" s="36"/>
      <c r="P691" s="36"/>
      <c r="Q691" s="36"/>
      <c r="R691" s="38"/>
      <c r="S691" s="36"/>
      <c r="T691" s="36"/>
      <c r="U691" s="36"/>
      <c r="V691" s="36"/>
      <c r="W691" s="36"/>
      <c r="X691" s="36"/>
      <c r="Y691" s="36"/>
      <c r="Z691" s="36"/>
      <c r="AA691" s="36"/>
    </row>
    <row r="692" spans="1:27" x14ac:dyDescent="0.25">
      <c r="A692" s="36"/>
      <c r="B692" s="36"/>
      <c r="C692" s="36"/>
      <c r="D692" s="36"/>
      <c r="E692" s="36"/>
      <c r="F692" s="36"/>
      <c r="G692" s="36"/>
      <c r="H692" s="36"/>
      <c r="I692" s="36"/>
      <c r="J692" s="36"/>
      <c r="K692" s="36"/>
      <c r="L692" s="36"/>
      <c r="M692" s="36"/>
      <c r="N692" s="36"/>
      <c r="O692" s="36"/>
      <c r="P692" s="36"/>
      <c r="Q692" s="36"/>
      <c r="R692" s="38"/>
      <c r="S692" s="36"/>
      <c r="T692" s="36"/>
      <c r="U692" s="36"/>
      <c r="V692" s="36"/>
      <c r="W692" s="36"/>
      <c r="X692" s="36"/>
      <c r="Y692" s="36"/>
      <c r="Z692" s="36"/>
      <c r="AA692" s="36"/>
    </row>
    <row r="693" spans="1:27" x14ac:dyDescent="0.25">
      <c r="A693" s="36"/>
      <c r="B693" s="36"/>
      <c r="C693" s="36"/>
      <c r="D693" s="36"/>
      <c r="E693" s="36"/>
      <c r="F693" s="36"/>
      <c r="G693" s="36"/>
      <c r="H693" s="36"/>
      <c r="I693" s="36"/>
      <c r="J693" s="36"/>
      <c r="K693" s="36"/>
      <c r="L693" s="36"/>
      <c r="M693" s="36"/>
      <c r="N693" s="36"/>
      <c r="O693" s="36"/>
      <c r="P693" s="36"/>
      <c r="Q693" s="36"/>
      <c r="R693" s="38"/>
      <c r="S693" s="36"/>
      <c r="T693" s="36"/>
      <c r="U693" s="36"/>
      <c r="V693" s="36"/>
      <c r="W693" s="36"/>
      <c r="X693" s="36"/>
      <c r="Y693" s="36"/>
      <c r="Z693" s="36"/>
      <c r="AA693" s="36"/>
    </row>
    <row r="694" spans="1:27" x14ac:dyDescent="0.25">
      <c r="A694" s="36"/>
      <c r="B694" s="36"/>
      <c r="C694" s="36"/>
      <c r="D694" s="36"/>
      <c r="E694" s="36"/>
      <c r="F694" s="36"/>
      <c r="G694" s="36"/>
      <c r="H694" s="36"/>
      <c r="I694" s="36"/>
      <c r="J694" s="36"/>
      <c r="K694" s="36"/>
      <c r="L694" s="36"/>
      <c r="M694" s="36"/>
      <c r="N694" s="36"/>
      <c r="O694" s="36"/>
      <c r="P694" s="36"/>
      <c r="Q694" s="36"/>
      <c r="R694" s="38"/>
      <c r="S694" s="36"/>
      <c r="T694" s="36"/>
      <c r="U694" s="36"/>
      <c r="V694" s="36"/>
      <c r="W694" s="36"/>
      <c r="X694" s="36"/>
      <c r="Y694" s="36"/>
      <c r="Z694" s="36"/>
      <c r="AA694" s="36"/>
    </row>
    <row r="695" spans="1:27" x14ac:dyDescent="0.25">
      <c r="A695" s="36"/>
      <c r="B695" s="36"/>
      <c r="C695" s="36"/>
      <c r="D695" s="36"/>
      <c r="E695" s="36"/>
      <c r="F695" s="36"/>
      <c r="G695" s="36"/>
      <c r="H695" s="36"/>
      <c r="I695" s="36"/>
      <c r="J695" s="36"/>
      <c r="K695" s="36"/>
      <c r="L695" s="36"/>
      <c r="M695" s="36"/>
      <c r="N695" s="36"/>
      <c r="O695" s="36"/>
      <c r="P695" s="36"/>
      <c r="Q695" s="36"/>
      <c r="R695" s="38"/>
      <c r="S695" s="36"/>
      <c r="T695" s="36"/>
      <c r="U695" s="36"/>
      <c r="V695" s="36"/>
      <c r="W695" s="36"/>
      <c r="X695" s="36"/>
      <c r="Y695" s="36"/>
      <c r="Z695" s="36"/>
      <c r="AA695" s="36"/>
    </row>
    <row r="696" spans="1:27" x14ac:dyDescent="0.25">
      <c r="A696" s="36"/>
      <c r="B696" s="36"/>
      <c r="C696" s="36"/>
      <c r="D696" s="36"/>
      <c r="E696" s="36"/>
      <c r="F696" s="36"/>
      <c r="G696" s="36"/>
      <c r="H696" s="36"/>
      <c r="I696" s="36"/>
      <c r="J696" s="36"/>
      <c r="K696" s="36"/>
      <c r="L696" s="36"/>
      <c r="M696" s="36"/>
      <c r="N696" s="36"/>
      <c r="O696" s="36"/>
      <c r="P696" s="36"/>
      <c r="Q696" s="36"/>
      <c r="R696" s="38"/>
      <c r="S696" s="36"/>
      <c r="T696" s="36"/>
      <c r="U696" s="36"/>
      <c r="V696" s="36"/>
      <c r="W696" s="36"/>
      <c r="X696" s="36"/>
      <c r="Y696" s="36"/>
      <c r="Z696" s="36"/>
      <c r="AA696" s="36"/>
    </row>
    <row r="697" spans="1:27" x14ac:dyDescent="0.25">
      <c r="A697" s="36"/>
      <c r="B697" s="36"/>
      <c r="C697" s="36"/>
      <c r="D697" s="36"/>
      <c r="E697" s="36"/>
      <c r="F697" s="36"/>
      <c r="G697" s="36"/>
      <c r="H697" s="36"/>
      <c r="I697" s="36"/>
      <c r="J697" s="36"/>
      <c r="K697" s="36"/>
      <c r="L697" s="36"/>
      <c r="M697" s="36"/>
      <c r="N697" s="36"/>
      <c r="O697" s="36"/>
      <c r="P697" s="36"/>
      <c r="Q697" s="36"/>
      <c r="R697" s="38"/>
      <c r="S697" s="36"/>
      <c r="T697" s="36"/>
      <c r="U697" s="36"/>
      <c r="V697" s="36"/>
      <c r="W697" s="36"/>
      <c r="X697" s="36"/>
      <c r="Y697" s="36"/>
      <c r="Z697" s="36"/>
      <c r="AA697" s="36"/>
    </row>
    <row r="698" spans="1:27" x14ac:dyDescent="0.25">
      <c r="A698" s="36"/>
      <c r="B698" s="36"/>
      <c r="C698" s="36"/>
      <c r="D698" s="36"/>
      <c r="E698" s="36"/>
      <c r="F698" s="36"/>
      <c r="G698" s="36"/>
      <c r="H698" s="36"/>
      <c r="I698" s="36"/>
      <c r="J698" s="36"/>
      <c r="K698" s="36"/>
      <c r="L698" s="36"/>
      <c r="M698" s="36"/>
      <c r="N698" s="36"/>
      <c r="O698" s="36"/>
      <c r="P698" s="36"/>
      <c r="Q698" s="36"/>
      <c r="R698" s="38"/>
      <c r="S698" s="36"/>
      <c r="T698" s="36"/>
      <c r="U698" s="36"/>
      <c r="V698" s="36"/>
      <c r="W698" s="36"/>
      <c r="X698" s="36"/>
      <c r="Y698" s="36"/>
      <c r="Z698" s="36"/>
      <c r="AA698" s="36"/>
    </row>
    <row r="699" spans="1:27" x14ac:dyDescent="0.25">
      <c r="A699" s="36"/>
      <c r="B699" s="36"/>
      <c r="C699" s="36"/>
      <c r="D699" s="36"/>
      <c r="E699" s="36"/>
      <c r="F699" s="36"/>
      <c r="G699" s="36"/>
      <c r="H699" s="36"/>
      <c r="I699" s="36"/>
      <c r="J699" s="36"/>
      <c r="K699" s="36"/>
      <c r="L699" s="36"/>
      <c r="M699" s="36"/>
      <c r="N699" s="36"/>
      <c r="O699" s="36"/>
      <c r="P699" s="36"/>
      <c r="Q699" s="36"/>
      <c r="R699" s="38"/>
      <c r="S699" s="36"/>
      <c r="T699" s="36"/>
      <c r="U699" s="36"/>
      <c r="V699" s="36"/>
      <c r="W699" s="36"/>
      <c r="X699" s="36"/>
      <c r="Y699" s="36"/>
      <c r="Z699" s="36"/>
      <c r="AA699" s="36"/>
    </row>
    <row r="700" spans="1:27" x14ac:dyDescent="0.25">
      <c r="A700" s="36"/>
      <c r="B700" s="36"/>
      <c r="C700" s="36"/>
      <c r="D700" s="36"/>
      <c r="E700" s="36"/>
      <c r="F700" s="36"/>
      <c r="G700" s="36"/>
      <c r="H700" s="36"/>
      <c r="I700" s="36"/>
      <c r="J700" s="36"/>
      <c r="K700" s="36"/>
      <c r="L700" s="36"/>
      <c r="M700" s="36"/>
      <c r="N700" s="36"/>
      <c r="O700" s="36"/>
      <c r="P700" s="36"/>
      <c r="Q700" s="36"/>
      <c r="R700" s="38"/>
      <c r="S700" s="36"/>
      <c r="T700" s="36"/>
      <c r="U700" s="36"/>
      <c r="V700" s="36"/>
      <c r="W700" s="36"/>
      <c r="X700" s="36"/>
      <c r="Y700" s="36"/>
      <c r="Z700" s="36"/>
      <c r="AA700" s="36"/>
    </row>
    <row r="701" spans="1:27" x14ac:dyDescent="0.25">
      <c r="A701" s="36"/>
      <c r="B701" s="36"/>
      <c r="C701" s="36"/>
      <c r="D701" s="36"/>
      <c r="E701" s="36"/>
      <c r="F701" s="36"/>
      <c r="G701" s="36"/>
      <c r="H701" s="36"/>
      <c r="I701" s="36"/>
      <c r="J701" s="36"/>
      <c r="K701" s="36"/>
      <c r="L701" s="36"/>
      <c r="M701" s="36"/>
      <c r="N701" s="36"/>
      <c r="O701" s="36"/>
      <c r="P701" s="36"/>
      <c r="Q701" s="36"/>
      <c r="R701" s="38"/>
      <c r="S701" s="36"/>
      <c r="T701" s="36"/>
      <c r="U701" s="36"/>
      <c r="V701" s="36"/>
      <c r="W701" s="36"/>
      <c r="X701" s="36"/>
      <c r="Y701" s="36"/>
      <c r="Z701" s="36"/>
      <c r="AA701" s="36"/>
    </row>
    <row r="702" spans="1:27" x14ac:dyDescent="0.25">
      <c r="A702" s="36"/>
      <c r="B702" s="36"/>
      <c r="C702" s="36"/>
      <c r="D702" s="36"/>
      <c r="E702" s="36"/>
      <c r="F702" s="36"/>
      <c r="G702" s="36"/>
      <c r="H702" s="36"/>
      <c r="I702" s="36"/>
      <c r="J702" s="36"/>
      <c r="K702" s="36"/>
      <c r="L702" s="36"/>
      <c r="M702" s="36"/>
      <c r="N702" s="36"/>
      <c r="O702" s="36"/>
      <c r="P702" s="36"/>
      <c r="Q702" s="36"/>
      <c r="R702" s="38"/>
      <c r="S702" s="36"/>
      <c r="T702" s="36"/>
      <c r="U702" s="36"/>
      <c r="V702" s="36"/>
      <c r="W702" s="36"/>
      <c r="X702" s="36"/>
      <c r="Y702" s="36"/>
      <c r="Z702" s="36"/>
      <c r="AA702" s="36"/>
    </row>
    <row r="703" spans="1:27" x14ac:dyDescent="0.25">
      <c r="A703" s="36"/>
      <c r="B703" s="36"/>
      <c r="C703" s="36"/>
      <c r="D703" s="36"/>
      <c r="E703" s="36"/>
      <c r="F703" s="36"/>
      <c r="G703" s="36"/>
      <c r="H703" s="36"/>
      <c r="I703" s="36"/>
      <c r="J703" s="36"/>
      <c r="K703" s="36"/>
      <c r="L703" s="36"/>
      <c r="M703" s="36"/>
      <c r="N703" s="36"/>
      <c r="O703" s="36"/>
      <c r="P703" s="36"/>
      <c r="Q703" s="36"/>
      <c r="R703" s="38"/>
      <c r="S703" s="36"/>
      <c r="T703" s="36"/>
      <c r="U703" s="36"/>
      <c r="V703" s="36"/>
      <c r="W703" s="36"/>
      <c r="X703" s="36"/>
      <c r="Y703" s="36"/>
      <c r="Z703" s="36"/>
      <c r="AA703" s="36"/>
    </row>
    <row r="704" spans="1:27" x14ac:dyDescent="0.25">
      <c r="A704" s="36"/>
      <c r="B704" s="36"/>
      <c r="C704" s="36"/>
      <c r="D704" s="36"/>
      <c r="E704" s="36"/>
      <c r="F704" s="36"/>
      <c r="G704" s="36"/>
      <c r="H704" s="36"/>
      <c r="I704" s="36"/>
      <c r="J704" s="36"/>
      <c r="K704" s="36"/>
      <c r="L704" s="36"/>
      <c r="M704" s="36"/>
      <c r="N704" s="36"/>
      <c r="O704" s="36"/>
      <c r="P704" s="36"/>
      <c r="Q704" s="36"/>
      <c r="R704" s="38"/>
      <c r="S704" s="36"/>
      <c r="T704" s="36"/>
      <c r="U704" s="36"/>
      <c r="V704" s="36"/>
      <c r="W704" s="36"/>
      <c r="X704" s="36"/>
      <c r="Y704" s="36"/>
      <c r="Z704" s="36"/>
      <c r="AA704" s="36"/>
    </row>
    <row r="705" spans="1:27" x14ac:dyDescent="0.25">
      <c r="A705" s="36"/>
      <c r="B705" s="36"/>
      <c r="C705" s="36"/>
      <c r="D705" s="36"/>
      <c r="E705" s="36"/>
      <c r="F705" s="36"/>
      <c r="G705" s="36"/>
      <c r="H705" s="36"/>
      <c r="I705" s="36"/>
      <c r="J705" s="36"/>
      <c r="K705" s="36"/>
      <c r="L705" s="36"/>
      <c r="M705" s="36"/>
      <c r="N705" s="36"/>
      <c r="O705" s="36"/>
      <c r="P705" s="36"/>
      <c r="Q705" s="36"/>
      <c r="R705" s="38"/>
      <c r="S705" s="36"/>
      <c r="T705" s="36"/>
      <c r="U705" s="36"/>
      <c r="V705" s="36"/>
      <c r="W705" s="36"/>
      <c r="X705" s="36"/>
      <c r="Y705" s="36"/>
      <c r="Z705" s="36"/>
      <c r="AA705" s="36"/>
    </row>
    <row r="706" spans="1:27" x14ac:dyDescent="0.25">
      <c r="A706" s="36"/>
      <c r="B706" s="36"/>
      <c r="C706" s="36"/>
      <c r="D706" s="36"/>
      <c r="E706" s="36"/>
      <c r="F706" s="36"/>
      <c r="G706" s="36"/>
      <c r="H706" s="36"/>
      <c r="I706" s="36"/>
      <c r="J706" s="36"/>
      <c r="K706" s="36"/>
      <c r="L706" s="36"/>
      <c r="M706" s="36"/>
      <c r="N706" s="36"/>
      <c r="O706" s="36"/>
      <c r="P706" s="36"/>
      <c r="Q706" s="36"/>
      <c r="R706" s="38"/>
      <c r="S706" s="36"/>
      <c r="T706" s="36"/>
      <c r="U706" s="36"/>
      <c r="V706" s="36"/>
      <c r="W706" s="36"/>
      <c r="X706" s="36"/>
      <c r="Y706" s="36"/>
      <c r="Z706" s="36"/>
      <c r="AA706" s="36"/>
    </row>
    <row r="707" spans="1:27" x14ac:dyDescent="0.25">
      <c r="A707" s="36"/>
      <c r="B707" s="36"/>
      <c r="C707" s="36"/>
      <c r="D707" s="36"/>
      <c r="E707" s="36"/>
      <c r="F707" s="36"/>
      <c r="G707" s="36"/>
      <c r="H707" s="36"/>
      <c r="I707" s="36"/>
      <c r="J707" s="36"/>
      <c r="K707" s="36"/>
      <c r="L707" s="36"/>
      <c r="M707" s="36"/>
      <c r="N707" s="36"/>
      <c r="O707" s="36"/>
      <c r="P707" s="36"/>
      <c r="Q707" s="36"/>
      <c r="R707" s="38"/>
      <c r="S707" s="36"/>
      <c r="T707" s="36"/>
      <c r="U707" s="36"/>
      <c r="V707" s="36"/>
      <c r="W707" s="36"/>
      <c r="X707" s="36"/>
      <c r="Y707" s="36"/>
      <c r="Z707" s="36"/>
      <c r="AA707" s="36"/>
    </row>
    <row r="708" spans="1:27" x14ac:dyDescent="0.25">
      <c r="A708" s="36"/>
      <c r="B708" s="36"/>
      <c r="C708" s="36"/>
      <c r="D708" s="36"/>
      <c r="E708" s="36"/>
      <c r="F708" s="36"/>
      <c r="G708" s="36"/>
      <c r="H708" s="36"/>
      <c r="I708" s="36"/>
      <c r="J708" s="36"/>
      <c r="K708" s="36"/>
      <c r="L708" s="36"/>
      <c r="M708" s="36"/>
      <c r="N708" s="36"/>
      <c r="O708" s="36"/>
      <c r="P708" s="36"/>
      <c r="Q708" s="36"/>
      <c r="R708" s="38"/>
      <c r="S708" s="36"/>
      <c r="T708" s="36"/>
      <c r="U708" s="36"/>
      <c r="V708" s="36"/>
      <c r="W708" s="36"/>
      <c r="X708" s="36"/>
      <c r="Y708" s="36"/>
      <c r="Z708" s="36"/>
      <c r="AA708" s="36"/>
    </row>
    <row r="709" spans="1:27" x14ac:dyDescent="0.25">
      <c r="A709" s="36"/>
      <c r="B709" s="36"/>
      <c r="C709" s="36"/>
      <c r="D709" s="36"/>
      <c r="E709" s="36"/>
      <c r="F709" s="36"/>
      <c r="G709" s="36"/>
      <c r="H709" s="36"/>
      <c r="I709" s="36"/>
      <c r="J709" s="36"/>
      <c r="K709" s="36"/>
      <c r="L709" s="36"/>
      <c r="M709" s="36"/>
      <c r="N709" s="36"/>
      <c r="O709" s="36"/>
      <c r="P709" s="36"/>
      <c r="Q709" s="36"/>
      <c r="R709" s="38"/>
      <c r="S709" s="36"/>
      <c r="T709" s="36"/>
      <c r="U709" s="36"/>
      <c r="V709" s="36"/>
      <c r="W709" s="36"/>
      <c r="X709" s="36"/>
      <c r="Y709" s="36"/>
      <c r="Z709" s="36"/>
      <c r="AA709" s="36"/>
    </row>
    <row r="710" spans="1:27" x14ac:dyDescent="0.25">
      <c r="A710" s="36"/>
      <c r="B710" s="36"/>
      <c r="C710" s="36"/>
      <c r="D710" s="36"/>
      <c r="E710" s="36"/>
      <c r="F710" s="36"/>
      <c r="G710" s="36"/>
      <c r="H710" s="36"/>
      <c r="I710" s="36"/>
      <c r="J710" s="36"/>
      <c r="K710" s="36"/>
      <c r="L710" s="36"/>
      <c r="M710" s="36"/>
      <c r="N710" s="36"/>
      <c r="O710" s="36"/>
      <c r="P710" s="36"/>
      <c r="Q710" s="36"/>
      <c r="R710" s="38"/>
      <c r="S710" s="36"/>
      <c r="T710" s="36"/>
      <c r="U710" s="36"/>
      <c r="V710" s="36"/>
      <c r="W710" s="36"/>
      <c r="X710" s="36"/>
      <c r="Y710" s="36"/>
      <c r="Z710" s="36"/>
      <c r="AA710" s="36"/>
    </row>
    <row r="711" spans="1:27" x14ac:dyDescent="0.25">
      <c r="A711" s="36"/>
      <c r="B711" s="36"/>
      <c r="C711" s="36"/>
      <c r="D711" s="36"/>
      <c r="E711" s="36"/>
      <c r="F711" s="36"/>
      <c r="G711" s="36"/>
      <c r="H711" s="36"/>
      <c r="I711" s="36"/>
      <c r="J711" s="36"/>
      <c r="K711" s="36"/>
      <c r="L711" s="36"/>
      <c r="M711" s="36"/>
      <c r="N711" s="36"/>
      <c r="O711" s="36"/>
      <c r="P711" s="36"/>
      <c r="Q711" s="36"/>
      <c r="R711" s="38"/>
      <c r="S711" s="36"/>
      <c r="T711" s="36"/>
      <c r="U711" s="36"/>
      <c r="V711" s="36"/>
      <c r="W711" s="36"/>
      <c r="X711" s="36"/>
      <c r="Y711" s="36"/>
      <c r="Z711" s="36"/>
      <c r="AA711" s="36"/>
    </row>
    <row r="712" spans="1:27" x14ac:dyDescent="0.25">
      <c r="A712" s="36"/>
      <c r="B712" s="36"/>
      <c r="C712" s="36"/>
      <c r="D712" s="36"/>
      <c r="E712" s="36"/>
      <c r="F712" s="36"/>
      <c r="G712" s="36"/>
      <c r="H712" s="36"/>
      <c r="I712" s="36"/>
      <c r="J712" s="36"/>
      <c r="K712" s="36"/>
      <c r="L712" s="36"/>
      <c r="M712" s="36"/>
      <c r="N712" s="36"/>
      <c r="O712" s="36"/>
      <c r="P712" s="36"/>
      <c r="Q712" s="36"/>
      <c r="R712" s="38"/>
      <c r="S712" s="36"/>
      <c r="T712" s="36"/>
      <c r="U712" s="36"/>
      <c r="V712" s="36"/>
      <c r="W712" s="36"/>
      <c r="X712" s="36"/>
      <c r="Y712" s="36"/>
      <c r="Z712" s="36"/>
      <c r="AA712" s="36"/>
    </row>
    <row r="713" spans="1:27" x14ac:dyDescent="0.25">
      <c r="A713" s="36"/>
      <c r="B713" s="36"/>
      <c r="C713" s="36"/>
      <c r="D713" s="36"/>
      <c r="E713" s="36"/>
      <c r="F713" s="36"/>
      <c r="G713" s="36"/>
      <c r="H713" s="36"/>
      <c r="I713" s="36"/>
      <c r="J713" s="36"/>
      <c r="K713" s="36"/>
      <c r="L713" s="36"/>
      <c r="M713" s="36"/>
      <c r="N713" s="36"/>
      <c r="O713" s="36"/>
      <c r="P713" s="36"/>
      <c r="Q713" s="36"/>
      <c r="R713" s="38"/>
      <c r="S713" s="36"/>
      <c r="T713" s="36"/>
      <c r="U713" s="36"/>
      <c r="V713" s="36"/>
      <c r="W713" s="36"/>
      <c r="X713" s="36"/>
      <c r="Y713" s="36"/>
      <c r="Z713" s="36"/>
      <c r="AA713" s="36"/>
    </row>
    <row r="714" spans="1:27" x14ac:dyDescent="0.25">
      <c r="A714" s="36"/>
      <c r="B714" s="36"/>
      <c r="C714" s="36"/>
      <c r="D714" s="36"/>
      <c r="E714" s="36"/>
      <c r="F714" s="36"/>
      <c r="G714" s="36"/>
      <c r="H714" s="36"/>
      <c r="I714" s="36"/>
      <c r="J714" s="36"/>
      <c r="K714" s="36"/>
      <c r="L714" s="36"/>
      <c r="M714" s="36"/>
      <c r="N714" s="36"/>
      <c r="O714" s="36"/>
      <c r="P714" s="36"/>
      <c r="Q714" s="36"/>
      <c r="R714" s="38"/>
      <c r="S714" s="36"/>
      <c r="T714" s="36"/>
      <c r="U714" s="36"/>
      <c r="V714" s="36"/>
      <c r="W714" s="36"/>
      <c r="X714" s="36"/>
      <c r="Y714" s="36"/>
      <c r="Z714" s="36"/>
      <c r="AA714" s="36"/>
    </row>
    <row r="715" spans="1:27" x14ac:dyDescent="0.25">
      <c r="A715" s="36"/>
      <c r="B715" s="36"/>
      <c r="C715" s="36"/>
      <c r="D715" s="36"/>
      <c r="E715" s="36"/>
      <c r="F715" s="36"/>
      <c r="G715" s="36"/>
      <c r="H715" s="36"/>
      <c r="I715" s="36"/>
      <c r="J715" s="36"/>
      <c r="K715" s="36"/>
      <c r="L715" s="36"/>
      <c r="M715" s="36"/>
      <c r="N715" s="36"/>
      <c r="O715" s="36"/>
      <c r="P715" s="36"/>
      <c r="Q715" s="36"/>
      <c r="R715" s="38"/>
      <c r="S715" s="36"/>
      <c r="T715" s="36"/>
      <c r="U715" s="36"/>
      <c r="V715" s="36"/>
      <c r="W715" s="36"/>
      <c r="X715" s="36"/>
      <c r="Y715" s="36"/>
      <c r="Z715" s="36"/>
      <c r="AA715" s="36"/>
    </row>
    <row r="716" spans="1:27" x14ac:dyDescent="0.25">
      <c r="A716" s="36"/>
      <c r="B716" s="36"/>
      <c r="C716" s="36"/>
      <c r="D716" s="36"/>
      <c r="E716" s="36"/>
      <c r="F716" s="36"/>
      <c r="G716" s="36"/>
      <c r="H716" s="36"/>
      <c r="I716" s="36"/>
      <c r="J716" s="36"/>
      <c r="K716" s="36"/>
      <c r="L716" s="36"/>
      <c r="M716" s="36"/>
      <c r="N716" s="36"/>
      <c r="O716" s="36"/>
      <c r="P716" s="36"/>
      <c r="Q716" s="36"/>
      <c r="R716" s="38"/>
      <c r="S716" s="36"/>
      <c r="T716" s="36"/>
      <c r="U716" s="36"/>
      <c r="V716" s="36"/>
      <c r="W716" s="36"/>
      <c r="X716" s="36"/>
      <c r="Y716" s="36"/>
      <c r="Z716" s="36"/>
      <c r="AA716" s="36"/>
    </row>
    <row r="717" spans="1:27" x14ac:dyDescent="0.25">
      <c r="A717" s="36"/>
      <c r="B717" s="36"/>
      <c r="C717" s="36"/>
      <c r="D717" s="36"/>
      <c r="E717" s="36"/>
      <c r="F717" s="36"/>
      <c r="G717" s="36"/>
      <c r="H717" s="36"/>
      <c r="I717" s="36"/>
      <c r="J717" s="36"/>
      <c r="K717" s="36"/>
      <c r="L717" s="36"/>
      <c r="M717" s="36"/>
      <c r="N717" s="36"/>
      <c r="O717" s="36"/>
      <c r="P717" s="36"/>
      <c r="Q717" s="36"/>
      <c r="R717" s="38"/>
      <c r="S717" s="36"/>
      <c r="T717" s="36"/>
      <c r="U717" s="36"/>
      <c r="V717" s="36"/>
      <c r="W717" s="36"/>
      <c r="X717" s="36"/>
      <c r="Y717" s="36"/>
      <c r="Z717" s="36"/>
      <c r="AA717" s="36"/>
    </row>
    <row r="718" spans="1:27" x14ac:dyDescent="0.25">
      <c r="A718" s="36"/>
      <c r="B718" s="36"/>
      <c r="C718" s="36"/>
      <c r="D718" s="36"/>
      <c r="E718" s="36"/>
      <c r="F718" s="36"/>
      <c r="G718" s="36"/>
      <c r="H718" s="36"/>
      <c r="I718" s="36"/>
      <c r="J718" s="36"/>
      <c r="K718" s="36"/>
      <c r="L718" s="36"/>
      <c r="M718" s="36"/>
      <c r="N718" s="36"/>
      <c r="O718" s="36"/>
      <c r="P718" s="36"/>
      <c r="Q718" s="36"/>
      <c r="R718" s="38"/>
      <c r="S718" s="36"/>
      <c r="T718" s="36"/>
      <c r="U718" s="36"/>
      <c r="V718" s="36"/>
      <c r="W718" s="36"/>
      <c r="X718" s="36"/>
      <c r="Y718" s="36"/>
      <c r="Z718" s="36"/>
      <c r="AA718" s="36"/>
    </row>
    <row r="719" spans="1:27" x14ac:dyDescent="0.25">
      <c r="A719" s="36"/>
      <c r="B719" s="36"/>
      <c r="C719" s="36"/>
      <c r="D719" s="36"/>
      <c r="E719" s="36"/>
      <c r="F719" s="36"/>
      <c r="G719" s="36"/>
      <c r="H719" s="36"/>
      <c r="I719" s="36"/>
      <c r="J719" s="36"/>
      <c r="K719" s="36"/>
      <c r="L719" s="36"/>
      <c r="M719" s="36"/>
      <c r="N719" s="36"/>
      <c r="O719" s="36"/>
      <c r="P719" s="36"/>
      <c r="Q719" s="36"/>
      <c r="R719" s="38"/>
      <c r="S719" s="36"/>
      <c r="T719" s="36"/>
      <c r="U719" s="36"/>
      <c r="V719" s="36"/>
      <c r="W719" s="36"/>
      <c r="X719" s="36"/>
      <c r="Y719" s="36"/>
      <c r="Z719" s="36"/>
      <c r="AA719" s="36"/>
    </row>
    <row r="720" spans="1:27" x14ac:dyDescent="0.25">
      <c r="A720" s="36"/>
      <c r="B720" s="36"/>
      <c r="C720" s="36"/>
      <c r="D720" s="36"/>
      <c r="E720" s="36"/>
      <c r="F720" s="36"/>
      <c r="G720" s="36"/>
      <c r="H720" s="36"/>
      <c r="I720" s="36"/>
      <c r="J720" s="36"/>
      <c r="K720" s="36"/>
      <c r="L720" s="36"/>
      <c r="M720" s="36"/>
      <c r="N720" s="36"/>
      <c r="O720" s="36"/>
      <c r="P720" s="36"/>
      <c r="Q720" s="36"/>
      <c r="R720" s="38"/>
      <c r="S720" s="36"/>
      <c r="T720" s="36"/>
      <c r="U720" s="36"/>
      <c r="V720" s="36"/>
      <c r="W720" s="36"/>
      <c r="X720" s="36"/>
      <c r="Y720" s="36"/>
      <c r="Z720" s="36"/>
      <c r="AA720" s="36"/>
    </row>
    <row r="721" spans="1:27" x14ac:dyDescent="0.25">
      <c r="A721" s="36"/>
      <c r="B721" s="36"/>
      <c r="C721" s="36"/>
      <c r="D721" s="36"/>
      <c r="E721" s="36"/>
      <c r="F721" s="36"/>
      <c r="G721" s="36"/>
      <c r="H721" s="36"/>
      <c r="I721" s="36"/>
      <c r="J721" s="36"/>
      <c r="K721" s="36"/>
      <c r="L721" s="36"/>
      <c r="M721" s="36"/>
      <c r="N721" s="36"/>
      <c r="O721" s="36"/>
      <c r="P721" s="36"/>
      <c r="Q721" s="36"/>
      <c r="R721" s="38"/>
      <c r="S721" s="36"/>
      <c r="T721" s="36"/>
      <c r="U721" s="36"/>
      <c r="V721" s="36"/>
      <c r="W721" s="36"/>
      <c r="X721" s="36"/>
      <c r="Y721" s="36"/>
      <c r="Z721" s="36"/>
      <c r="AA721" s="36"/>
    </row>
    <row r="722" spans="1:27" x14ac:dyDescent="0.25">
      <c r="A722" s="36"/>
      <c r="B722" s="36"/>
      <c r="C722" s="36"/>
      <c r="D722" s="36"/>
      <c r="E722" s="36"/>
      <c r="F722" s="36"/>
      <c r="G722" s="36"/>
      <c r="H722" s="36"/>
      <c r="I722" s="36"/>
      <c r="J722" s="36"/>
      <c r="K722" s="36"/>
      <c r="L722" s="36"/>
      <c r="M722" s="36"/>
      <c r="N722" s="36"/>
      <c r="O722" s="36"/>
      <c r="P722" s="36"/>
      <c r="Q722" s="36"/>
      <c r="R722" s="38"/>
      <c r="S722" s="36"/>
      <c r="T722" s="36"/>
      <c r="U722" s="36"/>
      <c r="V722" s="36"/>
      <c r="W722" s="36"/>
      <c r="X722" s="36"/>
      <c r="Y722" s="36"/>
      <c r="Z722" s="36"/>
      <c r="AA722" s="36"/>
    </row>
    <row r="723" spans="1:27" x14ac:dyDescent="0.25">
      <c r="A723" s="36"/>
      <c r="B723" s="36"/>
      <c r="C723" s="36"/>
      <c r="D723" s="36"/>
      <c r="E723" s="36"/>
      <c r="F723" s="36"/>
      <c r="G723" s="36"/>
      <c r="H723" s="36"/>
      <c r="I723" s="36"/>
      <c r="J723" s="36"/>
      <c r="K723" s="36"/>
      <c r="L723" s="36"/>
      <c r="M723" s="36"/>
      <c r="N723" s="36"/>
      <c r="O723" s="36"/>
      <c r="P723" s="36"/>
      <c r="Q723" s="36"/>
      <c r="R723" s="38"/>
      <c r="S723" s="36"/>
      <c r="T723" s="36"/>
      <c r="U723" s="36"/>
      <c r="V723" s="36"/>
      <c r="W723" s="36"/>
      <c r="X723" s="36"/>
      <c r="Y723" s="36"/>
      <c r="Z723" s="36"/>
      <c r="AA723" s="36"/>
    </row>
    <row r="724" spans="1:27" x14ac:dyDescent="0.25">
      <c r="A724" s="36"/>
      <c r="B724" s="36"/>
      <c r="C724" s="36"/>
      <c r="D724" s="36"/>
      <c r="E724" s="36"/>
      <c r="F724" s="36"/>
      <c r="G724" s="36"/>
      <c r="H724" s="36"/>
      <c r="I724" s="36"/>
      <c r="J724" s="36"/>
      <c r="K724" s="36"/>
      <c r="L724" s="36"/>
      <c r="M724" s="36"/>
      <c r="N724" s="36"/>
      <c r="O724" s="36"/>
      <c r="P724" s="36"/>
      <c r="Q724" s="36"/>
      <c r="R724" s="38"/>
      <c r="S724" s="36"/>
      <c r="T724" s="36"/>
      <c r="U724" s="36"/>
      <c r="V724" s="36"/>
      <c r="W724" s="36"/>
      <c r="X724" s="36"/>
      <c r="Y724" s="36"/>
      <c r="Z724" s="36"/>
      <c r="AA724" s="36"/>
    </row>
    <row r="725" spans="1:27" x14ac:dyDescent="0.25">
      <c r="A725" s="36"/>
      <c r="B725" s="36"/>
      <c r="C725" s="36"/>
      <c r="D725" s="36"/>
      <c r="E725" s="36"/>
      <c r="F725" s="36"/>
      <c r="G725" s="36"/>
      <c r="H725" s="36"/>
      <c r="I725" s="36"/>
      <c r="J725" s="36"/>
      <c r="K725" s="36"/>
      <c r="L725" s="36"/>
      <c r="M725" s="36"/>
      <c r="N725" s="36"/>
      <c r="O725" s="36"/>
      <c r="P725" s="36"/>
      <c r="Q725" s="36"/>
      <c r="R725" s="38"/>
      <c r="S725" s="36"/>
      <c r="T725" s="36"/>
      <c r="U725" s="36"/>
      <c r="V725" s="36"/>
      <c r="W725" s="36"/>
      <c r="X725" s="36"/>
      <c r="Y725" s="36"/>
      <c r="Z725" s="36"/>
      <c r="AA725" s="36"/>
    </row>
    <row r="726" spans="1:27" x14ac:dyDescent="0.25">
      <c r="A726" s="36"/>
      <c r="B726" s="36"/>
      <c r="C726" s="36"/>
      <c r="D726" s="36"/>
      <c r="E726" s="36"/>
      <c r="F726" s="36"/>
      <c r="G726" s="36"/>
      <c r="H726" s="36"/>
      <c r="I726" s="36"/>
      <c r="J726" s="36"/>
      <c r="K726" s="36"/>
      <c r="L726" s="36"/>
      <c r="M726" s="36"/>
      <c r="N726" s="36"/>
      <c r="O726" s="36"/>
      <c r="P726" s="36"/>
      <c r="Q726" s="36"/>
      <c r="R726" s="38"/>
      <c r="S726" s="36"/>
      <c r="T726" s="36"/>
      <c r="U726" s="36"/>
      <c r="V726" s="36"/>
      <c r="W726" s="36"/>
      <c r="X726" s="36"/>
      <c r="Y726" s="36"/>
      <c r="Z726" s="36"/>
      <c r="AA726" s="36"/>
    </row>
    <row r="727" spans="1:27" x14ac:dyDescent="0.25">
      <c r="A727" s="36"/>
      <c r="B727" s="36"/>
      <c r="C727" s="36"/>
      <c r="D727" s="36"/>
      <c r="E727" s="36"/>
      <c r="F727" s="36"/>
      <c r="G727" s="36"/>
      <c r="H727" s="36"/>
      <c r="I727" s="36"/>
      <c r="J727" s="36"/>
      <c r="K727" s="36"/>
      <c r="L727" s="36"/>
      <c r="M727" s="36"/>
      <c r="N727" s="36"/>
      <c r="O727" s="36"/>
      <c r="P727" s="36"/>
      <c r="Q727" s="36"/>
      <c r="R727" s="38"/>
      <c r="S727" s="36"/>
      <c r="T727" s="36"/>
      <c r="U727" s="36"/>
      <c r="V727" s="36"/>
      <c r="W727" s="36"/>
      <c r="X727" s="36"/>
      <c r="Y727" s="36"/>
      <c r="Z727" s="36"/>
      <c r="AA727" s="36"/>
    </row>
    <row r="728" spans="1:27" x14ac:dyDescent="0.25">
      <c r="A728" s="36"/>
      <c r="B728" s="36"/>
      <c r="C728" s="36"/>
      <c r="D728" s="36"/>
      <c r="E728" s="36"/>
      <c r="F728" s="36"/>
      <c r="G728" s="36"/>
      <c r="H728" s="36"/>
      <c r="I728" s="36"/>
      <c r="J728" s="36"/>
      <c r="K728" s="36"/>
      <c r="L728" s="36"/>
      <c r="M728" s="36"/>
      <c r="N728" s="36"/>
      <c r="O728" s="36"/>
      <c r="P728" s="36"/>
      <c r="Q728" s="36"/>
      <c r="R728" s="38"/>
      <c r="S728" s="36"/>
      <c r="T728" s="36"/>
      <c r="U728" s="36"/>
      <c r="V728" s="36"/>
      <c r="W728" s="36"/>
      <c r="X728" s="36"/>
      <c r="Y728" s="36"/>
      <c r="Z728" s="36"/>
      <c r="AA728" s="36"/>
    </row>
    <row r="729" spans="1:27" x14ac:dyDescent="0.25">
      <c r="A729" s="36"/>
      <c r="B729" s="36"/>
      <c r="C729" s="36"/>
      <c r="D729" s="36"/>
      <c r="E729" s="36"/>
      <c r="F729" s="36"/>
      <c r="G729" s="36"/>
      <c r="H729" s="36"/>
      <c r="I729" s="36"/>
      <c r="J729" s="36"/>
      <c r="K729" s="36"/>
      <c r="L729" s="36"/>
      <c r="M729" s="36"/>
      <c r="N729" s="36"/>
      <c r="O729" s="36"/>
      <c r="P729" s="36"/>
      <c r="Q729" s="36"/>
      <c r="R729" s="38"/>
      <c r="S729" s="36"/>
      <c r="T729" s="36"/>
      <c r="U729" s="36"/>
      <c r="V729" s="36"/>
      <c r="W729" s="36"/>
      <c r="X729" s="36"/>
      <c r="Y729" s="36"/>
      <c r="Z729" s="36"/>
      <c r="AA729" s="36"/>
    </row>
    <row r="730" spans="1:27" x14ac:dyDescent="0.25">
      <c r="A730" s="36"/>
      <c r="B730" s="36"/>
      <c r="C730" s="36"/>
      <c r="D730" s="36"/>
      <c r="E730" s="36"/>
      <c r="F730" s="36"/>
      <c r="G730" s="36"/>
      <c r="H730" s="36"/>
      <c r="I730" s="36"/>
      <c r="J730" s="36"/>
      <c r="K730" s="36"/>
      <c r="L730" s="36"/>
      <c r="M730" s="36"/>
      <c r="N730" s="36"/>
      <c r="O730" s="36"/>
      <c r="P730" s="36"/>
      <c r="Q730" s="36"/>
      <c r="R730" s="38"/>
      <c r="S730" s="36"/>
      <c r="T730" s="36"/>
      <c r="U730" s="36"/>
      <c r="V730" s="36"/>
      <c r="W730" s="36"/>
      <c r="X730" s="36"/>
      <c r="Y730" s="36"/>
      <c r="Z730" s="36"/>
      <c r="AA730" s="36"/>
    </row>
    <row r="731" spans="1:27" x14ac:dyDescent="0.25">
      <c r="A731" s="36"/>
      <c r="B731" s="36"/>
      <c r="C731" s="36"/>
      <c r="D731" s="36"/>
      <c r="E731" s="36"/>
      <c r="F731" s="36"/>
      <c r="G731" s="36"/>
      <c r="H731" s="36"/>
      <c r="I731" s="36"/>
      <c r="J731" s="36"/>
      <c r="K731" s="36"/>
      <c r="L731" s="36"/>
      <c r="M731" s="36"/>
      <c r="N731" s="36"/>
      <c r="O731" s="36"/>
      <c r="P731" s="36"/>
      <c r="Q731" s="36"/>
      <c r="R731" s="38"/>
      <c r="S731" s="36"/>
      <c r="T731" s="36"/>
      <c r="U731" s="36"/>
      <c r="V731" s="36"/>
      <c r="W731" s="36"/>
      <c r="X731" s="36"/>
      <c r="Y731" s="36"/>
      <c r="Z731" s="36"/>
      <c r="AA731" s="36"/>
    </row>
    <row r="732" spans="1:27" x14ac:dyDescent="0.25">
      <c r="A732" s="36"/>
      <c r="B732" s="36"/>
      <c r="C732" s="36"/>
      <c r="D732" s="36"/>
      <c r="E732" s="36"/>
      <c r="F732" s="36"/>
      <c r="G732" s="36"/>
      <c r="H732" s="36"/>
      <c r="I732" s="36"/>
      <c r="J732" s="36"/>
      <c r="K732" s="36"/>
      <c r="L732" s="36"/>
      <c r="M732" s="36"/>
      <c r="N732" s="36"/>
      <c r="O732" s="36"/>
      <c r="P732" s="36"/>
      <c r="Q732" s="36"/>
      <c r="R732" s="38"/>
      <c r="S732" s="36"/>
      <c r="T732" s="36"/>
      <c r="U732" s="36"/>
      <c r="V732" s="36"/>
      <c r="W732" s="36"/>
      <c r="X732" s="36"/>
      <c r="Y732" s="36"/>
      <c r="Z732" s="36"/>
      <c r="AA732" s="36"/>
    </row>
    <row r="733" spans="1:27" x14ac:dyDescent="0.25">
      <c r="A733" s="36"/>
      <c r="B733" s="36"/>
      <c r="C733" s="36"/>
      <c r="D733" s="36"/>
      <c r="E733" s="36"/>
      <c r="F733" s="36"/>
      <c r="G733" s="36"/>
      <c r="H733" s="36"/>
      <c r="I733" s="36"/>
      <c r="J733" s="36"/>
      <c r="K733" s="36"/>
      <c r="L733" s="36"/>
      <c r="M733" s="36"/>
      <c r="N733" s="36"/>
      <c r="O733" s="36"/>
      <c r="P733" s="36"/>
      <c r="Q733" s="36"/>
      <c r="R733" s="38"/>
      <c r="S733" s="36"/>
      <c r="T733" s="36"/>
      <c r="U733" s="36"/>
      <c r="V733" s="36"/>
      <c r="W733" s="36"/>
      <c r="X733" s="36"/>
      <c r="Y733" s="36"/>
      <c r="Z733" s="36"/>
      <c r="AA733" s="36"/>
    </row>
    <row r="734" spans="1:27" x14ac:dyDescent="0.25">
      <c r="A734" s="36"/>
      <c r="B734" s="36"/>
      <c r="C734" s="36"/>
      <c r="D734" s="36"/>
      <c r="E734" s="36"/>
      <c r="F734" s="36"/>
      <c r="G734" s="36"/>
      <c r="H734" s="36"/>
      <c r="I734" s="36"/>
      <c r="J734" s="36"/>
      <c r="K734" s="36"/>
      <c r="L734" s="36"/>
      <c r="M734" s="36"/>
      <c r="N734" s="36"/>
      <c r="O734" s="36"/>
      <c r="P734" s="36"/>
      <c r="Q734" s="36"/>
      <c r="R734" s="38"/>
      <c r="S734" s="36"/>
      <c r="T734" s="36"/>
      <c r="U734" s="36"/>
      <c r="V734" s="36"/>
      <c r="W734" s="36"/>
      <c r="X734" s="36"/>
      <c r="Y734" s="36"/>
      <c r="Z734" s="36"/>
      <c r="AA734" s="36"/>
    </row>
    <row r="735" spans="1:27" x14ac:dyDescent="0.25">
      <c r="A735" s="36"/>
      <c r="B735" s="36"/>
      <c r="C735" s="36"/>
      <c r="D735" s="36"/>
      <c r="E735" s="36"/>
      <c r="F735" s="36"/>
      <c r="G735" s="36"/>
      <c r="H735" s="36"/>
      <c r="I735" s="36"/>
      <c r="J735" s="36"/>
      <c r="K735" s="36"/>
      <c r="L735" s="36"/>
      <c r="M735" s="36"/>
      <c r="N735" s="36"/>
      <c r="O735" s="36"/>
      <c r="P735" s="36"/>
      <c r="Q735" s="36"/>
      <c r="R735" s="38"/>
      <c r="S735" s="36"/>
      <c r="T735" s="36"/>
      <c r="U735" s="36"/>
      <c r="V735" s="36"/>
      <c r="W735" s="36"/>
      <c r="X735" s="36"/>
      <c r="Y735" s="36"/>
      <c r="Z735" s="36"/>
      <c r="AA735" s="36"/>
    </row>
    <row r="736" spans="1:27" x14ac:dyDescent="0.25">
      <c r="A736" s="36"/>
      <c r="B736" s="36"/>
      <c r="C736" s="36"/>
      <c r="D736" s="36"/>
      <c r="E736" s="36"/>
      <c r="F736" s="36"/>
      <c r="G736" s="36"/>
      <c r="H736" s="36"/>
      <c r="I736" s="36"/>
      <c r="J736" s="36"/>
      <c r="K736" s="36"/>
      <c r="L736" s="36"/>
      <c r="M736" s="36"/>
      <c r="N736" s="36"/>
      <c r="O736" s="36"/>
      <c r="P736" s="36"/>
      <c r="Q736" s="36"/>
      <c r="R736" s="38"/>
      <c r="S736" s="36"/>
      <c r="T736" s="36"/>
      <c r="U736" s="36"/>
      <c r="V736" s="36"/>
      <c r="W736" s="36"/>
      <c r="X736" s="36"/>
      <c r="Y736" s="36"/>
      <c r="Z736" s="36"/>
      <c r="AA736" s="36"/>
    </row>
    <row r="737" spans="1:27" x14ac:dyDescent="0.25">
      <c r="A737" s="36"/>
      <c r="B737" s="36"/>
      <c r="C737" s="36"/>
      <c r="D737" s="36"/>
      <c r="E737" s="36"/>
      <c r="F737" s="36"/>
      <c r="G737" s="36"/>
      <c r="H737" s="36"/>
      <c r="I737" s="36"/>
      <c r="J737" s="36"/>
      <c r="K737" s="36"/>
      <c r="L737" s="36"/>
      <c r="M737" s="36"/>
      <c r="N737" s="36"/>
      <c r="O737" s="36"/>
      <c r="P737" s="36"/>
      <c r="Q737" s="36"/>
      <c r="R737" s="38"/>
      <c r="S737" s="36"/>
      <c r="T737" s="36"/>
      <c r="U737" s="36"/>
      <c r="V737" s="36"/>
      <c r="W737" s="36"/>
      <c r="X737" s="36"/>
      <c r="Y737" s="36"/>
      <c r="Z737" s="36"/>
      <c r="AA737" s="36"/>
    </row>
    <row r="738" spans="1:27" x14ac:dyDescent="0.25">
      <c r="A738" s="36"/>
      <c r="B738" s="36"/>
      <c r="C738" s="36"/>
      <c r="D738" s="36"/>
      <c r="E738" s="36"/>
      <c r="F738" s="36"/>
      <c r="G738" s="36"/>
      <c r="H738" s="36"/>
      <c r="I738" s="36"/>
      <c r="J738" s="36"/>
      <c r="K738" s="36"/>
      <c r="L738" s="36"/>
      <c r="M738" s="36"/>
      <c r="N738" s="36"/>
      <c r="O738" s="36"/>
      <c r="P738" s="36"/>
      <c r="Q738" s="36"/>
      <c r="R738" s="38"/>
      <c r="S738" s="36"/>
      <c r="T738" s="36"/>
      <c r="U738" s="36"/>
      <c r="V738" s="36"/>
      <c r="W738" s="36"/>
      <c r="X738" s="36"/>
      <c r="Y738" s="36"/>
      <c r="Z738" s="36"/>
      <c r="AA738" s="36"/>
    </row>
    <row r="739" spans="1:27" x14ac:dyDescent="0.25">
      <c r="A739" s="36"/>
      <c r="B739" s="36"/>
      <c r="C739" s="36"/>
      <c r="D739" s="36"/>
      <c r="E739" s="36"/>
      <c r="F739" s="36"/>
      <c r="G739" s="36"/>
      <c r="H739" s="36"/>
      <c r="I739" s="36"/>
      <c r="J739" s="36"/>
      <c r="K739" s="36"/>
      <c r="L739" s="36"/>
      <c r="M739" s="36"/>
      <c r="N739" s="36"/>
      <c r="O739" s="36"/>
      <c r="P739" s="36"/>
      <c r="Q739" s="36"/>
      <c r="R739" s="38"/>
      <c r="S739" s="36"/>
      <c r="T739" s="36"/>
      <c r="U739" s="36"/>
      <c r="V739" s="36"/>
      <c r="W739" s="36"/>
      <c r="X739" s="36"/>
      <c r="Y739" s="36"/>
      <c r="Z739" s="36"/>
      <c r="AA739" s="36"/>
    </row>
    <row r="740" spans="1:27" x14ac:dyDescent="0.25">
      <c r="A740" s="36"/>
      <c r="B740" s="36"/>
      <c r="C740" s="36"/>
      <c r="D740" s="36"/>
      <c r="E740" s="36"/>
      <c r="F740" s="36"/>
      <c r="G740" s="36"/>
      <c r="H740" s="36"/>
      <c r="I740" s="36"/>
      <c r="J740" s="36"/>
      <c r="K740" s="36"/>
      <c r="L740" s="36"/>
      <c r="M740" s="36"/>
      <c r="N740" s="36"/>
      <c r="O740" s="36"/>
      <c r="P740" s="36"/>
      <c r="Q740" s="36"/>
      <c r="R740" s="38"/>
      <c r="S740" s="36"/>
      <c r="T740" s="36"/>
      <c r="U740" s="36"/>
      <c r="V740" s="36"/>
      <c r="W740" s="36"/>
      <c r="X740" s="36"/>
      <c r="Y740" s="36"/>
      <c r="Z740" s="36"/>
      <c r="AA740" s="36"/>
    </row>
    <row r="741" spans="1:27" x14ac:dyDescent="0.25">
      <c r="A741" s="36"/>
      <c r="B741" s="36"/>
      <c r="C741" s="36"/>
      <c r="D741" s="36"/>
      <c r="E741" s="36"/>
      <c r="F741" s="36"/>
      <c r="G741" s="36"/>
      <c r="H741" s="36"/>
      <c r="I741" s="36"/>
      <c r="J741" s="36"/>
      <c r="K741" s="36"/>
      <c r="L741" s="36"/>
      <c r="M741" s="36"/>
      <c r="N741" s="36"/>
      <c r="O741" s="36"/>
      <c r="P741" s="36"/>
      <c r="Q741" s="36"/>
      <c r="R741" s="38"/>
      <c r="S741" s="36"/>
      <c r="T741" s="36"/>
      <c r="U741" s="36"/>
      <c r="V741" s="36"/>
      <c r="W741" s="36"/>
      <c r="X741" s="36"/>
      <c r="Y741" s="36"/>
      <c r="Z741" s="36"/>
      <c r="AA741" s="36"/>
    </row>
    <row r="742" spans="1:27" x14ac:dyDescent="0.25">
      <c r="A742" s="36"/>
      <c r="B742" s="36"/>
      <c r="C742" s="36"/>
      <c r="D742" s="36"/>
      <c r="E742" s="36"/>
      <c r="F742" s="36"/>
      <c r="G742" s="36"/>
      <c r="H742" s="36"/>
      <c r="I742" s="36"/>
      <c r="J742" s="36"/>
      <c r="K742" s="36"/>
      <c r="L742" s="36"/>
      <c r="M742" s="36"/>
      <c r="N742" s="36"/>
      <c r="O742" s="36"/>
      <c r="P742" s="36"/>
      <c r="Q742" s="36"/>
      <c r="R742" s="38"/>
      <c r="S742" s="36"/>
      <c r="T742" s="36"/>
      <c r="U742" s="36"/>
      <c r="V742" s="36"/>
      <c r="W742" s="36"/>
      <c r="X742" s="36"/>
      <c r="Y742" s="36"/>
      <c r="Z742" s="36"/>
      <c r="AA742" s="36"/>
    </row>
    <row r="743" spans="1:27" x14ac:dyDescent="0.25">
      <c r="A743" s="36"/>
      <c r="B743" s="36"/>
      <c r="C743" s="36"/>
      <c r="D743" s="36"/>
      <c r="E743" s="36"/>
      <c r="F743" s="36"/>
      <c r="G743" s="36"/>
      <c r="H743" s="36"/>
      <c r="I743" s="36"/>
      <c r="J743" s="36"/>
      <c r="K743" s="36"/>
      <c r="L743" s="36"/>
      <c r="M743" s="36"/>
      <c r="N743" s="36"/>
      <c r="O743" s="36"/>
      <c r="P743" s="36"/>
      <c r="Q743" s="36"/>
      <c r="R743" s="38"/>
      <c r="S743" s="36"/>
      <c r="T743" s="36"/>
      <c r="U743" s="36"/>
      <c r="V743" s="36"/>
      <c r="W743" s="36"/>
      <c r="X743" s="36"/>
      <c r="Y743" s="36"/>
      <c r="Z743" s="36"/>
      <c r="AA743" s="36"/>
    </row>
    <row r="744" spans="1:27" x14ac:dyDescent="0.25">
      <c r="A744" s="36"/>
      <c r="B744" s="36"/>
      <c r="C744" s="36"/>
      <c r="D744" s="36"/>
      <c r="E744" s="36"/>
      <c r="F744" s="36"/>
      <c r="G744" s="36"/>
      <c r="H744" s="36"/>
      <c r="I744" s="36"/>
      <c r="J744" s="36"/>
      <c r="K744" s="36"/>
      <c r="L744" s="36"/>
      <c r="M744" s="36"/>
      <c r="N744" s="36"/>
      <c r="O744" s="36"/>
      <c r="P744" s="36"/>
      <c r="Q744" s="36"/>
      <c r="R744" s="38"/>
      <c r="S744" s="36"/>
      <c r="T744" s="36"/>
      <c r="U744" s="36"/>
      <c r="V744" s="36"/>
      <c r="W744" s="36"/>
      <c r="X744" s="36"/>
      <c r="Y744" s="36"/>
      <c r="Z744" s="36"/>
      <c r="AA744" s="36"/>
    </row>
    <row r="745" spans="1:27" x14ac:dyDescent="0.25">
      <c r="A745" s="36"/>
      <c r="B745" s="36"/>
      <c r="C745" s="36"/>
      <c r="D745" s="36"/>
      <c r="E745" s="36"/>
      <c r="F745" s="36"/>
      <c r="G745" s="36"/>
      <c r="H745" s="36"/>
      <c r="I745" s="36"/>
      <c r="J745" s="36"/>
      <c r="K745" s="36"/>
      <c r="L745" s="36"/>
      <c r="M745" s="36"/>
      <c r="N745" s="36"/>
      <c r="O745" s="36"/>
      <c r="P745" s="36"/>
      <c r="Q745" s="36"/>
      <c r="R745" s="38"/>
      <c r="S745" s="36"/>
      <c r="T745" s="36"/>
      <c r="U745" s="36"/>
      <c r="V745" s="36"/>
      <c r="W745" s="36"/>
      <c r="X745" s="36"/>
      <c r="Y745" s="36"/>
      <c r="Z745" s="36"/>
      <c r="AA745" s="36"/>
    </row>
    <row r="746" spans="1:27" x14ac:dyDescent="0.25">
      <c r="A746" s="36"/>
      <c r="B746" s="36"/>
      <c r="C746" s="36"/>
      <c r="D746" s="36"/>
      <c r="E746" s="36"/>
      <c r="F746" s="36"/>
      <c r="G746" s="36"/>
      <c r="H746" s="36"/>
      <c r="I746" s="36"/>
      <c r="J746" s="36"/>
      <c r="K746" s="36"/>
      <c r="L746" s="36"/>
      <c r="M746" s="36"/>
      <c r="N746" s="36"/>
      <c r="O746" s="36"/>
      <c r="P746" s="36"/>
      <c r="Q746" s="36"/>
      <c r="R746" s="38"/>
      <c r="S746" s="36"/>
      <c r="T746" s="36"/>
      <c r="U746" s="36"/>
      <c r="V746" s="36"/>
      <c r="W746" s="36"/>
      <c r="X746" s="36"/>
      <c r="Y746" s="36"/>
      <c r="Z746" s="36"/>
      <c r="AA746" s="36"/>
    </row>
    <row r="747" spans="1:27" x14ac:dyDescent="0.25">
      <c r="A747" s="36"/>
      <c r="B747" s="36"/>
      <c r="C747" s="36"/>
      <c r="D747" s="36"/>
      <c r="E747" s="36"/>
      <c r="F747" s="36"/>
      <c r="G747" s="36"/>
      <c r="H747" s="36"/>
      <c r="I747" s="36"/>
      <c r="J747" s="36"/>
      <c r="K747" s="36"/>
      <c r="L747" s="36"/>
      <c r="M747" s="36"/>
      <c r="N747" s="36"/>
      <c r="O747" s="36"/>
      <c r="P747" s="36"/>
      <c r="Q747" s="36"/>
      <c r="R747" s="38"/>
      <c r="S747" s="36"/>
      <c r="T747" s="36"/>
      <c r="U747" s="36"/>
      <c r="V747" s="36"/>
      <c r="W747" s="36"/>
      <c r="X747" s="36"/>
      <c r="Y747" s="36"/>
      <c r="Z747" s="36"/>
      <c r="AA747" s="36"/>
    </row>
    <row r="748" spans="1:27" x14ac:dyDescent="0.25">
      <c r="A748" s="36"/>
      <c r="B748" s="36"/>
      <c r="C748" s="36"/>
      <c r="D748" s="36"/>
      <c r="E748" s="36"/>
      <c r="F748" s="36"/>
      <c r="G748" s="36"/>
      <c r="H748" s="36"/>
      <c r="I748" s="36"/>
      <c r="J748" s="36"/>
      <c r="K748" s="36"/>
      <c r="L748" s="36"/>
      <c r="M748" s="36"/>
      <c r="N748" s="36"/>
      <c r="O748" s="36"/>
      <c r="P748" s="36"/>
      <c r="Q748" s="36"/>
      <c r="R748" s="38"/>
      <c r="S748" s="36"/>
      <c r="T748" s="36"/>
      <c r="U748" s="36"/>
      <c r="V748" s="36"/>
      <c r="W748" s="36"/>
      <c r="X748" s="36"/>
      <c r="Y748" s="36"/>
      <c r="Z748" s="36"/>
      <c r="AA748" s="36"/>
    </row>
    <row r="749" spans="1:27" x14ac:dyDescent="0.25">
      <c r="A749" s="36"/>
      <c r="B749" s="36"/>
      <c r="C749" s="36"/>
      <c r="D749" s="36"/>
      <c r="E749" s="36"/>
      <c r="F749" s="36"/>
      <c r="G749" s="36"/>
      <c r="H749" s="36"/>
      <c r="I749" s="36"/>
      <c r="J749" s="36"/>
      <c r="K749" s="36"/>
      <c r="L749" s="36"/>
      <c r="M749" s="36"/>
      <c r="N749" s="36"/>
      <c r="O749" s="36"/>
      <c r="P749" s="36"/>
      <c r="Q749" s="36"/>
      <c r="R749" s="38"/>
      <c r="S749" s="36"/>
      <c r="T749" s="36"/>
      <c r="U749" s="36"/>
      <c r="V749" s="36"/>
      <c r="W749" s="36"/>
      <c r="X749" s="36"/>
      <c r="Y749" s="36"/>
      <c r="Z749" s="36"/>
      <c r="AA749" s="36"/>
    </row>
    <row r="750" spans="1:27" x14ac:dyDescent="0.25">
      <c r="A750" s="36"/>
      <c r="B750" s="36"/>
      <c r="C750" s="36"/>
      <c r="D750" s="36"/>
      <c r="E750" s="36"/>
      <c r="F750" s="36"/>
      <c r="G750" s="36"/>
      <c r="H750" s="36"/>
      <c r="I750" s="36"/>
      <c r="J750" s="36"/>
      <c r="K750" s="36"/>
      <c r="L750" s="36"/>
      <c r="M750" s="36"/>
      <c r="N750" s="36"/>
      <c r="O750" s="36"/>
      <c r="P750" s="36"/>
      <c r="Q750" s="36"/>
      <c r="R750" s="38"/>
      <c r="S750" s="36"/>
      <c r="T750" s="36"/>
      <c r="U750" s="36"/>
      <c r="V750" s="36"/>
      <c r="W750" s="36"/>
      <c r="X750" s="36"/>
      <c r="Y750" s="36"/>
      <c r="Z750" s="36"/>
      <c r="AA750" s="36"/>
    </row>
    <row r="751" spans="1:27" x14ac:dyDescent="0.25">
      <c r="A751" s="36"/>
      <c r="B751" s="36"/>
      <c r="C751" s="36"/>
      <c r="D751" s="36"/>
      <c r="E751" s="36"/>
      <c r="F751" s="36"/>
      <c r="G751" s="36"/>
      <c r="H751" s="36"/>
      <c r="I751" s="36"/>
      <c r="J751" s="36"/>
      <c r="K751" s="36"/>
      <c r="L751" s="36"/>
      <c r="M751" s="36"/>
      <c r="N751" s="36"/>
      <c r="O751" s="36"/>
      <c r="P751" s="36"/>
      <c r="Q751" s="36"/>
      <c r="R751" s="38"/>
      <c r="S751" s="36"/>
      <c r="T751" s="36"/>
      <c r="U751" s="36"/>
      <c r="V751" s="36"/>
      <c r="W751" s="36"/>
      <c r="X751" s="36"/>
      <c r="Y751" s="36"/>
      <c r="Z751" s="36"/>
      <c r="AA751" s="36"/>
    </row>
    <row r="752" spans="1:27" x14ac:dyDescent="0.25">
      <c r="A752" s="36"/>
      <c r="B752" s="36"/>
      <c r="C752" s="36"/>
      <c r="D752" s="36"/>
      <c r="E752" s="36"/>
      <c r="F752" s="36"/>
      <c r="G752" s="36"/>
      <c r="H752" s="36"/>
      <c r="I752" s="36"/>
      <c r="J752" s="36"/>
      <c r="K752" s="36"/>
      <c r="L752" s="36"/>
      <c r="M752" s="36"/>
      <c r="N752" s="36"/>
      <c r="O752" s="36"/>
      <c r="P752" s="36"/>
      <c r="Q752" s="36"/>
      <c r="R752" s="38"/>
      <c r="S752" s="36"/>
      <c r="T752" s="36"/>
      <c r="U752" s="36"/>
      <c r="V752" s="36"/>
      <c r="W752" s="36"/>
      <c r="X752" s="36"/>
      <c r="Y752" s="36"/>
      <c r="Z752" s="36"/>
      <c r="AA752" s="36"/>
    </row>
    <row r="753" spans="1:27" x14ac:dyDescent="0.25">
      <c r="A753" s="36"/>
      <c r="B753" s="36"/>
      <c r="C753" s="36"/>
      <c r="D753" s="36"/>
      <c r="E753" s="36"/>
      <c r="F753" s="36"/>
      <c r="G753" s="36"/>
      <c r="H753" s="36"/>
      <c r="I753" s="36"/>
      <c r="J753" s="36"/>
      <c r="K753" s="36"/>
      <c r="L753" s="36"/>
      <c r="M753" s="36"/>
      <c r="N753" s="36"/>
      <c r="O753" s="36"/>
      <c r="P753" s="36"/>
      <c r="Q753" s="36"/>
      <c r="R753" s="38"/>
      <c r="S753" s="36"/>
      <c r="T753" s="36"/>
      <c r="U753" s="36"/>
      <c r="V753" s="36"/>
      <c r="W753" s="36"/>
      <c r="X753" s="36"/>
      <c r="Y753" s="36"/>
      <c r="Z753" s="36"/>
      <c r="AA753" s="36"/>
    </row>
    <row r="754" spans="1:27" x14ac:dyDescent="0.25">
      <c r="A754" s="36"/>
      <c r="B754" s="36"/>
      <c r="C754" s="36"/>
      <c r="D754" s="36"/>
      <c r="E754" s="36"/>
      <c r="F754" s="36"/>
      <c r="G754" s="36"/>
      <c r="H754" s="36"/>
      <c r="I754" s="36"/>
      <c r="J754" s="36"/>
      <c r="K754" s="36"/>
      <c r="L754" s="36"/>
      <c r="M754" s="36"/>
      <c r="N754" s="36"/>
      <c r="O754" s="36"/>
      <c r="P754" s="36"/>
      <c r="Q754" s="36"/>
      <c r="R754" s="38"/>
      <c r="S754" s="36"/>
      <c r="T754" s="36"/>
      <c r="U754" s="36"/>
      <c r="V754" s="36"/>
      <c r="W754" s="36"/>
      <c r="X754" s="36"/>
      <c r="Y754" s="36"/>
      <c r="Z754" s="36"/>
      <c r="AA754" s="36"/>
    </row>
    <row r="755" spans="1:27" x14ac:dyDescent="0.25">
      <c r="A755" s="36"/>
      <c r="B755" s="36"/>
      <c r="C755" s="36"/>
      <c r="D755" s="36"/>
      <c r="E755" s="36"/>
      <c r="F755" s="36"/>
      <c r="G755" s="36"/>
      <c r="H755" s="36"/>
      <c r="I755" s="36"/>
      <c r="J755" s="36"/>
      <c r="K755" s="36"/>
      <c r="L755" s="36"/>
      <c r="M755" s="36"/>
      <c r="N755" s="36"/>
      <c r="O755" s="36"/>
      <c r="P755" s="36"/>
      <c r="Q755" s="36"/>
      <c r="R755" s="38"/>
      <c r="S755" s="36"/>
      <c r="T755" s="36"/>
      <c r="U755" s="36"/>
      <c r="V755" s="36"/>
      <c r="W755" s="36"/>
      <c r="X755" s="36"/>
      <c r="Y755" s="36"/>
      <c r="Z755" s="36"/>
      <c r="AA755" s="36"/>
    </row>
    <row r="756" spans="1:27" x14ac:dyDescent="0.25">
      <c r="A756" s="36"/>
      <c r="B756" s="36"/>
      <c r="C756" s="36"/>
      <c r="D756" s="36"/>
      <c r="E756" s="36"/>
      <c r="F756" s="36"/>
      <c r="G756" s="36"/>
      <c r="H756" s="36"/>
      <c r="I756" s="36"/>
      <c r="J756" s="36"/>
      <c r="K756" s="36"/>
      <c r="L756" s="36"/>
      <c r="M756" s="36"/>
      <c r="N756" s="36"/>
      <c r="O756" s="36"/>
      <c r="P756" s="36"/>
      <c r="Q756" s="36"/>
      <c r="R756" s="38"/>
      <c r="S756" s="36"/>
      <c r="T756" s="36"/>
      <c r="U756" s="36"/>
      <c r="V756" s="36"/>
      <c r="W756" s="36"/>
      <c r="X756" s="36"/>
      <c r="Y756" s="36"/>
      <c r="Z756" s="36"/>
      <c r="AA756" s="36"/>
    </row>
    <row r="757" spans="1:27" x14ac:dyDescent="0.25">
      <c r="A757" s="36"/>
      <c r="B757" s="36"/>
      <c r="C757" s="36"/>
      <c r="D757" s="36"/>
      <c r="E757" s="36"/>
      <c r="F757" s="36"/>
      <c r="G757" s="36"/>
      <c r="H757" s="36"/>
      <c r="I757" s="36"/>
      <c r="J757" s="36"/>
      <c r="K757" s="36"/>
      <c r="L757" s="36"/>
      <c r="M757" s="36"/>
      <c r="N757" s="36"/>
      <c r="O757" s="36"/>
      <c r="P757" s="36"/>
      <c r="Q757" s="36"/>
      <c r="R757" s="38"/>
      <c r="S757" s="36"/>
      <c r="T757" s="36"/>
      <c r="U757" s="36"/>
      <c r="V757" s="36"/>
      <c r="W757" s="36"/>
      <c r="X757" s="36"/>
      <c r="Y757" s="36"/>
      <c r="Z757" s="36"/>
      <c r="AA757" s="36"/>
    </row>
    <row r="758" spans="1:27" x14ac:dyDescent="0.25">
      <c r="A758" s="36"/>
      <c r="B758" s="36"/>
      <c r="C758" s="36"/>
      <c r="D758" s="36"/>
      <c r="E758" s="36"/>
      <c r="F758" s="36"/>
      <c r="G758" s="36"/>
      <c r="H758" s="36"/>
      <c r="I758" s="36"/>
      <c r="J758" s="36"/>
      <c r="K758" s="36"/>
      <c r="L758" s="36"/>
      <c r="M758" s="36"/>
      <c r="N758" s="36"/>
      <c r="O758" s="36"/>
      <c r="P758" s="36"/>
      <c r="Q758" s="36"/>
      <c r="R758" s="38"/>
      <c r="S758" s="36"/>
      <c r="T758" s="36"/>
      <c r="U758" s="36"/>
      <c r="V758" s="36"/>
      <c r="W758" s="36"/>
      <c r="X758" s="36"/>
      <c r="Y758" s="36"/>
      <c r="Z758" s="36"/>
      <c r="AA758" s="36"/>
    </row>
    <row r="759" spans="1:27" x14ac:dyDescent="0.25">
      <c r="A759" s="36"/>
      <c r="B759" s="36"/>
      <c r="C759" s="36"/>
      <c r="D759" s="36"/>
      <c r="E759" s="36"/>
      <c r="F759" s="36"/>
      <c r="G759" s="36"/>
      <c r="H759" s="36"/>
      <c r="I759" s="36"/>
      <c r="J759" s="36"/>
      <c r="K759" s="36"/>
      <c r="L759" s="36"/>
      <c r="M759" s="36"/>
      <c r="N759" s="36"/>
      <c r="O759" s="36"/>
      <c r="P759" s="36"/>
      <c r="Q759" s="36"/>
      <c r="R759" s="38"/>
      <c r="S759" s="36"/>
      <c r="T759" s="36"/>
      <c r="U759" s="36"/>
      <c r="V759" s="36"/>
      <c r="W759" s="36"/>
      <c r="X759" s="36"/>
      <c r="Y759" s="36"/>
      <c r="Z759" s="36"/>
      <c r="AA759" s="36"/>
    </row>
    <row r="760" spans="1:27" x14ac:dyDescent="0.25">
      <c r="A760" s="36"/>
      <c r="B760" s="36"/>
      <c r="C760" s="36"/>
      <c r="D760" s="36"/>
      <c r="E760" s="36"/>
      <c r="F760" s="36"/>
      <c r="G760" s="36"/>
      <c r="H760" s="36"/>
      <c r="I760" s="36"/>
      <c r="J760" s="36"/>
      <c r="K760" s="36"/>
      <c r="L760" s="36"/>
      <c r="M760" s="36"/>
      <c r="N760" s="36"/>
      <c r="O760" s="36"/>
      <c r="P760" s="36"/>
      <c r="Q760" s="36"/>
      <c r="R760" s="38"/>
      <c r="S760" s="36"/>
      <c r="T760" s="36"/>
      <c r="U760" s="36"/>
      <c r="V760" s="36"/>
      <c r="W760" s="36"/>
      <c r="X760" s="36"/>
      <c r="Y760" s="36"/>
      <c r="Z760" s="36"/>
      <c r="AA760" s="36"/>
    </row>
    <row r="761" spans="1:27" x14ac:dyDescent="0.25">
      <c r="A761" s="36"/>
      <c r="B761" s="36"/>
      <c r="C761" s="36"/>
      <c r="D761" s="36"/>
      <c r="E761" s="36"/>
      <c r="F761" s="36"/>
      <c r="G761" s="36"/>
      <c r="H761" s="36"/>
      <c r="I761" s="36"/>
      <c r="J761" s="36"/>
      <c r="K761" s="36"/>
      <c r="L761" s="36"/>
      <c r="M761" s="36"/>
      <c r="N761" s="36"/>
      <c r="O761" s="36"/>
      <c r="P761" s="36"/>
      <c r="Q761" s="36"/>
      <c r="R761" s="38"/>
      <c r="S761" s="36"/>
      <c r="T761" s="36"/>
      <c r="U761" s="36"/>
      <c r="V761" s="36"/>
      <c r="W761" s="36"/>
      <c r="X761" s="36"/>
      <c r="Y761" s="36"/>
      <c r="Z761" s="36"/>
      <c r="AA761" s="36"/>
    </row>
    <row r="762" spans="1:27" x14ac:dyDescent="0.25">
      <c r="A762" s="36"/>
      <c r="B762" s="36"/>
      <c r="C762" s="36"/>
      <c r="D762" s="36"/>
      <c r="E762" s="36"/>
      <c r="F762" s="36"/>
      <c r="G762" s="36"/>
      <c r="H762" s="36"/>
      <c r="I762" s="36"/>
      <c r="J762" s="36"/>
      <c r="K762" s="36"/>
      <c r="L762" s="36"/>
      <c r="M762" s="36"/>
      <c r="N762" s="36"/>
      <c r="O762" s="36"/>
      <c r="P762" s="36"/>
      <c r="Q762" s="36"/>
      <c r="R762" s="38"/>
      <c r="S762" s="36"/>
      <c r="T762" s="36"/>
      <c r="U762" s="36"/>
      <c r="V762" s="36"/>
      <c r="W762" s="36"/>
      <c r="X762" s="36"/>
      <c r="Y762" s="36"/>
      <c r="Z762" s="36"/>
      <c r="AA762" s="36"/>
    </row>
    <row r="763" spans="1:27" x14ac:dyDescent="0.25">
      <c r="A763" s="36"/>
      <c r="B763" s="36"/>
      <c r="C763" s="36"/>
      <c r="D763" s="36"/>
      <c r="E763" s="36"/>
      <c r="F763" s="36"/>
      <c r="G763" s="36"/>
      <c r="H763" s="36"/>
      <c r="I763" s="36"/>
      <c r="J763" s="36"/>
      <c r="K763" s="36"/>
      <c r="L763" s="36"/>
      <c r="M763" s="36"/>
      <c r="N763" s="36"/>
      <c r="O763" s="36"/>
      <c r="P763" s="36"/>
      <c r="Q763" s="36"/>
      <c r="R763" s="38"/>
      <c r="S763" s="36"/>
      <c r="T763" s="36"/>
      <c r="U763" s="36"/>
      <c r="V763" s="36"/>
      <c r="W763" s="36"/>
      <c r="X763" s="36"/>
      <c r="Y763" s="36"/>
      <c r="Z763" s="36"/>
      <c r="AA763" s="36"/>
    </row>
    <row r="764" spans="1:27" x14ac:dyDescent="0.25">
      <c r="A764" s="36"/>
      <c r="B764" s="36"/>
      <c r="C764" s="36"/>
      <c r="D764" s="36"/>
      <c r="E764" s="36"/>
      <c r="F764" s="36"/>
      <c r="G764" s="36"/>
      <c r="H764" s="36"/>
      <c r="I764" s="36"/>
      <c r="J764" s="36"/>
      <c r="K764" s="36"/>
      <c r="L764" s="36"/>
      <c r="M764" s="36"/>
      <c r="N764" s="36"/>
      <c r="O764" s="36"/>
      <c r="P764" s="36"/>
      <c r="Q764" s="36"/>
      <c r="R764" s="38"/>
      <c r="S764" s="36"/>
      <c r="T764" s="36"/>
      <c r="U764" s="36"/>
      <c r="V764" s="36"/>
      <c r="W764" s="36"/>
      <c r="X764" s="36"/>
      <c r="Y764" s="36"/>
      <c r="Z764" s="36"/>
      <c r="AA764" s="36"/>
    </row>
    <row r="765" spans="1:27" x14ac:dyDescent="0.25">
      <c r="A765" s="36"/>
      <c r="B765" s="36"/>
      <c r="C765" s="36"/>
      <c r="D765" s="36"/>
      <c r="E765" s="36"/>
      <c r="F765" s="36"/>
      <c r="G765" s="36"/>
      <c r="H765" s="36"/>
      <c r="I765" s="36"/>
      <c r="J765" s="36"/>
      <c r="K765" s="36"/>
      <c r="L765" s="36"/>
      <c r="M765" s="36"/>
      <c r="N765" s="36"/>
      <c r="O765" s="36"/>
      <c r="P765" s="36"/>
      <c r="Q765" s="36"/>
      <c r="R765" s="38"/>
      <c r="S765" s="36"/>
      <c r="T765" s="36"/>
      <c r="U765" s="36"/>
      <c r="V765" s="36"/>
      <c r="W765" s="36"/>
      <c r="X765" s="36"/>
      <c r="Y765" s="36"/>
      <c r="Z765" s="36"/>
      <c r="AA765" s="36"/>
    </row>
    <row r="766" spans="1:27" x14ac:dyDescent="0.25">
      <c r="A766" s="36"/>
      <c r="B766" s="36"/>
      <c r="C766" s="36"/>
      <c r="D766" s="36"/>
      <c r="E766" s="36"/>
      <c r="F766" s="36"/>
      <c r="G766" s="36"/>
      <c r="H766" s="36"/>
      <c r="I766" s="36"/>
      <c r="J766" s="36"/>
      <c r="K766" s="36"/>
      <c r="L766" s="36"/>
      <c r="M766" s="36"/>
      <c r="N766" s="36"/>
      <c r="O766" s="36"/>
      <c r="P766" s="36"/>
      <c r="Q766" s="36"/>
      <c r="R766" s="38"/>
      <c r="S766" s="36"/>
      <c r="T766" s="36"/>
      <c r="U766" s="36"/>
      <c r="V766" s="36"/>
      <c r="W766" s="36"/>
      <c r="X766" s="36"/>
      <c r="Y766" s="36"/>
      <c r="Z766" s="36"/>
      <c r="AA766" s="36"/>
    </row>
    <row r="767" spans="1:27" x14ac:dyDescent="0.25">
      <c r="A767" s="36"/>
      <c r="B767" s="36"/>
      <c r="C767" s="36"/>
      <c r="D767" s="36"/>
      <c r="E767" s="36"/>
      <c r="F767" s="36"/>
      <c r="G767" s="36"/>
      <c r="H767" s="36"/>
      <c r="I767" s="36"/>
      <c r="J767" s="36"/>
      <c r="K767" s="36"/>
      <c r="L767" s="36"/>
      <c r="M767" s="36"/>
      <c r="N767" s="36"/>
      <c r="O767" s="36"/>
      <c r="P767" s="36"/>
      <c r="Q767" s="36"/>
      <c r="R767" s="38"/>
      <c r="S767" s="36"/>
      <c r="T767" s="36"/>
      <c r="U767" s="36"/>
      <c r="V767" s="36"/>
      <c r="W767" s="36"/>
      <c r="X767" s="36"/>
      <c r="Y767" s="36"/>
      <c r="Z767" s="36"/>
      <c r="AA767" s="36"/>
    </row>
    <row r="768" spans="1:27" x14ac:dyDescent="0.25">
      <c r="A768" s="36"/>
      <c r="B768" s="36"/>
      <c r="C768" s="36"/>
      <c r="D768" s="36"/>
      <c r="E768" s="36"/>
      <c r="F768" s="36"/>
      <c r="G768" s="36"/>
      <c r="H768" s="36"/>
      <c r="I768" s="36"/>
      <c r="J768" s="36"/>
      <c r="K768" s="36"/>
      <c r="L768" s="36"/>
      <c r="M768" s="36"/>
      <c r="N768" s="36"/>
      <c r="O768" s="36"/>
      <c r="P768" s="36"/>
      <c r="Q768" s="36"/>
      <c r="R768" s="38"/>
      <c r="S768" s="36"/>
      <c r="T768" s="36"/>
      <c r="U768" s="36"/>
      <c r="V768" s="36"/>
      <c r="W768" s="36"/>
      <c r="X768" s="36"/>
      <c r="Y768" s="36"/>
      <c r="Z768" s="36"/>
      <c r="AA768" s="36"/>
    </row>
    <row r="769" spans="1:27" x14ac:dyDescent="0.25">
      <c r="A769" s="36"/>
      <c r="B769" s="36"/>
      <c r="C769" s="36"/>
      <c r="D769" s="36"/>
      <c r="E769" s="36"/>
      <c r="F769" s="36"/>
      <c r="G769" s="36"/>
      <c r="H769" s="36"/>
      <c r="I769" s="36"/>
      <c r="J769" s="36"/>
      <c r="K769" s="36"/>
      <c r="L769" s="36"/>
      <c r="M769" s="36"/>
      <c r="N769" s="36"/>
      <c r="O769" s="36"/>
      <c r="P769" s="36"/>
      <c r="Q769" s="36"/>
      <c r="R769" s="38"/>
      <c r="S769" s="36"/>
      <c r="T769" s="36"/>
      <c r="U769" s="36"/>
      <c r="V769" s="36"/>
      <c r="W769" s="36"/>
      <c r="X769" s="36"/>
      <c r="Y769" s="36"/>
      <c r="Z769" s="36"/>
      <c r="AA769" s="36"/>
    </row>
    <row r="770" spans="1:27" x14ac:dyDescent="0.25">
      <c r="A770" s="36"/>
      <c r="B770" s="36"/>
      <c r="C770" s="36"/>
      <c r="D770" s="36"/>
      <c r="E770" s="36"/>
      <c r="F770" s="36"/>
      <c r="G770" s="36"/>
      <c r="H770" s="36"/>
      <c r="I770" s="36"/>
      <c r="J770" s="36"/>
      <c r="K770" s="36"/>
      <c r="L770" s="36"/>
      <c r="M770" s="36"/>
      <c r="N770" s="36"/>
      <c r="O770" s="36"/>
      <c r="P770" s="36"/>
      <c r="Q770" s="36"/>
      <c r="R770" s="38"/>
      <c r="S770" s="36"/>
      <c r="T770" s="36"/>
      <c r="U770" s="36"/>
      <c r="V770" s="36"/>
      <c r="W770" s="36"/>
      <c r="X770" s="36"/>
      <c r="Y770" s="36"/>
      <c r="Z770" s="36"/>
      <c r="AA770" s="36"/>
    </row>
    <row r="771" spans="1:27" x14ac:dyDescent="0.25">
      <c r="A771" s="36"/>
      <c r="B771" s="36"/>
      <c r="C771" s="36"/>
      <c r="D771" s="36"/>
      <c r="E771" s="36"/>
      <c r="F771" s="36"/>
      <c r="G771" s="36"/>
      <c r="H771" s="36"/>
      <c r="I771" s="36"/>
      <c r="J771" s="36"/>
      <c r="K771" s="36"/>
      <c r="L771" s="36"/>
      <c r="M771" s="36"/>
      <c r="N771" s="36"/>
      <c r="O771" s="36"/>
      <c r="P771" s="36"/>
      <c r="Q771" s="36"/>
      <c r="R771" s="38"/>
      <c r="S771" s="36"/>
      <c r="T771" s="36"/>
      <c r="U771" s="36"/>
      <c r="V771" s="36"/>
      <c r="W771" s="36"/>
      <c r="X771" s="36"/>
      <c r="Y771" s="36"/>
      <c r="Z771" s="36"/>
      <c r="AA771" s="36"/>
    </row>
    <row r="772" spans="1:27" x14ac:dyDescent="0.25">
      <c r="A772" s="36"/>
      <c r="B772" s="36"/>
      <c r="C772" s="36"/>
      <c r="D772" s="36"/>
      <c r="E772" s="36"/>
      <c r="F772" s="36"/>
      <c r="G772" s="36"/>
      <c r="H772" s="36"/>
      <c r="I772" s="36"/>
      <c r="J772" s="36"/>
      <c r="K772" s="36"/>
      <c r="L772" s="36"/>
      <c r="M772" s="36"/>
      <c r="N772" s="36"/>
      <c r="O772" s="36"/>
      <c r="P772" s="36"/>
      <c r="Q772" s="36"/>
      <c r="R772" s="38"/>
      <c r="S772" s="36"/>
      <c r="T772" s="36"/>
      <c r="U772" s="36"/>
      <c r="V772" s="36"/>
      <c r="W772" s="36"/>
      <c r="X772" s="36"/>
      <c r="Y772" s="36"/>
      <c r="Z772" s="36"/>
      <c r="AA772" s="36"/>
    </row>
    <row r="773" spans="1:27" x14ac:dyDescent="0.25">
      <c r="A773" s="36"/>
      <c r="B773" s="36"/>
      <c r="C773" s="36"/>
      <c r="D773" s="36"/>
      <c r="E773" s="36"/>
      <c r="F773" s="36"/>
      <c r="G773" s="36"/>
      <c r="H773" s="36"/>
      <c r="I773" s="36"/>
      <c r="J773" s="36"/>
      <c r="K773" s="36"/>
      <c r="L773" s="36"/>
      <c r="M773" s="36"/>
      <c r="N773" s="36"/>
      <c r="O773" s="36"/>
      <c r="P773" s="36"/>
      <c r="Q773" s="36"/>
      <c r="R773" s="38"/>
      <c r="S773" s="36"/>
      <c r="T773" s="36"/>
      <c r="U773" s="36"/>
      <c r="V773" s="36"/>
      <c r="W773" s="36"/>
      <c r="X773" s="36"/>
      <c r="Y773" s="36"/>
      <c r="Z773" s="36"/>
      <c r="AA773" s="36"/>
    </row>
    <row r="774" spans="1:27" x14ac:dyDescent="0.25">
      <c r="A774" s="36"/>
      <c r="B774" s="36"/>
      <c r="C774" s="36"/>
      <c r="D774" s="36"/>
      <c r="E774" s="36"/>
      <c r="F774" s="36"/>
      <c r="G774" s="36"/>
      <c r="H774" s="36"/>
      <c r="I774" s="36"/>
      <c r="J774" s="36"/>
      <c r="K774" s="36"/>
      <c r="L774" s="36"/>
      <c r="M774" s="36"/>
      <c r="N774" s="36"/>
      <c r="O774" s="36"/>
      <c r="P774" s="36"/>
      <c r="Q774" s="36"/>
      <c r="R774" s="38"/>
      <c r="S774" s="36"/>
      <c r="T774" s="36"/>
      <c r="U774" s="36"/>
      <c r="V774" s="36"/>
      <c r="W774" s="36"/>
      <c r="X774" s="36"/>
      <c r="Y774" s="36"/>
      <c r="Z774" s="36"/>
      <c r="AA774" s="36"/>
    </row>
    <row r="775" spans="1:27" x14ac:dyDescent="0.25">
      <c r="A775" s="36"/>
      <c r="B775" s="36"/>
      <c r="C775" s="36"/>
      <c r="D775" s="36"/>
      <c r="E775" s="36"/>
      <c r="F775" s="36"/>
      <c r="G775" s="36"/>
      <c r="H775" s="36"/>
      <c r="I775" s="36"/>
      <c r="J775" s="36"/>
      <c r="K775" s="36"/>
      <c r="L775" s="36"/>
      <c r="M775" s="36"/>
      <c r="N775" s="36"/>
      <c r="O775" s="36"/>
      <c r="P775" s="36"/>
      <c r="Q775" s="36"/>
      <c r="R775" s="38"/>
      <c r="S775" s="36"/>
      <c r="T775" s="36"/>
      <c r="U775" s="36"/>
      <c r="V775" s="36"/>
      <c r="W775" s="36"/>
      <c r="X775" s="36"/>
      <c r="Y775" s="36"/>
      <c r="Z775" s="36"/>
      <c r="AA775" s="36"/>
    </row>
    <row r="776" spans="1:27" x14ac:dyDescent="0.25">
      <c r="A776" s="36"/>
      <c r="B776" s="36"/>
      <c r="C776" s="36"/>
      <c r="D776" s="36"/>
      <c r="E776" s="36"/>
      <c r="F776" s="36"/>
      <c r="G776" s="36"/>
      <c r="H776" s="36"/>
      <c r="I776" s="36"/>
      <c r="J776" s="36"/>
      <c r="K776" s="36"/>
      <c r="L776" s="36"/>
      <c r="M776" s="36"/>
      <c r="N776" s="36"/>
      <c r="O776" s="36"/>
      <c r="P776" s="36"/>
      <c r="Q776" s="36"/>
      <c r="R776" s="38"/>
      <c r="S776" s="36"/>
      <c r="T776" s="36"/>
      <c r="U776" s="36"/>
      <c r="V776" s="36"/>
      <c r="W776" s="36"/>
      <c r="X776" s="36"/>
      <c r="Y776" s="36"/>
      <c r="Z776" s="36"/>
      <c r="AA776" s="36"/>
    </row>
    <row r="777" spans="1:27" x14ac:dyDescent="0.25">
      <c r="A777" s="36"/>
      <c r="B777" s="36"/>
      <c r="C777" s="36"/>
      <c r="D777" s="36"/>
      <c r="E777" s="36"/>
      <c r="F777" s="36"/>
      <c r="G777" s="36"/>
      <c r="H777" s="36"/>
      <c r="I777" s="36"/>
      <c r="J777" s="36"/>
      <c r="K777" s="36"/>
      <c r="L777" s="36"/>
      <c r="M777" s="36"/>
      <c r="N777" s="36"/>
      <c r="O777" s="36"/>
      <c r="P777" s="36"/>
      <c r="Q777" s="36"/>
      <c r="R777" s="38"/>
      <c r="S777" s="36"/>
      <c r="T777" s="36"/>
      <c r="U777" s="36"/>
      <c r="V777" s="36"/>
      <c r="W777" s="36"/>
      <c r="X777" s="36"/>
      <c r="Y777" s="36"/>
      <c r="Z777" s="36"/>
      <c r="AA777" s="36"/>
    </row>
    <row r="778" spans="1:27" x14ac:dyDescent="0.25">
      <c r="A778" s="36"/>
      <c r="B778" s="36"/>
      <c r="C778" s="36"/>
      <c r="D778" s="36"/>
      <c r="E778" s="36"/>
      <c r="F778" s="36"/>
      <c r="G778" s="36"/>
      <c r="H778" s="36"/>
      <c r="I778" s="36"/>
      <c r="J778" s="36"/>
      <c r="K778" s="36"/>
      <c r="L778" s="36"/>
      <c r="M778" s="36"/>
      <c r="N778" s="36"/>
      <c r="O778" s="36"/>
      <c r="P778" s="36"/>
      <c r="Q778" s="36"/>
      <c r="R778" s="38"/>
      <c r="S778" s="36"/>
      <c r="T778" s="36"/>
      <c r="U778" s="36"/>
      <c r="V778" s="36"/>
      <c r="W778" s="36"/>
      <c r="X778" s="36"/>
      <c r="Y778" s="36"/>
      <c r="Z778" s="36"/>
      <c r="AA778" s="36"/>
    </row>
    <row r="779" spans="1:27" x14ac:dyDescent="0.25">
      <c r="A779" s="36"/>
      <c r="B779" s="36"/>
      <c r="C779" s="36"/>
      <c r="D779" s="36"/>
      <c r="E779" s="36"/>
      <c r="F779" s="36"/>
      <c r="G779" s="36"/>
      <c r="H779" s="36"/>
      <c r="I779" s="36"/>
      <c r="J779" s="36"/>
      <c r="K779" s="36"/>
      <c r="L779" s="36"/>
      <c r="M779" s="36"/>
      <c r="N779" s="36"/>
      <c r="O779" s="36"/>
      <c r="P779" s="36"/>
      <c r="Q779" s="36"/>
      <c r="R779" s="38"/>
      <c r="S779" s="36"/>
      <c r="T779" s="36"/>
      <c r="U779" s="36"/>
      <c r="V779" s="36"/>
      <c r="W779" s="36"/>
      <c r="X779" s="36"/>
      <c r="Y779" s="36"/>
      <c r="Z779" s="36"/>
      <c r="AA779" s="36"/>
    </row>
    <row r="780" spans="1:27" x14ac:dyDescent="0.25">
      <c r="A780" s="36"/>
      <c r="B780" s="36"/>
      <c r="C780" s="36"/>
      <c r="D780" s="36"/>
      <c r="E780" s="36"/>
      <c r="F780" s="36"/>
      <c r="G780" s="36"/>
      <c r="H780" s="36"/>
      <c r="I780" s="36"/>
      <c r="J780" s="36"/>
      <c r="K780" s="36"/>
      <c r="L780" s="36"/>
      <c r="M780" s="36"/>
      <c r="N780" s="36"/>
      <c r="O780" s="36"/>
      <c r="P780" s="36"/>
      <c r="Q780" s="36"/>
      <c r="R780" s="38"/>
      <c r="S780" s="36"/>
      <c r="T780" s="36"/>
      <c r="U780" s="36"/>
      <c r="V780" s="36"/>
      <c r="W780" s="36"/>
      <c r="X780" s="36"/>
      <c r="Y780" s="36"/>
      <c r="Z780" s="36"/>
      <c r="AA780" s="36"/>
    </row>
    <row r="781" spans="1:27" x14ac:dyDescent="0.25">
      <c r="A781" s="36"/>
      <c r="B781" s="36"/>
      <c r="C781" s="36"/>
      <c r="D781" s="36"/>
      <c r="E781" s="36"/>
      <c r="F781" s="36"/>
      <c r="G781" s="36"/>
      <c r="H781" s="36"/>
      <c r="I781" s="36"/>
      <c r="J781" s="36"/>
      <c r="K781" s="36"/>
      <c r="L781" s="36"/>
      <c r="M781" s="36"/>
      <c r="N781" s="36"/>
      <c r="O781" s="36"/>
      <c r="P781" s="36"/>
      <c r="Q781" s="36"/>
      <c r="R781" s="38"/>
      <c r="S781" s="36"/>
      <c r="T781" s="36"/>
      <c r="U781" s="36"/>
      <c r="V781" s="36"/>
      <c r="W781" s="36"/>
      <c r="X781" s="36"/>
      <c r="Y781" s="36"/>
      <c r="Z781" s="36"/>
      <c r="AA781" s="36"/>
    </row>
    <row r="782" spans="1:27" x14ac:dyDescent="0.25">
      <c r="A782" s="36"/>
      <c r="B782" s="36"/>
      <c r="C782" s="36"/>
      <c r="D782" s="36"/>
      <c r="E782" s="36"/>
      <c r="F782" s="36"/>
      <c r="G782" s="36"/>
      <c r="H782" s="36"/>
      <c r="I782" s="36"/>
      <c r="J782" s="36"/>
      <c r="K782" s="36"/>
      <c r="L782" s="36"/>
      <c r="M782" s="36"/>
      <c r="N782" s="36"/>
      <c r="O782" s="36"/>
      <c r="P782" s="36"/>
      <c r="Q782" s="36"/>
      <c r="R782" s="38"/>
      <c r="S782" s="36"/>
      <c r="T782" s="36"/>
      <c r="U782" s="36"/>
      <c r="V782" s="36"/>
      <c r="W782" s="36"/>
      <c r="X782" s="36"/>
      <c r="Y782" s="36"/>
      <c r="Z782" s="36"/>
      <c r="AA782" s="36"/>
    </row>
    <row r="783" spans="1:27" x14ac:dyDescent="0.25">
      <c r="A783" s="36"/>
      <c r="B783" s="36"/>
      <c r="C783" s="36"/>
      <c r="D783" s="36"/>
      <c r="E783" s="36"/>
      <c r="F783" s="36"/>
      <c r="G783" s="36"/>
      <c r="H783" s="36"/>
      <c r="I783" s="36"/>
      <c r="J783" s="36"/>
      <c r="K783" s="36"/>
      <c r="L783" s="36"/>
      <c r="M783" s="36"/>
      <c r="N783" s="36"/>
      <c r="O783" s="36"/>
      <c r="P783" s="36"/>
      <c r="Q783" s="36"/>
      <c r="R783" s="38"/>
      <c r="S783" s="36"/>
      <c r="T783" s="36"/>
      <c r="U783" s="36"/>
      <c r="V783" s="36"/>
      <c r="W783" s="36"/>
      <c r="X783" s="36"/>
      <c r="Y783" s="36"/>
      <c r="Z783" s="36"/>
      <c r="AA783" s="36"/>
    </row>
    <row r="784" spans="1:27" x14ac:dyDescent="0.25">
      <c r="A784" s="36"/>
      <c r="B784" s="36"/>
      <c r="C784" s="36"/>
      <c r="D784" s="36"/>
      <c r="E784" s="36"/>
      <c r="F784" s="36"/>
      <c r="G784" s="36"/>
      <c r="H784" s="36"/>
      <c r="I784" s="36"/>
      <c r="J784" s="36"/>
      <c r="K784" s="36"/>
      <c r="L784" s="36"/>
      <c r="M784" s="36"/>
      <c r="N784" s="36"/>
      <c r="O784" s="36"/>
      <c r="P784" s="36"/>
      <c r="Q784" s="36"/>
      <c r="R784" s="38"/>
      <c r="S784" s="36"/>
      <c r="T784" s="36"/>
      <c r="U784" s="36"/>
      <c r="V784" s="36"/>
      <c r="W784" s="36"/>
      <c r="X784" s="36"/>
      <c r="Y784" s="36"/>
      <c r="Z784" s="36"/>
      <c r="AA784" s="36"/>
    </row>
    <row r="785" spans="1:27" x14ac:dyDescent="0.25">
      <c r="A785" s="36"/>
      <c r="B785" s="36"/>
      <c r="C785" s="36"/>
      <c r="D785" s="36"/>
      <c r="E785" s="36"/>
      <c r="F785" s="36"/>
      <c r="G785" s="36"/>
      <c r="H785" s="36"/>
      <c r="I785" s="36"/>
      <c r="J785" s="36"/>
      <c r="K785" s="36"/>
      <c r="L785" s="36"/>
      <c r="M785" s="36"/>
      <c r="N785" s="36"/>
      <c r="O785" s="36"/>
      <c r="P785" s="36"/>
      <c r="Q785" s="36"/>
      <c r="R785" s="38"/>
      <c r="S785" s="36"/>
      <c r="T785" s="36"/>
      <c r="U785" s="36"/>
      <c r="V785" s="36"/>
      <c r="W785" s="36"/>
      <c r="X785" s="36"/>
      <c r="Y785" s="36"/>
      <c r="Z785" s="36"/>
      <c r="AA785" s="36"/>
    </row>
    <row r="786" spans="1:27" x14ac:dyDescent="0.25">
      <c r="A786" s="36"/>
      <c r="B786" s="36"/>
      <c r="C786" s="36"/>
      <c r="D786" s="36"/>
      <c r="E786" s="36"/>
      <c r="F786" s="36"/>
      <c r="G786" s="36"/>
      <c r="H786" s="36"/>
      <c r="I786" s="36"/>
      <c r="J786" s="36"/>
      <c r="K786" s="36"/>
      <c r="L786" s="36"/>
      <c r="M786" s="36"/>
      <c r="N786" s="36"/>
      <c r="O786" s="36"/>
      <c r="P786" s="36"/>
      <c r="Q786" s="36"/>
      <c r="R786" s="38"/>
      <c r="S786" s="36"/>
      <c r="T786" s="36"/>
      <c r="U786" s="36"/>
      <c r="V786" s="36"/>
      <c r="W786" s="36"/>
      <c r="X786" s="36"/>
      <c r="Y786" s="36"/>
      <c r="Z786" s="36"/>
      <c r="AA786" s="36"/>
    </row>
    <row r="787" spans="1:27" x14ac:dyDescent="0.25">
      <c r="A787" s="36"/>
      <c r="B787" s="36"/>
      <c r="C787" s="36"/>
      <c r="D787" s="36"/>
      <c r="E787" s="36"/>
      <c r="F787" s="36"/>
      <c r="G787" s="36"/>
      <c r="H787" s="36"/>
      <c r="I787" s="36"/>
      <c r="J787" s="36"/>
      <c r="K787" s="36"/>
      <c r="L787" s="36"/>
      <c r="M787" s="36"/>
      <c r="N787" s="36"/>
      <c r="O787" s="36"/>
      <c r="P787" s="36"/>
      <c r="Q787" s="36"/>
      <c r="R787" s="38"/>
      <c r="S787" s="36"/>
      <c r="T787" s="36"/>
      <c r="U787" s="36"/>
      <c r="V787" s="36"/>
      <c r="W787" s="36"/>
      <c r="X787" s="36"/>
      <c r="Y787" s="36"/>
      <c r="Z787" s="36"/>
      <c r="AA787" s="36"/>
    </row>
    <row r="788" spans="1:27" x14ac:dyDescent="0.25">
      <c r="A788" s="36"/>
      <c r="B788" s="36"/>
      <c r="C788" s="36"/>
      <c r="D788" s="36"/>
      <c r="E788" s="36"/>
      <c r="F788" s="36"/>
      <c r="G788" s="36"/>
      <c r="H788" s="36"/>
      <c r="I788" s="36"/>
      <c r="J788" s="36"/>
      <c r="K788" s="36"/>
      <c r="L788" s="36"/>
      <c r="M788" s="36"/>
      <c r="N788" s="36"/>
      <c r="O788" s="36"/>
      <c r="P788" s="36"/>
      <c r="Q788" s="36"/>
      <c r="R788" s="38"/>
      <c r="S788" s="36"/>
      <c r="T788" s="36"/>
      <c r="U788" s="36"/>
      <c r="V788" s="36"/>
      <c r="W788" s="36"/>
      <c r="X788" s="36"/>
      <c r="Y788" s="36"/>
      <c r="Z788" s="36"/>
      <c r="AA788" s="36"/>
    </row>
    <row r="789" spans="1:27" x14ac:dyDescent="0.25">
      <c r="A789" s="36"/>
      <c r="B789" s="36"/>
      <c r="C789" s="36"/>
      <c r="D789" s="36"/>
      <c r="E789" s="36"/>
      <c r="F789" s="36"/>
      <c r="G789" s="36"/>
      <c r="H789" s="36"/>
      <c r="I789" s="36"/>
      <c r="J789" s="36"/>
      <c r="K789" s="36"/>
      <c r="L789" s="36"/>
      <c r="M789" s="36"/>
      <c r="N789" s="36"/>
      <c r="O789" s="36"/>
      <c r="P789" s="36"/>
      <c r="Q789" s="36"/>
      <c r="R789" s="38"/>
      <c r="S789" s="36"/>
      <c r="T789" s="36"/>
      <c r="U789" s="36"/>
      <c r="V789" s="36"/>
      <c r="W789" s="36"/>
      <c r="X789" s="36"/>
      <c r="Y789" s="36"/>
      <c r="Z789" s="36"/>
      <c r="AA789" s="36"/>
    </row>
    <row r="790" spans="1:27" x14ac:dyDescent="0.25">
      <c r="A790" s="36"/>
      <c r="B790" s="36"/>
      <c r="C790" s="36"/>
      <c r="D790" s="36"/>
      <c r="E790" s="36"/>
      <c r="F790" s="36"/>
      <c r="G790" s="36"/>
      <c r="H790" s="36"/>
      <c r="I790" s="36"/>
      <c r="J790" s="36"/>
      <c r="K790" s="36"/>
      <c r="L790" s="36"/>
      <c r="M790" s="36"/>
      <c r="N790" s="36"/>
      <c r="O790" s="36"/>
      <c r="P790" s="36"/>
      <c r="Q790" s="36"/>
      <c r="R790" s="38"/>
      <c r="S790" s="36"/>
      <c r="T790" s="36"/>
      <c r="U790" s="36"/>
      <c r="V790" s="36"/>
      <c r="W790" s="36"/>
      <c r="X790" s="36"/>
      <c r="Y790" s="36"/>
      <c r="Z790" s="36"/>
      <c r="AA790" s="36"/>
    </row>
    <row r="791" spans="1:27" x14ac:dyDescent="0.25">
      <c r="A791" s="36"/>
      <c r="B791" s="36"/>
      <c r="C791" s="36"/>
      <c r="D791" s="36"/>
      <c r="E791" s="36"/>
      <c r="F791" s="36"/>
      <c r="G791" s="36"/>
      <c r="H791" s="36"/>
      <c r="I791" s="36"/>
      <c r="J791" s="36"/>
      <c r="K791" s="36"/>
      <c r="L791" s="36"/>
      <c r="M791" s="36"/>
      <c r="N791" s="36"/>
      <c r="O791" s="36"/>
      <c r="P791" s="36"/>
      <c r="Q791" s="36"/>
      <c r="R791" s="38"/>
      <c r="S791" s="36"/>
      <c r="T791" s="36"/>
      <c r="U791" s="36"/>
      <c r="V791" s="36"/>
      <c r="W791" s="36"/>
      <c r="X791" s="36"/>
      <c r="Y791" s="36"/>
      <c r="Z791" s="36"/>
      <c r="AA791" s="36"/>
    </row>
    <row r="792" spans="1:27" x14ac:dyDescent="0.25">
      <c r="A792" s="36"/>
      <c r="B792" s="36"/>
      <c r="C792" s="36"/>
      <c r="D792" s="36"/>
      <c r="E792" s="36"/>
      <c r="F792" s="36"/>
      <c r="G792" s="36"/>
      <c r="H792" s="36"/>
      <c r="I792" s="36"/>
      <c r="J792" s="36"/>
      <c r="K792" s="36"/>
      <c r="L792" s="36"/>
      <c r="M792" s="36"/>
      <c r="N792" s="36"/>
      <c r="O792" s="36"/>
      <c r="P792" s="36"/>
      <c r="Q792" s="36"/>
      <c r="R792" s="38"/>
      <c r="S792" s="36"/>
      <c r="T792" s="36"/>
      <c r="U792" s="36"/>
      <c r="V792" s="36"/>
      <c r="W792" s="36"/>
      <c r="X792" s="36"/>
      <c r="Y792" s="36"/>
      <c r="Z792" s="36"/>
      <c r="AA792" s="36"/>
    </row>
    <row r="793" spans="1:27" x14ac:dyDescent="0.25">
      <c r="A793" s="36"/>
      <c r="B793" s="36"/>
      <c r="C793" s="36"/>
      <c r="D793" s="36"/>
      <c r="E793" s="36"/>
      <c r="F793" s="36"/>
      <c r="G793" s="36"/>
      <c r="H793" s="36"/>
      <c r="I793" s="36"/>
      <c r="J793" s="36"/>
      <c r="K793" s="36"/>
      <c r="L793" s="36"/>
      <c r="M793" s="36"/>
      <c r="N793" s="36"/>
      <c r="O793" s="36"/>
      <c r="P793" s="36"/>
      <c r="Q793" s="36"/>
      <c r="R793" s="38"/>
      <c r="S793" s="36"/>
      <c r="T793" s="36"/>
      <c r="U793" s="36"/>
      <c r="V793" s="36"/>
      <c r="W793" s="36"/>
      <c r="X793" s="36"/>
      <c r="Y793" s="36"/>
      <c r="Z793" s="36"/>
      <c r="AA793" s="36"/>
    </row>
    <row r="794" spans="1:27" x14ac:dyDescent="0.25">
      <c r="A794" s="36"/>
      <c r="B794" s="36"/>
      <c r="C794" s="36"/>
      <c r="D794" s="36"/>
      <c r="E794" s="36"/>
      <c r="F794" s="36"/>
      <c r="G794" s="36"/>
      <c r="H794" s="36"/>
      <c r="I794" s="36"/>
      <c r="J794" s="36"/>
      <c r="K794" s="36"/>
      <c r="L794" s="36"/>
      <c r="M794" s="36"/>
      <c r="N794" s="36"/>
      <c r="O794" s="36"/>
      <c r="P794" s="36"/>
      <c r="Q794" s="36"/>
      <c r="R794" s="38"/>
      <c r="S794" s="36"/>
      <c r="T794" s="36"/>
      <c r="U794" s="36"/>
      <c r="V794" s="36"/>
      <c r="W794" s="36"/>
      <c r="X794" s="36"/>
      <c r="Y794" s="36"/>
      <c r="Z794" s="36"/>
      <c r="AA794" s="36"/>
    </row>
    <row r="795" spans="1:27" x14ac:dyDescent="0.25">
      <c r="A795" s="36"/>
      <c r="B795" s="36"/>
      <c r="C795" s="36"/>
      <c r="D795" s="36"/>
      <c r="E795" s="36"/>
      <c r="F795" s="36"/>
      <c r="G795" s="36"/>
      <c r="H795" s="36"/>
      <c r="I795" s="36"/>
      <c r="J795" s="36"/>
      <c r="K795" s="36"/>
      <c r="L795" s="36"/>
      <c r="M795" s="36"/>
      <c r="N795" s="36"/>
      <c r="O795" s="36"/>
      <c r="P795" s="36"/>
      <c r="Q795" s="36"/>
      <c r="R795" s="38"/>
      <c r="S795" s="36"/>
      <c r="T795" s="36"/>
      <c r="U795" s="36"/>
      <c r="V795" s="36"/>
      <c r="W795" s="36"/>
      <c r="X795" s="36"/>
      <c r="Y795" s="36"/>
      <c r="Z795" s="36"/>
      <c r="AA795" s="36"/>
    </row>
    <row r="796" spans="1:27" x14ac:dyDescent="0.25">
      <c r="A796" s="36"/>
      <c r="B796" s="36"/>
      <c r="C796" s="36"/>
      <c r="D796" s="36"/>
      <c r="E796" s="36"/>
      <c r="F796" s="36"/>
      <c r="G796" s="36"/>
      <c r="H796" s="36"/>
      <c r="I796" s="36"/>
      <c r="J796" s="36"/>
      <c r="K796" s="36"/>
      <c r="L796" s="36"/>
      <c r="M796" s="36"/>
      <c r="N796" s="36"/>
      <c r="O796" s="36"/>
      <c r="P796" s="36"/>
      <c r="Q796" s="36"/>
      <c r="R796" s="38"/>
      <c r="S796" s="36"/>
      <c r="T796" s="36"/>
      <c r="U796" s="36"/>
      <c r="V796" s="36"/>
      <c r="W796" s="36"/>
      <c r="X796" s="36"/>
      <c r="Y796" s="36"/>
      <c r="Z796" s="36"/>
      <c r="AA796" s="36"/>
    </row>
    <row r="797" spans="1:27" x14ac:dyDescent="0.25">
      <c r="A797" s="36"/>
      <c r="B797" s="36"/>
      <c r="C797" s="36"/>
      <c r="D797" s="36"/>
      <c r="E797" s="36"/>
      <c r="F797" s="36"/>
      <c r="G797" s="36"/>
      <c r="H797" s="36"/>
      <c r="I797" s="36"/>
      <c r="J797" s="36"/>
      <c r="K797" s="36"/>
      <c r="L797" s="36"/>
      <c r="M797" s="36"/>
      <c r="N797" s="36"/>
      <c r="O797" s="36"/>
      <c r="P797" s="36"/>
      <c r="Q797" s="36"/>
      <c r="R797" s="38"/>
      <c r="S797" s="36"/>
      <c r="T797" s="36"/>
      <c r="U797" s="36"/>
      <c r="V797" s="36"/>
      <c r="W797" s="36"/>
      <c r="X797" s="36"/>
      <c r="Y797" s="36"/>
      <c r="Z797" s="36"/>
      <c r="AA797" s="36"/>
    </row>
    <row r="798" spans="1:27" x14ac:dyDescent="0.25">
      <c r="A798" s="36"/>
      <c r="B798" s="36"/>
      <c r="C798" s="36"/>
      <c r="D798" s="36"/>
      <c r="E798" s="36"/>
      <c r="F798" s="36"/>
      <c r="G798" s="36"/>
      <c r="H798" s="36"/>
      <c r="I798" s="36"/>
      <c r="J798" s="36"/>
      <c r="K798" s="36"/>
      <c r="L798" s="36"/>
      <c r="M798" s="36"/>
      <c r="N798" s="36"/>
      <c r="O798" s="36"/>
      <c r="P798" s="36"/>
      <c r="Q798" s="36"/>
      <c r="R798" s="38"/>
      <c r="S798" s="36"/>
      <c r="T798" s="36"/>
      <c r="U798" s="36"/>
      <c r="V798" s="36"/>
      <c r="W798" s="36"/>
      <c r="X798" s="36"/>
      <c r="Y798" s="36"/>
      <c r="Z798" s="36"/>
      <c r="AA798" s="36"/>
    </row>
    <row r="799" spans="1:27" x14ac:dyDescent="0.25">
      <c r="A799" s="36"/>
      <c r="B799" s="36"/>
      <c r="C799" s="36"/>
      <c r="D799" s="36"/>
      <c r="E799" s="36"/>
      <c r="F799" s="36"/>
      <c r="G799" s="36"/>
      <c r="H799" s="36"/>
      <c r="I799" s="36"/>
      <c r="J799" s="36"/>
      <c r="K799" s="36"/>
      <c r="L799" s="36"/>
      <c r="M799" s="36"/>
      <c r="N799" s="36"/>
      <c r="O799" s="36"/>
      <c r="P799" s="36"/>
      <c r="Q799" s="36"/>
      <c r="R799" s="38"/>
      <c r="S799" s="36"/>
      <c r="T799" s="36"/>
      <c r="U799" s="36"/>
      <c r="V799" s="36"/>
      <c r="W799" s="36"/>
      <c r="X799" s="36"/>
      <c r="Y799" s="36"/>
      <c r="Z799" s="36"/>
      <c r="AA799" s="36"/>
    </row>
    <row r="800" spans="1:27" x14ac:dyDescent="0.25">
      <c r="A800" s="36"/>
      <c r="B800" s="36"/>
      <c r="C800" s="36"/>
      <c r="D800" s="36"/>
      <c r="E800" s="36"/>
      <c r="F800" s="36"/>
      <c r="G800" s="36"/>
      <c r="H800" s="36"/>
      <c r="I800" s="36"/>
      <c r="J800" s="36"/>
      <c r="K800" s="36"/>
      <c r="L800" s="36"/>
      <c r="M800" s="36"/>
      <c r="N800" s="36"/>
      <c r="O800" s="36"/>
      <c r="P800" s="36"/>
      <c r="Q800" s="36"/>
      <c r="R800" s="38"/>
      <c r="S800" s="36"/>
      <c r="T800" s="36"/>
      <c r="U800" s="36"/>
      <c r="V800" s="36"/>
      <c r="W800" s="36"/>
      <c r="X800" s="36"/>
      <c r="Y800" s="36"/>
      <c r="Z800" s="36"/>
      <c r="AA800" s="36"/>
    </row>
    <row r="801" spans="1:27" x14ac:dyDescent="0.25">
      <c r="A801" s="36"/>
      <c r="B801" s="36"/>
      <c r="C801" s="36"/>
      <c r="D801" s="36"/>
      <c r="E801" s="36"/>
      <c r="F801" s="36"/>
      <c r="G801" s="36"/>
      <c r="H801" s="36"/>
      <c r="I801" s="36"/>
      <c r="J801" s="36"/>
      <c r="K801" s="36"/>
      <c r="L801" s="36"/>
      <c r="M801" s="36"/>
      <c r="N801" s="36"/>
      <c r="O801" s="36"/>
      <c r="P801" s="36"/>
      <c r="Q801" s="36"/>
      <c r="R801" s="38"/>
      <c r="S801" s="36"/>
      <c r="T801" s="36"/>
      <c r="U801" s="36"/>
      <c r="V801" s="36"/>
      <c r="W801" s="36"/>
      <c r="X801" s="36"/>
      <c r="Y801" s="36"/>
      <c r="Z801" s="36"/>
      <c r="AA801" s="36"/>
    </row>
    <row r="802" spans="1:27" x14ac:dyDescent="0.25">
      <c r="A802" s="36"/>
      <c r="B802" s="36"/>
      <c r="C802" s="36"/>
      <c r="D802" s="36"/>
      <c r="E802" s="36"/>
      <c r="F802" s="36"/>
      <c r="G802" s="36"/>
      <c r="H802" s="36"/>
      <c r="I802" s="36"/>
      <c r="J802" s="36"/>
      <c r="K802" s="36"/>
      <c r="L802" s="36"/>
      <c r="M802" s="36"/>
      <c r="N802" s="36"/>
      <c r="O802" s="36"/>
      <c r="P802" s="36"/>
      <c r="Q802" s="36"/>
      <c r="R802" s="38"/>
      <c r="S802" s="36"/>
      <c r="T802" s="36"/>
      <c r="U802" s="36"/>
      <c r="V802" s="36"/>
      <c r="W802" s="36"/>
      <c r="X802" s="36"/>
      <c r="Y802" s="36"/>
      <c r="Z802" s="36"/>
      <c r="AA802" s="36"/>
    </row>
    <row r="803" spans="1:27" x14ac:dyDescent="0.25">
      <c r="A803" s="36"/>
      <c r="B803" s="36"/>
      <c r="C803" s="36"/>
      <c r="D803" s="36"/>
      <c r="E803" s="36"/>
      <c r="F803" s="36"/>
      <c r="G803" s="36"/>
      <c r="H803" s="36"/>
      <c r="I803" s="36"/>
      <c r="J803" s="36"/>
      <c r="K803" s="36"/>
      <c r="L803" s="36"/>
      <c r="M803" s="36"/>
      <c r="N803" s="36"/>
      <c r="O803" s="36"/>
      <c r="P803" s="36"/>
      <c r="Q803" s="36"/>
      <c r="R803" s="38"/>
      <c r="S803" s="36"/>
      <c r="T803" s="36"/>
      <c r="U803" s="36"/>
      <c r="V803" s="36"/>
      <c r="W803" s="36"/>
      <c r="X803" s="36"/>
      <c r="Y803" s="36"/>
      <c r="Z803" s="36"/>
      <c r="AA803" s="36"/>
    </row>
    <row r="804" spans="1:27" x14ac:dyDescent="0.25">
      <c r="A804" s="36"/>
      <c r="B804" s="36"/>
      <c r="C804" s="36"/>
      <c r="D804" s="36"/>
      <c r="E804" s="36"/>
      <c r="F804" s="36"/>
      <c r="G804" s="36"/>
      <c r="H804" s="36"/>
      <c r="I804" s="36"/>
      <c r="J804" s="36"/>
      <c r="K804" s="36"/>
      <c r="L804" s="36"/>
      <c r="M804" s="36"/>
      <c r="N804" s="36"/>
      <c r="O804" s="36"/>
      <c r="P804" s="36"/>
      <c r="Q804" s="36"/>
      <c r="R804" s="38"/>
      <c r="S804" s="36"/>
      <c r="T804" s="36"/>
      <c r="U804" s="36"/>
      <c r="V804" s="36"/>
      <c r="W804" s="36"/>
      <c r="X804" s="36"/>
      <c r="Y804" s="36"/>
      <c r="Z804" s="36"/>
      <c r="AA804" s="36"/>
    </row>
    <row r="805" spans="1:27" x14ac:dyDescent="0.25">
      <c r="A805" s="36"/>
      <c r="B805" s="36"/>
      <c r="C805" s="36"/>
      <c r="D805" s="36"/>
      <c r="E805" s="36"/>
      <c r="F805" s="36"/>
      <c r="G805" s="36"/>
      <c r="H805" s="36"/>
      <c r="I805" s="36"/>
      <c r="J805" s="36"/>
      <c r="K805" s="36"/>
      <c r="L805" s="36"/>
      <c r="M805" s="36"/>
      <c r="N805" s="36"/>
      <c r="O805" s="36"/>
      <c r="P805" s="36"/>
      <c r="Q805" s="36"/>
      <c r="R805" s="38"/>
      <c r="S805" s="36"/>
      <c r="T805" s="36"/>
      <c r="U805" s="36"/>
      <c r="V805" s="36"/>
      <c r="W805" s="36"/>
      <c r="X805" s="36"/>
      <c r="Y805" s="36"/>
      <c r="Z805" s="36"/>
      <c r="AA805" s="36"/>
    </row>
    <row r="806" spans="1:27" x14ac:dyDescent="0.25">
      <c r="A806" s="36"/>
      <c r="B806" s="36"/>
      <c r="C806" s="36"/>
      <c r="D806" s="36"/>
      <c r="E806" s="36"/>
      <c r="F806" s="36"/>
      <c r="G806" s="36"/>
      <c r="H806" s="36"/>
      <c r="I806" s="36"/>
      <c r="J806" s="36"/>
      <c r="K806" s="36"/>
      <c r="L806" s="36"/>
      <c r="M806" s="36"/>
      <c r="N806" s="36"/>
      <c r="O806" s="36"/>
      <c r="P806" s="36"/>
      <c r="Q806" s="36"/>
      <c r="R806" s="38"/>
      <c r="S806" s="36"/>
      <c r="T806" s="36"/>
      <c r="U806" s="36"/>
      <c r="V806" s="36"/>
      <c r="W806" s="36"/>
      <c r="X806" s="36"/>
      <c r="Y806" s="36"/>
      <c r="Z806" s="36"/>
      <c r="AA806" s="36"/>
    </row>
    <row r="807" spans="1:27" x14ac:dyDescent="0.25">
      <c r="A807" s="36"/>
      <c r="B807" s="36"/>
      <c r="C807" s="36"/>
      <c r="D807" s="36"/>
      <c r="E807" s="36"/>
      <c r="F807" s="36"/>
      <c r="G807" s="36"/>
      <c r="H807" s="36"/>
      <c r="I807" s="36"/>
      <c r="J807" s="36"/>
      <c r="K807" s="36"/>
      <c r="L807" s="36"/>
      <c r="M807" s="36"/>
      <c r="N807" s="36"/>
      <c r="O807" s="36"/>
      <c r="P807" s="36"/>
      <c r="Q807" s="36"/>
      <c r="R807" s="38"/>
      <c r="S807" s="36"/>
      <c r="T807" s="36"/>
      <c r="U807" s="36"/>
      <c r="V807" s="36"/>
      <c r="W807" s="36"/>
      <c r="X807" s="36"/>
      <c r="Y807" s="36"/>
      <c r="Z807" s="36"/>
      <c r="AA807" s="36"/>
    </row>
    <row r="808" spans="1:27" x14ac:dyDescent="0.25">
      <c r="A808" s="36"/>
      <c r="B808" s="36"/>
      <c r="C808" s="36"/>
      <c r="D808" s="36"/>
      <c r="E808" s="36"/>
      <c r="F808" s="36"/>
      <c r="G808" s="36"/>
      <c r="H808" s="36"/>
      <c r="I808" s="36"/>
      <c r="J808" s="36"/>
      <c r="K808" s="36"/>
      <c r="L808" s="36"/>
      <c r="M808" s="36"/>
      <c r="N808" s="36"/>
      <c r="O808" s="36"/>
      <c r="P808" s="36"/>
      <c r="Q808" s="36"/>
      <c r="R808" s="38"/>
      <c r="S808" s="36"/>
      <c r="T808" s="36"/>
      <c r="U808" s="36"/>
      <c r="V808" s="36"/>
      <c r="W808" s="36"/>
      <c r="X808" s="36"/>
      <c r="Y808" s="36"/>
      <c r="Z808" s="36"/>
      <c r="AA808" s="36"/>
    </row>
    <row r="809" spans="1:27" x14ac:dyDescent="0.25">
      <c r="A809" s="36"/>
      <c r="B809" s="36"/>
      <c r="C809" s="36"/>
      <c r="D809" s="36"/>
      <c r="E809" s="36"/>
      <c r="F809" s="36"/>
      <c r="G809" s="36"/>
      <c r="H809" s="36"/>
      <c r="I809" s="36"/>
      <c r="J809" s="36"/>
      <c r="K809" s="36"/>
      <c r="L809" s="36"/>
      <c r="M809" s="36"/>
      <c r="N809" s="36"/>
      <c r="O809" s="36"/>
      <c r="P809" s="36"/>
      <c r="Q809" s="36"/>
      <c r="R809" s="38"/>
      <c r="S809" s="36"/>
      <c r="T809" s="36"/>
      <c r="U809" s="36"/>
      <c r="V809" s="36"/>
      <c r="W809" s="36"/>
      <c r="X809" s="36"/>
      <c r="Y809" s="36"/>
      <c r="Z809" s="36"/>
      <c r="AA809" s="36"/>
    </row>
    <row r="810" spans="1:27" x14ac:dyDescent="0.25">
      <c r="A810" s="36"/>
      <c r="B810" s="36"/>
      <c r="C810" s="36"/>
      <c r="D810" s="36"/>
      <c r="E810" s="36"/>
      <c r="F810" s="36"/>
      <c r="G810" s="36"/>
      <c r="H810" s="36"/>
      <c r="I810" s="36"/>
      <c r="J810" s="36"/>
      <c r="K810" s="36"/>
      <c r="L810" s="36"/>
      <c r="M810" s="36"/>
      <c r="N810" s="36"/>
      <c r="O810" s="36"/>
      <c r="P810" s="36"/>
      <c r="Q810" s="36"/>
      <c r="R810" s="38"/>
      <c r="S810" s="36"/>
      <c r="T810" s="36"/>
      <c r="U810" s="36"/>
      <c r="V810" s="36"/>
      <c r="W810" s="36"/>
      <c r="X810" s="36"/>
      <c r="Y810" s="36"/>
      <c r="Z810" s="36"/>
      <c r="AA810" s="36"/>
    </row>
    <row r="811" spans="1:27" x14ac:dyDescent="0.25">
      <c r="A811" s="36"/>
      <c r="B811" s="36"/>
      <c r="C811" s="36"/>
      <c r="D811" s="36"/>
      <c r="E811" s="36"/>
      <c r="F811" s="36"/>
      <c r="G811" s="36"/>
      <c r="H811" s="36"/>
      <c r="I811" s="36"/>
      <c r="J811" s="36"/>
      <c r="K811" s="36"/>
      <c r="L811" s="36"/>
      <c r="M811" s="36"/>
      <c r="N811" s="36"/>
      <c r="O811" s="36"/>
      <c r="P811" s="36"/>
      <c r="Q811" s="36"/>
      <c r="R811" s="38"/>
      <c r="S811" s="36"/>
      <c r="T811" s="36"/>
      <c r="U811" s="36"/>
      <c r="V811" s="36"/>
      <c r="W811" s="36"/>
      <c r="X811" s="36"/>
      <c r="Y811" s="36"/>
      <c r="Z811" s="36"/>
      <c r="AA811" s="36"/>
    </row>
    <row r="812" spans="1:27" x14ac:dyDescent="0.25">
      <c r="A812" s="36"/>
      <c r="B812" s="36"/>
      <c r="C812" s="36"/>
      <c r="D812" s="36"/>
      <c r="E812" s="36"/>
      <c r="F812" s="36"/>
      <c r="G812" s="36"/>
      <c r="H812" s="36"/>
      <c r="I812" s="36"/>
      <c r="J812" s="36"/>
      <c r="K812" s="36"/>
      <c r="L812" s="36"/>
      <c r="M812" s="36"/>
      <c r="N812" s="36"/>
      <c r="O812" s="36"/>
      <c r="P812" s="36"/>
      <c r="Q812" s="36"/>
      <c r="R812" s="38"/>
      <c r="S812" s="36"/>
      <c r="T812" s="36"/>
      <c r="U812" s="36"/>
      <c r="V812" s="36"/>
      <c r="W812" s="36"/>
      <c r="X812" s="36"/>
      <c r="Y812" s="36"/>
      <c r="Z812" s="36"/>
      <c r="AA812" s="36"/>
    </row>
    <row r="813" spans="1:27" x14ac:dyDescent="0.25">
      <c r="A813" s="36"/>
      <c r="B813" s="36"/>
      <c r="C813" s="36"/>
      <c r="D813" s="36"/>
      <c r="E813" s="36"/>
      <c r="F813" s="36"/>
      <c r="G813" s="36"/>
      <c r="H813" s="36"/>
      <c r="I813" s="36"/>
      <c r="J813" s="36"/>
      <c r="K813" s="36"/>
      <c r="L813" s="36"/>
      <c r="M813" s="36"/>
      <c r="N813" s="36"/>
      <c r="O813" s="36"/>
      <c r="P813" s="36"/>
      <c r="Q813" s="36"/>
      <c r="R813" s="38"/>
      <c r="S813" s="36"/>
      <c r="T813" s="36"/>
      <c r="U813" s="36"/>
      <c r="V813" s="36"/>
      <c r="W813" s="36"/>
      <c r="X813" s="36"/>
      <c r="Y813" s="36"/>
      <c r="Z813" s="36"/>
      <c r="AA813" s="36"/>
    </row>
    <row r="814" spans="1:27" x14ac:dyDescent="0.25">
      <c r="A814" s="36"/>
      <c r="B814" s="36"/>
      <c r="C814" s="36"/>
      <c r="D814" s="36"/>
      <c r="E814" s="36"/>
      <c r="F814" s="36"/>
      <c r="G814" s="36"/>
      <c r="H814" s="36"/>
      <c r="I814" s="36"/>
      <c r="J814" s="36"/>
      <c r="K814" s="36"/>
      <c r="L814" s="36"/>
      <c r="M814" s="36"/>
      <c r="N814" s="36"/>
      <c r="O814" s="36"/>
      <c r="P814" s="36"/>
      <c r="Q814" s="36"/>
      <c r="R814" s="38"/>
      <c r="S814" s="36"/>
      <c r="T814" s="36"/>
      <c r="U814" s="36"/>
      <c r="V814" s="36"/>
      <c r="W814" s="36"/>
      <c r="X814" s="36"/>
      <c r="Y814" s="36"/>
      <c r="Z814" s="36"/>
      <c r="AA814" s="36"/>
    </row>
    <row r="815" spans="1:27" x14ac:dyDescent="0.25">
      <c r="A815" s="36"/>
      <c r="B815" s="36"/>
      <c r="C815" s="36"/>
      <c r="D815" s="36"/>
      <c r="E815" s="36"/>
      <c r="F815" s="36"/>
      <c r="G815" s="36"/>
      <c r="H815" s="36"/>
      <c r="I815" s="36"/>
      <c r="J815" s="36"/>
      <c r="K815" s="36"/>
      <c r="L815" s="36"/>
      <c r="M815" s="36"/>
      <c r="N815" s="36"/>
      <c r="O815" s="36"/>
      <c r="P815" s="36"/>
      <c r="Q815" s="36"/>
      <c r="R815" s="38"/>
      <c r="S815" s="36"/>
      <c r="T815" s="36"/>
      <c r="U815" s="36"/>
      <c r="V815" s="36"/>
      <c r="W815" s="36"/>
      <c r="X815" s="36"/>
      <c r="Y815" s="36"/>
      <c r="Z815" s="36"/>
      <c r="AA815" s="36"/>
    </row>
    <row r="816" spans="1:27" x14ac:dyDescent="0.25">
      <c r="A816" s="36"/>
      <c r="B816" s="36"/>
      <c r="C816" s="36"/>
      <c r="D816" s="36"/>
      <c r="E816" s="36"/>
      <c r="F816" s="36"/>
      <c r="G816" s="36"/>
      <c r="H816" s="36"/>
      <c r="I816" s="36"/>
      <c r="J816" s="36"/>
      <c r="K816" s="36"/>
      <c r="L816" s="36"/>
      <c r="M816" s="36"/>
      <c r="N816" s="36"/>
      <c r="O816" s="36"/>
      <c r="P816" s="36"/>
      <c r="Q816" s="36"/>
      <c r="R816" s="38"/>
      <c r="S816" s="36"/>
      <c r="T816" s="36"/>
      <c r="U816" s="36"/>
      <c r="V816" s="36"/>
      <c r="W816" s="36"/>
      <c r="X816" s="36"/>
      <c r="Y816" s="36"/>
      <c r="Z816" s="36"/>
      <c r="AA816" s="36"/>
    </row>
    <row r="817" spans="1:27" x14ac:dyDescent="0.25">
      <c r="A817" s="36"/>
      <c r="B817" s="36"/>
      <c r="C817" s="36"/>
      <c r="D817" s="36"/>
      <c r="E817" s="36"/>
      <c r="F817" s="36"/>
      <c r="G817" s="36"/>
      <c r="H817" s="36"/>
      <c r="I817" s="36"/>
      <c r="J817" s="36"/>
      <c r="K817" s="36"/>
      <c r="L817" s="36"/>
      <c r="M817" s="36"/>
      <c r="N817" s="36"/>
      <c r="O817" s="36"/>
      <c r="P817" s="36"/>
      <c r="Q817" s="36"/>
      <c r="R817" s="38"/>
      <c r="S817" s="36"/>
      <c r="T817" s="36"/>
      <c r="U817" s="36"/>
      <c r="V817" s="36"/>
      <c r="W817" s="36"/>
      <c r="X817" s="36"/>
      <c r="Y817" s="36"/>
      <c r="Z817" s="36"/>
      <c r="AA817" s="36"/>
    </row>
    <row r="818" spans="1:27" x14ac:dyDescent="0.25">
      <c r="A818" s="36"/>
      <c r="B818" s="36"/>
      <c r="C818" s="36"/>
      <c r="D818" s="36"/>
      <c r="E818" s="36"/>
      <c r="F818" s="36"/>
      <c r="G818" s="36"/>
      <c r="H818" s="36"/>
      <c r="I818" s="36"/>
      <c r="J818" s="36"/>
      <c r="K818" s="36"/>
      <c r="L818" s="36"/>
      <c r="M818" s="36"/>
      <c r="N818" s="36"/>
      <c r="O818" s="36"/>
      <c r="P818" s="36"/>
      <c r="Q818" s="36"/>
      <c r="R818" s="38"/>
      <c r="S818" s="36"/>
      <c r="T818" s="36"/>
      <c r="U818" s="36"/>
      <c r="V818" s="36"/>
      <c r="W818" s="36"/>
      <c r="X818" s="36"/>
      <c r="Y818" s="36"/>
      <c r="Z818" s="36"/>
      <c r="AA818" s="36"/>
    </row>
    <row r="819" spans="1:27" x14ac:dyDescent="0.25">
      <c r="A819" s="36"/>
      <c r="B819" s="36"/>
      <c r="C819" s="36"/>
      <c r="D819" s="36"/>
      <c r="E819" s="36"/>
      <c r="F819" s="36"/>
      <c r="G819" s="36"/>
      <c r="H819" s="36"/>
      <c r="I819" s="36"/>
      <c r="J819" s="36"/>
      <c r="K819" s="36"/>
      <c r="L819" s="36"/>
      <c r="M819" s="36"/>
      <c r="N819" s="36"/>
      <c r="O819" s="36"/>
      <c r="P819" s="36"/>
      <c r="Q819" s="36"/>
      <c r="R819" s="38"/>
      <c r="S819" s="36"/>
      <c r="T819" s="36"/>
      <c r="U819" s="36"/>
      <c r="V819" s="36"/>
      <c r="W819" s="36"/>
      <c r="X819" s="36"/>
      <c r="Y819" s="36"/>
      <c r="Z819" s="36"/>
      <c r="AA819" s="36"/>
    </row>
    <row r="820" spans="1:27" x14ac:dyDescent="0.25">
      <c r="A820" s="36"/>
      <c r="B820" s="36"/>
      <c r="C820" s="36"/>
      <c r="D820" s="36"/>
      <c r="E820" s="36"/>
      <c r="F820" s="36"/>
      <c r="G820" s="36"/>
      <c r="H820" s="36"/>
      <c r="I820" s="36"/>
      <c r="J820" s="36"/>
      <c r="K820" s="36"/>
      <c r="L820" s="36"/>
      <c r="M820" s="36"/>
      <c r="N820" s="36"/>
      <c r="O820" s="36"/>
      <c r="P820" s="36"/>
      <c r="Q820" s="36"/>
      <c r="R820" s="38"/>
      <c r="S820" s="36"/>
      <c r="T820" s="36"/>
      <c r="U820" s="36"/>
      <c r="V820" s="36"/>
      <c r="W820" s="36"/>
      <c r="X820" s="36"/>
      <c r="Y820" s="36"/>
      <c r="Z820" s="36"/>
      <c r="AA820" s="36"/>
    </row>
    <row r="821" spans="1:27" x14ac:dyDescent="0.25">
      <c r="A821" s="36"/>
      <c r="B821" s="36"/>
      <c r="C821" s="36"/>
      <c r="D821" s="36"/>
      <c r="E821" s="36"/>
      <c r="F821" s="36"/>
      <c r="G821" s="36"/>
      <c r="H821" s="36"/>
      <c r="I821" s="36"/>
      <c r="J821" s="36"/>
      <c r="K821" s="36"/>
      <c r="L821" s="36"/>
      <c r="M821" s="36"/>
      <c r="N821" s="36"/>
      <c r="O821" s="36"/>
      <c r="P821" s="36"/>
      <c r="Q821" s="36"/>
      <c r="R821" s="38"/>
      <c r="S821" s="36"/>
      <c r="T821" s="36"/>
      <c r="U821" s="36"/>
      <c r="V821" s="36"/>
      <c r="W821" s="36"/>
      <c r="X821" s="36"/>
      <c r="Y821" s="36"/>
      <c r="Z821" s="36"/>
      <c r="AA821" s="36"/>
    </row>
    <row r="822" spans="1:27" x14ac:dyDescent="0.25">
      <c r="A822" s="36"/>
      <c r="B822" s="36"/>
      <c r="C822" s="36"/>
      <c r="D822" s="36"/>
      <c r="E822" s="36"/>
      <c r="F822" s="36"/>
      <c r="G822" s="36"/>
      <c r="H822" s="36"/>
      <c r="I822" s="36"/>
      <c r="J822" s="36"/>
      <c r="K822" s="36"/>
      <c r="L822" s="36"/>
      <c r="M822" s="36"/>
      <c r="N822" s="36"/>
      <c r="O822" s="36"/>
      <c r="P822" s="36"/>
      <c r="Q822" s="36"/>
      <c r="R822" s="38"/>
      <c r="S822" s="36"/>
      <c r="T822" s="36"/>
      <c r="U822" s="36"/>
      <c r="V822" s="36"/>
      <c r="W822" s="36"/>
      <c r="X822" s="36"/>
      <c r="Y822" s="36"/>
      <c r="Z822" s="36"/>
      <c r="AA822" s="36"/>
    </row>
    <row r="823" spans="1:27" x14ac:dyDescent="0.25">
      <c r="A823" s="36"/>
      <c r="B823" s="36"/>
      <c r="C823" s="36"/>
      <c r="D823" s="36"/>
      <c r="E823" s="36"/>
      <c r="F823" s="36"/>
      <c r="G823" s="36"/>
      <c r="H823" s="36"/>
      <c r="I823" s="36"/>
      <c r="J823" s="36"/>
      <c r="K823" s="36"/>
      <c r="L823" s="36"/>
      <c r="M823" s="36"/>
      <c r="N823" s="36"/>
      <c r="O823" s="36"/>
      <c r="P823" s="36"/>
      <c r="Q823" s="36"/>
      <c r="R823" s="38"/>
      <c r="S823" s="36"/>
      <c r="T823" s="36"/>
      <c r="U823" s="36"/>
      <c r="V823" s="36"/>
      <c r="W823" s="36"/>
      <c r="X823" s="36"/>
      <c r="Y823" s="36"/>
      <c r="Z823" s="36"/>
      <c r="AA823" s="36"/>
    </row>
    <row r="824" spans="1:27" x14ac:dyDescent="0.25">
      <c r="A824" s="36"/>
      <c r="B824" s="36"/>
      <c r="C824" s="36"/>
      <c r="D824" s="36"/>
      <c r="E824" s="36"/>
      <c r="F824" s="36"/>
      <c r="G824" s="36"/>
      <c r="H824" s="36"/>
      <c r="I824" s="36"/>
      <c r="J824" s="36"/>
      <c r="K824" s="36"/>
      <c r="L824" s="36"/>
      <c r="M824" s="36"/>
      <c r="N824" s="36"/>
      <c r="O824" s="36"/>
      <c r="P824" s="36"/>
      <c r="Q824" s="36"/>
      <c r="R824" s="38"/>
      <c r="S824" s="36"/>
      <c r="T824" s="36"/>
      <c r="U824" s="36"/>
      <c r="V824" s="36"/>
      <c r="W824" s="36"/>
      <c r="X824" s="36"/>
      <c r="Y824" s="36"/>
      <c r="Z824" s="36"/>
      <c r="AA824" s="36"/>
    </row>
    <row r="825" spans="1:27" x14ac:dyDescent="0.25">
      <c r="A825" s="36"/>
      <c r="B825" s="36"/>
      <c r="C825" s="36"/>
      <c r="D825" s="36"/>
      <c r="E825" s="36"/>
      <c r="F825" s="36"/>
      <c r="G825" s="36"/>
      <c r="H825" s="36"/>
      <c r="I825" s="36"/>
      <c r="J825" s="36"/>
      <c r="K825" s="36"/>
      <c r="L825" s="36"/>
      <c r="M825" s="36"/>
      <c r="N825" s="36"/>
      <c r="O825" s="36"/>
      <c r="P825" s="36"/>
      <c r="Q825" s="36"/>
      <c r="R825" s="38"/>
      <c r="S825" s="36"/>
      <c r="T825" s="36"/>
      <c r="U825" s="36"/>
      <c r="V825" s="36"/>
      <c r="W825" s="36"/>
      <c r="X825" s="36"/>
      <c r="Y825" s="36"/>
      <c r="Z825" s="36"/>
      <c r="AA825" s="36"/>
    </row>
    <row r="826" spans="1:27" x14ac:dyDescent="0.25">
      <c r="A826" s="36"/>
      <c r="B826" s="36"/>
      <c r="C826" s="36"/>
      <c r="D826" s="36"/>
      <c r="E826" s="36"/>
      <c r="F826" s="36"/>
      <c r="G826" s="36"/>
      <c r="H826" s="36"/>
      <c r="I826" s="36"/>
      <c r="J826" s="36"/>
      <c r="K826" s="36"/>
      <c r="L826" s="36"/>
      <c r="M826" s="36"/>
      <c r="N826" s="36"/>
      <c r="O826" s="36"/>
      <c r="P826" s="36"/>
      <c r="Q826" s="36"/>
      <c r="R826" s="38"/>
      <c r="S826" s="36"/>
      <c r="T826" s="36"/>
      <c r="U826" s="36"/>
      <c r="V826" s="36"/>
      <c r="W826" s="36"/>
      <c r="X826" s="36"/>
      <c r="Y826" s="36"/>
      <c r="Z826" s="36"/>
      <c r="AA826" s="36"/>
    </row>
    <row r="827" spans="1:27" x14ac:dyDescent="0.25">
      <c r="A827" s="36"/>
      <c r="B827" s="36"/>
      <c r="C827" s="36"/>
      <c r="D827" s="36"/>
      <c r="E827" s="36"/>
      <c r="F827" s="36"/>
      <c r="G827" s="36"/>
      <c r="H827" s="36"/>
      <c r="I827" s="36"/>
      <c r="J827" s="36"/>
      <c r="K827" s="36"/>
      <c r="L827" s="36"/>
      <c r="M827" s="36"/>
      <c r="N827" s="36"/>
      <c r="O827" s="36"/>
      <c r="P827" s="36"/>
      <c r="Q827" s="36"/>
      <c r="R827" s="38"/>
      <c r="S827" s="36"/>
      <c r="T827" s="36"/>
      <c r="U827" s="36"/>
      <c r="V827" s="36"/>
      <c r="W827" s="36"/>
      <c r="X827" s="36"/>
      <c r="Y827" s="36"/>
      <c r="Z827" s="36"/>
      <c r="AA827" s="36"/>
    </row>
    <row r="828" spans="1:27" x14ac:dyDescent="0.25">
      <c r="A828" s="36"/>
      <c r="B828" s="36"/>
      <c r="C828" s="36"/>
      <c r="D828" s="36"/>
      <c r="E828" s="36"/>
      <c r="F828" s="36"/>
      <c r="G828" s="36"/>
      <c r="H828" s="36"/>
      <c r="I828" s="36"/>
      <c r="J828" s="36"/>
      <c r="K828" s="36"/>
      <c r="L828" s="36"/>
      <c r="M828" s="36"/>
      <c r="N828" s="36"/>
      <c r="O828" s="36"/>
      <c r="P828" s="36"/>
      <c r="Q828" s="36"/>
      <c r="R828" s="38"/>
      <c r="S828" s="36"/>
      <c r="T828" s="36"/>
      <c r="U828" s="36"/>
      <c r="V828" s="36"/>
      <c r="W828" s="36"/>
      <c r="X828" s="36"/>
      <c r="Y828" s="36"/>
      <c r="Z828" s="36"/>
      <c r="AA828" s="36"/>
    </row>
    <row r="829" spans="1:27" x14ac:dyDescent="0.25">
      <c r="A829" s="36"/>
      <c r="B829" s="36"/>
      <c r="C829" s="36"/>
      <c r="D829" s="36"/>
      <c r="E829" s="36"/>
      <c r="F829" s="36"/>
      <c r="G829" s="36"/>
      <c r="H829" s="36"/>
      <c r="I829" s="36"/>
      <c r="J829" s="36"/>
      <c r="K829" s="36"/>
      <c r="L829" s="36"/>
      <c r="M829" s="36"/>
      <c r="N829" s="36"/>
      <c r="O829" s="36"/>
      <c r="P829" s="36"/>
      <c r="Q829" s="36"/>
      <c r="R829" s="38"/>
      <c r="S829" s="36"/>
      <c r="T829" s="36"/>
      <c r="U829" s="36"/>
      <c r="V829" s="36"/>
      <c r="W829" s="36"/>
      <c r="X829" s="36"/>
      <c r="Y829" s="36"/>
      <c r="Z829" s="36"/>
      <c r="AA829" s="36"/>
    </row>
    <row r="830" spans="1:27" x14ac:dyDescent="0.25">
      <c r="A830" s="36"/>
      <c r="B830" s="36"/>
      <c r="C830" s="36"/>
      <c r="D830" s="36"/>
      <c r="E830" s="36"/>
      <c r="F830" s="36"/>
      <c r="G830" s="36"/>
      <c r="H830" s="36"/>
      <c r="I830" s="36"/>
      <c r="J830" s="36"/>
      <c r="K830" s="36"/>
      <c r="L830" s="36"/>
      <c r="M830" s="36"/>
      <c r="N830" s="36"/>
      <c r="O830" s="36"/>
      <c r="P830" s="36"/>
      <c r="Q830" s="36"/>
      <c r="R830" s="38"/>
      <c r="S830" s="36"/>
      <c r="T830" s="36"/>
      <c r="U830" s="36"/>
      <c r="V830" s="36"/>
      <c r="W830" s="36"/>
      <c r="X830" s="36"/>
      <c r="Y830" s="36"/>
      <c r="Z830" s="36"/>
      <c r="AA830" s="36"/>
    </row>
    <row r="831" spans="1:27" x14ac:dyDescent="0.25">
      <c r="A831" s="36"/>
      <c r="B831" s="36"/>
      <c r="C831" s="36"/>
      <c r="D831" s="36"/>
      <c r="E831" s="36"/>
      <c r="F831" s="36"/>
      <c r="G831" s="36"/>
      <c r="H831" s="36"/>
      <c r="I831" s="36"/>
      <c r="J831" s="36"/>
      <c r="K831" s="36"/>
      <c r="L831" s="36"/>
      <c r="M831" s="36"/>
      <c r="N831" s="36"/>
      <c r="O831" s="36"/>
      <c r="P831" s="36"/>
      <c r="Q831" s="36"/>
      <c r="R831" s="38"/>
      <c r="S831" s="36"/>
      <c r="T831" s="36"/>
      <c r="U831" s="36"/>
      <c r="V831" s="36"/>
      <c r="W831" s="36"/>
      <c r="X831" s="36"/>
      <c r="Y831" s="36"/>
      <c r="Z831" s="36"/>
      <c r="AA831" s="36"/>
    </row>
    <row r="832" spans="1:27" x14ac:dyDescent="0.25">
      <c r="A832" s="36"/>
      <c r="B832" s="36"/>
      <c r="C832" s="36"/>
      <c r="D832" s="36"/>
      <c r="E832" s="36"/>
      <c r="F832" s="36"/>
      <c r="G832" s="36"/>
      <c r="H832" s="36"/>
      <c r="I832" s="36"/>
      <c r="J832" s="36"/>
      <c r="K832" s="36"/>
      <c r="L832" s="36"/>
      <c r="M832" s="36"/>
      <c r="N832" s="36"/>
      <c r="O832" s="36"/>
      <c r="P832" s="36"/>
      <c r="Q832" s="36"/>
      <c r="R832" s="38"/>
      <c r="S832" s="36"/>
      <c r="T832" s="36"/>
      <c r="U832" s="36"/>
      <c r="V832" s="36"/>
      <c r="W832" s="36"/>
      <c r="X832" s="36"/>
      <c r="Y832" s="36"/>
      <c r="Z832" s="36"/>
      <c r="AA832" s="36"/>
    </row>
    <row r="833" spans="1:27" x14ac:dyDescent="0.25">
      <c r="A833" s="36"/>
      <c r="B833" s="36"/>
      <c r="C833" s="36"/>
      <c r="D833" s="36"/>
      <c r="E833" s="36"/>
      <c r="F833" s="36"/>
      <c r="G833" s="36"/>
      <c r="H833" s="36"/>
      <c r="I833" s="36"/>
      <c r="J833" s="36"/>
      <c r="K833" s="36"/>
      <c r="L833" s="36"/>
      <c r="M833" s="36"/>
      <c r="N833" s="36"/>
      <c r="O833" s="36"/>
      <c r="P833" s="36"/>
      <c r="Q833" s="36"/>
      <c r="R833" s="38"/>
      <c r="S833" s="36"/>
      <c r="T833" s="36"/>
      <c r="U833" s="36"/>
      <c r="V833" s="36"/>
      <c r="W833" s="36"/>
      <c r="X833" s="36"/>
      <c r="Y833" s="36"/>
      <c r="Z833" s="36"/>
      <c r="AA833" s="36"/>
    </row>
    <row r="834" spans="1:27" x14ac:dyDescent="0.25">
      <c r="A834" s="36"/>
      <c r="B834" s="36"/>
      <c r="C834" s="36"/>
      <c r="D834" s="36"/>
      <c r="E834" s="36"/>
      <c r="F834" s="36"/>
      <c r="G834" s="36"/>
      <c r="H834" s="36"/>
      <c r="I834" s="36"/>
      <c r="J834" s="36"/>
      <c r="K834" s="36"/>
      <c r="L834" s="36"/>
      <c r="M834" s="36"/>
      <c r="N834" s="36"/>
      <c r="O834" s="36"/>
      <c r="P834" s="36"/>
      <c r="Q834" s="36"/>
      <c r="R834" s="38"/>
      <c r="S834" s="36"/>
      <c r="T834" s="36"/>
      <c r="U834" s="36"/>
      <c r="V834" s="36"/>
      <c r="W834" s="36"/>
      <c r="X834" s="36"/>
      <c r="Y834" s="36"/>
      <c r="Z834" s="36"/>
      <c r="AA834" s="36"/>
    </row>
    <row r="835" spans="1:27" x14ac:dyDescent="0.25">
      <c r="A835" s="36"/>
      <c r="B835" s="36"/>
      <c r="C835" s="36"/>
      <c r="D835" s="36"/>
      <c r="E835" s="36"/>
      <c r="F835" s="36"/>
      <c r="G835" s="36"/>
      <c r="H835" s="36"/>
      <c r="I835" s="36"/>
      <c r="J835" s="36"/>
      <c r="K835" s="36"/>
      <c r="L835" s="36"/>
      <c r="M835" s="36"/>
      <c r="N835" s="36"/>
      <c r="O835" s="36"/>
      <c r="P835" s="36"/>
      <c r="Q835" s="36"/>
      <c r="R835" s="38"/>
      <c r="S835" s="36"/>
      <c r="T835" s="36"/>
      <c r="U835" s="36"/>
      <c r="V835" s="36"/>
      <c r="W835" s="36"/>
      <c r="X835" s="36"/>
      <c r="Y835" s="36"/>
      <c r="Z835" s="36"/>
      <c r="AA835" s="36"/>
    </row>
    <row r="836" spans="1:27" x14ac:dyDescent="0.25">
      <c r="A836" s="36"/>
      <c r="B836" s="36"/>
      <c r="C836" s="36"/>
      <c r="D836" s="36"/>
      <c r="E836" s="36"/>
      <c r="F836" s="36"/>
      <c r="G836" s="36"/>
      <c r="H836" s="36"/>
      <c r="I836" s="36"/>
      <c r="J836" s="36"/>
      <c r="K836" s="36"/>
      <c r="L836" s="36"/>
      <c r="M836" s="36"/>
      <c r="N836" s="36"/>
      <c r="O836" s="36"/>
      <c r="P836" s="36"/>
      <c r="Q836" s="36"/>
      <c r="R836" s="38"/>
      <c r="S836" s="36"/>
      <c r="T836" s="36"/>
      <c r="U836" s="36"/>
      <c r="V836" s="36"/>
      <c r="W836" s="36"/>
      <c r="X836" s="36"/>
      <c r="Y836" s="36"/>
      <c r="Z836" s="36"/>
      <c r="AA836" s="36"/>
    </row>
    <row r="837" spans="1:27" x14ac:dyDescent="0.25">
      <c r="A837" s="36"/>
      <c r="B837" s="36"/>
      <c r="C837" s="36"/>
      <c r="D837" s="36"/>
      <c r="E837" s="36"/>
      <c r="F837" s="36"/>
      <c r="G837" s="36"/>
      <c r="H837" s="36"/>
      <c r="I837" s="36"/>
      <c r="J837" s="36"/>
      <c r="K837" s="36"/>
      <c r="L837" s="36"/>
      <c r="M837" s="36"/>
      <c r="N837" s="36"/>
      <c r="O837" s="36"/>
      <c r="P837" s="36"/>
      <c r="Q837" s="36"/>
      <c r="R837" s="38"/>
      <c r="S837" s="36"/>
      <c r="T837" s="36"/>
      <c r="U837" s="36"/>
      <c r="V837" s="36"/>
      <c r="W837" s="36"/>
      <c r="X837" s="36"/>
      <c r="Y837" s="36"/>
      <c r="Z837" s="36"/>
      <c r="AA837" s="36"/>
    </row>
    <row r="838" spans="1:27" x14ac:dyDescent="0.25">
      <c r="A838" s="36"/>
      <c r="B838" s="36"/>
      <c r="C838" s="36"/>
      <c r="D838" s="36"/>
      <c r="E838" s="36"/>
      <c r="F838" s="36"/>
      <c r="G838" s="36"/>
      <c r="H838" s="36"/>
      <c r="I838" s="36"/>
      <c r="J838" s="36"/>
      <c r="K838" s="36"/>
      <c r="L838" s="36"/>
      <c r="M838" s="36"/>
      <c r="N838" s="36"/>
      <c r="O838" s="36"/>
      <c r="P838" s="36"/>
      <c r="Q838" s="36"/>
      <c r="R838" s="38"/>
      <c r="S838" s="36"/>
      <c r="T838" s="36"/>
      <c r="U838" s="36"/>
      <c r="V838" s="36"/>
      <c r="W838" s="36"/>
      <c r="X838" s="36"/>
      <c r="Y838" s="36"/>
      <c r="Z838" s="36"/>
      <c r="AA838" s="36"/>
    </row>
    <row r="839" spans="1:27" x14ac:dyDescent="0.25">
      <c r="A839" s="36"/>
      <c r="B839" s="36"/>
      <c r="C839" s="36"/>
      <c r="D839" s="36"/>
      <c r="E839" s="36"/>
      <c r="F839" s="36"/>
      <c r="G839" s="36"/>
      <c r="H839" s="36"/>
      <c r="I839" s="36"/>
      <c r="J839" s="36"/>
      <c r="K839" s="36"/>
      <c r="L839" s="36"/>
      <c r="M839" s="36"/>
      <c r="N839" s="36"/>
      <c r="O839" s="36"/>
      <c r="P839" s="36"/>
      <c r="Q839" s="36"/>
      <c r="R839" s="38"/>
      <c r="S839" s="36"/>
      <c r="T839" s="36"/>
      <c r="U839" s="36"/>
      <c r="V839" s="36"/>
      <c r="W839" s="36"/>
      <c r="X839" s="36"/>
      <c r="Y839" s="36"/>
      <c r="Z839" s="36"/>
      <c r="AA839" s="36"/>
    </row>
    <row r="840" spans="1:27" x14ac:dyDescent="0.25">
      <c r="A840" s="36"/>
      <c r="B840" s="36"/>
      <c r="C840" s="36"/>
      <c r="D840" s="36"/>
      <c r="E840" s="36"/>
      <c r="F840" s="36"/>
      <c r="G840" s="36"/>
      <c r="H840" s="36"/>
      <c r="I840" s="36"/>
      <c r="J840" s="36"/>
      <c r="K840" s="36"/>
      <c r="L840" s="36"/>
      <c r="M840" s="36"/>
      <c r="N840" s="36"/>
      <c r="O840" s="36"/>
      <c r="P840" s="36"/>
      <c r="Q840" s="36"/>
      <c r="R840" s="38"/>
      <c r="S840" s="36"/>
      <c r="T840" s="36"/>
      <c r="U840" s="36"/>
      <c r="V840" s="36"/>
      <c r="W840" s="36"/>
      <c r="X840" s="36"/>
      <c r="Y840" s="36"/>
      <c r="Z840" s="36"/>
      <c r="AA840" s="36"/>
    </row>
    <row r="841" spans="1:27" x14ac:dyDescent="0.25">
      <c r="A841" s="36"/>
      <c r="B841" s="36"/>
      <c r="C841" s="36"/>
      <c r="D841" s="36"/>
      <c r="E841" s="36"/>
      <c r="F841" s="36"/>
      <c r="G841" s="36"/>
      <c r="H841" s="36"/>
      <c r="I841" s="36"/>
      <c r="J841" s="36"/>
      <c r="K841" s="36"/>
      <c r="L841" s="36"/>
      <c r="M841" s="36"/>
      <c r="N841" s="36"/>
      <c r="O841" s="36"/>
      <c r="P841" s="36"/>
      <c r="Q841" s="36"/>
      <c r="R841" s="38"/>
      <c r="S841" s="36"/>
      <c r="T841" s="36"/>
      <c r="U841" s="36"/>
      <c r="V841" s="36"/>
      <c r="W841" s="36"/>
      <c r="X841" s="36"/>
      <c r="Y841" s="36"/>
      <c r="Z841" s="36"/>
      <c r="AA841" s="36"/>
    </row>
    <row r="842" spans="1:27" x14ac:dyDescent="0.25">
      <c r="A842" s="36"/>
      <c r="B842" s="36"/>
      <c r="C842" s="36"/>
      <c r="D842" s="36"/>
      <c r="E842" s="36"/>
      <c r="F842" s="36"/>
      <c r="G842" s="36"/>
      <c r="H842" s="36"/>
      <c r="I842" s="36"/>
      <c r="J842" s="36"/>
      <c r="K842" s="36"/>
      <c r="L842" s="36"/>
      <c r="M842" s="36"/>
      <c r="N842" s="36"/>
      <c r="O842" s="36"/>
      <c r="P842" s="36"/>
      <c r="Q842" s="36"/>
      <c r="R842" s="38"/>
      <c r="S842" s="36"/>
      <c r="T842" s="36"/>
      <c r="U842" s="36"/>
      <c r="V842" s="36"/>
      <c r="W842" s="36"/>
      <c r="X842" s="36"/>
      <c r="Y842" s="36"/>
      <c r="Z842" s="36"/>
      <c r="AA842" s="36"/>
    </row>
    <row r="843" spans="1:27" x14ac:dyDescent="0.25">
      <c r="A843" s="36"/>
      <c r="B843" s="36"/>
      <c r="C843" s="36"/>
      <c r="D843" s="36"/>
      <c r="E843" s="36"/>
      <c r="F843" s="36"/>
      <c r="G843" s="36"/>
      <c r="H843" s="36"/>
      <c r="I843" s="36"/>
      <c r="J843" s="36"/>
      <c r="K843" s="36"/>
      <c r="L843" s="36"/>
      <c r="M843" s="36"/>
      <c r="N843" s="36"/>
      <c r="O843" s="36"/>
      <c r="P843" s="36"/>
      <c r="Q843" s="36"/>
      <c r="R843" s="38"/>
      <c r="S843" s="36"/>
      <c r="T843" s="36"/>
      <c r="U843" s="36"/>
      <c r="V843" s="36"/>
      <c r="W843" s="36"/>
      <c r="X843" s="36"/>
      <c r="Y843" s="36"/>
      <c r="Z843" s="36"/>
      <c r="AA843" s="36"/>
    </row>
    <row r="844" spans="1:27" x14ac:dyDescent="0.25">
      <c r="A844" s="36"/>
      <c r="B844" s="36"/>
      <c r="C844" s="36"/>
      <c r="D844" s="36"/>
      <c r="E844" s="36"/>
      <c r="F844" s="36"/>
      <c r="G844" s="36"/>
      <c r="H844" s="36"/>
      <c r="I844" s="36"/>
      <c r="J844" s="36"/>
      <c r="K844" s="36"/>
      <c r="L844" s="36"/>
      <c r="M844" s="36"/>
      <c r="N844" s="36"/>
      <c r="O844" s="36"/>
      <c r="P844" s="36"/>
      <c r="Q844" s="36"/>
      <c r="R844" s="38"/>
      <c r="S844" s="36"/>
      <c r="T844" s="36"/>
      <c r="U844" s="36"/>
      <c r="V844" s="36"/>
      <c r="W844" s="36"/>
      <c r="X844" s="36"/>
      <c r="Y844" s="36"/>
      <c r="Z844" s="36"/>
      <c r="AA844" s="36"/>
    </row>
    <row r="845" spans="1:27" x14ac:dyDescent="0.25">
      <c r="A845" s="36"/>
      <c r="B845" s="36"/>
      <c r="C845" s="36"/>
      <c r="D845" s="36"/>
      <c r="E845" s="36"/>
      <c r="F845" s="36"/>
      <c r="G845" s="36"/>
      <c r="H845" s="36"/>
      <c r="I845" s="36"/>
      <c r="J845" s="36"/>
      <c r="K845" s="36"/>
      <c r="L845" s="36"/>
      <c r="M845" s="36"/>
      <c r="N845" s="36"/>
      <c r="O845" s="36"/>
      <c r="P845" s="36"/>
      <c r="Q845" s="36"/>
      <c r="R845" s="38"/>
      <c r="S845" s="36"/>
      <c r="T845" s="36"/>
      <c r="U845" s="36"/>
      <c r="V845" s="36"/>
      <c r="W845" s="36"/>
      <c r="X845" s="36"/>
      <c r="Y845" s="36"/>
      <c r="Z845" s="36"/>
      <c r="AA845" s="36"/>
    </row>
    <row r="846" spans="1:27" x14ac:dyDescent="0.25">
      <c r="A846" s="36"/>
      <c r="B846" s="36"/>
      <c r="C846" s="36"/>
      <c r="D846" s="36"/>
      <c r="E846" s="36"/>
      <c r="F846" s="36"/>
      <c r="G846" s="36"/>
      <c r="H846" s="36"/>
      <c r="I846" s="36"/>
      <c r="J846" s="36"/>
      <c r="K846" s="36"/>
      <c r="L846" s="36"/>
      <c r="M846" s="36"/>
      <c r="N846" s="36"/>
      <c r="O846" s="36"/>
      <c r="P846" s="36"/>
      <c r="Q846" s="36"/>
      <c r="R846" s="38"/>
      <c r="S846" s="36"/>
      <c r="T846" s="36"/>
      <c r="U846" s="36"/>
      <c r="V846" s="36"/>
      <c r="W846" s="36"/>
      <c r="X846" s="36"/>
      <c r="Y846" s="36"/>
      <c r="Z846" s="36"/>
      <c r="AA846" s="36"/>
    </row>
    <row r="847" spans="1:27" x14ac:dyDescent="0.25">
      <c r="A847" s="36"/>
      <c r="B847" s="36"/>
      <c r="C847" s="36"/>
      <c r="D847" s="36"/>
      <c r="E847" s="36"/>
      <c r="F847" s="36"/>
      <c r="G847" s="36"/>
      <c r="H847" s="36"/>
      <c r="I847" s="36"/>
      <c r="J847" s="36"/>
      <c r="K847" s="36"/>
      <c r="L847" s="36"/>
      <c r="M847" s="36"/>
      <c r="N847" s="36"/>
      <c r="O847" s="36"/>
      <c r="P847" s="36"/>
      <c r="Q847" s="36"/>
      <c r="R847" s="38"/>
      <c r="S847" s="36"/>
      <c r="T847" s="36"/>
      <c r="U847" s="36"/>
      <c r="V847" s="36"/>
      <c r="W847" s="36"/>
      <c r="X847" s="36"/>
      <c r="Y847" s="36"/>
      <c r="Z847" s="36"/>
      <c r="AA847" s="36"/>
    </row>
    <row r="848" spans="1:27" x14ac:dyDescent="0.25">
      <c r="A848" s="36"/>
      <c r="B848" s="36"/>
      <c r="C848" s="36"/>
      <c r="D848" s="36"/>
      <c r="E848" s="36"/>
      <c r="F848" s="36"/>
      <c r="G848" s="36"/>
      <c r="H848" s="36"/>
      <c r="I848" s="36"/>
      <c r="J848" s="36"/>
      <c r="K848" s="36"/>
      <c r="L848" s="36"/>
      <c r="M848" s="36"/>
      <c r="N848" s="36"/>
      <c r="O848" s="36"/>
      <c r="P848" s="36"/>
      <c r="Q848" s="36"/>
      <c r="R848" s="38"/>
      <c r="S848" s="36"/>
      <c r="T848" s="36"/>
      <c r="U848" s="36"/>
      <c r="V848" s="36"/>
      <c r="W848" s="36"/>
      <c r="X848" s="36"/>
      <c r="Y848" s="36"/>
      <c r="Z848" s="36"/>
      <c r="AA848" s="36"/>
    </row>
    <row r="849" spans="1:27" x14ac:dyDescent="0.25">
      <c r="A849" s="36"/>
      <c r="B849" s="36"/>
      <c r="C849" s="36"/>
      <c r="D849" s="36"/>
      <c r="E849" s="36"/>
      <c r="F849" s="36"/>
      <c r="G849" s="36"/>
      <c r="H849" s="36"/>
      <c r="I849" s="36"/>
      <c r="J849" s="36"/>
      <c r="K849" s="36"/>
      <c r="L849" s="36"/>
      <c r="M849" s="36"/>
      <c r="N849" s="36"/>
      <c r="O849" s="36"/>
      <c r="P849" s="36"/>
      <c r="Q849" s="36"/>
      <c r="R849" s="38"/>
      <c r="S849" s="36"/>
      <c r="T849" s="36"/>
      <c r="U849" s="36"/>
      <c r="V849" s="36"/>
      <c r="W849" s="36"/>
      <c r="X849" s="36"/>
      <c r="Y849" s="36"/>
      <c r="Z849" s="36"/>
      <c r="AA849" s="36"/>
    </row>
    <row r="850" spans="1:27" x14ac:dyDescent="0.25">
      <c r="A850" s="36"/>
      <c r="B850" s="36"/>
      <c r="C850" s="36"/>
      <c r="D850" s="36"/>
      <c r="E850" s="36"/>
      <c r="F850" s="36"/>
      <c r="G850" s="36"/>
      <c r="H850" s="36"/>
      <c r="I850" s="36"/>
      <c r="J850" s="36"/>
      <c r="K850" s="36"/>
      <c r="L850" s="36"/>
      <c r="M850" s="36"/>
      <c r="N850" s="36"/>
      <c r="O850" s="36"/>
      <c r="P850" s="36"/>
      <c r="Q850" s="36"/>
      <c r="R850" s="38"/>
      <c r="S850" s="36"/>
      <c r="T850" s="36"/>
      <c r="U850" s="36"/>
      <c r="V850" s="36"/>
      <c r="W850" s="36"/>
      <c r="X850" s="36"/>
      <c r="Y850" s="36"/>
      <c r="Z850" s="36"/>
      <c r="AA850" s="36"/>
    </row>
    <row r="851" spans="1:27" x14ac:dyDescent="0.25">
      <c r="A851" s="36"/>
      <c r="B851" s="36"/>
      <c r="C851" s="36"/>
      <c r="D851" s="36"/>
      <c r="E851" s="36"/>
      <c r="F851" s="36"/>
      <c r="G851" s="36"/>
      <c r="H851" s="36"/>
      <c r="I851" s="36"/>
      <c r="J851" s="36"/>
      <c r="K851" s="36"/>
      <c r="L851" s="36"/>
      <c r="M851" s="36"/>
      <c r="N851" s="36"/>
      <c r="O851" s="36"/>
      <c r="P851" s="36"/>
      <c r="Q851" s="36"/>
      <c r="R851" s="38"/>
      <c r="S851" s="36"/>
      <c r="T851" s="36"/>
      <c r="U851" s="36"/>
      <c r="V851" s="36"/>
      <c r="W851" s="36"/>
      <c r="X851" s="36"/>
      <c r="Y851" s="36"/>
      <c r="Z851" s="36"/>
      <c r="AA851" s="36"/>
    </row>
    <row r="852" spans="1:27" x14ac:dyDescent="0.25">
      <c r="A852" s="36"/>
      <c r="B852" s="36"/>
      <c r="C852" s="36"/>
      <c r="D852" s="36"/>
      <c r="E852" s="36"/>
      <c r="F852" s="36"/>
      <c r="G852" s="36"/>
      <c r="H852" s="36"/>
      <c r="I852" s="36"/>
      <c r="J852" s="36"/>
      <c r="K852" s="36"/>
      <c r="L852" s="36"/>
      <c r="M852" s="36"/>
      <c r="N852" s="36"/>
      <c r="O852" s="36"/>
      <c r="P852" s="36"/>
      <c r="Q852" s="36"/>
      <c r="R852" s="38"/>
      <c r="S852" s="36"/>
      <c r="T852" s="36"/>
      <c r="U852" s="36"/>
      <c r="V852" s="36"/>
      <c r="W852" s="36"/>
      <c r="X852" s="36"/>
      <c r="Y852" s="36"/>
      <c r="Z852" s="36"/>
      <c r="AA852" s="36"/>
    </row>
    <row r="853" spans="1:27" x14ac:dyDescent="0.25">
      <c r="A853" s="36"/>
      <c r="B853" s="36"/>
      <c r="C853" s="36"/>
      <c r="D853" s="36"/>
      <c r="E853" s="36"/>
      <c r="F853" s="36"/>
      <c r="G853" s="36"/>
      <c r="H853" s="36"/>
      <c r="I853" s="36"/>
      <c r="J853" s="36"/>
      <c r="K853" s="36"/>
      <c r="L853" s="36"/>
      <c r="M853" s="36"/>
      <c r="N853" s="36"/>
      <c r="O853" s="36"/>
      <c r="P853" s="36"/>
      <c r="Q853" s="36"/>
      <c r="R853" s="38"/>
      <c r="S853" s="36"/>
      <c r="T853" s="36"/>
      <c r="U853" s="36"/>
      <c r="V853" s="36"/>
      <c r="W853" s="36"/>
      <c r="X853" s="36"/>
      <c r="Y853" s="36"/>
      <c r="Z853" s="36"/>
      <c r="AA853" s="36"/>
    </row>
    <row r="854" spans="1:27" x14ac:dyDescent="0.25">
      <c r="A854" s="36"/>
      <c r="B854" s="36"/>
      <c r="C854" s="36"/>
      <c r="D854" s="36"/>
      <c r="E854" s="36"/>
      <c r="F854" s="36"/>
      <c r="G854" s="36"/>
      <c r="H854" s="36"/>
      <c r="I854" s="36"/>
      <c r="J854" s="36"/>
      <c r="K854" s="36"/>
      <c r="L854" s="36"/>
      <c r="M854" s="36"/>
      <c r="N854" s="36"/>
      <c r="O854" s="36"/>
      <c r="P854" s="36"/>
      <c r="Q854" s="36"/>
      <c r="R854" s="38"/>
      <c r="S854" s="36"/>
      <c r="T854" s="36"/>
      <c r="U854" s="36"/>
      <c r="V854" s="36"/>
      <c r="W854" s="36"/>
      <c r="X854" s="36"/>
      <c r="Y854" s="36"/>
      <c r="Z854" s="36"/>
      <c r="AA854" s="36"/>
    </row>
    <row r="855" spans="1:27" x14ac:dyDescent="0.25">
      <c r="A855" s="36"/>
      <c r="B855" s="36"/>
      <c r="C855" s="36"/>
      <c r="D855" s="36"/>
      <c r="E855" s="36"/>
      <c r="F855" s="36"/>
      <c r="G855" s="36"/>
      <c r="H855" s="36"/>
      <c r="I855" s="36"/>
      <c r="J855" s="36"/>
      <c r="K855" s="36"/>
      <c r="L855" s="36"/>
      <c r="M855" s="36"/>
      <c r="N855" s="36"/>
      <c r="O855" s="36"/>
      <c r="P855" s="36"/>
      <c r="Q855" s="36"/>
      <c r="R855" s="38"/>
      <c r="S855" s="36"/>
      <c r="T855" s="36"/>
      <c r="U855" s="36"/>
      <c r="V855" s="36"/>
      <c r="W855" s="36"/>
      <c r="X855" s="36"/>
      <c r="Y855" s="36"/>
      <c r="Z855" s="36"/>
      <c r="AA855" s="36"/>
    </row>
    <row r="856" spans="1:27" x14ac:dyDescent="0.25">
      <c r="A856" s="36"/>
      <c r="B856" s="36"/>
      <c r="C856" s="36"/>
      <c r="D856" s="36"/>
      <c r="E856" s="36"/>
      <c r="F856" s="36"/>
      <c r="G856" s="36"/>
      <c r="H856" s="36"/>
      <c r="I856" s="36"/>
      <c r="J856" s="36"/>
      <c r="K856" s="36"/>
      <c r="L856" s="36"/>
      <c r="M856" s="36"/>
      <c r="N856" s="36"/>
      <c r="O856" s="36"/>
      <c r="P856" s="36"/>
      <c r="Q856" s="36"/>
      <c r="R856" s="38"/>
      <c r="S856" s="36"/>
      <c r="T856" s="36"/>
      <c r="U856" s="36"/>
      <c r="V856" s="36"/>
      <c r="W856" s="36"/>
      <c r="X856" s="36"/>
      <c r="Y856" s="36"/>
      <c r="Z856" s="36"/>
      <c r="AA856" s="36"/>
    </row>
    <row r="857" spans="1:27" x14ac:dyDescent="0.25">
      <c r="A857" s="36"/>
      <c r="B857" s="36"/>
      <c r="C857" s="36"/>
      <c r="D857" s="36"/>
      <c r="E857" s="36"/>
      <c r="F857" s="36"/>
      <c r="G857" s="36"/>
      <c r="H857" s="36"/>
      <c r="I857" s="36"/>
      <c r="J857" s="36"/>
      <c r="K857" s="36"/>
      <c r="L857" s="36"/>
      <c r="M857" s="36"/>
      <c r="N857" s="36"/>
      <c r="O857" s="36"/>
      <c r="P857" s="36"/>
      <c r="Q857" s="36"/>
      <c r="R857" s="38"/>
      <c r="S857" s="36"/>
      <c r="T857" s="36"/>
      <c r="U857" s="36"/>
      <c r="V857" s="36"/>
      <c r="W857" s="36"/>
      <c r="X857" s="36"/>
      <c r="Y857" s="36"/>
      <c r="Z857" s="36"/>
      <c r="AA857" s="36"/>
    </row>
    <row r="858" spans="1:27" x14ac:dyDescent="0.25">
      <c r="A858" s="36"/>
      <c r="B858" s="36"/>
      <c r="C858" s="36"/>
      <c r="D858" s="36"/>
      <c r="E858" s="36"/>
      <c r="F858" s="36"/>
      <c r="G858" s="36"/>
      <c r="H858" s="36"/>
      <c r="I858" s="36"/>
      <c r="J858" s="36"/>
      <c r="K858" s="36"/>
      <c r="L858" s="36"/>
      <c r="M858" s="36"/>
      <c r="N858" s="36"/>
      <c r="O858" s="36"/>
      <c r="P858" s="36"/>
      <c r="Q858" s="36"/>
      <c r="R858" s="38"/>
      <c r="S858" s="36"/>
      <c r="T858" s="36"/>
      <c r="U858" s="36"/>
      <c r="V858" s="36"/>
      <c r="W858" s="36"/>
      <c r="X858" s="36"/>
      <c r="Y858" s="36"/>
      <c r="Z858" s="36"/>
      <c r="AA858" s="36"/>
    </row>
    <row r="859" spans="1:27" x14ac:dyDescent="0.25">
      <c r="A859" s="36"/>
      <c r="B859" s="36"/>
      <c r="C859" s="36"/>
      <c r="D859" s="36"/>
      <c r="E859" s="36"/>
      <c r="F859" s="36"/>
      <c r="G859" s="36"/>
      <c r="H859" s="36"/>
      <c r="I859" s="36"/>
      <c r="J859" s="36"/>
      <c r="K859" s="36"/>
      <c r="L859" s="36"/>
      <c r="M859" s="36"/>
      <c r="N859" s="36"/>
      <c r="O859" s="36"/>
      <c r="P859" s="36"/>
      <c r="Q859" s="36"/>
      <c r="R859" s="38"/>
      <c r="S859" s="36"/>
      <c r="T859" s="36"/>
      <c r="U859" s="36"/>
      <c r="V859" s="36"/>
      <c r="W859" s="36"/>
      <c r="X859" s="36"/>
      <c r="Y859" s="36"/>
      <c r="Z859" s="36"/>
      <c r="AA859" s="36"/>
    </row>
    <row r="860" spans="1:27" x14ac:dyDescent="0.25">
      <c r="A860" s="36"/>
      <c r="B860" s="36"/>
      <c r="C860" s="36"/>
      <c r="D860" s="36"/>
      <c r="E860" s="36"/>
      <c r="F860" s="36"/>
      <c r="G860" s="36"/>
      <c r="H860" s="36"/>
      <c r="I860" s="36"/>
      <c r="J860" s="36"/>
      <c r="K860" s="36"/>
      <c r="L860" s="36"/>
      <c r="M860" s="36"/>
      <c r="N860" s="36"/>
      <c r="O860" s="36"/>
      <c r="P860" s="36"/>
      <c r="Q860" s="36"/>
      <c r="R860" s="38"/>
      <c r="S860" s="36"/>
      <c r="T860" s="36"/>
      <c r="U860" s="36"/>
      <c r="V860" s="36"/>
      <c r="W860" s="36"/>
      <c r="X860" s="36"/>
      <c r="Y860" s="36"/>
      <c r="Z860" s="36"/>
      <c r="AA860" s="36"/>
    </row>
    <row r="861" spans="1:27" x14ac:dyDescent="0.25">
      <c r="A861" s="36"/>
      <c r="B861" s="36"/>
      <c r="C861" s="36"/>
      <c r="D861" s="36"/>
      <c r="E861" s="36"/>
      <c r="F861" s="36"/>
      <c r="G861" s="36"/>
      <c r="H861" s="36"/>
      <c r="I861" s="36"/>
      <c r="J861" s="36"/>
      <c r="K861" s="36"/>
      <c r="L861" s="36"/>
      <c r="M861" s="36"/>
      <c r="N861" s="36"/>
      <c r="O861" s="36"/>
      <c r="P861" s="36"/>
      <c r="Q861" s="36"/>
      <c r="R861" s="38"/>
      <c r="S861" s="36"/>
      <c r="T861" s="36"/>
      <c r="U861" s="36"/>
      <c r="V861" s="36"/>
      <c r="W861" s="36"/>
      <c r="X861" s="36"/>
      <c r="Y861" s="36"/>
      <c r="Z861" s="36"/>
      <c r="AA861" s="36"/>
    </row>
    <row r="862" spans="1:27" x14ac:dyDescent="0.25">
      <c r="A862" s="36"/>
      <c r="B862" s="36"/>
      <c r="C862" s="36"/>
      <c r="D862" s="36"/>
      <c r="E862" s="36"/>
      <c r="F862" s="36"/>
      <c r="G862" s="36"/>
      <c r="H862" s="36"/>
      <c r="I862" s="36"/>
      <c r="J862" s="36"/>
      <c r="K862" s="36"/>
      <c r="L862" s="36"/>
      <c r="M862" s="36"/>
      <c r="N862" s="36"/>
      <c r="O862" s="36"/>
      <c r="P862" s="36"/>
      <c r="Q862" s="36"/>
      <c r="R862" s="38"/>
      <c r="S862" s="36"/>
      <c r="T862" s="36"/>
      <c r="U862" s="36"/>
      <c r="V862" s="36"/>
      <c r="W862" s="36"/>
      <c r="X862" s="36"/>
      <c r="Y862" s="36"/>
      <c r="Z862" s="36"/>
      <c r="AA862" s="36"/>
    </row>
    <row r="863" spans="1:27" x14ac:dyDescent="0.25">
      <c r="A863" s="36"/>
      <c r="B863" s="36"/>
      <c r="C863" s="36"/>
      <c r="D863" s="36"/>
      <c r="E863" s="36"/>
      <c r="F863" s="36"/>
      <c r="G863" s="36"/>
      <c r="H863" s="36"/>
      <c r="I863" s="36"/>
      <c r="J863" s="36"/>
      <c r="K863" s="36"/>
      <c r="L863" s="36"/>
      <c r="M863" s="36"/>
      <c r="N863" s="36"/>
      <c r="O863" s="36"/>
      <c r="P863" s="36"/>
      <c r="Q863" s="36"/>
      <c r="R863" s="38"/>
      <c r="S863" s="36"/>
      <c r="T863" s="36"/>
      <c r="U863" s="36"/>
      <c r="V863" s="36"/>
      <c r="W863" s="36"/>
      <c r="X863" s="36"/>
      <c r="Y863" s="36"/>
      <c r="Z863" s="36"/>
      <c r="AA863" s="36"/>
    </row>
    <row r="864" spans="1:27" x14ac:dyDescent="0.25">
      <c r="A864" s="36"/>
      <c r="B864" s="36"/>
      <c r="C864" s="36"/>
      <c r="D864" s="36"/>
      <c r="E864" s="36"/>
      <c r="F864" s="36"/>
      <c r="G864" s="36"/>
      <c r="H864" s="36"/>
      <c r="I864" s="36"/>
      <c r="J864" s="36"/>
      <c r="K864" s="36"/>
      <c r="L864" s="36"/>
      <c r="M864" s="36"/>
      <c r="N864" s="36"/>
      <c r="O864" s="36"/>
      <c r="P864" s="36"/>
      <c r="Q864" s="36"/>
      <c r="R864" s="38"/>
      <c r="S864" s="36"/>
      <c r="T864" s="36"/>
      <c r="U864" s="36"/>
      <c r="V864" s="36"/>
      <c r="W864" s="36"/>
      <c r="X864" s="36"/>
      <c r="Y864" s="36"/>
      <c r="Z864" s="36"/>
      <c r="AA864" s="36"/>
    </row>
    <row r="865" spans="1:27" x14ac:dyDescent="0.25">
      <c r="A865" s="36"/>
      <c r="B865" s="36"/>
      <c r="C865" s="36"/>
      <c r="D865" s="36"/>
      <c r="E865" s="36"/>
      <c r="F865" s="36"/>
      <c r="G865" s="36"/>
      <c r="H865" s="36"/>
      <c r="I865" s="36"/>
      <c r="J865" s="36"/>
      <c r="K865" s="36"/>
      <c r="L865" s="36"/>
      <c r="M865" s="36"/>
      <c r="N865" s="36"/>
      <c r="O865" s="36"/>
      <c r="P865" s="36"/>
      <c r="Q865" s="36"/>
      <c r="R865" s="38"/>
      <c r="S865" s="36"/>
      <c r="T865" s="36"/>
      <c r="U865" s="36"/>
      <c r="V865" s="36"/>
      <c r="W865" s="36"/>
      <c r="X865" s="36"/>
      <c r="Y865" s="36"/>
      <c r="Z865" s="36"/>
      <c r="AA865" s="36"/>
    </row>
    <row r="866" spans="1:27" x14ac:dyDescent="0.25">
      <c r="A866" s="36"/>
      <c r="B866" s="36"/>
      <c r="C866" s="36"/>
      <c r="D866" s="36"/>
      <c r="E866" s="36"/>
      <c r="F866" s="36"/>
      <c r="G866" s="36"/>
      <c r="H866" s="36"/>
      <c r="I866" s="36"/>
      <c r="J866" s="36"/>
      <c r="K866" s="36"/>
      <c r="L866" s="36"/>
      <c r="M866" s="36"/>
      <c r="N866" s="36"/>
      <c r="O866" s="36"/>
      <c r="P866" s="36"/>
      <c r="Q866" s="36"/>
      <c r="R866" s="38"/>
      <c r="S866" s="36"/>
      <c r="T866" s="36"/>
      <c r="U866" s="36"/>
      <c r="V866" s="36"/>
      <c r="W866" s="36"/>
      <c r="X866" s="36"/>
      <c r="Y866" s="36"/>
      <c r="Z866" s="36"/>
      <c r="AA866" s="36"/>
    </row>
    <row r="867" spans="1:27" x14ac:dyDescent="0.25">
      <c r="A867" s="36"/>
      <c r="B867" s="36"/>
      <c r="C867" s="36"/>
      <c r="D867" s="36"/>
      <c r="E867" s="36"/>
      <c r="F867" s="36"/>
      <c r="G867" s="36"/>
      <c r="H867" s="36"/>
      <c r="I867" s="36"/>
      <c r="J867" s="36"/>
      <c r="K867" s="36"/>
      <c r="L867" s="36"/>
      <c r="M867" s="36"/>
      <c r="N867" s="36"/>
      <c r="O867" s="36"/>
      <c r="P867" s="36"/>
      <c r="Q867" s="36"/>
      <c r="R867" s="38"/>
      <c r="S867" s="36"/>
      <c r="T867" s="36"/>
      <c r="U867" s="36"/>
      <c r="V867" s="36"/>
      <c r="W867" s="36"/>
      <c r="X867" s="36"/>
      <c r="Y867" s="36"/>
      <c r="Z867" s="36"/>
      <c r="AA867" s="36"/>
    </row>
    <row r="868" spans="1:27" x14ac:dyDescent="0.25">
      <c r="A868" s="36"/>
      <c r="B868" s="36"/>
      <c r="C868" s="36"/>
      <c r="D868" s="36"/>
      <c r="E868" s="36"/>
      <c r="F868" s="36"/>
      <c r="G868" s="36"/>
      <c r="H868" s="36"/>
      <c r="I868" s="36"/>
      <c r="J868" s="36"/>
      <c r="K868" s="36"/>
      <c r="L868" s="36"/>
      <c r="M868" s="36"/>
      <c r="N868" s="36"/>
      <c r="O868" s="36"/>
      <c r="P868" s="36"/>
      <c r="Q868" s="36"/>
      <c r="R868" s="38"/>
      <c r="S868" s="36"/>
      <c r="T868" s="36"/>
      <c r="U868" s="36"/>
      <c r="V868" s="36"/>
      <c r="W868" s="36"/>
      <c r="X868" s="36"/>
      <c r="Y868" s="36"/>
      <c r="Z868" s="36"/>
      <c r="AA868" s="36"/>
    </row>
    <row r="869" spans="1:27" x14ac:dyDescent="0.25">
      <c r="A869" s="36"/>
      <c r="B869" s="36"/>
      <c r="C869" s="36"/>
      <c r="D869" s="36"/>
      <c r="E869" s="36"/>
      <c r="F869" s="36"/>
      <c r="G869" s="36"/>
      <c r="H869" s="36"/>
      <c r="I869" s="36"/>
      <c r="J869" s="36"/>
      <c r="K869" s="36"/>
      <c r="L869" s="36"/>
      <c r="M869" s="36"/>
      <c r="N869" s="36"/>
      <c r="O869" s="36"/>
      <c r="P869" s="36"/>
      <c r="Q869" s="36"/>
      <c r="R869" s="38"/>
      <c r="S869" s="36"/>
      <c r="T869" s="36"/>
      <c r="U869" s="36"/>
      <c r="V869" s="36"/>
      <c r="W869" s="36"/>
      <c r="X869" s="36"/>
      <c r="Y869" s="36"/>
      <c r="Z869" s="36"/>
      <c r="AA869" s="36"/>
    </row>
    <row r="870" spans="1:27" x14ac:dyDescent="0.25">
      <c r="A870" s="36"/>
      <c r="B870" s="36"/>
      <c r="C870" s="36"/>
      <c r="D870" s="36"/>
      <c r="E870" s="36"/>
      <c r="F870" s="36"/>
      <c r="G870" s="36"/>
      <c r="H870" s="36"/>
      <c r="I870" s="36"/>
      <c r="J870" s="36"/>
      <c r="K870" s="36"/>
      <c r="L870" s="36"/>
      <c r="M870" s="36"/>
      <c r="N870" s="36"/>
      <c r="O870" s="36"/>
      <c r="P870" s="36"/>
      <c r="Q870" s="36"/>
      <c r="R870" s="38"/>
      <c r="S870" s="36"/>
      <c r="T870" s="36"/>
      <c r="U870" s="36"/>
      <c r="V870" s="36"/>
      <c r="W870" s="36"/>
      <c r="X870" s="36"/>
      <c r="Y870" s="36"/>
      <c r="Z870" s="36"/>
      <c r="AA870" s="36"/>
    </row>
    <row r="871" spans="1:27" x14ac:dyDescent="0.25">
      <c r="A871" s="36"/>
      <c r="B871" s="36"/>
      <c r="C871" s="36"/>
      <c r="D871" s="36"/>
      <c r="E871" s="36"/>
      <c r="F871" s="36"/>
      <c r="G871" s="36"/>
      <c r="H871" s="36"/>
      <c r="I871" s="36"/>
      <c r="J871" s="36"/>
      <c r="K871" s="36"/>
      <c r="L871" s="36"/>
      <c r="M871" s="36"/>
      <c r="N871" s="36"/>
      <c r="O871" s="36"/>
      <c r="P871" s="36"/>
      <c r="Q871" s="36"/>
      <c r="R871" s="38"/>
      <c r="S871" s="36"/>
      <c r="T871" s="36"/>
      <c r="U871" s="36"/>
      <c r="V871" s="36"/>
      <c r="W871" s="36"/>
      <c r="X871" s="36"/>
      <c r="Y871" s="36"/>
      <c r="Z871" s="36"/>
      <c r="AA871" s="36"/>
    </row>
    <row r="872" spans="1:27" x14ac:dyDescent="0.25">
      <c r="A872" s="36"/>
      <c r="B872" s="36"/>
      <c r="C872" s="36"/>
      <c r="D872" s="36"/>
      <c r="E872" s="36"/>
      <c r="F872" s="36"/>
      <c r="G872" s="36"/>
      <c r="H872" s="36"/>
      <c r="I872" s="36"/>
      <c r="J872" s="36"/>
      <c r="K872" s="36"/>
      <c r="L872" s="36"/>
      <c r="M872" s="36"/>
      <c r="N872" s="36"/>
      <c r="O872" s="36"/>
      <c r="P872" s="36"/>
      <c r="Q872" s="36"/>
      <c r="R872" s="38"/>
      <c r="S872" s="36"/>
      <c r="T872" s="36"/>
      <c r="U872" s="36"/>
      <c r="V872" s="36"/>
      <c r="W872" s="36"/>
      <c r="X872" s="36"/>
      <c r="Y872" s="36"/>
      <c r="Z872" s="36"/>
      <c r="AA872" s="36"/>
    </row>
    <row r="873" spans="1:27" x14ac:dyDescent="0.25">
      <c r="A873" s="36"/>
      <c r="B873" s="36"/>
      <c r="C873" s="36"/>
      <c r="D873" s="36"/>
      <c r="E873" s="36"/>
      <c r="F873" s="36"/>
      <c r="G873" s="36"/>
      <c r="H873" s="36"/>
      <c r="I873" s="36"/>
      <c r="J873" s="36"/>
      <c r="K873" s="36"/>
      <c r="L873" s="36"/>
      <c r="M873" s="36"/>
      <c r="N873" s="36"/>
      <c r="O873" s="36"/>
      <c r="P873" s="36"/>
      <c r="Q873" s="36"/>
      <c r="R873" s="38"/>
      <c r="S873" s="36"/>
      <c r="T873" s="36"/>
      <c r="U873" s="36"/>
      <c r="V873" s="36"/>
      <c r="W873" s="36"/>
      <c r="X873" s="36"/>
      <c r="Y873" s="36"/>
      <c r="Z873" s="36"/>
      <c r="AA873" s="36"/>
    </row>
    <row r="874" spans="1:27" x14ac:dyDescent="0.25">
      <c r="A874" s="36"/>
      <c r="B874" s="36"/>
      <c r="C874" s="36"/>
      <c r="D874" s="36"/>
      <c r="E874" s="36"/>
      <c r="F874" s="36"/>
      <c r="G874" s="36"/>
      <c r="H874" s="36"/>
      <c r="I874" s="36"/>
      <c r="J874" s="36"/>
      <c r="K874" s="36"/>
      <c r="L874" s="36"/>
      <c r="M874" s="36"/>
      <c r="N874" s="36"/>
      <c r="O874" s="36"/>
      <c r="P874" s="36"/>
      <c r="Q874" s="36"/>
      <c r="R874" s="38"/>
      <c r="S874" s="36"/>
      <c r="T874" s="36"/>
      <c r="U874" s="36"/>
      <c r="V874" s="36"/>
      <c r="W874" s="36"/>
      <c r="X874" s="36"/>
      <c r="Y874" s="36"/>
      <c r="Z874" s="36"/>
      <c r="AA874" s="36"/>
    </row>
    <row r="875" spans="1:27" x14ac:dyDescent="0.25">
      <c r="A875" s="36"/>
      <c r="B875" s="36"/>
      <c r="C875" s="36"/>
      <c r="D875" s="36"/>
      <c r="E875" s="36"/>
      <c r="F875" s="36"/>
      <c r="G875" s="36"/>
      <c r="H875" s="36"/>
      <c r="I875" s="36"/>
      <c r="J875" s="36"/>
      <c r="K875" s="36"/>
      <c r="L875" s="36"/>
      <c r="M875" s="36"/>
      <c r="N875" s="36"/>
      <c r="O875" s="36"/>
      <c r="P875" s="36"/>
      <c r="Q875" s="36"/>
      <c r="R875" s="38"/>
      <c r="S875" s="36"/>
      <c r="T875" s="36"/>
      <c r="U875" s="36"/>
      <c r="V875" s="36"/>
      <c r="W875" s="36"/>
      <c r="X875" s="36"/>
      <c r="Y875" s="36"/>
      <c r="Z875" s="36"/>
      <c r="AA875" s="36"/>
    </row>
    <row r="876" spans="1:27" x14ac:dyDescent="0.25">
      <c r="A876" s="36"/>
      <c r="B876" s="36"/>
      <c r="C876" s="36"/>
      <c r="D876" s="36"/>
      <c r="E876" s="36"/>
      <c r="F876" s="36"/>
      <c r="G876" s="36"/>
      <c r="H876" s="36"/>
      <c r="I876" s="36"/>
      <c r="J876" s="36"/>
      <c r="K876" s="36"/>
      <c r="L876" s="36"/>
      <c r="M876" s="36"/>
      <c r="N876" s="36"/>
      <c r="O876" s="36"/>
      <c r="P876" s="36"/>
      <c r="Q876" s="36"/>
      <c r="R876" s="38"/>
      <c r="S876" s="36"/>
      <c r="T876" s="36"/>
      <c r="U876" s="36"/>
      <c r="V876" s="36"/>
      <c r="W876" s="36"/>
      <c r="X876" s="36"/>
      <c r="Y876" s="36"/>
      <c r="Z876" s="36"/>
      <c r="AA876" s="36"/>
    </row>
    <row r="877" spans="1:27" x14ac:dyDescent="0.25">
      <c r="A877" s="36"/>
      <c r="B877" s="36"/>
      <c r="C877" s="36"/>
      <c r="D877" s="36"/>
      <c r="E877" s="36"/>
      <c r="F877" s="36"/>
      <c r="G877" s="36"/>
      <c r="H877" s="36"/>
      <c r="I877" s="36"/>
      <c r="J877" s="36"/>
      <c r="K877" s="36"/>
      <c r="L877" s="36"/>
      <c r="M877" s="36"/>
      <c r="N877" s="36"/>
      <c r="O877" s="36"/>
      <c r="P877" s="36"/>
      <c r="Q877" s="36"/>
      <c r="R877" s="38"/>
      <c r="S877" s="36"/>
      <c r="T877" s="36"/>
      <c r="U877" s="36"/>
      <c r="V877" s="36"/>
      <c r="W877" s="36"/>
      <c r="X877" s="36"/>
      <c r="Y877" s="36"/>
      <c r="Z877" s="36"/>
      <c r="AA877" s="36"/>
    </row>
    <row r="878" spans="1:27" x14ac:dyDescent="0.25">
      <c r="A878" s="36"/>
      <c r="B878" s="36"/>
      <c r="C878" s="36"/>
      <c r="D878" s="36"/>
      <c r="E878" s="36"/>
      <c r="F878" s="36"/>
      <c r="G878" s="36"/>
      <c r="H878" s="36"/>
      <c r="I878" s="36"/>
      <c r="J878" s="36"/>
      <c r="K878" s="36"/>
      <c r="L878" s="36"/>
      <c r="M878" s="36"/>
      <c r="N878" s="36"/>
      <c r="O878" s="36"/>
      <c r="P878" s="36"/>
      <c r="Q878" s="36"/>
      <c r="R878" s="38"/>
      <c r="S878" s="36"/>
      <c r="T878" s="36"/>
      <c r="U878" s="36"/>
      <c r="V878" s="36"/>
      <c r="W878" s="36"/>
      <c r="X878" s="36"/>
      <c r="Y878" s="36"/>
      <c r="Z878" s="36"/>
      <c r="AA878" s="36"/>
    </row>
    <row r="879" spans="1:27" x14ac:dyDescent="0.25">
      <c r="A879" s="36"/>
      <c r="B879" s="36"/>
      <c r="C879" s="36"/>
      <c r="D879" s="36"/>
      <c r="E879" s="36"/>
      <c r="F879" s="36"/>
      <c r="G879" s="36"/>
      <c r="H879" s="36"/>
      <c r="I879" s="36"/>
      <c r="J879" s="36"/>
      <c r="K879" s="36"/>
      <c r="L879" s="36"/>
      <c r="M879" s="36"/>
      <c r="N879" s="36"/>
      <c r="O879" s="36"/>
      <c r="P879" s="36"/>
      <c r="Q879" s="36"/>
      <c r="R879" s="38"/>
      <c r="S879" s="36"/>
      <c r="T879" s="36"/>
      <c r="U879" s="36"/>
      <c r="V879" s="36"/>
      <c r="W879" s="36"/>
      <c r="X879" s="36"/>
      <c r="Y879" s="36"/>
      <c r="Z879" s="36"/>
      <c r="AA879" s="36"/>
    </row>
    <row r="880" spans="1:27" x14ac:dyDescent="0.25">
      <c r="A880" s="36"/>
      <c r="B880" s="36"/>
      <c r="C880" s="36"/>
      <c r="D880" s="36"/>
      <c r="E880" s="36"/>
      <c r="F880" s="36"/>
      <c r="G880" s="36"/>
      <c r="H880" s="36"/>
      <c r="I880" s="36"/>
      <c r="J880" s="36"/>
      <c r="K880" s="36"/>
      <c r="L880" s="36"/>
      <c r="M880" s="36"/>
      <c r="N880" s="36"/>
      <c r="O880" s="36"/>
      <c r="P880" s="36"/>
      <c r="Q880" s="36"/>
      <c r="R880" s="38"/>
      <c r="S880" s="36"/>
      <c r="T880" s="36"/>
      <c r="U880" s="36"/>
      <c r="V880" s="36"/>
      <c r="W880" s="36"/>
      <c r="X880" s="36"/>
      <c r="Y880" s="36"/>
      <c r="Z880" s="36"/>
      <c r="AA880" s="36"/>
    </row>
    <row r="881" spans="1:27" x14ac:dyDescent="0.25">
      <c r="A881" s="36"/>
      <c r="B881" s="36"/>
      <c r="C881" s="36"/>
      <c r="D881" s="36"/>
      <c r="E881" s="36"/>
      <c r="F881" s="36"/>
      <c r="G881" s="36"/>
      <c r="H881" s="36"/>
      <c r="I881" s="36"/>
      <c r="J881" s="36"/>
      <c r="K881" s="36"/>
      <c r="L881" s="36"/>
      <c r="M881" s="36"/>
      <c r="N881" s="36"/>
      <c r="O881" s="36"/>
      <c r="P881" s="36"/>
      <c r="Q881" s="36"/>
      <c r="R881" s="38"/>
      <c r="S881" s="36"/>
      <c r="T881" s="36"/>
      <c r="U881" s="36"/>
      <c r="V881" s="36"/>
      <c r="W881" s="36"/>
      <c r="X881" s="36"/>
      <c r="Y881" s="36"/>
      <c r="Z881" s="36"/>
      <c r="AA881" s="36"/>
    </row>
    <row r="882" spans="1:27" x14ac:dyDescent="0.25">
      <c r="A882" s="36"/>
      <c r="B882" s="36"/>
      <c r="C882" s="36"/>
      <c r="D882" s="36"/>
      <c r="E882" s="36"/>
      <c r="F882" s="36"/>
      <c r="G882" s="36"/>
      <c r="H882" s="36"/>
      <c r="I882" s="36"/>
      <c r="J882" s="36"/>
      <c r="K882" s="36"/>
      <c r="L882" s="36"/>
      <c r="M882" s="36"/>
      <c r="N882" s="36"/>
      <c r="O882" s="36"/>
      <c r="P882" s="36"/>
      <c r="Q882" s="36"/>
      <c r="R882" s="38"/>
      <c r="S882" s="36"/>
      <c r="T882" s="36"/>
      <c r="U882" s="36"/>
      <c r="V882" s="36"/>
      <c r="W882" s="36"/>
      <c r="X882" s="36"/>
      <c r="Y882" s="36"/>
      <c r="Z882" s="36"/>
      <c r="AA882" s="36"/>
    </row>
    <row r="883" spans="1:27" x14ac:dyDescent="0.25">
      <c r="A883" s="36"/>
      <c r="B883" s="36"/>
      <c r="C883" s="36"/>
      <c r="D883" s="36"/>
      <c r="E883" s="36"/>
      <c r="F883" s="36"/>
      <c r="G883" s="36"/>
      <c r="H883" s="36"/>
      <c r="I883" s="36"/>
      <c r="J883" s="36"/>
      <c r="K883" s="36"/>
      <c r="L883" s="36"/>
      <c r="M883" s="36"/>
      <c r="N883" s="36"/>
      <c r="O883" s="36"/>
      <c r="P883" s="36"/>
      <c r="Q883" s="36"/>
      <c r="R883" s="38"/>
      <c r="S883" s="36"/>
      <c r="T883" s="36"/>
      <c r="U883" s="36"/>
      <c r="V883" s="36"/>
      <c r="W883" s="36"/>
      <c r="X883" s="36"/>
      <c r="Y883" s="36"/>
      <c r="Z883" s="36"/>
      <c r="AA883" s="36"/>
    </row>
    <row r="884" spans="1:27" x14ac:dyDescent="0.25">
      <c r="A884" s="36"/>
      <c r="B884" s="36"/>
      <c r="C884" s="36"/>
      <c r="D884" s="36"/>
      <c r="E884" s="36"/>
      <c r="F884" s="36"/>
      <c r="G884" s="36"/>
      <c r="H884" s="36"/>
      <c r="I884" s="36"/>
      <c r="J884" s="36"/>
      <c r="K884" s="36"/>
      <c r="L884" s="36"/>
      <c r="M884" s="36"/>
      <c r="N884" s="36"/>
      <c r="O884" s="36"/>
      <c r="P884" s="36"/>
      <c r="Q884" s="36"/>
      <c r="R884" s="38"/>
      <c r="S884" s="36"/>
      <c r="T884" s="36"/>
      <c r="U884" s="36"/>
      <c r="V884" s="36"/>
      <c r="W884" s="36"/>
      <c r="X884" s="36"/>
      <c r="Y884" s="36"/>
      <c r="Z884" s="36"/>
      <c r="AA884" s="36"/>
    </row>
    <row r="885" spans="1:27" x14ac:dyDescent="0.25">
      <c r="A885" s="36"/>
      <c r="B885" s="36"/>
      <c r="C885" s="36"/>
      <c r="D885" s="36"/>
      <c r="E885" s="36"/>
      <c r="F885" s="36"/>
      <c r="G885" s="36"/>
      <c r="H885" s="36"/>
      <c r="I885" s="36"/>
      <c r="J885" s="36"/>
      <c r="K885" s="36"/>
      <c r="L885" s="36"/>
      <c r="M885" s="36"/>
      <c r="N885" s="36"/>
      <c r="O885" s="36"/>
      <c r="P885" s="36"/>
      <c r="Q885" s="36"/>
      <c r="R885" s="38"/>
      <c r="S885" s="36"/>
      <c r="T885" s="36"/>
      <c r="U885" s="36"/>
      <c r="V885" s="36"/>
      <c r="W885" s="36"/>
      <c r="X885" s="36"/>
      <c r="Y885" s="36"/>
      <c r="Z885" s="36"/>
      <c r="AA885" s="36"/>
    </row>
    <row r="886" spans="1:27" x14ac:dyDescent="0.25">
      <c r="A886" s="36"/>
      <c r="B886" s="36"/>
      <c r="C886" s="36"/>
      <c r="D886" s="36"/>
      <c r="E886" s="36"/>
      <c r="F886" s="36"/>
      <c r="G886" s="36"/>
      <c r="H886" s="36"/>
      <c r="I886" s="36"/>
      <c r="J886" s="36"/>
      <c r="K886" s="36"/>
      <c r="L886" s="36"/>
      <c r="M886" s="36"/>
      <c r="N886" s="36"/>
      <c r="O886" s="36"/>
      <c r="P886" s="36"/>
      <c r="Q886" s="36"/>
      <c r="R886" s="38"/>
      <c r="S886" s="36"/>
      <c r="T886" s="36"/>
      <c r="U886" s="36"/>
      <c r="V886" s="36"/>
      <c r="W886" s="36"/>
      <c r="X886" s="36"/>
      <c r="Y886" s="36"/>
      <c r="Z886" s="36"/>
      <c r="AA886" s="36"/>
    </row>
    <row r="887" spans="1:27" x14ac:dyDescent="0.25">
      <c r="A887" s="36"/>
      <c r="B887" s="36"/>
      <c r="C887" s="36"/>
      <c r="D887" s="36"/>
      <c r="E887" s="36"/>
      <c r="F887" s="36"/>
      <c r="G887" s="36"/>
      <c r="H887" s="36"/>
      <c r="I887" s="36"/>
      <c r="J887" s="36"/>
      <c r="K887" s="36"/>
      <c r="L887" s="36"/>
      <c r="M887" s="36"/>
      <c r="N887" s="36"/>
      <c r="O887" s="36"/>
      <c r="P887" s="36"/>
      <c r="Q887" s="36"/>
      <c r="R887" s="38"/>
      <c r="S887" s="36"/>
      <c r="T887" s="36"/>
      <c r="U887" s="36"/>
      <c r="V887" s="36"/>
      <c r="W887" s="36"/>
      <c r="X887" s="36"/>
      <c r="Y887" s="36"/>
      <c r="Z887" s="36"/>
      <c r="AA887" s="36"/>
    </row>
    <row r="888" spans="1:27" x14ac:dyDescent="0.25">
      <c r="A888" s="36"/>
      <c r="B888" s="36"/>
      <c r="C888" s="36"/>
      <c r="D888" s="36"/>
      <c r="E888" s="36"/>
      <c r="F888" s="36"/>
      <c r="G888" s="36"/>
      <c r="H888" s="36"/>
      <c r="I888" s="36"/>
      <c r="J888" s="36"/>
      <c r="K888" s="36"/>
      <c r="L888" s="36"/>
      <c r="M888" s="36"/>
      <c r="N888" s="36"/>
      <c r="O888" s="36"/>
      <c r="P888" s="36"/>
      <c r="Q888" s="36"/>
      <c r="R888" s="38"/>
      <c r="S888" s="36"/>
      <c r="T888" s="36"/>
      <c r="U888" s="36"/>
      <c r="V888" s="36"/>
      <c r="W888" s="36"/>
      <c r="X888" s="36"/>
      <c r="Y888" s="36"/>
      <c r="Z888" s="36"/>
      <c r="AA888" s="36"/>
    </row>
    <row r="889" spans="1:27" x14ac:dyDescent="0.25">
      <c r="A889" s="36"/>
      <c r="B889" s="36"/>
      <c r="C889" s="36"/>
      <c r="D889" s="36"/>
      <c r="E889" s="36"/>
      <c r="F889" s="36"/>
      <c r="G889" s="36"/>
      <c r="H889" s="36"/>
      <c r="I889" s="36"/>
      <c r="J889" s="36"/>
      <c r="K889" s="36"/>
      <c r="L889" s="36"/>
      <c r="M889" s="36"/>
      <c r="N889" s="36"/>
      <c r="O889" s="36"/>
      <c r="P889" s="36"/>
      <c r="Q889" s="36"/>
      <c r="R889" s="38"/>
      <c r="S889" s="36"/>
      <c r="T889" s="36"/>
      <c r="U889" s="36"/>
      <c r="V889" s="36"/>
      <c r="W889" s="36"/>
      <c r="X889" s="36"/>
      <c r="Y889" s="36"/>
      <c r="Z889" s="36"/>
      <c r="AA889" s="36"/>
    </row>
    <row r="890" spans="1:27" x14ac:dyDescent="0.25">
      <c r="A890" s="36"/>
      <c r="B890" s="36"/>
      <c r="C890" s="36"/>
      <c r="D890" s="36"/>
      <c r="E890" s="36"/>
      <c r="F890" s="36"/>
      <c r="G890" s="36"/>
      <c r="H890" s="36"/>
      <c r="I890" s="36"/>
      <c r="J890" s="36"/>
      <c r="K890" s="36"/>
      <c r="L890" s="36"/>
      <c r="M890" s="36"/>
      <c r="N890" s="36"/>
      <c r="O890" s="36"/>
      <c r="P890" s="36"/>
      <c r="Q890" s="36"/>
      <c r="R890" s="38"/>
      <c r="S890" s="36"/>
      <c r="T890" s="36"/>
      <c r="U890" s="36"/>
      <c r="V890" s="36"/>
      <c r="W890" s="36"/>
      <c r="X890" s="36"/>
      <c r="Y890" s="36"/>
      <c r="Z890" s="36"/>
      <c r="AA890" s="36"/>
    </row>
    <row r="891" spans="1:27" x14ac:dyDescent="0.25">
      <c r="A891" s="36"/>
      <c r="B891" s="36"/>
      <c r="C891" s="36"/>
      <c r="D891" s="36"/>
      <c r="E891" s="36"/>
      <c r="F891" s="36"/>
      <c r="G891" s="36"/>
      <c r="H891" s="36"/>
      <c r="I891" s="36"/>
      <c r="J891" s="36"/>
      <c r="K891" s="36"/>
      <c r="L891" s="36"/>
      <c r="M891" s="36"/>
      <c r="N891" s="36"/>
      <c r="O891" s="36"/>
      <c r="P891" s="36"/>
      <c r="Q891" s="36"/>
      <c r="R891" s="38"/>
      <c r="S891" s="36"/>
      <c r="T891" s="36"/>
      <c r="U891" s="36"/>
      <c r="V891" s="36"/>
      <c r="W891" s="36"/>
      <c r="X891" s="36"/>
      <c r="Y891" s="36"/>
      <c r="Z891" s="36"/>
      <c r="AA891" s="36"/>
    </row>
    <row r="892" spans="1:27" x14ac:dyDescent="0.25">
      <c r="A892" s="36"/>
      <c r="B892" s="36"/>
      <c r="C892" s="36"/>
      <c r="D892" s="36"/>
      <c r="E892" s="36"/>
      <c r="F892" s="36"/>
      <c r="G892" s="36"/>
      <c r="H892" s="36"/>
      <c r="I892" s="36"/>
      <c r="J892" s="36"/>
      <c r="K892" s="36"/>
      <c r="L892" s="36"/>
      <c r="M892" s="36"/>
      <c r="N892" s="36"/>
      <c r="O892" s="36"/>
      <c r="P892" s="36"/>
      <c r="Q892" s="36"/>
      <c r="R892" s="38"/>
      <c r="S892" s="36"/>
      <c r="T892" s="36"/>
      <c r="U892" s="36"/>
      <c r="V892" s="36"/>
      <c r="W892" s="36"/>
      <c r="X892" s="36"/>
      <c r="Y892" s="36"/>
      <c r="Z892" s="36"/>
      <c r="AA892" s="36"/>
    </row>
    <row r="893" spans="1:27" x14ac:dyDescent="0.25">
      <c r="A893" s="36"/>
      <c r="B893" s="36"/>
      <c r="C893" s="36"/>
      <c r="D893" s="36"/>
      <c r="E893" s="36"/>
      <c r="F893" s="36"/>
      <c r="G893" s="36"/>
      <c r="H893" s="36"/>
      <c r="I893" s="36"/>
      <c r="J893" s="36"/>
      <c r="K893" s="36"/>
      <c r="L893" s="36"/>
      <c r="M893" s="36"/>
      <c r="N893" s="36"/>
      <c r="O893" s="36"/>
      <c r="P893" s="36"/>
      <c r="Q893" s="36"/>
      <c r="R893" s="38"/>
      <c r="S893" s="36"/>
      <c r="T893" s="36"/>
      <c r="U893" s="36"/>
      <c r="V893" s="36"/>
      <c r="W893" s="36"/>
      <c r="X893" s="36"/>
      <c r="Y893" s="36"/>
      <c r="Z893" s="36"/>
      <c r="AA893" s="36"/>
    </row>
    <row r="894" spans="1:27" x14ac:dyDescent="0.25">
      <c r="A894" s="36"/>
      <c r="B894" s="36"/>
      <c r="C894" s="36"/>
      <c r="D894" s="36"/>
      <c r="E894" s="36"/>
      <c r="F894" s="36"/>
      <c r="G894" s="36"/>
      <c r="H894" s="36"/>
      <c r="I894" s="36"/>
      <c r="J894" s="36"/>
      <c r="K894" s="36"/>
      <c r="L894" s="36"/>
      <c r="M894" s="36"/>
      <c r="N894" s="36"/>
      <c r="O894" s="36"/>
      <c r="P894" s="36"/>
      <c r="Q894" s="36"/>
      <c r="R894" s="38"/>
      <c r="S894" s="36"/>
      <c r="T894" s="36"/>
      <c r="U894" s="36"/>
      <c r="V894" s="36"/>
      <c r="W894" s="36"/>
      <c r="X894" s="36"/>
      <c r="Y894" s="36"/>
      <c r="Z894" s="36"/>
      <c r="AA894" s="36"/>
    </row>
    <row r="895" spans="1:27" x14ac:dyDescent="0.25">
      <c r="A895" s="36"/>
      <c r="B895" s="36"/>
      <c r="C895" s="36"/>
      <c r="D895" s="36"/>
      <c r="E895" s="36"/>
      <c r="F895" s="36"/>
      <c r="G895" s="36"/>
      <c r="H895" s="36"/>
      <c r="I895" s="36"/>
      <c r="J895" s="36"/>
      <c r="K895" s="36"/>
      <c r="L895" s="36"/>
      <c r="M895" s="36"/>
      <c r="N895" s="36"/>
      <c r="O895" s="36"/>
      <c r="P895" s="36"/>
      <c r="Q895" s="36"/>
      <c r="R895" s="38"/>
      <c r="S895" s="36"/>
      <c r="T895" s="36"/>
      <c r="U895" s="36"/>
      <c r="V895" s="36"/>
      <c r="W895" s="36"/>
      <c r="X895" s="36"/>
      <c r="Y895" s="36"/>
      <c r="Z895" s="36"/>
      <c r="AA895" s="36"/>
    </row>
    <row r="896" spans="1:27" x14ac:dyDescent="0.25">
      <c r="A896" s="36"/>
      <c r="B896" s="36"/>
      <c r="C896" s="36"/>
      <c r="D896" s="36"/>
      <c r="E896" s="36"/>
      <c r="F896" s="36"/>
      <c r="G896" s="36"/>
      <c r="H896" s="36"/>
      <c r="I896" s="36"/>
      <c r="J896" s="36"/>
      <c r="K896" s="36"/>
      <c r="L896" s="36"/>
      <c r="M896" s="36"/>
      <c r="N896" s="36"/>
      <c r="O896" s="36"/>
      <c r="P896" s="36"/>
      <c r="Q896" s="36"/>
      <c r="R896" s="38"/>
      <c r="S896" s="36"/>
      <c r="T896" s="36"/>
      <c r="U896" s="36"/>
      <c r="V896" s="36"/>
      <c r="W896" s="36"/>
      <c r="X896" s="36"/>
      <c r="Y896" s="36"/>
      <c r="Z896" s="36"/>
      <c r="AA896" s="36"/>
    </row>
    <row r="897" spans="1:27" x14ac:dyDescent="0.25">
      <c r="A897" s="36"/>
      <c r="B897" s="36"/>
      <c r="C897" s="36"/>
      <c r="D897" s="36"/>
      <c r="E897" s="36"/>
      <c r="F897" s="36"/>
      <c r="G897" s="36"/>
      <c r="H897" s="36"/>
      <c r="I897" s="36"/>
      <c r="J897" s="36"/>
      <c r="K897" s="36"/>
      <c r="L897" s="36"/>
      <c r="M897" s="36"/>
      <c r="N897" s="36"/>
      <c r="O897" s="36"/>
      <c r="P897" s="36"/>
      <c r="Q897" s="36"/>
      <c r="R897" s="38"/>
      <c r="S897" s="36"/>
      <c r="T897" s="36"/>
      <c r="U897" s="36"/>
      <c r="V897" s="36"/>
      <c r="W897" s="36"/>
      <c r="X897" s="36"/>
      <c r="Y897" s="36"/>
      <c r="Z897" s="36"/>
      <c r="AA897" s="36"/>
    </row>
    <row r="898" spans="1:27" x14ac:dyDescent="0.25">
      <c r="A898" s="36"/>
      <c r="B898" s="36"/>
      <c r="C898" s="36"/>
      <c r="D898" s="36"/>
      <c r="E898" s="36"/>
      <c r="F898" s="36"/>
      <c r="G898" s="36"/>
      <c r="H898" s="36"/>
      <c r="I898" s="36"/>
      <c r="J898" s="36"/>
      <c r="K898" s="36"/>
      <c r="L898" s="36"/>
      <c r="M898" s="36"/>
      <c r="N898" s="36"/>
      <c r="O898" s="36"/>
      <c r="P898" s="36"/>
      <c r="Q898" s="36"/>
      <c r="R898" s="38"/>
      <c r="S898" s="36"/>
      <c r="T898" s="36"/>
      <c r="U898" s="36"/>
      <c r="V898" s="36"/>
      <c r="W898" s="36"/>
      <c r="X898" s="36"/>
      <c r="Y898" s="36"/>
      <c r="Z898" s="36"/>
      <c r="AA898" s="36"/>
    </row>
    <row r="899" spans="1:27" x14ac:dyDescent="0.25">
      <c r="A899" s="36"/>
      <c r="B899" s="36"/>
      <c r="C899" s="36"/>
      <c r="D899" s="36"/>
      <c r="E899" s="36"/>
      <c r="F899" s="36"/>
      <c r="G899" s="36"/>
      <c r="H899" s="36"/>
      <c r="I899" s="36"/>
      <c r="J899" s="36"/>
      <c r="K899" s="36"/>
      <c r="L899" s="36"/>
      <c r="M899" s="36"/>
      <c r="N899" s="36"/>
      <c r="O899" s="36"/>
      <c r="P899" s="36"/>
      <c r="Q899" s="36"/>
      <c r="R899" s="38"/>
      <c r="S899" s="36"/>
      <c r="T899" s="36"/>
      <c r="U899" s="36"/>
      <c r="V899" s="36"/>
      <c r="W899" s="36"/>
      <c r="X899" s="36"/>
      <c r="Y899" s="36"/>
      <c r="Z899" s="36"/>
      <c r="AA899" s="36"/>
    </row>
    <row r="900" spans="1:27" x14ac:dyDescent="0.25">
      <c r="A900" s="36"/>
      <c r="B900" s="36"/>
      <c r="C900" s="36"/>
      <c r="D900" s="36"/>
      <c r="E900" s="36"/>
      <c r="F900" s="36"/>
      <c r="G900" s="36"/>
      <c r="H900" s="36"/>
      <c r="I900" s="36"/>
      <c r="J900" s="36"/>
      <c r="K900" s="36"/>
      <c r="L900" s="36"/>
      <c r="M900" s="36"/>
      <c r="N900" s="36"/>
      <c r="O900" s="36"/>
      <c r="P900" s="36"/>
      <c r="Q900" s="36"/>
      <c r="R900" s="38"/>
      <c r="S900" s="36"/>
      <c r="T900" s="36"/>
      <c r="U900" s="36"/>
      <c r="V900" s="36"/>
      <c r="W900" s="36"/>
      <c r="X900" s="36"/>
      <c r="Y900" s="36"/>
      <c r="Z900" s="36"/>
      <c r="AA900" s="36"/>
    </row>
    <row r="901" spans="1:27" x14ac:dyDescent="0.25">
      <c r="A901" s="36"/>
      <c r="B901" s="36"/>
      <c r="C901" s="36"/>
      <c r="D901" s="36"/>
      <c r="E901" s="36"/>
      <c r="F901" s="36"/>
      <c r="G901" s="36"/>
      <c r="H901" s="36"/>
      <c r="I901" s="36"/>
      <c r="J901" s="36"/>
      <c r="K901" s="36"/>
      <c r="L901" s="36"/>
      <c r="M901" s="36"/>
      <c r="N901" s="36"/>
      <c r="O901" s="36"/>
      <c r="P901" s="36"/>
      <c r="Q901" s="36"/>
      <c r="R901" s="38"/>
      <c r="S901" s="36"/>
      <c r="T901" s="36"/>
      <c r="U901" s="36"/>
      <c r="V901" s="36"/>
      <c r="W901" s="36"/>
      <c r="X901" s="36"/>
      <c r="Y901" s="36"/>
      <c r="Z901" s="36"/>
      <c r="AA901" s="36"/>
    </row>
    <row r="902" spans="1:27" x14ac:dyDescent="0.25">
      <c r="A902" s="36"/>
      <c r="B902" s="36"/>
      <c r="C902" s="36"/>
      <c r="D902" s="36"/>
      <c r="E902" s="36"/>
      <c r="F902" s="36"/>
      <c r="G902" s="36"/>
      <c r="H902" s="36"/>
      <c r="I902" s="36"/>
      <c r="J902" s="36"/>
      <c r="K902" s="36"/>
      <c r="L902" s="36"/>
      <c r="M902" s="36"/>
      <c r="N902" s="36"/>
      <c r="O902" s="36"/>
      <c r="P902" s="36"/>
      <c r="Q902" s="36"/>
      <c r="R902" s="38"/>
      <c r="S902" s="36"/>
      <c r="T902" s="36"/>
      <c r="U902" s="36"/>
      <c r="V902" s="36"/>
      <c r="W902" s="36"/>
      <c r="X902" s="36"/>
      <c r="Y902" s="36"/>
      <c r="Z902" s="36"/>
      <c r="AA902" s="36"/>
    </row>
    <row r="903" spans="1:27" x14ac:dyDescent="0.25">
      <c r="A903" s="36"/>
      <c r="B903" s="36"/>
      <c r="C903" s="36"/>
      <c r="D903" s="36"/>
      <c r="E903" s="36"/>
      <c r="F903" s="36"/>
      <c r="G903" s="36"/>
      <c r="H903" s="36"/>
      <c r="I903" s="36"/>
      <c r="J903" s="36"/>
      <c r="K903" s="36"/>
      <c r="L903" s="36"/>
      <c r="M903" s="36"/>
      <c r="N903" s="36"/>
      <c r="O903" s="36"/>
      <c r="P903" s="36"/>
      <c r="Q903" s="36"/>
      <c r="R903" s="38"/>
      <c r="S903" s="36"/>
      <c r="T903" s="36"/>
      <c r="U903" s="36"/>
      <c r="V903" s="36"/>
      <c r="W903" s="36"/>
      <c r="X903" s="36"/>
      <c r="Y903" s="36"/>
      <c r="Z903" s="36"/>
      <c r="AA903" s="36"/>
    </row>
    <row r="904" spans="1:27" x14ac:dyDescent="0.25">
      <c r="A904" s="36"/>
      <c r="B904" s="36"/>
      <c r="C904" s="36"/>
      <c r="D904" s="36"/>
      <c r="E904" s="36"/>
      <c r="F904" s="36"/>
      <c r="G904" s="36"/>
      <c r="H904" s="36"/>
      <c r="I904" s="36"/>
      <c r="J904" s="36"/>
      <c r="K904" s="36"/>
      <c r="L904" s="36"/>
      <c r="M904" s="36"/>
      <c r="N904" s="36"/>
      <c r="O904" s="36"/>
      <c r="P904" s="36"/>
      <c r="Q904" s="36"/>
      <c r="R904" s="38"/>
      <c r="S904" s="36"/>
      <c r="T904" s="36"/>
      <c r="U904" s="36"/>
      <c r="V904" s="36"/>
      <c r="W904" s="36"/>
      <c r="X904" s="36"/>
      <c r="Y904" s="36"/>
      <c r="Z904" s="36"/>
      <c r="AA904" s="36"/>
    </row>
    <row r="905" spans="1:27" x14ac:dyDescent="0.25">
      <c r="A905" s="36"/>
      <c r="B905" s="36"/>
      <c r="C905" s="36"/>
      <c r="D905" s="36"/>
      <c r="E905" s="36"/>
      <c r="F905" s="36"/>
      <c r="G905" s="36"/>
      <c r="H905" s="36"/>
      <c r="I905" s="36"/>
      <c r="J905" s="36"/>
      <c r="K905" s="36"/>
      <c r="L905" s="36"/>
      <c r="M905" s="36"/>
      <c r="N905" s="36"/>
      <c r="O905" s="36"/>
      <c r="P905" s="36"/>
      <c r="Q905" s="36"/>
      <c r="R905" s="38"/>
      <c r="S905" s="36"/>
      <c r="T905" s="36"/>
      <c r="U905" s="36"/>
      <c r="V905" s="36"/>
      <c r="W905" s="36"/>
      <c r="X905" s="36"/>
      <c r="Y905" s="36"/>
      <c r="Z905" s="36"/>
      <c r="AA905" s="36"/>
    </row>
    <row r="906" spans="1:27" x14ac:dyDescent="0.25">
      <c r="A906" s="36"/>
      <c r="B906" s="36"/>
      <c r="C906" s="36"/>
      <c r="D906" s="36"/>
      <c r="E906" s="36"/>
      <c r="F906" s="36"/>
      <c r="G906" s="36"/>
      <c r="H906" s="36"/>
      <c r="I906" s="36"/>
      <c r="J906" s="36"/>
      <c r="K906" s="36"/>
      <c r="L906" s="36"/>
      <c r="M906" s="36"/>
      <c r="N906" s="36"/>
      <c r="O906" s="36"/>
      <c r="P906" s="36"/>
      <c r="Q906" s="36"/>
      <c r="R906" s="38"/>
      <c r="S906" s="36"/>
      <c r="T906" s="36"/>
      <c r="U906" s="36"/>
      <c r="V906" s="36"/>
      <c r="W906" s="36"/>
      <c r="X906" s="36"/>
      <c r="Y906" s="36"/>
      <c r="Z906" s="36"/>
      <c r="AA906" s="36"/>
    </row>
    <row r="907" spans="1:27" x14ac:dyDescent="0.25">
      <c r="A907" s="36"/>
      <c r="B907" s="36"/>
      <c r="C907" s="36"/>
      <c r="D907" s="36"/>
      <c r="E907" s="36"/>
      <c r="F907" s="36"/>
      <c r="G907" s="36"/>
      <c r="H907" s="36"/>
      <c r="I907" s="36"/>
      <c r="J907" s="36"/>
      <c r="K907" s="36"/>
      <c r="L907" s="36"/>
      <c r="M907" s="36"/>
      <c r="N907" s="36"/>
      <c r="O907" s="36"/>
      <c r="P907" s="36"/>
      <c r="Q907" s="36"/>
      <c r="R907" s="38"/>
      <c r="S907" s="36"/>
      <c r="T907" s="36"/>
      <c r="U907" s="36"/>
      <c r="V907" s="36"/>
      <c r="W907" s="36"/>
      <c r="X907" s="36"/>
      <c r="Y907" s="36"/>
      <c r="Z907" s="36"/>
      <c r="AA907" s="36"/>
    </row>
    <row r="908" spans="1:27" x14ac:dyDescent="0.25">
      <c r="A908" s="36"/>
      <c r="B908" s="36"/>
      <c r="C908" s="36"/>
      <c r="D908" s="36"/>
      <c r="E908" s="36"/>
      <c r="F908" s="36"/>
      <c r="G908" s="36"/>
      <c r="H908" s="36"/>
      <c r="I908" s="36"/>
      <c r="J908" s="36"/>
      <c r="K908" s="36"/>
      <c r="L908" s="36"/>
      <c r="M908" s="36"/>
      <c r="N908" s="36"/>
      <c r="O908" s="36"/>
      <c r="P908" s="36"/>
      <c r="Q908" s="36"/>
      <c r="R908" s="38"/>
      <c r="S908" s="36"/>
      <c r="T908" s="36"/>
      <c r="U908" s="36"/>
      <c r="V908" s="36"/>
      <c r="W908" s="36"/>
      <c r="X908" s="36"/>
      <c r="Y908" s="36"/>
      <c r="Z908" s="36"/>
      <c r="AA908" s="36"/>
    </row>
    <row r="909" spans="1:27" x14ac:dyDescent="0.25">
      <c r="A909" s="36"/>
      <c r="B909" s="36"/>
      <c r="C909" s="36"/>
      <c r="D909" s="36"/>
      <c r="E909" s="36"/>
      <c r="F909" s="36"/>
      <c r="G909" s="36"/>
      <c r="H909" s="36"/>
      <c r="I909" s="36"/>
      <c r="J909" s="36"/>
      <c r="K909" s="36"/>
      <c r="L909" s="36"/>
      <c r="M909" s="36"/>
      <c r="N909" s="36"/>
      <c r="O909" s="36"/>
      <c r="P909" s="36"/>
      <c r="Q909" s="36"/>
      <c r="R909" s="38"/>
      <c r="S909" s="36"/>
      <c r="T909" s="36"/>
      <c r="U909" s="36"/>
      <c r="V909" s="36"/>
      <c r="W909" s="36"/>
      <c r="X909" s="36"/>
      <c r="Y909" s="36"/>
      <c r="Z909" s="36"/>
      <c r="AA909" s="36"/>
    </row>
    <row r="910" spans="1:27" x14ac:dyDescent="0.25">
      <c r="A910" s="36"/>
      <c r="B910" s="36"/>
      <c r="C910" s="36"/>
      <c r="D910" s="36"/>
      <c r="E910" s="36"/>
      <c r="F910" s="36"/>
      <c r="G910" s="36"/>
      <c r="H910" s="36"/>
      <c r="I910" s="36"/>
      <c r="J910" s="36"/>
      <c r="K910" s="36"/>
      <c r="L910" s="36"/>
      <c r="M910" s="36"/>
      <c r="N910" s="36"/>
      <c r="O910" s="36"/>
      <c r="P910" s="36"/>
      <c r="Q910" s="36"/>
      <c r="R910" s="38"/>
      <c r="S910" s="36"/>
      <c r="T910" s="36"/>
      <c r="U910" s="36"/>
      <c r="V910" s="36"/>
      <c r="W910" s="36"/>
      <c r="X910" s="36"/>
      <c r="Y910" s="36"/>
      <c r="Z910" s="36"/>
      <c r="AA910" s="36"/>
    </row>
    <row r="911" spans="1:27" x14ac:dyDescent="0.25">
      <c r="A911" s="36"/>
      <c r="B911" s="36"/>
      <c r="C911" s="36"/>
      <c r="D911" s="36"/>
      <c r="E911" s="36"/>
      <c r="F911" s="36"/>
      <c r="G911" s="36"/>
      <c r="H911" s="36"/>
      <c r="I911" s="36"/>
      <c r="J911" s="36"/>
      <c r="K911" s="36"/>
      <c r="L911" s="36"/>
      <c r="M911" s="36"/>
      <c r="N911" s="36"/>
      <c r="O911" s="36"/>
      <c r="P911" s="36"/>
      <c r="Q911" s="36"/>
      <c r="R911" s="38"/>
      <c r="S911" s="36"/>
      <c r="T911" s="36"/>
      <c r="U911" s="36"/>
      <c r="V911" s="36"/>
      <c r="W911" s="36"/>
      <c r="X911" s="36"/>
      <c r="Y911" s="36"/>
      <c r="Z911" s="36"/>
      <c r="AA911" s="36"/>
    </row>
    <row r="912" spans="1:27" x14ac:dyDescent="0.25">
      <c r="A912" s="36"/>
      <c r="B912" s="36"/>
      <c r="C912" s="36"/>
      <c r="D912" s="36"/>
      <c r="E912" s="36"/>
      <c r="F912" s="36"/>
      <c r="G912" s="36"/>
      <c r="H912" s="36"/>
      <c r="I912" s="36"/>
      <c r="J912" s="36"/>
      <c r="K912" s="36"/>
      <c r="L912" s="36"/>
      <c r="M912" s="36"/>
      <c r="N912" s="36"/>
      <c r="O912" s="36"/>
      <c r="P912" s="36"/>
      <c r="Q912" s="36"/>
      <c r="R912" s="38"/>
      <c r="S912" s="36"/>
      <c r="T912" s="36"/>
      <c r="U912" s="36"/>
      <c r="V912" s="36"/>
      <c r="W912" s="36"/>
      <c r="X912" s="36"/>
      <c r="Y912" s="36"/>
      <c r="Z912" s="36"/>
      <c r="AA912" s="36"/>
    </row>
    <row r="913" spans="1:27" x14ac:dyDescent="0.25">
      <c r="A913" s="36"/>
      <c r="B913" s="36"/>
      <c r="C913" s="36"/>
      <c r="D913" s="36"/>
      <c r="E913" s="36"/>
      <c r="F913" s="36"/>
      <c r="G913" s="36"/>
      <c r="H913" s="36"/>
      <c r="I913" s="36"/>
      <c r="J913" s="36"/>
      <c r="K913" s="36"/>
      <c r="L913" s="36"/>
      <c r="M913" s="36"/>
      <c r="N913" s="36"/>
      <c r="O913" s="36"/>
      <c r="P913" s="36"/>
      <c r="Q913" s="36"/>
      <c r="R913" s="38"/>
      <c r="S913" s="36"/>
      <c r="T913" s="36"/>
      <c r="U913" s="36"/>
      <c r="V913" s="36"/>
      <c r="W913" s="36"/>
      <c r="X913" s="36"/>
      <c r="Y913" s="36"/>
      <c r="Z913" s="36"/>
      <c r="AA913" s="36"/>
    </row>
    <row r="914" spans="1:27" x14ac:dyDescent="0.25">
      <c r="A914" s="36"/>
      <c r="B914" s="36"/>
      <c r="C914" s="36"/>
      <c r="D914" s="36"/>
      <c r="E914" s="36"/>
      <c r="F914" s="36"/>
      <c r="G914" s="36"/>
      <c r="H914" s="36"/>
      <c r="I914" s="36"/>
      <c r="J914" s="36"/>
      <c r="K914" s="36"/>
      <c r="L914" s="36"/>
      <c r="M914" s="36"/>
      <c r="N914" s="36"/>
      <c r="O914" s="36"/>
      <c r="P914" s="36"/>
      <c r="Q914" s="36"/>
      <c r="R914" s="38"/>
      <c r="S914" s="36"/>
      <c r="T914" s="36"/>
      <c r="U914" s="36"/>
      <c r="V914" s="36"/>
      <c r="W914" s="36"/>
      <c r="X914" s="36"/>
      <c r="Y914" s="36"/>
      <c r="Z914" s="36"/>
      <c r="AA914" s="36"/>
    </row>
    <row r="915" spans="1:27" x14ac:dyDescent="0.25">
      <c r="A915" s="36"/>
      <c r="B915" s="36"/>
      <c r="C915" s="36"/>
      <c r="D915" s="36"/>
      <c r="E915" s="36"/>
      <c r="F915" s="36"/>
      <c r="G915" s="36"/>
      <c r="H915" s="36"/>
      <c r="I915" s="36"/>
      <c r="J915" s="36"/>
      <c r="K915" s="36"/>
      <c r="L915" s="36"/>
      <c r="M915" s="36"/>
      <c r="N915" s="36"/>
      <c r="O915" s="36"/>
      <c r="P915" s="36"/>
      <c r="Q915" s="36"/>
      <c r="R915" s="38"/>
      <c r="S915" s="36"/>
      <c r="T915" s="36"/>
      <c r="U915" s="36"/>
      <c r="V915" s="36"/>
      <c r="W915" s="36"/>
      <c r="X915" s="36"/>
      <c r="Y915" s="36"/>
      <c r="Z915" s="36"/>
      <c r="AA915" s="36"/>
    </row>
    <row r="916" spans="1:27" x14ac:dyDescent="0.25">
      <c r="A916" s="36"/>
      <c r="B916" s="36"/>
      <c r="C916" s="36"/>
      <c r="D916" s="36"/>
      <c r="E916" s="36"/>
      <c r="F916" s="36"/>
      <c r="G916" s="36"/>
      <c r="H916" s="36"/>
      <c r="I916" s="36"/>
      <c r="J916" s="36"/>
      <c r="K916" s="36"/>
      <c r="L916" s="36"/>
      <c r="M916" s="36"/>
      <c r="N916" s="36"/>
      <c r="O916" s="36"/>
      <c r="P916" s="36"/>
      <c r="Q916" s="36"/>
      <c r="R916" s="38"/>
      <c r="S916" s="36"/>
      <c r="T916" s="36"/>
      <c r="U916" s="36"/>
      <c r="V916" s="36"/>
      <c r="W916" s="36"/>
      <c r="X916" s="36"/>
      <c r="Y916" s="36"/>
      <c r="Z916" s="36"/>
      <c r="AA916" s="36"/>
    </row>
    <row r="917" spans="1:27" x14ac:dyDescent="0.25">
      <c r="A917" s="36"/>
      <c r="B917" s="36"/>
      <c r="C917" s="36"/>
      <c r="D917" s="36"/>
      <c r="E917" s="36"/>
      <c r="F917" s="36"/>
      <c r="G917" s="36"/>
      <c r="H917" s="36"/>
      <c r="I917" s="36"/>
      <c r="J917" s="36"/>
      <c r="K917" s="36"/>
      <c r="L917" s="36"/>
      <c r="M917" s="36"/>
      <c r="N917" s="36"/>
      <c r="O917" s="36"/>
      <c r="P917" s="36"/>
      <c r="Q917" s="36"/>
      <c r="R917" s="38"/>
      <c r="S917" s="36"/>
      <c r="T917" s="36"/>
      <c r="U917" s="36"/>
      <c r="V917" s="36"/>
      <c r="W917" s="36"/>
      <c r="X917" s="36"/>
      <c r="Y917" s="36"/>
      <c r="Z917" s="36"/>
      <c r="AA917" s="36"/>
    </row>
    <row r="918" spans="1:27" x14ac:dyDescent="0.25">
      <c r="A918" s="36"/>
      <c r="B918" s="36"/>
      <c r="C918" s="36"/>
      <c r="D918" s="36"/>
      <c r="E918" s="36"/>
      <c r="F918" s="36"/>
      <c r="G918" s="36"/>
      <c r="H918" s="36"/>
      <c r="I918" s="36"/>
      <c r="J918" s="36"/>
      <c r="K918" s="36"/>
      <c r="L918" s="36"/>
      <c r="M918" s="36"/>
      <c r="N918" s="36"/>
      <c r="O918" s="36"/>
      <c r="P918" s="36"/>
      <c r="Q918" s="36"/>
      <c r="R918" s="38"/>
      <c r="S918" s="36"/>
      <c r="T918" s="36"/>
      <c r="U918" s="36"/>
      <c r="V918" s="36"/>
      <c r="W918" s="36"/>
      <c r="X918" s="36"/>
      <c r="Y918" s="36"/>
      <c r="Z918" s="36"/>
      <c r="AA918" s="36"/>
    </row>
    <row r="919" spans="1:27" x14ac:dyDescent="0.25">
      <c r="A919" s="36"/>
      <c r="B919" s="36"/>
      <c r="C919" s="36"/>
      <c r="D919" s="36"/>
      <c r="E919" s="36"/>
      <c r="F919" s="36"/>
      <c r="G919" s="36"/>
      <c r="H919" s="36"/>
      <c r="I919" s="36"/>
      <c r="J919" s="36"/>
      <c r="K919" s="36"/>
      <c r="L919" s="36"/>
      <c r="M919" s="36"/>
      <c r="N919" s="36"/>
      <c r="O919" s="36"/>
      <c r="P919" s="36"/>
      <c r="Q919" s="36"/>
      <c r="R919" s="38"/>
      <c r="S919" s="36"/>
      <c r="T919" s="36"/>
      <c r="U919" s="36"/>
      <c r="V919" s="36"/>
      <c r="W919" s="36"/>
      <c r="X919" s="36"/>
      <c r="Y919" s="36"/>
      <c r="Z919" s="36"/>
      <c r="AA919" s="36"/>
    </row>
    <row r="920" spans="1:27" x14ac:dyDescent="0.25">
      <c r="A920" s="36"/>
      <c r="B920" s="36"/>
      <c r="C920" s="36"/>
      <c r="D920" s="36"/>
      <c r="E920" s="36"/>
      <c r="F920" s="36"/>
      <c r="G920" s="36"/>
      <c r="H920" s="36"/>
      <c r="I920" s="36"/>
      <c r="J920" s="36"/>
      <c r="K920" s="36"/>
      <c r="L920" s="36"/>
      <c r="M920" s="36"/>
      <c r="N920" s="36"/>
      <c r="O920" s="36"/>
      <c r="P920" s="36"/>
      <c r="Q920" s="36"/>
      <c r="R920" s="38"/>
      <c r="S920" s="36"/>
      <c r="T920" s="36"/>
      <c r="U920" s="36"/>
      <c r="V920" s="36"/>
      <c r="W920" s="36"/>
      <c r="X920" s="36"/>
      <c r="Y920" s="36"/>
      <c r="Z920" s="36"/>
      <c r="AA920" s="36"/>
    </row>
    <row r="921" spans="1:27" x14ac:dyDescent="0.25">
      <c r="A921" s="36"/>
      <c r="B921" s="36"/>
      <c r="C921" s="36"/>
      <c r="D921" s="36"/>
      <c r="E921" s="36"/>
      <c r="F921" s="36"/>
      <c r="G921" s="36"/>
      <c r="H921" s="36"/>
      <c r="I921" s="36"/>
      <c r="J921" s="36"/>
      <c r="K921" s="36"/>
      <c r="L921" s="36"/>
      <c r="M921" s="36"/>
      <c r="N921" s="36"/>
      <c r="O921" s="36"/>
      <c r="P921" s="36"/>
      <c r="Q921" s="36"/>
      <c r="R921" s="38"/>
      <c r="S921" s="36"/>
      <c r="T921" s="36"/>
      <c r="U921" s="36"/>
      <c r="V921" s="36"/>
      <c r="W921" s="36"/>
      <c r="X921" s="36"/>
      <c r="Y921" s="36"/>
      <c r="Z921" s="36"/>
      <c r="AA921" s="36"/>
    </row>
    <row r="922" spans="1:27" x14ac:dyDescent="0.25">
      <c r="A922" s="36"/>
      <c r="B922" s="36"/>
      <c r="C922" s="36"/>
      <c r="D922" s="36"/>
      <c r="E922" s="36"/>
      <c r="F922" s="36"/>
      <c r="G922" s="36"/>
      <c r="H922" s="36"/>
      <c r="I922" s="36"/>
      <c r="J922" s="36"/>
      <c r="K922" s="36"/>
      <c r="L922" s="36"/>
      <c r="M922" s="36"/>
      <c r="N922" s="36"/>
      <c r="O922" s="36"/>
      <c r="P922" s="36"/>
      <c r="Q922" s="36"/>
      <c r="R922" s="38"/>
      <c r="S922" s="36"/>
      <c r="T922" s="36"/>
      <c r="U922" s="36"/>
      <c r="V922" s="36"/>
      <c r="W922" s="36"/>
      <c r="X922" s="36"/>
      <c r="Y922" s="36"/>
      <c r="Z922" s="36"/>
      <c r="AA922" s="36"/>
    </row>
    <row r="923" spans="1:27" x14ac:dyDescent="0.25">
      <c r="A923" s="36"/>
      <c r="B923" s="36"/>
      <c r="C923" s="36"/>
      <c r="D923" s="36"/>
      <c r="E923" s="36"/>
      <c r="F923" s="36"/>
      <c r="G923" s="36"/>
      <c r="H923" s="36"/>
      <c r="I923" s="36"/>
      <c r="J923" s="36"/>
      <c r="K923" s="36"/>
      <c r="L923" s="36"/>
      <c r="M923" s="36"/>
      <c r="N923" s="36"/>
      <c r="O923" s="36"/>
      <c r="P923" s="36"/>
      <c r="Q923" s="36"/>
      <c r="R923" s="38"/>
      <c r="S923" s="36"/>
      <c r="T923" s="36"/>
      <c r="U923" s="36"/>
      <c r="V923" s="36"/>
      <c r="W923" s="36"/>
      <c r="X923" s="36"/>
      <c r="Y923" s="36"/>
      <c r="Z923" s="36"/>
      <c r="AA923" s="36"/>
    </row>
    <row r="924" spans="1:27" x14ac:dyDescent="0.25">
      <c r="A924" s="36"/>
      <c r="B924" s="36"/>
      <c r="C924" s="36"/>
      <c r="D924" s="36"/>
      <c r="E924" s="36"/>
      <c r="F924" s="36"/>
      <c r="G924" s="36"/>
      <c r="H924" s="36"/>
      <c r="I924" s="36"/>
      <c r="J924" s="36"/>
      <c r="K924" s="36"/>
      <c r="L924" s="36"/>
      <c r="M924" s="36"/>
      <c r="N924" s="36"/>
      <c r="O924" s="36"/>
      <c r="P924" s="36"/>
      <c r="Q924" s="36"/>
      <c r="R924" s="38"/>
      <c r="S924" s="36"/>
      <c r="T924" s="36"/>
      <c r="U924" s="36"/>
      <c r="V924" s="36"/>
      <c r="W924" s="36"/>
      <c r="X924" s="36"/>
      <c r="Y924" s="36"/>
      <c r="Z924" s="36"/>
      <c r="AA924" s="36"/>
    </row>
    <row r="925" spans="1:27" x14ac:dyDescent="0.25">
      <c r="A925" s="36"/>
      <c r="B925" s="36"/>
      <c r="C925" s="36"/>
      <c r="D925" s="36"/>
      <c r="E925" s="36"/>
      <c r="F925" s="36"/>
      <c r="G925" s="36"/>
      <c r="H925" s="36"/>
      <c r="I925" s="36"/>
      <c r="J925" s="36"/>
      <c r="K925" s="36"/>
      <c r="L925" s="36"/>
      <c r="M925" s="36"/>
      <c r="N925" s="36"/>
      <c r="O925" s="36"/>
      <c r="P925" s="36"/>
      <c r="Q925" s="36"/>
      <c r="R925" s="38"/>
      <c r="S925" s="36"/>
      <c r="T925" s="36"/>
      <c r="U925" s="36"/>
      <c r="V925" s="36"/>
      <c r="W925" s="36"/>
      <c r="X925" s="36"/>
      <c r="Y925" s="36"/>
      <c r="Z925" s="36"/>
      <c r="AA925" s="36"/>
    </row>
    <row r="926" spans="1:27" x14ac:dyDescent="0.25">
      <c r="A926" s="36"/>
      <c r="B926" s="36"/>
      <c r="C926" s="36"/>
      <c r="D926" s="36"/>
      <c r="E926" s="36"/>
      <c r="F926" s="36"/>
      <c r="G926" s="36"/>
      <c r="H926" s="36"/>
      <c r="I926" s="36"/>
      <c r="J926" s="36"/>
      <c r="K926" s="36"/>
      <c r="L926" s="36"/>
      <c r="M926" s="36"/>
      <c r="N926" s="36"/>
      <c r="O926" s="36"/>
      <c r="P926" s="36"/>
      <c r="Q926" s="36"/>
      <c r="R926" s="38"/>
      <c r="S926" s="36"/>
      <c r="T926" s="36"/>
      <c r="U926" s="36"/>
      <c r="V926" s="36"/>
      <c r="W926" s="36"/>
      <c r="X926" s="36"/>
      <c r="Y926" s="36"/>
      <c r="Z926" s="36"/>
      <c r="AA926" s="36"/>
    </row>
    <row r="927" spans="1:27" x14ac:dyDescent="0.25">
      <c r="A927" s="36"/>
      <c r="B927" s="36"/>
      <c r="C927" s="36"/>
      <c r="D927" s="36"/>
      <c r="E927" s="36"/>
      <c r="F927" s="36"/>
      <c r="G927" s="36"/>
      <c r="H927" s="36"/>
      <c r="I927" s="36"/>
      <c r="J927" s="36"/>
      <c r="K927" s="36"/>
      <c r="L927" s="36"/>
      <c r="M927" s="36"/>
      <c r="N927" s="36"/>
      <c r="O927" s="36"/>
      <c r="P927" s="36"/>
      <c r="Q927" s="36"/>
      <c r="R927" s="38"/>
      <c r="S927" s="36"/>
      <c r="T927" s="36"/>
      <c r="U927" s="36"/>
      <c r="V927" s="36"/>
      <c r="W927" s="36"/>
      <c r="X927" s="36"/>
      <c r="Y927" s="36"/>
      <c r="Z927" s="36"/>
      <c r="AA927" s="36"/>
    </row>
    <row r="928" spans="1:27" x14ac:dyDescent="0.25">
      <c r="A928" s="36"/>
      <c r="B928" s="36"/>
      <c r="C928" s="36"/>
      <c r="D928" s="36"/>
      <c r="E928" s="36"/>
      <c r="F928" s="36"/>
      <c r="G928" s="36"/>
      <c r="H928" s="36"/>
      <c r="I928" s="36"/>
      <c r="J928" s="36"/>
      <c r="K928" s="36"/>
      <c r="L928" s="36"/>
      <c r="M928" s="36"/>
      <c r="N928" s="36"/>
      <c r="O928" s="36"/>
      <c r="P928" s="36"/>
      <c r="Q928" s="36"/>
      <c r="R928" s="38"/>
      <c r="S928" s="36"/>
      <c r="T928" s="36"/>
      <c r="U928" s="36"/>
      <c r="V928" s="36"/>
      <c r="W928" s="36"/>
      <c r="X928" s="36"/>
      <c r="Y928" s="36"/>
      <c r="Z928" s="36"/>
      <c r="AA928" s="36"/>
    </row>
    <row r="929" spans="1:27" x14ac:dyDescent="0.25">
      <c r="A929" s="36"/>
      <c r="B929" s="36"/>
      <c r="C929" s="36"/>
      <c r="D929" s="36"/>
      <c r="E929" s="36"/>
      <c r="F929" s="36"/>
      <c r="G929" s="36"/>
      <c r="H929" s="36"/>
      <c r="I929" s="36"/>
      <c r="J929" s="36"/>
      <c r="K929" s="36"/>
      <c r="L929" s="36"/>
      <c r="M929" s="36"/>
      <c r="N929" s="36"/>
      <c r="O929" s="36"/>
      <c r="P929" s="36"/>
      <c r="Q929" s="36"/>
      <c r="R929" s="38"/>
      <c r="S929" s="36"/>
      <c r="T929" s="36"/>
      <c r="U929" s="36"/>
      <c r="V929" s="36"/>
      <c r="W929" s="36"/>
      <c r="X929" s="36"/>
      <c r="Y929" s="36"/>
      <c r="Z929" s="36"/>
      <c r="AA929" s="36"/>
    </row>
    <row r="930" spans="1:27" x14ac:dyDescent="0.25">
      <c r="A930" s="36"/>
      <c r="B930" s="36"/>
      <c r="C930" s="36"/>
      <c r="D930" s="36"/>
      <c r="E930" s="36"/>
      <c r="F930" s="36"/>
      <c r="G930" s="36"/>
      <c r="H930" s="36"/>
      <c r="I930" s="36"/>
      <c r="J930" s="36"/>
      <c r="K930" s="36"/>
      <c r="L930" s="36"/>
      <c r="M930" s="36"/>
      <c r="N930" s="36"/>
      <c r="O930" s="36"/>
      <c r="P930" s="36"/>
      <c r="Q930" s="36"/>
      <c r="R930" s="38"/>
      <c r="S930" s="36"/>
      <c r="T930" s="36"/>
      <c r="U930" s="36"/>
      <c r="V930" s="36"/>
      <c r="W930" s="36"/>
      <c r="X930" s="36"/>
      <c r="Y930" s="36"/>
      <c r="Z930" s="36"/>
      <c r="AA930" s="36"/>
    </row>
    <row r="931" spans="1:27" x14ac:dyDescent="0.25">
      <c r="A931" s="36"/>
      <c r="B931" s="36"/>
      <c r="C931" s="36"/>
      <c r="D931" s="36"/>
      <c r="E931" s="36"/>
      <c r="F931" s="36"/>
      <c r="G931" s="36"/>
      <c r="H931" s="36"/>
      <c r="I931" s="36"/>
      <c r="J931" s="36"/>
      <c r="K931" s="36"/>
      <c r="L931" s="36"/>
      <c r="M931" s="36"/>
      <c r="N931" s="36"/>
      <c r="O931" s="36"/>
      <c r="P931" s="36"/>
      <c r="Q931" s="36"/>
      <c r="R931" s="38"/>
      <c r="S931" s="36"/>
      <c r="T931" s="36"/>
      <c r="U931" s="36"/>
      <c r="V931" s="36"/>
      <c r="W931" s="36"/>
      <c r="X931" s="36"/>
      <c r="Y931" s="36"/>
      <c r="Z931" s="36"/>
      <c r="AA931" s="36"/>
    </row>
    <row r="932" spans="1:27" x14ac:dyDescent="0.25">
      <c r="A932" s="36"/>
      <c r="B932" s="36"/>
      <c r="C932" s="36"/>
      <c r="D932" s="36"/>
      <c r="E932" s="36"/>
      <c r="F932" s="36"/>
      <c r="G932" s="36"/>
      <c r="H932" s="36"/>
      <c r="I932" s="36"/>
      <c r="J932" s="36"/>
      <c r="K932" s="36"/>
      <c r="L932" s="36"/>
      <c r="M932" s="36"/>
      <c r="N932" s="36"/>
      <c r="O932" s="36"/>
      <c r="P932" s="36"/>
      <c r="Q932" s="36"/>
      <c r="R932" s="38"/>
      <c r="S932" s="36"/>
      <c r="T932" s="36"/>
      <c r="U932" s="36"/>
      <c r="V932" s="36"/>
      <c r="W932" s="36"/>
      <c r="X932" s="36"/>
      <c r="Y932" s="36"/>
      <c r="Z932" s="36"/>
      <c r="AA932" s="36"/>
    </row>
    <row r="933" spans="1:27" x14ac:dyDescent="0.25">
      <c r="A933" s="36"/>
      <c r="B933" s="36"/>
      <c r="C933" s="36"/>
      <c r="D933" s="36"/>
      <c r="E933" s="36"/>
      <c r="F933" s="36"/>
      <c r="G933" s="36"/>
      <c r="H933" s="36"/>
      <c r="I933" s="36"/>
      <c r="J933" s="36"/>
      <c r="K933" s="36"/>
      <c r="L933" s="36"/>
      <c r="M933" s="36"/>
      <c r="N933" s="36"/>
      <c r="O933" s="36"/>
      <c r="P933" s="36"/>
      <c r="Q933" s="36"/>
      <c r="R933" s="38"/>
      <c r="S933" s="36"/>
      <c r="T933" s="36"/>
      <c r="U933" s="36"/>
      <c r="V933" s="36"/>
      <c r="W933" s="36"/>
      <c r="X933" s="36"/>
      <c r="Y933" s="36"/>
      <c r="Z933" s="36"/>
      <c r="AA933" s="36"/>
    </row>
    <row r="934" spans="1:27" x14ac:dyDescent="0.25">
      <c r="A934" s="36"/>
      <c r="B934" s="36"/>
      <c r="C934" s="36"/>
      <c r="D934" s="36"/>
      <c r="E934" s="36"/>
      <c r="F934" s="36"/>
      <c r="G934" s="36"/>
      <c r="H934" s="36"/>
      <c r="I934" s="36"/>
      <c r="J934" s="36"/>
      <c r="K934" s="36"/>
      <c r="L934" s="36"/>
      <c r="M934" s="36"/>
      <c r="N934" s="36"/>
      <c r="O934" s="36"/>
      <c r="P934" s="36"/>
      <c r="Q934" s="36"/>
      <c r="R934" s="38"/>
      <c r="S934" s="36"/>
      <c r="T934" s="36"/>
      <c r="U934" s="36"/>
      <c r="V934" s="36"/>
      <c r="W934" s="36"/>
      <c r="X934" s="36"/>
      <c r="Y934" s="36"/>
      <c r="Z934" s="36"/>
      <c r="AA934" s="36"/>
    </row>
    <row r="935" spans="1:27" x14ac:dyDescent="0.25">
      <c r="A935" s="36"/>
      <c r="B935" s="36"/>
      <c r="C935" s="36"/>
      <c r="D935" s="36"/>
      <c r="E935" s="36"/>
      <c r="F935" s="36"/>
      <c r="G935" s="36"/>
      <c r="H935" s="36"/>
      <c r="I935" s="36"/>
      <c r="J935" s="36"/>
      <c r="K935" s="36"/>
      <c r="L935" s="36"/>
      <c r="M935" s="36"/>
      <c r="N935" s="36"/>
      <c r="O935" s="36"/>
      <c r="P935" s="36"/>
      <c r="Q935" s="36"/>
      <c r="R935" s="38"/>
      <c r="S935" s="36"/>
      <c r="T935" s="36"/>
      <c r="U935" s="36"/>
      <c r="V935" s="36"/>
      <c r="W935" s="36"/>
      <c r="X935" s="36"/>
      <c r="Y935" s="36"/>
      <c r="Z935" s="36"/>
      <c r="AA935" s="36"/>
    </row>
    <row r="936" spans="1:27" x14ac:dyDescent="0.25">
      <c r="A936" s="36"/>
      <c r="B936" s="36"/>
      <c r="C936" s="36"/>
      <c r="D936" s="36"/>
      <c r="E936" s="36"/>
      <c r="F936" s="36"/>
      <c r="G936" s="36"/>
      <c r="H936" s="36"/>
      <c r="I936" s="36"/>
      <c r="J936" s="36"/>
      <c r="K936" s="36"/>
      <c r="L936" s="36"/>
      <c r="M936" s="36"/>
      <c r="N936" s="36"/>
      <c r="O936" s="36"/>
      <c r="P936" s="36"/>
      <c r="Q936" s="36"/>
      <c r="R936" s="38"/>
      <c r="S936" s="36"/>
      <c r="T936" s="36"/>
      <c r="U936" s="36"/>
      <c r="V936" s="36"/>
      <c r="W936" s="36"/>
      <c r="X936" s="36"/>
      <c r="Y936" s="36"/>
      <c r="Z936" s="36"/>
      <c r="AA936" s="36"/>
    </row>
    <row r="937" spans="1:27" x14ac:dyDescent="0.25">
      <c r="A937" s="36"/>
      <c r="B937" s="36"/>
      <c r="C937" s="36"/>
      <c r="D937" s="36"/>
      <c r="E937" s="36"/>
      <c r="F937" s="36"/>
      <c r="G937" s="36"/>
      <c r="H937" s="36"/>
      <c r="I937" s="36"/>
      <c r="J937" s="36"/>
      <c r="K937" s="36"/>
      <c r="L937" s="36"/>
      <c r="M937" s="36"/>
      <c r="N937" s="36"/>
      <c r="O937" s="36"/>
      <c r="P937" s="36"/>
      <c r="Q937" s="36"/>
      <c r="R937" s="38"/>
      <c r="S937" s="36"/>
      <c r="T937" s="36"/>
      <c r="U937" s="36"/>
      <c r="V937" s="36"/>
      <c r="W937" s="36"/>
      <c r="X937" s="36"/>
      <c r="Y937" s="36"/>
      <c r="Z937" s="36"/>
      <c r="AA937" s="36"/>
    </row>
    <row r="938" spans="1:27" x14ac:dyDescent="0.25">
      <c r="A938" s="36"/>
      <c r="B938" s="36"/>
      <c r="C938" s="36"/>
      <c r="D938" s="36"/>
      <c r="E938" s="36"/>
      <c r="F938" s="36"/>
      <c r="G938" s="36"/>
      <c r="H938" s="36"/>
      <c r="I938" s="36"/>
      <c r="J938" s="36"/>
      <c r="K938" s="36"/>
      <c r="L938" s="36"/>
      <c r="M938" s="36"/>
      <c r="N938" s="36"/>
      <c r="O938" s="36"/>
      <c r="P938" s="36"/>
      <c r="Q938" s="36"/>
      <c r="R938" s="38"/>
      <c r="S938" s="36"/>
      <c r="T938" s="36"/>
      <c r="U938" s="36"/>
      <c r="V938" s="36"/>
      <c r="W938" s="36"/>
      <c r="X938" s="36"/>
      <c r="Y938" s="36"/>
      <c r="Z938" s="36"/>
      <c r="AA938" s="36"/>
    </row>
    <row r="939" spans="1:27" x14ac:dyDescent="0.25">
      <c r="A939" s="36"/>
      <c r="B939" s="36"/>
      <c r="C939" s="36"/>
      <c r="D939" s="36"/>
      <c r="E939" s="36"/>
      <c r="F939" s="36"/>
      <c r="G939" s="36"/>
      <c r="H939" s="36"/>
      <c r="I939" s="36"/>
      <c r="J939" s="36"/>
      <c r="K939" s="36"/>
      <c r="L939" s="36"/>
      <c r="M939" s="36"/>
      <c r="N939" s="36"/>
      <c r="O939" s="36"/>
      <c r="P939" s="36"/>
      <c r="Q939" s="36"/>
      <c r="R939" s="38"/>
      <c r="S939" s="36"/>
      <c r="T939" s="36"/>
      <c r="U939" s="36"/>
      <c r="V939" s="36"/>
      <c r="W939" s="36"/>
      <c r="X939" s="36"/>
      <c r="Y939" s="36"/>
      <c r="Z939" s="36"/>
      <c r="AA939" s="36"/>
    </row>
    <row r="940" spans="1:27" x14ac:dyDescent="0.25">
      <c r="A940" s="36"/>
      <c r="B940" s="36"/>
      <c r="C940" s="36"/>
      <c r="D940" s="36"/>
      <c r="E940" s="36"/>
      <c r="F940" s="36"/>
      <c r="G940" s="36"/>
      <c r="H940" s="36"/>
      <c r="I940" s="36"/>
      <c r="J940" s="36"/>
      <c r="K940" s="36"/>
      <c r="L940" s="36"/>
      <c r="M940" s="36"/>
      <c r="N940" s="36"/>
      <c r="O940" s="36"/>
      <c r="P940" s="36"/>
      <c r="Q940" s="36"/>
      <c r="R940" s="38"/>
      <c r="S940" s="36"/>
      <c r="T940" s="36"/>
      <c r="U940" s="36"/>
      <c r="V940" s="36"/>
      <c r="W940" s="36"/>
      <c r="X940" s="36"/>
      <c r="Y940" s="36"/>
      <c r="Z940" s="36"/>
      <c r="AA940" s="36"/>
    </row>
    <row r="941" spans="1:27" x14ac:dyDescent="0.25">
      <c r="A941" s="36"/>
      <c r="B941" s="36"/>
      <c r="C941" s="36"/>
      <c r="D941" s="36"/>
      <c r="E941" s="36"/>
      <c r="F941" s="36"/>
      <c r="G941" s="36"/>
      <c r="H941" s="36"/>
      <c r="I941" s="36"/>
      <c r="J941" s="36"/>
      <c r="K941" s="36"/>
      <c r="L941" s="36"/>
      <c r="M941" s="36"/>
      <c r="N941" s="36"/>
      <c r="O941" s="36"/>
      <c r="P941" s="36"/>
      <c r="Q941" s="36"/>
      <c r="R941" s="38"/>
      <c r="S941" s="36"/>
      <c r="T941" s="36"/>
      <c r="U941" s="36"/>
      <c r="V941" s="36"/>
      <c r="W941" s="36"/>
      <c r="X941" s="36"/>
      <c r="Y941" s="36"/>
      <c r="Z941" s="36"/>
      <c r="AA941" s="36"/>
    </row>
    <row r="942" spans="1:27" x14ac:dyDescent="0.25">
      <c r="A942" s="36"/>
      <c r="B942" s="36"/>
      <c r="C942" s="36"/>
      <c r="D942" s="36"/>
      <c r="E942" s="36"/>
      <c r="F942" s="36"/>
      <c r="G942" s="36"/>
      <c r="H942" s="36"/>
      <c r="I942" s="36"/>
      <c r="J942" s="36"/>
      <c r="K942" s="36"/>
      <c r="L942" s="36"/>
      <c r="M942" s="36"/>
      <c r="N942" s="36"/>
      <c r="O942" s="36"/>
      <c r="P942" s="36"/>
      <c r="Q942" s="36"/>
      <c r="R942" s="38"/>
      <c r="S942" s="36"/>
      <c r="T942" s="36"/>
      <c r="U942" s="36"/>
      <c r="V942" s="36"/>
      <c r="W942" s="36"/>
      <c r="X942" s="36"/>
      <c r="Y942" s="36"/>
      <c r="Z942" s="36"/>
      <c r="AA942" s="36"/>
    </row>
    <row r="943" spans="1:27" x14ac:dyDescent="0.25">
      <c r="A943" s="36"/>
      <c r="B943" s="36"/>
      <c r="C943" s="36"/>
      <c r="D943" s="36"/>
      <c r="E943" s="36"/>
      <c r="F943" s="36"/>
      <c r="G943" s="36"/>
      <c r="H943" s="36"/>
      <c r="I943" s="36"/>
      <c r="J943" s="36"/>
      <c r="K943" s="36"/>
      <c r="L943" s="36"/>
      <c r="M943" s="36"/>
      <c r="N943" s="36"/>
      <c r="O943" s="36"/>
      <c r="P943" s="36"/>
      <c r="Q943" s="36"/>
      <c r="R943" s="38"/>
      <c r="S943" s="36"/>
      <c r="T943" s="36"/>
      <c r="U943" s="36"/>
      <c r="V943" s="36"/>
      <c r="W943" s="36"/>
      <c r="X943" s="36"/>
      <c r="Y943" s="36"/>
      <c r="Z943" s="36"/>
      <c r="AA943" s="36"/>
    </row>
    <row r="944" spans="1:27" x14ac:dyDescent="0.25">
      <c r="A944" s="36"/>
      <c r="B944" s="36"/>
      <c r="C944" s="36"/>
      <c r="D944" s="36"/>
      <c r="E944" s="36"/>
      <c r="F944" s="36"/>
      <c r="G944" s="36"/>
      <c r="H944" s="36"/>
      <c r="I944" s="36"/>
      <c r="J944" s="36"/>
      <c r="K944" s="36"/>
      <c r="L944" s="36"/>
      <c r="M944" s="36"/>
      <c r="N944" s="36"/>
      <c r="O944" s="36"/>
      <c r="P944" s="36"/>
      <c r="Q944" s="36"/>
      <c r="R944" s="38"/>
      <c r="S944" s="36"/>
      <c r="T944" s="36"/>
      <c r="U944" s="36"/>
      <c r="V944" s="36"/>
      <c r="W944" s="36"/>
      <c r="X944" s="36"/>
      <c r="Y944" s="36"/>
      <c r="Z944" s="36"/>
      <c r="AA944" s="36"/>
    </row>
    <row r="945" spans="1:27" x14ac:dyDescent="0.25">
      <c r="A945" s="36"/>
      <c r="B945" s="36"/>
      <c r="C945" s="36"/>
      <c r="D945" s="36"/>
      <c r="E945" s="36"/>
      <c r="F945" s="36"/>
      <c r="G945" s="36"/>
      <c r="H945" s="36"/>
      <c r="I945" s="36"/>
      <c r="J945" s="36"/>
      <c r="K945" s="36"/>
      <c r="L945" s="36"/>
      <c r="M945" s="36"/>
      <c r="N945" s="36"/>
      <c r="O945" s="36"/>
      <c r="P945" s="36"/>
      <c r="Q945" s="36"/>
      <c r="R945" s="38"/>
      <c r="S945" s="36"/>
      <c r="T945" s="36"/>
      <c r="U945" s="36"/>
      <c r="V945" s="36"/>
      <c r="W945" s="36"/>
      <c r="X945" s="36"/>
      <c r="Y945" s="36"/>
      <c r="Z945" s="36"/>
      <c r="AA945" s="36"/>
    </row>
    <row r="946" spans="1:27" x14ac:dyDescent="0.25">
      <c r="A946" s="36"/>
      <c r="B946" s="36"/>
      <c r="C946" s="36"/>
      <c r="D946" s="36"/>
      <c r="E946" s="36"/>
      <c r="F946" s="36"/>
      <c r="G946" s="36"/>
      <c r="H946" s="36"/>
      <c r="I946" s="36"/>
      <c r="J946" s="36"/>
      <c r="K946" s="36"/>
      <c r="L946" s="36"/>
      <c r="M946" s="36"/>
      <c r="N946" s="36"/>
      <c r="O946" s="36"/>
      <c r="P946" s="36"/>
      <c r="Q946" s="36"/>
      <c r="R946" s="38"/>
      <c r="S946" s="36"/>
      <c r="T946" s="36"/>
      <c r="U946" s="36"/>
      <c r="V946" s="36"/>
      <c r="W946" s="36"/>
      <c r="X946" s="36"/>
      <c r="Y946" s="36"/>
      <c r="Z946" s="36"/>
      <c r="AA946" s="36"/>
    </row>
    <row r="947" spans="1:27" x14ac:dyDescent="0.25">
      <c r="A947" s="36"/>
      <c r="B947" s="36"/>
      <c r="C947" s="36"/>
      <c r="D947" s="36"/>
      <c r="E947" s="36"/>
      <c r="F947" s="36"/>
      <c r="G947" s="36"/>
      <c r="H947" s="36"/>
      <c r="I947" s="36"/>
      <c r="J947" s="36"/>
      <c r="K947" s="36"/>
      <c r="L947" s="36"/>
      <c r="M947" s="36"/>
      <c r="N947" s="36"/>
      <c r="O947" s="36"/>
      <c r="P947" s="36"/>
      <c r="Q947" s="36"/>
      <c r="R947" s="38"/>
      <c r="S947" s="36"/>
      <c r="T947" s="36"/>
      <c r="U947" s="36"/>
      <c r="V947" s="36"/>
      <c r="W947" s="36"/>
      <c r="X947" s="36"/>
      <c r="Y947" s="36"/>
      <c r="Z947" s="36"/>
      <c r="AA947" s="36"/>
    </row>
    <row r="948" spans="1:27" x14ac:dyDescent="0.25">
      <c r="A948" s="36"/>
      <c r="B948" s="36"/>
      <c r="C948" s="36"/>
      <c r="D948" s="36"/>
      <c r="E948" s="36"/>
      <c r="F948" s="36"/>
      <c r="G948" s="36"/>
      <c r="H948" s="36"/>
      <c r="I948" s="36"/>
      <c r="J948" s="36"/>
      <c r="K948" s="36"/>
      <c r="L948" s="36"/>
      <c r="M948" s="36"/>
      <c r="N948" s="36"/>
      <c r="O948" s="36"/>
      <c r="P948" s="36"/>
      <c r="Q948" s="36"/>
      <c r="R948" s="38"/>
      <c r="S948" s="36"/>
      <c r="T948" s="36"/>
      <c r="U948" s="36"/>
      <c r="V948" s="36"/>
      <c r="W948" s="36"/>
      <c r="X948" s="36"/>
      <c r="Y948" s="36"/>
      <c r="Z948" s="36"/>
      <c r="AA948" s="36"/>
    </row>
    <row r="949" spans="1:27" x14ac:dyDescent="0.25">
      <c r="A949" s="36"/>
      <c r="B949" s="36"/>
      <c r="C949" s="36"/>
      <c r="D949" s="36"/>
      <c r="E949" s="36"/>
      <c r="F949" s="36"/>
      <c r="G949" s="36"/>
      <c r="H949" s="36"/>
      <c r="I949" s="36"/>
      <c r="J949" s="36"/>
      <c r="K949" s="36"/>
      <c r="L949" s="36"/>
      <c r="M949" s="36"/>
      <c r="N949" s="36"/>
      <c r="O949" s="36"/>
      <c r="P949" s="36"/>
      <c r="Q949" s="36"/>
      <c r="R949" s="38"/>
      <c r="S949" s="36"/>
      <c r="T949" s="36"/>
      <c r="U949" s="36"/>
      <c r="V949" s="36"/>
      <c r="W949" s="36"/>
      <c r="X949" s="36"/>
      <c r="Y949" s="36"/>
      <c r="Z949" s="36"/>
      <c r="AA949" s="36"/>
    </row>
    <row r="950" spans="1:27" x14ac:dyDescent="0.25">
      <c r="A950" s="36"/>
      <c r="B950" s="36"/>
      <c r="C950" s="36"/>
      <c r="D950" s="36"/>
      <c r="E950" s="36"/>
      <c r="F950" s="36"/>
      <c r="G950" s="36"/>
      <c r="H950" s="36"/>
      <c r="I950" s="36"/>
      <c r="J950" s="36"/>
      <c r="K950" s="36"/>
      <c r="L950" s="36"/>
      <c r="M950" s="36"/>
      <c r="N950" s="36"/>
      <c r="O950" s="36"/>
      <c r="P950" s="36"/>
      <c r="Q950" s="36"/>
      <c r="R950" s="38"/>
      <c r="S950" s="36"/>
      <c r="T950" s="36"/>
      <c r="U950" s="36"/>
      <c r="V950" s="36"/>
      <c r="W950" s="36"/>
      <c r="X950" s="36"/>
      <c r="Y950" s="36"/>
      <c r="Z950" s="36"/>
      <c r="AA950" s="36"/>
    </row>
    <row r="951" spans="1:27" x14ac:dyDescent="0.25">
      <c r="A951" s="36"/>
      <c r="B951" s="36"/>
      <c r="C951" s="36"/>
      <c r="D951" s="36"/>
      <c r="E951" s="36"/>
      <c r="F951" s="36"/>
      <c r="G951" s="36"/>
      <c r="H951" s="36"/>
      <c r="I951" s="36"/>
      <c r="J951" s="36"/>
      <c r="K951" s="36"/>
      <c r="L951" s="36"/>
      <c r="M951" s="36"/>
      <c r="N951" s="36"/>
      <c r="O951" s="36"/>
      <c r="P951" s="36"/>
      <c r="Q951" s="36"/>
      <c r="R951" s="38"/>
      <c r="S951" s="36"/>
      <c r="T951" s="36"/>
      <c r="U951" s="36"/>
      <c r="V951" s="36"/>
      <c r="W951" s="36"/>
      <c r="X951" s="36"/>
      <c r="Y951" s="36"/>
      <c r="Z951" s="36"/>
      <c r="AA951" s="36"/>
    </row>
    <row r="952" spans="1:27" x14ac:dyDescent="0.25">
      <c r="A952" s="36"/>
      <c r="B952" s="36"/>
      <c r="C952" s="36"/>
      <c r="D952" s="36"/>
      <c r="E952" s="36"/>
      <c r="F952" s="36"/>
      <c r="G952" s="36"/>
      <c r="H952" s="36"/>
      <c r="I952" s="36"/>
      <c r="J952" s="36"/>
      <c r="K952" s="36"/>
      <c r="L952" s="36"/>
      <c r="M952" s="36"/>
      <c r="N952" s="36"/>
      <c r="O952" s="36"/>
      <c r="P952" s="36"/>
      <c r="Q952" s="36"/>
      <c r="R952" s="38"/>
      <c r="S952" s="36"/>
      <c r="T952" s="36"/>
      <c r="U952" s="36"/>
      <c r="V952" s="36"/>
      <c r="W952" s="36"/>
      <c r="X952" s="36"/>
      <c r="Y952" s="36"/>
      <c r="Z952" s="36"/>
      <c r="AA952" s="36"/>
    </row>
    <row r="953" spans="1:27" x14ac:dyDescent="0.25">
      <c r="A953" s="36"/>
      <c r="B953" s="36"/>
      <c r="C953" s="36"/>
      <c r="D953" s="36"/>
      <c r="E953" s="36"/>
      <c r="F953" s="36"/>
      <c r="G953" s="36"/>
      <c r="H953" s="36"/>
      <c r="I953" s="36"/>
      <c r="J953" s="36"/>
      <c r="K953" s="36"/>
      <c r="L953" s="36"/>
      <c r="M953" s="36"/>
      <c r="N953" s="36"/>
      <c r="O953" s="36"/>
      <c r="P953" s="36"/>
      <c r="Q953" s="36"/>
      <c r="R953" s="38"/>
      <c r="S953" s="36"/>
      <c r="T953" s="36"/>
      <c r="U953" s="36"/>
      <c r="V953" s="36"/>
      <c r="W953" s="36"/>
      <c r="X953" s="36"/>
      <c r="Y953" s="36"/>
      <c r="Z953" s="36"/>
      <c r="AA953" s="36"/>
    </row>
    <row r="954" spans="1:27" x14ac:dyDescent="0.25">
      <c r="A954" s="36"/>
      <c r="B954" s="36"/>
      <c r="C954" s="36"/>
      <c r="D954" s="36"/>
      <c r="E954" s="36"/>
      <c r="F954" s="36"/>
      <c r="G954" s="36"/>
      <c r="H954" s="36"/>
      <c r="I954" s="36"/>
      <c r="J954" s="36"/>
      <c r="K954" s="36"/>
      <c r="L954" s="36"/>
      <c r="M954" s="36"/>
      <c r="N954" s="36"/>
      <c r="O954" s="36"/>
      <c r="P954" s="36"/>
      <c r="Q954" s="36"/>
      <c r="R954" s="38"/>
      <c r="S954" s="36"/>
      <c r="T954" s="36"/>
      <c r="U954" s="36"/>
      <c r="V954" s="36"/>
      <c r="W954" s="36"/>
      <c r="X954" s="36"/>
      <c r="Y954" s="36"/>
      <c r="Z954" s="36"/>
      <c r="AA954" s="36"/>
    </row>
    <row r="955" spans="1:27" x14ac:dyDescent="0.25">
      <c r="A955" s="36"/>
      <c r="B955" s="36"/>
      <c r="C955" s="36"/>
      <c r="D955" s="36"/>
      <c r="E955" s="36"/>
      <c r="F955" s="36"/>
      <c r="G955" s="36"/>
      <c r="H955" s="36"/>
      <c r="I955" s="36"/>
      <c r="J955" s="36"/>
      <c r="K955" s="36"/>
      <c r="L955" s="36"/>
      <c r="M955" s="36"/>
      <c r="N955" s="36"/>
      <c r="O955" s="36"/>
      <c r="P955" s="36"/>
      <c r="Q955" s="36"/>
      <c r="R955" s="38"/>
      <c r="S955" s="36"/>
      <c r="T955" s="36"/>
      <c r="U955" s="36"/>
      <c r="V955" s="36"/>
      <c r="W955" s="36"/>
      <c r="X955" s="36"/>
      <c r="Y955" s="36"/>
      <c r="Z955" s="36"/>
      <c r="AA955" s="36"/>
    </row>
    <row r="956" spans="1:27" x14ac:dyDescent="0.25">
      <c r="A956" s="36"/>
      <c r="B956" s="36"/>
      <c r="C956" s="36"/>
      <c r="D956" s="36"/>
      <c r="E956" s="36"/>
      <c r="F956" s="36"/>
      <c r="G956" s="36"/>
      <c r="H956" s="36"/>
      <c r="I956" s="36"/>
      <c r="J956" s="36"/>
      <c r="K956" s="36"/>
      <c r="L956" s="36"/>
      <c r="M956" s="36"/>
      <c r="N956" s="36"/>
      <c r="O956" s="36"/>
      <c r="P956" s="36"/>
      <c r="Q956" s="36"/>
      <c r="R956" s="38"/>
      <c r="S956" s="36"/>
      <c r="T956" s="36"/>
      <c r="U956" s="36"/>
      <c r="V956" s="36"/>
      <c r="W956" s="36"/>
      <c r="X956" s="36"/>
      <c r="Y956" s="36"/>
      <c r="Z956" s="36"/>
      <c r="AA956" s="36"/>
    </row>
    <row r="957" spans="1:27" x14ac:dyDescent="0.25">
      <c r="A957" s="36"/>
      <c r="B957" s="36"/>
      <c r="C957" s="36"/>
      <c r="D957" s="36"/>
      <c r="E957" s="36"/>
      <c r="F957" s="36"/>
      <c r="G957" s="36"/>
      <c r="H957" s="36"/>
      <c r="I957" s="36"/>
      <c r="J957" s="36"/>
      <c r="K957" s="36"/>
      <c r="L957" s="36"/>
      <c r="M957" s="36"/>
      <c r="N957" s="36"/>
      <c r="O957" s="36"/>
      <c r="P957" s="36"/>
      <c r="Q957" s="36"/>
      <c r="R957" s="38"/>
      <c r="S957" s="36"/>
      <c r="T957" s="36"/>
      <c r="U957" s="36"/>
      <c r="V957" s="36"/>
      <c r="W957" s="36"/>
      <c r="X957" s="36"/>
      <c r="Y957" s="36"/>
      <c r="Z957" s="36"/>
      <c r="AA957" s="36"/>
    </row>
    <row r="958" spans="1:27" x14ac:dyDescent="0.25">
      <c r="A958" s="36"/>
      <c r="B958" s="36"/>
      <c r="C958" s="36"/>
      <c r="D958" s="36"/>
      <c r="E958" s="36"/>
      <c r="F958" s="36"/>
      <c r="G958" s="36"/>
      <c r="H958" s="36"/>
      <c r="I958" s="36"/>
      <c r="J958" s="36"/>
      <c r="K958" s="36"/>
      <c r="L958" s="36"/>
      <c r="M958" s="36"/>
      <c r="N958" s="36"/>
      <c r="O958" s="36"/>
      <c r="P958" s="36"/>
      <c r="Q958" s="36"/>
      <c r="R958" s="38"/>
      <c r="S958" s="36"/>
      <c r="T958" s="36"/>
      <c r="U958" s="36"/>
      <c r="V958" s="36"/>
      <c r="W958" s="36"/>
      <c r="X958" s="36"/>
      <c r="Y958" s="36"/>
      <c r="Z958" s="36"/>
      <c r="AA958" s="36"/>
    </row>
    <row r="959" spans="1:27" x14ac:dyDescent="0.25">
      <c r="A959" s="36"/>
      <c r="B959" s="36"/>
      <c r="C959" s="36"/>
      <c r="D959" s="36"/>
      <c r="E959" s="36"/>
      <c r="F959" s="36"/>
      <c r="G959" s="36"/>
      <c r="H959" s="36"/>
      <c r="I959" s="36"/>
      <c r="J959" s="36"/>
      <c r="K959" s="36"/>
      <c r="L959" s="36"/>
      <c r="M959" s="36"/>
      <c r="N959" s="36"/>
      <c r="O959" s="36"/>
      <c r="P959" s="36"/>
      <c r="Q959" s="36"/>
      <c r="R959" s="38"/>
      <c r="S959" s="36"/>
      <c r="T959" s="36"/>
      <c r="U959" s="36"/>
      <c r="V959" s="36"/>
      <c r="W959" s="36"/>
      <c r="X959" s="36"/>
      <c r="Y959" s="36"/>
      <c r="Z959" s="36"/>
      <c r="AA959" s="36"/>
    </row>
    <row r="960" spans="1:27" x14ac:dyDescent="0.25">
      <c r="A960" s="36"/>
      <c r="B960" s="36"/>
      <c r="C960" s="36"/>
      <c r="D960" s="36"/>
      <c r="E960" s="36"/>
      <c r="F960" s="36"/>
      <c r="G960" s="36"/>
      <c r="H960" s="36"/>
      <c r="I960" s="36"/>
      <c r="J960" s="36"/>
      <c r="K960" s="36"/>
      <c r="L960" s="36"/>
      <c r="M960" s="36"/>
      <c r="N960" s="36"/>
      <c r="O960" s="36"/>
      <c r="P960" s="36"/>
      <c r="Q960" s="36"/>
      <c r="R960" s="38"/>
      <c r="S960" s="36"/>
      <c r="T960" s="36"/>
      <c r="U960" s="36"/>
      <c r="V960" s="36"/>
      <c r="W960" s="36"/>
      <c r="X960" s="36"/>
      <c r="Y960" s="36"/>
      <c r="Z960" s="36"/>
      <c r="AA960" s="36"/>
    </row>
    <row r="961" spans="1:27" x14ac:dyDescent="0.25">
      <c r="A961" s="36"/>
      <c r="B961" s="36"/>
      <c r="C961" s="36"/>
      <c r="D961" s="36"/>
      <c r="E961" s="36"/>
      <c r="F961" s="36"/>
      <c r="G961" s="36"/>
      <c r="H961" s="36"/>
      <c r="I961" s="36"/>
      <c r="J961" s="36"/>
      <c r="K961" s="36"/>
      <c r="L961" s="36"/>
      <c r="M961" s="36"/>
      <c r="N961" s="36"/>
      <c r="O961" s="36"/>
      <c r="P961" s="36"/>
      <c r="Q961" s="36"/>
      <c r="R961" s="38"/>
      <c r="S961" s="36"/>
      <c r="T961" s="36"/>
      <c r="U961" s="36"/>
      <c r="V961" s="36"/>
      <c r="W961" s="36"/>
      <c r="X961" s="36"/>
      <c r="Y961" s="36"/>
      <c r="Z961" s="36"/>
      <c r="AA961" s="36"/>
    </row>
    <row r="962" spans="1:27" x14ac:dyDescent="0.25">
      <c r="A962" s="36"/>
      <c r="B962" s="36"/>
      <c r="C962" s="36"/>
      <c r="D962" s="36"/>
      <c r="E962" s="36"/>
      <c r="F962" s="36"/>
      <c r="G962" s="36"/>
      <c r="H962" s="36"/>
      <c r="I962" s="36"/>
      <c r="J962" s="36"/>
      <c r="K962" s="36"/>
      <c r="L962" s="36"/>
      <c r="M962" s="36"/>
      <c r="N962" s="36"/>
      <c r="O962" s="36"/>
      <c r="P962" s="36"/>
      <c r="Q962" s="36"/>
      <c r="R962" s="38"/>
      <c r="S962" s="36"/>
      <c r="T962" s="36"/>
      <c r="U962" s="36"/>
      <c r="V962" s="36"/>
      <c r="W962" s="36"/>
      <c r="X962" s="36"/>
      <c r="Y962" s="36"/>
      <c r="Z962" s="36"/>
      <c r="AA962" s="36"/>
    </row>
    <row r="963" spans="1:27" x14ac:dyDescent="0.25">
      <c r="A963" s="36"/>
      <c r="B963" s="36"/>
      <c r="C963" s="36"/>
      <c r="D963" s="36"/>
      <c r="E963" s="36"/>
      <c r="F963" s="36"/>
      <c r="G963" s="36"/>
      <c r="H963" s="36"/>
      <c r="I963" s="36"/>
      <c r="J963" s="36"/>
      <c r="K963" s="36"/>
      <c r="L963" s="36"/>
      <c r="M963" s="36"/>
      <c r="N963" s="36"/>
      <c r="O963" s="36"/>
      <c r="P963" s="36"/>
      <c r="Q963" s="36"/>
      <c r="R963" s="38"/>
      <c r="S963" s="36"/>
      <c r="T963" s="36"/>
      <c r="U963" s="36"/>
      <c r="V963" s="36"/>
      <c r="W963" s="36"/>
      <c r="X963" s="36"/>
      <c r="Y963" s="36"/>
      <c r="Z963" s="36"/>
      <c r="AA963" s="36"/>
    </row>
    <row r="964" spans="1:27" x14ac:dyDescent="0.25">
      <c r="A964" s="36"/>
      <c r="B964" s="36"/>
      <c r="C964" s="36"/>
      <c r="D964" s="36"/>
      <c r="E964" s="36"/>
      <c r="F964" s="36"/>
      <c r="G964" s="36"/>
      <c r="H964" s="36"/>
      <c r="I964" s="36"/>
      <c r="J964" s="36"/>
      <c r="K964" s="36"/>
      <c r="L964" s="36"/>
      <c r="M964" s="36"/>
      <c r="N964" s="36"/>
      <c r="O964" s="36"/>
      <c r="P964" s="36"/>
      <c r="Q964" s="36"/>
      <c r="R964" s="38"/>
      <c r="S964" s="36"/>
      <c r="T964" s="36"/>
      <c r="U964" s="36"/>
      <c r="V964" s="36"/>
      <c r="W964" s="36"/>
      <c r="X964" s="36"/>
      <c r="Y964" s="36"/>
      <c r="Z964" s="36"/>
      <c r="AA964" s="36"/>
    </row>
    <row r="965" spans="1:27" x14ac:dyDescent="0.25">
      <c r="A965" s="36"/>
      <c r="B965" s="36"/>
      <c r="C965" s="36"/>
      <c r="D965" s="36"/>
      <c r="E965" s="36"/>
      <c r="F965" s="36"/>
      <c r="G965" s="36"/>
      <c r="H965" s="36"/>
      <c r="I965" s="36"/>
      <c r="J965" s="36"/>
      <c r="K965" s="36"/>
      <c r="L965" s="36"/>
      <c r="M965" s="36"/>
      <c r="N965" s="36"/>
      <c r="O965" s="36"/>
      <c r="P965" s="36"/>
      <c r="Q965" s="36"/>
      <c r="R965" s="38"/>
      <c r="S965" s="36"/>
      <c r="T965" s="36"/>
      <c r="U965" s="36"/>
      <c r="V965" s="36"/>
      <c r="W965" s="36"/>
      <c r="X965" s="36"/>
      <c r="Y965" s="36"/>
      <c r="Z965" s="36"/>
      <c r="AA965" s="36"/>
    </row>
    <row r="966" spans="1:27" x14ac:dyDescent="0.25">
      <c r="A966" s="36"/>
      <c r="B966" s="36"/>
      <c r="C966" s="36"/>
      <c r="D966" s="36"/>
      <c r="E966" s="36"/>
      <c r="F966" s="36"/>
      <c r="G966" s="36"/>
      <c r="H966" s="36"/>
      <c r="I966" s="36"/>
      <c r="J966" s="36"/>
      <c r="K966" s="36"/>
      <c r="L966" s="36"/>
      <c r="M966" s="36"/>
      <c r="N966" s="36"/>
      <c r="O966" s="36"/>
      <c r="P966" s="36"/>
      <c r="Q966" s="36"/>
      <c r="R966" s="38"/>
      <c r="S966" s="36"/>
      <c r="T966" s="36"/>
      <c r="U966" s="36"/>
      <c r="V966" s="36"/>
      <c r="W966" s="36"/>
      <c r="X966" s="36"/>
      <c r="Y966" s="36"/>
      <c r="Z966" s="36"/>
      <c r="AA966" s="36"/>
    </row>
    <row r="967" spans="1:27" x14ac:dyDescent="0.25">
      <c r="A967" s="36"/>
      <c r="B967" s="36"/>
      <c r="C967" s="36"/>
      <c r="D967" s="36"/>
      <c r="E967" s="36"/>
      <c r="F967" s="36"/>
      <c r="G967" s="36"/>
      <c r="H967" s="36"/>
      <c r="I967" s="36"/>
      <c r="J967" s="36"/>
      <c r="K967" s="36"/>
      <c r="L967" s="36"/>
      <c r="M967" s="36"/>
      <c r="N967" s="36"/>
      <c r="O967" s="36"/>
      <c r="P967" s="36"/>
      <c r="Q967" s="36"/>
      <c r="R967" s="38"/>
      <c r="S967" s="36"/>
      <c r="T967" s="36"/>
      <c r="U967" s="36"/>
      <c r="V967" s="36"/>
      <c r="W967" s="36"/>
      <c r="X967" s="36"/>
      <c r="Y967" s="36"/>
      <c r="Z967" s="36"/>
      <c r="AA967" s="36"/>
    </row>
    <row r="968" spans="1:27" x14ac:dyDescent="0.25">
      <c r="A968" s="36"/>
      <c r="B968" s="36"/>
      <c r="C968" s="36"/>
      <c r="D968" s="36"/>
      <c r="E968" s="36"/>
      <c r="F968" s="36"/>
      <c r="G968" s="36"/>
      <c r="H968" s="36"/>
      <c r="I968" s="36"/>
      <c r="J968" s="36"/>
      <c r="K968" s="36"/>
      <c r="L968" s="36"/>
      <c r="M968" s="36"/>
      <c r="N968" s="36"/>
      <c r="O968" s="36"/>
      <c r="P968" s="36"/>
      <c r="Q968" s="36"/>
      <c r="R968" s="38"/>
      <c r="S968" s="36"/>
      <c r="T968" s="36"/>
      <c r="U968" s="36"/>
      <c r="V968" s="36"/>
      <c r="W968" s="36"/>
      <c r="X968" s="36"/>
      <c r="Y968" s="36"/>
      <c r="Z968" s="36"/>
      <c r="AA968" s="36"/>
    </row>
    <row r="969" spans="1:27" x14ac:dyDescent="0.25">
      <c r="A969" s="36"/>
      <c r="B969" s="36"/>
      <c r="C969" s="36"/>
      <c r="D969" s="36"/>
      <c r="E969" s="36"/>
      <c r="F969" s="36"/>
      <c r="G969" s="36"/>
      <c r="H969" s="36"/>
      <c r="I969" s="36"/>
      <c r="J969" s="36"/>
      <c r="K969" s="36"/>
      <c r="L969" s="36"/>
      <c r="M969" s="36"/>
      <c r="N969" s="36"/>
      <c r="O969" s="36"/>
      <c r="P969" s="36"/>
      <c r="Q969" s="36"/>
      <c r="R969" s="38"/>
      <c r="S969" s="36"/>
      <c r="T969" s="36"/>
      <c r="U969" s="36"/>
      <c r="V969" s="36"/>
      <c r="W969" s="36"/>
      <c r="X969" s="36"/>
      <c r="Y969" s="36"/>
      <c r="Z969" s="36"/>
      <c r="AA969" s="36"/>
    </row>
    <row r="970" spans="1:27" x14ac:dyDescent="0.25">
      <c r="A970" s="36"/>
      <c r="B970" s="36"/>
      <c r="C970" s="36"/>
      <c r="D970" s="36"/>
      <c r="E970" s="36"/>
      <c r="F970" s="36"/>
      <c r="G970" s="36"/>
      <c r="H970" s="36"/>
      <c r="I970" s="36"/>
      <c r="J970" s="36"/>
      <c r="K970" s="36"/>
      <c r="L970" s="36"/>
      <c r="M970" s="36"/>
      <c r="N970" s="36"/>
      <c r="O970" s="36"/>
      <c r="P970" s="36"/>
      <c r="Q970" s="36"/>
      <c r="R970" s="38"/>
      <c r="S970" s="36"/>
      <c r="T970" s="36"/>
      <c r="U970" s="36"/>
      <c r="V970" s="36"/>
      <c r="W970" s="36"/>
      <c r="X970" s="36"/>
      <c r="Y970" s="36"/>
      <c r="Z970" s="36"/>
      <c r="AA970" s="36"/>
    </row>
    <row r="971" spans="1:27" x14ac:dyDescent="0.25">
      <c r="A971" s="36"/>
      <c r="B971" s="36"/>
      <c r="C971" s="36"/>
      <c r="D971" s="36"/>
      <c r="E971" s="36"/>
      <c r="F971" s="36"/>
      <c r="G971" s="36"/>
      <c r="H971" s="36"/>
      <c r="I971" s="36"/>
      <c r="J971" s="36"/>
      <c r="K971" s="36"/>
      <c r="L971" s="36"/>
      <c r="M971" s="36"/>
      <c r="N971" s="36"/>
      <c r="O971" s="36"/>
      <c r="P971" s="36"/>
      <c r="Q971" s="36"/>
      <c r="R971" s="38"/>
      <c r="S971" s="36"/>
      <c r="T971" s="36"/>
      <c r="U971" s="36"/>
      <c r="V971" s="36"/>
      <c r="W971" s="36"/>
      <c r="X971" s="36"/>
      <c r="Y971" s="36"/>
      <c r="Z971" s="36"/>
      <c r="AA971" s="36"/>
    </row>
    <row r="972" spans="1:27" x14ac:dyDescent="0.25">
      <c r="A972" s="36"/>
      <c r="B972" s="36"/>
      <c r="C972" s="36"/>
      <c r="D972" s="36"/>
      <c r="E972" s="36"/>
      <c r="F972" s="36"/>
      <c r="G972" s="36"/>
      <c r="H972" s="36"/>
      <c r="I972" s="36"/>
      <c r="J972" s="36"/>
      <c r="K972" s="36"/>
      <c r="L972" s="36"/>
      <c r="M972" s="36"/>
      <c r="N972" s="36"/>
      <c r="O972" s="36"/>
      <c r="P972" s="36"/>
      <c r="Q972" s="36"/>
      <c r="R972" s="38"/>
      <c r="S972" s="36"/>
      <c r="T972" s="36"/>
      <c r="U972" s="36"/>
      <c r="V972" s="36"/>
      <c r="W972" s="36"/>
      <c r="X972" s="36"/>
      <c r="Y972" s="36"/>
      <c r="Z972" s="36"/>
      <c r="AA972" s="36"/>
    </row>
    <row r="973" spans="1:27" x14ac:dyDescent="0.25">
      <c r="A973" s="36"/>
      <c r="B973" s="36"/>
      <c r="C973" s="36"/>
      <c r="D973" s="36"/>
      <c r="E973" s="36"/>
      <c r="F973" s="36"/>
      <c r="G973" s="36"/>
      <c r="H973" s="36"/>
      <c r="I973" s="36"/>
      <c r="J973" s="36"/>
      <c r="K973" s="36"/>
      <c r="L973" s="36"/>
      <c r="M973" s="36"/>
      <c r="N973" s="36"/>
      <c r="O973" s="36"/>
      <c r="P973" s="36"/>
      <c r="Q973" s="36"/>
      <c r="R973" s="38"/>
      <c r="S973" s="36"/>
      <c r="T973" s="36"/>
      <c r="U973" s="36"/>
      <c r="V973" s="36"/>
      <c r="W973" s="36"/>
      <c r="X973" s="36"/>
      <c r="Y973" s="36"/>
      <c r="Z973" s="36"/>
      <c r="AA973" s="36"/>
    </row>
    <row r="974" spans="1:27" x14ac:dyDescent="0.25">
      <c r="A974" s="36"/>
      <c r="B974" s="36"/>
      <c r="C974" s="36"/>
      <c r="D974" s="36"/>
      <c r="E974" s="36"/>
      <c r="F974" s="36"/>
      <c r="G974" s="36"/>
      <c r="H974" s="36"/>
      <c r="I974" s="36"/>
      <c r="J974" s="36"/>
      <c r="K974" s="36"/>
      <c r="L974" s="36"/>
      <c r="M974" s="36"/>
      <c r="N974" s="36"/>
      <c r="O974" s="36"/>
      <c r="P974" s="36"/>
      <c r="Q974" s="36"/>
      <c r="R974" s="38"/>
      <c r="S974" s="36"/>
      <c r="T974" s="36"/>
      <c r="U974" s="36"/>
      <c r="V974" s="36"/>
      <c r="W974" s="36"/>
      <c r="X974" s="36"/>
      <c r="Y974" s="36"/>
      <c r="Z974" s="36"/>
      <c r="AA974" s="36"/>
    </row>
    <row r="975" spans="1:27" x14ac:dyDescent="0.25">
      <c r="A975" s="36"/>
      <c r="B975" s="36"/>
      <c r="C975" s="36"/>
      <c r="D975" s="36"/>
      <c r="E975" s="36"/>
      <c r="F975" s="36"/>
      <c r="G975" s="36"/>
      <c r="H975" s="36"/>
      <c r="I975" s="36"/>
      <c r="J975" s="36"/>
      <c r="K975" s="36"/>
      <c r="L975" s="36"/>
      <c r="M975" s="36"/>
      <c r="N975" s="36"/>
      <c r="O975" s="36"/>
      <c r="P975" s="36"/>
      <c r="Q975" s="36"/>
      <c r="R975" s="38"/>
      <c r="S975" s="36"/>
      <c r="T975" s="36"/>
      <c r="U975" s="36"/>
      <c r="V975" s="36"/>
      <c r="W975" s="36"/>
      <c r="X975" s="36"/>
      <c r="Y975" s="36"/>
      <c r="Z975" s="36"/>
      <c r="AA975" s="36"/>
    </row>
    <row r="976" spans="1:27" x14ac:dyDescent="0.25">
      <c r="A976" s="36"/>
      <c r="B976" s="36"/>
      <c r="C976" s="36"/>
      <c r="D976" s="36"/>
      <c r="E976" s="36"/>
      <c r="F976" s="36"/>
      <c r="G976" s="36"/>
      <c r="H976" s="36"/>
      <c r="I976" s="36"/>
      <c r="J976" s="36"/>
      <c r="K976" s="36"/>
      <c r="L976" s="36"/>
      <c r="M976" s="36"/>
      <c r="N976" s="36"/>
      <c r="O976" s="36"/>
      <c r="P976" s="36"/>
      <c r="Q976" s="36"/>
      <c r="R976" s="38"/>
      <c r="S976" s="36"/>
      <c r="T976" s="36"/>
      <c r="U976" s="36"/>
      <c r="V976" s="36"/>
      <c r="W976" s="36"/>
      <c r="X976" s="36"/>
      <c r="Y976" s="36"/>
      <c r="Z976" s="36"/>
      <c r="AA976" s="36"/>
    </row>
    <row r="977" spans="1:27" x14ac:dyDescent="0.25">
      <c r="A977" s="36"/>
      <c r="B977" s="36"/>
      <c r="C977" s="36"/>
      <c r="D977" s="36"/>
      <c r="E977" s="36"/>
      <c r="F977" s="36"/>
      <c r="G977" s="36"/>
      <c r="H977" s="36"/>
      <c r="I977" s="36"/>
      <c r="J977" s="36"/>
      <c r="K977" s="36"/>
      <c r="L977" s="36"/>
      <c r="M977" s="36"/>
      <c r="N977" s="36"/>
      <c r="O977" s="36"/>
      <c r="P977" s="36"/>
      <c r="Q977" s="36"/>
      <c r="R977" s="38"/>
      <c r="S977" s="36"/>
      <c r="T977" s="36"/>
      <c r="U977" s="36"/>
      <c r="V977" s="36"/>
      <c r="W977" s="36"/>
      <c r="X977" s="36"/>
      <c r="Y977" s="36"/>
      <c r="Z977" s="36"/>
      <c r="AA977" s="36"/>
    </row>
    <row r="978" spans="1:27" x14ac:dyDescent="0.25">
      <c r="A978" s="36"/>
      <c r="B978" s="36"/>
      <c r="C978" s="36"/>
      <c r="D978" s="36"/>
      <c r="E978" s="36"/>
      <c r="F978" s="36"/>
      <c r="G978" s="36"/>
      <c r="H978" s="36"/>
      <c r="I978" s="36"/>
      <c r="J978" s="36"/>
      <c r="K978" s="36"/>
      <c r="L978" s="36"/>
      <c r="M978" s="36"/>
      <c r="N978" s="36"/>
      <c r="O978" s="36"/>
      <c r="P978" s="36"/>
      <c r="Q978" s="36"/>
      <c r="R978" s="38"/>
      <c r="S978" s="36"/>
      <c r="T978" s="36"/>
      <c r="U978" s="36"/>
      <c r="V978" s="36"/>
      <c r="W978" s="36"/>
      <c r="X978" s="36"/>
      <c r="Y978" s="36"/>
      <c r="Z978" s="36"/>
      <c r="AA978" s="36"/>
    </row>
    <row r="979" spans="1:27" x14ac:dyDescent="0.25">
      <c r="A979" s="36"/>
      <c r="B979" s="36"/>
      <c r="C979" s="36"/>
      <c r="D979" s="36"/>
      <c r="E979" s="36"/>
      <c r="F979" s="36"/>
      <c r="G979" s="36"/>
      <c r="H979" s="36"/>
      <c r="I979" s="36"/>
      <c r="J979" s="36"/>
      <c r="K979" s="36"/>
      <c r="L979" s="36"/>
      <c r="M979" s="36"/>
      <c r="N979" s="36"/>
      <c r="O979" s="36"/>
      <c r="P979" s="36"/>
      <c r="Q979" s="36"/>
      <c r="R979" s="38"/>
      <c r="S979" s="36"/>
      <c r="T979" s="36"/>
      <c r="U979" s="36"/>
      <c r="V979" s="36"/>
      <c r="W979" s="36"/>
      <c r="X979" s="36"/>
      <c r="Y979" s="36"/>
      <c r="Z979" s="36"/>
      <c r="AA979" s="36"/>
    </row>
    <row r="980" spans="1:27" x14ac:dyDescent="0.25">
      <c r="A980" s="36"/>
      <c r="B980" s="36"/>
      <c r="C980" s="36"/>
      <c r="D980" s="36"/>
      <c r="E980" s="36"/>
      <c r="F980" s="36"/>
      <c r="G980" s="36"/>
      <c r="H980" s="36"/>
      <c r="I980" s="36"/>
      <c r="J980" s="36"/>
      <c r="K980" s="36"/>
      <c r="L980" s="36"/>
      <c r="M980" s="36"/>
      <c r="N980" s="36"/>
      <c r="O980" s="36"/>
      <c r="P980" s="36"/>
      <c r="Q980" s="36"/>
      <c r="R980" s="38"/>
      <c r="S980" s="36"/>
      <c r="T980" s="36"/>
      <c r="U980" s="36"/>
      <c r="V980" s="36"/>
      <c r="W980" s="36"/>
      <c r="X980" s="36"/>
      <c r="Y980" s="36"/>
      <c r="Z980" s="36"/>
      <c r="AA980" s="36"/>
    </row>
    <row r="981" spans="1:27" x14ac:dyDescent="0.25">
      <c r="A981" s="36"/>
      <c r="B981" s="36"/>
      <c r="C981" s="36"/>
      <c r="D981" s="36"/>
      <c r="E981" s="36"/>
      <c r="F981" s="36"/>
      <c r="G981" s="36"/>
      <c r="H981" s="36"/>
      <c r="I981" s="36"/>
      <c r="J981" s="36"/>
      <c r="K981" s="36"/>
      <c r="L981" s="36"/>
      <c r="M981" s="36"/>
      <c r="N981" s="36"/>
      <c r="O981" s="36"/>
      <c r="P981" s="36"/>
      <c r="Q981" s="36"/>
      <c r="R981" s="38"/>
      <c r="S981" s="36"/>
      <c r="T981" s="36"/>
      <c r="U981" s="36"/>
      <c r="V981" s="36"/>
      <c r="W981" s="36"/>
      <c r="X981" s="36"/>
      <c r="Y981" s="36"/>
      <c r="Z981" s="36"/>
      <c r="AA981" s="36"/>
    </row>
    <row r="982" spans="1:27" x14ac:dyDescent="0.25">
      <c r="A982" s="36"/>
      <c r="B982" s="36"/>
      <c r="C982" s="36"/>
      <c r="D982" s="36"/>
      <c r="E982" s="36"/>
      <c r="F982" s="36"/>
      <c r="G982" s="36"/>
      <c r="H982" s="36"/>
      <c r="I982" s="36"/>
      <c r="J982" s="36"/>
      <c r="K982" s="36"/>
      <c r="L982" s="36"/>
      <c r="M982" s="36"/>
      <c r="N982" s="36"/>
      <c r="O982" s="36"/>
      <c r="P982" s="36"/>
      <c r="Q982" s="36"/>
      <c r="R982" s="38"/>
      <c r="S982" s="36"/>
      <c r="T982" s="36"/>
      <c r="U982" s="36"/>
      <c r="V982" s="36"/>
      <c r="W982" s="36"/>
      <c r="X982" s="36"/>
      <c r="Y982" s="36"/>
      <c r="Z982" s="36"/>
      <c r="AA982" s="36"/>
    </row>
    <row r="983" spans="1:27" x14ac:dyDescent="0.25">
      <c r="A983" s="36"/>
      <c r="B983" s="36"/>
      <c r="C983" s="36"/>
      <c r="D983" s="36"/>
      <c r="E983" s="36"/>
      <c r="F983" s="36"/>
      <c r="G983" s="36"/>
      <c r="H983" s="36"/>
      <c r="I983" s="36"/>
      <c r="J983" s="36"/>
      <c r="K983" s="36"/>
      <c r="L983" s="36"/>
      <c r="M983" s="36"/>
      <c r="N983" s="36"/>
      <c r="O983" s="36"/>
      <c r="P983" s="36"/>
      <c r="Q983" s="36"/>
      <c r="R983" s="38"/>
      <c r="S983" s="36"/>
      <c r="T983" s="36"/>
      <c r="U983" s="36"/>
      <c r="V983" s="36"/>
      <c r="W983" s="36"/>
      <c r="X983" s="36"/>
      <c r="Y983" s="36"/>
      <c r="Z983" s="36"/>
      <c r="AA983" s="36"/>
    </row>
    <row r="984" spans="1:27" x14ac:dyDescent="0.25">
      <c r="A984" s="36"/>
      <c r="B984" s="36"/>
      <c r="C984" s="36"/>
      <c r="D984" s="36"/>
      <c r="E984" s="36"/>
      <c r="F984" s="36"/>
      <c r="G984" s="36"/>
      <c r="H984" s="36"/>
      <c r="I984" s="36"/>
      <c r="J984" s="36"/>
      <c r="K984" s="36"/>
      <c r="L984" s="36"/>
      <c r="M984" s="36"/>
      <c r="N984" s="36"/>
      <c r="O984" s="36"/>
      <c r="P984" s="36"/>
      <c r="Q984" s="36"/>
      <c r="R984" s="38"/>
      <c r="S984" s="36"/>
      <c r="T984" s="36"/>
      <c r="U984" s="36"/>
      <c r="V984" s="36"/>
      <c r="W984" s="36"/>
      <c r="X984" s="36"/>
      <c r="Y984" s="36"/>
      <c r="Z984" s="36"/>
      <c r="AA984" s="36"/>
    </row>
    <row r="985" spans="1:27" x14ac:dyDescent="0.25">
      <c r="A985" s="36"/>
      <c r="B985" s="36"/>
      <c r="C985" s="36"/>
      <c r="D985" s="36"/>
      <c r="E985" s="36"/>
      <c r="F985" s="36"/>
      <c r="G985" s="36"/>
      <c r="H985" s="36"/>
      <c r="I985" s="36"/>
      <c r="J985" s="36"/>
      <c r="K985" s="36"/>
      <c r="L985" s="36"/>
      <c r="M985" s="36"/>
      <c r="N985" s="36"/>
      <c r="O985" s="36"/>
      <c r="P985" s="36"/>
      <c r="Q985" s="36"/>
      <c r="R985" s="38"/>
      <c r="S985" s="36"/>
      <c r="T985" s="36"/>
      <c r="U985" s="36"/>
      <c r="V985" s="36"/>
      <c r="W985" s="36"/>
      <c r="X985" s="36"/>
      <c r="Y985" s="36"/>
      <c r="Z985" s="36"/>
      <c r="AA985" s="36"/>
    </row>
    <row r="986" spans="1:27" x14ac:dyDescent="0.25">
      <c r="A986" s="36"/>
      <c r="B986" s="36"/>
      <c r="C986" s="36"/>
      <c r="D986" s="36"/>
      <c r="E986" s="36"/>
      <c r="F986" s="36"/>
      <c r="G986" s="36"/>
      <c r="H986" s="36"/>
      <c r="I986" s="36"/>
      <c r="J986" s="36"/>
      <c r="K986" s="36"/>
      <c r="L986" s="36"/>
      <c r="M986" s="36"/>
      <c r="N986" s="36"/>
      <c r="O986" s="36"/>
      <c r="P986" s="36"/>
      <c r="Q986" s="36"/>
      <c r="R986" s="38"/>
      <c r="S986" s="36"/>
      <c r="T986" s="36"/>
      <c r="U986" s="36"/>
      <c r="V986" s="36"/>
      <c r="W986" s="36"/>
      <c r="X986" s="36"/>
      <c r="Y986" s="36"/>
      <c r="Z986" s="36"/>
      <c r="AA986" s="36"/>
    </row>
    <row r="987" spans="1:27" x14ac:dyDescent="0.25">
      <c r="A987" s="36"/>
      <c r="B987" s="36"/>
      <c r="C987" s="36"/>
      <c r="D987" s="36"/>
      <c r="E987" s="36"/>
      <c r="F987" s="36"/>
      <c r="G987" s="36"/>
      <c r="H987" s="36"/>
      <c r="I987" s="36"/>
      <c r="J987" s="36"/>
      <c r="K987" s="36"/>
      <c r="L987" s="36"/>
      <c r="M987" s="36"/>
      <c r="N987" s="36"/>
      <c r="O987" s="36"/>
      <c r="P987" s="36"/>
      <c r="Q987" s="36"/>
      <c r="R987" s="38"/>
      <c r="S987" s="36"/>
      <c r="T987" s="36"/>
      <c r="U987" s="36"/>
      <c r="V987" s="36"/>
      <c r="W987" s="36"/>
      <c r="X987" s="36"/>
      <c r="Y987" s="36"/>
      <c r="Z987" s="36"/>
      <c r="AA987" s="36"/>
    </row>
    <row r="988" spans="1:27" x14ac:dyDescent="0.25">
      <c r="A988" s="36"/>
      <c r="B988" s="36"/>
      <c r="C988" s="36"/>
      <c r="D988" s="36"/>
      <c r="E988" s="36"/>
      <c r="F988" s="36"/>
      <c r="G988" s="36"/>
      <c r="H988" s="36"/>
      <c r="I988" s="36"/>
      <c r="J988" s="36"/>
      <c r="K988" s="36"/>
      <c r="L988" s="36"/>
      <c r="M988" s="36"/>
      <c r="N988" s="36"/>
      <c r="O988" s="36"/>
      <c r="P988" s="36"/>
      <c r="Q988" s="36"/>
      <c r="R988" s="38"/>
      <c r="S988" s="36"/>
      <c r="T988" s="36"/>
      <c r="U988" s="36"/>
      <c r="V988" s="36"/>
      <c r="W988" s="36"/>
      <c r="X988" s="36"/>
      <c r="Y988" s="36"/>
      <c r="Z988" s="36"/>
      <c r="AA988" s="36"/>
    </row>
    <row r="989" spans="1:27" x14ac:dyDescent="0.25">
      <c r="A989" s="36"/>
      <c r="B989" s="36"/>
      <c r="C989" s="36"/>
      <c r="D989" s="36"/>
      <c r="E989" s="36"/>
      <c r="F989" s="36"/>
      <c r="G989" s="36"/>
      <c r="H989" s="36"/>
      <c r="I989" s="36"/>
      <c r="J989" s="36"/>
      <c r="K989" s="36"/>
      <c r="L989" s="36"/>
      <c r="M989" s="36"/>
      <c r="N989" s="36"/>
      <c r="O989" s="36"/>
      <c r="P989" s="36"/>
      <c r="Q989" s="36"/>
      <c r="R989" s="38"/>
      <c r="S989" s="36"/>
      <c r="T989" s="36"/>
      <c r="U989" s="36"/>
      <c r="V989" s="36"/>
      <c r="W989" s="36"/>
      <c r="X989" s="36"/>
      <c r="Y989" s="36"/>
      <c r="Z989" s="36"/>
      <c r="AA989" s="36"/>
    </row>
    <row r="990" spans="1:27" x14ac:dyDescent="0.25">
      <c r="A990" s="36"/>
      <c r="B990" s="36"/>
      <c r="C990" s="36"/>
      <c r="D990" s="36"/>
      <c r="E990" s="36"/>
      <c r="F990" s="36"/>
      <c r="G990" s="36"/>
      <c r="H990" s="36"/>
      <c r="I990" s="36"/>
      <c r="J990" s="36"/>
      <c r="K990" s="36"/>
      <c r="L990" s="36"/>
      <c r="M990" s="36"/>
      <c r="N990" s="36"/>
      <c r="O990" s="36"/>
      <c r="P990" s="36"/>
      <c r="Q990" s="36"/>
      <c r="R990" s="38"/>
      <c r="S990" s="36"/>
      <c r="T990" s="36"/>
      <c r="U990" s="36"/>
      <c r="V990" s="36"/>
      <c r="W990" s="36"/>
      <c r="X990" s="36"/>
      <c r="Y990" s="36"/>
      <c r="Z990" s="36"/>
      <c r="AA990" s="36"/>
    </row>
    <row r="991" spans="1:27" x14ac:dyDescent="0.25">
      <c r="A991" s="36"/>
      <c r="B991" s="36"/>
      <c r="C991" s="36"/>
      <c r="D991" s="36"/>
      <c r="E991" s="36"/>
      <c r="F991" s="36"/>
      <c r="G991" s="36"/>
      <c r="H991" s="36"/>
      <c r="I991" s="36"/>
      <c r="J991" s="36"/>
      <c r="K991" s="36"/>
      <c r="L991" s="36"/>
      <c r="M991" s="36"/>
      <c r="N991" s="36"/>
      <c r="O991" s="36"/>
      <c r="P991" s="36"/>
      <c r="Q991" s="36"/>
      <c r="R991" s="38"/>
      <c r="S991" s="36"/>
      <c r="T991" s="36"/>
      <c r="U991" s="36"/>
      <c r="V991" s="36"/>
      <c r="W991" s="36"/>
      <c r="X991" s="36"/>
      <c r="Y991" s="36"/>
      <c r="Z991" s="36"/>
      <c r="AA991" s="36"/>
    </row>
    <row r="992" spans="1:27" x14ac:dyDescent="0.25">
      <c r="A992" s="36"/>
      <c r="B992" s="36"/>
      <c r="C992" s="36"/>
      <c r="D992" s="36"/>
      <c r="E992" s="36"/>
      <c r="F992" s="36"/>
      <c r="G992" s="36"/>
      <c r="H992" s="36"/>
      <c r="I992" s="36"/>
      <c r="J992" s="36"/>
      <c r="K992" s="36"/>
      <c r="L992" s="36"/>
      <c r="M992" s="36"/>
      <c r="N992" s="36"/>
      <c r="O992" s="36"/>
      <c r="P992" s="36"/>
      <c r="Q992" s="36"/>
      <c r="R992" s="38"/>
      <c r="S992" s="36"/>
      <c r="T992" s="36"/>
      <c r="U992" s="36"/>
      <c r="V992" s="36"/>
      <c r="W992" s="36"/>
      <c r="X992" s="36"/>
      <c r="Y992" s="36"/>
      <c r="Z992" s="36"/>
      <c r="AA992" s="36"/>
    </row>
    <row r="993" spans="1:27" x14ac:dyDescent="0.25">
      <c r="A993" s="36"/>
      <c r="B993" s="36"/>
      <c r="C993" s="36"/>
      <c r="D993" s="36"/>
      <c r="E993" s="36"/>
      <c r="F993" s="36"/>
      <c r="G993" s="36"/>
      <c r="H993" s="36"/>
      <c r="I993" s="36"/>
      <c r="J993" s="36"/>
      <c r="K993" s="36"/>
      <c r="L993" s="36"/>
      <c r="M993" s="36"/>
      <c r="N993" s="36"/>
      <c r="O993" s="36"/>
      <c r="P993" s="36"/>
      <c r="Q993" s="36"/>
      <c r="R993" s="38"/>
      <c r="S993" s="36"/>
      <c r="T993" s="36"/>
      <c r="U993" s="36"/>
      <c r="V993" s="36"/>
      <c r="W993" s="36"/>
      <c r="X993" s="36"/>
      <c r="Y993" s="36"/>
      <c r="Z993" s="36"/>
      <c r="AA993" s="36"/>
    </row>
    <row r="994" spans="1:27" x14ac:dyDescent="0.25">
      <c r="A994" s="36"/>
      <c r="B994" s="36"/>
      <c r="C994" s="36"/>
      <c r="D994" s="36"/>
      <c r="E994" s="36"/>
      <c r="F994" s="36"/>
      <c r="G994" s="36"/>
      <c r="H994" s="36"/>
      <c r="I994" s="36"/>
      <c r="J994" s="36"/>
      <c r="K994" s="36"/>
      <c r="L994" s="36"/>
      <c r="M994" s="36"/>
      <c r="N994" s="36"/>
      <c r="O994" s="36"/>
      <c r="P994" s="36"/>
      <c r="Q994" s="36"/>
      <c r="R994" s="38"/>
      <c r="S994" s="36"/>
      <c r="T994" s="36"/>
      <c r="U994" s="36"/>
      <c r="V994" s="36"/>
      <c r="W994" s="36"/>
      <c r="X994" s="36"/>
      <c r="Y994" s="36"/>
      <c r="Z994" s="36"/>
      <c r="AA994" s="36"/>
    </row>
    <row r="995" spans="1:27" x14ac:dyDescent="0.25">
      <c r="A995" s="36"/>
      <c r="B995" s="36"/>
      <c r="C995" s="36"/>
      <c r="D995" s="36"/>
      <c r="E995" s="36"/>
      <c r="F995" s="36"/>
      <c r="G995" s="36"/>
      <c r="H995" s="36"/>
      <c r="I995" s="36"/>
      <c r="J995" s="36"/>
      <c r="K995" s="36"/>
      <c r="L995" s="36"/>
      <c r="M995" s="36"/>
      <c r="N995" s="36"/>
      <c r="O995" s="36"/>
      <c r="P995" s="36"/>
      <c r="Q995" s="36"/>
      <c r="R995" s="38"/>
      <c r="S995" s="36"/>
      <c r="T995" s="36"/>
      <c r="U995" s="36"/>
      <c r="V995" s="36"/>
      <c r="W995" s="36"/>
      <c r="X995" s="36"/>
      <c r="Y995" s="36"/>
      <c r="Z995" s="36"/>
      <c r="AA995" s="36"/>
    </row>
    <row r="996" spans="1:27" x14ac:dyDescent="0.25">
      <c r="A996" s="36"/>
      <c r="B996" s="36"/>
      <c r="C996" s="36"/>
      <c r="D996" s="36"/>
      <c r="E996" s="36"/>
      <c r="F996" s="36"/>
      <c r="G996" s="36"/>
      <c r="H996" s="36"/>
      <c r="I996" s="36"/>
      <c r="J996" s="36"/>
      <c r="K996" s="36"/>
      <c r="L996" s="36"/>
      <c r="M996" s="36"/>
      <c r="N996" s="36"/>
      <c r="O996" s="36"/>
      <c r="P996" s="36"/>
      <c r="Q996" s="36"/>
      <c r="R996" s="38"/>
      <c r="S996" s="36"/>
      <c r="T996" s="36"/>
      <c r="U996" s="36"/>
      <c r="V996" s="36"/>
      <c r="W996" s="36"/>
      <c r="X996" s="36"/>
      <c r="Y996" s="36"/>
      <c r="Z996" s="36"/>
      <c r="AA996" s="36"/>
    </row>
    <row r="997" spans="1:27" x14ac:dyDescent="0.25">
      <c r="A997" s="36"/>
      <c r="B997" s="36"/>
      <c r="C997" s="36"/>
      <c r="D997" s="36"/>
      <c r="E997" s="36"/>
      <c r="F997" s="36"/>
      <c r="G997" s="36"/>
      <c r="H997" s="36"/>
      <c r="I997" s="36"/>
      <c r="J997" s="36"/>
      <c r="K997" s="36"/>
      <c r="L997" s="36"/>
      <c r="M997" s="36"/>
      <c r="N997" s="36"/>
      <c r="O997" s="36"/>
      <c r="P997" s="36"/>
      <c r="Q997" s="36"/>
      <c r="R997" s="38"/>
      <c r="S997" s="36"/>
      <c r="T997" s="36"/>
      <c r="U997" s="36"/>
      <c r="V997" s="36"/>
      <c r="W997" s="36"/>
      <c r="X997" s="36"/>
      <c r="Y997" s="36"/>
      <c r="Z997" s="36"/>
      <c r="AA997" s="36"/>
    </row>
    <row r="998" spans="1:27" x14ac:dyDescent="0.25">
      <c r="A998" s="36"/>
      <c r="B998" s="36"/>
      <c r="C998" s="36"/>
      <c r="D998" s="36"/>
      <c r="E998" s="36"/>
      <c r="F998" s="36"/>
      <c r="G998" s="36"/>
      <c r="H998" s="36"/>
      <c r="I998" s="36"/>
      <c r="J998" s="36"/>
      <c r="K998" s="36"/>
      <c r="L998" s="36"/>
      <c r="M998" s="36"/>
      <c r="N998" s="36"/>
      <c r="O998" s="36"/>
      <c r="P998" s="36"/>
      <c r="Q998" s="36"/>
      <c r="R998" s="38"/>
      <c r="S998" s="36"/>
      <c r="T998" s="36"/>
      <c r="U998" s="36"/>
      <c r="V998" s="36"/>
      <c r="W998" s="36"/>
      <c r="X998" s="36"/>
      <c r="Y998" s="36"/>
      <c r="Z998" s="36"/>
      <c r="AA998" s="36"/>
    </row>
  </sheetData>
  <autoFilter ref="A1:X186"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Overall</vt:lpstr>
      <vt:lpstr>New</vt:lpstr>
      <vt:lpstr>Rerun</vt:lpstr>
      <vt:lpstr>Exam Date Sep 20, 2025</vt:lpstr>
      <vt:lpstr>Exam Date Sep 21, 2025</vt:lpstr>
      <vt:lpstr>Exam Date Oct 25, 2025</vt:lpstr>
      <vt:lpstr>Exam Date Oct 26, 2025</vt:lpstr>
      <vt:lpstr>Exam Date Nov 1, 2025</vt:lpstr>
      <vt:lpstr>Exam Date Nov 2,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Roshan DSouza</cp:lastModifiedBy>
  <dcterms:modified xsi:type="dcterms:W3CDTF">2025-07-13T11:24:35Z</dcterms:modified>
</cp:coreProperties>
</file>